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T:\GDI\GEV - 01-06-2026\Eventos\Docs IRP\"/>
    </mc:Choice>
  </mc:AlternateContent>
  <xr:revisionPtr revIDLastSave="0" documentId="13_ncr:1_{7CD5AD82-7548-40E8-ABEE-C442E32ABC70}" xr6:coauthVersionLast="47" xr6:coauthVersionMax="47" xr10:uidLastSave="{00000000-0000-0000-0000-000000000000}"/>
  <bookViews>
    <workbookView xWindow="-120" yWindow="-120" windowWidth="29040" windowHeight="15840" tabRatio="801" activeTab="1" xr2:uid="{00000000-000D-0000-FFFF-FFFF00000000}"/>
  </bookViews>
  <sheets>
    <sheet name="Resumo" sheetId="1" r:id="rId1"/>
    <sheet name="Eventos_IRP " sheetId="2" r:id="rId2"/>
    <sheet name="UASG 925175 - CONFEA" sheetId="14" r:id="rId3"/>
    <sheet name="UASG 160060" sheetId="9" r:id="rId4"/>
    <sheet name="UASG 389087" sheetId="10" r:id="rId5"/>
    <sheet name="UASG 389092" sheetId="11" r:id="rId6"/>
    <sheet name="UASG 926265" sheetId="12" r:id="rId7"/>
    <sheet name="UASG 389086" sheetId="13" r:id="rId8"/>
  </sheets>
  <definedNames>
    <definedName name="_xlnm._FilterDatabase" localSheetId="1" hidden="1">'Eventos_IRP '!$A$2:$N$2</definedName>
    <definedName name="_xlnm._FilterDatabase" localSheetId="3" hidden="1">'UASG 160060'!$A$2:$I$2</definedName>
    <definedName name="_xlnm._FilterDatabase" localSheetId="7" hidden="1">'UASG 389086'!$A$2:$I$2</definedName>
    <definedName name="_xlnm._FilterDatabase" localSheetId="4" hidden="1">'UASG 389087'!$A$2:$I$2</definedName>
    <definedName name="_xlnm._FilterDatabase" localSheetId="5" hidden="1">'UASG 389092'!$A$2:$I$2</definedName>
    <definedName name="_xlnm._FilterDatabase" localSheetId="2" hidden="1">'UASG 925175 - CONFEA'!$A$2:$I$2</definedName>
    <definedName name="_xlnm._FilterDatabase" localSheetId="6" hidden="1">'UASG 926265'!$A$2:$I$2</definedName>
    <definedName name="_xlnm.Print_Area" localSheetId="1">'Eventos_IRP '!$A$1:$BN$339</definedName>
    <definedName name="_xlnm.Print_Area" localSheetId="0">Resumo!$B$1:$F$16</definedName>
    <definedName name="_xlnm.Print_Area" localSheetId="3">'UASG 160060'!$A$1:$I$339</definedName>
    <definedName name="_xlnm.Print_Area" localSheetId="7">'UASG 389086'!$A$1:$I$339</definedName>
    <definedName name="_xlnm.Print_Area" localSheetId="4">'UASG 389087'!$A$1:$I$339</definedName>
    <definedName name="_xlnm.Print_Area" localSheetId="5">'UASG 389092'!$A$1:$I$339</definedName>
    <definedName name="_xlnm.Print_Area" localSheetId="2">'UASG 925175 - CONFEA'!$A$1:$BI$339</definedName>
    <definedName name="_xlnm.Print_Area" localSheetId="6">'UASG 926265'!$A$1:$I$339</definedName>
  </definedNames>
  <calcPr calcId="181029"/>
  <extLst>
    <ext xmlns:x15="http://schemas.microsoft.com/office/spreadsheetml/2010/11/main" uri="{140A7094-0E35-4892-8432-C4D2E57EDEB5}">
      <x15:workbookPr chartTrackingRefBase="1"/>
    </ext>
    <ext uri="GoogleSheetsCustomDataVersion2">
      <go:sheetsCustomData xmlns:go="http://customooxmlschemas.google.com/" r:id="rId20" roundtripDataChecksum="BQmoK94e9Aigm5z2eRXDiLLNZ+CHmMMiOQ0KgLmvwIE="/>
    </ext>
  </extLst>
</workbook>
</file>

<file path=xl/calcChain.xml><?xml version="1.0" encoding="utf-8"?>
<calcChain xmlns="http://schemas.openxmlformats.org/spreadsheetml/2006/main">
  <c r="G4" i="14" l="1"/>
  <c r="G5" i="14"/>
  <c r="G6" i="14"/>
  <c r="G7" i="14"/>
  <c r="G8" i="14"/>
  <c r="G9" i="14"/>
  <c r="G10" i="14"/>
  <c r="G11" i="14"/>
  <c r="G12" i="14"/>
  <c r="G13" i="14"/>
  <c r="G14" i="14"/>
  <c r="G15" i="14"/>
  <c r="G16" i="14"/>
  <c r="G17" i="14"/>
  <c r="G18" i="14"/>
  <c r="I18" i="14" s="1"/>
  <c r="G19" i="14"/>
  <c r="G20" i="14"/>
  <c r="G21" i="14"/>
  <c r="G22" i="14"/>
  <c r="G23" i="14"/>
  <c r="G26" i="14"/>
  <c r="G27" i="14"/>
  <c r="G28" i="14"/>
  <c r="I28" i="14" s="1"/>
  <c r="G29" i="14"/>
  <c r="G30" i="14"/>
  <c r="G31" i="14"/>
  <c r="G32" i="14"/>
  <c r="G33" i="14"/>
  <c r="G34" i="14"/>
  <c r="G35" i="14"/>
  <c r="G36" i="14"/>
  <c r="I36" i="14" s="1"/>
  <c r="G37" i="14"/>
  <c r="G38" i="14"/>
  <c r="G39" i="14"/>
  <c r="G40" i="14"/>
  <c r="G41" i="14"/>
  <c r="G42" i="14"/>
  <c r="G43" i="14"/>
  <c r="G44" i="14"/>
  <c r="I44" i="14" s="1"/>
  <c r="G45" i="14"/>
  <c r="I45" i="14" s="1"/>
  <c r="G46" i="14"/>
  <c r="G49" i="14"/>
  <c r="G50" i="14"/>
  <c r="G51" i="14"/>
  <c r="G52" i="14"/>
  <c r="G53" i="14"/>
  <c r="G54" i="14"/>
  <c r="G57" i="14"/>
  <c r="G58" i="14"/>
  <c r="G59" i="14"/>
  <c r="G60" i="14"/>
  <c r="G61" i="14"/>
  <c r="G62" i="14"/>
  <c r="G63" i="14"/>
  <c r="G64" i="14"/>
  <c r="I64" i="14" s="1"/>
  <c r="G65" i="14"/>
  <c r="G66" i="14"/>
  <c r="G67" i="14"/>
  <c r="G68" i="14"/>
  <c r="G69" i="14"/>
  <c r="G70" i="14"/>
  <c r="G71" i="14"/>
  <c r="G72" i="14"/>
  <c r="I72" i="14" s="1"/>
  <c r="G73" i="14"/>
  <c r="G74" i="14"/>
  <c r="G75" i="14"/>
  <c r="G76" i="14"/>
  <c r="G77" i="14"/>
  <c r="G78" i="14"/>
  <c r="G79" i="14"/>
  <c r="G80" i="14"/>
  <c r="G81" i="14"/>
  <c r="I81" i="14" s="1"/>
  <c r="G82" i="14"/>
  <c r="G83" i="14"/>
  <c r="G84" i="14"/>
  <c r="G85" i="14"/>
  <c r="G88" i="14"/>
  <c r="G89" i="14"/>
  <c r="G90" i="14"/>
  <c r="I90" i="14" s="1"/>
  <c r="G91" i="14"/>
  <c r="G92" i="14"/>
  <c r="G93" i="14"/>
  <c r="G94" i="14"/>
  <c r="G95" i="14"/>
  <c r="G96" i="14"/>
  <c r="G97" i="14"/>
  <c r="G98" i="14"/>
  <c r="I98" i="14" s="1"/>
  <c r="G99" i="14"/>
  <c r="I99" i="14" s="1"/>
  <c r="G100" i="14"/>
  <c r="G101" i="14"/>
  <c r="G102" i="14"/>
  <c r="G103" i="14"/>
  <c r="G104" i="14"/>
  <c r="G105" i="14"/>
  <c r="G106" i="14"/>
  <c r="G107" i="14"/>
  <c r="G108" i="14"/>
  <c r="G109" i="14"/>
  <c r="G110" i="14"/>
  <c r="G111" i="14"/>
  <c r="G112" i="14"/>
  <c r="G113" i="14"/>
  <c r="G114" i="14"/>
  <c r="I114" i="14" s="1"/>
  <c r="G115" i="14"/>
  <c r="G116" i="14"/>
  <c r="G117" i="14"/>
  <c r="G118" i="14"/>
  <c r="G119" i="14"/>
  <c r="G120" i="14"/>
  <c r="G121" i="14"/>
  <c r="G122" i="14"/>
  <c r="I122" i="14" s="1"/>
  <c r="G123" i="14"/>
  <c r="I123" i="14" s="1"/>
  <c r="G124" i="14"/>
  <c r="G125" i="14"/>
  <c r="G126" i="14"/>
  <c r="G127" i="14"/>
  <c r="G128" i="14"/>
  <c r="G129" i="14"/>
  <c r="G130" i="14"/>
  <c r="I130" i="14" s="1"/>
  <c r="G131" i="14"/>
  <c r="G132" i="14"/>
  <c r="G133" i="14"/>
  <c r="G134" i="14"/>
  <c r="G135" i="14"/>
  <c r="G136" i="14"/>
  <c r="G137" i="14"/>
  <c r="G138" i="14"/>
  <c r="I138" i="14" s="1"/>
  <c r="G139" i="14"/>
  <c r="G140" i="14"/>
  <c r="G143" i="14"/>
  <c r="G144" i="14"/>
  <c r="G145" i="14"/>
  <c r="G146" i="14"/>
  <c r="G147" i="14"/>
  <c r="G148" i="14"/>
  <c r="I148" i="14" s="1"/>
  <c r="G149" i="14"/>
  <c r="I149" i="14" s="1"/>
  <c r="G150" i="14"/>
  <c r="G151" i="14"/>
  <c r="G152" i="14"/>
  <c r="G153" i="14"/>
  <c r="G154" i="14"/>
  <c r="G155" i="14"/>
  <c r="G156" i="14"/>
  <c r="I156" i="14" s="1"/>
  <c r="G157" i="14"/>
  <c r="G158" i="14"/>
  <c r="G159" i="14"/>
  <c r="G160" i="14"/>
  <c r="G161" i="14"/>
  <c r="G162" i="14"/>
  <c r="G163" i="14"/>
  <c r="G164" i="14"/>
  <c r="I164" i="14" s="1"/>
  <c r="G165" i="14"/>
  <c r="G166" i="14"/>
  <c r="G169" i="14"/>
  <c r="G170" i="14"/>
  <c r="G171" i="14"/>
  <c r="G172" i="14"/>
  <c r="I172" i="14" s="1"/>
  <c r="G173" i="14"/>
  <c r="G174" i="14"/>
  <c r="I174" i="14" s="1"/>
  <c r="G175" i="14"/>
  <c r="I175" i="14" s="1"/>
  <c r="G176" i="14"/>
  <c r="G177" i="14"/>
  <c r="G178" i="14"/>
  <c r="G179" i="14"/>
  <c r="G180" i="14"/>
  <c r="G181" i="14"/>
  <c r="G182" i="14"/>
  <c r="I182" i="14" s="1"/>
  <c r="G183" i="14"/>
  <c r="I183" i="14" s="1"/>
  <c r="G184" i="14"/>
  <c r="G185" i="14"/>
  <c r="G186" i="14"/>
  <c r="G187" i="14"/>
  <c r="G188" i="14"/>
  <c r="G189" i="14"/>
  <c r="G190" i="14"/>
  <c r="I190" i="14" s="1"/>
  <c r="G191" i="14"/>
  <c r="G192" i="14"/>
  <c r="G193" i="14"/>
  <c r="G194" i="14"/>
  <c r="G195" i="14"/>
  <c r="G196" i="14"/>
  <c r="I196" i="14" s="1"/>
  <c r="G197" i="14"/>
  <c r="G198" i="14"/>
  <c r="I198" i="14" s="1"/>
  <c r="G199" i="14"/>
  <c r="G200" i="14"/>
  <c r="G201" i="14"/>
  <c r="G202" i="14"/>
  <c r="G203" i="14"/>
  <c r="G204" i="14"/>
  <c r="G205" i="14"/>
  <c r="G206" i="14"/>
  <c r="I206" i="14" s="1"/>
  <c r="G207" i="14"/>
  <c r="I207" i="14" s="1"/>
  <c r="G208" i="14"/>
  <c r="G209" i="14"/>
  <c r="G210" i="14"/>
  <c r="G211" i="14"/>
  <c r="G212" i="14"/>
  <c r="G213" i="14"/>
  <c r="G214" i="14"/>
  <c r="I214" i="14" s="1"/>
  <c r="G215" i="14"/>
  <c r="I215" i="14" s="1"/>
  <c r="G216" i="14"/>
  <c r="G217" i="14"/>
  <c r="G218" i="14"/>
  <c r="G219" i="14"/>
  <c r="G220" i="14"/>
  <c r="I220" i="14" s="1"/>
  <c r="G221" i="14"/>
  <c r="G222" i="14"/>
  <c r="I222" i="14" s="1"/>
  <c r="G223" i="14"/>
  <c r="I223" i="14" s="1"/>
  <c r="G224" i="14"/>
  <c r="G225" i="14"/>
  <c r="G226" i="14"/>
  <c r="G229" i="14"/>
  <c r="G230" i="14"/>
  <c r="G231" i="14"/>
  <c r="I231" i="14" s="1"/>
  <c r="G232" i="14"/>
  <c r="I232" i="14" s="1"/>
  <c r="G233" i="14"/>
  <c r="I233" i="14" s="1"/>
  <c r="G234" i="14"/>
  <c r="G235" i="14"/>
  <c r="G236" i="14"/>
  <c r="G237" i="14"/>
  <c r="I237" i="14" s="1"/>
  <c r="G238" i="14"/>
  <c r="G239" i="14"/>
  <c r="G240" i="14"/>
  <c r="I240" i="14" s="1"/>
  <c r="G241" i="14"/>
  <c r="I241" i="14" s="1"/>
  <c r="G242" i="14"/>
  <c r="G243" i="14"/>
  <c r="G244" i="14"/>
  <c r="G245" i="14"/>
  <c r="G246" i="14"/>
  <c r="I246" i="14" s="1"/>
  <c r="G247" i="14"/>
  <c r="G248" i="14"/>
  <c r="I248" i="14" s="1"/>
  <c r="G249" i="14"/>
  <c r="I249" i="14" s="1"/>
  <c r="G250" i="14"/>
  <c r="G251" i="14"/>
  <c r="G254" i="14"/>
  <c r="G255" i="14"/>
  <c r="I255" i="14" s="1"/>
  <c r="G256" i="14"/>
  <c r="G257" i="14"/>
  <c r="I257" i="14" s="1"/>
  <c r="G258" i="14"/>
  <c r="I258" i="14" s="1"/>
  <c r="G259" i="14"/>
  <c r="I259" i="14" s="1"/>
  <c r="G260" i="14"/>
  <c r="G261" i="14"/>
  <c r="G262" i="14"/>
  <c r="G263" i="14"/>
  <c r="G264" i="14"/>
  <c r="I264" i="14" s="1"/>
  <c r="G267" i="14"/>
  <c r="G268" i="14"/>
  <c r="I268" i="14" s="1"/>
  <c r="G269" i="14"/>
  <c r="G270" i="14"/>
  <c r="G271" i="14"/>
  <c r="G272" i="14"/>
  <c r="G273" i="14"/>
  <c r="G274" i="14"/>
  <c r="I274" i="14" s="1"/>
  <c r="G275" i="14"/>
  <c r="I275" i="14" s="1"/>
  <c r="G276" i="14"/>
  <c r="I276" i="14" s="1"/>
  <c r="G277" i="14"/>
  <c r="I277" i="14" s="1"/>
  <c r="G278" i="14"/>
  <c r="G279" i="14"/>
  <c r="G280" i="14"/>
  <c r="G281" i="14"/>
  <c r="G282" i="14"/>
  <c r="I282" i="14" s="1"/>
  <c r="G283" i="14"/>
  <c r="G284" i="14"/>
  <c r="I284" i="14" s="1"/>
  <c r="G285" i="14"/>
  <c r="I285" i="14" s="1"/>
  <c r="G286" i="14"/>
  <c r="G287" i="14"/>
  <c r="G288" i="14"/>
  <c r="G291" i="14"/>
  <c r="G292" i="14"/>
  <c r="I292" i="14" s="1"/>
  <c r="G293" i="14"/>
  <c r="G294" i="14"/>
  <c r="I294" i="14" s="1"/>
  <c r="G295" i="14"/>
  <c r="G296" i="14"/>
  <c r="G297" i="14"/>
  <c r="G298" i="14"/>
  <c r="G299" i="14"/>
  <c r="I299" i="14" s="1"/>
  <c r="G300" i="14"/>
  <c r="G301" i="14"/>
  <c r="I301" i="14" s="1"/>
  <c r="G302" i="14"/>
  <c r="I302" i="14" s="1"/>
  <c r="G303" i="14"/>
  <c r="I303" i="14" s="1"/>
  <c r="G304" i="14"/>
  <c r="G305" i="14"/>
  <c r="G306" i="14"/>
  <c r="G307" i="14"/>
  <c r="I307" i="14" s="1"/>
  <c r="G308" i="14"/>
  <c r="I308" i="14" s="1"/>
  <c r="G309" i="14"/>
  <c r="I309" i="14" s="1"/>
  <c r="G310" i="14"/>
  <c r="I310" i="14" s="1"/>
  <c r="G313" i="14"/>
  <c r="I313" i="14" s="1"/>
  <c r="G314" i="14"/>
  <c r="G315" i="14"/>
  <c r="G316" i="14"/>
  <c r="G317" i="14"/>
  <c r="G318" i="14"/>
  <c r="I318" i="14" s="1"/>
  <c r="G319" i="14"/>
  <c r="G322" i="14"/>
  <c r="I322" i="14" s="1"/>
  <c r="I323" i="14" s="1"/>
  <c r="E338" i="14" s="1"/>
  <c r="D338" i="14"/>
  <c r="D337" i="14"/>
  <c r="D336" i="14"/>
  <c r="D335" i="14"/>
  <c r="D334" i="14"/>
  <c r="D333" i="14"/>
  <c r="D332" i="14"/>
  <c r="D331" i="14"/>
  <c r="D330" i="14"/>
  <c r="D329" i="14"/>
  <c r="D328" i="14"/>
  <c r="D327" i="14"/>
  <c r="D326" i="14"/>
  <c r="BH319" i="14"/>
  <c r="BC319" i="14"/>
  <c r="BB319" i="14"/>
  <c r="BG319" i="14" s="1"/>
  <c r="BA319" i="14"/>
  <c r="BF319" i="14" s="1"/>
  <c r="AZ319" i="14"/>
  <c r="BE319" i="14" s="1"/>
  <c r="AX319" i="14"/>
  <c r="AU319" i="14"/>
  <c r="AR319" i="14"/>
  <c r="AO319" i="14"/>
  <c r="AL319" i="14"/>
  <c r="AI319" i="14"/>
  <c r="AF319" i="14"/>
  <c r="AC319" i="14"/>
  <c r="Z319" i="14"/>
  <c r="W319" i="14"/>
  <c r="T319" i="14"/>
  <c r="Q319" i="14"/>
  <c r="N319" i="14"/>
  <c r="I319" i="14"/>
  <c r="BH318" i="14"/>
  <c r="BC318" i="14"/>
  <c r="BB318" i="14"/>
  <c r="BG318" i="14" s="1"/>
  <c r="BA318" i="14"/>
  <c r="BF318" i="14" s="1"/>
  <c r="AZ318" i="14"/>
  <c r="BE318" i="14" s="1"/>
  <c r="AX318" i="14"/>
  <c r="AU318" i="14"/>
  <c r="AR318" i="14"/>
  <c r="AO318" i="14"/>
  <c r="AL318" i="14"/>
  <c r="AI318" i="14"/>
  <c r="AF318" i="14"/>
  <c r="AC318" i="14"/>
  <c r="Z318" i="14"/>
  <c r="W318" i="14"/>
  <c r="T318" i="14"/>
  <c r="Q318" i="14"/>
  <c r="N318" i="14"/>
  <c r="BH317" i="14"/>
  <c r="BC317" i="14"/>
  <c r="BB317" i="14"/>
  <c r="BG317" i="14" s="1"/>
  <c r="BA317" i="14"/>
  <c r="BF317" i="14" s="1"/>
  <c r="AZ317" i="14"/>
  <c r="BE317" i="14" s="1"/>
  <c r="AX317" i="14"/>
  <c r="AU317" i="14"/>
  <c r="AR317" i="14"/>
  <c r="AO317" i="14"/>
  <c r="AL317" i="14"/>
  <c r="AI317" i="14"/>
  <c r="AF317" i="14"/>
  <c r="AC317" i="14"/>
  <c r="Z317" i="14"/>
  <c r="W317" i="14"/>
  <c r="T317" i="14"/>
  <c r="Q317" i="14"/>
  <c r="N317" i="14"/>
  <c r="I317" i="14"/>
  <c r="BH316" i="14"/>
  <c r="BC316" i="14"/>
  <c r="BB316" i="14"/>
  <c r="BG316" i="14" s="1"/>
  <c r="BA316" i="14"/>
  <c r="BF316" i="14" s="1"/>
  <c r="AZ316" i="14"/>
  <c r="BE316" i="14" s="1"/>
  <c r="AX316" i="14"/>
  <c r="AU316" i="14"/>
  <c r="AR316" i="14"/>
  <c r="AO316" i="14"/>
  <c r="AL316" i="14"/>
  <c r="AI316" i="14"/>
  <c r="AF316" i="14"/>
  <c r="AC316" i="14"/>
  <c r="Z316" i="14"/>
  <c r="W316" i="14"/>
  <c r="T316" i="14"/>
  <c r="Q316" i="14"/>
  <c r="N316" i="14"/>
  <c r="I316" i="14"/>
  <c r="BH315" i="14"/>
  <c r="BC315" i="14"/>
  <c r="BB315" i="14"/>
  <c r="BG315" i="14" s="1"/>
  <c r="BA315" i="14"/>
  <c r="BF315" i="14" s="1"/>
  <c r="AZ315" i="14"/>
  <c r="BE315" i="14" s="1"/>
  <c r="AX315" i="14"/>
  <c r="AU315" i="14"/>
  <c r="AR315" i="14"/>
  <c r="AO315" i="14"/>
  <c r="AL315" i="14"/>
  <c r="AI315" i="14"/>
  <c r="AF315" i="14"/>
  <c r="AC315" i="14"/>
  <c r="Z315" i="14"/>
  <c r="W315" i="14"/>
  <c r="T315" i="14"/>
  <c r="Q315" i="14"/>
  <c r="N315" i="14"/>
  <c r="I315" i="14"/>
  <c r="BH314" i="14"/>
  <c r="BG314" i="14"/>
  <c r="BC314" i="14"/>
  <c r="BB314" i="14"/>
  <c r="BA314" i="14"/>
  <c r="BF314" i="14" s="1"/>
  <c r="AZ314" i="14"/>
  <c r="BE314" i="14" s="1"/>
  <c r="AX314" i="14"/>
  <c r="AU314" i="14"/>
  <c r="AR314" i="14"/>
  <c r="AO314" i="14"/>
  <c r="AL314" i="14"/>
  <c r="AI314" i="14"/>
  <c r="AF314" i="14"/>
  <c r="AC314" i="14"/>
  <c r="Z314" i="14"/>
  <c r="W314" i="14"/>
  <c r="T314" i="14"/>
  <c r="Q314" i="14"/>
  <c r="N314" i="14"/>
  <c r="I314" i="14"/>
  <c r="BH313" i="14"/>
  <c r="BC313" i="14"/>
  <c r="BB313" i="14"/>
  <c r="BG313" i="14" s="1"/>
  <c r="BA313" i="14"/>
  <c r="BF313" i="14" s="1"/>
  <c r="AZ313" i="14"/>
  <c r="BE313" i="14" s="1"/>
  <c r="AX313" i="14"/>
  <c r="AU313" i="14"/>
  <c r="AR313" i="14"/>
  <c r="AO313" i="14"/>
  <c r="AL313" i="14"/>
  <c r="AI313" i="14"/>
  <c r="AF313" i="14"/>
  <c r="AC313" i="14"/>
  <c r="Z313" i="14"/>
  <c r="W313" i="14"/>
  <c r="T313" i="14"/>
  <c r="Q313" i="14"/>
  <c r="N313" i="14"/>
  <c r="BH310" i="14"/>
  <c r="BC310" i="14"/>
  <c r="BB310" i="14"/>
  <c r="BG310" i="14" s="1"/>
  <c r="BA310" i="14"/>
  <c r="BF310" i="14" s="1"/>
  <c r="AZ310" i="14"/>
  <c r="BE310" i="14" s="1"/>
  <c r="AX310" i="14"/>
  <c r="AU310" i="14"/>
  <c r="AR310" i="14"/>
  <c r="AO310" i="14"/>
  <c r="AL310" i="14"/>
  <c r="AI310" i="14"/>
  <c r="AF310" i="14"/>
  <c r="AC310" i="14"/>
  <c r="Z310" i="14"/>
  <c r="W310" i="14"/>
  <c r="T310" i="14"/>
  <c r="Q310" i="14"/>
  <c r="N310" i="14"/>
  <c r="BH309" i="14"/>
  <c r="BC309" i="14"/>
  <c r="BB309" i="14"/>
  <c r="BG309" i="14" s="1"/>
  <c r="BA309" i="14"/>
  <c r="BF309" i="14" s="1"/>
  <c r="AZ309" i="14"/>
  <c r="BE309" i="14" s="1"/>
  <c r="AX309" i="14"/>
  <c r="AU309" i="14"/>
  <c r="AR309" i="14"/>
  <c r="AO309" i="14"/>
  <c r="AL309" i="14"/>
  <c r="AI309" i="14"/>
  <c r="AF309" i="14"/>
  <c r="AC309" i="14"/>
  <c r="Z309" i="14"/>
  <c r="W309" i="14"/>
  <c r="T309" i="14"/>
  <c r="Q309" i="14"/>
  <c r="N309" i="14"/>
  <c r="BH308" i="14"/>
  <c r="BC308" i="14"/>
  <c r="BB308" i="14"/>
  <c r="BG308" i="14" s="1"/>
  <c r="BA308" i="14"/>
  <c r="BF308" i="14" s="1"/>
  <c r="AZ308" i="14"/>
  <c r="BE308" i="14" s="1"/>
  <c r="AX308" i="14"/>
  <c r="AU308" i="14"/>
  <c r="AR308" i="14"/>
  <c r="AO308" i="14"/>
  <c r="AL308" i="14"/>
  <c r="AI308" i="14"/>
  <c r="AF308" i="14"/>
  <c r="AC308" i="14"/>
  <c r="Z308" i="14"/>
  <c r="W308" i="14"/>
  <c r="T308" i="14"/>
  <c r="Q308" i="14"/>
  <c r="N308" i="14"/>
  <c r="BH307" i="14"/>
  <c r="BC307" i="14"/>
  <c r="BB307" i="14"/>
  <c r="BG307" i="14" s="1"/>
  <c r="BA307" i="14"/>
  <c r="BF307" i="14" s="1"/>
  <c r="AZ307" i="14"/>
  <c r="BE307" i="14" s="1"/>
  <c r="AX307" i="14"/>
  <c r="AU307" i="14"/>
  <c r="AR307" i="14"/>
  <c r="AO307" i="14"/>
  <c r="AL307" i="14"/>
  <c r="AI307" i="14"/>
  <c r="AF307" i="14"/>
  <c r="AC307" i="14"/>
  <c r="Z307" i="14"/>
  <c r="W307" i="14"/>
  <c r="T307" i="14"/>
  <c r="Q307" i="14"/>
  <c r="N307" i="14"/>
  <c r="BH306" i="14"/>
  <c r="BC306" i="14"/>
  <c r="BB306" i="14"/>
  <c r="BG306" i="14" s="1"/>
  <c r="BA306" i="14"/>
  <c r="BF306" i="14" s="1"/>
  <c r="AZ306" i="14"/>
  <c r="BE306" i="14" s="1"/>
  <c r="AX306" i="14"/>
  <c r="AU306" i="14"/>
  <c r="AR306" i="14"/>
  <c r="AO306" i="14"/>
  <c r="AL306" i="14"/>
  <c r="AI306" i="14"/>
  <c r="AF306" i="14"/>
  <c r="AC306" i="14"/>
  <c r="Z306" i="14"/>
  <c r="W306" i="14"/>
  <c r="T306" i="14"/>
  <c r="Q306" i="14"/>
  <c r="N306" i="14"/>
  <c r="I306" i="14"/>
  <c r="BH305" i="14"/>
  <c r="BC305" i="14"/>
  <c r="BB305" i="14"/>
  <c r="BG305" i="14" s="1"/>
  <c r="BA305" i="14"/>
  <c r="BF305" i="14" s="1"/>
  <c r="AZ305" i="14"/>
  <c r="BE305" i="14" s="1"/>
  <c r="AX305" i="14"/>
  <c r="AU305" i="14"/>
  <c r="AR305" i="14"/>
  <c r="AO305" i="14"/>
  <c r="AL305" i="14"/>
  <c r="AI305" i="14"/>
  <c r="AF305" i="14"/>
  <c r="AC305" i="14"/>
  <c r="Z305" i="14"/>
  <c r="W305" i="14"/>
  <c r="T305" i="14"/>
  <c r="Q305" i="14"/>
  <c r="N305" i="14"/>
  <c r="I305" i="14"/>
  <c r="BH304" i="14"/>
  <c r="BC304" i="14"/>
  <c r="BB304" i="14"/>
  <c r="BG304" i="14" s="1"/>
  <c r="BA304" i="14"/>
  <c r="BF304" i="14" s="1"/>
  <c r="AZ304" i="14"/>
  <c r="BE304" i="14" s="1"/>
  <c r="AX304" i="14"/>
  <c r="AU304" i="14"/>
  <c r="AR304" i="14"/>
  <c r="AO304" i="14"/>
  <c r="AL304" i="14"/>
  <c r="AI304" i="14"/>
  <c r="AF304" i="14"/>
  <c r="AC304" i="14"/>
  <c r="Z304" i="14"/>
  <c r="W304" i="14"/>
  <c r="T304" i="14"/>
  <c r="Q304" i="14"/>
  <c r="N304" i="14"/>
  <c r="I304" i="14"/>
  <c r="BH303" i="14"/>
  <c r="BC303" i="14"/>
  <c r="BB303" i="14"/>
  <c r="BG303" i="14" s="1"/>
  <c r="BA303" i="14"/>
  <c r="BF303" i="14" s="1"/>
  <c r="AZ303" i="14"/>
  <c r="BE303" i="14" s="1"/>
  <c r="AX303" i="14"/>
  <c r="AU303" i="14"/>
  <c r="AR303" i="14"/>
  <c r="AO303" i="14"/>
  <c r="AL303" i="14"/>
  <c r="AI303" i="14"/>
  <c r="AF303" i="14"/>
  <c r="AC303" i="14"/>
  <c r="Z303" i="14"/>
  <c r="W303" i="14"/>
  <c r="T303" i="14"/>
  <c r="Q303" i="14"/>
  <c r="N303" i="14"/>
  <c r="BH302" i="14"/>
  <c r="BC302" i="14"/>
  <c r="BB302" i="14"/>
  <c r="BG302" i="14" s="1"/>
  <c r="BA302" i="14"/>
  <c r="BF302" i="14" s="1"/>
  <c r="AZ302" i="14"/>
  <c r="BE302" i="14" s="1"/>
  <c r="AX302" i="14"/>
  <c r="AU302" i="14"/>
  <c r="AR302" i="14"/>
  <c r="AO302" i="14"/>
  <c r="AL302" i="14"/>
  <c r="AI302" i="14"/>
  <c r="AF302" i="14"/>
  <c r="AC302" i="14"/>
  <c r="Z302" i="14"/>
  <c r="W302" i="14"/>
  <c r="T302" i="14"/>
  <c r="Q302" i="14"/>
  <c r="N302" i="14"/>
  <c r="BH301" i="14"/>
  <c r="BC301" i="14"/>
  <c r="BB301" i="14"/>
  <c r="BG301" i="14" s="1"/>
  <c r="BA301" i="14"/>
  <c r="BF301" i="14" s="1"/>
  <c r="AZ301" i="14"/>
  <c r="BE301" i="14" s="1"/>
  <c r="AX301" i="14"/>
  <c r="AU301" i="14"/>
  <c r="AR301" i="14"/>
  <c r="AO301" i="14"/>
  <c r="AL301" i="14"/>
  <c r="AI301" i="14"/>
  <c r="AF301" i="14"/>
  <c r="AC301" i="14"/>
  <c r="Z301" i="14"/>
  <c r="W301" i="14"/>
  <c r="T301" i="14"/>
  <c r="Q301" i="14"/>
  <c r="N301" i="14"/>
  <c r="BH300" i="14"/>
  <c r="BC300" i="14"/>
  <c r="BB300" i="14"/>
  <c r="BG300" i="14" s="1"/>
  <c r="BA300" i="14"/>
  <c r="BF300" i="14" s="1"/>
  <c r="AZ300" i="14"/>
  <c r="BE300" i="14" s="1"/>
  <c r="AX300" i="14"/>
  <c r="AU300" i="14"/>
  <c r="AR300" i="14"/>
  <c r="AO300" i="14"/>
  <c r="AL300" i="14"/>
  <c r="AI300" i="14"/>
  <c r="AF300" i="14"/>
  <c r="AC300" i="14"/>
  <c r="Z300" i="14"/>
  <c r="W300" i="14"/>
  <c r="T300" i="14"/>
  <c r="Q300" i="14"/>
  <c r="N300" i="14"/>
  <c r="I300" i="14"/>
  <c r="BH299" i="14"/>
  <c r="BG299" i="14"/>
  <c r="BC299" i="14"/>
  <c r="BB299" i="14"/>
  <c r="BA299" i="14"/>
  <c r="BF299" i="14" s="1"/>
  <c r="AZ299" i="14"/>
  <c r="BE299" i="14" s="1"/>
  <c r="AX299" i="14"/>
  <c r="AU299" i="14"/>
  <c r="AR299" i="14"/>
  <c r="AO299" i="14"/>
  <c r="AL299" i="14"/>
  <c r="AI299" i="14"/>
  <c r="AF299" i="14"/>
  <c r="AC299" i="14"/>
  <c r="Z299" i="14"/>
  <c r="W299" i="14"/>
  <c r="T299" i="14"/>
  <c r="Q299" i="14"/>
  <c r="N299" i="14"/>
  <c r="BH298" i="14"/>
  <c r="BC298" i="14"/>
  <c r="BB298" i="14"/>
  <c r="BG298" i="14" s="1"/>
  <c r="BA298" i="14"/>
  <c r="BF298" i="14" s="1"/>
  <c r="AZ298" i="14"/>
  <c r="BE298" i="14" s="1"/>
  <c r="AX298" i="14"/>
  <c r="AU298" i="14"/>
  <c r="AR298" i="14"/>
  <c r="AO298" i="14"/>
  <c r="AL298" i="14"/>
  <c r="AI298" i="14"/>
  <c r="AF298" i="14"/>
  <c r="AC298" i="14"/>
  <c r="Z298" i="14"/>
  <c r="W298" i="14"/>
  <c r="T298" i="14"/>
  <c r="Q298" i="14"/>
  <c r="N298" i="14"/>
  <c r="I298" i="14"/>
  <c r="BH297" i="14"/>
  <c r="BE297" i="14"/>
  <c r="BC297" i="14"/>
  <c r="BB297" i="14"/>
  <c r="BG297" i="14" s="1"/>
  <c r="BA297" i="14"/>
  <c r="BF297" i="14" s="1"/>
  <c r="AZ297" i="14"/>
  <c r="AX297" i="14"/>
  <c r="AU297" i="14"/>
  <c r="AR297" i="14"/>
  <c r="AO297" i="14"/>
  <c r="AL297" i="14"/>
  <c r="AI297" i="14"/>
  <c r="AF297" i="14"/>
  <c r="AC297" i="14"/>
  <c r="Z297" i="14"/>
  <c r="W297" i="14"/>
  <c r="T297" i="14"/>
  <c r="Q297" i="14"/>
  <c r="N297" i="14"/>
  <c r="I297" i="14"/>
  <c r="BH296" i="14"/>
  <c r="BC296" i="14"/>
  <c r="BB296" i="14"/>
  <c r="BG296" i="14" s="1"/>
  <c r="BA296" i="14"/>
  <c r="BF296" i="14" s="1"/>
  <c r="AZ296" i="14"/>
  <c r="BE296" i="14" s="1"/>
  <c r="AX296" i="14"/>
  <c r="AU296" i="14"/>
  <c r="AR296" i="14"/>
  <c r="AO296" i="14"/>
  <c r="AL296" i="14"/>
  <c r="AI296" i="14"/>
  <c r="AF296" i="14"/>
  <c r="AC296" i="14"/>
  <c r="Z296" i="14"/>
  <c r="W296" i="14"/>
  <c r="T296" i="14"/>
  <c r="Q296" i="14"/>
  <c r="N296" i="14"/>
  <c r="I296" i="14"/>
  <c r="BH295" i="14"/>
  <c r="BC295" i="14"/>
  <c r="BB295" i="14"/>
  <c r="BG295" i="14" s="1"/>
  <c r="BA295" i="14"/>
  <c r="BF295" i="14" s="1"/>
  <c r="AZ295" i="14"/>
  <c r="BE295" i="14" s="1"/>
  <c r="AX295" i="14"/>
  <c r="AU295" i="14"/>
  <c r="AR295" i="14"/>
  <c r="AO295" i="14"/>
  <c r="AL295" i="14"/>
  <c r="AI295" i="14"/>
  <c r="AF295" i="14"/>
  <c r="AC295" i="14"/>
  <c r="Z295" i="14"/>
  <c r="W295" i="14"/>
  <c r="T295" i="14"/>
  <c r="Q295" i="14"/>
  <c r="N295" i="14"/>
  <c r="I295" i="14"/>
  <c r="BH294" i="14"/>
  <c r="BC294" i="14"/>
  <c r="BB294" i="14"/>
  <c r="BG294" i="14" s="1"/>
  <c r="BA294" i="14"/>
  <c r="BF294" i="14" s="1"/>
  <c r="AZ294" i="14"/>
  <c r="BE294" i="14" s="1"/>
  <c r="AX294" i="14"/>
  <c r="AU294" i="14"/>
  <c r="AR294" i="14"/>
  <c r="AO294" i="14"/>
  <c r="AL294" i="14"/>
  <c r="AI294" i="14"/>
  <c r="AF294" i="14"/>
  <c r="AC294" i="14"/>
  <c r="Z294" i="14"/>
  <c r="W294" i="14"/>
  <c r="T294" i="14"/>
  <c r="Q294" i="14"/>
  <c r="N294" i="14"/>
  <c r="BH293" i="14"/>
  <c r="BC293" i="14"/>
  <c r="BB293" i="14"/>
  <c r="BG293" i="14" s="1"/>
  <c r="BA293" i="14"/>
  <c r="BF293" i="14" s="1"/>
  <c r="AZ293" i="14"/>
  <c r="BE293" i="14" s="1"/>
  <c r="AX293" i="14"/>
  <c r="AU293" i="14"/>
  <c r="AR293" i="14"/>
  <c r="AO293" i="14"/>
  <c r="AL293" i="14"/>
  <c r="AI293" i="14"/>
  <c r="AF293" i="14"/>
  <c r="AC293" i="14"/>
  <c r="Z293" i="14"/>
  <c r="W293" i="14"/>
  <c r="T293" i="14"/>
  <c r="Q293" i="14"/>
  <c r="N293" i="14"/>
  <c r="I293" i="14"/>
  <c r="BH292" i="14"/>
  <c r="BC292" i="14"/>
  <c r="BB292" i="14"/>
  <c r="BG292" i="14" s="1"/>
  <c r="BA292" i="14"/>
  <c r="BF292" i="14" s="1"/>
  <c r="AZ292" i="14"/>
  <c r="BE292" i="14" s="1"/>
  <c r="AX292" i="14"/>
  <c r="AU292" i="14"/>
  <c r="AR292" i="14"/>
  <c r="AO292" i="14"/>
  <c r="AL292" i="14"/>
  <c r="AI292" i="14"/>
  <c r="AF292" i="14"/>
  <c r="AC292" i="14"/>
  <c r="Z292" i="14"/>
  <c r="W292" i="14"/>
  <c r="T292" i="14"/>
  <c r="Q292" i="14"/>
  <c r="N292" i="14"/>
  <c r="BH291" i="14"/>
  <c r="BF291" i="14"/>
  <c r="BE291" i="14"/>
  <c r="BC291" i="14"/>
  <c r="BB291" i="14"/>
  <c r="BG291" i="14" s="1"/>
  <c r="AZ291" i="14"/>
  <c r="AX291" i="14"/>
  <c r="AU291" i="14"/>
  <c r="AR291" i="14"/>
  <c r="AO291" i="14"/>
  <c r="AL291" i="14"/>
  <c r="AI291" i="14"/>
  <c r="AF291" i="14"/>
  <c r="AC291" i="14"/>
  <c r="Z291" i="14"/>
  <c r="W291" i="14"/>
  <c r="T291" i="14"/>
  <c r="Q291" i="14"/>
  <c r="N291" i="14"/>
  <c r="I291" i="14"/>
  <c r="BH288" i="14"/>
  <c r="BC288" i="14"/>
  <c r="BB288" i="14"/>
  <c r="BG288" i="14" s="1"/>
  <c r="BA288" i="14"/>
  <c r="BF288" i="14" s="1"/>
  <c r="AZ288" i="14"/>
  <c r="BE288" i="14" s="1"/>
  <c r="AX288" i="14"/>
  <c r="AU288" i="14"/>
  <c r="AR288" i="14"/>
  <c r="AO288" i="14"/>
  <c r="AL288" i="14"/>
  <c r="AI288" i="14"/>
  <c r="AF288" i="14"/>
  <c r="AC288" i="14"/>
  <c r="Z288" i="14"/>
  <c r="W288" i="14"/>
  <c r="T288" i="14"/>
  <c r="Q288" i="14"/>
  <c r="N288" i="14"/>
  <c r="I288" i="14"/>
  <c r="BH287" i="14"/>
  <c r="BC287" i="14"/>
  <c r="BB287" i="14"/>
  <c r="BG287" i="14" s="1"/>
  <c r="BA287" i="14"/>
  <c r="BF287" i="14" s="1"/>
  <c r="AZ287" i="14"/>
  <c r="BE287" i="14" s="1"/>
  <c r="AX287" i="14"/>
  <c r="AU287" i="14"/>
  <c r="AR287" i="14"/>
  <c r="AO287" i="14"/>
  <c r="AL287" i="14"/>
  <c r="AI287" i="14"/>
  <c r="AF287" i="14"/>
  <c r="AC287" i="14"/>
  <c r="Z287" i="14"/>
  <c r="W287" i="14"/>
  <c r="T287" i="14"/>
  <c r="Q287" i="14"/>
  <c r="N287" i="14"/>
  <c r="I287" i="14"/>
  <c r="BH286" i="14"/>
  <c r="BC286" i="14"/>
  <c r="BB286" i="14"/>
  <c r="BG286" i="14" s="1"/>
  <c r="BA286" i="14"/>
  <c r="BF286" i="14" s="1"/>
  <c r="AZ286" i="14"/>
  <c r="BE286" i="14" s="1"/>
  <c r="AX286" i="14"/>
  <c r="AU286" i="14"/>
  <c r="AR286" i="14"/>
  <c r="AO286" i="14"/>
  <c r="AL286" i="14"/>
  <c r="AI286" i="14"/>
  <c r="AF286" i="14"/>
  <c r="AC286" i="14"/>
  <c r="Z286" i="14"/>
  <c r="W286" i="14"/>
  <c r="T286" i="14"/>
  <c r="Q286" i="14"/>
  <c r="N286" i="14"/>
  <c r="I286" i="14"/>
  <c r="BH285" i="14"/>
  <c r="BC285" i="14"/>
  <c r="BB285" i="14"/>
  <c r="BG285" i="14" s="1"/>
  <c r="BA285" i="14"/>
  <c r="BF285" i="14" s="1"/>
  <c r="AZ285" i="14"/>
  <c r="BE285" i="14" s="1"/>
  <c r="AX285" i="14"/>
  <c r="AU285" i="14"/>
  <c r="AR285" i="14"/>
  <c r="AO285" i="14"/>
  <c r="AL285" i="14"/>
  <c r="AI285" i="14"/>
  <c r="AF285" i="14"/>
  <c r="AC285" i="14"/>
  <c r="Z285" i="14"/>
  <c r="W285" i="14"/>
  <c r="T285" i="14"/>
  <c r="Q285" i="14"/>
  <c r="N285" i="14"/>
  <c r="BH284" i="14"/>
  <c r="BC284" i="14"/>
  <c r="BB284" i="14"/>
  <c r="BG284" i="14" s="1"/>
  <c r="BA284" i="14"/>
  <c r="BF284" i="14" s="1"/>
  <c r="AZ284" i="14"/>
  <c r="BE284" i="14" s="1"/>
  <c r="AX284" i="14"/>
  <c r="AU284" i="14"/>
  <c r="AR284" i="14"/>
  <c r="AO284" i="14"/>
  <c r="AL284" i="14"/>
  <c r="AI284" i="14"/>
  <c r="AF284" i="14"/>
  <c r="AC284" i="14"/>
  <c r="Z284" i="14"/>
  <c r="W284" i="14"/>
  <c r="T284" i="14"/>
  <c r="Q284" i="14"/>
  <c r="N284" i="14"/>
  <c r="BH283" i="14"/>
  <c r="BC283" i="14"/>
  <c r="BB283" i="14"/>
  <c r="BG283" i="14" s="1"/>
  <c r="BA283" i="14"/>
  <c r="BF283" i="14" s="1"/>
  <c r="AZ283" i="14"/>
  <c r="BE283" i="14" s="1"/>
  <c r="AX283" i="14"/>
  <c r="AU283" i="14"/>
  <c r="AR283" i="14"/>
  <c r="AO283" i="14"/>
  <c r="AL283" i="14"/>
  <c r="AI283" i="14"/>
  <c r="AF283" i="14"/>
  <c r="AC283" i="14"/>
  <c r="Z283" i="14"/>
  <c r="W283" i="14"/>
  <c r="T283" i="14"/>
  <c r="Q283" i="14"/>
  <c r="N283" i="14"/>
  <c r="I283" i="14"/>
  <c r="BH282" i="14"/>
  <c r="BG282" i="14"/>
  <c r="BC282" i="14"/>
  <c r="BB282" i="14"/>
  <c r="BA282" i="14"/>
  <c r="BF282" i="14" s="1"/>
  <c r="AZ282" i="14"/>
  <c r="BE282" i="14" s="1"/>
  <c r="AX282" i="14"/>
  <c r="AU282" i="14"/>
  <c r="AR282" i="14"/>
  <c r="AO282" i="14"/>
  <c r="AL282" i="14"/>
  <c r="AI282" i="14"/>
  <c r="AF282" i="14"/>
  <c r="AC282" i="14"/>
  <c r="Z282" i="14"/>
  <c r="W282" i="14"/>
  <c r="T282" i="14"/>
  <c r="Q282" i="14"/>
  <c r="N282" i="14"/>
  <c r="BH281" i="14"/>
  <c r="BC281" i="14"/>
  <c r="BB281" i="14"/>
  <c r="BG281" i="14" s="1"/>
  <c r="BA281" i="14"/>
  <c r="BF281" i="14" s="1"/>
  <c r="AZ281" i="14"/>
  <c r="BE281" i="14" s="1"/>
  <c r="AX281" i="14"/>
  <c r="AU281" i="14"/>
  <c r="AR281" i="14"/>
  <c r="AO281" i="14"/>
  <c r="AL281" i="14"/>
  <c r="AI281" i="14"/>
  <c r="AF281" i="14"/>
  <c r="AC281" i="14"/>
  <c r="Z281" i="14"/>
  <c r="W281" i="14"/>
  <c r="T281" i="14"/>
  <c r="Q281" i="14"/>
  <c r="N281" i="14"/>
  <c r="I281" i="14"/>
  <c r="BH280" i="14"/>
  <c r="BC280" i="14"/>
  <c r="BB280" i="14"/>
  <c r="BG280" i="14" s="1"/>
  <c r="BA280" i="14"/>
  <c r="BF280" i="14" s="1"/>
  <c r="AZ280" i="14"/>
  <c r="BE280" i="14" s="1"/>
  <c r="AX280" i="14"/>
  <c r="AU280" i="14"/>
  <c r="AR280" i="14"/>
  <c r="AO280" i="14"/>
  <c r="AL280" i="14"/>
  <c r="AI280" i="14"/>
  <c r="AF280" i="14"/>
  <c r="AC280" i="14"/>
  <c r="Z280" i="14"/>
  <c r="W280" i="14"/>
  <c r="T280" i="14"/>
  <c r="Q280" i="14"/>
  <c r="N280" i="14"/>
  <c r="I280" i="14"/>
  <c r="BH279" i="14"/>
  <c r="BC279" i="14"/>
  <c r="BB279" i="14"/>
  <c r="BG279" i="14" s="1"/>
  <c r="BA279" i="14"/>
  <c r="BF279" i="14" s="1"/>
  <c r="AZ279" i="14"/>
  <c r="BE279" i="14" s="1"/>
  <c r="AX279" i="14"/>
  <c r="AU279" i="14"/>
  <c r="AR279" i="14"/>
  <c r="AO279" i="14"/>
  <c r="AL279" i="14"/>
  <c r="AI279" i="14"/>
  <c r="AF279" i="14"/>
  <c r="AC279" i="14"/>
  <c r="Z279" i="14"/>
  <c r="W279" i="14"/>
  <c r="T279" i="14"/>
  <c r="Q279" i="14"/>
  <c r="N279" i="14"/>
  <c r="I279" i="14"/>
  <c r="BH278" i="14"/>
  <c r="BC278" i="14"/>
  <c r="BB278" i="14"/>
  <c r="BG278" i="14" s="1"/>
  <c r="BA278" i="14"/>
  <c r="BF278" i="14" s="1"/>
  <c r="AZ278" i="14"/>
  <c r="BE278" i="14" s="1"/>
  <c r="AX278" i="14"/>
  <c r="AU278" i="14"/>
  <c r="AR278" i="14"/>
  <c r="AO278" i="14"/>
  <c r="AL278" i="14"/>
  <c r="AI278" i="14"/>
  <c r="AF278" i="14"/>
  <c r="AC278" i="14"/>
  <c r="Z278" i="14"/>
  <c r="W278" i="14"/>
  <c r="T278" i="14"/>
  <c r="Q278" i="14"/>
  <c r="N278" i="14"/>
  <c r="I278" i="14"/>
  <c r="BH277" i="14"/>
  <c r="BC277" i="14"/>
  <c r="BB277" i="14"/>
  <c r="BG277" i="14" s="1"/>
  <c r="BA277" i="14"/>
  <c r="BF277" i="14" s="1"/>
  <c r="AZ277" i="14"/>
  <c r="BE277" i="14" s="1"/>
  <c r="AX277" i="14"/>
  <c r="AU277" i="14"/>
  <c r="AR277" i="14"/>
  <c r="AO277" i="14"/>
  <c r="AL277" i="14"/>
  <c r="AI277" i="14"/>
  <c r="AF277" i="14"/>
  <c r="AC277" i="14"/>
  <c r="Z277" i="14"/>
  <c r="W277" i="14"/>
  <c r="T277" i="14"/>
  <c r="Q277" i="14"/>
  <c r="N277" i="14"/>
  <c r="BH276" i="14"/>
  <c r="BC276" i="14"/>
  <c r="BB276" i="14"/>
  <c r="BG276" i="14" s="1"/>
  <c r="BA276" i="14"/>
  <c r="BF276" i="14" s="1"/>
  <c r="AZ276" i="14"/>
  <c r="BE276" i="14" s="1"/>
  <c r="AX276" i="14"/>
  <c r="AU276" i="14"/>
  <c r="AR276" i="14"/>
  <c r="AO276" i="14"/>
  <c r="AL276" i="14"/>
  <c r="AI276" i="14"/>
  <c r="AF276" i="14"/>
  <c r="AC276" i="14"/>
  <c r="Z276" i="14"/>
  <c r="W276" i="14"/>
  <c r="T276" i="14"/>
  <c r="Q276" i="14"/>
  <c r="N276" i="14"/>
  <c r="BH275" i="14"/>
  <c r="BC275" i="14"/>
  <c r="BB275" i="14"/>
  <c r="BG275" i="14" s="1"/>
  <c r="BA275" i="14"/>
  <c r="BF275" i="14" s="1"/>
  <c r="AZ275" i="14"/>
  <c r="BE275" i="14" s="1"/>
  <c r="AX275" i="14"/>
  <c r="AU275" i="14"/>
  <c r="AR275" i="14"/>
  <c r="AO275" i="14"/>
  <c r="AL275" i="14"/>
  <c r="AI275" i="14"/>
  <c r="AF275" i="14"/>
  <c r="AC275" i="14"/>
  <c r="Z275" i="14"/>
  <c r="W275" i="14"/>
  <c r="T275" i="14"/>
  <c r="Q275" i="14"/>
  <c r="N275" i="14"/>
  <c r="BH274" i="14"/>
  <c r="BC274" i="14"/>
  <c r="BB274" i="14"/>
  <c r="BG274" i="14" s="1"/>
  <c r="BA274" i="14"/>
  <c r="BF274" i="14" s="1"/>
  <c r="AZ274" i="14"/>
  <c r="BE274" i="14" s="1"/>
  <c r="AX274" i="14"/>
  <c r="AU274" i="14"/>
  <c r="AR274" i="14"/>
  <c r="AO274" i="14"/>
  <c r="AL274" i="14"/>
  <c r="AI274" i="14"/>
  <c r="AF274" i="14"/>
  <c r="AC274" i="14"/>
  <c r="Z274" i="14"/>
  <c r="W274" i="14"/>
  <c r="T274" i="14"/>
  <c r="Q274" i="14"/>
  <c r="N274" i="14"/>
  <c r="BH273" i="14"/>
  <c r="BC273" i="14"/>
  <c r="BB273" i="14"/>
  <c r="BG273" i="14" s="1"/>
  <c r="BA273" i="14"/>
  <c r="BF273" i="14" s="1"/>
  <c r="AZ273" i="14"/>
  <c r="BE273" i="14" s="1"/>
  <c r="AX273" i="14"/>
  <c r="AU273" i="14"/>
  <c r="AR273" i="14"/>
  <c r="AO273" i="14"/>
  <c r="AL273" i="14"/>
  <c r="AI273" i="14"/>
  <c r="AF273" i="14"/>
  <c r="AC273" i="14"/>
  <c r="Z273" i="14"/>
  <c r="W273" i="14"/>
  <c r="T273" i="14"/>
  <c r="Q273" i="14"/>
  <c r="N273" i="14"/>
  <c r="I273" i="14"/>
  <c r="BH272" i="14"/>
  <c r="BC272" i="14"/>
  <c r="BB272" i="14"/>
  <c r="BG272" i="14" s="1"/>
  <c r="BA272" i="14"/>
  <c r="BF272" i="14" s="1"/>
  <c r="AZ272" i="14"/>
  <c r="BE272" i="14" s="1"/>
  <c r="AX272" i="14"/>
  <c r="AU272" i="14"/>
  <c r="AR272" i="14"/>
  <c r="AO272" i="14"/>
  <c r="AL272" i="14"/>
  <c r="AI272" i="14"/>
  <c r="AF272" i="14"/>
  <c r="AC272" i="14"/>
  <c r="Z272" i="14"/>
  <c r="W272" i="14"/>
  <c r="T272" i="14"/>
  <c r="Q272" i="14"/>
  <c r="N272" i="14"/>
  <c r="I272" i="14"/>
  <c r="BH271" i="14"/>
  <c r="BC271" i="14"/>
  <c r="BB271" i="14"/>
  <c r="BG271" i="14" s="1"/>
  <c r="BA271" i="14"/>
  <c r="BF271" i="14" s="1"/>
  <c r="AZ271" i="14"/>
  <c r="BE271" i="14" s="1"/>
  <c r="AX271" i="14"/>
  <c r="AU271" i="14"/>
  <c r="AR271" i="14"/>
  <c r="AO271" i="14"/>
  <c r="AL271" i="14"/>
  <c r="AI271" i="14"/>
  <c r="AF271" i="14"/>
  <c r="AC271" i="14"/>
  <c r="Z271" i="14"/>
  <c r="W271" i="14"/>
  <c r="T271" i="14"/>
  <c r="Q271" i="14"/>
  <c r="N271" i="14"/>
  <c r="I271" i="14"/>
  <c r="BH270" i="14"/>
  <c r="BC270" i="14"/>
  <c r="BB270" i="14"/>
  <c r="BG270" i="14" s="1"/>
  <c r="BA270" i="14"/>
  <c r="BF270" i="14" s="1"/>
  <c r="AZ270" i="14"/>
  <c r="BE270" i="14" s="1"/>
  <c r="AX270" i="14"/>
  <c r="AU270" i="14"/>
  <c r="AR270" i="14"/>
  <c r="AO270" i="14"/>
  <c r="AL270" i="14"/>
  <c r="AI270" i="14"/>
  <c r="AF270" i="14"/>
  <c r="AC270" i="14"/>
  <c r="Z270" i="14"/>
  <c r="W270" i="14"/>
  <c r="T270" i="14"/>
  <c r="Q270" i="14"/>
  <c r="N270" i="14"/>
  <c r="I270" i="14"/>
  <c r="BH269" i="14"/>
  <c r="BC269" i="14"/>
  <c r="BB269" i="14"/>
  <c r="BG269" i="14" s="1"/>
  <c r="BA269" i="14"/>
  <c r="BF269" i="14" s="1"/>
  <c r="AZ269" i="14"/>
  <c r="BE269" i="14" s="1"/>
  <c r="AX269" i="14"/>
  <c r="AU269" i="14"/>
  <c r="AR269" i="14"/>
  <c r="AO269" i="14"/>
  <c r="AL269" i="14"/>
  <c r="AI269" i="14"/>
  <c r="AF269" i="14"/>
  <c r="AC269" i="14"/>
  <c r="Z269" i="14"/>
  <c r="W269" i="14"/>
  <c r="T269" i="14"/>
  <c r="Q269" i="14"/>
  <c r="N269" i="14"/>
  <c r="I269" i="14"/>
  <c r="BH268" i="14"/>
  <c r="BC268" i="14"/>
  <c r="BB268" i="14"/>
  <c r="BG268" i="14" s="1"/>
  <c r="BA268" i="14"/>
  <c r="BF268" i="14" s="1"/>
  <c r="AZ268" i="14"/>
  <c r="BE268" i="14" s="1"/>
  <c r="AX268" i="14"/>
  <c r="AU268" i="14"/>
  <c r="AR268" i="14"/>
  <c r="AO268" i="14"/>
  <c r="AL268" i="14"/>
  <c r="AI268" i="14"/>
  <c r="AF268" i="14"/>
  <c r="AC268" i="14"/>
  <c r="Z268" i="14"/>
  <c r="W268" i="14"/>
  <c r="T268" i="14"/>
  <c r="Q268" i="14"/>
  <c r="N268" i="14"/>
  <c r="BH267" i="14"/>
  <c r="BC267" i="14"/>
  <c r="BB267" i="14"/>
  <c r="BG267" i="14" s="1"/>
  <c r="BA267" i="14"/>
  <c r="BF267" i="14" s="1"/>
  <c r="AZ267" i="14"/>
  <c r="BE267" i="14" s="1"/>
  <c r="AX267" i="14"/>
  <c r="AU267" i="14"/>
  <c r="AR267" i="14"/>
  <c r="AO267" i="14"/>
  <c r="AL267" i="14"/>
  <c r="AI267" i="14"/>
  <c r="AF267" i="14"/>
  <c r="AC267" i="14"/>
  <c r="Z267" i="14"/>
  <c r="W267" i="14"/>
  <c r="T267" i="14"/>
  <c r="Q267" i="14"/>
  <c r="N267" i="14"/>
  <c r="I267" i="14"/>
  <c r="BH264" i="14"/>
  <c r="BC264" i="14"/>
  <c r="BB264" i="14"/>
  <c r="BG264" i="14" s="1"/>
  <c r="BA264" i="14"/>
  <c r="BF264" i="14" s="1"/>
  <c r="AZ264" i="14"/>
  <c r="BE264" i="14" s="1"/>
  <c r="AX264" i="14"/>
  <c r="AU264" i="14"/>
  <c r="AR264" i="14"/>
  <c r="AO264" i="14"/>
  <c r="AL264" i="14"/>
  <c r="AI264" i="14"/>
  <c r="AF264" i="14"/>
  <c r="AC264" i="14"/>
  <c r="Z264" i="14"/>
  <c r="W264" i="14"/>
  <c r="T264" i="14"/>
  <c r="Q264" i="14"/>
  <c r="N264" i="14"/>
  <c r="BH263" i="14"/>
  <c r="BC263" i="14"/>
  <c r="BB263" i="14"/>
  <c r="BG263" i="14" s="1"/>
  <c r="BA263" i="14"/>
  <c r="BF263" i="14" s="1"/>
  <c r="AZ263" i="14"/>
  <c r="BE263" i="14" s="1"/>
  <c r="AX263" i="14"/>
  <c r="AU263" i="14"/>
  <c r="AR263" i="14"/>
  <c r="AO263" i="14"/>
  <c r="AL263" i="14"/>
  <c r="AI263" i="14"/>
  <c r="AF263" i="14"/>
  <c r="AC263" i="14"/>
  <c r="Z263" i="14"/>
  <c r="W263" i="14"/>
  <c r="T263" i="14"/>
  <c r="Q263" i="14"/>
  <c r="N263" i="14"/>
  <c r="I263" i="14"/>
  <c r="BH262" i="14"/>
  <c r="BC262" i="14"/>
  <c r="BB262" i="14"/>
  <c r="BG262" i="14" s="1"/>
  <c r="BA262" i="14"/>
  <c r="BF262" i="14" s="1"/>
  <c r="AZ262" i="14"/>
  <c r="BE262" i="14" s="1"/>
  <c r="AX262" i="14"/>
  <c r="AU262" i="14"/>
  <c r="AR262" i="14"/>
  <c r="AO262" i="14"/>
  <c r="AL262" i="14"/>
  <c r="AI262" i="14"/>
  <c r="AF262" i="14"/>
  <c r="AC262" i="14"/>
  <c r="Z262" i="14"/>
  <c r="W262" i="14"/>
  <c r="T262" i="14"/>
  <c r="Q262" i="14"/>
  <c r="N262" i="14"/>
  <c r="I262" i="14"/>
  <c r="BH261" i="14"/>
  <c r="BC261" i="14"/>
  <c r="BB261" i="14"/>
  <c r="BG261" i="14" s="1"/>
  <c r="BA261" i="14"/>
  <c r="BF261" i="14" s="1"/>
  <c r="AZ261" i="14"/>
  <c r="BE261" i="14" s="1"/>
  <c r="AX261" i="14"/>
  <c r="AU261" i="14"/>
  <c r="AR261" i="14"/>
  <c r="AO261" i="14"/>
  <c r="AL261" i="14"/>
  <c r="AI261" i="14"/>
  <c r="AF261" i="14"/>
  <c r="AC261" i="14"/>
  <c r="Z261" i="14"/>
  <c r="W261" i="14"/>
  <c r="T261" i="14"/>
  <c r="Q261" i="14"/>
  <c r="N261" i="14"/>
  <c r="I261" i="14"/>
  <c r="BH260" i="14"/>
  <c r="BC260" i="14"/>
  <c r="BB260" i="14"/>
  <c r="BG260" i="14" s="1"/>
  <c r="BA260" i="14"/>
  <c r="BF260" i="14" s="1"/>
  <c r="AZ260" i="14"/>
  <c r="BE260" i="14" s="1"/>
  <c r="AX260" i="14"/>
  <c r="AU260" i="14"/>
  <c r="AR260" i="14"/>
  <c r="AO260" i="14"/>
  <c r="AL260" i="14"/>
  <c r="AI260" i="14"/>
  <c r="AF260" i="14"/>
  <c r="AC260" i="14"/>
  <c r="Z260" i="14"/>
  <c r="W260" i="14"/>
  <c r="T260" i="14"/>
  <c r="Q260" i="14"/>
  <c r="N260" i="14"/>
  <c r="I260" i="14"/>
  <c r="BH259" i="14"/>
  <c r="BC259" i="14"/>
  <c r="BB259" i="14"/>
  <c r="BG259" i="14" s="1"/>
  <c r="BA259" i="14"/>
  <c r="BF259" i="14" s="1"/>
  <c r="AZ259" i="14"/>
  <c r="BE259" i="14" s="1"/>
  <c r="AX259" i="14"/>
  <c r="AU259" i="14"/>
  <c r="AR259" i="14"/>
  <c r="AO259" i="14"/>
  <c r="AL259" i="14"/>
  <c r="AI259" i="14"/>
  <c r="AF259" i="14"/>
  <c r="AC259" i="14"/>
  <c r="Z259" i="14"/>
  <c r="W259" i="14"/>
  <c r="T259" i="14"/>
  <c r="Q259" i="14"/>
  <c r="N259" i="14"/>
  <c r="BH258" i="14"/>
  <c r="BC258" i="14"/>
  <c r="BB258" i="14"/>
  <c r="BG258" i="14" s="1"/>
  <c r="BA258" i="14"/>
  <c r="BF258" i="14" s="1"/>
  <c r="AZ258" i="14"/>
  <c r="BE258" i="14" s="1"/>
  <c r="AX258" i="14"/>
  <c r="AU258" i="14"/>
  <c r="AR258" i="14"/>
  <c r="AO258" i="14"/>
  <c r="AL258" i="14"/>
  <c r="AI258" i="14"/>
  <c r="AF258" i="14"/>
  <c r="AC258" i="14"/>
  <c r="Z258" i="14"/>
  <c r="W258" i="14"/>
  <c r="T258" i="14"/>
  <c r="Q258" i="14"/>
  <c r="N258" i="14"/>
  <c r="BH257" i="14"/>
  <c r="BC257" i="14"/>
  <c r="BB257" i="14"/>
  <c r="BG257" i="14" s="1"/>
  <c r="BA257" i="14"/>
  <c r="BF257" i="14" s="1"/>
  <c r="AZ257" i="14"/>
  <c r="BE257" i="14" s="1"/>
  <c r="AX257" i="14"/>
  <c r="AU257" i="14"/>
  <c r="AR257" i="14"/>
  <c r="AO257" i="14"/>
  <c r="AL257" i="14"/>
  <c r="AI257" i="14"/>
  <c r="AF257" i="14"/>
  <c r="AC257" i="14"/>
  <c r="Z257" i="14"/>
  <c r="W257" i="14"/>
  <c r="T257" i="14"/>
  <c r="Q257" i="14"/>
  <c r="N257" i="14"/>
  <c r="BH256" i="14"/>
  <c r="BC256" i="14"/>
  <c r="BB256" i="14"/>
  <c r="BG256" i="14" s="1"/>
  <c r="BA256" i="14"/>
  <c r="BF256" i="14" s="1"/>
  <c r="AZ256" i="14"/>
  <c r="BE256" i="14" s="1"/>
  <c r="AX256" i="14"/>
  <c r="AU256" i="14"/>
  <c r="AR256" i="14"/>
  <c r="AO256" i="14"/>
  <c r="AL256" i="14"/>
  <c r="AI256" i="14"/>
  <c r="AF256" i="14"/>
  <c r="AC256" i="14"/>
  <c r="Z256" i="14"/>
  <c r="W256" i="14"/>
  <c r="T256" i="14"/>
  <c r="Q256" i="14"/>
  <c r="N256" i="14"/>
  <c r="I256" i="14"/>
  <c r="BH255" i="14"/>
  <c r="BC255" i="14"/>
  <c r="BB255" i="14"/>
  <c r="BG255" i="14" s="1"/>
  <c r="BA255" i="14"/>
  <c r="BF255" i="14" s="1"/>
  <c r="AZ255" i="14"/>
  <c r="BE255" i="14" s="1"/>
  <c r="AX255" i="14"/>
  <c r="AU255" i="14"/>
  <c r="AR255" i="14"/>
  <c r="AO255" i="14"/>
  <c r="AL255" i="14"/>
  <c r="AI255" i="14"/>
  <c r="AF255" i="14"/>
  <c r="AC255" i="14"/>
  <c r="Z255" i="14"/>
  <c r="W255" i="14"/>
  <c r="T255" i="14"/>
  <c r="Q255" i="14"/>
  <c r="N255" i="14"/>
  <c r="BH254" i="14"/>
  <c r="BC254" i="14"/>
  <c r="BB254" i="14"/>
  <c r="BG254" i="14" s="1"/>
  <c r="BA254" i="14"/>
  <c r="BF254" i="14" s="1"/>
  <c r="AZ254" i="14"/>
  <c r="BE254" i="14" s="1"/>
  <c r="AX254" i="14"/>
  <c r="AU254" i="14"/>
  <c r="AR254" i="14"/>
  <c r="AO254" i="14"/>
  <c r="AL254" i="14"/>
  <c r="AI254" i="14"/>
  <c r="AF254" i="14"/>
  <c r="AC254" i="14"/>
  <c r="Z254" i="14"/>
  <c r="W254" i="14"/>
  <c r="T254" i="14"/>
  <c r="Q254" i="14"/>
  <c r="N254" i="14"/>
  <c r="I254" i="14"/>
  <c r="BH251" i="14"/>
  <c r="BC251" i="14"/>
  <c r="BB251" i="14"/>
  <c r="BG251" i="14" s="1"/>
  <c r="BA251" i="14"/>
  <c r="BF251" i="14" s="1"/>
  <c r="AZ251" i="14"/>
  <c r="BE251" i="14" s="1"/>
  <c r="AX251" i="14"/>
  <c r="AU251" i="14"/>
  <c r="AR251" i="14"/>
  <c r="AO251" i="14"/>
  <c r="AL251" i="14"/>
  <c r="AI251" i="14"/>
  <c r="AF251" i="14"/>
  <c r="AC251" i="14"/>
  <c r="Z251" i="14"/>
  <c r="W251" i="14"/>
  <c r="T251" i="14"/>
  <c r="Q251" i="14"/>
  <c r="N251" i="14"/>
  <c r="I251" i="14"/>
  <c r="BH250" i="14"/>
  <c r="BE250" i="14"/>
  <c r="BC250" i="14"/>
  <c r="BB250" i="14"/>
  <c r="BG250" i="14" s="1"/>
  <c r="BA250" i="14"/>
  <c r="BF250" i="14" s="1"/>
  <c r="AZ250" i="14"/>
  <c r="AX250" i="14"/>
  <c r="AU250" i="14"/>
  <c r="AR250" i="14"/>
  <c r="AO250" i="14"/>
  <c r="AL250" i="14"/>
  <c r="AI250" i="14"/>
  <c r="AF250" i="14"/>
  <c r="AC250" i="14"/>
  <c r="Z250" i="14"/>
  <c r="W250" i="14"/>
  <c r="T250" i="14"/>
  <c r="Q250" i="14"/>
  <c r="N250" i="14"/>
  <c r="I250" i="14"/>
  <c r="BH249" i="14"/>
  <c r="BC249" i="14"/>
  <c r="BB249" i="14"/>
  <c r="BG249" i="14" s="1"/>
  <c r="BA249" i="14"/>
  <c r="BF249" i="14" s="1"/>
  <c r="AZ249" i="14"/>
  <c r="BE249" i="14" s="1"/>
  <c r="AX249" i="14"/>
  <c r="AU249" i="14"/>
  <c r="AR249" i="14"/>
  <c r="AO249" i="14"/>
  <c r="AL249" i="14"/>
  <c r="AI249" i="14"/>
  <c r="AF249" i="14"/>
  <c r="AC249" i="14"/>
  <c r="Z249" i="14"/>
  <c r="W249" i="14"/>
  <c r="T249" i="14"/>
  <c r="Q249" i="14"/>
  <c r="N249" i="14"/>
  <c r="BH248" i="14"/>
  <c r="BC248" i="14"/>
  <c r="BB248" i="14"/>
  <c r="BG248" i="14" s="1"/>
  <c r="BA248" i="14"/>
  <c r="BF248" i="14" s="1"/>
  <c r="AZ248" i="14"/>
  <c r="BE248" i="14" s="1"/>
  <c r="AX248" i="14"/>
  <c r="AU248" i="14"/>
  <c r="AR248" i="14"/>
  <c r="AO248" i="14"/>
  <c r="AL248" i="14"/>
  <c r="AI248" i="14"/>
  <c r="AF248" i="14"/>
  <c r="AC248" i="14"/>
  <c r="Z248" i="14"/>
  <c r="W248" i="14"/>
  <c r="T248" i="14"/>
  <c r="Q248" i="14"/>
  <c r="N248" i="14"/>
  <c r="BH247" i="14"/>
  <c r="BC247" i="14"/>
  <c r="BB247" i="14"/>
  <c r="BG247" i="14" s="1"/>
  <c r="BA247" i="14"/>
  <c r="BF247" i="14" s="1"/>
  <c r="AZ247" i="14"/>
  <c r="BE247" i="14" s="1"/>
  <c r="AX247" i="14"/>
  <c r="AU247" i="14"/>
  <c r="AR247" i="14"/>
  <c r="AO247" i="14"/>
  <c r="AL247" i="14"/>
  <c r="AI247" i="14"/>
  <c r="AF247" i="14"/>
  <c r="AC247" i="14"/>
  <c r="Z247" i="14"/>
  <c r="W247" i="14"/>
  <c r="T247" i="14"/>
  <c r="Q247" i="14"/>
  <c r="N247" i="14"/>
  <c r="I247" i="14"/>
  <c r="BH246" i="14"/>
  <c r="BC246" i="14"/>
  <c r="BB246" i="14"/>
  <c r="BG246" i="14" s="1"/>
  <c r="BA246" i="14"/>
  <c r="BF246" i="14" s="1"/>
  <c r="AZ246" i="14"/>
  <c r="BE246" i="14" s="1"/>
  <c r="AX246" i="14"/>
  <c r="AU246" i="14"/>
  <c r="AR246" i="14"/>
  <c r="AO246" i="14"/>
  <c r="AL246" i="14"/>
  <c r="AI246" i="14"/>
  <c r="AF246" i="14"/>
  <c r="AC246" i="14"/>
  <c r="Z246" i="14"/>
  <c r="W246" i="14"/>
  <c r="T246" i="14"/>
  <c r="Q246" i="14"/>
  <c r="N246" i="14"/>
  <c r="BH245" i="14"/>
  <c r="BC245" i="14"/>
  <c r="BB245" i="14"/>
  <c r="BG245" i="14" s="1"/>
  <c r="BA245" i="14"/>
  <c r="BF245" i="14" s="1"/>
  <c r="AZ245" i="14"/>
  <c r="BE245" i="14" s="1"/>
  <c r="AX245" i="14"/>
  <c r="AU245" i="14"/>
  <c r="AR245" i="14"/>
  <c r="AO245" i="14"/>
  <c r="AL245" i="14"/>
  <c r="AI245" i="14"/>
  <c r="AF245" i="14"/>
  <c r="AC245" i="14"/>
  <c r="Z245" i="14"/>
  <c r="W245" i="14"/>
  <c r="T245" i="14"/>
  <c r="Q245" i="14"/>
  <c r="N245" i="14"/>
  <c r="I245" i="14"/>
  <c r="BH244" i="14"/>
  <c r="BE244" i="14"/>
  <c r="BC244" i="14"/>
  <c r="BB244" i="14"/>
  <c r="BG244" i="14" s="1"/>
  <c r="BA244" i="14"/>
  <c r="BF244" i="14" s="1"/>
  <c r="AZ244" i="14"/>
  <c r="AX244" i="14"/>
  <c r="AU244" i="14"/>
  <c r="AR244" i="14"/>
  <c r="AO244" i="14"/>
  <c r="AL244" i="14"/>
  <c r="AI244" i="14"/>
  <c r="AF244" i="14"/>
  <c r="AC244" i="14"/>
  <c r="Z244" i="14"/>
  <c r="W244" i="14"/>
  <c r="T244" i="14"/>
  <c r="Q244" i="14"/>
  <c r="N244" i="14"/>
  <c r="I244" i="14"/>
  <c r="BH243" i="14"/>
  <c r="BC243" i="14"/>
  <c r="BB243" i="14"/>
  <c r="BG243" i="14" s="1"/>
  <c r="BA243" i="14"/>
  <c r="BF243" i="14" s="1"/>
  <c r="AZ243" i="14"/>
  <c r="BE243" i="14" s="1"/>
  <c r="AX243" i="14"/>
  <c r="AU243" i="14"/>
  <c r="AR243" i="14"/>
  <c r="AO243" i="14"/>
  <c r="AL243" i="14"/>
  <c r="AI243" i="14"/>
  <c r="AF243" i="14"/>
  <c r="AC243" i="14"/>
  <c r="Z243" i="14"/>
  <c r="W243" i="14"/>
  <c r="T243" i="14"/>
  <c r="Q243" i="14"/>
  <c r="N243" i="14"/>
  <c r="I243" i="14"/>
  <c r="BH242" i="14"/>
  <c r="BC242" i="14"/>
  <c r="BB242" i="14"/>
  <c r="BG242" i="14" s="1"/>
  <c r="BA242" i="14"/>
  <c r="BF242" i="14" s="1"/>
  <c r="AZ242" i="14"/>
  <c r="BE242" i="14" s="1"/>
  <c r="AX242" i="14"/>
  <c r="AU242" i="14"/>
  <c r="AR242" i="14"/>
  <c r="AO242" i="14"/>
  <c r="AL242" i="14"/>
  <c r="AI242" i="14"/>
  <c r="AF242" i="14"/>
  <c r="AC242" i="14"/>
  <c r="Z242" i="14"/>
  <c r="W242" i="14"/>
  <c r="T242" i="14"/>
  <c r="Q242" i="14"/>
  <c r="N242" i="14"/>
  <c r="I242" i="14"/>
  <c r="BH241" i="14"/>
  <c r="BC241" i="14"/>
  <c r="BB241" i="14"/>
  <c r="BG241" i="14" s="1"/>
  <c r="BA241" i="14"/>
  <c r="BF241" i="14" s="1"/>
  <c r="AZ241" i="14"/>
  <c r="BE241" i="14" s="1"/>
  <c r="AX241" i="14"/>
  <c r="AU241" i="14"/>
  <c r="AR241" i="14"/>
  <c r="AO241" i="14"/>
  <c r="AL241" i="14"/>
  <c r="AI241" i="14"/>
  <c r="AF241" i="14"/>
  <c r="AC241" i="14"/>
  <c r="Z241" i="14"/>
  <c r="W241" i="14"/>
  <c r="T241" i="14"/>
  <c r="Q241" i="14"/>
  <c r="N241" i="14"/>
  <c r="BH240" i="14"/>
  <c r="BC240" i="14"/>
  <c r="BB240" i="14"/>
  <c r="BG240" i="14" s="1"/>
  <c r="BA240" i="14"/>
  <c r="BF240" i="14" s="1"/>
  <c r="AZ240" i="14"/>
  <c r="BE240" i="14" s="1"/>
  <c r="AX240" i="14"/>
  <c r="AU240" i="14"/>
  <c r="AR240" i="14"/>
  <c r="AO240" i="14"/>
  <c r="AL240" i="14"/>
  <c r="AI240" i="14"/>
  <c r="AF240" i="14"/>
  <c r="AC240" i="14"/>
  <c r="Z240" i="14"/>
  <c r="W240" i="14"/>
  <c r="T240" i="14"/>
  <c r="Q240" i="14"/>
  <c r="N240" i="14"/>
  <c r="BH239" i="14"/>
  <c r="BC239" i="14"/>
  <c r="BB239" i="14"/>
  <c r="BG239" i="14" s="1"/>
  <c r="BA239" i="14"/>
  <c r="BF239" i="14" s="1"/>
  <c r="AZ239" i="14"/>
  <c r="BE239" i="14" s="1"/>
  <c r="AX239" i="14"/>
  <c r="AU239" i="14"/>
  <c r="AR239" i="14"/>
  <c r="AO239" i="14"/>
  <c r="AL239" i="14"/>
  <c r="AI239" i="14"/>
  <c r="AF239" i="14"/>
  <c r="AC239" i="14"/>
  <c r="Z239" i="14"/>
  <c r="W239" i="14"/>
  <c r="T239" i="14"/>
  <c r="Q239" i="14"/>
  <c r="N239" i="14"/>
  <c r="I239" i="14"/>
  <c r="BH238" i="14"/>
  <c r="BC238" i="14"/>
  <c r="BB238" i="14"/>
  <c r="BG238" i="14" s="1"/>
  <c r="BA238" i="14"/>
  <c r="BF238" i="14" s="1"/>
  <c r="AZ238" i="14"/>
  <c r="BE238" i="14" s="1"/>
  <c r="AX238" i="14"/>
  <c r="AU238" i="14"/>
  <c r="AR238" i="14"/>
  <c r="AO238" i="14"/>
  <c r="AL238" i="14"/>
  <c r="AI238" i="14"/>
  <c r="AF238" i="14"/>
  <c r="AC238" i="14"/>
  <c r="Z238" i="14"/>
  <c r="W238" i="14"/>
  <c r="T238" i="14"/>
  <c r="Q238" i="14"/>
  <c r="N238" i="14"/>
  <c r="I238" i="14"/>
  <c r="BH237" i="14"/>
  <c r="BC237" i="14"/>
  <c r="BB237" i="14"/>
  <c r="BG237" i="14" s="1"/>
  <c r="BA237" i="14"/>
  <c r="BF237" i="14" s="1"/>
  <c r="AZ237" i="14"/>
  <c r="BE237" i="14" s="1"/>
  <c r="AX237" i="14"/>
  <c r="AU237" i="14"/>
  <c r="AR237" i="14"/>
  <c r="AO237" i="14"/>
  <c r="AL237" i="14"/>
  <c r="AI237" i="14"/>
  <c r="AF237" i="14"/>
  <c r="AC237" i="14"/>
  <c r="Z237" i="14"/>
  <c r="W237" i="14"/>
  <c r="T237" i="14"/>
  <c r="Q237" i="14"/>
  <c r="N237" i="14"/>
  <c r="BH236" i="14"/>
  <c r="BC236" i="14"/>
  <c r="BB236" i="14"/>
  <c r="BG236" i="14" s="1"/>
  <c r="BA236" i="14"/>
  <c r="BF236" i="14" s="1"/>
  <c r="AZ236" i="14"/>
  <c r="BE236" i="14" s="1"/>
  <c r="AX236" i="14"/>
  <c r="AU236" i="14"/>
  <c r="AR236" i="14"/>
  <c r="AO236" i="14"/>
  <c r="AL236" i="14"/>
  <c r="AI236" i="14"/>
  <c r="AF236" i="14"/>
  <c r="AC236" i="14"/>
  <c r="Z236" i="14"/>
  <c r="W236" i="14"/>
  <c r="T236" i="14"/>
  <c r="Q236" i="14"/>
  <c r="N236" i="14"/>
  <c r="I236" i="14"/>
  <c r="BH235" i="14"/>
  <c r="BC235" i="14"/>
  <c r="BB235" i="14"/>
  <c r="BG235" i="14" s="1"/>
  <c r="BA235" i="14"/>
  <c r="BF235" i="14" s="1"/>
  <c r="AZ235" i="14"/>
  <c r="BE235" i="14" s="1"/>
  <c r="AX235" i="14"/>
  <c r="AU235" i="14"/>
  <c r="AR235" i="14"/>
  <c r="AO235" i="14"/>
  <c r="AL235" i="14"/>
  <c r="AI235" i="14"/>
  <c r="AF235" i="14"/>
  <c r="AC235" i="14"/>
  <c r="Z235" i="14"/>
  <c r="W235" i="14"/>
  <c r="T235" i="14"/>
  <c r="Q235" i="14"/>
  <c r="N235" i="14"/>
  <c r="I235" i="14"/>
  <c r="BH234" i="14"/>
  <c r="BC234" i="14"/>
  <c r="BB234" i="14"/>
  <c r="BG234" i="14" s="1"/>
  <c r="BA234" i="14"/>
  <c r="BF234" i="14" s="1"/>
  <c r="AZ234" i="14"/>
  <c r="BE234" i="14" s="1"/>
  <c r="AX234" i="14"/>
  <c r="AU234" i="14"/>
  <c r="AR234" i="14"/>
  <c r="AO234" i="14"/>
  <c r="AL234" i="14"/>
  <c r="AI234" i="14"/>
  <c r="AF234" i="14"/>
  <c r="AC234" i="14"/>
  <c r="Z234" i="14"/>
  <c r="W234" i="14"/>
  <c r="T234" i="14"/>
  <c r="Q234" i="14"/>
  <c r="N234" i="14"/>
  <c r="I234" i="14"/>
  <c r="BH233" i="14"/>
  <c r="BC233" i="14"/>
  <c r="BB233" i="14"/>
  <c r="BG233" i="14" s="1"/>
  <c r="BA233" i="14"/>
  <c r="BF233" i="14" s="1"/>
  <c r="AZ233" i="14"/>
  <c r="BE233" i="14" s="1"/>
  <c r="AX233" i="14"/>
  <c r="AU233" i="14"/>
  <c r="AR233" i="14"/>
  <c r="AO233" i="14"/>
  <c r="AL233" i="14"/>
  <c r="AI233" i="14"/>
  <c r="AF233" i="14"/>
  <c r="AC233" i="14"/>
  <c r="Z233" i="14"/>
  <c r="W233" i="14"/>
  <c r="T233" i="14"/>
  <c r="Q233" i="14"/>
  <c r="N233" i="14"/>
  <c r="BH232" i="14"/>
  <c r="BC232" i="14"/>
  <c r="BB232" i="14"/>
  <c r="BG232" i="14" s="1"/>
  <c r="BA232" i="14"/>
  <c r="BF232" i="14" s="1"/>
  <c r="AZ232" i="14"/>
  <c r="BE232" i="14" s="1"/>
  <c r="AX232" i="14"/>
  <c r="AU232" i="14"/>
  <c r="AR232" i="14"/>
  <c r="AO232" i="14"/>
  <c r="AL232" i="14"/>
  <c r="AI232" i="14"/>
  <c r="AF232" i="14"/>
  <c r="AC232" i="14"/>
  <c r="Z232" i="14"/>
  <c r="W232" i="14"/>
  <c r="T232" i="14"/>
  <c r="Q232" i="14"/>
  <c r="N232" i="14"/>
  <c r="BH231" i="14"/>
  <c r="BC231" i="14"/>
  <c r="BB231" i="14"/>
  <c r="BG231" i="14" s="1"/>
  <c r="BA231" i="14"/>
  <c r="BF231" i="14" s="1"/>
  <c r="AZ231" i="14"/>
  <c r="BE231" i="14" s="1"/>
  <c r="AX231" i="14"/>
  <c r="AU231" i="14"/>
  <c r="AR231" i="14"/>
  <c r="AO231" i="14"/>
  <c r="AL231" i="14"/>
  <c r="AI231" i="14"/>
  <c r="AF231" i="14"/>
  <c r="AC231" i="14"/>
  <c r="Z231" i="14"/>
  <c r="W231" i="14"/>
  <c r="T231" i="14"/>
  <c r="Q231" i="14"/>
  <c r="N231" i="14"/>
  <c r="BH230" i="14"/>
  <c r="BC230" i="14"/>
  <c r="BB230" i="14"/>
  <c r="BG230" i="14" s="1"/>
  <c r="BA230" i="14"/>
  <c r="BF230" i="14" s="1"/>
  <c r="AZ230" i="14"/>
  <c r="BE230" i="14" s="1"/>
  <c r="AX230" i="14"/>
  <c r="AU230" i="14"/>
  <c r="AR230" i="14"/>
  <c r="AO230" i="14"/>
  <c r="AL230" i="14"/>
  <c r="AI230" i="14"/>
  <c r="AF230" i="14"/>
  <c r="AC230" i="14"/>
  <c r="Z230" i="14"/>
  <c r="W230" i="14"/>
  <c r="T230" i="14"/>
  <c r="Q230" i="14"/>
  <c r="N230" i="14"/>
  <c r="I230" i="14"/>
  <c r="BH229" i="14"/>
  <c r="BC229" i="14"/>
  <c r="BB229" i="14"/>
  <c r="BG229" i="14" s="1"/>
  <c r="BA229" i="14"/>
  <c r="BF229" i="14" s="1"/>
  <c r="AZ229" i="14"/>
  <c r="BE229" i="14" s="1"/>
  <c r="AX229" i="14"/>
  <c r="AU229" i="14"/>
  <c r="AR229" i="14"/>
  <c r="AO229" i="14"/>
  <c r="AL229" i="14"/>
  <c r="AI229" i="14"/>
  <c r="AF229" i="14"/>
  <c r="AC229" i="14"/>
  <c r="Z229" i="14"/>
  <c r="W229" i="14"/>
  <c r="T229" i="14"/>
  <c r="Q229" i="14"/>
  <c r="N229" i="14"/>
  <c r="I229" i="14"/>
  <c r="BH226" i="14"/>
  <c r="BC226" i="14"/>
  <c r="BB226" i="14"/>
  <c r="BG226" i="14" s="1"/>
  <c r="BA226" i="14"/>
  <c r="BF226" i="14" s="1"/>
  <c r="AZ226" i="14"/>
  <c r="BE226" i="14" s="1"/>
  <c r="AX226" i="14"/>
  <c r="AU226" i="14"/>
  <c r="AR226" i="14"/>
  <c r="AO226" i="14"/>
  <c r="AL226" i="14"/>
  <c r="AI226" i="14"/>
  <c r="AF226" i="14"/>
  <c r="AC226" i="14"/>
  <c r="Z226" i="14"/>
  <c r="W226" i="14"/>
  <c r="T226" i="14"/>
  <c r="Q226" i="14"/>
  <c r="N226" i="14"/>
  <c r="I226" i="14"/>
  <c r="BH225" i="14"/>
  <c r="BC225" i="14"/>
  <c r="BB225" i="14"/>
  <c r="BG225" i="14" s="1"/>
  <c r="BA225" i="14"/>
  <c r="BF225" i="14" s="1"/>
  <c r="AZ225" i="14"/>
  <c r="BE225" i="14" s="1"/>
  <c r="AX225" i="14"/>
  <c r="AU225" i="14"/>
  <c r="AR225" i="14"/>
  <c r="AO225" i="14"/>
  <c r="AL225" i="14"/>
  <c r="AI225" i="14"/>
  <c r="AF225" i="14"/>
  <c r="AC225" i="14"/>
  <c r="Z225" i="14"/>
  <c r="W225" i="14"/>
  <c r="T225" i="14"/>
  <c r="Q225" i="14"/>
  <c r="N225" i="14"/>
  <c r="I225" i="14"/>
  <c r="BH224" i="14"/>
  <c r="BC224" i="14"/>
  <c r="BB224" i="14"/>
  <c r="BG224" i="14" s="1"/>
  <c r="BA224" i="14"/>
  <c r="BF224" i="14" s="1"/>
  <c r="AZ224" i="14"/>
  <c r="BE224" i="14" s="1"/>
  <c r="AX224" i="14"/>
  <c r="AU224" i="14"/>
  <c r="AR224" i="14"/>
  <c r="AO224" i="14"/>
  <c r="AL224" i="14"/>
  <c r="AI224" i="14"/>
  <c r="AF224" i="14"/>
  <c r="AC224" i="14"/>
  <c r="Z224" i="14"/>
  <c r="W224" i="14"/>
  <c r="T224" i="14"/>
  <c r="Q224" i="14"/>
  <c r="N224" i="14"/>
  <c r="I224" i="14"/>
  <c r="BH223" i="14"/>
  <c r="BC223" i="14"/>
  <c r="BB223" i="14"/>
  <c r="BG223" i="14" s="1"/>
  <c r="BA223" i="14"/>
  <c r="BF223" i="14" s="1"/>
  <c r="AZ223" i="14"/>
  <c r="BE223" i="14" s="1"/>
  <c r="AX223" i="14"/>
  <c r="AU223" i="14"/>
  <c r="AR223" i="14"/>
  <c r="AO223" i="14"/>
  <c r="AL223" i="14"/>
  <c r="AI223" i="14"/>
  <c r="AF223" i="14"/>
  <c r="AC223" i="14"/>
  <c r="Z223" i="14"/>
  <c r="W223" i="14"/>
  <c r="T223" i="14"/>
  <c r="Q223" i="14"/>
  <c r="N223" i="14"/>
  <c r="BH222" i="14"/>
  <c r="BC222" i="14"/>
  <c r="BB222" i="14"/>
  <c r="BG222" i="14" s="1"/>
  <c r="BA222" i="14"/>
  <c r="BF222" i="14" s="1"/>
  <c r="AZ222" i="14"/>
  <c r="BE222" i="14" s="1"/>
  <c r="AX222" i="14"/>
  <c r="AU222" i="14"/>
  <c r="AR222" i="14"/>
  <c r="AO222" i="14"/>
  <c r="AL222" i="14"/>
  <c r="AI222" i="14"/>
  <c r="AF222" i="14"/>
  <c r="AC222" i="14"/>
  <c r="Z222" i="14"/>
  <c r="W222" i="14"/>
  <c r="T222" i="14"/>
  <c r="Q222" i="14"/>
  <c r="N222" i="14"/>
  <c r="BH221" i="14"/>
  <c r="BC221" i="14"/>
  <c r="BB221" i="14"/>
  <c r="BG221" i="14" s="1"/>
  <c r="BA221" i="14"/>
  <c r="BF221" i="14" s="1"/>
  <c r="AZ221" i="14"/>
  <c r="BE221" i="14" s="1"/>
  <c r="AX221" i="14"/>
  <c r="AU221" i="14"/>
  <c r="AR221" i="14"/>
  <c r="AO221" i="14"/>
  <c r="AL221" i="14"/>
  <c r="AI221" i="14"/>
  <c r="AF221" i="14"/>
  <c r="AC221" i="14"/>
  <c r="Z221" i="14"/>
  <c r="W221" i="14"/>
  <c r="T221" i="14"/>
  <c r="Q221" i="14"/>
  <c r="N221" i="14"/>
  <c r="I221" i="14"/>
  <c r="BH220" i="14"/>
  <c r="BE220" i="14"/>
  <c r="BC220" i="14"/>
  <c r="BB220" i="14"/>
  <c r="BG220" i="14" s="1"/>
  <c r="BA220" i="14"/>
  <c r="BF220" i="14" s="1"/>
  <c r="AZ220" i="14"/>
  <c r="AX220" i="14"/>
  <c r="AU220" i="14"/>
  <c r="AR220" i="14"/>
  <c r="AO220" i="14"/>
  <c r="AL220" i="14"/>
  <c r="AI220" i="14"/>
  <c r="AF220" i="14"/>
  <c r="AC220" i="14"/>
  <c r="Z220" i="14"/>
  <c r="W220" i="14"/>
  <c r="T220" i="14"/>
  <c r="Q220" i="14"/>
  <c r="N220" i="14"/>
  <c r="BH219" i="14"/>
  <c r="BC219" i="14"/>
  <c r="BB219" i="14"/>
  <c r="BG219" i="14" s="1"/>
  <c r="BA219" i="14"/>
  <c r="BF219" i="14" s="1"/>
  <c r="AZ219" i="14"/>
  <c r="BE219" i="14" s="1"/>
  <c r="AX219" i="14"/>
  <c r="AU219" i="14"/>
  <c r="AR219" i="14"/>
  <c r="AO219" i="14"/>
  <c r="AL219" i="14"/>
  <c r="AI219" i="14"/>
  <c r="AF219" i="14"/>
  <c r="AC219" i="14"/>
  <c r="Z219" i="14"/>
  <c r="W219" i="14"/>
  <c r="T219" i="14"/>
  <c r="Q219" i="14"/>
  <c r="N219" i="14"/>
  <c r="I219" i="14"/>
  <c r="BH218" i="14"/>
  <c r="BC218" i="14"/>
  <c r="BB218" i="14"/>
  <c r="BG218" i="14" s="1"/>
  <c r="BA218" i="14"/>
  <c r="BF218" i="14" s="1"/>
  <c r="AZ218" i="14"/>
  <c r="BE218" i="14" s="1"/>
  <c r="AX218" i="14"/>
  <c r="AU218" i="14"/>
  <c r="AR218" i="14"/>
  <c r="AO218" i="14"/>
  <c r="AL218" i="14"/>
  <c r="AI218" i="14"/>
  <c r="AF218" i="14"/>
  <c r="AC218" i="14"/>
  <c r="Z218" i="14"/>
  <c r="W218" i="14"/>
  <c r="T218" i="14"/>
  <c r="Q218" i="14"/>
  <c r="N218" i="14"/>
  <c r="I218" i="14"/>
  <c r="BH217" i="14"/>
  <c r="BC217" i="14"/>
  <c r="BB217" i="14"/>
  <c r="BG217" i="14" s="1"/>
  <c r="BA217" i="14"/>
  <c r="BF217" i="14" s="1"/>
  <c r="AZ217" i="14"/>
  <c r="BE217" i="14" s="1"/>
  <c r="AX217" i="14"/>
  <c r="AU217" i="14"/>
  <c r="AR217" i="14"/>
  <c r="AO217" i="14"/>
  <c r="AL217" i="14"/>
  <c r="AI217" i="14"/>
  <c r="AF217" i="14"/>
  <c r="AC217" i="14"/>
  <c r="Z217" i="14"/>
  <c r="W217" i="14"/>
  <c r="T217" i="14"/>
  <c r="Q217" i="14"/>
  <c r="N217" i="14"/>
  <c r="I217" i="14"/>
  <c r="BH216" i="14"/>
  <c r="BC216" i="14"/>
  <c r="BB216" i="14"/>
  <c r="BG216" i="14" s="1"/>
  <c r="BA216" i="14"/>
  <c r="BF216" i="14" s="1"/>
  <c r="AZ216" i="14"/>
  <c r="BE216" i="14" s="1"/>
  <c r="AX216" i="14"/>
  <c r="AU216" i="14"/>
  <c r="AR216" i="14"/>
  <c r="AO216" i="14"/>
  <c r="AL216" i="14"/>
  <c r="AI216" i="14"/>
  <c r="AF216" i="14"/>
  <c r="AC216" i="14"/>
  <c r="Z216" i="14"/>
  <c r="W216" i="14"/>
  <c r="T216" i="14"/>
  <c r="Q216" i="14"/>
  <c r="N216" i="14"/>
  <c r="I216" i="14"/>
  <c r="BH215" i="14"/>
  <c r="BC215" i="14"/>
  <c r="BB215" i="14"/>
  <c r="BG215" i="14" s="1"/>
  <c r="BA215" i="14"/>
  <c r="BF215" i="14" s="1"/>
  <c r="AZ215" i="14"/>
  <c r="BE215" i="14" s="1"/>
  <c r="AX215" i="14"/>
  <c r="AU215" i="14"/>
  <c r="AR215" i="14"/>
  <c r="AO215" i="14"/>
  <c r="AL215" i="14"/>
  <c r="AI215" i="14"/>
  <c r="AF215" i="14"/>
  <c r="AC215" i="14"/>
  <c r="Z215" i="14"/>
  <c r="W215" i="14"/>
  <c r="T215" i="14"/>
  <c r="Q215" i="14"/>
  <c r="N215" i="14"/>
  <c r="BH214" i="14"/>
  <c r="BC214" i="14"/>
  <c r="BB214" i="14"/>
  <c r="BG214" i="14" s="1"/>
  <c r="BA214" i="14"/>
  <c r="BF214" i="14" s="1"/>
  <c r="AZ214" i="14"/>
  <c r="BE214" i="14" s="1"/>
  <c r="AX214" i="14"/>
  <c r="AU214" i="14"/>
  <c r="AR214" i="14"/>
  <c r="AO214" i="14"/>
  <c r="AL214" i="14"/>
  <c r="AI214" i="14"/>
  <c r="AF214" i="14"/>
  <c r="AC214" i="14"/>
  <c r="Z214" i="14"/>
  <c r="W214" i="14"/>
  <c r="T214" i="14"/>
  <c r="Q214" i="14"/>
  <c r="N214" i="14"/>
  <c r="BH213" i="14"/>
  <c r="BC213" i="14"/>
  <c r="BB213" i="14"/>
  <c r="BG213" i="14" s="1"/>
  <c r="BA213" i="14"/>
  <c r="BF213" i="14" s="1"/>
  <c r="AZ213" i="14"/>
  <c r="BE213" i="14" s="1"/>
  <c r="AX213" i="14"/>
  <c r="AU213" i="14"/>
  <c r="AR213" i="14"/>
  <c r="AO213" i="14"/>
  <c r="AL213" i="14"/>
  <c r="AI213" i="14"/>
  <c r="AF213" i="14"/>
  <c r="AC213" i="14"/>
  <c r="Z213" i="14"/>
  <c r="W213" i="14"/>
  <c r="T213" i="14"/>
  <c r="Q213" i="14"/>
  <c r="N213" i="14"/>
  <c r="I213" i="14"/>
  <c r="BH212" i="14"/>
  <c r="BC212" i="14"/>
  <c r="BB212" i="14"/>
  <c r="BG212" i="14" s="1"/>
  <c r="BA212" i="14"/>
  <c r="BF212" i="14" s="1"/>
  <c r="AZ212" i="14"/>
  <c r="BE212" i="14" s="1"/>
  <c r="AX212" i="14"/>
  <c r="AU212" i="14"/>
  <c r="AR212" i="14"/>
  <c r="AO212" i="14"/>
  <c r="AL212" i="14"/>
  <c r="AI212" i="14"/>
  <c r="AF212" i="14"/>
  <c r="AC212" i="14"/>
  <c r="Z212" i="14"/>
  <c r="W212" i="14"/>
  <c r="T212" i="14"/>
  <c r="Q212" i="14"/>
  <c r="N212" i="14"/>
  <c r="I212" i="14"/>
  <c r="BH211" i="14"/>
  <c r="BC211" i="14"/>
  <c r="BB211" i="14"/>
  <c r="BG211" i="14" s="1"/>
  <c r="BA211" i="14"/>
  <c r="BF211" i="14" s="1"/>
  <c r="AZ211" i="14"/>
  <c r="BE211" i="14" s="1"/>
  <c r="AX211" i="14"/>
  <c r="AU211" i="14"/>
  <c r="AR211" i="14"/>
  <c r="AO211" i="14"/>
  <c r="AL211" i="14"/>
  <c r="AI211" i="14"/>
  <c r="AF211" i="14"/>
  <c r="AC211" i="14"/>
  <c r="Z211" i="14"/>
  <c r="W211" i="14"/>
  <c r="T211" i="14"/>
  <c r="Q211" i="14"/>
  <c r="N211" i="14"/>
  <c r="I211" i="14"/>
  <c r="BH210" i="14"/>
  <c r="BC210" i="14"/>
  <c r="BB210" i="14"/>
  <c r="BG210" i="14" s="1"/>
  <c r="BA210" i="14"/>
  <c r="BF210" i="14" s="1"/>
  <c r="AZ210" i="14"/>
  <c r="BE210" i="14" s="1"/>
  <c r="AX210" i="14"/>
  <c r="AU210" i="14"/>
  <c r="AR210" i="14"/>
  <c r="AO210" i="14"/>
  <c r="AL210" i="14"/>
  <c r="AI210" i="14"/>
  <c r="AF210" i="14"/>
  <c r="AC210" i="14"/>
  <c r="Z210" i="14"/>
  <c r="W210" i="14"/>
  <c r="T210" i="14"/>
  <c r="Q210" i="14"/>
  <c r="N210" i="14"/>
  <c r="I210" i="14"/>
  <c r="BH209" i="14"/>
  <c r="BC209" i="14"/>
  <c r="BB209" i="14"/>
  <c r="BG209" i="14" s="1"/>
  <c r="BA209" i="14"/>
  <c r="BF209" i="14" s="1"/>
  <c r="AZ209" i="14"/>
  <c r="BE209" i="14" s="1"/>
  <c r="AX209" i="14"/>
  <c r="AU209" i="14"/>
  <c r="AR209" i="14"/>
  <c r="AO209" i="14"/>
  <c r="AL209" i="14"/>
  <c r="AI209" i="14"/>
  <c r="AF209" i="14"/>
  <c r="AC209" i="14"/>
  <c r="Z209" i="14"/>
  <c r="W209" i="14"/>
  <c r="T209" i="14"/>
  <c r="Q209" i="14"/>
  <c r="N209" i="14"/>
  <c r="I209" i="14"/>
  <c r="BH208" i="14"/>
  <c r="BC208" i="14"/>
  <c r="BB208" i="14"/>
  <c r="BG208" i="14" s="1"/>
  <c r="BA208" i="14"/>
  <c r="BF208" i="14" s="1"/>
  <c r="AZ208" i="14"/>
  <c r="BE208" i="14" s="1"/>
  <c r="AX208" i="14"/>
  <c r="AU208" i="14"/>
  <c r="AR208" i="14"/>
  <c r="AO208" i="14"/>
  <c r="AL208" i="14"/>
  <c r="AI208" i="14"/>
  <c r="AF208" i="14"/>
  <c r="AC208" i="14"/>
  <c r="Z208" i="14"/>
  <c r="W208" i="14"/>
  <c r="T208" i="14"/>
  <c r="Q208" i="14"/>
  <c r="N208" i="14"/>
  <c r="I208" i="14"/>
  <c r="BH207" i="14"/>
  <c r="BC207" i="14"/>
  <c r="BB207" i="14"/>
  <c r="BG207" i="14" s="1"/>
  <c r="BA207" i="14"/>
  <c r="BF207" i="14" s="1"/>
  <c r="AZ207" i="14"/>
  <c r="BE207" i="14" s="1"/>
  <c r="AX207" i="14"/>
  <c r="AU207" i="14"/>
  <c r="AR207" i="14"/>
  <c r="AO207" i="14"/>
  <c r="AL207" i="14"/>
  <c r="AI207" i="14"/>
  <c r="AF207" i="14"/>
  <c r="AC207" i="14"/>
  <c r="Z207" i="14"/>
  <c r="W207" i="14"/>
  <c r="T207" i="14"/>
  <c r="Q207" i="14"/>
  <c r="N207" i="14"/>
  <c r="BH206" i="14"/>
  <c r="BC206" i="14"/>
  <c r="BB206" i="14"/>
  <c r="BG206" i="14" s="1"/>
  <c r="BA206" i="14"/>
  <c r="BF206" i="14" s="1"/>
  <c r="AZ206" i="14"/>
  <c r="BE206" i="14" s="1"/>
  <c r="AX206" i="14"/>
  <c r="AU206" i="14"/>
  <c r="AR206" i="14"/>
  <c r="AO206" i="14"/>
  <c r="AL206" i="14"/>
  <c r="AI206" i="14"/>
  <c r="AF206" i="14"/>
  <c r="AC206" i="14"/>
  <c r="Z206" i="14"/>
  <c r="W206" i="14"/>
  <c r="T206" i="14"/>
  <c r="Q206" i="14"/>
  <c r="N206" i="14"/>
  <c r="BH205" i="14"/>
  <c r="BC205" i="14"/>
  <c r="BB205" i="14"/>
  <c r="BG205" i="14" s="1"/>
  <c r="BA205" i="14"/>
  <c r="BF205" i="14" s="1"/>
  <c r="AZ205" i="14"/>
  <c r="BE205" i="14" s="1"/>
  <c r="AX205" i="14"/>
  <c r="AU205" i="14"/>
  <c r="AR205" i="14"/>
  <c r="AO205" i="14"/>
  <c r="AL205" i="14"/>
  <c r="AI205" i="14"/>
  <c r="AF205" i="14"/>
  <c r="AC205" i="14"/>
  <c r="Z205" i="14"/>
  <c r="W205" i="14"/>
  <c r="T205" i="14"/>
  <c r="Q205" i="14"/>
  <c r="N205" i="14"/>
  <c r="I205" i="14"/>
  <c r="BH204" i="14"/>
  <c r="BC204" i="14"/>
  <c r="BB204" i="14"/>
  <c r="BG204" i="14" s="1"/>
  <c r="BA204" i="14"/>
  <c r="BF204" i="14" s="1"/>
  <c r="AZ204" i="14"/>
  <c r="BE204" i="14" s="1"/>
  <c r="AX204" i="14"/>
  <c r="AU204" i="14"/>
  <c r="AR204" i="14"/>
  <c r="AO204" i="14"/>
  <c r="AL204" i="14"/>
  <c r="AI204" i="14"/>
  <c r="AF204" i="14"/>
  <c r="AC204" i="14"/>
  <c r="Z204" i="14"/>
  <c r="W204" i="14"/>
  <c r="T204" i="14"/>
  <c r="Q204" i="14"/>
  <c r="N204" i="14"/>
  <c r="I204" i="14"/>
  <c r="BH203" i="14"/>
  <c r="BG203" i="14"/>
  <c r="BC203" i="14"/>
  <c r="BB203" i="14"/>
  <c r="BA203" i="14"/>
  <c r="BF203" i="14" s="1"/>
  <c r="AZ203" i="14"/>
  <c r="BE203" i="14" s="1"/>
  <c r="AX203" i="14"/>
  <c r="AU203" i="14"/>
  <c r="AR203" i="14"/>
  <c r="AO203" i="14"/>
  <c r="AL203" i="14"/>
  <c r="AI203" i="14"/>
  <c r="AF203" i="14"/>
  <c r="AC203" i="14"/>
  <c r="Z203" i="14"/>
  <c r="W203" i="14"/>
  <c r="T203" i="14"/>
  <c r="Q203" i="14"/>
  <c r="N203" i="14"/>
  <c r="I203" i="14"/>
  <c r="BH202" i="14"/>
  <c r="BC202" i="14"/>
  <c r="BB202" i="14"/>
  <c r="BG202" i="14" s="1"/>
  <c r="BA202" i="14"/>
  <c r="BF202" i="14" s="1"/>
  <c r="AZ202" i="14"/>
  <c r="BE202" i="14" s="1"/>
  <c r="AX202" i="14"/>
  <c r="AU202" i="14"/>
  <c r="AR202" i="14"/>
  <c r="AO202" i="14"/>
  <c r="AL202" i="14"/>
  <c r="AI202" i="14"/>
  <c r="AF202" i="14"/>
  <c r="AC202" i="14"/>
  <c r="Z202" i="14"/>
  <c r="W202" i="14"/>
  <c r="T202" i="14"/>
  <c r="Q202" i="14"/>
  <c r="N202" i="14"/>
  <c r="I202" i="14"/>
  <c r="BH201" i="14"/>
  <c r="BC201" i="14"/>
  <c r="BB201" i="14"/>
  <c r="BG201" i="14" s="1"/>
  <c r="BA201" i="14"/>
  <c r="BF201" i="14" s="1"/>
  <c r="AZ201" i="14"/>
  <c r="BE201" i="14" s="1"/>
  <c r="AX201" i="14"/>
  <c r="AU201" i="14"/>
  <c r="AR201" i="14"/>
  <c r="AO201" i="14"/>
  <c r="AL201" i="14"/>
  <c r="AI201" i="14"/>
  <c r="AF201" i="14"/>
  <c r="AC201" i="14"/>
  <c r="Z201" i="14"/>
  <c r="W201" i="14"/>
  <c r="T201" i="14"/>
  <c r="Q201" i="14"/>
  <c r="N201" i="14"/>
  <c r="I201" i="14"/>
  <c r="BH200" i="14"/>
  <c r="BC200" i="14"/>
  <c r="BB200" i="14"/>
  <c r="BG200" i="14" s="1"/>
  <c r="BA200" i="14"/>
  <c r="BF200" i="14" s="1"/>
  <c r="AZ200" i="14"/>
  <c r="BE200" i="14" s="1"/>
  <c r="AX200" i="14"/>
  <c r="AU200" i="14"/>
  <c r="AR200" i="14"/>
  <c r="AO200" i="14"/>
  <c r="AL200" i="14"/>
  <c r="AI200" i="14"/>
  <c r="AF200" i="14"/>
  <c r="AC200" i="14"/>
  <c r="Z200" i="14"/>
  <c r="W200" i="14"/>
  <c r="T200" i="14"/>
  <c r="Q200" i="14"/>
  <c r="N200" i="14"/>
  <c r="I200" i="14"/>
  <c r="BH199" i="14"/>
  <c r="BC199" i="14"/>
  <c r="BB199" i="14"/>
  <c r="BG199" i="14" s="1"/>
  <c r="BA199" i="14"/>
  <c r="BF199" i="14" s="1"/>
  <c r="AZ199" i="14"/>
  <c r="BE199" i="14" s="1"/>
  <c r="AX199" i="14"/>
  <c r="AU199" i="14"/>
  <c r="AR199" i="14"/>
  <c r="AO199" i="14"/>
  <c r="AL199" i="14"/>
  <c r="AI199" i="14"/>
  <c r="AF199" i="14"/>
  <c r="AC199" i="14"/>
  <c r="Z199" i="14"/>
  <c r="W199" i="14"/>
  <c r="T199" i="14"/>
  <c r="Q199" i="14"/>
  <c r="N199" i="14"/>
  <c r="I199" i="14"/>
  <c r="BH198" i="14"/>
  <c r="BC198" i="14"/>
  <c r="BB198" i="14"/>
  <c r="BG198" i="14" s="1"/>
  <c r="BA198" i="14"/>
  <c r="BF198" i="14" s="1"/>
  <c r="AZ198" i="14"/>
  <c r="BE198" i="14" s="1"/>
  <c r="AX198" i="14"/>
  <c r="AU198" i="14"/>
  <c r="AR198" i="14"/>
  <c r="AO198" i="14"/>
  <c r="AL198" i="14"/>
  <c r="AI198" i="14"/>
  <c r="AF198" i="14"/>
  <c r="AC198" i="14"/>
  <c r="Z198" i="14"/>
  <c r="W198" i="14"/>
  <c r="T198" i="14"/>
  <c r="Q198" i="14"/>
  <c r="N198" i="14"/>
  <c r="BH197" i="14"/>
  <c r="BC197" i="14"/>
  <c r="BB197" i="14"/>
  <c r="BG197" i="14" s="1"/>
  <c r="BA197" i="14"/>
  <c r="BF197" i="14" s="1"/>
  <c r="AZ197" i="14"/>
  <c r="BE197" i="14" s="1"/>
  <c r="AX197" i="14"/>
  <c r="AU197" i="14"/>
  <c r="AR197" i="14"/>
  <c r="AO197" i="14"/>
  <c r="AL197" i="14"/>
  <c r="AI197" i="14"/>
  <c r="AF197" i="14"/>
  <c r="AC197" i="14"/>
  <c r="Z197" i="14"/>
  <c r="W197" i="14"/>
  <c r="T197" i="14"/>
  <c r="Q197" i="14"/>
  <c r="N197" i="14"/>
  <c r="I197" i="14"/>
  <c r="BH196" i="14"/>
  <c r="BC196" i="14"/>
  <c r="BB196" i="14"/>
  <c r="BG196" i="14" s="1"/>
  <c r="BA196" i="14"/>
  <c r="BF196" i="14" s="1"/>
  <c r="AZ196" i="14"/>
  <c r="BE196" i="14" s="1"/>
  <c r="AX196" i="14"/>
  <c r="AU196" i="14"/>
  <c r="AR196" i="14"/>
  <c r="AO196" i="14"/>
  <c r="AL196" i="14"/>
  <c r="AI196" i="14"/>
  <c r="AF196" i="14"/>
  <c r="AC196" i="14"/>
  <c r="Z196" i="14"/>
  <c r="W196" i="14"/>
  <c r="T196" i="14"/>
  <c r="Q196" i="14"/>
  <c r="N196" i="14"/>
  <c r="BH195" i="14"/>
  <c r="BC195" i="14"/>
  <c r="BB195" i="14"/>
  <c r="BG195" i="14" s="1"/>
  <c r="BA195" i="14"/>
  <c r="BF195" i="14" s="1"/>
  <c r="AZ195" i="14"/>
  <c r="BE195" i="14" s="1"/>
  <c r="AX195" i="14"/>
  <c r="AU195" i="14"/>
  <c r="AR195" i="14"/>
  <c r="AO195" i="14"/>
  <c r="AL195" i="14"/>
  <c r="AI195" i="14"/>
  <c r="AF195" i="14"/>
  <c r="AC195" i="14"/>
  <c r="Z195" i="14"/>
  <c r="W195" i="14"/>
  <c r="T195" i="14"/>
  <c r="Q195" i="14"/>
  <c r="N195" i="14"/>
  <c r="I195" i="14"/>
  <c r="BH194" i="14"/>
  <c r="BF194" i="14"/>
  <c r="BC194" i="14"/>
  <c r="BB194" i="14"/>
  <c r="BG194" i="14" s="1"/>
  <c r="BA194" i="14"/>
  <c r="AZ194" i="14"/>
  <c r="BE194" i="14" s="1"/>
  <c r="AX194" i="14"/>
  <c r="AU194" i="14"/>
  <c r="AR194" i="14"/>
  <c r="AO194" i="14"/>
  <c r="AL194" i="14"/>
  <c r="AI194" i="14"/>
  <c r="AF194" i="14"/>
  <c r="AC194" i="14"/>
  <c r="Z194" i="14"/>
  <c r="W194" i="14"/>
  <c r="T194" i="14"/>
  <c r="Q194" i="14"/>
  <c r="N194" i="14"/>
  <c r="I194" i="14"/>
  <c r="BH193" i="14"/>
  <c r="BC193" i="14"/>
  <c r="BB193" i="14"/>
  <c r="BG193" i="14" s="1"/>
  <c r="BA193" i="14"/>
  <c r="BF193" i="14" s="1"/>
  <c r="AZ193" i="14"/>
  <c r="BE193" i="14" s="1"/>
  <c r="AX193" i="14"/>
  <c r="AU193" i="14"/>
  <c r="AR193" i="14"/>
  <c r="AO193" i="14"/>
  <c r="AL193" i="14"/>
  <c r="AI193" i="14"/>
  <c r="AF193" i="14"/>
  <c r="AC193" i="14"/>
  <c r="Z193" i="14"/>
  <c r="W193" i="14"/>
  <c r="T193" i="14"/>
  <c r="Q193" i="14"/>
  <c r="N193" i="14"/>
  <c r="I193" i="14"/>
  <c r="BH192" i="14"/>
  <c r="BC192" i="14"/>
  <c r="BB192" i="14"/>
  <c r="BG192" i="14" s="1"/>
  <c r="BA192" i="14"/>
  <c r="BF192" i="14" s="1"/>
  <c r="AZ192" i="14"/>
  <c r="BE192" i="14" s="1"/>
  <c r="AX192" i="14"/>
  <c r="AU192" i="14"/>
  <c r="AR192" i="14"/>
  <c r="AO192" i="14"/>
  <c r="AL192" i="14"/>
  <c r="AI192" i="14"/>
  <c r="AF192" i="14"/>
  <c r="AC192" i="14"/>
  <c r="Z192" i="14"/>
  <c r="W192" i="14"/>
  <c r="T192" i="14"/>
  <c r="Q192" i="14"/>
  <c r="N192" i="14"/>
  <c r="I192" i="14"/>
  <c r="BH191" i="14"/>
  <c r="BC191" i="14"/>
  <c r="BB191" i="14"/>
  <c r="BG191" i="14" s="1"/>
  <c r="BA191" i="14"/>
  <c r="BF191" i="14" s="1"/>
  <c r="AZ191" i="14"/>
  <c r="BE191" i="14" s="1"/>
  <c r="AX191" i="14"/>
  <c r="AU191" i="14"/>
  <c r="AR191" i="14"/>
  <c r="AO191" i="14"/>
  <c r="AL191" i="14"/>
  <c r="AI191" i="14"/>
  <c r="AF191" i="14"/>
  <c r="AC191" i="14"/>
  <c r="Z191" i="14"/>
  <c r="W191" i="14"/>
  <c r="T191" i="14"/>
  <c r="Q191" i="14"/>
  <c r="N191" i="14"/>
  <c r="I191" i="14"/>
  <c r="BH190" i="14"/>
  <c r="BC190" i="14"/>
  <c r="BB190" i="14"/>
  <c r="BG190" i="14" s="1"/>
  <c r="BA190" i="14"/>
  <c r="BF190" i="14" s="1"/>
  <c r="AZ190" i="14"/>
  <c r="BE190" i="14" s="1"/>
  <c r="AX190" i="14"/>
  <c r="AU190" i="14"/>
  <c r="AR190" i="14"/>
  <c r="AO190" i="14"/>
  <c r="AL190" i="14"/>
  <c r="AI190" i="14"/>
  <c r="AF190" i="14"/>
  <c r="AC190" i="14"/>
  <c r="Z190" i="14"/>
  <c r="W190" i="14"/>
  <c r="T190" i="14"/>
  <c r="Q190" i="14"/>
  <c r="N190" i="14"/>
  <c r="BH189" i="14"/>
  <c r="BC189" i="14"/>
  <c r="BB189" i="14"/>
  <c r="BG189" i="14" s="1"/>
  <c r="BA189" i="14"/>
  <c r="BF189" i="14" s="1"/>
  <c r="AZ189" i="14"/>
  <c r="BE189" i="14" s="1"/>
  <c r="AX189" i="14"/>
  <c r="AU189" i="14"/>
  <c r="AR189" i="14"/>
  <c r="AO189" i="14"/>
  <c r="AL189" i="14"/>
  <c r="AI189" i="14"/>
  <c r="AF189" i="14"/>
  <c r="AC189" i="14"/>
  <c r="Z189" i="14"/>
  <c r="W189" i="14"/>
  <c r="T189" i="14"/>
  <c r="Q189" i="14"/>
  <c r="N189" i="14"/>
  <c r="I189" i="14"/>
  <c r="BH188" i="14"/>
  <c r="BC188" i="14"/>
  <c r="BB188" i="14"/>
  <c r="BG188" i="14" s="1"/>
  <c r="BA188" i="14"/>
  <c r="BF188" i="14" s="1"/>
  <c r="AZ188" i="14"/>
  <c r="BE188" i="14" s="1"/>
  <c r="AX188" i="14"/>
  <c r="AU188" i="14"/>
  <c r="AR188" i="14"/>
  <c r="AO188" i="14"/>
  <c r="AL188" i="14"/>
  <c r="AI188" i="14"/>
  <c r="AF188" i="14"/>
  <c r="AC188" i="14"/>
  <c r="Z188" i="14"/>
  <c r="W188" i="14"/>
  <c r="T188" i="14"/>
  <c r="Q188" i="14"/>
  <c r="N188" i="14"/>
  <c r="I188" i="14"/>
  <c r="BH187" i="14"/>
  <c r="BC187" i="14"/>
  <c r="BB187" i="14"/>
  <c r="BG187" i="14" s="1"/>
  <c r="BA187" i="14"/>
  <c r="BF187" i="14" s="1"/>
  <c r="AZ187" i="14"/>
  <c r="BE187" i="14" s="1"/>
  <c r="AX187" i="14"/>
  <c r="AU187" i="14"/>
  <c r="AR187" i="14"/>
  <c r="AO187" i="14"/>
  <c r="AL187" i="14"/>
  <c r="AI187" i="14"/>
  <c r="AF187" i="14"/>
  <c r="AC187" i="14"/>
  <c r="Z187" i="14"/>
  <c r="W187" i="14"/>
  <c r="T187" i="14"/>
  <c r="Q187" i="14"/>
  <c r="N187" i="14"/>
  <c r="I187" i="14"/>
  <c r="BH186" i="14"/>
  <c r="BC186" i="14"/>
  <c r="BB186" i="14"/>
  <c r="BG186" i="14" s="1"/>
  <c r="BA186" i="14"/>
  <c r="BF186" i="14" s="1"/>
  <c r="AZ186" i="14"/>
  <c r="BE186" i="14" s="1"/>
  <c r="AX186" i="14"/>
  <c r="AU186" i="14"/>
  <c r="AR186" i="14"/>
  <c r="AO186" i="14"/>
  <c r="AL186" i="14"/>
  <c r="AI186" i="14"/>
  <c r="AF186" i="14"/>
  <c r="AC186" i="14"/>
  <c r="Z186" i="14"/>
  <c r="W186" i="14"/>
  <c r="T186" i="14"/>
  <c r="Q186" i="14"/>
  <c r="N186" i="14"/>
  <c r="I186" i="14"/>
  <c r="BH185" i="14"/>
  <c r="BG185" i="14"/>
  <c r="BC185" i="14"/>
  <c r="BB185" i="14"/>
  <c r="BA185" i="14"/>
  <c r="BF185" i="14" s="1"/>
  <c r="AZ185" i="14"/>
  <c r="BE185" i="14" s="1"/>
  <c r="AX185" i="14"/>
  <c r="AU185" i="14"/>
  <c r="AR185" i="14"/>
  <c r="AO185" i="14"/>
  <c r="AL185" i="14"/>
  <c r="AI185" i="14"/>
  <c r="AF185" i="14"/>
  <c r="AC185" i="14"/>
  <c r="Z185" i="14"/>
  <c r="W185" i="14"/>
  <c r="T185" i="14"/>
  <c r="Q185" i="14"/>
  <c r="N185" i="14"/>
  <c r="I185" i="14"/>
  <c r="BH184" i="14"/>
  <c r="BC184" i="14"/>
  <c r="BB184" i="14"/>
  <c r="BG184" i="14" s="1"/>
  <c r="BA184" i="14"/>
  <c r="BF184" i="14" s="1"/>
  <c r="AZ184" i="14"/>
  <c r="BE184" i="14" s="1"/>
  <c r="AX184" i="14"/>
  <c r="AU184" i="14"/>
  <c r="AR184" i="14"/>
  <c r="AO184" i="14"/>
  <c r="AL184" i="14"/>
  <c r="AI184" i="14"/>
  <c r="AF184" i="14"/>
  <c r="AC184" i="14"/>
  <c r="Z184" i="14"/>
  <c r="W184" i="14"/>
  <c r="T184" i="14"/>
  <c r="Q184" i="14"/>
  <c r="N184" i="14"/>
  <c r="I184" i="14"/>
  <c r="BH183" i="14"/>
  <c r="BC183" i="14"/>
  <c r="BB183" i="14"/>
  <c r="BG183" i="14" s="1"/>
  <c r="BA183" i="14"/>
  <c r="BF183" i="14" s="1"/>
  <c r="AZ183" i="14"/>
  <c r="BE183" i="14" s="1"/>
  <c r="AX183" i="14"/>
  <c r="AU183" i="14"/>
  <c r="AR183" i="14"/>
  <c r="AO183" i="14"/>
  <c r="AL183" i="14"/>
  <c r="AI183" i="14"/>
  <c r="AF183" i="14"/>
  <c r="AC183" i="14"/>
  <c r="Z183" i="14"/>
  <c r="W183" i="14"/>
  <c r="T183" i="14"/>
  <c r="Q183" i="14"/>
  <c r="N183" i="14"/>
  <c r="BH182" i="14"/>
  <c r="BC182" i="14"/>
  <c r="BB182" i="14"/>
  <c r="BG182" i="14" s="1"/>
  <c r="BA182" i="14"/>
  <c r="BF182" i="14" s="1"/>
  <c r="AZ182" i="14"/>
  <c r="BE182" i="14" s="1"/>
  <c r="AX182" i="14"/>
  <c r="AU182" i="14"/>
  <c r="AR182" i="14"/>
  <c r="AO182" i="14"/>
  <c r="AL182" i="14"/>
  <c r="AI182" i="14"/>
  <c r="AF182" i="14"/>
  <c r="AC182" i="14"/>
  <c r="Z182" i="14"/>
  <c r="W182" i="14"/>
  <c r="T182" i="14"/>
  <c r="Q182" i="14"/>
  <c r="N182" i="14"/>
  <c r="BH181" i="14"/>
  <c r="BC181" i="14"/>
  <c r="BB181" i="14"/>
  <c r="BG181" i="14" s="1"/>
  <c r="BA181" i="14"/>
  <c r="BF181" i="14" s="1"/>
  <c r="AZ181" i="14"/>
  <c r="BE181" i="14" s="1"/>
  <c r="AX181" i="14"/>
  <c r="AU181" i="14"/>
  <c r="AR181" i="14"/>
  <c r="AO181" i="14"/>
  <c r="AL181" i="14"/>
  <c r="AI181" i="14"/>
  <c r="AF181" i="14"/>
  <c r="AC181" i="14"/>
  <c r="Z181" i="14"/>
  <c r="W181" i="14"/>
  <c r="T181" i="14"/>
  <c r="Q181" i="14"/>
  <c r="N181" i="14"/>
  <c r="I181" i="14"/>
  <c r="BH180" i="14"/>
  <c r="BC180" i="14"/>
  <c r="BB180" i="14"/>
  <c r="BG180" i="14" s="1"/>
  <c r="BA180" i="14"/>
  <c r="BF180" i="14" s="1"/>
  <c r="AZ180" i="14"/>
  <c r="BE180" i="14" s="1"/>
  <c r="AX180" i="14"/>
  <c r="AU180" i="14"/>
  <c r="AR180" i="14"/>
  <c r="AO180" i="14"/>
  <c r="AL180" i="14"/>
  <c r="AI180" i="14"/>
  <c r="AF180" i="14"/>
  <c r="AC180" i="14"/>
  <c r="Z180" i="14"/>
  <c r="W180" i="14"/>
  <c r="T180" i="14"/>
  <c r="Q180" i="14"/>
  <c r="N180" i="14"/>
  <c r="I180" i="14"/>
  <c r="BH179" i="14"/>
  <c r="BC179" i="14"/>
  <c r="BB179" i="14"/>
  <c r="BG179" i="14" s="1"/>
  <c r="BA179" i="14"/>
  <c r="BF179" i="14" s="1"/>
  <c r="AZ179" i="14"/>
  <c r="BE179" i="14" s="1"/>
  <c r="AX179" i="14"/>
  <c r="AU179" i="14"/>
  <c r="AR179" i="14"/>
  <c r="AO179" i="14"/>
  <c r="AL179" i="14"/>
  <c r="AI179" i="14"/>
  <c r="AF179" i="14"/>
  <c r="AC179" i="14"/>
  <c r="Z179" i="14"/>
  <c r="W179" i="14"/>
  <c r="T179" i="14"/>
  <c r="Q179" i="14"/>
  <c r="N179" i="14"/>
  <c r="I179" i="14"/>
  <c r="BH178" i="14"/>
  <c r="BC178" i="14"/>
  <c r="BB178" i="14"/>
  <c r="BG178" i="14" s="1"/>
  <c r="BA178" i="14"/>
  <c r="BF178" i="14" s="1"/>
  <c r="AZ178" i="14"/>
  <c r="BE178" i="14" s="1"/>
  <c r="AX178" i="14"/>
  <c r="AU178" i="14"/>
  <c r="AR178" i="14"/>
  <c r="AO178" i="14"/>
  <c r="AL178" i="14"/>
  <c r="AI178" i="14"/>
  <c r="AF178" i="14"/>
  <c r="AC178" i="14"/>
  <c r="Z178" i="14"/>
  <c r="W178" i="14"/>
  <c r="T178" i="14"/>
  <c r="Q178" i="14"/>
  <c r="N178" i="14"/>
  <c r="I178" i="14"/>
  <c r="BH177" i="14"/>
  <c r="BE177" i="14"/>
  <c r="BC177" i="14"/>
  <c r="BB177" i="14"/>
  <c r="BG177" i="14" s="1"/>
  <c r="BA177" i="14"/>
  <c r="BF177" i="14" s="1"/>
  <c r="AZ177" i="14"/>
  <c r="AX177" i="14"/>
  <c r="AU177" i="14"/>
  <c r="AR177" i="14"/>
  <c r="AO177" i="14"/>
  <c r="AL177" i="14"/>
  <c r="AI177" i="14"/>
  <c r="AF177" i="14"/>
  <c r="AC177" i="14"/>
  <c r="Z177" i="14"/>
  <c r="W177" i="14"/>
  <c r="T177" i="14"/>
  <c r="Q177" i="14"/>
  <c r="N177" i="14"/>
  <c r="I177" i="14"/>
  <c r="BH176" i="14"/>
  <c r="BC176" i="14"/>
  <c r="BB176" i="14"/>
  <c r="BG176" i="14" s="1"/>
  <c r="BA176" i="14"/>
  <c r="BF176" i="14" s="1"/>
  <c r="AZ176" i="14"/>
  <c r="BE176" i="14" s="1"/>
  <c r="AX176" i="14"/>
  <c r="AU176" i="14"/>
  <c r="AR176" i="14"/>
  <c r="AO176" i="14"/>
  <c r="AL176" i="14"/>
  <c r="AI176" i="14"/>
  <c r="AF176" i="14"/>
  <c r="AC176" i="14"/>
  <c r="Z176" i="14"/>
  <c r="W176" i="14"/>
  <c r="T176" i="14"/>
  <c r="Q176" i="14"/>
  <c r="N176" i="14"/>
  <c r="I176" i="14"/>
  <c r="BH175" i="14"/>
  <c r="BC175" i="14"/>
  <c r="BB175" i="14"/>
  <c r="BG175" i="14" s="1"/>
  <c r="BA175" i="14"/>
  <c r="BF175" i="14" s="1"/>
  <c r="AZ175" i="14"/>
  <c r="BE175" i="14" s="1"/>
  <c r="AX175" i="14"/>
  <c r="AU175" i="14"/>
  <c r="AR175" i="14"/>
  <c r="AO175" i="14"/>
  <c r="AL175" i="14"/>
  <c r="AI175" i="14"/>
  <c r="AF175" i="14"/>
  <c r="AC175" i="14"/>
  <c r="Z175" i="14"/>
  <c r="W175" i="14"/>
  <c r="T175" i="14"/>
  <c r="Q175" i="14"/>
  <c r="N175" i="14"/>
  <c r="BH174" i="14"/>
  <c r="BC174" i="14"/>
  <c r="BB174" i="14"/>
  <c r="BG174" i="14" s="1"/>
  <c r="BA174" i="14"/>
  <c r="BF174" i="14" s="1"/>
  <c r="AZ174" i="14"/>
  <c r="BE174" i="14" s="1"/>
  <c r="AX174" i="14"/>
  <c r="AU174" i="14"/>
  <c r="AR174" i="14"/>
  <c r="AO174" i="14"/>
  <c r="AL174" i="14"/>
  <c r="AI174" i="14"/>
  <c r="AF174" i="14"/>
  <c r="AC174" i="14"/>
  <c r="Z174" i="14"/>
  <c r="W174" i="14"/>
  <c r="T174" i="14"/>
  <c r="Q174" i="14"/>
  <c r="N174" i="14"/>
  <c r="BH173" i="14"/>
  <c r="BC173" i="14"/>
  <c r="BB173" i="14"/>
  <c r="BG173" i="14" s="1"/>
  <c r="BA173" i="14"/>
  <c r="BF173" i="14" s="1"/>
  <c r="AZ173" i="14"/>
  <c r="BE173" i="14" s="1"/>
  <c r="AX173" i="14"/>
  <c r="AU173" i="14"/>
  <c r="AR173" i="14"/>
  <c r="AO173" i="14"/>
  <c r="AL173" i="14"/>
  <c r="AI173" i="14"/>
  <c r="AF173" i="14"/>
  <c r="AC173" i="14"/>
  <c r="Z173" i="14"/>
  <c r="W173" i="14"/>
  <c r="T173" i="14"/>
  <c r="Q173" i="14"/>
  <c r="N173" i="14"/>
  <c r="I173" i="14"/>
  <c r="BH172" i="14"/>
  <c r="BC172" i="14"/>
  <c r="BB172" i="14"/>
  <c r="BG172" i="14" s="1"/>
  <c r="BA172" i="14"/>
  <c r="BF172" i="14" s="1"/>
  <c r="AZ172" i="14"/>
  <c r="BE172" i="14" s="1"/>
  <c r="AX172" i="14"/>
  <c r="AU172" i="14"/>
  <c r="AR172" i="14"/>
  <c r="AO172" i="14"/>
  <c r="AL172" i="14"/>
  <c r="AI172" i="14"/>
  <c r="AF172" i="14"/>
  <c r="AC172" i="14"/>
  <c r="Z172" i="14"/>
  <c r="W172" i="14"/>
  <c r="T172" i="14"/>
  <c r="Q172" i="14"/>
  <c r="N172" i="14"/>
  <c r="BH171" i="14"/>
  <c r="BC171" i="14"/>
  <c r="BB171" i="14"/>
  <c r="BG171" i="14" s="1"/>
  <c r="BA171" i="14"/>
  <c r="BF171" i="14" s="1"/>
  <c r="AZ171" i="14"/>
  <c r="BE171" i="14" s="1"/>
  <c r="AX171" i="14"/>
  <c r="AU171" i="14"/>
  <c r="AR171" i="14"/>
  <c r="AO171" i="14"/>
  <c r="AL171" i="14"/>
  <c r="AI171" i="14"/>
  <c r="AF171" i="14"/>
  <c r="AC171" i="14"/>
  <c r="Z171" i="14"/>
  <c r="W171" i="14"/>
  <c r="T171" i="14"/>
  <c r="Q171" i="14"/>
  <c r="N171" i="14"/>
  <c r="I171" i="14"/>
  <c r="BH170" i="14"/>
  <c r="BC170" i="14"/>
  <c r="BB170" i="14"/>
  <c r="BG170" i="14" s="1"/>
  <c r="BA170" i="14"/>
  <c r="BF170" i="14" s="1"/>
  <c r="AZ170" i="14"/>
  <c r="BE170" i="14" s="1"/>
  <c r="AX170" i="14"/>
  <c r="AU170" i="14"/>
  <c r="AR170" i="14"/>
  <c r="AO170" i="14"/>
  <c r="AL170" i="14"/>
  <c r="AI170" i="14"/>
  <c r="AF170" i="14"/>
  <c r="AC170" i="14"/>
  <c r="Z170" i="14"/>
  <c r="W170" i="14"/>
  <c r="T170" i="14"/>
  <c r="Q170" i="14"/>
  <c r="N170" i="14"/>
  <c r="I170" i="14"/>
  <c r="BH169" i="14"/>
  <c r="BC169" i="14"/>
  <c r="BB169" i="14"/>
  <c r="BG169" i="14" s="1"/>
  <c r="BA169" i="14"/>
  <c r="BF169" i="14" s="1"/>
  <c r="AZ169" i="14"/>
  <c r="BE169" i="14" s="1"/>
  <c r="AX169" i="14"/>
  <c r="AU169" i="14"/>
  <c r="AR169" i="14"/>
  <c r="AO169" i="14"/>
  <c r="AL169" i="14"/>
  <c r="AI169" i="14"/>
  <c r="AF169" i="14"/>
  <c r="AC169" i="14"/>
  <c r="Z169" i="14"/>
  <c r="W169" i="14"/>
  <c r="T169" i="14"/>
  <c r="Q169" i="14"/>
  <c r="N169" i="14"/>
  <c r="I169" i="14"/>
  <c r="BH166" i="14"/>
  <c r="BC166" i="14"/>
  <c r="BB166" i="14"/>
  <c r="BG166" i="14" s="1"/>
  <c r="BA166" i="14"/>
  <c r="BF166" i="14" s="1"/>
  <c r="AZ166" i="14"/>
  <c r="BE166" i="14" s="1"/>
  <c r="AX166" i="14"/>
  <c r="AU166" i="14"/>
  <c r="AR166" i="14"/>
  <c r="AO166" i="14"/>
  <c r="AL166" i="14"/>
  <c r="AI166" i="14"/>
  <c r="AF166" i="14"/>
  <c r="AC166" i="14"/>
  <c r="Z166" i="14"/>
  <c r="W166" i="14"/>
  <c r="T166" i="14"/>
  <c r="Q166" i="14"/>
  <c r="N166" i="14"/>
  <c r="I166" i="14"/>
  <c r="BH165" i="14"/>
  <c r="BC165" i="14"/>
  <c r="BB165" i="14"/>
  <c r="BG165" i="14" s="1"/>
  <c r="BA165" i="14"/>
  <c r="BF165" i="14" s="1"/>
  <c r="AZ165" i="14"/>
  <c r="BE165" i="14" s="1"/>
  <c r="AX165" i="14"/>
  <c r="AU165" i="14"/>
  <c r="AR165" i="14"/>
  <c r="AO165" i="14"/>
  <c r="AL165" i="14"/>
  <c r="AI165" i="14"/>
  <c r="AF165" i="14"/>
  <c r="AC165" i="14"/>
  <c r="Z165" i="14"/>
  <c r="W165" i="14"/>
  <c r="T165" i="14"/>
  <c r="Q165" i="14"/>
  <c r="N165" i="14"/>
  <c r="I165" i="14"/>
  <c r="BH164" i="14"/>
  <c r="BC164" i="14"/>
  <c r="BB164" i="14"/>
  <c r="BG164" i="14" s="1"/>
  <c r="BA164" i="14"/>
  <c r="BF164" i="14" s="1"/>
  <c r="AZ164" i="14"/>
  <c r="BE164" i="14" s="1"/>
  <c r="AX164" i="14"/>
  <c r="AU164" i="14"/>
  <c r="AR164" i="14"/>
  <c r="AO164" i="14"/>
  <c r="AL164" i="14"/>
  <c r="AI164" i="14"/>
  <c r="AF164" i="14"/>
  <c r="AC164" i="14"/>
  <c r="Z164" i="14"/>
  <c r="W164" i="14"/>
  <c r="T164" i="14"/>
  <c r="Q164" i="14"/>
  <c r="N164" i="14"/>
  <c r="BH163" i="14"/>
  <c r="BC163" i="14"/>
  <c r="BB163" i="14"/>
  <c r="BG163" i="14" s="1"/>
  <c r="BA163" i="14"/>
  <c r="BF163" i="14" s="1"/>
  <c r="AZ163" i="14"/>
  <c r="BE163" i="14" s="1"/>
  <c r="AX163" i="14"/>
  <c r="AU163" i="14"/>
  <c r="AR163" i="14"/>
  <c r="AO163" i="14"/>
  <c r="AL163" i="14"/>
  <c r="AI163" i="14"/>
  <c r="AF163" i="14"/>
  <c r="AC163" i="14"/>
  <c r="Z163" i="14"/>
  <c r="W163" i="14"/>
  <c r="Q163" i="14"/>
  <c r="N163" i="14"/>
  <c r="I163" i="14"/>
  <c r="BH162" i="14"/>
  <c r="BC162" i="14"/>
  <c r="BB162" i="14"/>
  <c r="BG162" i="14" s="1"/>
  <c r="BA162" i="14"/>
  <c r="BF162" i="14" s="1"/>
  <c r="AZ162" i="14"/>
  <c r="BE162" i="14" s="1"/>
  <c r="AX162" i="14"/>
  <c r="AU162" i="14"/>
  <c r="AR162" i="14"/>
  <c r="AO162" i="14"/>
  <c r="AL162" i="14"/>
  <c r="AI162" i="14"/>
  <c r="AF162" i="14"/>
  <c r="AC162" i="14"/>
  <c r="Z162" i="14"/>
  <c r="W162" i="14"/>
  <c r="T162" i="14"/>
  <c r="Q162" i="14"/>
  <c r="N162" i="14"/>
  <c r="I162" i="14"/>
  <c r="BH161" i="14"/>
  <c r="BC161" i="14"/>
  <c r="BB161" i="14"/>
  <c r="BG161" i="14" s="1"/>
  <c r="BA161" i="14"/>
  <c r="BF161" i="14" s="1"/>
  <c r="AZ161" i="14"/>
  <c r="BE161" i="14" s="1"/>
  <c r="AX161" i="14"/>
  <c r="AU161" i="14"/>
  <c r="AR161" i="14"/>
  <c r="AO161" i="14"/>
  <c r="AL161" i="14"/>
  <c r="AI161" i="14"/>
  <c r="AF161" i="14"/>
  <c r="AC161" i="14"/>
  <c r="Z161" i="14"/>
  <c r="W161" i="14"/>
  <c r="T161" i="14"/>
  <c r="Q161" i="14"/>
  <c r="N161" i="14"/>
  <c r="I161" i="14"/>
  <c r="BH160" i="14"/>
  <c r="BC160" i="14"/>
  <c r="BB160" i="14"/>
  <c r="BG160" i="14" s="1"/>
  <c r="BA160" i="14"/>
  <c r="BF160" i="14" s="1"/>
  <c r="AZ160" i="14"/>
  <c r="BE160" i="14" s="1"/>
  <c r="AX160" i="14"/>
  <c r="AU160" i="14"/>
  <c r="AR160" i="14"/>
  <c r="AO160" i="14"/>
  <c r="AL160" i="14"/>
  <c r="AI160" i="14"/>
  <c r="AF160" i="14"/>
  <c r="AC160" i="14"/>
  <c r="Z160" i="14"/>
  <c r="W160" i="14"/>
  <c r="T160" i="14"/>
  <c r="Q160" i="14"/>
  <c r="N160" i="14"/>
  <c r="I160" i="14"/>
  <c r="BH159" i="14"/>
  <c r="BG159" i="14"/>
  <c r="BC159" i="14"/>
  <c r="BB159" i="14"/>
  <c r="BA159" i="14"/>
  <c r="BF159" i="14" s="1"/>
  <c r="AZ159" i="14"/>
  <c r="BE159" i="14" s="1"/>
  <c r="AX159" i="14"/>
  <c r="AU159" i="14"/>
  <c r="AR159" i="14"/>
  <c r="AO159" i="14"/>
  <c r="AL159" i="14"/>
  <c r="AI159" i="14"/>
  <c r="AF159" i="14"/>
  <c r="AC159" i="14"/>
  <c r="Z159" i="14"/>
  <c r="W159" i="14"/>
  <c r="T159" i="14"/>
  <c r="Q159" i="14"/>
  <c r="N159" i="14"/>
  <c r="I159" i="14"/>
  <c r="BH158" i="14"/>
  <c r="BC158" i="14"/>
  <c r="BB158" i="14"/>
  <c r="BG158" i="14" s="1"/>
  <c r="BA158" i="14"/>
  <c r="BF158" i="14" s="1"/>
  <c r="AZ158" i="14"/>
  <c r="BE158" i="14" s="1"/>
  <c r="AX158" i="14"/>
  <c r="AU158" i="14"/>
  <c r="AR158" i="14"/>
  <c r="AO158" i="14"/>
  <c r="AL158" i="14"/>
  <c r="AI158" i="14"/>
  <c r="AF158" i="14"/>
  <c r="AC158" i="14"/>
  <c r="Z158" i="14"/>
  <c r="W158" i="14"/>
  <c r="T158" i="14"/>
  <c r="Q158" i="14"/>
  <c r="N158" i="14"/>
  <c r="I158" i="14"/>
  <c r="BH157" i="14"/>
  <c r="BC157" i="14"/>
  <c r="BB157" i="14"/>
  <c r="BG157" i="14" s="1"/>
  <c r="BA157" i="14"/>
  <c r="BF157" i="14" s="1"/>
  <c r="AZ157" i="14"/>
  <c r="BE157" i="14" s="1"/>
  <c r="AX157" i="14"/>
  <c r="AU157" i="14"/>
  <c r="AR157" i="14"/>
  <c r="AO157" i="14"/>
  <c r="AL157" i="14"/>
  <c r="AI157" i="14"/>
  <c r="AF157" i="14"/>
  <c r="AC157" i="14"/>
  <c r="Z157" i="14"/>
  <c r="W157" i="14"/>
  <c r="T157" i="14"/>
  <c r="Q157" i="14"/>
  <c r="N157" i="14"/>
  <c r="I157" i="14"/>
  <c r="BH156" i="14"/>
  <c r="BC156" i="14"/>
  <c r="BB156" i="14"/>
  <c r="BG156" i="14" s="1"/>
  <c r="BA156" i="14"/>
  <c r="BF156" i="14" s="1"/>
  <c r="AZ156" i="14"/>
  <c r="BE156" i="14" s="1"/>
  <c r="AX156" i="14"/>
  <c r="AU156" i="14"/>
  <c r="AR156" i="14"/>
  <c r="AO156" i="14"/>
  <c r="AL156" i="14"/>
  <c r="AI156" i="14"/>
  <c r="AF156" i="14"/>
  <c r="AC156" i="14"/>
  <c r="Z156" i="14"/>
  <c r="W156" i="14"/>
  <c r="T156" i="14"/>
  <c r="Q156" i="14"/>
  <c r="N156" i="14"/>
  <c r="BH155" i="14"/>
  <c r="BC155" i="14"/>
  <c r="BB155" i="14"/>
  <c r="BG155" i="14" s="1"/>
  <c r="BA155" i="14"/>
  <c r="BF155" i="14" s="1"/>
  <c r="AZ155" i="14"/>
  <c r="BE155" i="14" s="1"/>
  <c r="AX155" i="14"/>
  <c r="AU155" i="14"/>
  <c r="AR155" i="14"/>
  <c r="AO155" i="14"/>
  <c r="AL155" i="14"/>
  <c r="AI155" i="14"/>
  <c r="AF155" i="14"/>
  <c r="AC155" i="14"/>
  <c r="Z155" i="14"/>
  <c r="W155" i="14"/>
  <c r="T155" i="14"/>
  <c r="Q155" i="14"/>
  <c r="N155" i="14"/>
  <c r="I155" i="14"/>
  <c r="BH154" i="14"/>
  <c r="BC154" i="14"/>
  <c r="BB154" i="14"/>
  <c r="BG154" i="14" s="1"/>
  <c r="BA154" i="14"/>
  <c r="BF154" i="14" s="1"/>
  <c r="AZ154" i="14"/>
  <c r="BE154" i="14" s="1"/>
  <c r="AX154" i="14"/>
  <c r="AU154" i="14"/>
  <c r="AR154" i="14"/>
  <c r="AO154" i="14"/>
  <c r="AL154" i="14"/>
  <c r="AI154" i="14"/>
  <c r="AF154" i="14"/>
  <c r="AC154" i="14"/>
  <c r="Z154" i="14"/>
  <c r="W154" i="14"/>
  <c r="T154" i="14"/>
  <c r="Q154" i="14"/>
  <c r="N154" i="14"/>
  <c r="I154" i="14"/>
  <c r="BH153" i="14"/>
  <c r="BC153" i="14"/>
  <c r="BB153" i="14"/>
  <c r="BG153" i="14" s="1"/>
  <c r="BA153" i="14"/>
  <c r="BF153" i="14" s="1"/>
  <c r="AZ153" i="14"/>
  <c r="BE153" i="14" s="1"/>
  <c r="AX153" i="14"/>
  <c r="AU153" i="14"/>
  <c r="AR153" i="14"/>
  <c r="AO153" i="14"/>
  <c r="AL153" i="14"/>
  <c r="AI153" i="14"/>
  <c r="AF153" i="14"/>
  <c r="AC153" i="14"/>
  <c r="Z153" i="14"/>
  <c r="W153" i="14"/>
  <c r="T153" i="14"/>
  <c r="Q153" i="14"/>
  <c r="N153" i="14"/>
  <c r="I153" i="14"/>
  <c r="BH152" i="14"/>
  <c r="BC152" i="14"/>
  <c r="BB152" i="14"/>
  <c r="BG152" i="14" s="1"/>
  <c r="BA152" i="14"/>
  <c r="BF152" i="14" s="1"/>
  <c r="AZ152" i="14"/>
  <c r="BE152" i="14" s="1"/>
  <c r="AX152" i="14"/>
  <c r="AU152" i="14"/>
  <c r="AR152" i="14"/>
  <c r="AO152" i="14"/>
  <c r="AL152" i="14"/>
  <c r="AI152" i="14"/>
  <c r="AF152" i="14"/>
  <c r="AC152" i="14"/>
  <c r="Z152" i="14"/>
  <c r="W152" i="14"/>
  <c r="T152" i="14"/>
  <c r="Q152" i="14"/>
  <c r="N152" i="14"/>
  <c r="I152" i="14"/>
  <c r="BH151" i="14"/>
  <c r="BC151" i="14"/>
  <c r="BB151" i="14"/>
  <c r="BG151" i="14" s="1"/>
  <c r="BA151" i="14"/>
  <c r="BF151" i="14" s="1"/>
  <c r="AZ151" i="14"/>
  <c r="BE151" i="14" s="1"/>
  <c r="AX151" i="14"/>
  <c r="AU151" i="14"/>
  <c r="AR151" i="14"/>
  <c r="AO151" i="14"/>
  <c r="AL151" i="14"/>
  <c r="AI151" i="14"/>
  <c r="AF151" i="14"/>
  <c r="AC151" i="14"/>
  <c r="Z151" i="14"/>
  <c r="W151" i="14"/>
  <c r="T151" i="14"/>
  <c r="Q151" i="14"/>
  <c r="N151" i="14"/>
  <c r="I151" i="14"/>
  <c r="BH150" i="14"/>
  <c r="BC150" i="14"/>
  <c r="BB150" i="14"/>
  <c r="BG150" i="14" s="1"/>
  <c r="BA150" i="14"/>
  <c r="BF150" i="14" s="1"/>
  <c r="AZ150" i="14"/>
  <c r="BE150" i="14" s="1"/>
  <c r="AX150" i="14"/>
  <c r="AU150" i="14"/>
  <c r="AR150" i="14"/>
  <c r="AO150" i="14"/>
  <c r="AL150" i="14"/>
  <c r="AI150" i="14"/>
  <c r="AF150" i="14"/>
  <c r="AC150" i="14"/>
  <c r="Z150" i="14"/>
  <c r="W150" i="14"/>
  <c r="T150" i="14"/>
  <c r="Q150" i="14"/>
  <c r="N150" i="14"/>
  <c r="I150" i="14"/>
  <c r="BH149" i="14"/>
  <c r="BC149" i="14"/>
  <c r="BB149" i="14"/>
  <c r="BG149" i="14" s="1"/>
  <c r="BA149" i="14"/>
  <c r="BF149" i="14" s="1"/>
  <c r="AZ149" i="14"/>
  <c r="BE149" i="14" s="1"/>
  <c r="AX149" i="14"/>
  <c r="AU149" i="14"/>
  <c r="AR149" i="14"/>
  <c r="AO149" i="14"/>
  <c r="AL149" i="14"/>
  <c r="AI149" i="14"/>
  <c r="AF149" i="14"/>
  <c r="AC149" i="14"/>
  <c r="Z149" i="14"/>
  <c r="W149" i="14"/>
  <c r="T149" i="14"/>
  <c r="Q149" i="14"/>
  <c r="N149" i="14"/>
  <c r="BH148" i="14"/>
  <c r="BC148" i="14"/>
  <c r="BB148" i="14"/>
  <c r="BG148" i="14" s="1"/>
  <c r="BA148" i="14"/>
  <c r="BF148" i="14" s="1"/>
  <c r="AZ148" i="14"/>
  <c r="BE148" i="14" s="1"/>
  <c r="AX148" i="14"/>
  <c r="AU148" i="14"/>
  <c r="AR148" i="14"/>
  <c r="AO148" i="14"/>
  <c r="AL148" i="14"/>
  <c r="AI148" i="14"/>
  <c r="AF148" i="14"/>
  <c r="AC148" i="14"/>
  <c r="Z148" i="14"/>
  <c r="W148" i="14"/>
  <c r="T148" i="14"/>
  <c r="Q148" i="14"/>
  <c r="N148" i="14"/>
  <c r="BH147" i="14"/>
  <c r="BC147" i="14"/>
  <c r="BB147" i="14"/>
  <c r="BG147" i="14" s="1"/>
  <c r="BA147" i="14"/>
  <c r="BF147" i="14" s="1"/>
  <c r="AZ147" i="14"/>
  <c r="BE147" i="14" s="1"/>
  <c r="AX147" i="14"/>
  <c r="AU147" i="14"/>
  <c r="AR147" i="14"/>
  <c r="AO147" i="14"/>
  <c r="AL147" i="14"/>
  <c r="AI147" i="14"/>
  <c r="AF147" i="14"/>
  <c r="AC147" i="14"/>
  <c r="Z147" i="14"/>
  <c r="W147" i="14"/>
  <c r="T147" i="14"/>
  <c r="Q147" i="14"/>
  <c r="N147" i="14"/>
  <c r="I147" i="14"/>
  <c r="BH146" i="14"/>
  <c r="BC146" i="14"/>
  <c r="BB146" i="14"/>
  <c r="BG146" i="14" s="1"/>
  <c r="BA146" i="14"/>
  <c r="BF146" i="14" s="1"/>
  <c r="AZ146" i="14"/>
  <c r="BE146" i="14" s="1"/>
  <c r="AX146" i="14"/>
  <c r="AU146" i="14"/>
  <c r="AR146" i="14"/>
  <c r="AO146" i="14"/>
  <c r="AL146" i="14"/>
  <c r="AI146" i="14"/>
  <c r="AF146" i="14"/>
  <c r="AC146" i="14"/>
  <c r="Z146" i="14"/>
  <c r="W146" i="14"/>
  <c r="T146" i="14"/>
  <c r="Q146" i="14"/>
  <c r="N146" i="14"/>
  <c r="I146" i="14"/>
  <c r="BH145" i="14"/>
  <c r="BF145" i="14"/>
  <c r="BC145" i="14"/>
  <c r="BB145" i="14"/>
  <c r="BG145" i="14" s="1"/>
  <c r="BA145" i="14"/>
  <c r="AZ145" i="14"/>
  <c r="BE145" i="14" s="1"/>
  <c r="AX145" i="14"/>
  <c r="AU145" i="14"/>
  <c r="AR145" i="14"/>
  <c r="AO145" i="14"/>
  <c r="AL145" i="14"/>
  <c r="AI145" i="14"/>
  <c r="AF145" i="14"/>
  <c r="AC145" i="14"/>
  <c r="Z145" i="14"/>
  <c r="W145" i="14"/>
  <c r="T145" i="14"/>
  <c r="Q145" i="14"/>
  <c r="N145" i="14"/>
  <c r="I145" i="14"/>
  <c r="BH144" i="14"/>
  <c r="BC144" i="14"/>
  <c r="BB144" i="14"/>
  <c r="BG144" i="14" s="1"/>
  <c r="BA144" i="14"/>
  <c r="BF144" i="14" s="1"/>
  <c r="AZ144" i="14"/>
  <c r="BE144" i="14" s="1"/>
  <c r="AX144" i="14"/>
  <c r="AU144" i="14"/>
  <c r="AR144" i="14"/>
  <c r="AO144" i="14"/>
  <c r="AL144" i="14"/>
  <c r="AI144" i="14"/>
  <c r="AF144" i="14"/>
  <c r="AC144" i="14"/>
  <c r="Z144" i="14"/>
  <c r="W144" i="14"/>
  <c r="T144" i="14"/>
  <c r="Q144" i="14"/>
  <c r="N144" i="14"/>
  <c r="I144" i="14"/>
  <c r="BH143" i="14"/>
  <c r="BC143" i="14"/>
  <c r="BB143" i="14"/>
  <c r="BG143" i="14" s="1"/>
  <c r="BA143" i="14"/>
  <c r="BF143" i="14" s="1"/>
  <c r="AZ143" i="14"/>
  <c r="BE143" i="14" s="1"/>
  <c r="AX143" i="14"/>
  <c r="AU143" i="14"/>
  <c r="AR143" i="14"/>
  <c r="AO143" i="14"/>
  <c r="AL143" i="14"/>
  <c r="AI143" i="14"/>
  <c r="AF143" i="14"/>
  <c r="AC143" i="14"/>
  <c r="Z143" i="14"/>
  <c r="W143" i="14"/>
  <c r="T143" i="14"/>
  <c r="Q143" i="14"/>
  <c r="N143" i="14"/>
  <c r="I143" i="14"/>
  <c r="BH140" i="14"/>
  <c r="BC140" i="14"/>
  <c r="BB140" i="14"/>
  <c r="BG140" i="14" s="1"/>
  <c r="BA140" i="14"/>
  <c r="BF140" i="14" s="1"/>
  <c r="AZ140" i="14"/>
  <c r="BE140" i="14" s="1"/>
  <c r="AX140" i="14"/>
  <c r="AU140" i="14"/>
  <c r="AR140" i="14"/>
  <c r="AO140" i="14"/>
  <c r="AL140" i="14"/>
  <c r="AI140" i="14"/>
  <c r="AF140" i="14"/>
  <c r="AC140" i="14"/>
  <c r="Z140" i="14"/>
  <c r="W140" i="14"/>
  <c r="T140" i="14"/>
  <c r="Q140" i="14"/>
  <c r="N140" i="14"/>
  <c r="I140" i="14"/>
  <c r="BH139" i="14"/>
  <c r="BC139" i="14"/>
  <c r="BB139" i="14"/>
  <c r="BG139" i="14" s="1"/>
  <c r="BA139" i="14"/>
  <c r="BF139" i="14" s="1"/>
  <c r="AZ139" i="14"/>
  <c r="BE139" i="14" s="1"/>
  <c r="AX139" i="14"/>
  <c r="AU139" i="14"/>
  <c r="AR139" i="14"/>
  <c r="AO139" i="14"/>
  <c r="AL139" i="14"/>
  <c r="AI139" i="14"/>
  <c r="AF139" i="14"/>
  <c r="AC139" i="14"/>
  <c r="Z139" i="14"/>
  <c r="W139" i="14"/>
  <c r="T139" i="14"/>
  <c r="Q139" i="14"/>
  <c r="N139" i="14"/>
  <c r="I139" i="14"/>
  <c r="BH138" i="14"/>
  <c r="BC138" i="14"/>
  <c r="BB138" i="14"/>
  <c r="BG138" i="14" s="1"/>
  <c r="BA138" i="14"/>
  <c r="BF138" i="14" s="1"/>
  <c r="AZ138" i="14"/>
  <c r="BE138" i="14" s="1"/>
  <c r="AX138" i="14"/>
  <c r="AU138" i="14"/>
  <c r="AR138" i="14"/>
  <c r="AO138" i="14"/>
  <c r="AL138" i="14"/>
  <c r="AI138" i="14"/>
  <c r="AF138" i="14"/>
  <c r="AC138" i="14"/>
  <c r="Z138" i="14"/>
  <c r="W138" i="14"/>
  <c r="T138" i="14"/>
  <c r="Q138" i="14"/>
  <c r="N138" i="14"/>
  <c r="BH137" i="14"/>
  <c r="BC137" i="14"/>
  <c r="BB137" i="14"/>
  <c r="BG137" i="14" s="1"/>
  <c r="BA137" i="14"/>
  <c r="BF137" i="14" s="1"/>
  <c r="AZ137" i="14"/>
  <c r="BE137" i="14" s="1"/>
  <c r="AX137" i="14"/>
  <c r="AU137" i="14"/>
  <c r="AR137" i="14"/>
  <c r="AO137" i="14"/>
  <c r="AL137" i="14"/>
  <c r="AI137" i="14"/>
  <c r="AF137" i="14"/>
  <c r="AC137" i="14"/>
  <c r="Z137" i="14"/>
  <c r="W137" i="14"/>
  <c r="T137" i="14"/>
  <c r="Q137" i="14"/>
  <c r="N137" i="14"/>
  <c r="I137" i="14"/>
  <c r="BH136" i="14"/>
  <c r="BC136" i="14"/>
  <c r="BB136" i="14"/>
  <c r="BG136" i="14" s="1"/>
  <c r="BA136" i="14"/>
  <c r="BF136" i="14" s="1"/>
  <c r="AZ136" i="14"/>
  <c r="BE136" i="14" s="1"/>
  <c r="AX136" i="14"/>
  <c r="AU136" i="14"/>
  <c r="AR136" i="14"/>
  <c r="AO136" i="14"/>
  <c r="AL136" i="14"/>
  <c r="AI136" i="14"/>
  <c r="AF136" i="14"/>
  <c r="AC136" i="14"/>
  <c r="Z136" i="14"/>
  <c r="W136" i="14"/>
  <c r="T136" i="14"/>
  <c r="Q136" i="14"/>
  <c r="N136" i="14"/>
  <c r="I136" i="14"/>
  <c r="BH135" i="14"/>
  <c r="BC135" i="14"/>
  <c r="BB135" i="14"/>
  <c r="BG135" i="14" s="1"/>
  <c r="BA135" i="14"/>
  <c r="BF135" i="14" s="1"/>
  <c r="AZ135" i="14"/>
  <c r="BE135" i="14" s="1"/>
  <c r="AX135" i="14"/>
  <c r="AU135" i="14"/>
  <c r="AR135" i="14"/>
  <c r="AO135" i="14"/>
  <c r="AL135" i="14"/>
  <c r="AI135" i="14"/>
  <c r="AF135" i="14"/>
  <c r="AC135" i="14"/>
  <c r="Z135" i="14"/>
  <c r="W135" i="14"/>
  <c r="T135" i="14"/>
  <c r="Q135" i="14"/>
  <c r="N135" i="14"/>
  <c r="I135" i="14"/>
  <c r="BH134" i="14"/>
  <c r="BC134" i="14"/>
  <c r="BB134" i="14"/>
  <c r="BG134" i="14" s="1"/>
  <c r="BA134" i="14"/>
  <c r="BF134" i="14" s="1"/>
  <c r="AZ134" i="14"/>
  <c r="BE134" i="14" s="1"/>
  <c r="AX134" i="14"/>
  <c r="AU134" i="14"/>
  <c r="AR134" i="14"/>
  <c r="AO134" i="14"/>
  <c r="AL134" i="14"/>
  <c r="AI134" i="14"/>
  <c r="AF134" i="14"/>
  <c r="AC134" i="14"/>
  <c r="Z134" i="14"/>
  <c r="W134" i="14"/>
  <c r="T134" i="14"/>
  <c r="Q134" i="14"/>
  <c r="N134" i="14"/>
  <c r="I134" i="14"/>
  <c r="BH133" i="14"/>
  <c r="BC133" i="14"/>
  <c r="BB133" i="14"/>
  <c r="BG133" i="14" s="1"/>
  <c r="BA133" i="14"/>
  <c r="BF133" i="14" s="1"/>
  <c r="AZ133" i="14"/>
  <c r="BE133" i="14" s="1"/>
  <c r="AX133" i="14"/>
  <c r="AU133" i="14"/>
  <c r="AR133" i="14"/>
  <c r="AO133" i="14"/>
  <c r="AL133" i="14"/>
  <c r="AI133" i="14"/>
  <c r="AF133" i="14"/>
  <c r="AC133" i="14"/>
  <c r="Z133" i="14"/>
  <c r="W133" i="14"/>
  <c r="T133" i="14"/>
  <c r="Q133" i="14"/>
  <c r="N133" i="14"/>
  <c r="I133" i="14"/>
  <c r="BH132" i="14"/>
  <c r="BF132" i="14"/>
  <c r="BC132" i="14"/>
  <c r="BB132" i="14"/>
  <c r="BG132" i="14" s="1"/>
  <c r="BA132" i="14"/>
  <c r="AZ132" i="14"/>
  <c r="BE132" i="14" s="1"/>
  <c r="AX132" i="14"/>
  <c r="AU132" i="14"/>
  <c r="AR132" i="14"/>
  <c r="AO132" i="14"/>
  <c r="AL132" i="14"/>
  <c r="AI132" i="14"/>
  <c r="AF132" i="14"/>
  <c r="AC132" i="14"/>
  <c r="Z132" i="14"/>
  <c r="W132" i="14"/>
  <c r="T132" i="14"/>
  <c r="Q132" i="14"/>
  <c r="N132" i="14"/>
  <c r="I132" i="14"/>
  <c r="BH131" i="14"/>
  <c r="BC131" i="14"/>
  <c r="BB131" i="14"/>
  <c r="BG131" i="14" s="1"/>
  <c r="BA131" i="14"/>
  <c r="BF131" i="14" s="1"/>
  <c r="AZ131" i="14"/>
  <c r="BE131" i="14" s="1"/>
  <c r="AX131" i="14"/>
  <c r="AU131" i="14"/>
  <c r="AR131" i="14"/>
  <c r="AO131" i="14"/>
  <c r="AL131" i="14"/>
  <c r="AI131" i="14"/>
  <c r="AF131" i="14"/>
  <c r="AC131" i="14"/>
  <c r="Z131" i="14"/>
  <c r="W131" i="14"/>
  <c r="T131" i="14"/>
  <c r="Q131" i="14"/>
  <c r="N131" i="14"/>
  <c r="I131" i="14"/>
  <c r="BH130" i="14"/>
  <c r="BE130" i="14"/>
  <c r="BC130" i="14"/>
  <c r="BB130" i="14"/>
  <c r="BG130" i="14" s="1"/>
  <c r="BA130" i="14"/>
  <c r="BF130" i="14" s="1"/>
  <c r="AZ130" i="14"/>
  <c r="AX130" i="14"/>
  <c r="AU130" i="14"/>
  <c r="AR130" i="14"/>
  <c r="AO130" i="14"/>
  <c r="AL130" i="14"/>
  <c r="AI130" i="14"/>
  <c r="AF130" i="14"/>
  <c r="AC130" i="14"/>
  <c r="Z130" i="14"/>
  <c r="W130" i="14"/>
  <c r="T130" i="14"/>
  <c r="Q130" i="14"/>
  <c r="N130" i="14"/>
  <c r="BH129" i="14"/>
  <c r="BC129" i="14"/>
  <c r="BB129" i="14"/>
  <c r="BG129" i="14" s="1"/>
  <c r="BA129" i="14"/>
  <c r="BF129" i="14" s="1"/>
  <c r="AZ129" i="14"/>
  <c r="BE129" i="14" s="1"/>
  <c r="AX129" i="14"/>
  <c r="AU129" i="14"/>
  <c r="AR129" i="14"/>
  <c r="AO129" i="14"/>
  <c r="AL129" i="14"/>
  <c r="AI129" i="14"/>
  <c r="AF129" i="14"/>
  <c r="AC129" i="14"/>
  <c r="Z129" i="14"/>
  <c r="W129" i="14"/>
  <c r="T129" i="14"/>
  <c r="Q129" i="14"/>
  <c r="N129" i="14"/>
  <c r="I129" i="14"/>
  <c r="BH128" i="14"/>
  <c r="BC128" i="14"/>
  <c r="BB128" i="14"/>
  <c r="BG128" i="14" s="1"/>
  <c r="BA128" i="14"/>
  <c r="BF128" i="14" s="1"/>
  <c r="AZ128" i="14"/>
  <c r="BE128" i="14" s="1"/>
  <c r="AX128" i="14"/>
  <c r="AU128" i="14"/>
  <c r="AR128" i="14"/>
  <c r="AO128" i="14"/>
  <c r="AL128" i="14"/>
  <c r="AI128" i="14"/>
  <c r="AF128" i="14"/>
  <c r="AC128" i="14"/>
  <c r="Z128" i="14"/>
  <c r="W128" i="14"/>
  <c r="T128" i="14"/>
  <c r="Q128" i="14"/>
  <c r="N128" i="14"/>
  <c r="I128" i="14"/>
  <c r="BH127" i="14"/>
  <c r="BC127" i="14"/>
  <c r="BB127" i="14"/>
  <c r="BG127" i="14" s="1"/>
  <c r="BA127" i="14"/>
  <c r="BF127" i="14" s="1"/>
  <c r="AZ127" i="14"/>
  <c r="BE127" i="14" s="1"/>
  <c r="AX127" i="14"/>
  <c r="AU127" i="14"/>
  <c r="AR127" i="14"/>
  <c r="AO127" i="14"/>
  <c r="AL127" i="14"/>
  <c r="AI127" i="14"/>
  <c r="AF127" i="14"/>
  <c r="AC127" i="14"/>
  <c r="Z127" i="14"/>
  <c r="W127" i="14"/>
  <c r="T127" i="14"/>
  <c r="Q127" i="14"/>
  <c r="N127" i="14"/>
  <c r="I127" i="14"/>
  <c r="BH126" i="14"/>
  <c r="BC126" i="14"/>
  <c r="BB126" i="14"/>
  <c r="BG126" i="14" s="1"/>
  <c r="BA126" i="14"/>
  <c r="BF126" i="14" s="1"/>
  <c r="AZ126" i="14"/>
  <c r="BE126" i="14" s="1"/>
  <c r="AX126" i="14"/>
  <c r="AU126" i="14"/>
  <c r="AR126" i="14"/>
  <c r="AO126" i="14"/>
  <c r="AL126" i="14"/>
  <c r="AI126" i="14"/>
  <c r="AF126" i="14"/>
  <c r="AC126" i="14"/>
  <c r="Z126" i="14"/>
  <c r="W126" i="14"/>
  <c r="T126" i="14"/>
  <c r="Q126" i="14"/>
  <c r="N126" i="14"/>
  <c r="I126" i="14"/>
  <c r="BH125" i="14"/>
  <c r="BC125" i="14"/>
  <c r="BB125" i="14"/>
  <c r="BG125" i="14" s="1"/>
  <c r="BA125" i="14"/>
  <c r="BF125" i="14" s="1"/>
  <c r="AZ125" i="14"/>
  <c r="BE125" i="14" s="1"/>
  <c r="AX125" i="14"/>
  <c r="AU125" i="14"/>
  <c r="AR125" i="14"/>
  <c r="AO125" i="14"/>
  <c r="AL125" i="14"/>
  <c r="AI125" i="14"/>
  <c r="AF125" i="14"/>
  <c r="AC125" i="14"/>
  <c r="Z125" i="14"/>
  <c r="W125" i="14"/>
  <c r="T125" i="14"/>
  <c r="Q125" i="14"/>
  <c r="N125" i="14"/>
  <c r="I125" i="14"/>
  <c r="BH124" i="14"/>
  <c r="BC124" i="14"/>
  <c r="BB124" i="14"/>
  <c r="BG124" i="14" s="1"/>
  <c r="BA124" i="14"/>
  <c r="BF124" i="14" s="1"/>
  <c r="AZ124" i="14"/>
  <c r="BE124" i="14" s="1"/>
  <c r="AX124" i="14"/>
  <c r="AU124" i="14"/>
  <c r="AR124" i="14"/>
  <c r="AO124" i="14"/>
  <c r="AL124" i="14"/>
  <c r="AI124" i="14"/>
  <c r="AF124" i="14"/>
  <c r="AC124" i="14"/>
  <c r="Z124" i="14"/>
  <c r="W124" i="14"/>
  <c r="T124" i="14"/>
  <c r="Q124" i="14"/>
  <c r="N124" i="14"/>
  <c r="I124" i="14"/>
  <c r="BH123" i="14"/>
  <c r="BE123" i="14"/>
  <c r="BC123" i="14"/>
  <c r="BB123" i="14"/>
  <c r="BG123" i="14" s="1"/>
  <c r="BA123" i="14"/>
  <c r="BF123" i="14" s="1"/>
  <c r="AZ123" i="14"/>
  <c r="AX123" i="14"/>
  <c r="AU123" i="14"/>
  <c r="AR123" i="14"/>
  <c r="AO123" i="14"/>
  <c r="AL123" i="14"/>
  <c r="AI123" i="14"/>
  <c r="AF123" i="14"/>
  <c r="AC123" i="14"/>
  <c r="Z123" i="14"/>
  <c r="W123" i="14"/>
  <c r="T123" i="14"/>
  <c r="Q123" i="14"/>
  <c r="N123" i="14"/>
  <c r="BH122" i="14"/>
  <c r="BC122" i="14"/>
  <c r="BB122" i="14"/>
  <c r="BG122" i="14" s="1"/>
  <c r="BA122" i="14"/>
  <c r="BF122" i="14" s="1"/>
  <c r="AZ122" i="14"/>
  <c r="BE122" i="14" s="1"/>
  <c r="AX122" i="14"/>
  <c r="AU122" i="14"/>
  <c r="AR122" i="14"/>
  <c r="AO122" i="14"/>
  <c r="AL122" i="14"/>
  <c r="AI122" i="14"/>
  <c r="AF122" i="14"/>
  <c r="AC122" i="14"/>
  <c r="Z122" i="14"/>
  <c r="W122" i="14"/>
  <c r="T122" i="14"/>
  <c r="Q122" i="14"/>
  <c r="N122" i="14"/>
  <c r="BH121" i="14"/>
  <c r="BC121" i="14"/>
  <c r="BB121" i="14"/>
  <c r="BG121" i="14" s="1"/>
  <c r="BA121" i="14"/>
  <c r="BF121" i="14" s="1"/>
  <c r="AZ121" i="14"/>
  <c r="BE121" i="14" s="1"/>
  <c r="AX121" i="14"/>
  <c r="AU121" i="14"/>
  <c r="AR121" i="14"/>
  <c r="AO121" i="14"/>
  <c r="AL121" i="14"/>
  <c r="AI121" i="14"/>
  <c r="AF121" i="14"/>
  <c r="AC121" i="14"/>
  <c r="Z121" i="14"/>
  <c r="W121" i="14"/>
  <c r="T121" i="14"/>
  <c r="Q121" i="14"/>
  <c r="N121" i="14"/>
  <c r="I121" i="14"/>
  <c r="BH120" i="14"/>
  <c r="BC120" i="14"/>
  <c r="BB120" i="14"/>
  <c r="BG120" i="14" s="1"/>
  <c r="BA120" i="14"/>
  <c r="BF120" i="14" s="1"/>
  <c r="AZ120" i="14"/>
  <c r="BE120" i="14" s="1"/>
  <c r="AX120" i="14"/>
  <c r="AU120" i="14"/>
  <c r="AR120" i="14"/>
  <c r="AO120" i="14"/>
  <c r="AL120" i="14"/>
  <c r="AI120" i="14"/>
  <c r="AF120" i="14"/>
  <c r="AC120" i="14"/>
  <c r="Z120" i="14"/>
  <c r="W120" i="14"/>
  <c r="T120" i="14"/>
  <c r="Q120" i="14"/>
  <c r="N120" i="14"/>
  <c r="I120" i="14"/>
  <c r="BH119" i="14"/>
  <c r="BC119" i="14"/>
  <c r="BB119" i="14"/>
  <c r="BG119" i="14" s="1"/>
  <c r="BA119" i="14"/>
  <c r="BF119" i="14" s="1"/>
  <c r="AZ119" i="14"/>
  <c r="BE119" i="14" s="1"/>
  <c r="AX119" i="14"/>
  <c r="AU119" i="14"/>
  <c r="AR119" i="14"/>
  <c r="AO119" i="14"/>
  <c r="AL119" i="14"/>
  <c r="AI119" i="14"/>
  <c r="AF119" i="14"/>
  <c r="AC119" i="14"/>
  <c r="Z119" i="14"/>
  <c r="W119" i="14"/>
  <c r="T119" i="14"/>
  <c r="Q119" i="14"/>
  <c r="N119" i="14"/>
  <c r="I119" i="14"/>
  <c r="BH118" i="14"/>
  <c r="BF118" i="14"/>
  <c r="BC118" i="14"/>
  <c r="BB118" i="14"/>
  <c r="BG118" i="14" s="1"/>
  <c r="BA118" i="14"/>
  <c r="AZ118" i="14"/>
  <c r="BE118" i="14" s="1"/>
  <c r="AX118" i="14"/>
  <c r="AU118" i="14"/>
  <c r="AR118" i="14"/>
  <c r="AO118" i="14"/>
  <c r="AL118" i="14"/>
  <c r="AI118" i="14"/>
  <c r="AF118" i="14"/>
  <c r="AC118" i="14"/>
  <c r="Z118" i="14"/>
  <c r="W118" i="14"/>
  <c r="T118" i="14"/>
  <c r="Q118" i="14"/>
  <c r="N118" i="14"/>
  <c r="I118" i="14"/>
  <c r="BH117" i="14"/>
  <c r="BC117" i="14"/>
  <c r="BB117" i="14"/>
  <c r="BG117" i="14" s="1"/>
  <c r="BA117" i="14"/>
  <c r="BF117" i="14" s="1"/>
  <c r="AZ117" i="14"/>
  <c r="BE117" i="14" s="1"/>
  <c r="AX117" i="14"/>
  <c r="AU117" i="14"/>
  <c r="AR117" i="14"/>
  <c r="AO117" i="14"/>
  <c r="AL117" i="14"/>
  <c r="AI117" i="14"/>
  <c r="AF117" i="14"/>
  <c r="AC117" i="14"/>
  <c r="Z117" i="14"/>
  <c r="W117" i="14"/>
  <c r="T117" i="14"/>
  <c r="Q117" i="14"/>
  <c r="N117" i="14"/>
  <c r="I117" i="14"/>
  <c r="BH116" i="14"/>
  <c r="BG116" i="14"/>
  <c r="BC116" i="14"/>
  <c r="BB116" i="14"/>
  <c r="BA116" i="14"/>
  <c r="BF116" i="14" s="1"/>
  <c r="AZ116" i="14"/>
  <c r="BE116" i="14" s="1"/>
  <c r="AX116" i="14"/>
  <c r="AU116" i="14"/>
  <c r="AR116" i="14"/>
  <c r="AO116" i="14"/>
  <c r="AL116" i="14"/>
  <c r="AI116" i="14"/>
  <c r="AF116" i="14"/>
  <c r="AC116" i="14"/>
  <c r="Z116" i="14"/>
  <c r="W116" i="14"/>
  <c r="T116" i="14"/>
  <c r="Q116" i="14"/>
  <c r="N116" i="14"/>
  <c r="I116" i="14"/>
  <c r="BH115" i="14"/>
  <c r="BC115" i="14"/>
  <c r="BB115" i="14"/>
  <c r="BG115" i="14" s="1"/>
  <c r="BA115" i="14"/>
  <c r="BF115" i="14" s="1"/>
  <c r="AZ115" i="14"/>
  <c r="BE115" i="14" s="1"/>
  <c r="AX115" i="14"/>
  <c r="AU115" i="14"/>
  <c r="AR115" i="14"/>
  <c r="AO115" i="14"/>
  <c r="AL115" i="14"/>
  <c r="AI115" i="14"/>
  <c r="AF115" i="14"/>
  <c r="AC115" i="14"/>
  <c r="Z115" i="14"/>
  <c r="W115" i="14"/>
  <c r="T115" i="14"/>
  <c r="Q115" i="14"/>
  <c r="N115" i="14"/>
  <c r="I115" i="14"/>
  <c r="BH114" i="14"/>
  <c r="BC114" i="14"/>
  <c r="BB114" i="14"/>
  <c r="BG114" i="14" s="1"/>
  <c r="BA114" i="14"/>
  <c r="BF114" i="14" s="1"/>
  <c r="AZ114" i="14"/>
  <c r="BE114" i="14" s="1"/>
  <c r="AX114" i="14"/>
  <c r="AU114" i="14"/>
  <c r="AR114" i="14"/>
  <c r="AO114" i="14"/>
  <c r="AL114" i="14"/>
  <c r="AI114" i="14"/>
  <c r="AF114" i="14"/>
  <c r="AC114" i="14"/>
  <c r="Z114" i="14"/>
  <c r="W114" i="14"/>
  <c r="T114" i="14"/>
  <c r="Q114" i="14"/>
  <c r="N114" i="14"/>
  <c r="BH113" i="14"/>
  <c r="BC113" i="14"/>
  <c r="BB113" i="14"/>
  <c r="BG113" i="14" s="1"/>
  <c r="BA113" i="14"/>
  <c r="BF113" i="14" s="1"/>
  <c r="AZ113" i="14"/>
  <c r="BE113" i="14" s="1"/>
  <c r="AX113" i="14"/>
  <c r="AU113" i="14"/>
  <c r="AR113" i="14"/>
  <c r="AO113" i="14"/>
  <c r="AL113" i="14"/>
  <c r="AI113" i="14"/>
  <c r="AF113" i="14"/>
  <c r="AC113" i="14"/>
  <c r="Z113" i="14"/>
  <c r="W113" i="14"/>
  <c r="T113" i="14"/>
  <c r="Q113" i="14"/>
  <c r="N113" i="14"/>
  <c r="I113" i="14"/>
  <c r="BH112" i="14"/>
  <c r="BC112" i="14"/>
  <c r="BB112" i="14"/>
  <c r="BG112" i="14" s="1"/>
  <c r="BA112" i="14"/>
  <c r="BF112" i="14" s="1"/>
  <c r="AZ112" i="14"/>
  <c r="BE112" i="14" s="1"/>
  <c r="AX112" i="14"/>
  <c r="AU112" i="14"/>
  <c r="AR112" i="14"/>
  <c r="AO112" i="14"/>
  <c r="AL112" i="14"/>
  <c r="AI112" i="14"/>
  <c r="AF112" i="14"/>
  <c r="AC112" i="14"/>
  <c r="Z112" i="14"/>
  <c r="W112" i="14"/>
  <c r="T112" i="14"/>
  <c r="Q112" i="14"/>
  <c r="N112" i="14"/>
  <c r="I112" i="14"/>
  <c r="BH111" i="14"/>
  <c r="BC111" i="14"/>
  <c r="BB111" i="14"/>
  <c r="BG111" i="14" s="1"/>
  <c r="BA111" i="14"/>
  <c r="BF111" i="14" s="1"/>
  <c r="AZ111" i="14"/>
  <c r="BE111" i="14" s="1"/>
  <c r="AX111" i="14"/>
  <c r="AU111" i="14"/>
  <c r="AR111" i="14"/>
  <c r="AO111" i="14"/>
  <c r="AL111" i="14"/>
  <c r="AI111" i="14"/>
  <c r="AF111" i="14"/>
  <c r="AC111" i="14"/>
  <c r="Z111" i="14"/>
  <c r="W111" i="14"/>
  <c r="T111" i="14"/>
  <c r="Q111" i="14"/>
  <c r="N111" i="14"/>
  <c r="I111" i="14"/>
  <c r="BH110" i="14"/>
  <c r="BC110" i="14"/>
  <c r="BB110" i="14"/>
  <c r="BG110" i="14" s="1"/>
  <c r="BA110" i="14"/>
  <c r="BF110" i="14" s="1"/>
  <c r="AZ110" i="14"/>
  <c r="BE110" i="14" s="1"/>
  <c r="AX110" i="14"/>
  <c r="AU110" i="14"/>
  <c r="AR110" i="14"/>
  <c r="AO110" i="14"/>
  <c r="AL110" i="14"/>
  <c r="AI110" i="14"/>
  <c r="AF110" i="14"/>
  <c r="AC110" i="14"/>
  <c r="Z110" i="14"/>
  <c r="W110" i="14"/>
  <c r="T110" i="14"/>
  <c r="Q110" i="14"/>
  <c r="N110" i="14"/>
  <c r="I110" i="14"/>
  <c r="BH109" i="14"/>
  <c r="BC109" i="14"/>
  <c r="BB109" i="14"/>
  <c r="BG109" i="14" s="1"/>
  <c r="BA109" i="14"/>
  <c r="BF109" i="14" s="1"/>
  <c r="AZ109" i="14"/>
  <c r="BE109" i="14" s="1"/>
  <c r="AX109" i="14"/>
  <c r="AU109" i="14"/>
  <c r="AR109" i="14"/>
  <c r="AO109" i="14"/>
  <c r="AL109" i="14"/>
  <c r="AI109" i="14"/>
  <c r="AF109" i="14"/>
  <c r="AC109" i="14"/>
  <c r="Z109" i="14"/>
  <c r="W109" i="14"/>
  <c r="T109" i="14"/>
  <c r="Q109" i="14"/>
  <c r="N109" i="14"/>
  <c r="I109" i="14"/>
  <c r="BH108" i="14"/>
  <c r="BG108" i="14"/>
  <c r="BE108" i="14"/>
  <c r="BC108" i="14"/>
  <c r="BB108" i="14"/>
  <c r="BA108" i="14"/>
  <c r="BF108" i="14" s="1"/>
  <c r="AZ108" i="14"/>
  <c r="AX108" i="14"/>
  <c r="AU108" i="14"/>
  <c r="AR108" i="14"/>
  <c r="AO108" i="14"/>
  <c r="AL108" i="14"/>
  <c r="AI108" i="14"/>
  <c r="AF108" i="14"/>
  <c r="AC108" i="14"/>
  <c r="Z108" i="14"/>
  <c r="W108" i="14"/>
  <c r="T108" i="14"/>
  <c r="Q108" i="14"/>
  <c r="N108" i="14"/>
  <c r="I108" i="14"/>
  <c r="BH107" i="14"/>
  <c r="BC107" i="14"/>
  <c r="BB107" i="14"/>
  <c r="BG107" i="14" s="1"/>
  <c r="BA107" i="14"/>
  <c r="BF107" i="14" s="1"/>
  <c r="AZ107" i="14"/>
  <c r="BE107" i="14" s="1"/>
  <c r="AX107" i="14"/>
  <c r="AU107" i="14"/>
  <c r="AR107" i="14"/>
  <c r="AO107" i="14"/>
  <c r="AL107" i="14"/>
  <c r="AI107" i="14"/>
  <c r="AF107" i="14"/>
  <c r="AC107" i="14"/>
  <c r="Z107" i="14"/>
  <c r="W107" i="14"/>
  <c r="T107" i="14"/>
  <c r="Q107" i="14"/>
  <c r="N107" i="14"/>
  <c r="I107" i="14"/>
  <c r="BH106" i="14"/>
  <c r="BC106" i="14"/>
  <c r="BB106" i="14"/>
  <c r="BG106" i="14" s="1"/>
  <c r="BA106" i="14"/>
  <c r="BF106" i="14" s="1"/>
  <c r="AZ106" i="14"/>
  <c r="BE106" i="14" s="1"/>
  <c r="AX106" i="14"/>
  <c r="AU106" i="14"/>
  <c r="AR106" i="14"/>
  <c r="AO106" i="14"/>
  <c r="AL106" i="14"/>
  <c r="AI106" i="14"/>
  <c r="AF106" i="14"/>
  <c r="AC106" i="14"/>
  <c r="Z106" i="14"/>
  <c r="W106" i="14"/>
  <c r="T106" i="14"/>
  <c r="Q106" i="14"/>
  <c r="N106" i="14"/>
  <c r="I106" i="14"/>
  <c r="BH105" i="14"/>
  <c r="BC105" i="14"/>
  <c r="BB105" i="14"/>
  <c r="BG105" i="14" s="1"/>
  <c r="BA105" i="14"/>
  <c r="BF105" i="14" s="1"/>
  <c r="AZ105" i="14"/>
  <c r="BE105" i="14" s="1"/>
  <c r="AX105" i="14"/>
  <c r="AU105" i="14"/>
  <c r="AR105" i="14"/>
  <c r="AO105" i="14"/>
  <c r="AL105" i="14"/>
  <c r="AI105" i="14"/>
  <c r="AF105" i="14"/>
  <c r="AC105" i="14"/>
  <c r="Z105" i="14"/>
  <c r="W105" i="14"/>
  <c r="T105" i="14"/>
  <c r="Q105" i="14"/>
  <c r="N105" i="14"/>
  <c r="I105" i="14"/>
  <c r="BH104" i="14"/>
  <c r="BC104" i="14"/>
  <c r="BB104" i="14"/>
  <c r="BG104" i="14" s="1"/>
  <c r="BA104" i="14"/>
  <c r="BF104" i="14" s="1"/>
  <c r="AZ104" i="14"/>
  <c r="BE104" i="14" s="1"/>
  <c r="AX104" i="14"/>
  <c r="AU104" i="14"/>
  <c r="AR104" i="14"/>
  <c r="AO104" i="14"/>
  <c r="AL104" i="14"/>
  <c r="AI104" i="14"/>
  <c r="AF104" i="14"/>
  <c r="AC104" i="14"/>
  <c r="Z104" i="14"/>
  <c r="W104" i="14"/>
  <c r="T104" i="14"/>
  <c r="Q104" i="14"/>
  <c r="N104" i="14"/>
  <c r="I104" i="14"/>
  <c r="BH103" i="14"/>
  <c r="BC103" i="14"/>
  <c r="BB103" i="14"/>
  <c r="BG103" i="14" s="1"/>
  <c r="BA103" i="14"/>
  <c r="BF103" i="14" s="1"/>
  <c r="AZ103" i="14"/>
  <c r="BE103" i="14" s="1"/>
  <c r="AX103" i="14"/>
  <c r="AU103" i="14"/>
  <c r="AR103" i="14"/>
  <c r="AO103" i="14"/>
  <c r="AL103" i="14"/>
  <c r="AI103" i="14"/>
  <c r="AF103" i="14"/>
  <c r="AC103" i="14"/>
  <c r="Z103" i="14"/>
  <c r="W103" i="14"/>
  <c r="T103" i="14"/>
  <c r="Q103" i="14"/>
  <c r="N103" i="14"/>
  <c r="I103" i="14"/>
  <c r="BH102" i="14"/>
  <c r="BC102" i="14"/>
  <c r="BB102" i="14"/>
  <c r="BG102" i="14" s="1"/>
  <c r="BA102" i="14"/>
  <c r="BF102" i="14" s="1"/>
  <c r="AZ102" i="14"/>
  <c r="BE102" i="14" s="1"/>
  <c r="AX102" i="14"/>
  <c r="AU102" i="14"/>
  <c r="AR102" i="14"/>
  <c r="AO102" i="14"/>
  <c r="AL102" i="14"/>
  <c r="AI102" i="14"/>
  <c r="AF102" i="14"/>
  <c r="AC102" i="14"/>
  <c r="Z102" i="14"/>
  <c r="W102" i="14"/>
  <c r="T102" i="14"/>
  <c r="Q102" i="14"/>
  <c r="N102" i="14"/>
  <c r="I102" i="14"/>
  <c r="BH101" i="14"/>
  <c r="BF101" i="14"/>
  <c r="BC101" i="14"/>
  <c r="BB101" i="14"/>
  <c r="BG101" i="14" s="1"/>
  <c r="BA101" i="14"/>
  <c r="AZ101" i="14"/>
  <c r="BE101" i="14" s="1"/>
  <c r="AX101" i="14"/>
  <c r="AU101" i="14"/>
  <c r="AR101" i="14"/>
  <c r="AO101" i="14"/>
  <c r="AL101" i="14"/>
  <c r="AI101" i="14"/>
  <c r="AF101" i="14"/>
  <c r="AC101" i="14"/>
  <c r="Z101" i="14"/>
  <c r="W101" i="14"/>
  <c r="T101" i="14"/>
  <c r="Q101" i="14"/>
  <c r="N101" i="14"/>
  <c r="I101" i="14"/>
  <c r="BH100" i="14"/>
  <c r="BC100" i="14"/>
  <c r="BB100" i="14"/>
  <c r="BG100" i="14" s="1"/>
  <c r="BA100" i="14"/>
  <c r="BF100" i="14" s="1"/>
  <c r="AZ100" i="14"/>
  <c r="BE100" i="14" s="1"/>
  <c r="AX100" i="14"/>
  <c r="AU100" i="14"/>
  <c r="AR100" i="14"/>
  <c r="AO100" i="14"/>
  <c r="AL100" i="14"/>
  <c r="AI100" i="14"/>
  <c r="AF100" i="14"/>
  <c r="AC100" i="14"/>
  <c r="Z100" i="14"/>
  <c r="W100" i="14"/>
  <c r="T100" i="14"/>
  <c r="Q100" i="14"/>
  <c r="N100" i="14"/>
  <c r="I100" i="14"/>
  <c r="BH99" i="14"/>
  <c r="BF99" i="14"/>
  <c r="BC99" i="14"/>
  <c r="BB99" i="14"/>
  <c r="BG99" i="14" s="1"/>
  <c r="BA99" i="14"/>
  <c r="AZ99" i="14"/>
  <c r="BE99" i="14" s="1"/>
  <c r="AX99" i="14"/>
  <c r="AU99" i="14"/>
  <c r="AR99" i="14"/>
  <c r="AO99" i="14"/>
  <c r="AL99" i="14"/>
  <c r="AI99" i="14"/>
  <c r="AF99" i="14"/>
  <c r="AC99" i="14"/>
  <c r="Z99" i="14"/>
  <c r="W99" i="14"/>
  <c r="T99" i="14"/>
  <c r="Q99" i="14"/>
  <c r="N99" i="14"/>
  <c r="BH98" i="14"/>
  <c r="BC98" i="14"/>
  <c r="BB98" i="14"/>
  <c r="BG98" i="14" s="1"/>
  <c r="BA98" i="14"/>
  <c r="BF98" i="14" s="1"/>
  <c r="AZ98" i="14"/>
  <c r="BE98" i="14" s="1"/>
  <c r="AX98" i="14"/>
  <c r="AU98" i="14"/>
  <c r="AR98" i="14"/>
  <c r="AO98" i="14"/>
  <c r="AL98" i="14"/>
  <c r="AI98" i="14"/>
  <c r="AF98" i="14"/>
  <c r="AC98" i="14"/>
  <c r="Z98" i="14"/>
  <c r="W98" i="14"/>
  <c r="T98" i="14"/>
  <c r="Q98" i="14"/>
  <c r="N98" i="14"/>
  <c r="BH97" i="14"/>
  <c r="BC97" i="14"/>
  <c r="BB97" i="14"/>
  <c r="BG97" i="14" s="1"/>
  <c r="BA97" i="14"/>
  <c r="BF97" i="14" s="1"/>
  <c r="AZ97" i="14"/>
  <c r="BE97" i="14" s="1"/>
  <c r="AX97" i="14"/>
  <c r="AU97" i="14"/>
  <c r="AR97" i="14"/>
  <c r="AO97" i="14"/>
  <c r="AL97" i="14"/>
  <c r="AI97" i="14"/>
  <c r="AF97" i="14"/>
  <c r="AC97" i="14"/>
  <c r="Z97" i="14"/>
  <c r="W97" i="14"/>
  <c r="T97" i="14"/>
  <c r="Q97" i="14"/>
  <c r="N97" i="14"/>
  <c r="I97" i="14"/>
  <c r="BH96" i="14"/>
  <c r="BC96" i="14"/>
  <c r="BB96" i="14"/>
  <c r="BG96" i="14" s="1"/>
  <c r="BA96" i="14"/>
  <c r="BF96" i="14" s="1"/>
  <c r="AZ96" i="14"/>
  <c r="BE96" i="14" s="1"/>
  <c r="AX96" i="14"/>
  <c r="AU96" i="14"/>
  <c r="AR96" i="14"/>
  <c r="AO96" i="14"/>
  <c r="AL96" i="14"/>
  <c r="AI96" i="14"/>
  <c r="AF96" i="14"/>
  <c r="AC96" i="14"/>
  <c r="Z96" i="14"/>
  <c r="W96" i="14"/>
  <c r="T96" i="14"/>
  <c r="Q96" i="14"/>
  <c r="N96" i="14"/>
  <c r="I96" i="14"/>
  <c r="BH95" i="14"/>
  <c r="BC95" i="14"/>
  <c r="BB95" i="14"/>
  <c r="BG95" i="14" s="1"/>
  <c r="BA95" i="14"/>
  <c r="BF95" i="14" s="1"/>
  <c r="AZ95" i="14"/>
  <c r="BE95" i="14" s="1"/>
  <c r="AX95" i="14"/>
  <c r="AU95" i="14"/>
  <c r="AR95" i="14"/>
  <c r="AO95" i="14"/>
  <c r="AL95" i="14"/>
  <c r="AI95" i="14"/>
  <c r="AF95" i="14"/>
  <c r="AC95" i="14"/>
  <c r="Z95" i="14"/>
  <c r="W95" i="14"/>
  <c r="T95" i="14"/>
  <c r="Q95" i="14"/>
  <c r="N95" i="14"/>
  <c r="I95" i="14"/>
  <c r="BH94" i="14"/>
  <c r="BC94" i="14"/>
  <c r="BB94" i="14"/>
  <c r="BG94" i="14" s="1"/>
  <c r="BA94" i="14"/>
  <c r="BF94" i="14" s="1"/>
  <c r="AZ94" i="14"/>
  <c r="BE94" i="14" s="1"/>
  <c r="AX94" i="14"/>
  <c r="AU94" i="14"/>
  <c r="AR94" i="14"/>
  <c r="AO94" i="14"/>
  <c r="AL94" i="14"/>
  <c r="AI94" i="14"/>
  <c r="AF94" i="14"/>
  <c r="AC94" i="14"/>
  <c r="Z94" i="14"/>
  <c r="W94" i="14"/>
  <c r="T94" i="14"/>
  <c r="Q94" i="14"/>
  <c r="N94" i="14"/>
  <c r="I94" i="14"/>
  <c r="BH93" i="14"/>
  <c r="BC93" i="14"/>
  <c r="BB93" i="14"/>
  <c r="BG93" i="14" s="1"/>
  <c r="BA93" i="14"/>
  <c r="BF93" i="14" s="1"/>
  <c r="AZ93" i="14"/>
  <c r="BE93" i="14" s="1"/>
  <c r="AX93" i="14"/>
  <c r="AU93" i="14"/>
  <c r="AR93" i="14"/>
  <c r="AO93" i="14"/>
  <c r="AL93" i="14"/>
  <c r="AI93" i="14"/>
  <c r="AF93" i="14"/>
  <c r="AC93" i="14"/>
  <c r="Z93" i="14"/>
  <c r="W93" i="14"/>
  <c r="T93" i="14"/>
  <c r="Q93" i="14"/>
  <c r="N93" i="14"/>
  <c r="I93" i="14"/>
  <c r="BH92" i="14"/>
  <c r="BC92" i="14"/>
  <c r="BB92" i="14"/>
  <c r="BG92" i="14" s="1"/>
  <c r="BA92" i="14"/>
  <c r="BF92" i="14" s="1"/>
  <c r="AZ92" i="14"/>
  <c r="BE92" i="14" s="1"/>
  <c r="AX92" i="14"/>
  <c r="AU92" i="14"/>
  <c r="AR92" i="14"/>
  <c r="AO92" i="14"/>
  <c r="AL92" i="14"/>
  <c r="AI92" i="14"/>
  <c r="AF92" i="14"/>
  <c r="AC92" i="14"/>
  <c r="Z92" i="14"/>
  <c r="W92" i="14"/>
  <c r="T92" i="14"/>
  <c r="Q92" i="14"/>
  <c r="N92" i="14"/>
  <c r="I92" i="14"/>
  <c r="BH91" i="14"/>
  <c r="BE91" i="14"/>
  <c r="BC91" i="14"/>
  <c r="BB91" i="14"/>
  <c r="BG91" i="14" s="1"/>
  <c r="BA91" i="14"/>
  <c r="BF91" i="14" s="1"/>
  <c r="AZ91" i="14"/>
  <c r="AX91" i="14"/>
  <c r="AU91" i="14"/>
  <c r="AR91" i="14"/>
  <c r="AO91" i="14"/>
  <c r="AL91" i="14"/>
  <c r="AI91" i="14"/>
  <c r="AF91" i="14"/>
  <c r="AC91" i="14"/>
  <c r="Z91" i="14"/>
  <c r="W91" i="14"/>
  <c r="T91" i="14"/>
  <c r="Q91" i="14"/>
  <c r="N91" i="14"/>
  <c r="I91" i="14"/>
  <c r="BH90" i="14"/>
  <c r="BC90" i="14"/>
  <c r="BB90" i="14"/>
  <c r="BG90" i="14" s="1"/>
  <c r="BA90" i="14"/>
  <c r="BF90" i="14" s="1"/>
  <c r="AZ90" i="14"/>
  <c r="BE90" i="14" s="1"/>
  <c r="AX90" i="14"/>
  <c r="AU90" i="14"/>
  <c r="AR90" i="14"/>
  <c r="AO90" i="14"/>
  <c r="AL90" i="14"/>
  <c r="AI90" i="14"/>
  <c r="AF90" i="14"/>
  <c r="AC90" i="14"/>
  <c r="Z90" i="14"/>
  <c r="W90" i="14"/>
  <c r="T90" i="14"/>
  <c r="Q90" i="14"/>
  <c r="N90" i="14"/>
  <c r="BH89" i="14"/>
  <c r="BC89" i="14"/>
  <c r="BB89" i="14"/>
  <c r="BG89" i="14" s="1"/>
  <c r="BA89" i="14"/>
  <c r="BF89" i="14" s="1"/>
  <c r="AZ89" i="14"/>
  <c r="BE89" i="14" s="1"/>
  <c r="AX89" i="14"/>
  <c r="AU89" i="14"/>
  <c r="AR89" i="14"/>
  <c r="AO89" i="14"/>
  <c r="AL89" i="14"/>
  <c r="AI89" i="14"/>
  <c r="AF89" i="14"/>
  <c r="AC89" i="14"/>
  <c r="Z89" i="14"/>
  <c r="W89" i="14"/>
  <c r="T89" i="14"/>
  <c r="Q89" i="14"/>
  <c r="N89" i="14"/>
  <c r="I89" i="14"/>
  <c r="BH88" i="14"/>
  <c r="BC88" i="14"/>
  <c r="BB88" i="14"/>
  <c r="BG88" i="14" s="1"/>
  <c r="BA88" i="14"/>
  <c r="BF88" i="14" s="1"/>
  <c r="AZ88" i="14"/>
  <c r="BE88" i="14" s="1"/>
  <c r="AX88" i="14"/>
  <c r="AU88" i="14"/>
  <c r="AR88" i="14"/>
  <c r="AO88" i="14"/>
  <c r="AL88" i="14"/>
  <c r="AI88" i="14"/>
  <c r="AF88" i="14"/>
  <c r="AC88" i="14"/>
  <c r="Z88" i="14"/>
  <c r="W88" i="14"/>
  <c r="T88" i="14"/>
  <c r="Q88" i="14"/>
  <c r="N88" i="14"/>
  <c r="I88" i="14"/>
  <c r="BH85" i="14"/>
  <c r="BC85" i="14"/>
  <c r="BB85" i="14"/>
  <c r="BG85" i="14" s="1"/>
  <c r="BA85" i="14"/>
  <c r="BF85" i="14" s="1"/>
  <c r="AZ85" i="14"/>
  <c r="BE85" i="14" s="1"/>
  <c r="AX85" i="14"/>
  <c r="AU85" i="14"/>
  <c r="AR85" i="14"/>
  <c r="AO85" i="14"/>
  <c r="AL85" i="14"/>
  <c r="AI85" i="14"/>
  <c r="AF85" i="14"/>
  <c r="AC85" i="14"/>
  <c r="Z85" i="14"/>
  <c r="W85" i="14"/>
  <c r="T85" i="14"/>
  <c r="Q85" i="14"/>
  <c r="N85" i="14"/>
  <c r="I85" i="14"/>
  <c r="BH84" i="14"/>
  <c r="BE84" i="14"/>
  <c r="BC84" i="14"/>
  <c r="BB84" i="14"/>
  <c r="BG84" i="14" s="1"/>
  <c r="BA84" i="14"/>
  <c r="BF84" i="14" s="1"/>
  <c r="AZ84" i="14"/>
  <c r="AX84" i="14"/>
  <c r="AU84" i="14"/>
  <c r="AR84" i="14"/>
  <c r="AO84" i="14"/>
  <c r="AL84" i="14"/>
  <c r="AI84" i="14"/>
  <c r="AF84" i="14"/>
  <c r="AC84" i="14"/>
  <c r="Z84" i="14"/>
  <c r="W84" i="14"/>
  <c r="T84" i="14"/>
  <c r="Q84" i="14"/>
  <c r="N84" i="14"/>
  <c r="I84" i="14"/>
  <c r="BH83" i="14"/>
  <c r="BC83" i="14"/>
  <c r="BB83" i="14"/>
  <c r="BG83" i="14" s="1"/>
  <c r="BA83" i="14"/>
  <c r="BF83" i="14" s="1"/>
  <c r="AZ83" i="14"/>
  <c r="BE83" i="14" s="1"/>
  <c r="AX83" i="14"/>
  <c r="AU83" i="14"/>
  <c r="AR83" i="14"/>
  <c r="AO83" i="14"/>
  <c r="AL83" i="14"/>
  <c r="AI83" i="14"/>
  <c r="AF83" i="14"/>
  <c r="AC83" i="14"/>
  <c r="Z83" i="14"/>
  <c r="W83" i="14"/>
  <c r="T83" i="14"/>
  <c r="Q83" i="14"/>
  <c r="N83" i="14"/>
  <c r="I83" i="14"/>
  <c r="BH82" i="14"/>
  <c r="BC82" i="14"/>
  <c r="BB82" i="14"/>
  <c r="BG82" i="14" s="1"/>
  <c r="BA82" i="14"/>
  <c r="BF82" i="14" s="1"/>
  <c r="AZ82" i="14"/>
  <c r="BE82" i="14" s="1"/>
  <c r="AX82" i="14"/>
  <c r="AU82" i="14"/>
  <c r="AR82" i="14"/>
  <c r="AO82" i="14"/>
  <c r="AL82" i="14"/>
  <c r="AI82" i="14"/>
  <c r="AF82" i="14"/>
  <c r="AC82" i="14"/>
  <c r="Z82" i="14"/>
  <c r="W82" i="14"/>
  <c r="T82" i="14"/>
  <c r="Q82" i="14"/>
  <c r="N82" i="14"/>
  <c r="I82" i="14"/>
  <c r="BH81" i="14"/>
  <c r="BG81" i="14"/>
  <c r="BC81" i="14"/>
  <c r="BB81" i="14"/>
  <c r="BA81" i="14"/>
  <c r="BF81" i="14" s="1"/>
  <c r="AZ81" i="14"/>
  <c r="BE81" i="14" s="1"/>
  <c r="AX81" i="14"/>
  <c r="AU81" i="14"/>
  <c r="AR81" i="14"/>
  <c r="AO81" i="14"/>
  <c r="AL81" i="14"/>
  <c r="AI81" i="14"/>
  <c r="AF81" i="14"/>
  <c r="AC81" i="14"/>
  <c r="Z81" i="14"/>
  <c r="W81" i="14"/>
  <c r="T81" i="14"/>
  <c r="Q81" i="14"/>
  <c r="N81" i="14"/>
  <c r="BH80" i="14"/>
  <c r="BC80" i="14"/>
  <c r="BB80" i="14"/>
  <c r="BG80" i="14" s="1"/>
  <c r="BA80" i="14"/>
  <c r="BF80" i="14" s="1"/>
  <c r="AZ80" i="14"/>
  <c r="BE80" i="14" s="1"/>
  <c r="AX80" i="14"/>
  <c r="AU80" i="14"/>
  <c r="AR80" i="14"/>
  <c r="AO80" i="14"/>
  <c r="AL80" i="14"/>
  <c r="AI80" i="14"/>
  <c r="AF80" i="14"/>
  <c r="AC80" i="14"/>
  <c r="Z80" i="14"/>
  <c r="W80" i="14"/>
  <c r="T80" i="14"/>
  <c r="Q80" i="14"/>
  <c r="N80" i="14"/>
  <c r="I80" i="14"/>
  <c r="BH79" i="14"/>
  <c r="BC79" i="14"/>
  <c r="BB79" i="14"/>
  <c r="BG79" i="14" s="1"/>
  <c r="BA79" i="14"/>
  <c r="BF79" i="14" s="1"/>
  <c r="AZ79" i="14"/>
  <c r="BE79" i="14" s="1"/>
  <c r="AX79" i="14"/>
  <c r="AU79" i="14"/>
  <c r="AR79" i="14"/>
  <c r="AO79" i="14"/>
  <c r="AL79" i="14"/>
  <c r="AI79" i="14"/>
  <c r="AF79" i="14"/>
  <c r="AC79" i="14"/>
  <c r="Z79" i="14"/>
  <c r="W79" i="14"/>
  <c r="T79" i="14"/>
  <c r="Q79" i="14"/>
  <c r="N79" i="14"/>
  <c r="I79" i="14"/>
  <c r="BH78" i="14"/>
  <c r="BC78" i="14"/>
  <c r="BB78" i="14"/>
  <c r="BG78" i="14" s="1"/>
  <c r="BA78" i="14"/>
  <c r="BF78" i="14" s="1"/>
  <c r="AZ78" i="14"/>
  <c r="BE78" i="14" s="1"/>
  <c r="AX78" i="14"/>
  <c r="AU78" i="14"/>
  <c r="AR78" i="14"/>
  <c r="AO78" i="14"/>
  <c r="AL78" i="14"/>
  <c r="AI78" i="14"/>
  <c r="AF78" i="14"/>
  <c r="AC78" i="14"/>
  <c r="Z78" i="14"/>
  <c r="W78" i="14"/>
  <c r="T78" i="14"/>
  <c r="Q78" i="14"/>
  <c r="N78" i="14"/>
  <c r="I78" i="14"/>
  <c r="BH77" i="14"/>
  <c r="BE77" i="14"/>
  <c r="BC77" i="14"/>
  <c r="BB77" i="14"/>
  <c r="BG77" i="14" s="1"/>
  <c r="BA77" i="14"/>
  <c r="BF77" i="14" s="1"/>
  <c r="AZ77" i="14"/>
  <c r="AX77" i="14"/>
  <c r="AU77" i="14"/>
  <c r="AR77" i="14"/>
  <c r="AO77" i="14"/>
  <c r="AL77" i="14"/>
  <c r="AI77" i="14"/>
  <c r="AF77" i="14"/>
  <c r="AC77" i="14"/>
  <c r="Z77" i="14"/>
  <c r="W77" i="14"/>
  <c r="T77" i="14"/>
  <c r="Q77" i="14"/>
  <c r="N77" i="14"/>
  <c r="I77" i="14"/>
  <c r="BH76" i="14"/>
  <c r="BC76" i="14"/>
  <c r="BB76" i="14"/>
  <c r="BG76" i="14" s="1"/>
  <c r="BA76" i="14"/>
  <c r="BF76" i="14" s="1"/>
  <c r="AZ76" i="14"/>
  <c r="BE76" i="14" s="1"/>
  <c r="AX76" i="14"/>
  <c r="AU76" i="14"/>
  <c r="AR76" i="14"/>
  <c r="AO76" i="14"/>
  <c r="AL76" i="14"/>
  <c r="AI76" i="14"/>
  <c r="AF76" i="14"/>
  <c r="AC76" i="14"/>
  <c r="Z76" i="14"/>
  <c r="W76" i="14"/>
  <c r="T76" i="14"/>
  <c r="Q76" i="14"/>
  <c r="N76" i="14"/>
  <c r="I76" i="14"/>
  <c r="BH75" i="14"/>
  <c r="BC75" i="14"/>
  <c r="BB75" i="14"/>
  <c r="BG75" i="14" s="1"/>
  <c r="BA75" i="14"/>
  <c r="BF75" i="14" s="1"/>
  <c r="AZ75" i="14"/>
  <c r="BE75" i="14" s="1"/>
  <c r="AX75" i="14"/>
  <c r="AU75" i="14"/>
  <c r="AR75" i="14"/>
  <c r="AO75" i="14"/>
  <c r="AL75" i="14"/>
  <c r="AI75" i="14"/>
  <c r="AF75" i="14"/>
  <c r="AC75" i="14"/>
  <c r="Z75" i="14"/>
  <c r="W75" i="14"/>
  <c r="T75" i="14"/>
  <c r="Q75" i="14"/>
  <c r="N75" i="14"/>
  <c r="I75" i="14"/>
  <c r="BH74" i="14"/>
  <c r="BC74" i="14"/>
  <c r="BB74" i="14"/>
  <c r="BG74" i="14" s="1"/>
  <c r="BA74" i="14"/>
  <c r="BF74" i="14" s="1"/>
  <c r="AZ74" i="14"/>
  <c r="BE74" i="14" s="1"/>
  <c r="AX74" i="14"/>
  <c r="AU74" i="14"/>
  <c r="AR74" i="14"/>
  <c r="AO74" i="14"/>
  <c r="AL74" i="14"/>
  <c r="AI74" i="14"/>
  <c r="AF74" i="14"/>
  <c r="AC74" i="14"/>
  <c r="Z74" i="14"/>
  <c r="W74" i="14"/>
  <c r="T74" i="14"/>
  <c r="Q74" i="14"/>
  <c r="N74" i="14"/>
  <c r="I74" i="14"/>
  <c r="BH73" i="14"/>
  <c r="BC73" i="14"/>
  <c r="BB73" i="14"/>
  <c r="BG73" i="14" s="1"/>
  <c r="BA73" i="14"/>
  <c r="BF73" i="14" s="1"/>
  <c r="AZ73" i="14"/>
  <c r="BE73" i="14" s="1"/>
  <c r="AX73" i="14"/>
  <c r="AU73" i="14"/>
  <c r="AR73" i="14"/>
  <c r="AO73" i="14"/>
  <c r="AL73" i="14"/>
  <c r="AI73" i="14"/>
  <c r="AF73" i="14"/>
  <c r="AC73" i="14"/>
  <c r="Z73" i="14"/>
  <c r="W73" i="14"/>
  <c r="T73" i="14"/>
  <c r="Q73" i="14"/>
  <c r="N73" i="14"/>
  <c r="I73" i="14"/>
  <c r="BH72" i="14"/>
  <c r="BC72" i="14"/>
  <c r="BB72" i="14"/>
  <c r="BG72" i="14" s="1"/>
  <c r="BA72" i="14"/>
  <c r="BF72" i="14" s="1"/>
  <c r="AZ72" i="14"/>
  <c r="BE72" i="14" s="1"/>
  <c r="AX72" i="14"/>
  <c r="AU72" i="14"/>
  <c r="AR72" i="14"/>
  <c r="AO72" i="14"/>
  <c r="AL72" i="14"/>
  <c r="AI72" i="14"/>
  <c r="AF72" i="14"/>
  <c r="AC72" i="14"/>
  <c r="Z72" i="14"/>
  <c r="W72" i="14"/>
  <c r="T72" i="14"/>
  <c r="Q72" i="14"/>
  <c r="N72" i="14"/>
  <c r="BH71" i="14"/>
  <c r="BF71" i="14"/>
  <c r="BC71" i="14"/>
  <c r="BB71" i="14"/>
  <c r="BG71" i="14" s="1"/>
  <c r="BA71" i="14"/>
  <c r="AZ71" i="14"/>
  <c r="BE71" i="14" s="1"/>
  <c r="AX71" i="14"/>
  <c r="AU71" i="14"/>
  <c r="AR71" i="14"/>
  <c r="AO71" i="14"/>
  <c r="AL71" i="14"/>
  <c r="AI71" i="14"/>
  <c r="AF71" i="14"/>
  <c r="AC71" i="14"/>
  <c r="Z71" i="14"/>
  <c r="W71" i="14"/>
  <c r="T71" i="14"/>
  <c r="Q71" i="14"/>
  <c r="N71" i="14"/>
  <c r="I71" i="14"/>
  <c r="BH70" i="14"/>
  <c r="BC70" i="14"/>
  <c r="BB70" i="14"/>
  <c r="BG70" i="14" s="1"/>
  <c r="BA70" i="14"/>
  <c r="BF70" i="14" s="1"/>
  <c r="AZ70" i="14"/>
  <c r="BE70" i="14" s="1"/>
  <c r="AX70" i="14"/>
  <c r="AU70" i="14"/>
  <c r="AR70" i="14"/>
  <c r="AO70" i="14"/>
  <c r="AL70" i="14"/>
  <c r="AI70" i="14"/>
  <c r="AF70" i="14"/>
  <c r="AC70" i="14"/>
  <c r="Z70" i="14"/>
  <c r="W70" i="14"/>
  <c r="T70" i="14"/>
  <c r="Q70" i="14"/>
  <c r="N70" i="14"/>
  <c r="I70" i="14"/>
  <c r="BH69" i="14"/>
  <c r="BC69" i="14"/>
  <c r="BB69" i="14"/>
  <c r="BG69" i="14" s="1"/>
  <c r="BA69" i="14"/>
  <c r="BF69" i="14" s="1"/>
  <c r="AZ69" i="14"/>
  <c r="BE69" i="14" s="1"/>
  <c r="AX69" i="14"/>
  <c r="AU69" i="14"/>
  <c r="AR69" i="14"/>
  <c r="AO69" i="14"/>
  <c r="AL69" i="14"/>
  <c r="AI69" i="14"/>
  <c r="AF69" i="14"/>
  <c r="AC69" i="14"/>
  <c r="Z69" i="14"/>
  <c r="W69" i="14"/>
  <c r="T69" i="14"/>
  <c r="Q69" i="14"/>
  <c r="N69" i="14"/>
  <c r="I69" i="14"/>
  <c r="BH68" i="14"/>
  <c r="BC68" i="14"/>
  <c r="BB68" i="14"/>
  <c r="BG68" i="14" s="1"/>
  <c r="BA68" i="14"/>
  <c r="BF68" i="14" s="1"/>
  <c r="AZ68" i="14"/>
  <c r="BE68" i="14" s="1"/>
  <c r="AX68" i="14"/>
  <c r="AU68" i="14"/>
  <c r="AR68" i="14"/>
  <c r="AO68" i="14"/>
  <c r="AL68" i="14"/>
  <c r="AI68" i="14"/>
  <c r="AF68" i="14"/>
  <c r="AC68" i="14"/>
  <c r="Z68" i="14"/>
  <c r="W68" i="14"/>
  <c r="T68" i="14"/>
  <c r="Q68" i="14"/>
  <c r="N68" i="14"/>
  <c r="I68" i="14"/>
  <c r="BH67" i="14"/>
  <c r="BC67" i="14"/>
  <c r="BB67" i="14"/>
  <c r="BG67" i="14" s="1"/>
  <c r="BA67" i="14"/>
  <c r="BF67" i="14" s="1"/>
  <c r="AZ67" i="14"/>
  <c r="BE67" i="14" s="1"/>
  <c r="AX67" i="14"/>
  <c r="AU67" i="14"/>
  <c r="AR67" i="14"/>
  <c r="AO67" i="14"/>
  <c r="AL67" i="14"/>
  <c r="AI67" i="14"/>
  <c r="AF67" i="14"/>
  <c r="AC67" i="14"/>
  <c r="Z67" i="14"/>
  <c r="W67" i="14"/>
  <c r="T67" i="14"/>
  <c r="Q67" i="14"/>
  <c r="N67" i="14"/>
  <c r="I67" i="14"/>
  <c r="BH66" i="14"/>
  <c r="BC66" i="14"/>
  <c r="BB66" i="14"/>
  <c r="BG66" i="14" s="1"/>
  <c r="BA66" i="14"/>
  <c r="BF66" i="14" s="1"/>
  <c r="AZ66" i="14"/>
  <c r="BE66" i="14" s="1"/>
  <c r="AX66" i="14"/>
  <c r="AU66" i="14"/>
  <c r="AR66" i="14"/>
  <c r="AO66" i="14"/>
  <c r="AL66" i="14"/>
  <c r="AI66" i="14"/>
  <c r="AF66" i="14"/>
  <c r="AC66" i="14"/>
  <c r="Z66" i="14"/>
  <c r="W66" i="14"/>
  <c r="T66" i="14"/>
  <c r="Q66" i="14"/>
  <c r="N66" i="14"/>
  <c r="I66" i="14"/>
  <c r="BH65" i="14"/>
  <c r="BC65" i="14"/>
  <c r="BB65" i="14"/>
  <c r="BG65" i="14" s="1"/>
  <c r="BA65" i="14"/>
  <c r="BF65" i="14" s="1"/>
  <c r="AZ65" i="14"/>
  <c r="BE65" i="14" s="1"/>
  <c r="AX65" i="14"/>
  <c r="AU65" i="14"/>
  <c r="AR65" i="14"/>
  <c r="AO65" i="14"/>
  <c r="AL65" i="14"/>
  <c r="AI65" i="14"/>
  <c r="AF65" i="14"/>
  <c r="AC65" i="14"/>
  <c r="Z65" i="14"/>
  <c r="W65" i="14"/>
  <c r="T65" i="14"/>
  <c r="Q65" i="14"/>
  <c r="N65" i="14"/>
  <c r="I65" i="14"/>
  <c r="BH64" i="14"/>
  <c r="BC64" i="14"/>
  <c r="BB64" i="14"/>
  <c r="BG64" i="14" s="1"/>
  <c r="BA64" i="14"/>
  <c r="BF64" i="14" s="1"/>
  <c r="AZ64" i="14"/>
  <c r="BE64" i="14" s="1"/>
  <c r="AX64" i="14"/>
  <c r="AU64" i="14"/>
  <c r="AR64" i="14"/>
  <c r="AO64" i="14"/>
  <c r="AL64" i="14"/>
  <c r="AI64" i="14"/>
  <c r="AF64" i="14"/>
  <c r="AC64" i="14"/>
  <c r="Z64" i="14"/>
  <c r="W64" i="14"/>
  <c r="T64" i="14"/>
  <c r="Q64" i="14"/>
  <c r="N64" i="14"/>
  <c r="BH63" i="14"/>
  <c r="BC63" i="14"/>
  <c r="BB63" i="14"/>
  <c r="BG63" i="14" s="1"/>
  <c r="BA63" i="14"/>
  <c r="BF63" i="14" s="1"/>
  <c r="AZ63" i="14"/>
  <c r="BE63" i="14" s="1"/>
  <c r="AX63" i="14"/>
  <c r="AU63" i="14"/>
  <c r="AR63" i="14"/>
  <c r="AO63" i="14"/>
  <c r="AL63" i="14"/>
  <c r="AI63" i="14"/>
  <c r="AF63" i="14"/>
  <c r="AC63" i="14"/>
  <c r="Z63" i="14"/>
  <c r="W63" i="14"/>
  <c r="T63" i="14"/>
  <c r="Q63" i="14"/>
  <c r="N63" i="14"/>
  <c r="I63" i="14"/>
  <c r="BH62" i="14"/>
  <c r="BC62" i="14"/>
  <c r="BB62" i="14"/>
  <c r="BG62" i="14" s="1"/>
  <c r="BA62" i="14"/>
  <c r="BF62" i="14" s="1"/>
  <c r="AZ62" i="14"/>
  <c r="BE62" i="14" s="1"/>
  <c r="AX62" i="14"/>
  <c r="AU62" i="14"/>
  <c r="AR62" i="14"/>
  <c r="AO62" i="14"/>
  <c r="AL62" i="14"/>
  <c r="AI62" i="14"/>
  <c r="AF62" i="14"/>
  <c r="AC62" i="14"/>
  <c r="Z62" i="14"/>
  <c r="W62" i="14"/>
  <c r="T62" i="14"/>
  <c r="Q62" i="14"/>
  <c r="N62" i="14"/>
  <c r="I62" i="14"/>
  <c r="BH61" i="14"/>
  <c r="BE61" i="14"/>
  <c r="BC61" i="14"/>
  <c r="BB61" i="14"/>
  <c r="BG61" i="14" s="1"/>
  <c r="BA61" i="14"/>
  <c r="BF61" i="14" s="1"/>
  <c r="AZ61" i="14"/>
  <c r="AX61" i="14"/>
  <c r="AU61" i="14"/>
  <c r="AR61" i="14"/>
  <c r="AO61" i="14"/>
  <c r="AL61" i="14"/>
  <c r="AI61" i="14"/>
  <c r="AF61" i="14"/>
  <c r="AC61" i="14"/>
  <c r="Z61" i="14"/>
  <c r="W61" i="14"/>
  <c r="T61" i="14"/>
  <c r="Q61" i="14"/>
  <c r="N61" i="14"/>
  <c r="I61" i="14"/>
  <c r="BH60" i="14"/>
  <c r="BC60" i="14"/>
  <c r="BB60" i="14"/>
  <c r="BG60" i="14" s="1"/>
  <c r="BA60" i="14"/>
  <c r="BF60" i="14" s="1"/>
  <c r="AZ60" i="14"/>
  <c r="BE60" i="14" s="1"/>
  <c r="AX60" i="14"/>
  <c r="AU60" i="14"/>
  <c r="AR60" i="14"/>
  <c r="AO60" i="14"/>
  <c r="AL60" i="14"/>
  <c r="AI60" i="14"/>
  <c r="AF60" i="14"/>
  <c r="AC60" i="14"/>
  <c r="Z60" i="14"/>
  <c r="W60" i="14"/>
  <c r="T60" i="14"/>
  <c r="Q60" i="14"/>
  <c r="N60" i="14"/>
  <c r="I60" i="14"/>
  <c r="BH59" i="14"/>
  <c r="BC59" i="14"/>
  <c r="BB59" i="14"/>
  <c r="BG59" i="14" s="1"/>
  <c r="BA59" i="14"/>
  <c r="BF59" i="14" s="1"/>
  <c r="AZ59" i="14"/>
  <c r="BE59" i="14" s="1"/>
  <c r="AX59" i="14"/>
  <c r="AU59" i="14"/>
  <c r="AR59" i="14"/>
  <c r="AO59" i="14"/>
  <c r="AL59" i="14"/>
  <c r="AI59" i="14"/>
  <c r="AF59" i="14"/>
  <c r="AC59" i="14"/>
  <c r="Z59" i="14"/>
  <c r="W59" i="14"/>
  <c r="T59" i="14"/>
  <c r="Q59" i="14"/>
  <c r="N59" i="14"/>
  <c r="I59" i="14"/>
  <c r="BH58" i="14"/>
  <c r="BC58" i="14"/>
  <c r="BB58" i="14"/>
  <c r="BG58" i="14" s="1"/>
  <c r="BA58" i="14"/>
  <c r="BF58" i="14" s="1"/>
  <c r="AZ58" i="14"/>
  <c r="BE58" i="14" s="1"/>
  <c r="AX58" i="14"/>
  <c r="AU58" i="14"/>
  <c r="AR58" i="14"/>
  <c r="AO58" i="14"/>
  <c r="AL58" i="14"/>
  <c r="AI58" i="14"/>
  <c r="AF58" i="14"/>
  <c r="AC58" i="14"/>
  <c r="Z58" i="14"/>
  <c r="W58" i="14"/>
  <c r="T58" i="14"/>
  <c r="Q58" i="14"/>
  <c r="N58" i="14"/>
  <c r="I58" i="14"/>
  <c r="BH57" i="14"/>
  <c r="BC57" i="14"/>
  <c r="BB57" i="14"/>
  <c r="BG57" i="14" s="1"/>
  <c r="BA57" i="14"/>
  <c r="BF57" i="14" s="1"/>
  <c r="AZ57" i="14"/>
  <c r="BE57" i="14" s="1"/>
  <c r="AX57" i="14"/>
  <c r="AU57" i="14"/>
  <c r="AR57" i="14"/>
  <c r="AO57" i="14"/>
  <c r="AL57" i="14"/>
  <c r="AI57" i="14"/>
  <c r="AF57" i="14"/>
  <c r="AC57" i="14"/>
  <c r="Z57" i="14"/>
  <c r="W57" i="14"/>
  <c r="T57" i="14"/>
  <c r="Q57" i="14"/>
  <c r="N57" i="14"/>
  <c r="I57" i="14"/>
  <c r="BH54" i="14"/>
  <c r="BC54" i="14"/>
  <c r="BB54" i="14"/>
  <c r="BG54" i="14" s="1"/>
  <c r="BA54" i="14"/>
  <c r="BF54" i="14" s="1"/>
  <c r="AZ54" i="14"/>
  <c r="BE54" i="14" s="1"/>
  <c r="AX54" i="14"/>
  <c r="AU54" i="14"/>
  <c r="AR54" i="14"/>
  <c r="AO54" i="14"/>
  <c r="AL54" i="14"/>
  <c r="AI54" i="14"/>
  <c r="AF54" i="14"/>
  <c r="AC54" i="14"/>
  <c r="Z54" i="14"/>
  <c r="W54" i="14"/>
  <c r="T54" i="14"/>
  <c r="Q54" i="14"/>
  <c r="N54" i="14"/>
  <c r="I54" i="14"/>
  <c r="BH53" i="14"/>
  <c r="BC53" i="14"/>
  <c r="BB53" i="14"/>
  <c r="BG53" i="14" s="1"/>
  <c r="BA53" i="14"/>
  <c r="BF53" i="14" s="1"/>
  <c r="AZ53" i="14"/>
  <c r="BE53" i="14" s="1"/>
  <c r="AX53" i="14"/>
  <c r="AU53" i="14"/>
  <c r="AR53" i="14"/>
  <c r="AO53" i="14"/>
  <c r="AL53" i="14"/>
  <c r="AI53" i="14"/>
  <c r="AF53" i="14"/>
  <c r="AC53" i="14"/>
  <c r="Z53" i="14"/>
  <c r="W53" i="14"/>
  <c r="T53" i="14"/>
  <c r="Q53" i="14"/>
  <c r="N53" i="14"/>
  <c r="I53" i="14"/>
  <c r="BH52" i="14"/>
  <c r="BC52" i="14"/>
  <c r="BB52" i="14"/>
  <c r="BG52" i="14" s="1"/>
  <c r="BA52" i="14"/>
  <c r="BF52" i="14" s="1"/>
  <c r="AZ52" i="14"/>
  <c r="BE52" i="14" s="1"/>
  <c r="AX52" i="14"/>
  <c r="AU52" i="14"/>
  <c r="AR52" i="14"/>
  <c r="AO52" i="14"/>
  <c r="AL52" i="14"/>
  <c r="AI52" i="14"/>
  <c r="AF52" i="14"/>
  <c r="AC52" i="14"/>
  <c r="Z52" i="14"/>
  <c r="W52" i="14"/>
  <c r="T52" i="14"/>
  <c r="Q52" i="14"/>
  <c r="N52" i="14"/>
  <c r="I52" i="14"/>
  <c r="BH51" i="14"/>
  <c r="BC51" i="14"/>
  <c r="BB51" i="14"/>
  <c r="BG51" i="14" s="1"/>
  <c r="BA51" i="14"/>
  <c r="BF51" i="14" s="1"/>
  <c r="AZ51" i="14"/>
  <c r="BE51" i="14" s="1"/>
  <c r="AX51" i="14"/>
  <c r="AU51" i="14"/>
  <c r="AR51" i="14"/>
  <c r="AO51" i="14"/>
  <c r="AL51" i="14"/>
  <c r="AI51" i="14"/>
  <c r="AF51" i="14"/>
  <c r="AC51" i="14"/>
  <c r="Z51" i="14"/>
  <c r="W51" i="14"/>
  <c r="T51" i="14"/>
  <c r="Q51" i="14"/>
  <c r="N51" i="14"/>
  <c r="I51" i="14"/>
  <c r="BH50" i="14"/>
  <c r="BC50" i="14"/>
  <c r="BB50" i="14"/>
  <c r="BG50" i="14" s="1"/>
  <c r="BA50" i="14"/>
  <c r="BF50" i="14" s="1"/>
  <c r="AZ50" i="14"/>
  <c r="BE50" i="14" s="1"/>
  <c r="AX50" i="14"/>
  <c r="AU50" i="14"/>
  <c r="AR50" i="14"/>
  <c r="AO50" i="14"/>
  <c r="AL50" i="14"/>
  <c r="AI50" i="14"/>
  <c r="AF50" i="14"/>
  <c r="AC50" i="14"/>
  <c r="Z50" i="14"/>
  <c r="W50" i="14"/>
  <c r="T50" i="14"/>
  <c r="Q50" i="14"/>
  <c r="N50" i="14"/>
  <c r="I50" i="14"/>
  <c r="BH49" i="14"/>
  <c r="BG49" i="14"/>
  <c r="BF49" i="14"/>
  <c r="BC49" i="14"/>
  <c r="BB49" i="14"/>
  <c r="BA49" i="14"/>
  <c r="AZ49" i="14"/>
  <c r="BE49" i="14" s="1"/>
  <c r="AX49" i="14"/>
  <c r="AU49" i="14"/>
  <c r="AR49" i="14"/>
  <c r="AO49" i="14"/>
  <c r="AL49" i="14"/>
  <c r="AI49" i="14"/>
  <c r="AF49" i="14"/>
  <c r="AC49" i="14"/>
  <c r="Z49" i="14"/>
  <c r="W49" i="14"/>
  <c r="T49" i="14"/>
  <c r="Q49" i="14"/>
  <c r="N49" i="14"/>
  <c r="I49" i="14"/>
  <c r="BH46" i="14"/>
  <c r="BC46" i="14"/>
  <c r="BB46" i="14"/>
  <c r="BG46" i="14" s="1"/>
  <c r="BA46" i="14"/>
  <c r="BF46" i="14" s="1"/>
  <c r="AZ46" i="14"/>
  <c r="BE46" i="14" s="1"/>
  <c r="AX46" i="14"/>
  <c r="AU46" i="14"/>
  <c r="AR46" i="14"/>
  <c r="AO46" i="14"/>
  <c r="AL46" i="14"/>
  <c r="AI46" i="14"/>
  <c r="AF46" i="14"/>
  <c r="AC46" i="14"/>
  <c r="Z46" i="14"/>
  <c r="W46" i="14"/>
  <c r="T46" i="14"/>
  <c r="Q46" i="14"/>
  <c r="N46" i="14"/>
  <c r="I46" i="14"/>
  <c r="BH45" i="14"/>
  <c r="BG45" i="14"/>
  <c r="BC45" i="14"/>
  <c r="BB45" i="14"/>
  <c r="BA45" i="14"/>
  <c r="BF45" i="14" s="1"/>
  <c r="AZ45" i="14"/>
  <c r="BE45" i="14" s="1"/>
  <c r="AX45" i="14"/>
  <c r="AU45" i="14"/>
  <c r="AR45" i="14"/>
  <c r="AO45" i="14"/>
  <c r="AL45" i="14"/>
  <c r="AI45" i="14"/>
  <c r="AF45" i="14"/>
  <c r="AC45" i="14"/>
  <c r="Z45" i="14"/>
  <c r="W45" i="14"/>
  <c r="T45" i="14"/>
  <c r="Q45" i="14"/>
  <c r="N45" i="14"/>
  <c r="BH44" i="14"/>
  <c r="BC44" i="14"/>
  <c r="BB44" i="14"/>
  <c r="BG44" i="14" s="1"/>
  <c r="BA44" i="14"/>
  <c r="BF44" i="14" s="1"/>
  <c r="AZ44" i="14"/>
  <c r="BE44" i="14" s="1"/>
  <c r="AX44" i="14"/>
  <c r="AU44" i="14"/>
  <c r="AR44" i="14"/>
  <c r="AO44" i="14"/>
  <c r="AL44" i="14"/>
  <c r="AI44" i="14"/>
  <c r="AF44" i="14"/>
  <c r="AC44" i="14"/>
  <c r="Z44" i="14"/>
  <c r="W44" i="14"/>
  <c r="T44" i="14"/>
  <c r="Q44" i="14"/>
  <c r="N44" i="14"/>
  <c r="BH43" i="14"/>
  <c r="BF43" i="14"/>
  <c r="BC43" i="14"/>
  <c r="BB43" i="14"/>
  <c r="BG43" i="14" s="1"/>
  <c r="BA43" i="14"/>
  <c r="AZ43" i="14"/>
  <c r="BE43" i="14" s="1"/>
  <c r="AX43" i="14"/>
  <c r="AU43" i="14"/>
  <c r="AR43" i="14"/>
  <c r="AO43" i="14"/>
  <c r="AL43" i="14"/>
  <c r="AI43" i="14"/>
  <c r="AF43" i="14"/>
  <c r="AC43" i="14"/>
  <c r="Z43" i="14"/>
  <c r="W43" i="14"/>
  <c r="T43" i="14"/>
  <c r="Q43" i="14"/>
  <c r="N43" i="14"/>
  <c r="I43" i="14"/>
  <c r="BH42" i="14"/>
  <c r="BC42" i="14"/>
  <c r="BB42" i="14"/>
  <c r="BG42" i="14" s="1"/>
  <c r="BA42" i="14"/>
  <c r="BF42" i="14" s="1"/>
  <c r="AZ42" i="14"/>
  <c r="BE42" i="14" s="1"/>
  <c r="AX42" i="14"/>
  <c r="AU42" i="14"/>
  <c r="AR42" i="14"/>
  <c r="AO42" i="14"/>
  <c r="AL42" i="14"/>
  <c r="AI42" i="14"/>
  <c r="AF42" i="14"/>
  <c r="AC42" i="14"/>
  <c r="Z42" i="14"/>
  <c r="W42" i="14"/>
  <c r="T42" i="14"/>
  <c r="Q42" i="14"/>
  <c r="N42" i="14"/>
  <c r="I42" i="14"/>
  <c r="BH41" i="14"/>
  <c r="BC41" i="14"/>
  <c r="BB41" i="14"/>
  <c r="BG41" i="14" s="1"/>
  <c r="BA41" i="14"/>
  <c r="BF41" i="14" s="1"/>
  <c r="AZ41" i="14"/>
  <c r="BE41" i="14" s="1"/>
  <c r="AX41" i="14"/>
  <c r="AU41" i="14"/>
  <c r="AR41" i="14"/>
  <c r="AO41" i="14"/>
  <c r="AL41" i="14"/>
  <c r="AI41" i="14"/>
  <c r="AF41" i="14"/>
  <c r="AC41" i="14"/>
  <c r="Z41" i="14"/>
  <c r="W41" i="14"/>
  <c r="T41" i="14"/>
  <c r="Q41" i="14"/>
  <c r="N41" i="14"/>
  <c r="I41" i="14"/>
  <c r="BH40" i="14"/>
  <c r="BC40" i="14"/>
  <c r="BB40" i="14"/>
  <c r="BG40" i="14" s="1"/>
  <c r="BA40" i="14"/>
  <c r="BF40" i="14" s="1"/>
  <c r="AZ40" i="14"/>
  <c r="BE40" i="14" s="1"/>
  <c r="AX40" i="14"/>
  <c r="AU40" i="14"/>
  <c r="AR40" i="14"/>
  <c r="AO40" i="14"/>
  <c r="AL40" i="14"/>
  <c r="AI40" i="14"/>
  <c r="AF40" i="14"/>
  <c r="AC40" i="14"/>
  <c r="Z40" i="14"/>
  <c r="W40" i="14"/>
  <c r="T40" i="14"/>
  <c r="Q40" i="14"/>
  <c r="N40" i="14"/>
  <c r="I40" i="14"/>
  <c r="BH39" i="14"/>
  <c r="BC39" i="14"/>
  <c r="BB39" i="14"/>
  <c r="BG39" i="14" s="1"/>
  <c r="BA39" i="14"/>
  <c r="BF39" i="14" s="1"/>
  <c r="AZ39" i="14"/>
  <c r="BE39" i="14" s="1"/>
  <c r="AX39" i="14"/>
  <c r="AU39" i="14"/>
  <c r="AR39" i="14"/>
  <c r="AO39" i="14"/>
  <c r="AL39" i="14"/>
  <c r="AI39" i="14"/>
  <c r="AF39" i="14"/>
  <c r="AC39" i="14"/>
  <c r="Z39" i="14"/>
  <c r="W39" i="14"/>
  <c r="T39" i="14"/>
  <c r="Q39" i="14"/>
  <c r="N39" i="14"/>
  <c r="I39" i="14"/>
  <c r="BH38" i="14"/>
  <c r="BC38" i="14"/>
  <c r="BB38" i="14"/>
  <c r="BG38" i="14" s="1"/>
  <c r="BA38" i="14"/>
  <c r="BF38" i="14" s="1"/>
  <c r="AZ38" i="14"/>
  <c r="BE38" i="14" s="1"/>
  <c r="AX38" i="14"/>
  <c r="AU38" i="14"/>
  <c r="AR38" i="14"/>
  <c r="AO38" i="14"/>
  <c r="AL38" i="14"/>
  <c r="AI38" i="14"/>
  <c r="AF38" i="14"/>
  <c r="AC38" i="14"/>
  <c r="Z38" i="14"/>
  <c r="W38" i="14"/>
  <c r="T38" i="14"/>
  <c r="Q38" i="14"/>
  <c r="N38" i="14"/>
  <c r="I38" i="14"/>
  <c r="BH37" i="14"/>
  <c r="BC37" i="14"/>
  <c r="BB37" i="14"/>
  <c r="BG37" i="14" s="1"/>
  <c r="BA37" i="14"/>
  <c r="BF37" i="14" s="1"/>
  <c r="AZ37" i="14"/>
  <c r="BE37" i="14" s="1"/>
  <c r="AX37" i="14"/>
  <c r="AU37" i="14"/>
  <c r="AR37" i="14"/>
  <c r="AO37" i="14"/>
  <c r="AL37" i="14"/>
  <c r="AI37" i="14"/>
  <c r="AF37" i="14"/>
  <c r="AC37" i="14"/>
  <c r="Z37" i="14"/>
  <c r="W37" i="14"/>
  <c r="T37" i="14"/>
  <c r="Q37" i="14"/>
  <c r="N37" i="14"/>
  <c r="I37" i="14"/>
  <c r="BH36" i="14"/>
  <c r="BC36" i="14"/>
  <c r="BB36" i="14"/>
  <c r="BG36" i="14" s="1"/>
  <c r="BA36" i="14"/>
  <c r="BF36" i="14" s="1"/>
  <c r="AZ36" i="14"/>
  <c r="BE36" i="14" s="1"/>
  <c r="AX36" i="14"/>
  <c r="AU36" i="14"/>
  <c r="AR36" i="14"/>
  <c r="AO36" i="14"/>
  <c r="AL36" i="14"/>
  <c r="AI36" i="14"/>
  <c r="AF36" i="14"/>
  <c r="AC36" i="14"/>
  <c r="Z36" i="14"/>
  <c r="W36" i="14"/>
  <c r="T36" i="14"/>
  <c r="Q36" i="14"/>
  <c r="N36" i="14"/>
  <c r="BH35" i="14"/>
  <c r="BC35" i="14"/>
  <c r="BB35" i="14"/>
  <c r="BG35" i="14" s="1"/>
  <c r="BA35" i="14"/>
  <c r="BF35" i="14" s="1"/>
  <c r="AZ35" i="14"/>
  <c r="BE35" i="14" s="1"/>
  <c r="AX35" i="14"/>
  <c r="AU35" i="14"/>
  <c r="AR35" i="14"/>
  <c r="AO35" i="14"/>
  <c r="AL35" i="14"/>
  <c r="AI35" i="14"/>
  <c r="AF35" i="14"/>
  <c r="AC35" i="14"/>
  <c r="Z35" i="14"/>
  <c r="W35" i="14"/>
  <c r="T35" i="14"/>
  <c r="Q35" i="14"/>
  <c r="N35" i="14"/>
  <c r="I35" i="14"/>
  <c r="BH34" i="14"/>
  <c r="BC34" i="14"/>
  <c r="BB34" i="14"/>
  <c r="BG34" i="14" s="1"/>
  <c r="BA34" i="14"/>
  <c r="BF34" i="14" s="1"/>
  <c r="AZ34" i="14"/>
  <c r="BE34" i="14" s="1"/>
  <c r="AX34" i="14"/>
  <c r="AU34" i="14"/>
  <c r="AR34" i="14"/>
  <c r="AO34" i="14"/>
  <c r="AL34" i="14"/>
  <c r="AI34" i="14"/>
  <c r="AF34" i="14"/>
  <c r="AC34" i="14"/>
  <c r="Z34" i="14"/>
  <c r="W34" i="14"/>
  <c r="T34" i="14"/>
  <c r="Q34" i="14"/>
  <c r="N34" i="14"/>
  <c r="I34" i="14"/>
  <c r="BH33" i="14"/>
  <c r="BC33" i="14"/>
  <c r="BB33" i="14"/>
  <c r="BG33" i="14" s="1"/>
  <c r="BA33" i="14"/>
  <c r="BF33" i="14" s="1"/>
  <c r="AZ33" i="14"/>
  <c r="BE33" i="14" s="1"/>
  <c r="AX33" i="14"/>
  <c r="AU33" i="14"/>
  <c r="AR33" i="14"/>
  <c r="AO33" i="14"/>
  <c r="AL33" i="14"/>
  <c r="AI33" i="14"/>
  <c r="AF33" i="14"/>
  <c r="AC33" i="14"/>
  <c r="Z33" i="14"/>
  <c r="W33" i="14"/>
  <c r="T33" i="14"/>
  <c r="Q33" i="14"/>
  <c r="N33" i="14"/>
  <c r="I33" i="14"/>
  <c r="BH32" i="14"/>
  <c r="BC32" i="14"/>
  <c r="BB32" i="14"/>
  <c r="BG32" i="14" s="1"/>
  <c r="BA32" i="14"/>
  <c r="BF32" i="14" s="1"/>
  <c r="AZ32" i="14"/>
  <c r="BE32" i="14" s="1"/>
  <c r="AX32" i="14"/>
  <c r="AU32" i="14"/>
  <c r="AR32" i="14"/>
  <c r="AO32" i="14"/>
  <c r="AL32" i="14"/>
  <c r="AI32" i="14"/>
  <c r="AF32" i="14"/>
  <c r="AC32" i="14"/>
  <c r="Z32" i="14"/>
  <c r="W32" i="14"/>
  <c r="T32" i="14"/>
  <c r="Q32" i="14"/>
  <c r="N32" i="14"/>
  <c r="I32" i="14"/>
  <c r="BH31" i="14"/>
  <c r="BC31" i="14"/>
  <c r="BB31" i="14"/>
  <c r="BG31" i="14" s="1"/>
  <c r="BA31" i="14"/>
  <c r="BF31" i="14" s="1"/>
  <c r="AZ31" i="14"/>
  <c r="BE31" i="14" s="1"/>
  <c r="AX31" i="14"/>
  <c r="AU31" i="14"/>
  <c r="AR31" i="14"/>
  <c r="AO31" i="14"/>
  <c r="AL31" i="14"/>
  <c r="AI31" i="14"/>
  <c r="AF31" i="14"/>
  <c r="AC31" i="14"/>
  <c r="Z31" i="14"/>
  <c r="W31" i="14"/>
  <c r="T31" i="14"/>
  <c r="Q31" i="14"/>
  <c r="N31" i="14"/>
  <c r="I31" i="14"/>
  <c r="BH30" i="14"/>
  <c r="BC30" i="14"/>
  <c r="BB30" i="14"/>
  <c r="BG30" i="14" s="1"/>
  <c r="BA30" i="14"/>
  <c r="BF30" i="14" s="1"/>
  <c r="AZ30" i="14"/>
  <c r="BE30" i="14" s="1"/>
  <c r="AX30" i="14"/>
  <c r="AU30" i="14"/>
  <c r="AR30" i="14"/>
  <c r="AO30" i="14"/>
  <c r="AL30" i="14"/>
  <c r="AI30" i="14"/>
  <c r="AF30" i="14"/>
  <c r="AC30" i="14"/>
  <c r="Z30" i="14"/>
  <c r="W30" i="14"/>
  <c r="T30" i="14"/>
  <c r="Q30" i="14"/>
  <c r="N30" i="14"/>
  <c r="I30" i="14"/>
  <c r="BH29" i="14"/>
  <c r="BC29" i="14"/>
  <c r="BB29" i="14"/>
  <c r="BG29" i="14" s="1"/>
  <c r="BA29" i="14"/>
  <c r="BF29" i="14" s="1"/>
  <c r="AZ29" i="14"/>
  <c r="BE29" i="14" s="1"/>
  <c r="AX29" i="14"/>
  <c r="AU29" i="14"/>
  <c r="AR29" i="14"/>
  <c r="AO29" i="14"/>
  <c r="AL29" i="14"/>
  <c r="AI29" i="14"/>
  <c r="AF29" i="14"/>
  <c r="AC29" i="14"/>
  <c r="Z29" i="14"/>
  <c r="W29" i="14"/>
  <c r="T29" i="14"/>
  <c r="Q29" i="14"/>
  <c r="N29" i="14"/>
  <c r="I29" i="14"/>
  <c r="BH28" i="14"/>
  <c r="BC28" i="14"/>
  <c r="BB28" i="14"/>
  <c r="BG28" i="14" s="1"/>
  <c r="BA28" i="14"/>
  <c r="BF28" i="14" s="1"/>
  <c r="AZ28" i="14"/>
  <c r="BE28" i="14" s="1"/>
  <c r="AX28" i="14"/>
  <c r="AU28" i="14"/>
  <c r="AR28" i="14"/>
  <c r="AO28" i="14"/>
  <c r="AL28" i="14"/>
  <c r="AI28" i="14"/>
  <c r="AF28" i="14"/>
  <c r="AC28" i="14"/>
  <c r="Z28" i="14"/>
  <c r="W28" i="14"/>
  <c r="T28" i="14"/>
  <c r="Q28" i="14"/>
  <c r="N28" i="14"/>
  <c r="BH27" i="14"/>
  <c r="BC27" i="14"/>
  <c r="BB27" i="14"/>
  <c r="BG27" i="14" s="1"/>
  <c r="BA27" i="14"/>
  <c r="BF27" i="14" s="1"/>
  <c r="AZ27" i="14"/>
  <c r="BE27" i="14" s="1"/>
  <c r="AX27" i="14"/>
  <c r="AU27" i="14"/>
  <c r="AR27" i="14"/>
  <c r="AO27" i="14"/>
  <c r="AL27" i="14"/>
  <c r="AI27" i="14"/>
  <c r="AF27" i="14"/>
  <c r="AC27" i="14"/>
  <c r="Z27" i="14"/>
  <c r="W27" i="14"/>
  <c r="T27" i="14"/>
  <c r="Q27" i="14"/>
  <c r="N27" i="14"/>
  <c r="I27" i="14"/>
  <c r="BH26" i="14"/>
  <c r="BC26" i="14"/>
  <c r="BB26" i="14"/>
  <c r="BG26" i="14" s="1"/>
  <c r="BA26" i="14"/>
  <c r="BF26" i="14" s="1"/>
  <c r="AZ26" i="14"/>
  <c r="BE26" i="14" s="1"/>
  <c r="AX26" i="14"/>
  <c r="AU26" i="14"/>
  <c r="AR26" i="14"/>
  <c r="AO26" i="14"/>
  <c r="AL26" i="14"/>
  <c r="AI26" i="14"/>
  <c r="AF26" i="14"/>
  <c r="AC26" i="14"/>
  <c r="Z26" i="14"/>
  <c r="W26" i="14"/>
  <c r="T26" i="14"/>
  <c r="Q26" i="14"/>
  <c r="N26" i="14"/>
  <c r="I26" i="14"/>
  <c r="BH23" i="14"/>
  <c r="BC23" i="14"/>
  <c r="BB23" i="14"/>
  <c r="BG23" i="14" s="1"/>
  <c r="BA23" i="14"/>
  <c r="BF23" i="14" s="1"/>
  <c r="AZ23" i="14"/>
  <c r="BE23" i="14" s="1"/>
  <c r="AX23" i="14"/>
  <c r="AU23" i="14"/>
  <c r="AR23" i="14"/>
  <c r="AO23" i="14"/>
  <c r="AL23" i="14"/>
  <c r="AI23" i="14"/>
  <c r="AF23" i="14"/>
  <c r="AC23" i="14"/>
  <c r="Z23" i="14"/>
  <c r="W23" i="14"/>
  <c r="T23" i="14"/>
  <c r="Q23" i="14"/>
  <c r="N23" i="14"/>
  <c r="I23" i="14"/>
  <c r="BH22" i="14"/>
  <c r="BC22" i="14"/>
  <c r="BB22" i="14"/>
  <c r="BG22" i="14" s="1"/>
  <c r="BA22" i="14"/>
  <c r="BF22" i="14" s="1"/>
  <c r="AZ22" i="14"/>
  <c r="BE22" i="14" s="1"/>
  <c r="AX22" i="14"/>
  <c r="AU22" i="14"/>
  <c r="AR22" i="14"/>
  <c r="AO22" i="14"/>
  <c r="AL22" i="14"/>
  <c r="AI22" i="14"/>
  <c r="AF22" i="14"/>
  <c r="AC22" i="14"/>
  <c r="Z22" i="14"/>
  <c r="W22" i="14"/>
  <c r="T22" i="14"/>
  <c r="Q22" i="14"/>
  <c r="N22" i="14"/>
  <c r="I22" i="14"/>
  <c r="BH21" i="14"/>
  <c r="BC21" i="14"/>
  <c r="BB21" i="14"/>
  <c r="BG21" i="14" s="1"/>
  <c r="BA21" i="14"/>
  <c r="BF21" i="14" s="1"/>
  <c r="AZ21" i="14"/>
  <c r="BE21" i="14" s="1"/>
  <c r="AX21" i="14"/>
  <c r="AU21" i="14"/>
  <c r="AR21" i="14"/>
  <c r="AO21" i="14"/>
  <c r="AL21" i="14"/>
  <c r="AI21" i="14"/>
  <c r="AF21" i="14"/>
  <c r="AC21" i="14"/>
  <c r="Z21" i="14"/>
  <c r="W21" i="14"/>
  <c r="T21" i="14"/>
  <c r="Q21" i="14"/>
  <c r="N21" i="14"/>
  <c r="I21" i="14"/>
  <c r="BH20" i="14"/>
  <c r="BC20" i="14"/>
  <c r="BB20" i="14"/>
  <c r="BG20" i="14" s="1"/>
  <c r="BA20" i="14"/>
  <c r="BF20" i="14" s="1"/>
  <c r="AZ20" i="14"/>
  <c r="BE20" i="14" s="1"/>
  <c r="AX20" i="14"/>
  <c r="AU20" i="14"/>
  <c r="AR20" i="14"/>
  <c r="AO20" i="14"/>
  <c r="AL20" i="14"/>
  <c r="AI20" i="14"/>
  <c r="AF20" i="14"/>
  <c r="AC20" i="14"/>
  <c r="Z20" i="14"/>
  <c r="W20" i="14"/>
  <c r="T20" i="14"/>
  <c r="Q20" i="14"/>
  <c r="N20" i="14"/>
  <c r="I20" i="14"/>
  <c r="BH19" i="14"/>
  <c r="BC19" i="14"/>
  <c r="BB19" i="14"/>
  <c r="BG19" i="14" s="1"/>
  <c r="BA19" i="14"/>
  <c r="BF19" i="14" s="1"/>
  <c r="AZ19" i="14"/>
  <c r="BE19" i="14" s="1"/>
  <c r="AX19" i="14"/>
  <c r="AU19" i="14"/>
  <c r="AR19" i="14"/>
  <c r="AO19" i="14"/>
  <c r="AL19" i="14"/>
  <c r="AI19" i="14"/>
  <c r="AF19" i="14"/>
  <c r="AC19" i="14"/>
  <c r="Z19" i="14"/>
  <c r="W19" i="14"/>
  <c r="T19" i="14"/>
  <c r="Q19" i="14"/>
  <c r="N19" i="14"/>
  <c r="I19" i="14"/>
  <c r="BH18" i="14"/>
  <c r="BC18" i="14"/>
  <c r="BB18" i="14"/>
  <c r="BG18" i="14" s="1"/>
  <c r="BA18" i="14"/>
  <c r="BF18" i="14" s="1"/>
  <c r="AZ18" i="14"/>
  <c r="BE18" i="14" s="1"/>
  <c r="AX18" i="14"/>
  <c r="AU18" i="14"/>
  <c r="AR18" i="14"/>
  <c r="AO18" i="14"/>
  <c r="AL18" i="14"/>
  <c r="AI18" i="14"/>
  <c r="AF18" i="14"/>
  <c r="AC18" i="14"/>
  <c r="Z18" i="14"/>
  <c r="W18" i="14"/>
  <c r="T18" i="14"/>
  <c r="Q18" i="14"/>
  <c r="N18" i="14"/>
  <c r="BH17" i="14"/>
  <c r="BC17" i="14"/>
  <c r="BB17" i="14"/>
  <c r="BG17" i="14" s="1"/>
  <c r="BA17" i="14"/>
  <c r="BF17" i="14" s="1"/>
  <c r="AZ17" i="14"/>
  <c r="BE17" i="14" s="1"/>
  <c r="AX17" i="14"/>
  <c r="AU17" i="14"/>
  <c r="AR17" i="14"/>
  <c r="AO17" i="14"/>
  <c r="AL17" i="14"/>
  <c r="AI17" i="14"/>
  <c r="AF17" i="14"/>
  <c r="AC17" i="14"/>
  <c r="Z17" i="14"/>
  <c r="W17" i="14"/>
  <c r="T17" i="14"/>
  <c r="Q17" i="14"/>
  <c r="N17" i="14"/>
  <c r="I17" i="14"/>
  <c r="BH16" i="14"/>
  <c r="BC16" i="14"/>
  <c r="BB16" i="14"/>
  <c r="BG16" i="14" s="1"/>
  <c r="BA16" i="14"/>
  <c r="BF16" i="14" s="1"/>
  <c r="AZ16" i="14"/>
  <c r="BE16" i="14" s="1"/>
  <c r="AX16" i="14"/>
  <c r="AU16" i="14"/>
  <c r="AR16" i="14"/>
  <c r="AO16" i="14"/>
  <c r="AL16" i="14"/>
  <c r="AI16" i="14"/>
  <c r="AF16" i="14"/>
  <c r="AC16" i="14"/>
  <c r="Z16" i="14"/>
  <c r="W16" i="14"/>
  <c r="T16" i="14"/>
  <c r="Q16" i="14"/>
  <c r="N16" i="14"/>
  <c r="I16" i="14"/>
  <c r="BH15" i="14"/>
  <c r="BC15" i="14"/>
  <c r="BB15" i="14"/>
  <c r="BG15" i="14" s="1"/>
  <c r="BA15" i="14"/>
  <c r="BF15" i="14" s="1"/>
  <c r="AZ15" i="14"/>
  <c r="BE15" i="14" s="1"/>
  <c r="AX15" i="14"/>
  <c r="AU15" i="14"/>
  <c r="AR15" i="14"/>
  <c r="AO15" i="14"/>
  <c r="AL15" i="14"/>
  <c r="AI15" i="14"/>
  <c r="AF15" i="14"/>
  <c r="AC15" i="14"/>
  <c r="Z15" i="14"/>
  <c r="W15" i="14"/>
  <c r="T15" i="14"/>
  <c r="Q15" i="14"/>
  <c r="N15" i="14"/>
  <c r="I15" i="14"/>
  <c r="BH14" i="14"/>
  <c r="BC14" i="14"/>
  <c r="BB14" i="14"/>
  <c r="BG14" i="14" s="1"/>
  <c r="BA14" i="14"/>
  <c r="BF14" i="14" s="1"/>
  <c r="AZ14" i="14"/>
  <c r="BE14" i="14" s="1"/>
  <c r="AX14" i="14"/>
  <c r="AU14" i="14"/>
  <c r="AR14" i="14"/>
  <c r="AO14" i="14"/>
  <c r="AL14" i="14"/>
  <c r="AI14" i="14"/>
  <c r="AF14" i="14"/>
  <c r="AC14" i="14"/>
  <c r="Z14" i="14"/>
  <c r="W14" i="14"/>
  <c r="T14" i="14"/>
  <c r="Q14" i="14"/>
  <c r="N14" i="14"/>
  <c r="I14" i="14"/>
  <c r="BH13" i="14"/>
  <c r="BC13" i="14"/>
  <c r="BB13" i="14"/>
  <c r="BG13" i="14" s="1"/>
  <c r="BA13" i="14"/>
  <c r="BF13" i="14" s="1"/>
  <c r="AZ13" i="14"/>
  <c r="BE13" i="14" s="1"/>
  <c r="AX13" i="14"/>
  <c r="AU13" i="14"/>
  <c r="AR13" i="14"/>
  <c r="AO13" i="14"/>
  <c r="AL13" i="14"/>
  <c r="AI13" i="14"/>
  <c r="AF13" i="14"/>
  <c r="AC13" i="14"/>
  <c r="Z13" i="14"/>
  <c r="W13" i="14"/>
  <c r="T13" i="14"/>
  <c r="Q13" i="14"/>
  <c r="N13" i="14"/>
  <c r="I13" i="14"/>
  <c r="BH12" i="14"/>
  <c r="BC12" i="14"/>
  <c r="BB12" i="14"/>
  <c r="BG12" i="14" s="1"/>
  <c r="BA12" i="14"/>
  <c r="BF12" i="14" s="1"/>
  <c r="AZ12" i="14"/>
  <c r="BE12" i="14" s="1"/>
  <c r="AX12" i="14"/>
  <c r="AU12" i="14"/>
  <c r="AR12" i="14"/>
  <c r="AO12" i="14"/>
  <c r="AL12" i="14"/>
  <c r="AI12" i="14"/>
  <c r="AF12" i="14"/>
  <c r="AC12" i="14"/>
  <c r="Z12" i="14"/>
  <c r="W12" i="14"/>
  <c r="T12" i="14"/>
  <c r="Q12" i="14"/>
  <c r="N12" i="14"/>
  <c r="I12" i="14"/>
  <c r="BH11" i="14"/>
  <c r="BC11" i="14"/>
  <c r="BB11" i="14"/>
  <c r="BG11" i="14" s="1"/>
  <c r="BA11" i="14"/>
  <c r="BF11" i="14" s="1"/>
  <c r="AZ11" i="14"/>
  <c r="BE11" i="14" s="1"/>
  <c r="AX11" i="14"/>
  <c r="AU11" i="14"/>
  <c r="AR11" i="14"/>
  <c r="AO11" i="14"/>
  <c r="AL11" i="14"/>
  <c r="AI11" i="14"/>
  <c r="AF11" i="14"/>
  <c r="AC11" i="14"/>
  <c r="Z11" i="14"/>
  <c r="W11" i="14"/>
  <c r="T11" i="14"/>
  <c r="Q11" i="14"/>
  <c r="N11" i="14"/>
  <c r="I11" i="14"/>
  <c r="BH10" i="14"/>
  <c r="BC10" i="14"/>
  <c r="BB10" i="14"/>
  <c r="BG10" i="14" s="1"/>
  <c r="BA10" i="14"/>
  <c r="BF10" i="14" s="1"/>
  <c r="AZ10" i="14"/>
  <c r="BE10" i="14" s="1"/>
  <c r="AX10" i="14"/>
  <c r="AU10" i="14"/>
  <c r="AR10" i="14"/>
  <c r="AO10" i="14"/>
  <c r="AL10" i="14"/>
  <c r="AI10" i="14"/>
  <c r="AF10" i="14"/>
  <c r="AC10" i="14"/>
  <c r="Z10" i="14"/>
  <c r="W10" i="14"/>
  <c r="T10" i="14"/>
  <c r="Q10" i="14"/>
  <c r="N10" i="14"/>
  <c r="I10" i="14"/>
  <c r="BH9" i="14"/>
  <c r="BC9" i="14"/>
  <c r="BB9" i="14"/>
  <c r="BG9" i="14" s="1"/>
  <c r="BA9" i="14"/>
  <c r="BF9" i="14" s="1"/>
  <c r="AZ9" i="14"/>
  <c r="BE9" i="14" s="1"/>
  <c r="AX9" i="14"/>
  <c r="AU9" i="14"/>
  <c r="AR9" i="14"/>
  <c r="AO9" i="14"/>
  <c r="AL9" i="14"/>
  <c r="AI9" i="14"/>
  <c r="AF9" i="14"/>
  <c r="AC9" i="14"/>
  <c r="Z9" i="14"/>
  <c r="W9" i="14"/>
  <c r="T9" i="14"/>
  <c r="Q9" i="14"/>
  <c r="N9" i="14"/>
  <c r="I9" i="14"/>
  <c r="BH8" i="14"/>
  <c r="BC8" i="14"/>
  <c r="BB8" i="14"/>
  <c r="BG8" i="14" s="1"/>
  <c r="BA8" i="14"/>
  <c r="BF8" i="14" s="1"/>
  <c r="AZ8" i="14"/>
  <c r="BE8" i="14" s="1"/>
  <c r="AX8" i="14"/>
  <c r="AU8" i="14"/>
  <c r="AR8" i="14"/>
  <c r="AO8" i="14"/>
  <c r="AL8" i="14"/>
  <c r="AI8" i="14"/>
  <c r="AF8" i="14"/>
  <c r="AC8" i="14"/>
  <c r="Z8" i="14"/>
  <c r="W8" i="14"/>
  <c r="T8" i="14"/>
  <c r="Q8" i="14"/>
  <c r="N8" i="14"/>
  <c r="I8" i="14"/>
  <c r="BH7" i="14"/>
  <c r="BC7" i="14"/>
  <c r="BB7" i="14"/>
  <c r="BG7" i="14" s="1"/>
  <c r="BA7" i="14"/>
  <c r="BF7" i="14" s="1"/>
  <c r="AZ7" i="14"/>
  <c r="BE7" i="14" s="1"/>
  <c r="AX7" i="14"/>
  <c r="AU7" i="14"/>
  <c r="AR7" i="14"/>
  <c r="AO7" i="14"/>
  <c r="AL7" i="14"/>
  <c r="AI7" i="14"/>
  <c r="AF7" i="14"/>
  <c r="AC7" i="14"/>
  <c r="Z7" i="14"/>
  <c r="W7" i="14"/>
  <c r="T7" i="14"/>
  <c r="Q7" i="14"/>
  <c r="N7" i="14"/>
  <c r="I7" i="14"/>
  <c r="BH6" i="14"/>
  <c r="BC6" i="14"/>
  <c r="BB6" i="14"/>
  <c r="BG6" i="14" s="1"/>
  <c r="BA6" i="14"/>
  <c r="BF6" i="14" s="1"/>
  <c r="AZ6" i="14"/>
  <c r="BE6" i="14" s="1"/>
  <c r="AX6" i="14"/>
  <c r="AU6" i="14"/>
  <c r="AR6" i="14"/>
  <c r="AO6" i="14"/>
  <c r="AL6" i="14"/>
  <c r="AI6" i="14"/>
  <c r="AF6" i="14"/>
  <c r="AC6" i="14"/>
  <c r="Z6" i="14"/>
  <c r="W6" i="14"/>
  <c r="T6" i="14"/>
  <c r="Q6" i="14"/>
  <c r="N6" i="14"/>
  <c r="I6" i="14"/>
  <c r="BH5" i="14"/>
  <c r="BF5" i="14"/>
  <c r="BE5" i="14"/>
  <c r="BC5" i="14"/>
  <c r="BB5" i="14"/>
  <c r="BG5" i="14" s="1"/>
  <c r="BA5" i="14"/>
  <c r="AZ5" i="14"/>
  <c r="AX5" i="14"/>
  <c r="AU5" i="14"/>
  <c r="AR5" i="14"/>
  <c r="AO5" i="14"/>
  <c r="AL5" i="14"/>
  <c r="AI5" i="14"/>
  <c r="AF5" i="14"/>
  <c r="AC5" i="14"/>
  <c r="Z5" i="14"/>
  <c r="W5" i="14"/>
  <c r="T5" i="14"/>
  <c r="Q5" i="14"/>
  <c r="N5" i="14"/>
  <c r="I5" i="14"/>
  <c r="BH4" i="14"/>
  <c r="BC4" i="14"/>
  <c r="BB4" i="14"/>
  <c r="BG4" i="14" s="1"/>
  <c r="BA4" i="14"/>
  <c r="BF4" i="14" s="1"/>
  <c r="AZ4" i="14"/>
  <c r="BE4" i="14" s="1"/>
  <c r="AX4" i="14"/>
  <c r="AU4" i="14"/>
  <c r="AR4" i="14"/>
  <c r="AO4" i="14"/>
  <c r="AL4" i="14"/>
  <c r="AI4" i="14"/>
  <c r="AF4" i="14"/>
  <c r="AC4" i="14"/>
  <c r="Z4" i="14"/>
  <c r="W4" i="14"/>
  <c r="T4" i="14"/>
  <c r="Q4" i="14"/>
  <c r="N4" i="14"/>
  <c r="I4" i="14"/>
  <c r="C23" i="1"/>
  <c r="C22" i="1"/>
  <c r="B22" i="1"/>
  <c r="C21" i="1"/>
  <c r="B21" i="1"/>
  <c r="C20" i="1"/>
  <c r="B20" i="1"/>
  <c r="C19" i="1"/>
  <c r="B19" i="1"/>
  <c r="C18" i="1"/>
  <c r="B18" i="1"/>
  <c r="BI157" i="9"/>
  <c r="D338" i="13"/>
  <c r="D337" i="13"/>
  <c r="D336" i="13"/>
  <c r="D335" i="13"/>
  <c r="D334" i="13"/>
  <c r="D333" i="13"/>
  <c r="D332" i="13"/>
  <c r="D331" i="13"/>
  <c r="D330" i="13"/>
  <c r="D329" i="13"/>
  <c r="D328" i="13"/>
  <c r="D327" i="13"/>
  <c r="D326" i="13"/>
  <c r="G322" i="13"/>
  <c r="I322" i="13" s="1"/>
  <c r="I323" i="13" s="1"/>
  <c r="E338" i="13" s="1"/>
  <c r="BH319" i="13"/>
  <c r="BC319" i="13"/>
  <c r="BB319" i="13"/>
  <c r="BG319" i="13" s="1"/>
  <c r="BA319" i="13"/>
  <c r="BF319" i="13" s="1"/>
  <c r="AZ319" i="13"/>
  <c r="BE319" i="13" s="1"/>
  <c r="AX319" i="13"/>
  <c r="AU319" i="13"/>
  <c r="AR319" i="13"/>
  <c r="AO319" i="13"/>
  <c r="AL319" i="13"/>
  <c r="AI319" i="13"/>
  <c r="AF319" i="13"/>
  <c r="AC319" i="13"/>
  <c r="Z319" i="13"/>
  <c r="W319" i="13"/>
  <c r="T319" i="13"/>
  <c r="Q319" i="13"/>
  <c r="N319" i="13"/>
  <c r="I319" i="13"/>
  <c r="G319" i="13"/>
  <c r="BH318" i="13"/>
  <c r="BC318" i="13"/>
  <c r="BB318" i="13"/>
  <c r="BG318" i="13" s="1"/>
  <c r="BA318" i="13"/>
  <c r="BF318" i="13" s="1"/>
  <c r="AZ318" i="13"/>
  <c r="BE318" i="13" s="1"/>
  <c r="AX318" i="13"/>
  <c r="AU318" i="13"/>
  <c r="AR318" i="13"/>
  <c r="AO318" i="13"/>
  <c r="AL318" i="13"/>
  <c r="AI318" i="13"/>
  <c r="AF318" i="13"/>
  <c r="AC318" i="13"/>
  <c r="Z318" i="13"/>
  <c r="W318" i="13"/>
  <c r="T318" i="13"/>
  <c r="Q318" i="13"/>
  <c r="N318" i="13"/>
  <c r="G318" i="13"/>
  <c r="I318" i="13" s="1"/>
  <c r="BH317" i="13"/>
  <c r="BC317" i="13"/>
  <c r="BB317" i="13"/>
  <c r="BG317" i="13" s="1"/>
  <c r="BA317" i="13"/>
  <c r="BF317" i="13" s="1"/>
  <c r="AZ317" i="13"/>
  <c r="BE317" i="13" s="1"/>
  <c r="AX317" i="13"/>
  <c r="AU317" i="13"/>
  <c r="AR317" i="13"/>
  <c r="AO317" i="13"/>
  <c r="AL317" i="13"/>
  <c r="AI317" i="13"/>
  <c r="AF317" i="13"/>
  <c r="AC317" i="13"/>
  <c r="Z317" i="13"/>
  <c r="W317" i="13"/>
  <c r="T317" i="13"/>
  <c r="Q317" i="13"/>
  <c r="N317" i="13"/>
  <c r="G317" i="13"/>
  <c r="I317" i="13" s="1"/>
  <c r="BH316" i="13"/>
  <c r="BG316" i="13"/>
  <c r="BC316" i="13"/>
  <c r="BB316" i="13"/>
  <c r="BA316" i="13"/>
  <c r="BF316" i="13" s="1"/>
  <c r="AZ316" i="13"/>
  <c r="BE316" i="13" s="1"/>
  <c r="AX316" i="13"/>
  <c r="AU316" i="13"/>
  <c r="AR316" i="13"/>
  <c r="AO316" i="13"/>
  <c r="AL316" i="13"/>
  <c r="AI316" i="13"/>
  <c r="AF316" i="13"/>
  <c r="AC316" i="13"/>
  <c r="Z316" i="13"/>
  <c r="W316" i="13"/>
  <c r="T316" i="13"/>
  <c r="Q316" i="13"/>
  <c r="N316" i="13"/>
  <c r="G316" i="13"/>
  <c r="I316" i="13" s="1"/>
  <c r="BH315" i="13"/>
  <c r="BG315" i="13"/>
  <c r="BC315" i="13"/>
  <c r="BB315" i="13"/>
  <c r="BA315" i="13"/>
  <c r="BF315" i="13" s="1"/>
  <c r="AZ315" i="13"/>
  <c r="BE315" i="13" s="1"/>
  <c r="AX315" i="13"/>
  <c r="AU315" i="13"/>
  <c r="AR315" i="13"/>
  <c r="AO315" i="13"/>
  <c r="AL315" i="13"/>
  <c r="AI315" i="13"/>
  <c r="AF315" i="13"/>
  <c r="AC315" i="13"/>
  <c r="Z315" i="13"/>
  <c r="W315" i="13"/>
  <c r="T315" i="13"/>
  <c r="Q315" i="13"/>
  <c r="N315" i="13"/>
  <c r="G315" i="13"/>
  <c r="I315" i="13" s="1"/>
  <c r="BH314" i="13"/>
  <c r="BC314" i="13"/>
  <c r="BB314" i="13"/>
  <c r="BG314" i="13" s="1"/>
  <c r="BG320" i="13" s="1"/>
  <c r="BA314" i="13"/>
  <c r="BF314" i="13" s="1"/>
  <c r="AZ314" i="13"/>
  <c r="BE314" i="13" s="1"/>
  <c r="AX314" i="13"/>
  <c r="AU314" i="13"/>
  <c r="AR314" i="13"/>
  <c r="AO314" i="13"/>
  <c r="AL314" i="13"/>
  <c r="AI314" i="13"/>
  <c r="AF314" i="13"/>
  <c r="AC314" i="13"/>
  <c r="Z314" i="13"/>
  <c r="W314" i="13"/>
  <c r="T314" i="13"/>
  <c r="Q314" i="13"/>
  <c r="N314" i="13"/>
  <c r="I314" i="13"/>
  <c r="G314" i="13"/>
  <c r="BH313" i="13"/>
  <c r="BC313" i="13"/>
  <c r="BB313" i="13"/>
  <c r="BG313" i="13" s="1"/>
  <c r="BA313" i="13"/>
  <c r="BF313" i="13" s="1"/>
  <c r="AZ313" i="13"/>
  <c r="BE313" i="13" s="1"/>
  <c r="AX313" i="13"/>
  <c r="AU313" i="13"/>
  <c r="AR313" i="13"/>
  <c r="AO313" i="13"/>
  <c r="AL313" i="13"/>
  <c r="AI313" i="13"/>
  <c r="AF313" i="13"/>
  <c r="AC313" i="13"/>
  <c r="Z313" i="13"/>
  <c r="W313" i="13"/>
  <c r="T313" i="13"/>
  <c r="Q313" i="13"/>
  <c r="N313" i="13"/>
  <c r="G313" i="13"/>
  <c r="I313" i="13" s="1"/>
  <c r="BH310" i="13"/>
  <c r="BC310" i="13"/>
  <c r="BB310" i="13"/>
  <c r="BG310" i="13" s="1"/>
  <c r="BA310" i="13"/>
  <c r="BF310" i="13" s="1"/>
  <c r="AZ310" i="13"/>
  <c r="BE310" i="13" s="1"/>
  <c r="AX310" i="13"/>
  <c r="AU310" i="13"/>
  <c r="AR310" i="13"/>
  <c r="AO310" i="13"/>
  <c r="AL310" i="13"/>
  <c r="AI310" i="13"/>
  <c r="AF310" i="13"/>
  <c r="AC310" i="13"/>
  <c r="Z310" i="13"/>
  <c r="W310" i="13"/>
  <c r="T310" i="13"/>
  <c r="Q310" i="13"/>
  <c r="N310" i="13"/>
  <c r="I310" i="13"/>
  <c r="G310" i="13"/>
  <c r="BH309" i="13"/>
  <c r="BC309" i="13"/>
  <c r="BB309" i="13"/>
  <c r="BG309" i="13" s="1"/>
  <c r="BA309" i="13"/>
  <c r="BF309" i="13" s="1"/>
  <c r="AZ309" i="13"/>
  <c r="BE309" i="13" s="1"/>
  <c r="AX309" i="13"/>
  <c r="AU309" i="13"/>
  <c r="AR309" i="13"/>
  <c r="AO309" i="13"/>
  <c r="AL309" i="13"/>
  <c r="AI309" i="13"/>
  <c r="AF309" i="13"/>
  <c r="AC309" i="13"/>
  <c r="Z309" i="13"/>
  <c r="W309" i="13"/>
  <c r="T309" i="13"/>
  <c r="Q309" i="13"/>
  <c r="N309" i="13"/>
  <c r="G309" i="13"/>
  <c r="I309" i="13" s="1"/>
  <c r="BH308" i="13"/>
  <c r="BF308" i="13"/>
  <c r="BC308" i="13"/>
  <c r="BB308" i="13"/>
  <c r="BG308" i="13" s="1"/>
  <c r="BA308" i="13"/>
  <c r="AZ308" i="13"/>
  <c r="BE308" i="13" s="1"/>
  <c r="AX308" i="13"/>
  <c r="AU308" i="13"/>
  <c r="AR308" i="13"/>
  <c r="AO308" i="13"/>
  <c r="AL308" i="13"/>
  <c r="AI308" i="13"/>
  <c r="AF308" i="13"/>
  <c r="AC308" i="13"/>
  <c r="Z308" i="13"/>
  <c r="W308" i="13"/>
  <c r="T308" i="13"/>
  <c r="Q308" i="13"/>
  <c r="N308" i="13"/>
  <c r="I308" i="13"/>
  <c r="G308" i="13"/>
  <c r="BH307" i="13"/>
  <c r="BG307" i="13"/>
  <c r="BE307" i="13"/>
  <c r="BC307" i="13"/>
  <c r="BB307" i="13"/>
  <c r="BA307" i="13"/>
  <c r="BF307" i="13" s="1"/>
  <c r="AZ307" i="13"/>
  <c r="AX307" i="13"/>
  <c r="AU307" i="13"/>
  <c r="AR307" i="13"/>
  <c r="AO307" i="13"/>
  <c r="AL307" i="13"/>
  <c r="AI307" i="13"/>
  <c r="AF307" i="13"/>
  <c r="AC307" i="13"/>
  <c r="Z307" i="13"/>
  <c r="W307" i="13"/>
  <c r="T307" i="13"/>
  <c r="Q307" i="13"/>
  <c r="N307" i="13"/>
  <c r="G307" i="13"/>
  <c r="I307" i="13" s="1"/>
  <c r="BH306" i="13"/>
  <c r="BE306" i="13"/>
  <c r="BC306" i="13"/>
  <c r="BB306" i="13"/>
  <c r="BG306" i="13" s="1"/>
  <c r="BA306" i="13"/>
  <c r="BF306" i="13" s="1"/>
  <c r="AZ306" i="13"/>
  <c r="AX306" i="13"/>
  <c r="AU306" i="13"/>
  <c r="AR306" i="13"/>
  <c r="AO306" i="13"/>
  <c r="AL306" i="13"/>
  <c r="AI306" i="13"/>
  <c r="AF306" i="13"/>
  <c r="AC306" i="13"/>
  <c r="Z306" i="13"/>
  <c r="W306" i="13"/>
  <c r="T306" i="13"/>
  <c r="Q306" i="13"/>
  <c r="N306" i="13"/>
  <c r="I306" i="13"/>
  <c r="G306" i="13"/>
  <c r="BH305" i="13"/>
  <c r="BF305" i="13"/>
  <c r="BC305" i="13"/>
  <c r="BB305" i="13"/>
  <c r="BG305" i="13" s="1"/>
  <c r="BA305" i="13"/>
  <c r="AZ305" i="13"/>
  <c r="BE305" i="13" s="1"/>
  <c r="AX305" i="13"/>
  <c r="AU305" i="13"/>
  <c r="AR305" i="13"/>
  <c r="AO305" i="13"/>
  <c r="AL305" i="13"/>
  <c r="AI305" i="13"/>
  <c r="AF305" i="13"/>
  <c r="AC305" i="13"/>
  <c r="Z305" i="13"/>
  <c r="W305" i="13"/>
  <c r="T305" i="13"/>
  <c r="Q305" i="13"/>
  <c r="N305" i="13"/>
  <c r="I305" i="13"/>
  <c r="G305" i="13"/>
  <c r="BH304" i="13"/>
  <c r="BC304" i="13"/>
  <c r="BB304" i="13"/>
  <c r="BG304" i="13" s="1"/>
  <c r="BA304" i="13"/>
  <c r="BF304" i="13" s="1"/>
  <c r="AZ304" i="13"/>
  <c r="BE304" i="13" s="1"/>
  <c r="AX304" i="13"/>
  <c r="AU304" i="13"/>
  <c r="AR304" i="13"/>
  <c r="AO304" i="13"/>
  <c r="AL304" i="13"/>
  <c r="AI304" i="13"/>
  <c r="AF304" i="13"/>
  <c r="AC304" i="13"/>
  <c r="Z304" i="13"/>
  <c r="W304" i="13"/>
  <c r="T304" i="13"/>
  <c r="Q304" i="13"/>
  <c r="N304" i="13"/>
  <c r="I304" i="13"/>
  <c r="G304" i="13"/>
  <c r="BH303" i="13"/>
  <c r="BC303" i="13"/>
  <c r="BB303" i="13"/>
  <c r="BG303" i="13" s="1"/>
  <c r="BA303" i="13"/>
  <c r="BF303" i="13" s="1"/>
  <c r="AZ303" i="13"/>
  <c r="BE303" i="13" s="1"/>
  <c r="AX303" i="13"/>
  <c r="AU303" i="13"/>
  <c r="AR303" i="13"/>
  <c r="AO303" i="13"/>
  <c r="AL303" i="13"/>
  <c r="AI303" i="13"/>
  <c r="AF303" i="13"/>
  <c r="AC303" i="13"/>
  <c r="Z303" i="13"/>
  <c r="W303" i="13"/>
  <c r="T303" i="13"/>
  <c r="Q303" i="13"/>
  <c r="N303" i="13"/>
  <c r="G303" i="13"/>
  <c r="I303" i="13" s="1"/>
  <c r="BH302" i="13"/>
  <c r="BC302" i="13"/>
  <c r="BB302" i="13"/>
  <c r="BG302" i="13" s="1"/>
  <c r="BA302" i="13"/>
  <c r="BF302" i="13" s="1"/>
  <c r="AZ302" i="13"/>
  <c r="BE302" i="13" s="1"/>
  <c r="AX302" i="13"/>
  <c r="AU302" i="13"/>
  <c r="AR302" i="13"/>
  <c r="AO302" i="13"/>
  <c r="AL302" i="13"/>
  <c r="AI302" i="13"/>
  <c r="AF302" i="13"/>
  <c r="AC302" i="13"/>
  <c r="Z302" i="13"/>
  <c r="W302" i="13"/>
  <c r="T302" i="13"/>
  <c r="Q302" i="13"/>
  <c r="N302" i="13"/>
  <c r="G302" i="13"/>
  <c r="I302" i="13" s="1"/>
  <c r="BH301" i="13"/>
  <c r="BC301" i="13"/>
  <c r="BB301" i="13"/>
  <c r="BG301" i="13" s="1"/>
  <c r="BA301" i="13"/>
  <c r="BF301" i="13" s="1"/>
  <c r="AZ301" i="13"/>
  <c r="BE301" i="13" s="1"/>
  <c r="AX301" i="13"/>
  <c r="AU301" i="13"/>
  <c r="AR301" i="13"/>
  <c r="AO301" i="13"/>
  <c r="AL301" i="13"/>
  <c r="AI301" i="13"/>
  <c r="AF301" i="13"/>
  <c r="AC301" i="13"/>
  <c r="Z301" i="13"/>
  <c r="W301" i="13"/>
  <c r="T301" i="13"/>
  <c r="Q301" i="13"/>
  <c r="N301" i="13"/>
  <c r="G301" i="13"/>
  <c r="I301" i="13" s="1"/>
  <c r="BH300" i="13"/>
  <c r="BF300" i="13"/>
  <c r="BC300" i="13"/>
  <c r="BB300" i="13"/>
  <c r="BG300" i="13" s="1"/>
  <c r="BA300" i="13"/>
  <c r="AZ300" i="13"/>
  <c r="BE300" i="13" s="1"/>
  <c r="AX300" i="13"/>
  <c r="AU300" i="13"/>
  <c r="AR300" i="13"/>
  <c r="AO300" i="13"/>
  <c r="AL300" i="13"/>
  <c r="AI300" i="13"/>
  <c r="AF300" i="13"/>
  <c r="AC300" i="13"/>
  <c r="Z300" i="13"/>
  <c r="W300" i="13"/>
  <c r="T300" i="13"/>
  <c r="Q300" i="13"/>
  <c r="N300" i="13"/>
  <c r="I300" i="13"/>
  <c r="G300" i="13"/>
  <c r="BH299" i="13"/>
  <c r="BF299" i="13"/>
  <c r="BC299" i="13"/>
  <c r="BB299" i="13"/>
  <c r="BG299" i="13" s="1"/>
  <c r="BA299" i="13"/>
  <c r="AZ299" i="13"/>
  <c r="BE299" i="13" s="1"/>
  <c r="AX299" i="13"/>
  <c r="AU299" i="13"/>
  <c r="AR299" i="13"/>
  <c r="AO299" i="13"/>
  <c r="AL299" i="13"/>
  <c r="AI299" i="13"/>
  <c r="AF299" i="13"/>
  <c r="AC299" i="13"/>
  <c r="Z299" i="13"/>
  <c r="W299" i="13"/>
  <c r="T299" i="13"/>
  <c r="Q299" i="13"/>
  <c r="N299" i="13"/>
  <c r="G299" i="13"/>
  <c r="I299" i="13" s="1"/>
  <c r="BH298" i="13"/>
  <c r="BF298" i="13"/>
  <c r="BC298" i="13"/>
  <c r="BB298" i="13"/>
  <c r="BG298" i="13" s="1"/>
  <c r="BA298" i="13"/>
  <c r="AZ298" i="13"/>
  <c r="BE298" i="13" s="1"/>
  <c r="AX298" i="13"/>
  <c r="AU298" i="13"/>
  <c r="AR298" i="13"/>
  <c r="AO298" i="13"/>
  <c r="AL298" i="13"/>
  <c r="AI298" i="13"/>
  <c r="AF298" i="13"/>
  <c r="AC298" i="13"/>
  <c r="Z298" i="13"/>
  <c r="W298" i="13"/>
  <c r="T298" i="13"/>
  <c r="Q298" i="13"/>
  <c r="N298" i="13"/>
  <c r="G298" i="13"/>
  <c r="I298" i="13" s="1"/>
  <c r="BH297" i="13"/>
  <c r="BC297" i="13"/>
  <c r="BB297" i="13"/>
  <c r="BG297" i="13" s="1"/>
  <c r="BA297" i="13"/>
  <c r="BF297" i="13" s="1"/>
  <c r="AZ297" i="13"/>
  <c r="BE297" i="13" s="1"/>
  <c r="AX297" i="13"/>
  <c r="AU297" i="13"/>
  <c r="AR297" i="13"/>
  <c r="AO297" i="13"/>
  <c r="AL297" i="13"/>
  <c r="AI297" i="13"/>
  <c r="AF297" i="13"/>
  <c r="AC297" i="13"/>
  <c r="Z297" i="13"/>
  <c r="W297" i="13"/>
  <c r="T297" i="13"/>
  <c r="Q297" i="13"/>
  <c r="N297" i="13"/>
  <c r="I297" i="13"/>
  <c r="G297" i="13"/>
  <c r="BH296" i="13"/>
  <c r="BC296" i="13"/>
  <c r="BB296" i="13"/>
  <c r="BG296" i="13" s="1"/>
  <c r="BA296" i="13"/>
  <c r="BF296" i="13" s="1"/>
  <c r="AZ296" i="13"/>
  <c r="BE296" i="13" s="1"/>
  <c r="AX296" i="13"/>
  <c r="AU296" i="13"/>
  <c r="AR296" i="13"/>
  <c r="AO296" i="13"/>
  <c r="AL296" i="13"/>
  <c r="AI296" i="13"/>
  <c r="AF296" i="13"/>
  <c r="AC296" i="13"/>
  <c r="Z296" i="13"/>
  <c r="W296" i="13"/>
  <c r="T296" i="13"/>
  <c r="Q296" i="13"/>
  <c r="N296" i="13"/>
  <c r="I296" i="13"/>
  <c r="G296" i="13"/>
  <c r="BH295" i="13"/>
  <c r="BC295" i="13"/>
  <c r="BB295" i="13"/>
  <c r="BG295" i="13" s="1"/>
  <c r="BA295" i="13"/>
  <c r="BF295" i="13" s="1"/>
  <c r="AZ295" i="13"/>
  <c r="BE295" i="13" s="1"/>
  <c r="AX295" i="13"/>
  <c r="AU295" i="13"/>
  <c r="AR295" i="13"/>
  <c r="AO295" i="13"/>
  <c r="AL295" i="13"/>
  <c r="AI295" i="13"/>
  <c r="AF295" i="13"/>
  <c r="AC295" i="13"/>
  <c r="Z295" i="13"/>
  <c r="W295" i="13"/>
  <c r="T295" i="13"/>
  <c r="Q295" i="13"/>
  <c r="N295" i="13"/>
  <c r="G295" i="13"/>
  <c r="I295" i="13" s="1"/>
  <c r="BH294" i="13"/>
  <c r="BC294" i="13"/>
  <c r="BB294" i="13"/>
  <c r="BG294" i="13" s="1"/>
  <c r="BA294" i="13"/>
  <c r="BF294" i="13" s="1"/>
  <c r="AZ294" i="13"/>
  <c r="BE294" i="13" s="1"/>
  <c r="AX294" i="13"/>
  <c r="AU294" i="13"/>
  <c r="AR294" i="13"/>
  <c r="AO294" i="13"/>
  <c r="AL294" i="13"/>
  <c r="AI294" i="13"/>
  <c r="AF294" i="13"/>
  <c r="AC294" i="13"/>
  <c r="Z294" i="13"/>
  <c r="W294" i="13"/>
  <c r="T294" i="13"/>
  <c r="Q294" i="13"/>
  <c r="N294" i="13"/>
  <c r="I294" i="13"/>
  <c r="G294" i="13"/>
  <c r="BH293" i="13"/>
  <c r="BG293" i="13"/>
  <c r="BC293" i="13"/>
  <c r="BB293" i="13"/>
  <c r="BA293" i="13"/>
  <c r="BF293" i="13" s="1"/>
  <c r="AZ293" i="13"/>
  <c r="BE293" i="13" s="1"/>
  <c r="AX293" i="13"/>
  <c r="AU293" i="13"/>
  <c r="AR293" i="13"/>
  <c r="AO293" i="13"/>
  <c r="AL293" i="13"/>
  <c r="AI293" i="13"/>
  <c r="AF293" i="13"/>
  <c r="AC293" i="13"/>
  <c r="Z293" i="13"/>
  <c r="W293" i="13"/>
  <c r="T293" i="13"/>
  <c r="Q293" i="13"/>
  <c r="N293" i="13"/>
  <c r="G293" i="13"/>
  <c r="I293" i="13" s="1"/>
  <c r="BH292" i="13"/>
  <c r="BC292" i="13"/>
  <c r="BB292" i="13"/>
  <c r="BG292" i="13" s="1"/>
  <c r="BA292" i="13"/>
  <c r="BF292" i="13" s="1"/>
  <c r="AZ292" i="13"/>
  <c r="BE292" i="13" s="1"/>
  <c r="AX292" i="13"/>
  <c r="AU292" i="13"/>
  <c r="AR292" i="13"/>
  <c r="AO292" i="13"/>
  <c r="AL292" i="13"/>
  <c r="AI292" i="13"/>
  <c r="AF292" i="13"/>
  <c r="AC292" i="13"/>
  <c r="Z292" i="13"/>
  <c r="W292" i="13"/>
  <c r="T292" i="13"/>
  <c r="Q292" i="13"/>
  <c r="N292" i="13"/>
  <c r="G292" i="13"/>
  <c r="I292" i="13" s="1"/>
  <c r="BH291" i="13"/>
  <c r="BF291" i="13"/>
  <c r="BC291" i="13"/>
  <c r="BB291" i="13"/>
  <c r="BG291" i="13" s="1"/>
  <c r="AZ291" i="13"/>
  <c r="BE291" i="13" s="1"/>
  <c r="AX291" i="13"/>
  <c r="AU291" i="13"/>
  <c r="AR291" i="13"/>
  <c r="AO291" i="13"/>
  <c r="AL291" i="13"/>
  <c r="AI291" i="13"/>
  <c r="AF291" i="13"/>
  <c r="AC291" i="13"/>
  <c r="Z291" i="13"/>
  <c r="W291" i="13"/>
  <c r="T291" i="13"/>
  <c r="Q291" i="13"/>
  <c r="N291" i="13"/>
  <c r="G291" i="13"/>
  <c r="I291" i="13" s="1"/>
  <c r="BH288" i="13"/>
  <c r="BC288" i="13"/>
  <c r="BB288" i="13"/>
  <c r="BG288" i="13" s="1"/>
  <c r="BA288" i="13"/>
  <c r="BF288" i="13" s="1"/>
  <c r="AZ288" i="13"/>
  <c r="BE288" i="13" s="1"/>
  <c r="AX288" i="13"/>
  <c r="AU288" i="13"/>
  <c r="AR288" i="13"/>
  <c r="AO288" i="13"/>
  <c r="AL288" i="13"/>
  <c r="AI288" i="13"/>
  <c r="AF288" i="13"/>
  <c r="AC288" i="13"/>
  <c r="Z288" i="13"/>
  <c r="W288" i="13"/>
  <c r="T288" i="13"/>
  <c r="Q288" i="13"/>
  <c r="N288" i="13"/>
  <c r="G288" i="13"/>
  <c r="I288" i="13" s="1"/>
  <c r="BH287" i="13"/>
  <c r="BC287" i="13"/>
  <c r="BB287" i="13"/>
  <c r="BG287" i="13" s="1"/>
  <c r="BA287" i="13"/>
  <c r="BF287" i="13" s="1"/>
  <c r="AZ287" i="13"/>
  <c r="BE287" i="13" s="1"/>
  <c r="AX287" i="13"/>
  <c r="AU287" i="13"/>
  <c r="AR287" i="13"/>
  <c r="AO287" i="13"/>
  <c r="AL287" i="13"/>
  <c r="AI287" i="13"/>
  <c r="AF287" i="13"/>
  <c r="AC287" i="13"/>
  <c r="Z287" i="13"/>
  <c r="W287" i="13"/>
  <c r="T287" i="13"/>
  <c r="Q287" i="13"/>
  <c r="N287" i="13"/>
  <c r="I287" i="13"/>
  <c r="G287" i="13"/>
  <c r="BH286" i="13"/>
  <c r="BF286" i="13"/>
  <c r="BE286" i="13"/>
  <c r="BC286" i="13"/>
  <c r="BB286" i="13"/>
  <c r="BG286" i="13" s="1"/>
  <c r="BA286" i="13"/>
  <c r="AZ286" i="13"/>
  <c r="AX286" i="13"/>
  <c r="AU286" i="13"/>
  <c r="AR286" i="13"/>
  <c r="AO286" i="13"/>
  <c r="AL286" i="13"/>
  <c r="AI286" i="13"/>
  <c r="AF286" i="13"/>
  <c r="AC286" i="13"/>
  <c r="Z286" i="13"/>
  <c r="W286" i="13"/>
  <c r="T286" i="13"/>
  <c r="Q286" i="13"/>
  <c r="N286" i="13"/>
  <c r="G286" i="13"/>
  <c r="I286" i="13" s="1"/>
  <c r="BH285" i="13"/>
  <c r="BF285" i="13"/>
  <c r="BC285" i="13"/>
  <c r="BB285" i="13"/>
  <c r="BG285" i="13" s="1"/>
  <c r="BA285" i="13"/>
  <c r="AZ285" i="13"/>
  <c r="BE285" i="13" s="1"/>
  <c r="AX285" i="13"/>
  <c r="AU285" i="13"/>
  <c r="AR285" i="13"/>
  <c r="AO285" i="13"/>
  <c r="AL285" i="13"/>
  <c r="AI285" i="13"/>
  <c r="AF285" i="13"/>
  <c r="AC285" i="13"/>
  <c r="Z285" i="13"/>
  <c r="W285" i="13"/>
  <c r="T285" i="13"/>
  <c r="Q285" i="13"/>
  <c r="N285" i="13"/>
  <c r="I285" i="13"/>
  <c r="G285" i="13"/>
  <c r="BH284" i="13"/>
  <c r="BC284" i="13"/>
  <c r="BB284" i="13"/>
  <c r="BG284" i="13" s="1"/>
  <c r="BA284" i="13"/>
  <c r="BF284" i="13" s="1"/>
  <c r="AZ284" i="13"/>
  <c r="BE284" i="13" s="1"/>
  <c r="AX284" i="13"/>
  <c r="AU284" i="13"/>
  <c r="AR284" i="13"/>
  <c r="AO284" i="13"/>
  <c r="AL284" i="13"/>
  <c r="AI284" i="13"/>
  <c r="AF284" i="13"/>
  <c r="AC284" i="13"/>
  <c r="Z284" i="13"/>
  <c r="W284" i="13"/>
  <c r="T284" i="13"/>
  <c r="Q284" i="13"/>
  <c r="N284" i="13"/>
  <c r="I284" i="13"/>
  <c r="G284" i="13"/>
  <c r="BH283" i="13"/>
  <c r="BC283" i="13"/>
  <c r="BB283" i="13"/>
  <c r="BG283" i="13" s="1"/>
  <c r="BA283" i="13"/>
  <c r="BF283" i="13" s="1"/>
  <c r="AZ283" i="13"/>
  <c r="BE283" i="13" s="1"/>
  <c r="AX283" i="13"/>
  <c r="AU283" i="13"/>
  <c r="AR283" i="13"/>
  <c r="AO283" i="13"/>
  <c r="AL283" i="13"/>
  <c r="AI283" i="13"/>
  <c r="AF283" i="13"/>
  <c r="AC283" i="13"/>
  <c r="Z283" i="13"/>
  <c r="W283" i="13"/>
  <c r="T283" i="13"/>
  <c r="Q283" i="13"/>
  <c r="N283" i="13"/>
  <c r="I283" i="13"/>
  <c r="G283" i="13"/>
  <c r="BH282" i="13"/>
  <c r="BC282" i="13"/>
  <c r="BB282" i="13"/>
  <c r="BG282" i="13" s="1"/>
  <c r="BA282" i="13"/>
  <c r="BF282" i="13" s="1"/>
  <c r="AZ282" i="13"/>
  <c r="BE282" i="13" s="1"/>
  <c r="AX282" i="13"/>
  <c r="AU282" i="13"/>
  <c r="AR282" i="13"/>
  <c r="AO282" i="13"/>
  <c r="AL282" i="13"/>
  <c r="AI282" i="13"/>
  <c r="AF282" i="13"/>
  <c r="AC282" i="13"/>
  <c r="Z282" i="13"/>
  <c r="W282" i="13"/>
  <c r="T282" i="13"/>
  <c r="Q282" i="13"/>
  <c r="N282" i="13"/>
  <c r="G282" i="13"/>
  <c r="I282" i="13" s="1"/>
  <c r="BH281" i="13"/>
  <c r="BC281" i="13"/>
  <c r="BB281" i="13"/>
  <c r="BG281" i="13" s="1"/>
  <c r="BA281" i="13"/>
  <c r="BF281" i="13" s="1"/>
  <c r="AZ281" i="13"/>
  <c r="BE281" i="13" s="1"/>
  <c r="AX281" i="13"/>
  <c r="AU281" i="13"/>
  <c r="AR281" i="13"/>
  <c r="AO281" i="13"/>
  <c r="AL281" i="13"/>
  <c r="AI281" i="13"/>
  <c r="AF281" i="13"/>
  <c r="AC281" i="13"/>
  <c r="Z281" i="13"/>
  <c r="W281" i="13"/>
  <c r="T281" i="13"/>
  <c r="Q281" i="13"/>
  <c r="N281" i="13"/>
  <c r="I281" i="13"/>
  <c r="G281" i="13"/>
  <c r="BH280" i="13"/>
  <c r="BG280" i="13"/>
  <c r="BC280" i="13"/>
  <c r="BB280" i="13"/>
  <c r="BA280" i="13"/>
  <c r="BF280" i="13" s="1"/>
  <c r="AZ280" i="13"/>
  <c r="BE280" i="13" s="1"/>
  <c r="AX280" i="13"/>
  <c r="AU280" i="13"/>
  <c r="AR280" i="13"/>
  <c r="AO280" i="13"/>
  <c r="AL280" i="13"/>
  <c r="AI280" i="13"/>
  <c r="AF280" i="13"/>
  <c r="AC280" i="13"/>
  <c r="Z280" i="13"/>
  <c r="W280" i="13"/>
  <c r="T280" i="13"/>
  <c r="Q280" i="13"/>
  <c r="N280" i="13"/>
  <c r="G280" i="13"/>
  <c r="I280" i="13" s="1"/>
  <c r="BH279" i="13"/>
  <c r="BC279" i="13"/>
  <c r="BB279" i="13"/>
  <c r="BG279" i="13" s="1"/>
  <c r="BA279" i="13"/>
  <c r="BF279" i="13" s="1"/>
  <c r="AZ279" i="13"/>
  <c r="BE279" i="13" s="1"/>
  <c r="AX279" i="13"/>
  <c r="AU279" i="13"/>
  <c r="AR279" i="13"/>
  <c r="AO279" i="13"/>
  <c r="AL279" i="13"/>
  <c r="AI279" i="13"/>
  <c r="AF279" i="13"/>
  <c r="AC279" i="13"/>
  <c r="Z279" i="13"/>
  <c r="W279" i="13"/>
  <c r="T279" i="13"/>
  <c r="Q279" i="13"/>
  <c r="N279" i="13"/>
  <c r="G279" i="13"/>
  <c r="I279" i="13" s="1"/>
  <c r="BH278" i="13"/>
  <c r="BG278" i="13"/>
  <c r="BF278" i="13"/>
  <c r="BC278" i="13"/>
  <c r="BB278" i="13"/>
  <c r="BA278" i="13"/>
  <c r="AZ278" i="13"/>
  <c r="BE278" i="13" s="1"/>
  <c r="AX278" i="13"/>
  <c r="AU278" i="13"/>
  <c r="AR278" i="13"/>
  <c r="AO278" i="13"/>
  <c r="AL278" i="13"/>
  <c r="AI278" i="13"/>
  <c r="AF278" i="13"/>
  <c r="AC278" i="13"/>
  <c r="Z278" i="13"/>
  <c r="W278" i="13"/>
  <c r="T278" i="13"/>
  <c r="Q278" i="13"/>
  <c r="N278" i="13"/>
  <c r="G278" i="13"/>
  <c r="I278" i="13" s="1"/>
  <c r="BH277" i="13"/>
  <c r="BG277" i="13"/>
  <c r="BE277" i="13"/>
  <c r="BC277" i="13"/>
  <c r="BB277" i="13"/>
  <c r="BA277" i="13"/>
  <c r="BF277" i="13" s="1"/>
  <c r="AZ277" i="13"/>
  <c r="AX277" i="13"/>
  <c r="AU277" i="13"/>
  <c r="AR277" i="13"/>
  <c r="AO277" i="13"/>
  <c r="AL277" i="13"/>
  <c r="AI277" i="13"/>
  <c r="AF277" i="13"/>
  <c r="AC277" i="13"/>
  <c r="Z277" i="13"/>
  <c r="W277" i="13"/>
  <c r="T277" i="13"/>
  <c r="Q277" i="13"/>
  <c r="N277" i="13"/>
  <c r="G277" i="13"/>
  <c r="I277" i="13" s="1"/>
  <c r="BH276" i="13"/>
  <c r="BC276" i="13"/>
  <c r="BB276" i="13"/>
  <c r="BG276" i="13" s="1"/>
  <c r="BA276" i="13"/>
  <c r="BF276" i="13" s="1"/>
  <c r="AZ276" i="13"/>
  <c r="BE276" i="13" s="1"/>
  <c r="AX276" i="13"/>
  <c r="AU276" i="13"/>
  <c r="AR276" i="13"/>
  <c r="AO276" i="13"/>
  <c r="AL276" i="13"/>
  <c r="AI276" i="13"/>
  <c r="AF276" i="13"/>
  <c r="AC276" i="13"/>
  <c r="Z276" i="13"/>
  <c r="W276" i="13"/>
  <c r="T276" i="13"/>
  <c r="Q276" i="13"/>
  <c r="N276" i="13"/>
  <c r="I276" i="13"/>
  <c r="G276" i="13"/>
  <c r="BH275" i="13"/>
  <c r="BC275" i="13"/>
  <c r="BB275" i="13"/>
  <c r="BG275" i="13" s="1"/>
  <c r="BA275" i="13"/>
  <c r="BF275" i="13" s="1"/>
  <c r="AZ275" i="13"/>
  <c r="BE275" i="13" s="1"/>
  <c r="AX275" i="13"/>
  <c r="AU275" i="13"/>
  <c r="AR275" i="13"/>
  <c r="AO275" i="13"/>
  <c r="AL275" i="13"/>
  <c r="AI275" i="13"/>
  <c r="AF275" i="13"/>
  <c r="AC275" i="13"/>
  <c r="Z275" i="13"/>
  <c r="W275" i="13"/>
  <c r="T275" i="13"/>
  <c r="Q275" i="13"/>
  <c r="N275" i="13"/>
  <c r="I275" i="13"/>
  <c r="G275" i="13"/>
  <c r="BH274" i="13"/>
  <c r="BC274" i="13"/>
  <c r="BB274" i="13"/>
  <c r="BG274" i="13" s="1"/>
  <c r="BA274" i="13"/>
  <c r="BF274" i="13" s="1"/>
  <c r="AZ274" i="13"/>
  <c r="BE274" i="13" s="1"/>
  <c r="AX274" i="13"/>
  <c r="AU274" i="13"/>
  <c r="AR274" i="13"/>
  <c r="AO274" i="13"/>
  <c r="AL274" i="13"/>
  <c r="AI274" i="13"/>
  <c r="AF274" i="13"/>
  <c r="AC274" i="13"/>
  <c r="Z274" i="13"/>
  <c r="W274" i="13"/>
  <c r="T274" i="13"/>
  <c r="Q274" i="13"/>
  <c r="N274" i="13"/>
  <c r="G274" i="13"/>
  <c r="I274" i="13" s="1"/>
  <c r="BH273" i="13"/>
  <c r="BC273" i="13"/>
  <c r="BB273" i="13"/>
  <c r="BG273" i="13" s="1"/>
  <c r="BA273" i="13"/>
  <c r="BF273" i="13" s="1"/>
  <c r="AZ273" i="13"/>
  <c r="BE273" i="13" s="1"/>
  <c r="AX273" i="13"/>
  <c r="AU273" i="13"/>
  <c r="AR273" i="13"/>
  <c r="AO273" i="13"/>
  <c r="AL273" i="13"/>
  <c r="AI273" i="13"/>
  <c r="AF273" i="13"/>
  <c r="AC273" i="13"/>
  <c r="Z273" i="13"/>
  <c r="W273" i="13"/>
  <c r="T273" i="13"/>
  <c r="Q273" i="13"/>
  <c r="N273" i="13"/>
  <c r="I273" i="13"/>
  <c r="G273" i="13"/>
  <c r="BH272" i="13"/>
  <c r="BG272" i="13"/>
  <c r="BC272" i="13"/>
  <c r="BB272" i="13"/>
  <c r="BA272" i="13"/>
  <c r="BF272" i="13" s="1"/>
  <c r="AZ272" i="13"/>
  <c r="BE272" i="13" s="1"/>
  <c r="AX272" i="13"/>
  <c r="AU272" i="13"/>
  <c r="AR272" i="13"/>
  <c r="AO272" i="13"/>
  <c r="AL272" i="13"/>
  <c r="AI272" i="13"/>
  <c r="AF272" i="13"/>
  <c r="AC272" i="13"/>
  <c r="Z272" i="13"/>
  <c r="W272" i="13"/>
  <c r="T272" i="13"/>
  <c r="Q272" i="13"/>
  <c r="N272" i="13"/>
  <c r="G272" i="13"/>
  <c r="I272" i="13" s="1"/>
  <c r="BH271" i="13"/>
  <c r="BC271" i="13"/>
  <c r="BB271" i="13"/>
  <c r="BG271" i="13" s="1"/>
  <c r="BA271" i="13"/>
  <c r="BF271" i="13" s="1"/>
  <c r="AZ271" i="13"/>
  <c r="BE271" i="13" s="1"/>
  <c r="AX271" i="13"/>
  <c r="AU271" i="13"/>
  <c r="AR271" i="13"/>
  <c r="AO271" i="13"/>
  <c r="AL271" i="13"/>
  <c r="AI271" i="13"/>
  <c r="AF271" i="13"/>
  <c r="AC271" i="13"/>
  <c r="Z271" i="13"/>
  <c r="W271" i="13"/>
  <c r="T271" i="13"/>
  <c r="Q271" i="13"/>
  <c r="N271" i="13"/>
  <c r="G271" i="13"/>
  <c r="I271" i="13" s="1"/>
  <c r="BH270" i="13"/>
  <c r="BF270" i="13"/>
  <c r="BC270" i="13"/>
  <c r="BB270" i="13"/>
  <c r="BG270" i="13" s="1"/>
  <c r="BA270" i="13"/>
  <c r="AZ270" i="13"/>
  <c r="BE270" i="13" s="1"/>
  <c r="AX270" i="13"/>
  <c r="AU270" i="13"/>
  <c r="AR270" i="13"/>
  <c r="AO270" i="13"/>
  <c r="AL270" i="13"/>
  <c r="AI270" i="13"/>
  <c r="AF270" i="13"/>
  <c r="AC270" i="13"/>
  <c r="Z270" i="13"/>
  <c r="W270" i="13"/>
  <c r="T270" i="13"/>
  <c r="Q270" i="13"/>
  <c r="N270" i="13"/>
  <c r="G270" i="13"/>
  <c r="I270" i="13" s="1"/>
  <c r="BH269" i="13"/>
  <c r="BF269" i="13"/>
  <c r="BC269" i="13"/>
  <c r="BB269" i="13"/>
  <c r="BG269" i="13" s="1"/>
  <c r="BA269" i="13"/>
  <c r="AZ269" i="13"/>
  <c r="BE269" i="13" s="1"/>
  <c r="AX269" i="13"/>
  <c r="AU269" i="13"/>
  <c r="AR269" i="13"/>
  <c r="AO269" i="13"/>
  <c r="AL269" i="13"/>
  <c r="AI269" i="13"/>
  <c r="AF269" i="13"/>
  <c r="AC269" i="13"/>
  <c r="Z269" i="13"/>
  <c r="W269" i="13"/>
  <c r="T269" i="13"/>
  <c r="Q269" i="13"/>
  <c r="N269" i="13"/>
  <c r="G269" i="13"/>
  <c r="I269" i="13" s="1"/>
  <c r="BH268" i="13"/>
  <c r="BF268" i="13"/>
  <c r="BC268" i="13"/>
  <c r="BB268" i="13"/>
  <c r="BG268" i="13" s="1"/>
  <c r="BA268" i="13"/>
  <c r="AZ268" i="13"/>
  <c r="BE268" i="13" s="1"/>
  <c r="AX268" i="13"/>
  <c r="AU268" i="13"/>
  <c r="AR268" i="13"/>
  <c r="AO268" i="13"/>
  <c r="AL268" i="13"/>
  <c r="AI268" i="13"/>
  <c r="AF268" i="13"/>
  <c r="AC268" i="13"/>
  <c r="Z268" i="13"/>
  <c r="W268" i="13"/>
  <c r="T268" i="13"/>
  <c r="Q268" i="13"/>
  <c r="N268" i="13"/>
  <c r="I268" i="13"/>
  <c r="G268" i="13"/>
  <c r="BH267" i="13"/>
  <c r="BE267" i="13"/>
  <c r="BC267" i="13"/>
  <c r="BB267" i="13"/>
  <c r="BG267" i="13" s="1"/>
  <c r="BA267" i="13"/>
  <c r="BF267" i="13" s="1"/>
  <c r="AZ267" i="13"/>
  <c r="AX267" i="13"/>
  <c r="AU267" i="13"/>
  <c r="AR267" i="13"/>
  <c r="AO267" i="13"/>
  <c r="AL267" i="13"/>
  <c r="AI267" i="13"/>
  <c r="AF267" i="13"/>
  <c r="AC267" i="13"/>
  <c r="Z267" i="13"/>
  <c r="W267" i="13"/>
  <c r="T267" i="13"/>
  <c r="Q267" i="13"/>
  <c r="N267" i="13"/>
  <c r="I267" i="13"/>
  <c r="G267" i="13"/>
  <c r="BH264" i="13"/>
  <c r="BG264" i="13"/>
  <c r="BF264" i="13"/>
  <c r="BC264" i="13"/>
  <c r="BB264" i="13"/>
  <c r="BA264" i="13"/>
  <c r="AZ264" i="13"/>
  <c r="BE264" i="13" s="1"/>
  <c r="AX264" i="13"/>
  <c r="AU264" i="13"/>
  <c r="AR264" i="13"/>
  <c r="AO264" i="13"/>
  <c r="AL264" i="13"/>
  <c r="AI264" i="13"/>
  <c r="AF264" i="13"/>
  <c r="AC264" i="13"/>
  <c r="Z264" i="13"/>
  <c r="W264" i="13"/>
  <c r="T264" i="13"/>
  <c r="Q264" i="13"/>
  <c r="N264" i="13"/>
  <c r="G264" i="13"/>
  <c r="I264" i="13" s="1"/>
  <c r="BH263" i="13"/>
  <c r="BC263" i="13"/>
  <c r="BB263" i="13"/>
  <c r="BG263" i="13" s="1"/>
  <c r="BA263" i="13"/>
  <c r="BF263" i="13" s="1"/>
  <c r="AZ263" i="13"/>
  <c r="BE263" i="13" s="1"/>
  <c r="AX263" i="13"/>
  <c r="AU263" i="13"/>
  <c r="AR263" i="13"/>
  <c r="AO263" i="13"/>
  <c r="AL263" i="13"/>
  <c r="AI263" i="13"/>
  <c r="AF263" i="13"/>
  <c r="AC263" i="13"/>
  <c r="Z263" i="13"/>
  <c r="W263" i="13"/>
  <c r="T263" i="13"/>
  <c r="Q263" i="13"/>
  <c r="N263" i="13"/>
  <c r="G263" i="13"/>
  <c r="I263" i="13" s="1"/>
  <c r="BH262" i="13"/>
  <c r="BF262" i="13"/>
  <c r="BC262" i="13"/>
  <c r="BB262" i="13"/>
  <c r="BG262" i="13" s="1"/>
  <c r="BA262" i="13"/>
  <c r="AZ262" i="13"/>
  <c r="BE262" i="13" s="1"/>
  <c r="AX262" i="13"/>
  <c r="AU262" i="13"/>
  <c r="AR262" i="13"/>
  <c r="AO262" i="13"/>
  <c r="AL262" i="13"/>
  <c r="AI262" i="13"/>
  <c r="AF262" i="13"/>
  <c r="AC262" i="13"/>
  <c r="Z262" i="13"/>
  <c r="W262" i="13"/>
  <c r="T262" i="13"/>
  <c r="Q262" i="13"/>
  <c r="N262" i="13"/>
  <c r="I262" i="13"/>
  <c r="G262" i="13"/>
  <c r="BH261" i="13"/>
  <c r="BE261" i="13"/>
  <c r="BC261" i="13"/>
  <c r="BB261" i="13"/>
  <c r="BG261" i="13" s="1"/>
  <c r="BA261" i="13"/>
  <c r="BF261" i="13" s="1"/>
  <c r="AZ261" i="13"/>
  <c r="AX261" i="13"/>
  <c r="AU261" i="13"/>
  <c r="AR261" i="13"/>
  <c r="AO261" i="13"/>
  <c r="AL261" i="13"/>
  <c r="AI261" i="13"/>
  <c r="AF261" i="13"/>
  <c r="AC261" i="13"/>
  <c r="Z261" i="13"/>
  <c r="W261" i="13"/>
  <c r="T261" i="13"/>
  <c r="Q261" i="13"/>
  <c r="N261" i="13"/>
  <c r="G261" i="13"/>
  <c r="I261" i="13" s="1"/>
  <c r="BH260" i="13"/>
  <c r="BG260" i="13"/>
  <c r="BC260" i="13"/>
  <c r="BB260" i="13"/>
  <c r="BA260" i="13"/>
  <c r="BF260" i="13" s="1"/>
  <c r="AZ260" i="13"/>
  <c r="BE260" i="13" s="1"/>
  <c r="AX260" i="13"/>
  <c r="AU260" i="13"/>
  <c r="AR260" i="13"/>
  <c r="AO260" i="13"/>
  <c r="AL260" i="13"/>
  <c r="AI260" i="13"/>
  <c r="AF260" i="13"/>
  <c r="AC260" i="13"/>
  <c r="Z260" i="13"/>
  <c r="W260" i="13"/>
  <c r="T260" i="13"/>
  <c r="Q260" i="13"/>
  <c r="N260" i="13"/>
  <c r="G260" i="13"/>
  <c r="I260" i="13" s="1"/>
  <c r="BH259" i="13"/>
  <c r="BF259" i="13"/>
  <c r="BC259" i="13"/>
  <c r="BB259" i="13"/>
  <c r="BG259" i="13" s="1"/>
  <c r="BA259" i="13"/>
  <c r="AZ259" i="13"/>
  <c r="BE259" i="13" s="1"/>
  <c r="AX259" i="13"/>
  <c r="AU259" i="13"/>
  <c r="AR259" i="13"/>
  <c r="AO259" i="13"/>
  <c r="AL259" i="13"/>
  <c r="AI259" i="13"/>
  <c r="AF259" i="13"/>
  <c r="AC259" i="13"/>
  <c r="Z259" i="13"/>
  <c r="W259" i="13"/>
  <c r="T259" i="13"/>
  <c r="Q259" i="13"/>
  <c r="N259" i="13"/>
  <c r="I259" i="13"/>
  <c r="G259" i="13"/>
  <c r="BH258" i="13"/>
  <c r="BC258" i="13"/>
  <c r="BB258" i="13"/>
  <c r="BG258" i="13" s="1"/>
  <c r="BA258" i="13"/>
  <c r="BF258" i="13" s="1"/>
  <c r="AZ258" i="13"/>
  <c r="BE258" i="13" s="1"/>
  <c r="AX258" i="13"/>
  <c r="AU258" i="13"/>
  <c r="AR258" i="13"/>
  <c r="AO258" i="13"/>
  <c r="AL258" i="13"/>
  <c r="AI258" i="13"/>
  <c r="AF258" i="13"/>
  <c r="AC258" i="13"/>
  <c r="Z258" i="13"/>
  <c r="W258" i="13"/>
  <c r="T258" i="13"/>
  <c r="Q258" i="13"/>
  <c r="N258" i="13"/>
  <c r="G258" i="13"/>
  <c r="I258" i="13" s="1"/>
  <c r="BH257" i="13"/>
  <c r="BG257" i="13"/>
  <c r="BC257" i="13"/>
  <c r="BB257" i="13"/>
  <c r="BA257" i="13"/>
  <c r="BF257" i="13" s="1"/>
  <c r="AZ257" i="13"/>
  <c r="BE257" i="13" s="1"/>
  <c r="AX257" i="13"/>
  <c r="AU257" i="13"/>
  <c r="AR257" i="13"/>
  <c r="AO257" i="13"/>
  <c r="AL257" i="13"/>
  <c r="AI257" i="13"/>
  <c r="AF257" i="13"/>
  <c r="AC257" i="13"/>
  <c r="Z257" i="13"/>
  <c r="W257" i="13"/>
  <c r="T257" i="13"/>
  <c r="Q257" i="13"/>
  <c r="N257" i="13"/>
  <c r="G257" i="13"/>
  <c r="I257" i="13" s="1"/>
  <c r="BH256" i="13"/>
  <c r="BE256" i="13"/>
  <c r="BC256" i="13"/>
  <c r="BB256" i="13"/>
  <c r="BG256" i="13" s="1"/>
  <c r="BA256" i="13"/>
  <c r="BF256" i="13" s="1"/>
  <c r="AZ256" i="13"/>
  <c r="AX256" i="13"/>
  <c r="AU256" i="13"/>
  <c r="AR256" i="13"/>
  <c r="AO256" i="13"/>
  <c r="AL256" i="13"/>
  <c r="AI256" i="13"/>
  <c r="AF256" i="13"/>
  <c r="AC256" i="13"/>
  <c r="Z256" i="13"/>
  <c r="W256" i="13"/>
  <c r="T256" i="13"/>
  <c r="Q256" i="13"/>
  <c r="N256" i="13"/>
  <c r="G256" i="13"/>
  <c r="I256" i="13" s="1"/>
  <c r="BH255" i="13"/>
  <c r="BC255" i="13"/>
  <c r="BB255" i="13"/>
  <c r="BG255" i="13" s="1"/>
  <c r="BA255" i="13"/>
  <c r="BF255" i="13" s="1"/>
  <c r="AZ255" i="13"/>
  <c r="BE255" i="13" s="1"/>
  <c r="AX255" i="13"/>
  <c r="AU255" i="13"/>
  <c r="AR255" i="13"/>
  <c r="AO255" i="13"/>
  <c r="AL255" i="13"/>
  <c r="AI255" i="13"/>
  <c r="AF255" i="13"/>
  <c r="AC255" i="13"/>
  <c r="Z255" i="13"/>
  <c r="W255" i="13"/>
  <c r="T255" i="13"/>
  <c r="Q255" i="13"/>
  <c r="N255" i="13"/>
  <c r="G255" i="13"/>
  <c r="I255" i="13" s="1"/>
  <c r="BH254" i="13"/>
  <c r="BG254" i="13"/>
  <c r="BC254" i="13"/>
  <c r="BB254" i="13"/>
  <c r="BA254" i="13"/>
  <c r="BF254" i="13" s="1"/>
  <c r="BF265" i="13" s="1"/>
  <c r="AZ254" i="13"/>
  <c r="BE254" i="13" s="1"/>
  <c r="AX254" i="13"/>
  <c r="AU254" i="13"/>
  <c r="AR254" i="13"/>
  <c r="AO254" i="13"/>
  <c r="AL254" i="13"/>
  <c r="AI254" i="13"/>
  <c r="AF254" i="13"/>
  <c r="AC254" i="13"/>
  <c r="Z254" i="13"/>
  <c r="W254" i="13"/>
  <c r="T254" i="13"/>
  <c r="Q254" i="13"/>
  <c r="N254" i="13"/>
  <c r="G254" i="13"/>
  <c r="I254" i="13" s="1"/>
  <c r="BH251" i="13"/>
  <c r="BC251" i="13"/>
  <c r="BB251" i="13"/>
  <c r="BG251" i="13" s="1"/>
  <c r="BA251" i="13"/>
  <c r="BF251" i="13" s="1"/>
  <c r="AZ251" i="13"/>
  <c r="BE251" i="13" s="1"/>
  <c r="AX251" i="13"/>
  <c r="AU251" i="13"/>
  <c r="AR251" i="13"/>
  <c r="AO251" i="13"/>
  <c r="AL251" i="13"/>
  <c r="AI251" i="13"/>
  <c r="AF251" i="13"/>
  <c r="AC251" i="13"/>
  <c r="Z251" i="13"/>
  <c r="W251" i="13"/>
  <c r="T251" i="13"/>
  <c r="Q251" i="13"/>
  <c r="N251" i="13"/>
  <c r="I251" i="13"/>
  <c r="G251" i="13"/>
  <c r="BH250" i="13"/>
  <c r="BC250" i="13"/>
  <c r="BB250" i="13"/>
  <c r="BG250" i="13" s="1"/>
  <c r="BA250" i="13"/>
  <c r="BF250" i="13" s="1"/>
  <c r="AZ250" i="13"/>
  <c r="BE250" i="13" s="1"/>
  <c r="AX250" i="13"/>
  <c r="AU250" i="13"/>
  <c r="AR250" i="13"/>
  <c r="AO250" i="13"/>
  <c r="AL250" i="13"/>
  <c r="AI250" i="13"/>
  <c r="AF250" i="13"/>
  <c r="AC250" i="13"/>
  <c r="Z250" i="13"/>
  <c r="W250" i="13"/>
  <c r="T250" i="13"/>
  <c r="Q250" i="13"/>
  <c r="N250" i="13"/>
  <c r="G250" i="13"/>
  <c r="I250" i="13" s="1"/>
  <c r="BH249" i="13"/>
  <c r="BE249" i="13"/>
  <c r="BC249" i="13"/>
  <c r="BB249" i="13"/>
  <c r="BG249" i="13" s="1"/>
  <c r="BA249" i="13"/>
  <c r="BF249" i="13" s="1"/>
  <c r="AZ249" i="13"/>
  <c r="AX249" i="13"/>
  <c r="AU249" i="13"/>
  <c r="AR249" i="13"/>
  <c r="AO249" i="13"/>
  <c r="AL249" i="13"/>
  <c r="AI249" i="13"/>
  <c r="AF249" i="13"/>
  <c r="AC249" i="13"/>
  <c r="Z249" i="13"/>
  <c r="W249" i="13"/>
  <c r="T249" i="13"/>
  <c r="Q249" i="13"/>
  <c r="N249" i="13"/>
  <c r="G249" i="13"/>
  <c r="I249" i="13" s="1"/>
  <c r="BH248" i="13"/>
  <c r="BF248" i="13"/>
  <c r="BC248" i="13"/>
  <c r="BB248" i="13"/>
  <c r="BG248" i="13" s="1"/>
  <c r="BA248" i="13"/>
  <c r="AZ248" i="13"/>
  <c r="BE248" i="13" s="1"/>
  <c r="AX248" i="13"/>
  <c r="AU248" i="13"/>
  <c r="AR248" i="13"/>
  <c r="AO248" i="13"/>
  <c r="AL248" i="13"/>
  <c r="AI248" i="13"/>
  <c r="AF248" i="13"/>
  <c r="AC248" i="13"/>
  <c r="Z248" i="13"/>
  <c r="W248" i="13"/>
  <c r="T248" i="13"/>
  <c r="Q248" i="13"/>
  <c r="N248" i="13"/>
  <c r="G248" i="13"/>
  <c r="I248" i="13" s="1"/>
  <c r="BH247" i="13"/>
  <c r="BE247" i="13"/>
  <c r="BC247" i="13"/>
  <c r="BB247" i="13"/>
  <c r="BG247" i="13" s="1"/>
  <c r="BA247" i="13"/>
  <c r="BF247" i="13" s="1"/>
  <c r="AZ247" i="13"/>
  <c r="AX247" i="13"/>
  <c r="AU247" i="13"/>
  <c r="AR247" i="13"/>
  <c r="AO247" i="13"/>
  <c r="AL247" i="13"/>
  <c r="AI247" i="13"/>
  <c r="AF247" i="13"/>
  <c r="AC247" i="13"/>
  <c r="Z247" i="13"/>
  <c r="W247" i="13"/>
  <c r="T247" i="13"/>
  <c r="Q247" i="13"/>
  <c r="N247" i="13"/>
  <c r="G247" i="13"/>
  <c r="I247" i="13" s="1"/>
  <c r="BH246" i="13"/>
  <c r="BE246" i="13"/>
  <c r="BC246" i="13"/>
  <c r="BB246" i="13"/>
  <c r="BG246" i="13" s="1"/>
  <c r="BA246" i="13"/>
  <c r="BF246" i="13" s="1"/>
  <c r="AZ246" i="13"/>
  <c r="AX246" i="13"/>
  <c r="AU246" i="13"/>
  <c r="AR246" i="13"/>
  <c r="AO246" i="13"/>
  <c r="AL246" i="13"/>
  <c r="AI246" i="13"/>
  <c r="AF246" i="13"/>
  <c r="AC246" i="13"/>
  <c r="Z246" i="13"/>
  <c r="W246" i="13"/>
  <c r="T246" i="13"/>
  <c r="Q246" i="13"/>
  <c r="N246" i="13"/>
  <c r="G246" i="13"/>
  <c r="I246" i="13" s="1"/>
  <c r="BH245" i="13"/>
  <c r="BC245" i="13"/>
  <c r="BB245" i="13"/>
  <c r="BG245" i="13" s="1"/>
  <c r="BA245" i="13"/>
  <c r="BF245" i="13" s="1"/>
  <c r="AZ245" i="13"/>
  <c r="BE245" i="13" s="1"/>
  <c r="AX245" i="13"/>
  <c r="AU245" i="13"/>
  <c r="AR245" i="13"/>
  <c r="AO245" i="13"/>
  <c r="AL245" i="13"/>
  <c r="AI245" i="13"/>
  <c r="AF245" i="13"/>
  <c r="AC245" i="13"/>
  <c r="Z245" i="13"/>
  <c r="W245" i="13"/>
  <c r="T245" i="13"/>
  <c r="Q245" i="13"/>
  <c r="N245" i="13"/>
  <c r="I245" i="13"/>
  <c r="G245" i="13"/>
  <c r="BH244" i="13"/>
  <c r="BC244" i="13"/>
  <c r="BB244" i="13"/>
  <c r="BG244" i="13" s="1"/>
  <c r="BA244" i="13"/>
  <c r="BF244" i="13" s="1"/>
  <c r="AZ244" i="13"/>
  <c r="BE244" i="13" s="1"/>
  <c r="AX244" i="13"/>
  <c r="AU244" i="13"/>
  <c r="AR244" i="13"/>
  <c r="AO244" i="13"/>
  <c r="AL244" i="13"/>
  <c r="AI244" i="13"/>
  <c r="AF244" i="13"/>
  <c r="AC244" i="13"/>
  <c r="Z244" i="13"/>
  <c r="W244" i="13"/>
  <c r="T244" i="13"/>
  <c r="Q244" i="13"/>
  <c r="N244" i="13"/>
  <c r="G244" i="13"/>
  <c r="I244" i="13" s="1"/>
  <c r="BH243" i="13"/>
  <c r="BG243" i="13"/>
  <c r="BC243" i="13"/>
  <c r="BB243" i="13"/>
  <c r="BA243" i="13"/>
  <c r="BF243" i="13" s="1"/>
  <c r="AZ243" i="13"/>
  <c r="BE243" i="13" s="1"/>
  <c r="AX243" i="13"/>
  <c r="AU243" i="13"/>
  <c r="AR243" i="13"/>
  <c r="AO243" i="13"/>
  <c r="AL243" i="13"/>
  <c r="AI243" i="13"/>
  <c r="AF243" i="13"/>
  <c r="AC243" i="13"/>
  <c r="Z243" i="13"/>
  <c r="W243" i="13"/>
  <c r="T243" i="13"/>
  <c r="Q243" i="13"/>
  <c r="N243" i="13"/>
  <c r="G243" i="13"/>
  <c r="I243" i="13" s="1"/>
  <c r="BH242" i="13"/>
  <c r="BC242" i="13"/>
  <c r="BB242" i="13"/>
  <c r="BG242" i="13" s="1"/>
  <c r="BA242" i="13"/>
  <c r="BF242" i="13" s="1"/>
  <c r="AZ242" i="13"/>
  <c r="BE242" i="13" s="1"/>
  <c r="AX242" i="13"/>
  <c r="AU242" i="13"/>
  <c r="AR242" i="13"/>
  <c r="AO242" i="13"/>
  <c r="AL242" i="13"/>
  <c r="AI242" i="13"/>
  <c r="AF242" i="13"/>
  <c r="AC242" i="13"/>
  <c r="Z242" i="13"/>
  <c r="W242" i="13"/>
  <c r="T242" i="13"/>
  <c r="Q242" i="13"/>
  <c r="N242" i="13"/>
  <c r="G242" i="13"/>
  <c r="I242" i="13" s="1"/>
  <c r="BH241" i="13"/>
  <c r="BG241" i="13"/>
  <c r="BE241" i="13"/>
  <c r="BC241" i="13"/>
  <c r="BB241" i="13"/>
  <c r="BA241" i="13"/>
  <c r="BF241" i="13" s="1"/>
  <c r="AZ241" i="13"/>
  <c r="AX241" i="13"/>
  <c r="AU241" i="13"/>
  <c r="AR241" i="13"/>
  <c r="AO241" i="13"/>
  <c r="AL241" i="13"/>
  <c r="AI241" i="13"/>
  <c r="AF241" i="13"/>
  <c r="AC241" i="13"/>
  <c r="Z241" i="13"/>
  <c r="W241" i="13"/>
  <c r="T241" i="13"/>
  <c r="Q241" i="13"/>
  <c r="N241" i="13"/>
  <c r="G241" i="13"/>
  <c r="I241" i="13" s="1"/>
  <c r="BH240" i="13"/>
  <c r="BC240" i="13"/>
  <c r="BB240" i="13"/>
  <c r="BG240" i="13" s="1"/>
  <c r="BA240" i="13"/>
  <c r="BF240" i="13" s="1"/>
  <c r="AZ240" i="13"/>
  <c r="BE240" i="13" s="1"/>
  <c r="AX240" i="13"/>
  <c r="AU240" i="13"/>
  <c r="AR240" i="13"/>
  <c r="AO240" i="13"/>
  <c r="AL240" i="13"/>
  <c r="AI240" i="13"/>
  <c r="AF240" i="13"/>
  <c r="AC240" i="13"/>
  <c r="Z240" i="13"/>
  <c r="W240" i="13"/>
  <c r="T240" i="13"/>
  <c r="Q240" i="13"/>
  <c r="N240" i="13"/>
  <c r="I240" i="13"/>
  <c r="G240" i="13"/>
  <c r="BH239" i="13"/>
  <c r="BE239" i="13"/>
  <c r="BC239" i="13"/>
  <c r="BB239" i="13"/>
  <c r="BG239" i="13" s="1"/>
  <c r="BA239" i="13"/>
  <c r="BF239" i="13" s="1"/>
  <c r="AZ239" i="13"/>
  <c r="AX239" i="13"/>
  <c r="AU239" i="13"/>
  <c r="AR239" i="13"/>
  <c r="AO239" i="13"/>
  <c r="AL239" i="13"/>
  <c r="AI239" i="13"/>
  <c r="AF239" i="13"/>
  <c r="AC239" i="13"/>
  <c r="Z239" i="13"/>
  <c r="W239" i="13"/>
  <c r="T239" i="13"/>
  <c r="Q239" i="13"/>
  <c r="N239" i="13"/>
  <c r="G239" i="13"/>
  <c r="I239" i="13" s="1"/>
  <c r="BH238" i="13"/>
  <c r="BG238" i="13"/>
  <c r="BC238" i="13"/>
  <c r="BB238" i="13"/>
  <c r="BA238" i="13"/>
  <c r="BF238" i="13" s="1"/>
  <c r="AZ238" i="13"/>
  <c r="BE238" i="13" s="1"/>
  <c r="AX238" i="13"/>
  <c r="AU238" i="13"/>
  <c r="AR238" i="13"/>
  <c r="AO238" i="13"/>
  <c r="AL238" i="13"/>
  <c r="AI238" i="13"/>
  <c r="AF238" i="13"/>
  <c r="AC238" i="13"/>
  <c r="Z238" i="13"/>
  <c r="W238" i="13"/>
  <c r="T238" i="13"/>
  <c r="Q238" i="13"/>
  <c r="N238" i="13"/>
  <c r="G238" i="13"/>
  <c r="I238" i="13" s="1"/>
  <c r="BH237" i="13"/>
  <c r="BC237" i="13"/>
  <c r="BB237" i="13"/>
  <c r="BG237" i="13" s="1"/>
  <c r="BA237" i="13"/>
  <c r="BF237" i="13" s="1"/>
  <c r="AZ237" i="13"/>
  <c r="BE237" i="13" s="1"/>
  <c r="AX237" i="13"/>
  <c r="AU237" i="13"/>
  <c r="AR237" i="13"/>
  <c r="AO237" i="13"/>
  <c r="AL237" i="13"/>
  <c r="AI237" i="13"/>
  <c r="AF237" i="13"/>
  <c r="AC237" i="13"/>
  <c r="Z237" i="13"/>
  <c r="W237" i="13"/>
  <c r="T237" i="13"/>
  <c r="Q237" i="13"/>
  <c r="N237" i="13"/>
  <c r="I237" i="13"/>
  <c r="G237" i="13"/>
  <c r="BH236" i="13"/>
  <c r="BG236" i="13"/>
  <c r="BC236" i="13"/>
  <c r="BB236" i="13"/>
  <c r="BA236" i="13"/>
  <c r="BF236" i="13" s="1"/>
  <c r="AZ236" i="13"/>
  <c r="BE236" i="13" s="1"/>
  <c r="AX236" i="13"/>
  <c r="AU236" i="13"/>
  <c r="AR236" i="13"/>
  <c r="AO236" i="13"/>
  <c r="AL236" i="13"/>
  <c r="AI236" i="13"/>
  <c r="AF236" i="13"/>
  <c r="AC236" i="13"/>
  <c r="Z236" i="13"/>
  <c r="W236" i="13"/>
  <c r="T236" i="13"/>
  <c r="Q236" i="13"/>
  <c r="N236" i="13"/>
  <c r="G236" i="13"/>
  <c r="I236" i="13" s="1"/>
  <c r="BH235" i="13"/>
  <c r="BG235" i="13"/>
  <c r="BC235" i="13"/>
  <c r="BB235" i="13"/>
  <c r="BA235" i="13"/>
  <c r="BF235" i="13" s="1"/>
  <c r="AZ235" i="13"/>
  <c r="BE235" i="13" s="1"/>
  <c r="AX235" i="13"/>
  <c r="AU235" i="13"/>
  <c r="AR235" i="13"/>
  <c r="AO235" i="13"/>
  <c r="AL235" i="13"/>
  <c r="AI235" i="13"/>
  <c r="AF235" i="13"/>
  <c r="AC235" i="13"/>
  <c r="Z235" i="13"/>
  <c r="W235" i="13"/>
  <c r="T235" i="13"/>
  <c r="Q235" i="13"/>
  <c r="N235" i="13"/>
  <c r="G235" i="13"/>
  <c r="I235" i="13" s="1"/>
  <c r="BH234" i="13"/>
  <c r="BC234" i="13"/>
  <c r="BB234" i="13"/>
  <c r="BG234" i="13" s="1"/>
  <c r="BA234" i="13"/>
  <c r="BF234" i="13" s="1"/>
  <c r="AZ234" i="13"/>
  <c r="BE234" i="13" s="1"/>
  <c r="AX234" i="13"/>
  <c r="AU234" i="13"/>
  <c r="AR234" i="13"/>
  <c r="AO234" i="13"/>
  <c r="AL234" i="13"/>
  <c r="AI234" i="13"/>
  <c r="AF234" i="13"/>
  <c r="AC234" i="13"/>
  <c r="Z234" i="13"/>
  <c r="W234" i="13"/>
  <c r="T234" i="13"/>
  <c r="Q234" i="13"/>
  <c r="N234" i="13"/>
  <c r="G234" i="13"/>
  <c r="I234" i="13" s="1"/>
  <c r="BH233" i="13"/>
  <c r="BG233" i="13"/>
  <c r="BE233" i="13"/>
  <c r="BC233" i="13"/>
  <c r="BB233" i="13"/>
  <c r="BA233" i="13"/>
  <c r="BF233" i="13" s="1"/>
  <c r="AZ233" i="13"/>
  <c r="AX233" i="13"/>
  <c r="AU233" i="13"/>
  <c r="AR233" i="13"/>
  <c r="AO233" i="13"/>
  <c r="AL233" i="13"/>
  <c r="AI233" i="13"/>
  <c r="AF233" i="13"/>
  <c r="AC233" i="13"/>
  <c r="Z233" i="13"/>
  <c r="W233" i="13"/>
  <c r="T233" i="13"/>
  <c r="Q233" i="13"/>
  <c r="N233" i="13"/>
  <c r="G233" i="13"/>
  <c r="I233" i="13" s="1"/>
  <c r="BH232" i="13"/>
  <c r="BC232" i="13"/>
  <c r="BB232" i="13"/>
  <c r="BG232" i="13" s="1"/>
  <c r="BA232" i="13"/>
  <c r="BF232" i="13" s="1"/>
  <c r="AZ232" i="13"/>
  <c r="BE232" i="13" s="1"/>
  <c r="AX232" i="13"/>
  <c r="AU232" i="13"/>
  <c r="AR232" i="13"/>
  <c r="AO232" i="13"/>
  <c r="AL232" i="13"/>
  <c r="AI232" i="13"/>
  <c r="AF232" i="13"/>
  <c r="AC232" i="13"/>
  <c r="Z232" i="13"/>
  <c r="W232" i="13"/>
  <c r="T232" i="13"/>
  <c r="Q232" i="13"/>
  <c r="N232" i="13"/>
  <c r="I232" i="13"/>
  <c r="G232" i="13"/>
  <c r="BH231" i="13"/>
  <c r="BE231" i="13"/>
  <c r="BC231" i="13"/>
  <c r="BB231" i="13"/>
  <c r="BG231" i="13" s="1"/>
  <c r="BA231" i="13"/>
  <c r="BF231" i="13" s="1"/>
  <c r="AZ231" i="13"/>
  <c r="AX231" i="13"/>
  <c r="AU231" i="13"/>
  <c r="AR231" i="13"/>
  <c r="AO231" i="13"/>
  <c r="AL231" i="13"/>
  <c r="AI231" i="13"/>
  <c r="AF231" i="13"/>
  <c r="AC231" i="13"/>
  <c r="Z231" i="13"/>
  <c r="W231" i="13"/>
  <c r="T231" i="13"/>
  <c r="Q231" i="13"/>
  <c r="N231" i="13"/>
  <c r="G231" i="13"/>
  <c r="I231" i="13" s="1"/>
  <c r="BH230" i="13"/>
  <c r="BE230" i="13"/>
  <c r="BC230" i="13"/>
  <c r="BB230" i="13"/>
  <c r="BG230" i="13" s="1"/>
  <c r="BA230" i="13"/>
  <c r="BF230" i="13" s="1"/>
  <c r="AZ230" i="13"/>
  <c r="AX230" i="13"/>
  <c r="AU230" i="13"/>
  <c r="AR230" i="13"/>
  <c r="AO230" i="13"/>
  <c r="AL230" i="13"/>
  <c r="AI230" i="13"/>
  <c r="AF230" i="13"/>
  <c r="AC230" i="13"/>
  <c r="Z230" i="13"/>
  <c r="W230" i="13"/>
  <c r="T230" i="13"/>
  <c r="Q230" i="13"/>
  <c r="N230" i="13"/>
  <c r="G230" i="13"/>
  <c r="I230" i="13" s="1"/>
  <c r="BH229" i="13"/>
  <c r="BF229" i="13"/>
  <c r="BC229" i="13"/>
  <c r="BB229" i="13"/>
  <c r="BG229" i="13" s="1"/>
  <c r="BA229" i="13"/>
  <c r="AZ229" i="13"/>
  <c r="BE229" i="13" s="1"/>
  <c r="AX229" i="13"/>
  <c r="AU229" i="13"/>
  <c r="AR229" i="13"/>
  <c r="AO229" i="13"/>
  <c r="AL229" i="13"/>
  <c r="AI229" i="13"/>
  <c r="AF229" i="13"/>
  <c r="AC229" i="13"/>
  <c r="Z229" i="13"/>
  <c r="W229" i="13"/>
  <c r="T229" i="13"/>
  <c r="Q229" i="13"/>
  <c r="N229" i="13"/>
  <c r="I229" i="13"/>
  <c r="G229" i="13"/>
  <c r="BH226" i="13"/>
  <c r="BC226" i="13"/>
  <c r="BB226" i="13"/>
  <c r="BG226" i="13" s="1"/>
  <c r="BA226" i="13"/>
  <c r="BF226" i="13" s="1"/>
  <c r="AZ226" i="13"/>
  <c r="BE226" i="13" s="1"/>
  <c r="AX226" i="13"/>
  <c r="AU226" i="13"/>
  <c r="AR226" i="13"/>
  <c r="AO226" i="13"/>
  <c r="AL226" i="13"/>
  <c r="AI226" i="13"/>
  <c r="AF226" i="13"/>
  <c r="AC226" i="13"/>
  <c r="Z226" i="13"/>
  <c r="W226" i="13"/>
  <c r="T226" i="13"/>
  <c r="Q226" i="13"/>
  <c r="N226" i="13"/>
  <c r="I226" i="13"/>
  <c r="G226" i="13"/>
  <c r="BH225" i="13"/>
  <c r="BC225" i="13"/>
  <c r="BB225" i="13"/>
  <c r="BG225" i="13" s="1"/>
  <c r="BA225" i="13"/>
  <c r="BF225" i="13" s="1"/>
  <c r="AZ225" i="13"/>
  <c r="BE225" i="13" s="1"/>
  <c r="AX225" i="13"/>
  <c r="AU225" i="13"/>
  <c r="AR225" i="13"/>
  <c r="AO225" i="13"/>
  <c r="AL225" i="13"/>
  <c r="AI225" i="13"/>
  <c r="AF225" i="13"/>
  <c r="AC225" i="13"/>
  <c r="Z225" i="13"/>
  <c r="W225" i="13"/>
  <c r="T225" i="13"/>
  <c r="Q225" i="13"/>
  <c r="N225" i="13"/>
  <c r="I225" i="13"/>
  <c r="G225" i="13"/>
  <c r="BH224" i="13"/>
  <c r="BC224" i="13"/>
  <c r="BB224" i="13"/>
  <c r="BG224" i="13" s="1"/>
  <c r="BA224" i="13"/>
  <c r="BF224" i="13" s="1"/>
  <c r="AZ224" i="13"/>
  <c r="BE224" i="13" s="1"/>
  <c r="AX224" i="13"/>
  <c r="AU224" i="13"/>
  <c r="AR224" i="13"/>
  <c r="AO224" i="13"/>
  <c r="AL224" i="13"/>
  <c r="AI224" i="13"/>
  <c r="AF224" i="13"/>
  <c r="AC224" i="13"/>
  <c r="Z224" i="13"/>
  <c r="W224" i="13"/>
  <c r="T224" i="13"/>
  <c r="Q224" i="13"/>
  <c r="N224" i="13"/>
  <c r="G224" i="13"/>
  <c r="I224" i="13" s="1"/>
  <c r="BH223" i="13"/>
  <c r="BC223" i="13"/>
  <c r="BB223" i="13"/>
  <c r="BG223" i="13" s="1"/>
  <c r="BA223" i="13"/>
  <c r="BF223" i="13" s="1"/>
  <c r="AZ223" i="13"/>
  <c r="BE223" i="13" s="1"/>
  <c r="AX223" i="13"/>
  <c r="AU223" i="13"/>
  <c r="AR223" i="13"/>
  <c r="AO223" i="13"/>
  <c r="AL223" i="13"/>
  <c r="AI223" i="13"/>
  <c r="AF223" i="13"/>
  <c r="AC223" i="13"/>
  <c r="Z223" i="13"/>
  <c r="W223" i="13"/>
  <c r="T223" i="13"/>
  <c r="Q223" i="13"/>
  <c r="N223" i="13"/>
  <c r="G223" i="13"/>
  <c r="I223" i="13" s="1"/>
  <c r="BH222" i="13"/>
  <c r="BE222" i="13"/>
  <c r="BC222" i="13"/>
  <c r="BB222" i="13"/>
  <c r="BG222" i="13" s="1"/>
  <c r="BA222" i="13"/>
  <c r="BF222" i="13" s="1"/>
  <c r="AZ222" i="13"/>
  <c r="AX222" i="13"/>
  <c r="AU222" i="13"/>
  <c r="AR222" i="13"/>
  <c r="AO222" i="13"/>
  <c r="AL222" i="13"/>
  <c r="AI222" i="13"/>
  <c r="AF222" i="13"/>
  <c r="AC222" i="13"/>
  <c r="Z222" i="13"/>
  <c r="W222" i="13"/>
  <c r="T222" i="13"/>
  <c r="Q222" i="13"/>
  <c r="N222" i="13"/>
  <c r="G222" i="13"/>
  <c r="I222" i="13" s="1"/>
  <c r="BH221" i="13"/>
  <c r="BC221" i="13"/>
  <c r="BB221" i="13"/>
  <c r="BG221" i="13" s="1"/>
  <c r="BA221" i="13"/>
  <c r="BF221" i="13" s="1"/>
  <c r="AZ221" i="13"/>
  <c r="BE221" i="13" s="1"/>
  <c r="AX221" i="13"/>
  <c r="AU221" i="13"/>
  <c r="AR221" i="13"/>
  <c r="AO221" i="13"/>
  <c r="AL221" i="13"/>
  <c r="AI221" i="13"/>
  <c r="AF221" i="13"/>
  <c r="AC221" i="13"/>
  <c r="Z221" i="13"/>
  <c r="W221" i="13"/>
  <c r="T221" i="13"/>
  <c r="Q221" i="13"/>
  <c r="N221" i="13"/>
  <c r="G221" i="13"/>
  <c r="I221" i="13" s="1"/>
  <c r="BH220" i="13"/>
  <c r="BE220" i="13"/>
  <c r="BC220" i="13"/>
  <c r="BB220" i="13"/>
  <c r="BG220" i="13" s="1"/>
  <c r="BA220" i="13"/>
  <c r="BF220" i="13" s="1"/>
  <c r="AZ220" i="13"/>
  <c r="AX220" i="13"/>
  <c r="AU220" i="13"/>
  <c r="AR220" i="13"/>
  <c r="AO220" i="13"/>
  <c r="AL220" i="13"/>
  <c r="AI220" i="13"/>
  <c r="AF220" i="13"/>
  <c r="AC220" i="13"/>
  <c r="Z220" i="13"/>
  <c r="W220" i="13"/>
  <c r="T220" i="13"/>
  <c r="Q220" i="13"/>
  <c r="N220" i="13"/>
  <c r="G220" i="13"/>
  <c r="I220" i="13" s="1"/>
  <c r="BH219" i="13"/>
  <c r="BG219" i="13"/>
  <c r="BE219" i="13"/>
  <c r="BC219" i="13"/>
  <c r="BB219" i="13"/>
  <c r="BA219" i="13"/>
  <c r="BF219" i="13" s="1"/>
  <c r="AZ219" i="13"/>
  <c r="AX219" i="13"/>
  <c r="AU219" i="13"/>
  <c r="AR219" i="13"/>
  <c r="AO219" i="13"/>
  <c r="AL219" i="13"/>
  <c r="AI219" i="13"/>
  <c r="AF219" i="13"/>
  <c r="AC219" i="13"/>
  <c r="Z219" i="13"/>
  <c r="W219" i="13"/>
  <c r="T219" i="13"/>
  <c r="Q219" i="13"/>
  <c r="N219" i="13"/>
  <c r="G219" i="13"/>
  <c r="I219" i="13" s="1"/>
  <c r="BH218" i="13"/>
  <c r="BC218" i="13"/>
  <c r="BB218" i="13"/>
  <c r="BG218" i="13" s="1"/>
  <c r="BA218" i="13"/>
  <c r="BF218" i="13" s="1"/>
  <c r="AZ218" i="13"/>
  <c r="BE218" i="13" s="1"/>
  <c r="AX218" i="13"/>
  <c r="AU218" i="13"/>
  <c r="AR218" i="13"/>
  <c r="AO218" i="13"/>
  <c r="AL218" i="13"/>
  <c r="AI218" i="13"/>
  <c r="AF218" i="13"/>
  <c r="AC218" i="13"/>
  <c r="Z218" i="13"/>
  <c r="W218" i="13"/>
  <c r="T218" i="13"/>
  <c r="Q218" i="13"/>
  <c r="N218" i="13"/>
  <c r="I218" i="13"/>
  <c r="G218" i="13"/>
  <c r="BH217" i="13"/>
  <c r="BC217" i="13"/>
  <c r="BB217" i="13"/>
  <c r="BG217" i="13" s="1"/>
  <c r="BA217" i="13"/>
  <c r="BF217" i="13" s="1"/>
  <c r="AZ217" i="13"/>
  <c r="BE217" i="13" s="1"/>
  <c r="AX217" i="13"/>
  <c r="AU217" i="13"/>
  <c r="AR217" i="13"/>
  <c r="AO217" i="13"/>
  <c r="AL217" i="13"/>
  <c r="AI217" i="13"/>
  <c r="AF217" i="13"/>
  <c r="AC217" i="13"/>
  <c r="Z217" i="13"/>
  <c r="W217" i="13"/>
  <c r="T217" i="13"/>
  <c r="Q217" i="13"/>
  <c r="N217" i="13"/>
  <c r="I217" i="13"/>
  <c r="G217" i="13"/>
  <c r="BH216" i="13"/>
  <c r="BC216" i="13"/>
  <c r="BB216" i="13"/>
  <c r="BG216" i="13" s="1"/>
  <c r="BA216" i="13"/>
  <c r="BF216" i="13" s="1"/>
  <c r="AZ216" i="13"/>
  <c r="BE216" i="13" s="1"/>
  <c r="AX216" i="13"/>
  <c r="AU216" i="13"/>
  <c r="AR216" i="13"/>
  <c r="AO216" i="13"/>
  <c r="AL216" i="13"/>
  <c r="AI216" i="13"/>
  <c r="AF216" i="13"/>
  <c r="AC216" i="13"/>
  <c r="Z216" i="13"/>
  <c r="W216" i="13"/>
  <c r="T216" i="13"/>
  <c r="Q216" i="13"/>
  <c r="N216" i="13"/>
  <c r="G216" i="13"/>
  <c r="I216" i="13" s="1"/>
  <c r="BH215" i="13"/>
  <c r="BC215" i="13"/>
  <c r="BB215" i="13"/>
  <c r="BG215" i="13" s="1"/>
  <c r="BA215" i="13"/>
  <c r="BF215" i="13" s="1"/>
  <c r="AZ215" i="13"/>
  <c r="BE215" i="13" s="1"/>
  <c r="AX215" i="13"/>
  <c r="AU215" i="13"/>
  <c r="AR215" i="13"/>
  <c r="AO215" i="13"/>
  <c r="AL215" i="13"/>
  <c r="AI215" i="13"/>
  <c r="AF215" i="13"/>
  <c r="AC215" i="13"/>
  <c r="Z215" i="13"/>
  <c r="W215" i="13"/>
  <c r="T215" i="13"/>
  <c r="Q215" i="13"/>
  <c r="N215" i="13"/>
  <c r="G215" i="13"/>
  <c r="I215" i="13" s="1"/>
  <c r="BH214" i="13"/>
  <c r="BE214" i="13"/>
  <c r="BC214" i="13"/>
  <c r="BB214" i="13"/>
  <c r="BG214" i="13" s="1"/>
  <c r="BA214" i="13"/>
  <c r="BF214" i="13" s="1"/>
  <c r="AZ214" i="13"/>
  <c r="AX214" i="13"/>
  <c r="AU214" i="13"/>
  <c r="AR214" i="13"/>
  <c r="AO214" i="13"/>
  <c r="AL214" i="13"/>
  <c r="AI214" i="13"/>
  <c r="AF214" i="13"/>
  <c r="AC214" i="13"/>
  <c r="Z214" i="13"/>
  <c r="W214" i="13"/>
  <c r="T214" i="13"/>
  <c r="Q214" i="13"/>
  <c r="N214" i="13"/>
  <c r="G214" i="13"/>
  <c r="I214" i="13" s="1"/>
  <c r="BH213" i="13"/>
  <c r="BC213" i="13"/>
  <c r="BB213" i="13"/>
  <c r="BG213" i="13" s="1"/>
  <c r="BA213" i="13"/>
  <c r="BF213" i="13" s="1"/>
  <c r="AZ213" i="13"/>
  <c r="BE213" i="13" s="1"/>
  <c r="AX213" i="13"/>
  <c r="AU213" i="13"/>
  <c r="AR213" i="13"/>
  <c r="AO213" i="13"/>
  <c r="AL213" i="13"/>
  <c r="AI213" i="13"/>
  <c r="AF213" i="13"/>
  <c r="AC213" i="13"/>
  <c r="Z213" i="13"/>
  <c r="W213" i="13"/>
  <c r="T213" i="13"/>
  <c r="Q213" i="13"/>
  <c r="N213" i="13"/>
  <c r="G213" i="13"/>
  <c r="I213" i="13" s="1"/>
  <c r="BH212" i="13"/>
  <c r="BE212" i="13"/>
  <c r="BC212" i="13"/>
  <c r="BB212" i="13"/>
  <c r="BG212" i="13" s="1"/>
  <c r="BA212" i="13"/>
  <c r="BF212" i="13" s="1"/>
  <c r="AZ212" i="13"/>
  <c r="AX212" i="13"/>
  <c r="AU212" i="13"/>
  <c r="AR212" i="13"/>
  <c r="AO212" i="13"/>
  <c r="AL212" i="13"/>
  <c r="AI212" i="13"/>
  <c r="AF212" i="13"/>
  <c r="AC212" i="13"/>
  <c r="Z212" i="13"/>
  <c r="W212" i="13"/>
  <c r="T212" i="13"/>
  <c r="Q212" i="13"/>
  <c r="N212" i="13"/>
  <c r="G212" i="13"/>
  <c r="I212" i="13" s="1"/>
  <c r="BH211" i="13"/>
  <c r="BE211" i="13"/>
  <c r="BC211" i="13"/>
  <c r="BB211" i="13"/>
  <c r="BG211" i="13" s="1"/>
  <c r="BA211" i="13"/>
  <c r="BF211" i="13" s="1"/>
  <c r="AZ211" i="13"/>
  <c r="AX211" i="13"/>
  <c r="AU211" i="13"/>
  <c r="AR211" i="13"/>
  <c r="AO211" i="13"/>
  <c r="AL211" i="13"/>
  <c r="AI211" i="13"/>
  <c r="AF211" i="13"/>
  <c r="AC211" i="13"/>
  <c r="Z211" i="13"/>
  <c r="W211" i="13"/>
  <c r="T211" i="13"/>
  <c r="Q211" i="13"/>
  <c r="N211" i="13"/>
  <c r="G211" i="13"/>
  <c r="I211" i="13" s="1"/>
  <c r="BH210" i="13"/>
  <c r="BC210" i="13"/>
  <c r="BB210" i="13"/>
  <c r="BG210" i="13" s="1"/>
  <c r="BA210" i="13"/>
  <c r="BF210" i="13" s="1"/>
  <c r="AZ210" i="13"/>
  <c r="BE210" i="13" s="1"/>
  <c r="AX210" i="13"/>
  <c r="AU210" i="13"/>
  <c r="AR210" i="13"/>
  <c r="AO210" i="13"/>
  <c r="AL210" i="13"/>
  <c r="AI210" i="13"/>
  <c r="AF210" i="13"/>
  <c r="AC210" i="13"/>
  <c r="Z210" i="13"/>
  <c r="W210" i="13"/>
  <c r="T210" i="13"/>
  <c r="Q210" i="13"/>
  <c r="N210" i="13"/>
  <c r="I210" i="13"/>
  <c r="G210" i="13"/>
  <c r="BH209" i="13"/>
  <c r="BC209" i="13"/>
  <c r="BB209" i="13"/>
  <c r="BG209" i="13" s="1"/>
  <c r="BA209" i="13"/>
  <c r="BF209" i="13" s="1"/>
  <c r="AZ209" i="13"/>
  <c r="BE209" i="13" s="1"/>
  <c r="AX209" i="13"/>
  <c r="AU209" i="13"/>
  <c r="AR209" i="13"/>
  <c r="AO209" i="13"/>
  <c r="AL209" i="13"/>
  <c r="AI209" i="13"/>
  <c r="AF209" i="13"/>
  <c r="AC209" i="13"/>
  <c r="Z209" i="13"/>
  <c r="W209" i="13"/>
  <c r="T209" i="13"/>
  <c r="Q209" i="13"/>
  <c r="N209" i="13"/>
  <c r="I209" i="13"/>
  <c r="G209" i="13"/>
  <c r="BH208" i="13"/>
  <c r="BC208" i="13"/>
  <c r="BB208" i="13"/>
  <c r="BG208" i="13" s="1"/>
  <c r="BA208" i="13"/>
  <c r="BF208" i="13" s="1"/>
  <c r="AZ208" i="13"/>
  <c r="BE208" i="13" s="1"/>
  <c r="AX208" i="13"/>
  <c r="AU208" i="13"/>
  <c r="AR208" i="13"/>
  <c r="AO208" i="13"/>
  <c r="AL208" i="13"/>
  <c r="AI208" i="13"/>
  <c r="AF208" i="13"/>
  <c r="AC208" i="13"/>
  <c r="Z208" i="13"/>
  <c r="W208" i="13"/>
  <c r="T208" i="13"/>
  <c r="Q208" i="13"/>
  <c r="N208" i="13"/>
  <c r="G208" i="13"/>
  <c r="I208" i="13" s="1"/>
  <c r="BH207" i="13"/>
  <c r="BF207" i="13"/>
  <c r="BC207" i="13"/>
  <c r="BB207" i="13"/>
  <c r="BG207" i="13" s="1"/>
  <c r="BA207" i="13"/>
  <c r="AZ207" i="13"/>
  <c r="BE207" i="13" s="1"/>
  <c r="AX207" i="13"/>
  <c r="AU207" i="13"/>
  <c r="AR207" i="13"/>
  <c r="AO207" i="13"/>
  <c r="AL207" i="13"/>
  <c r="AI207" i="13"/>
  <c r="AF207" i="13"/>
  <c r="AC207" i="13"/>
  <c r="Z207" i="13"/>
  <c r="W207" i="13"/>
  <c r="T207" i="13"/>
  <c r="Q207" i="13"/>
  <c r="N207" i="13"/>
  <c r="I207" i="13"/>
  <c r="G207" i="13"/>
  <c r="BH206" i="13"/>
  <c r="BG206" i="13"/>
  <c r="BC206" i="13"/>
  <c r="BB206" i="13"/>
  <c r="BA206" i="13"/>
  <c r="BF206" i="13" s="1"/>
  <c r="AZ206" i="13"/>
  <c r="BE206" i="13" s="1"/>
  <c r="AX206" i="13"/>
  <c r="AU206" i="13"/>
  <c r="AR206" i="13"/>
  <c r="AO206" i="13"/>
  <c r="AL206" i="13"/>
  <c r="AI206" i="13"/>
  <c r="AF206" i="13"/>
  <c r="AC206" i="13"/>
  <c r="Z206" i="13"/>
  <c r="W206" i="13"/>
  <c r="T206" i="13"/>
  <c r="Q206" i="13"/>
  <c r="N206" i="13"/>
  <c r="G206" i="13"/>
  <c r="I206" i="13" s="1"/>
  <c r="BH205" i="13"/>
  <c r="BC205" i="13"/>
  <c r="BB205" i="13"/>
  <c r="BG205" i="13" s="1"/>
  <c r="BA205" i="13"/>
  <c r="BF205" i="13" s="1"/>
  <c r="AZ205" i="13"/>
  <c r="BE205" i="13" s="1"/>
  <c r="AX205" i="13"/>
  <c r="AU205" i="13"/>
  <c r="AR205" i="13"/>
  <c r="AO205" i="13"/>
  <c r="AL205" i="13"/>
  <c r="AI205" i="13"/>
  <c r="AF205" i="13"/>
  <c r="AC205" i="13"/>
  <c r="Z205" i="13"/>
  <c r="W205" i="13"/>
  <c r="T205" i="13"/>
  <c r="Q205" i="13"/>
  <c r="N205" i="13"/>
  <c r="I205" i="13"/>
  <c r="G205" i="13"/>
  <c r="BH204" i="13"/>
  <c r="BF204" i="13"/>
  <c r="BC204" i="13"/>
  <c r="BB204" i="13"/>
  <c r="BG204" i="13" s="1"/>
  <c r="BA204" i="13"/>
  <c r="AZ204" i="13"/>
  <c r="BE204" i="13" s="1"/>
  <c r="AX204" i="13"/>
  <c r="AU204" i="13"/>
  <c r="AR204" i="13"/>
  <c r="AO204" i="13"/>
  <c r="AL204" i="13"/>
  <c r="AI204" i="13"/>
  <c r="AF204" i="13"/>
  <c r="AC204" i="13"/>
  <c r="Z204" i="13"/>
  <c r="W204" i="13"/>
  <c r="T204" i="13"/>
  <c r="Q204" i="13"/>
  <c r="N204" i="13"/>
  <c r="G204" i="13"/>
  <c r="I204" i="13" s="1"/>
  <c r="BH203" i="13"/>
  <c r="BG203" i="13"/>
  <c r="BC203" i="13"/>
  <c r="BB203" i="13"/>
  <c r="BA203" i="13"/>
  <c r="BF203" i="13" s="1"/>
  <c r="AZ203" i="13"/>
  <c r="BE203" i="13" s="1"/>
  <c r="AX203" i="13"/>
  <c r="AU203" i="13"/>
  <c r="AR203" i="13"/>
  <c r="AO203" i="13"/>
  <c r="AL203" i="13"/>
  <c r="AI203" i="13"/>
  <c r="AF203" i="13"/>
  <c r="AC203" i="13"/>
  <c r="Z203" i="13"/>
  <c r="W203" i="13"/>
  <c r="T203" i="13"/>
  <c r="Q203" i="13"/>
  <c r="N203" i="13"/>
  <c r="G203" i="13"/>
  <c r="I203" i="13" s="1"/>
  <c r="BH202" i="13"/>
  <c r="BC202" i="13"/>
  <c r="BB202" i="13"/>
  <c r="BG202" i="13" s="1"/>
  <c r="BA202" i="13"/>
  <c r="BF202" i="13" s="1"/>
  <c r="AZ202" i="13"/>
  <c r="BE202" i="13" s="1"/>
  <c r="AX202" i="13"/>
  <c r="AU202" i="13"/>
  <c r="AR202" i="13"/>
  <c r="AO202" i="13"/>
  <c r="AL202" i="13"/>
  <c r="AI202" i="13"/>
  <c r="AF202" i="13"/>
  <c r="AC202" i="13"/>
  <c r="Z202" i="13"/>
  <c r="W202" i="13"/>
  <c r="T202" i="13"/>
  <c r="Q202" i="13"/>
  <c r="N202" i="13"/>
  <c r="G202" i="13"/>
  <c r="I202" i="13" s="1"/>
  <c r="BH201" i="13"/>
  <c r="BC201" i="13"/>
  <c r="BB201" i="13"/>
  <c r="BG201" i="13" s="1"/>
  <c r="BA201" i="13"/>
  <c r="BF201" i="13" s="1"/>
  <c r="AZ201" i="13"/>
  <c r="BE201" i="13" s="1"/>
  <c r="AX201" i="13"/>
  <c r="AU201" i="13"/>
  <c r="AR201" i="13"/>
  <c r="AO201" i="13"/>
  <c r="AL201" i="13"/>
  <c r="AI201" i="13"/>
  <c r="AF201" i="13"/>
  <c r="AC201" i="13"/>
  <c r="Z201" i="13"/>
  <c r="W201" i="13"/>
  <c r="T201" i="13"/>
  <c r="Q201" i="13"/>
  <c r="N201" i="13"/>
  <c r="I201" i="13"/>
  <c r="G201" i="13"/>
  <c r="BH200" i="13"/>
  <c r="BC200" i="13"/>
  <c r="BB200" i="13"/>
  <c r="BG200" i="13" s="1"/>
  <c r="BA200" i="13"/>
  <c r="BF200" i="13" s="1"/>
  <c r="AZ200" i="13"/>
  <c r="BE200" i="13" s="1"/>
  <c r="AX200" i="13"/>
  <c r="AU200" i="13"/>
  <c r="AR200" i="13"/>
  <c r="AO200" i="13"/>
  <c r="AL200" i="13"/>
  <c r="AI200" i="13"/>
  <c r="AF200" i="13"/>
  <c r="AC200" i="13"/>
  <c r="Z200" i="13"/>
  <c r="W200" i="13"/>
  <c r="T200" i="13"/>
  <c r="Q200" i="13"/>
  <c r="N200" i="13"/>
  <c r="G200" i="13"/>
  <c r="I200" i="13" s="1"/>
  <c r="BH199" i="13"/>
  <c r="BF199" i="13"/>
  <c r="BC199" i="13"/>
  <c r="BB199" i="13"/>
  <c r="BG199" i="13" s="1"/>
  <c r="BA199" i="13"/>
  <c r="AZ199" i="13"/>
  <c r="BE199" i="13" s="1"/>
  <c r="AX199" i="13"/>
  <c r="AU199" i="13"/>
  <c r="AR199" i="13"/>
  <c r="AO199" i="13"/>
  <c r="AL199" i="13"/>
  <c r="AI199" i="13"/>
  <c r="AF199" i="13"/>
  <c r="AC199" i="13"/>
  <c r="Z199" i="13"/>
  <c r="W199" i="13"/>
  <c r="T199" i="13"/>
  <c r="Q199" i="13"/>
  <c r="N199" i="13"/>
  <c r="I199" i="13"/>
  <c r="G199" i="13"/>
  <c r="BH198" i="13"/>
  <c r="BG198" i="13"/>
  <c r="BC198" i="13"/>
  <c r="BB198" i="13"/>
  <c r="BA198" i="13"/>
  <c r="BF198" i="13" s="1"/>
  <c r="AZ198" i="13"/>
  <c r="BE198" i="13" s="1"/>
  <c r="AX198" i="13"/>
  <c r="AU198" i="13"/>
  <c r="AR198" i="13"/>
  <c r="AO198" i="13"/>
  <c r="AL198" i="13"/>
  <c r="AI198" i="13"/>
  <c r="AF198" i="13"/>
  <c r="AC198" i="13"/>
  <c r="Z198" i="13"/>
  <c r="W198" i="13"/>
  <c r="T198" i="13"/>
  <c r="Q198" i="13"/>
  <c r="N198" i="13"/>
  <c r="G198" i="13"/>
  <c r="I198" i="13" s="1"/>
  <c r="BH197" i="13"/>
  <c r="BC197" i="13"/>
  <c r="BB197" i="13"/>
  <c r="BG197" i="13" s="1"/>
  <c r="BA197" i="13"/>
  <c r="BF197" i="13" s="1"/>
  <c r="AZ197" i="13"/>
  <c r="BE197" i="13" s="1"/>
  <c r="AX197" i="13"/>
  <c r="AU197" i="13"/>
  <c r="AR197" i="13"/>
  <c r="AO197" i="13"/>
  <c r="AL197" i="13"/>
  <c r="AI197" i="13"/>
  <c r="AF197" i="13"/>
  <c r="AC197" i="13"/>
  <c r="Z197" i="13"/>
  <c r="W197" i="13"/>
  <c r="T197" i="13"/>
  <c r="Q197" i="13"/>
  <c r="N197" i="13"/>
  <c r="I197" i="13"/>
  <c r="G197" i="13"/>
  <c r="BH196" i="13"/>
  <c r="BF196" i="13"/>
  <c r="BC196" i="13"/>
  <c r="BB196" i="13"/>
  <c r="BG196" i="13" s="1"/>
  <c r="BA196" i="13"/>
  <c r="AZ196" i="13"/>
  <c r="BE196" i="13" s="1"/>
  <c r="AX196" i="13"/>
  <c r="AU196" i="13"/>
  <c r="AR196" i="13"/>
  <c r="AO196" i="13"/>
  <c r="AL196" i="13"/>
  <c r="AI196" i="13"/>
  <c r="AF196" i="13"/>
  <c r="AC196" i="13"/>
  <c r="Z196" i="13"/>
  <c r="W196" i="13"/>
  <c r="T196" i="13"/>
  <c r="Q196" i="13"/>
  <c r="N196" i="13"/>
  <c r="G196" i="13"/>
  <c r="I196" i="13" s="1"/>
  <c r="BH195" i="13"/>
  <c r="BG195" i="13"/>
  <c r="BC195" i="13"/>
  <c r="BB195" i="13"/>
  <c r="BA195" i="13"/>
  <c r="BF195" i="13" s="1"/>
  <c r="AZ195" i="13"/>
  <c r="BE195" i="13" s="1"/>
  <c r="AX195" i="13"/>
  <c r="AU195" i="13"/>
  <c r="AR195" i="13"/>
  <c r="AO195" i="13"/>
  <c r="AL195" i="13"/>
  <c r="AI195" i="13"/>
  <c r="AF195" i="13"/>
  <c r="AC195" i="13"/>
  <c r="Z195" i="13"/>
  <c r="W195" i="13"/>
  <c r="T195" i="13"/>
  <c r="Q195" i="13"/>
  <c r="N195" i="13"/>
  <c r="G195" i="13"/>
  <c r="I195" i="13" s="1"/>
  <c r="BH194" i="13"/>
  <c r="BC194" i="13"/>
  <c r="BB194" i="13"/>
  <c r="BG194" i="13" s="1"/>
  <c r="BA194" i="13"/>
  <c r="BF194" i="13" s="1"/>
  <c r="AZ194" i="13"/>
  <c r="BE194" i="13" s="1"/>
  <c r="AX194" i="13"/>
  <c r="AU194" i="13"/>
  <c r="AR194" i="13"/>
  <c r="AO194" i="13"/>
  <c r="AL194" i="13"/>
  <c r="AI194" i="13"/>
  <c r="AF194" i="13"/>
  <c r="AC194" i="13"/>
  <c r="Z194" i="13"/>
  <c r="W194" i="13"/>
  <c r="T194" i="13"/>
  <c r="Q194" i="13"/>
  <c r="N194" i="13"/>
  <c r="G194" i="13"/>
  <c r="I194" i="13" s="1"/>
  <c r="BH193" i="13"/>
  <c r="BC193" i="13"/>
  <c r="BB193" i="13"/>
  <c r="BG193" i="13" s="1"/>
  <c r="BA193" i="13"/>
  <c r="BF193" i="13" s="1"/>
  <c r="AZ193" i="13"/>
  <c r="BE193" i="13" s="1"/>
  <c r="AX193" i="13"/>
  <c r="AU193" i="13"/>
  <c r="AR193" i="13"/>
  <c r="AO193" i="13"/>
  <c r="AL193" i="13"/>
  <c r="AI193" i="13"/>
  <c r="AF193" i="13"/>
  <c r="AC193" i="13"/>
  <c r="Z193" i="13"/>
  <c r="W193" i="13"/>
  <c r="T193" i="13"/>
  <c r="Q193" i="13"/>
  <c r="N193" i="13"/>
  <c r="I193" i="13"/>
  <c r="G193" i="13"/>
  <c r="BH192" i="13"/>
  <c r="BC192" i="13"/>
  <c r="BB192" i="13"/>
  <c r="BG192" i="13" s="1"/>
  <c r="BA192" i="13"/>
  <c r="BF192" i="13" s="1"/>
  <c r="AZ192" i="13"/>
  <c r="BE192" i="13" s="1"/>
  <c r="AX192" i="13"/>
  <c r="AU192" i="13"/>
  <c r="AR192" i="13"/>
  <c r="AO192" i="13"/>
  <c r="AL192" i="13"/>
  <c r="AI192" i="13"/>
  <c r="AF192" i="13"/>
  <c r="AC192" i="13"/>
  <c r="Z192" i="13"/>
  <c r="W192" i="13"/>
  <c r="T192" i="13"/>
  <c r="Q192" i="13"/>
  <c r="N192" i="13"/>
  <c r="G192" i="13"/>
  <c r="I192" i="13" s="1"/>
  <c r="BH191" i="13"/>
  <c r="BF191" i="13"/>
  <c r="BC191" i="13"/>
  <c r="BB191" i="13"/>
  <c r="BG191" i="13" s="1"/>
  <c r="BA191" i="13"/>
  <c r="AZ191" i="13"/>
  <c r="BE191" i="13" s="1"/>
  <c r="AX191" i="13"/>
  <c r="AU191" i="13"/>
  <c r="AR191" i="13"/>
  <c r="AO191" i="13"/>
  <c r="AL191" i="13"/>
  <c r="AI191" i="13"/>
  <c r="AF191" i="13"/>
  <c r="AC191" i="13"/>
  <c r="Z191" i="13"/>
  <c r="W191" i="13"/>
  <c r="T191" i="13"/>
  <c r="Q191" i="13"/>
  <c r="N191" i="13"/>
  <c r="I191" i="13"/>
  <c r="G191" i="13"/>
  <c r="BH190" i="13"/>
  <c r="BG190" i="13"/>
  <c r="BC190" i="13"/>
  <c r="BB190" i="13"/>
  <c r="BA190" i="13"/>
  <c r="BF190" i="13" s="1"/>
  <c r="AZ190" i="13"/>
  <c r="BE190" i="13" s="1"/>
  <c r="AX190" i="13"/>
  <c r="AU190" i="13"/>
  <c r="AR190" i="13"/>
  <c r="AO190" i="13"/>
  <c r="AL190" i="13"/>
  <c r="AI190" i="13"/>
  <c r="AF190" i="13"/>
  <c r="AC190" i="13"/>
  <c r="Z190" i="13"/>
  <c r="W190" i="13"/>
  <c r="T190" i="13"/>
  <c r="Q190" i="13"/>
  <c r="N190" i="13"/>
  <c r="G190" i="13"/>
  <c r="I190" i="13" s="1"/>
  <c r="BH189" i="13"/>
  <c r="BF189" i="13"/>
  <c r="BC189" i="13"/>
  <c r="BB189" i="13"/>
  <c r="BG189" i="13" s="1"/>
  <c r="BA189" i="13"/>
  <c r="AZ189" i="13"/>
  <c r="BE189" i="13" s="1"/>
  <c r="AX189" i="13"/>
  <c r="AU189" i="13"/>
  <c r="AR189" i="13"/>
  <c r="AO189" i="13"/>
  <c r="AL189" i="13"/>
  <c r="AI189" i="13"/>
  <c r="AF189" i="13"/>
  <c r="AC189" i="13"/>
  <c r="Z189" i="13"/>
  <c r="W189" i="13"/>
  <c r="T189" i="13"/>
  <c r="Q189" i="13"/>
  <c r="N189" i="13"/>
  <c r="I189" i="13"/>
  <c r="G189" i="13"/>
  <c r="BH188" i="13"/>
  <c r="BE188" i="13"/>
  <c r="BC188" i="13"/>
  <c r="BB188" i="13"/>
  <c r="BG188" i="13" s="1"/>
  <c r="BA188" i="13"/>
  <c r="BF188" i="13" s="1"/>
  <c r="AZ188" i="13"/>
  <c r="AX188" i="13"/>
  <c r="AU188" i="13"/>
  <c r="AR188" i="13"/>
  <c r="AO188" i="13"/>
  <c r="AL188" i="13"/>
  <c r="AI188" i="13"/>
  <c r="AF188" i="13"/>
  <c r="AC188" i="13"/>
  <c r="Z188" i="13"/>
  <c r="W188" i="13"/>
  <c r="T188" i="13"/>
  <c r="Q188" i="13"/>
  <c r="N188" i="13"/>
  <c r="G188" i="13"/>
  <c r="I188" i="13" s="1"/>
  <c r="BH187" i="13"/>
  <c r="BG187" i="13"/>
  <c r="BC187" i="13"/>
  <c r="BB187" i="13"/>
  <c r="BA187" i="13"/>
  <c r="BF187" i="13" s="1"/>
  <c r="AZ187" i="13"/>
  <c r="BE187" i="13" s="1"/>
  <c r="AX187" i="13"/>
  <c r="AU187" i="13"/>
  <c r="AR187" i="13"/>
  <c r="AO187" i="13"/>
  <c r="AL187" i="13"/>
  <c r="AI187" i="13"/>
  <c r="AF187" i="13"/>
  <c r="AC187" i="13"/>
  <c r="Z187" i="13"/>
  <c r="W187" i="13"/>
  <c r="T187" i="13"/>
  <c r="Q187" i="13"/>
  <c r="N187" i="13"/>
  <c r="G187" i="13"/>
  <c r="I187" i="13" s="1"/>
  <c r="BH186" i="13"/>
  <c r="BC186" i="13"/>
  <c r="BB186" i="13"/>
  <c r="BG186" i="13" s="1"/>
  <c r="BA186" i="13"/>
  <c r="BF186" i="13" s="1"/>
  <c r="AZ186" i="13"/>
  <c r="BE186" i="13" s="1"/>
  <c r="AX186" i="13"/>
  <c r="AU186" i="13"/>
  <c r="AR186" i="13"/>
  <c r="AO186" i="13"/>
  <c r="AL186" i="13"/>
  <c r="AI186" i="13"/>
  <c r="AF186" i="13"/>
  <c r="AC186" i="13"/>
  <c r="Z186" i="13"/>
  <c r="W186" i="13"/>
  <c r="T186" i="13"/>
  <c r="Q186" i="13"/>
  <c r="N186" i="13"/>
  <c r="I186" i="13"/>
  <c r="G186" i="13"/>
  <c r="BH185" i="13"/>
  <c r="BC185" i="13"/>
  <c r="BB185" i="13"/>
  <c r="BG185" i="13" s="1"/>
  <c r="BA185" i="13"/>
  <c r="BF185" i="13" s="1"/>
  <c r="AZ185" i="13"/>
  <c r="BE185" i="13" s="1"/>
  <c r="AX185" i="13"/>
  <c r="AU185" i="13"/>
  <c r="AR185" i="13"/>
  <c r="AO185" i="13"/>
  <c r="AL185" i="13"/>
  <c r="AI185" i="13"/>
  <c r="AF185" i="13"/>
  <c r="AC185" i="13"/>
  <c r="Z185" i="13"/>
  <c r="W185" i="13"/>
  <c r="T185" i="13"/>
  <c r="Q185" i="13"/>
  <c r="N185" i="13"/>
  <c r="G185" i="13"/>
  <c r="I185" i="13" s="1"/>
  <c r="BH184" i="13"/>
  <c r="BC184" i="13"/>
  <c r="BB184" i="13"/>
  <c r="BG184" i="13" s="1"/>
  <c r="BA184" i="13"/>
  <c r="BF184" i="13" s="1"/>
  <c r="AZ184" i="13"/>
  <c r="BE184" i="13" s="1"/>
  <c r="AX184" i="13"/>
  <c r="AU184" i="13"/>
  <c r="AR184" i="13"/>
  <c r="AO184" i="13"/>
  <c r="AL184" i="13"/>
  <c r="AI184" i="13"/>
  <c r="AF184" i="13"/>
  <c r="AC184" i="13"/>
  <c r="Z184" i="13"/>
  <c r="W184" i="13"/>
  <c r="T184" i="13"/>
  <c r="Q184" i="13"/>
  <c r="N184" i="13"/>
  <c r="G184" i="13"/>
  <c r="I184" i="13" s="1"/>
  <c r="BH183" i="13"/>
  <c r="BG183" i="13"/>
  <c r="BC183" i="13"/>
  <c r="BB183" i="13"/>
  <c r="BA183" i="13"/>
  <c r="BF183" i="13" s="1"/>
  <c r="AZ183" i="13"/>
  <c r="BE183" i="13" s="1"/>
  <c r="AX183" i="13"/>
  <c r="AU183" i="13"/>
  <c r="AR183" i="13"/>
  <c r="AO183" i="13"/>
  <c r="AL183" i="13"/>
  <c r="AI183" i="13"/>
  <c r="AF183" i="13"/>
  <c r="AC183" i="13"/>
  <c r="Z183" i="13"/>
  <c r="W183" i="13"/>
  <c r="T183" i="13"/>
  <c r="Q183" i="13"/>
  <c r="N183" i="13"/>
  <c r="G183" i="13"/>
  <c r="I183" i="13" s="1"/>
  <c r="BH182" i="13"/>
  <c r="BF182" i="13"/>
  <c r="BE182" i="13"/>
  <c r="BC182" i="13"/>
  <c r="BB182" i="13"/>
  <c r="BG182" i="13" s="1"/>
  <c r="BA182" i="13"/>
  <c r="AZ182" i="13"/>
  <c r="AX182" i="13"/>
  <c r="AU182" i="13"/>
  <c r="AR182" i="13"/>
  <c r="AO182" i="13"/>
  <c r="AL182" i="13"/>
  <c r="AI182" i="13"/>
  <c r="AF182" i="13"/>
  <c r="AC182" i="13"/>
  <c r="Z182" i="13"/>
  <c r="W182" i="13"/>
  <c r="T182" i="13"/>
  <c r="Q182" i="13"/>
  <c r="N182" i="13"/>
  <c r="G182" i="13"/>
  <c r="I182" i="13" s="1"/>
  <c r="BH181" i="13"/>
  <c r="BF181" i="13"/>
  <c r="BC181" i="13"/>
  <c r="BB181" i="13"/>
  <c r="BG181" i="13" s="1"/>
  <c r="BA181" i="13"/>
  <c r="AZ181" i="13"/>
  <c r="BE181" i="13" s="1"/>
  <c r="AX181" i="13"/>
  <c r="AU181" i="13"/>
  <c r="AR181" i="13"/>
  <c r="AO181" i="13"/>
  <c r="AL181" i="13"/>
  <c r="AI181" i="13"/>
  <c r="AF181" i="13"/>
  <c r="AC181" i="13"/>
  <c r="Z181" i="13"/>
  <c r="W181" i="13"/>
  <c r="T181" i="13"/>
  <c r="Q181" i="13"/>
  <c r="N181" i="13"/>
  <c r="I181" i="13"/>
  <c r="G181" i="13"/>
  <c r="BH180" i="13"/>
  <c r="BC180" i="13"/>
  <c r="BB180" i="13"/>
  <c r="BG180" i="13" s="1"/>
  <c r="BA180" i="13"/>
  <c r="BF180" i="13" s="1"/>
  <c r="AZ180" i="13"/>
  <c r="BE180" i="13" s="1"/>
  <c r="AX180" i="13"/>
  <c r="AU180" i="13"/>
  <c r="AR180" i="13"/>
  <c r="AO180" i="13"/>
  <c r="AL180" i="13"/>
  <c r="AI180" i="13"/>
  <c r="AF180" i="13"/>
  <c r="AC180" i="13"/>
  <c r="Z180" i="13"/>
  <c r="W180" i="13"/>
  <c r="T180" i="13"/>
  <c r="Q180" i="13"/>
  <c r="N180" i="13"/>
  <c r="G180" i="13"/>
  <c r="I180" i="13" s="1"/>
  <c r="BH179" i="13"/>
  <c r="BE179" i="13"/>
  <c r="BC179" i="13"/>
  <c r="BB179" i="13"/>
  <c r="BG179" i="13" s="1"/>
  <c r="BA179" i="13"/>
  <c r="BF179" i="13" s="1"/>
  <c r="AZ179" i="13"/>
  <c r="AX179" i="13"/>
  <c r="AU179" i="13"/>
  <c r="AR179" i="13"/>
  <c r="AO179" i="13"/>
  <c r="AL179" i="13"/>
  <c r="AI179" i="13"/>
  <c r="AF179" i="13"/>
  <c r="AC179" i="13"/>
  <c r="Z179" i="13"/>
  <c r="W179" i="13"/>
  <c r="T179" i="13"/>
  <c r="Q179" i="13"/>
  <c r="N179" i="13"/>
  <c r="G179" i="13"/>
  <c r="I179" i="13" s="1"/>
  <c r="BH178" i="13"/>
  <c r="BC178" i="13"/>
  <c r="BB178" i="13"/>
  <c r="BG178" i="13" s="1"/>
  <c r="BA178" i="13"/>
  <c r="BF178" i="13" s="1"/>
  <c r="AZ178" i="13"/>
  <c r="BE178" i="13" s="1"/>
  <c r="AX178" i="13"/>
  <c r="AU178" i="13"/>
  <c r="AR178" i="13"/>
  <c r="AO178" i="13"/>
  <c r="AL178" i="13"/>
  <c r="AI178" i="13"/>
  <c r="AF178" i="13"/>
  <c r="AC178" i="13"/>
  <c r="Z178" i="13"/>
  <c r="W178" i="13"/>
  <c r="T178" i="13"/>
  <c r="Q178" i="13"/>
  <c r="N178" i="13"/>
  <c r="I178" i="13"/>
  <c r="G178" i="13"/>
  <c r="BH177" i="13"/>
  <c r="BC177" i="13"/>
  <c r="BB177" i="13"/>
  <c r="BG177" i="13" s="1"/>
  <c r="BA177" i="13"/>
  <c r="BF177" i="13" s="1"/>
  <c r="AZ177" i="13"/>
  <c r="BE177" i="13" s="1"/>
  <c r="AX177" i="13"/>
  <c r="AU177" i="13"/>
  <c r="AR177" i="13"/>
  <c r="AO177" i="13"/>
  <c r="AL177" i="13"/>
  <c r="AI177" i="13"/>
  <c r="AF177" i="13"/>
  <c r="AC177" i="13"/>
  <c r="Z177" i="13"/>
  <c r="W177" i="13"/>
  <c r="T177" i="13"/>
  <c r="Q177" i="13"/>
  <c r="N177" i="13"/>
  <c r="G177" i="13"/>
  <c r="I177" i="13" s="1"/>
  <c r="BH176" i="13"/>
  <c r="BC176" i="13"/>
  <c r="BB176" i="13"/>
  <c r="BG176" i="13" s="1"/>
  <c r="BA176" i="13"/>
  <c r="BF176" i="13" s="1"/>
  <c r="AZ176" i="13"/>
  <c r="BE176" i="13" s="1"/>
  <c r="AX176" i="13"/>
  <c r="AU176" i="13"/>
  <c r="AR176" i="13"/>
  <c r="AO176" i="13"/>
  <c r="AL176" i="13"/>
  <c r="AI176" i="13"/>
  <c r="AF176" i="13"/>
  <c r="AC176" i="13"/>
  <c r="Z176" i="13"/>
  <c r="W176" i="13"/>
  <c r="T176" i="13"/>
  <c r="Q176" i="13"/>
  <c r="N176" i="13"/>
  <c r="G176" i="13"/>
  <c r="I176" i="13" s="1"/>
  <c r="BH175" i="13"/>
  <c r="BG175" i="13"/>
  <c r="BC175" i="13"/>
  <c r="BB175" i="13"/>
  <c r="BA175" i="13"/>
  <c r="BF175" i="13" s="1"/>
  <c r="AZ175" i="13"/>
  <c r="BE175" i="13" s="1"/>
  <c r="AX175" i="13"/>
  <c r="AU175" i="13"/>
  <c r="AR175" i="13"/>
  <c r="AO175" i="13"/>
  <c r="AL175" i="13"/>
  <c r="AI175" i="13"/>
  <c r="AF175" i="13"/>
  <c r="AC175" i="13"/>
  <c r="Z175" i="13"/>
  <c r="W175" i="13"/>
  <c r="T175" i="13"/>
  <c r="Q175" i="13"/>
  <c r="N175" i="13"/>
  <c r="I175" i="13"/>
  <c r="G175" i="13"/>
  <c r="BH174" i="13"/>
  <c r="BE174" i="13"/>
  <c r="BC174" i="13"/>
  <c r="BB174" i="13"/>
  <c r="BG174" i="13" s="1"/>
  <c r="BA174" i="13"/>
  <c r="BF174" i="13" s="1"/>
  <c r="AZ174" i="13"/>
  <c r="AX174" i="13"/>
  <c r="AU174" i="13"/>
  <c r="AR174" i="13"/>
  <c r="AO174" i="13"/>
  <c r="AL174" i="13"/>
  <c r="AI174" i="13"/>
  <c r="AF174" i="13"/>
  <c r="AC174" i="13"/>
  <c r="Z174" i="13"/>
  <c r="W174" i="13"/>
  <c r="T174" i="13"/>
  <c r="Q174" i="13"/>
  <c r="N174" i="13"/>
  <c r="G174" i="13"/>
  <c r="I174" i="13" s="1"/>
  <c r="BH173" i="13"/>
  <c r="BF173" i="13"/>
  <c r="BC173" i="13"/>
  <c r="BB173" i="13"/>
  <c r="BG173" i="13" s="1"/>
  <c r="BA173" i="13"/>
  <c r="AZ173" i="13"/>
  <c r="BE173" i="13" s="1"/>
  <c r="AX173" i="13"/>
  <c r="AU173" i="13"/>
  <c r="AR173" i="13"/>
  <c r="AO173" i="13"/>
  <c r="AL173" i="13"/>
  <c r="AI173" i="13"/>
  <c r="AF173" i="13"/>
  <c r="AC173" i="13"/>
  <c r="Z173" i="13"/>
  <c r="W173" i="13"/>
  <c r="T173" i="13"/>
  <c r="Q173" i="13"/>
  <c r="N173" i="13"/>
  <c r="I173" i="13"/>
  <c r="G173" i="13"/>
  <c r="BH172" i="13"/>
  <c r="BF172" i="13"/>
  <c r="BC172" i="13"/>
  <c r="BB172" i="13"/>
  <c r="BG172" i="13" s="1"/>
  <c r="BA172" i="13"/>
  <c r="AZ172" i="13"/>
  <c r="BE172" i="13" s="1"/>
  <c r="AX172" i="13"/>
  <c r="AU172" i="13"/>
  <c r="AR172" i="13"/>
  <c r="AO172" i="13"/>
  <c r="AL172" i="13"/>
  <c r="AI172" i="13"/>
  <c r="AF172" i="13"/>
  <c r="AC172" i="13"/>
  <c r="Z172" i="13"/>
  <c r="W172" i="13"/>
  <c r="T172" i="13"/>
  <c r="Q172" i="13"/>
  <c r="N172" i="13"/>
  <c r="G172" i="13"/>
  <c r="I172" i="13" s="1"/>
  <c r="BH171" i="13"/>
  <c r="BE171" i="13"/>
  <c r="BC171" i="13"/>
  <c r="BB171" i="13"/>
  <c r="BG171" i="13" s="1"/>
  <c r="BA171" i="13"/>
  <c r="BF171" i="13" s="1"/>
  <c r="AZ171" i="13"/>
  <c r="AX171" i="13"/>
  <c r="AU171" i="13"/>
  <c r="AR171" i="13"/>
  <c r="AO171" i="13"/>
  <c r="AL171" i="13"/>
  <c r="AI171" i="13"/>
  <c r="AF171" i="13"/>
  <c r="AC171" i="13"/>
  <c r="Z171" i="13"/>
  <c r="W171" i="13"/>
  <c r="T171" i="13"/>
  <c r="Q171" i="13"/>
  <c r="N171" i="13"/>
  <c r="G171" i="13"/>
  <c r="I171" i="13" s="1"/>
  <c r="BH170" i="13"/>
  <c r="BC170" i="13"/>
  <c r="BB170" i="13"/>
  <c r="BG170" i="13" s="1"/>
  <c r="BA170" i="13"/>
  <c r="BF170" i="13" s="1"/>
  <c r="AZ170" i="13"/>
  <c r="BE170" i="13" s="1"/>
  <c r="AX170" i="13"/>
  <c r="AU170" i="13"/>
  <c r="AR170" i="13"/>
  <c r="AO170" i="13"/>
  <c r="AL170" i="13"/>
  <c r="AI170" i="13"/>
  <c r="AF170" i="13"/>
  <c r="AC170" i="13"/>
  <c r="Z170" i="13"/>
  <c r="W170" i="13"/>
  <c r="T170" i="13"/>
  <c r="Q170" i="13"/>
  <c r="N170" i="13"/>
  <c r="I170" i="13"/>
  <c r="G170" i="13"/>
  <c r="BH169" i="13"/>
  <c r="BC169" i="13"/>
  <c r="BB169" i="13"/>
  <c r="BG169" i="13" s="1"/>
  <c r="BA169" i="13"/>
  <c r="BF169" i="13" s="1"/>
  <c r="AZ169" i="13"/>
  <c r="BE169" i="13" s="1"/>
  <c r="AX169" i="13"/>
  <c r="AU169" i="13"/>
  <c r="AR169" i="13"/>
  <c r="AO169" i="13"/>
  <c r="AL169" i="13"/>
  <c r="AI169" i="13"/>
  <c r="AF169" i="13"/>
  <c r="AC169" i="13"/>
  <c r="Z169" i="13"/>
  <c r="W169" i="13"/>
  <c r="T169" i="13"/>
  <c r="Q169" i="13"/>
  <c r="N169" i="13"/>
  <c r="G169" i="13"/>
  <c r="I169" i="13" s="1"/>
  <c r="BH166" i="13"/>
  <c r="BE166" i="13"/>
  <c r="BC166" i="13"/>
  <c r="BB166" i="13"/>
  <c r="BG166" i="13" s="1"/>
  <c r="BA166" i="13"/>
  <c r="BF166" i="13" s="1"/>
  <c r="AZ166" i="13"/>
  <c r="AX166" i="13"/>
  <c r="AU166" i="13"/>
  <c r="AR166" i="13"/>
  <c r="AO166" i="13"/>
  <c r="AL166" i="13"/>
  <c r="AI166" i="13"/>
  <c r="AF166" i="13"/>
  <c r="AC166" i="13"/>
  <c r="Z166" i="13"/>
  <c r="W166" i="13"/>
  <c r="T166" i="13"/>
  <c r="Q166" i="13"/>
  <c r="N166" i="13"/>
  <c r="G166" i="13"/>
  <c r="I166" i="13" s="1"/>
  <c r="BH165" i="13"/>
  <c r="BC165" i="13"/>
  <c r="BB165" i="13"/>
  <c r="BG165" i="13" s="1"/>
  <c r="BA165" i="13"/>
  <c r="BF165" i="13" s="1"/>
  <c r="AZ165" i="13"/>
  <c r="BE165" i="13" s="1"/>
  <c r="AX165" i="13"/>
  <c r="AU165" i="13"/>
  <c r="AR165" i="13"/>
  <c r="AO165" i="13"/>
  <c r="AL165" i="13"/>
  <c r="AI165" i="13"/>
  <c r="AF165" i="13"/>
  <c r="AC165" i="13"/>
  <c r="Z165" i="13"/>
  <c r="W165" i="13"/>
  <c r="T165" i="13"/>
  <c r="Q165" i="13"/>
  <c r="N165" i="13"/>
  <c r="G165" i="13"/>
  <c r="I165" i="13" s="1"/>
  <c r="BH164" i="13"/>
  <c r="BC164" i="13"/>
  <c r="BB164" i="13"/>
  <c r="BG164" i="13" s="1"/>
  <c r="BA164" i="13"/>
  <c r="BF164" i="13" s="1"/>
  <c r="AZ164" i="13"/>
  <c r="BE164" i="13" s="1"/>
  <c r="AX164" i="13"/>
  <c r="AU164" i="13"/>
  <c r="AR164" i="13"/>
  <c r="AO164" i="13"/>
  <c r="AL164" i="13"/>
  <c r="AI164" i="13"/>
  <c r="AF164" i="13"/>
  <c r="AC164" i="13"/>
  <c r="Z164" i="13"/>
  <c r="W164" i="13"/>
  <c r="T164" i="13"/>
  <c r="Q164" i="13"/>
  <c r="N164" i="13"/>
  <c r="G164" i="13"/>
  <c r="I164" i="13" s="1"/>
  <c r="BH163" i="13"/>
  <c r="BC163" i="13"/>
  <c r="BB163" i="13"/>
  <c r="BG163" i="13" s="1"/>
  <c r="BA163" i="13"/>
  <c r="BF163" i="13" s="1"/>
  <c r="AZ163" i="13"/>
  <c r="BE163" i="13" s="1"/>
  <c r="AX163" i="13"/>
  <c r="AU163" i="13"/>
  <c r="AR163" i="13"/>
  <c r="AO163" i="13"/>
  <c r="AL163" i="13"/>
  <c r="AI163" i="13"/>
  <c r="AF163" i="13"/>
  <c r="AC163" i="13"/>
  <c r="Z163" i="13"/>
  <c r="W163" i="13"/>
  <c r="Q163" i="13"/>
  <c r="N163" i="13"/>
  <c r="G163" i="13"/>
  <c r="I163" i="13" s="1"/>
  <c r="BH162" i="13"/>
  <c r="BC162" i="13"/>
  <c r="BB162" i="13"/>
  <c r="BG162" i="13" s="1"/>
  <c r="BA162" i="13"/>
  <c r="BF162" i="13" s="1"/>
  <c r="AZ162" i="13"/>
  <c r="BE162" i="13" s="1"/>
  <c r="AX162" i="13"/>
  <c r="AU162" i="13"/>
  <c r="AR162" i="13"/>
  <c r="AO162" i="13"/>
  <c r="AL162" i="13"/>
  <c r="AI162" i="13"/>
  <c r="AF162" i="13"/>
  <c r="AC162" i="13"/>
  <c r="Z162" i="13"/>
  <c r="W162" i="13"/>
  <c r="T162" i="13"/>
  <c r="Q162" i="13"/>
  <c r="N162" i="13"/>
  <c r="I162" i="13"/>
  <c r="G162" i="13"/>
  <c r="BH161" i="13"/>
  <c r="BG161" i="13"/>
  <c r="BE161" i="13"/>
  <c r="BC161" i="13"/>
  <c r="BB161" i="13"/>
  <c r="BA161" i="13"/>
  <c r="BF161" i="13" s="1"/>
  <c r="AZ161" i="13"/>
  <c r="AX161" i="13"/>
  <c r="AU161" i="13"/>
  <c r="AR161" i="13"/>
  <c r="AO161" i="13"/>
  <c r="AL161" i="13"/>
  <c r="AI161" i="13"/>
  <c r="AF161" i="13"/>
  <c r="AC161" i="13"/>
  <c r="Z161" i="13"/>
  <c r="W161" i="13"/>
  <c r="T161" i="13"/>
  <c r="Q161" i="13"/>
  <c r="N161" i="13"/>
  <c r="G161" i="13"/>
  <c r="I161" i="13" s="1"/>
  <c r="BH160" i="13"/>
  <c r="BG160" i="13"/>
  <c r="BC160" i="13"/>
  <c r="BB160" i="13"/>
  <c r="BA160" i="13"/>
  <c r="BF160" i="13" s="1"/>
  <c r="AZ160" i="13"/>
  <c r="BE160" i="13" s="1"/>
  <c r="AX160" i="13"/>
  <c r="AU160" i="13"/>
  <c r="AR160" i="13"/>
  <c r="AO160" i="13"/>
  <c r="AL160" i="13"/>
  <c r="AI160" i="13"/>
  <c r="AF160" i="13"/>
  <c r="AC160" i="13"/>
  <c r="Z160" i="13"/>
  <c r="W160" i="13"/>
  <c r="T160" i="13"/>
  <c r="Q160" i="13"/>
  <c r="N160" i="13"/>
  <c r="G160" i="13"/>
  <c r="I160" i="13" s="1"/>
  <c r="BH159" i="13"/>
  <c r="BE159" i="13"/>
  <c r="BC159" i="13"/>
  <c r="BB159" i="13"/>
  <c r="BG159" i="13" s="1"/>
  <c r="BA159" i="13"/>
  <c r="BF159" i="13" s="1"/>
  <c r="AZ159" i="13"/>
  <c r="AX159" i="13"/>
  <c r="AU159" i="13"/>
  <c r="AR159" i="13"/>
  <c r="AO159" i="13"/>
  <c r="AL159" i="13"/>
  <c r="AI159" i="13"/>
  <c r="AF159" i="13"/>
  <c r="AC159" i="13"/>
  <c r="Z159" i="13"/>
  <c r="W159" i="13"/>
  <c r="T159" i="13"/>
  <c r="Q159" i="13"/>
  <c r="N159" i="13"/>
  <c r="G159" i="13"/>
  <c r="I159" i="13" s="1"/>
  <c r="BH158" i="13"/>
  <c r="BE158" i="13"/>
  <c r="BC158" i="13"/>
  <c r="BB158" i="13"/>
  <c r="BG158" i="13" s="1"/>
  <c r="BA158" i="13"/>
  <c r="BF158" i="13" s="1"/>
  <c r="AZ158" i="13"/>
  <c r="AX158" i="13"/>
  <c r="AU158" i="13"/>
  <c r="AR158" i="13"/>
  <c r="AO158" i="13"/>
  <c r="AL158" i="13"/>
  <c r="AI158" i="13"/>
  <c r="AF158" i="13"/>
  <c r="AC158" i="13"/>
  <c r="Z158" i="13"/>
  <c r="W158" i="13"/>
  <c r="T158" i="13"/>
  <c r="Q158" i="13"/>
  <c r="N158" i="13"/>
  <c r="G158" i="13"/>
  <c r="I158" i="13" s="1"/>
  <c r="BH157" i="13"/>
  <c r="BC157" i="13"/>
  <c r="BB157" i="13"/>
  <c r="BG157" i="13" s="1"/>
  <c r="BA157" i="13"/>
  <c r="BF157" i="13" s="1"/>
  <c r="AZ157" i="13"/>
  <c r="BE157" i="13" s="1"/>
  <c r="AX157" i="13"/>
  <c r="AU157" i="13"/>
  <c r="AR157" i="13"/>
  <c r="AO157" i="13"/>
  <c r="AL157" i="13"/>
  <c r="AI157" i="13"/>
  <c r="AF157" i="13"/>
  <c r="AC157" i="13"/>
  <c r="Z157" i="13"/>
  <c r="W157" i="13"/>
  <c r="T157" i="13"/>
  <c r="Q157" i="13"/>
  <c r="N157" i="13"/>
  <c r="I157" i="13"/>
  <c r="G157" i="13"/>
  <c r="BH156" i="13"/>
  <c r="BC156" i="13"/>
  <c r="BB156" i="13"/>
  <c r="BG156" i="13" s="1"/>
  <c r="BA156" i="13"/>
  <c r="BF156" i="13" s="1"/>
  <c r="AZ156" i="13"/>
  <c r="BE156" i="13" s="1"/>
  <c r="AX156" i="13"/>
  <c r="AU156" i="13"/>
  <c r="AR156" i="13"/>
  <c r="AO156" i="13"/>
  <c r="AL156" i="13"/>
  <c r="AI156" i="13"/>
  <c r="AF156" i="13"/>
  <c r="AC156" i="13"/>
  <c r="Z156" i="13"/>
  <c r="W156" i="13"/>
  <c r="T156" i="13"/>
  <c r="Q156" i="13"/>
  <c r="N156" i="13"/>
  <c r="I156" i="13"/>
  <c r="G156" i="13"/>
  <c r="BH155" i="13"/>
  <c r="BG155" i="13"/>
  <c r="BC155" i="13"/>
  <c r="BB155" i="13"/>
  <c r="BA155" i="13"/>
  <c r="BF155" i="13" s="1"/>
  <c r="AZ155" i="13"/>
  <c r="BE155" i="13" s="1"/>
  <c r="AX155" i="13"/>
  <c r="AU155" i="13"/>
  <c r="AR155" i="13"/>
  <c r="AO155" i="13"/>
  <c r="AL155" i="13"/>
  <c r="AI155" i="13"/>
  <c r="AF155" i="13"/>
  <c r="AC155" i="13"/>
  <c r="Z155" i="13"/>
  <c r="W155" i="13"/>
  <c r="T155" i="13"/>
  <c r="Q155" i="13"/>
  <c r="N155" i="13"/>
  <c r="G155" i="13"/>
  <c r="I155" i="13" s="1"/>
  <c r="BH154" i="13"/>
  <c r="BC154" i="13"/>
  <c r="BB154" i="13"/>
  <c r="BG154" i="13" s="1"/>
  <c r="BA154" i="13"/>
  <c r="BF154" i="13" s="1"/>
  <c r="AZ154" i="13"/>
  <c r="BE154" i="13" s="1"/>
  <c r="AX154" i="13"/>
  <c r="AU154" i="13"/>
  <c r="AR154" i="13"/>
  <c r="AO154" i="13"/>
  <c r="AL154" i="13"/>
  <c r="AI154" i="13"/>
  <c r="AF154" i="13"/>
  <c r="AC154" i="13"/>
  <c r="Z154" i="13"/>
  <c r="W154" i="13"/>
  <c r="T154" i="13"/>
  <c r="Q154" i="13"/>
  <c r="N154" i="13"/>
  <c r="I154" i="13"/>
  <c r="G154" i="13"/>
  <c r="BH153" i="13"/>
  <c r="BG153" i="13"/>
  <c r="BE153" i="13"/>
  <c r="BC153" i="13"/>
  <c r="BB153" i="13"/>
  <c r="BA153" i="13"/>
  <c r="BF153" i="13" s="1"/>
  <c r="AZ153" i="13"/>
  <c r="AX153" i="13"/>
  <c r="AU153" i="13"/>
  <c r="AR153" i="13"/>
  <c r="AO153" i="13"/>
  <c r="AL153" i="13"/>
  <c r="AI153" i="13"/>
  <c r="AF153" i="13"/>
  <c r="AC153" i="13"/>
  <c r="Z153" i="13"/>
  <c r="W153" i="13"/>
  <c r="T153" i="13"/>
  <c r="Q153" i="13"/>
  <c r="N153" i="13"/>
  <c r="G153" i="13"/>
  <c r="I153" i="13" s="1"/>
  <c r="BH152" i="13"/>
  <c r="BG152" i="13"/>
  <c r="BC152" i="13"/>
  <c r="BB152" i="13"/>
  <c r="BA152" i="13"/>
  <c r="BF152" i="13" s="1"/>
  <c r="AZ152" i="13"/>
  <c r="BE152" i="13" s="1"/>
  <c r="AX152" i="13"/>
  <c r="AU152" i="13"/>
  <c r="AR152" i="13"/>
  <c r="AO152" i="13"/>
  <c r="AL152" i="13"/>
  <c r="AI152" i="13"/>
  <c r="AF152" i="13"/>
  <c r="AC152" i="13"/>
  <c r="Z152" i="13"/>
  <c r="W152" i="13"/>
  <c r="T152" i="13"/>
  <c r="Q152" i="13"/>
  <c r="N152" i="13"/>
  <c r="G152" i="13"/>
  <c r="I152" i="13" s="1"/>
  <c r="BH151" i="13"/>
  <c r="BE151" i="13"/>
  <c r="BC151" i="13"/>
  <c r="BB151" i="13"/>
  <c r="BG151" i="13" s="1"/>
  <c r="BA151" i="13"/>
  <c r="BF151" i="13" s="1"/>
  <c r="AZ151" i="13"/>
  <c r="AX151" i="13"/>
  <c r="AU151" i="13"/>
  <c r="AR151" i="13"/>
  <c r="AO151" i="13"/>
  <c r="AL151" i="13"/>
  <c r="AI151" i="13"/>
  <c r="AF151" i="13"/>
  <c r="AC151" i="13"/>
  <c r="Z151" i="13"/>
  <c r="W151" i="13"/>
  <c r="T151" i="13"/>
  <c r="Q151" i="13"/>
  <c r="N151" i="13"/>
  <c r="G151" i="13"/>
  <c r="I151" i="13" s="1"/>
  <c r="BH150" i="13"/>
  <c r="BG150" i="13"/>
  <c r="BE150" i="13"/>
  <c r="BC150" i="13"/>
  <c r="BB150" i="13"/>
  <c r="BA150" i="13"/>
  <c r="BF150" i="13" s="1"/>
  <c r="AZ150" i="13"/>
  <c r="AX150" i="13"/>
  <c r="AU150" i="13"/>
  <c r="AR150" i="13"/>
  <c r="AO150" i="13"/>
  <c r="AL150" i="13"/>
  <c r="AI150" i="13"/>
  <c r="AF150" i="13"/>
  <c r="AC150" i="13"/>
  <c r="Z150" i="13"/>
  <c r="W150" i="13"/>
  <c r="T150" i="13"/>
  <c r="Q150" i="13"/>
  <c r="N150" i="13"/>
  <c r="G150" i="13"/>
  <c r="I150" i="13" s="1"/>
  <c r="BH149" i="13"/>
  <c r="BF149" i="13"/>
  <c r="BC149" i="13"/>
  <c r="BB149" i="13"/>
  <c r="BG149" i="13" s="1"/>
  <c r="BA149" i="13"/>
  <c r="AZ149" i="13"/>
  <c r="BE149" i="13" s="1"/>
  <c r="AX149" i="13"/>
  <c r="AU149" i="13"/>
  <c r="AR149" i="13"/>
  <c r="AO149" i="13"/>
  <c r="AL149" i="13"/>
  <c r="AI149" i="13"/>
  <c r="AF149" i="13"/>
  <c r="AC149" i="13"/>
  <c r="Z149" i="13"/>
  <c r="W149" i="13"/>
  <c r="T149" i="13"/>
  <c r="Q149" i="13"/>
  <c r="N149" i="13"/>
  <c r="I149" i="13"/>
  <c r="G149" i="13"/>
  <c r="BH148" i="13"/>
  <c r="BC148" i="13"/>
  <c r="BB148" i="13"/>
  <c r="BG148" i="13" s="1"/>
  <c r="BA148" i="13"/>
  <c r="BF148" i="13" s="1"/>
  <c r="AZ148" i="13"/>
  <c r="BE148" i="13" s="1"/>
  <c r="AX148" i="13"/>
  <c r="AU148" i="13"/>
  <c r="AR148" i="13"/>
  <c r="AO148" i="13"/>
  <c r="AL148" i="13"/>
  <c r="AI148" i="13"/>
  <c r="AF148" i="13"/>
  <c r="AC148" i="13"/>
  <c r="Z148" i="13"/>
  <c r="W148" i="13"/>
  <c r="T148" i="13"/>
  <c r="Q148" i="13"/>
  <c r="N148" i="13"/>
  <c r="I148" i="13"/>
  <c r="G148" i="13"/>
  <c r="BH147" i="13"/>
  <c r="BC147" i="13"/>
  <c r="BB147" i="13"/>
  <c r="BG147" i="13" s="1"/>
  <c r="BA147" i="13"/>
  <c r="BF147" i="13" s="1"/>
  <c r="AZ147" i="13"/>
  <c r="BE147" i="13" s="1"/>
  <c r="AX147" i="13"/>
  <c r="AU147" i="13"/>
  <c r="AR147" i="13"/>
  <c r="AO147" i="13"/>
  <c r="AL147" i="13"/>
  <c r="AI147" i="13"/>
  <c r="AF147" i="13"/>
  <c r="AC147" i="13"/>
  <c r="Z147" i="13"/>
  <c r="W147" i="13"/>
  <c r="T147" i="13"/>
  <c r="Q147" i="13"/>
  <c r="N147" i="13"/>
  <c r="G147" i="13"/>
  <c r="I147" i="13" s="1"/>
  <c r="BH146" i="13"/>
  <c r="BC146" i="13"/>
  <c r="BB146" i="13"/>
  <c r="BG146" i="13" s="1"/>
  <c r="BA146" i="13"/>
  <c r="BF146" i="13" s="1"/>
  <c r="AZ146" i="13"/>
  <c r="BE146" i="13" s="1"/>
  <c r="AX146" i="13"/>
  <c r="AU146" i="13"/>
  <c r="AR146" i="13"/>
  <c r="AO146" i="13"/>
  <c r="AL146" i="13"/>
  <c r="AI146" i="13"/>
  <c r="AF146" i="13"/>
  <c r="AC146" i="13"/>
  <c r="Z146" i="13"/>
  <c r="W146" i="13"/>
  <c r="T146" i="13"/>
  <c r="Q146" i="13"/>
  <c r="N146" i="13"/>
  <c r="G146" i="13"/>
  <c r="I146" i="13" s="1"/>
  <c r="BH145" i="13"/>
  <c r="BG145" i="13"/>
  <c r="BE145" i="13"/>
  <c r="BC145" i="13"/>
  <c r="BB145" i="13"/>
  <c r="BA145" i="13"/>
  <c r="BF145" i="13" s="1"/>
  <c r="AZ145" i="13"/>
  <c r="AX145" i="13"/>
  <c r="AU145" i="13"/>
  <c r="AR145" i="13"/>
  <c r="AO145" i="13"/>
  <c r="AL145" i="13"/>
  <c r="AI145" i="13"/>
  <c r="AF145" i="13"/>
  <c r="AC145" i="13"/>
  <c r="Z145" i="13"/>
  <c r="W145" i="13"/>
  <c r="T145" i="13"/>
  <c r="Q145" i="13"/>
  <c r="N145" i="13"/>
  <c r="G145" i="13"/>
  <c r="I145" i="13" s="1"/>
  <c r="BH144" i="13"/>
  <c r="BG144" i="13"/>
  <c r="BC144" i="13"/>
  <c r="BB144" i="13"/>
  <c r="BA144" i="13"/>
  <c r="BF144" i="13" s="1"/>
  <c r="AZ144" i="13"/>
  <c r="BE144" i="13" s="1"/>
  <c r="AX144" i="13"/>
  <c r="AU144" i="13"/>
  <c r="AR144" i="13"/>
  <c r="AO144" i="13"/>
  <c r="AL144" i="13"/>
  <c r="AI144" i="13"/>
  <c r="AF144" i="13"/>
  <c r="AC144" i="13"/>
  <c r="Z144" i="13"/>
  <c r="W144" i="13"/>
  <c r="T144" i="13"/>
  <c r="Q144" i="13"/>
  <c r="N144" i="13"/>
  <c r="G144" i="13"/>
  <c r="I144" i="13" s="1"/>
  <c r="BH143" i="13"/>
  <c r="BE143" i="13"/>
  <c r="BC143" i="13"/>
  <c r="BB143" i="13"/>
  <c r="BG143" i="13" s="1"/>
  <c r="BA143" i="13"/>
  <c r="BF143" i="13" s="1"/>
  <c r="AZ143" i="13"/>
  <c r="AX143" i="13"/>
  <c r="AU143" i="13"/>
  <c r="AR143" i="13"/>
  <c r="AO143" i="13"/>
  <c r="AL143" i="13"/>
  <c r="AI143" i="13"/>
  <c r="AF143" i="13"/>
  <c r="AC143" i="13"/>
  <c r="Z143" i="13"/>
  <c r="W143" i="13"/>
  <c r="T143" i="13"/>
  <c r="Q143" i="13"/>
  <c r="N143" i="13"/>
  <c r="G143" i="13"/>
  <c r="I143" i="13" s="1"/>
  <c r="BH140" i="13"/>
  <c r="BF140" i="13"/>
  <c r="BC140" i="13"/>
  <c r="BB140" i="13"/>
  <c r="BG140" i="13" s="1"/>
  <c r="BA140" i="13"/>
  <c r="AZ140" i="13"/>
  <c r="BE140" i="13" s="1"/>
  <c r="AX140" i="13"/>
  <c r="AU140" i="13"/>
  <c r="AR140" i="13"/>
  <c r="AO140" i="13"/>
  <c r="AL140" i="13"/>
  <c r="AI140" i="13"/>
  <c r="AF140" i="13"/>
  <c r="AC140" i="13"/>
  <c r="Z140" i="13"/>
  <c r="W140" i="13"/>
  <c r="T140" i="13"/>
  <c r="Q140" i="13"/>
  <c r="N140" i="13"/>
  <c r="I140" i="13"/>
  <c r="G140" i="13"/>
  <c r="BH139" i="13"/>
  <c r="BG139" i="13"/>
  <c r="BE139" i="13"/>
  <c r="BC139" i="13"/>
  <c r="BB139" i="13"/>
  <c r="BA139" i="13"/>
  <c r="BF139" i="13" s="1"/>
  <c r="AZ139" i="13"/>
  <c r="AX139" i="13"/>
  <c r="AU139" i="13"/>
  <c r="AR139" i="13"/>
  <c r="AO139" i="13"/>
  <c r="AL139" i="13"/>
  <c r="AI139" i="13"/>
  <c r="AF139" i="13"/>
  <c r="AC139" i="13"/>
  <c r="Z139" i="13"/>
  <c r="W139" i="13"/>
  <c r="T139" i="13"/>
  <c r="Q139" i="13"/>
  <c r="N139" i="13"/>
  <c r="G139" i="13"/>
  <c r="I139" i="13" s="1"/>
  <c r="BH138" i="13"/>
  <c r="BG138" i="13"/>
  <c r="BC138" i="13"/>
  <c r="BB138" i="13"/>
  <c r="BA138" i="13"/>
  <c r="BF138" i="13" s="1"/>
  <c r="AZ138" i="13"/>
  <c r="BE138" i="13" s="1"/>
  <c r="AX138" i="13"/>
  <c r="AU138" i="13"/>
  <c r="AR138" i="13"/>
  <c r="AO138" i="13"/>
  <c r="AL138" i="13"/>
  <c r="AI138" i="13"/>
  <c r="AF138" i="13"/>
  <c r="AC138" i="13"/>
  <c r="Z138" i="13"/>
  <c r="W138" i="13"/>
  <c r="T138" i="13"/>
  <c r="Q138" i="13"/>
  <c r="N138" i="13"/>
  <c r="G138" i="13"/>
  <c r="I138" i="13" s="1"/>
  <c r="BH137" i="13"/>
  <c r="BE137" i="13"/>
  <c r="BC137" i="13"/>
  <c r="BB137" i="13"/>
  <c r="BG137" i="13" s="1"/>
  <c r="BA137" i="13"/>
  <c r="BF137" i="13" s="1"/>
  <c r="AZ137" i="13"/>
  <c r="AX137" i="13"/>
  <c r="AU137" i="13"/>
  <c r="AR137" i="13"/>
  <c r="AO137" i="13"/>
  <c r="AL137" i="13"/>
  <c r="AI137" i="13"/>
  <c r="AF137" i="13"/>
  <c r="AC137" i="13"/>
  <c r="Z137" i="13"/>
  <c r="W137" i="13"/>
  <c r="T137" i="13"/>
  <c r="Q137" i="13"/>
  <c r="N137" i="13"/>
  <c r="G137" i="13"/>
  <c r="I137" i="13" s="1"/>
  <c r="BH136" i="13"/>
  <c r="BG136" i="13"/>
  <c r="BC136" i="13"/>
  <c r="BB136" i="13"/>
  <c r="BA136" i="13"/>
  <c r="BF136" i="13" s="1"/>
  <c r="AZ136" i="13"/>
  <c r="BE136" i="13" s="1"/>
  <c r="AX136" i="13"/>
  <c r="AU136" i="13"/>
  <c r="AR136" i="13"/>
  <c r="AO136" i="13"/>
  <c r="AL136" i="13"/>
  <c r="AI136" i="13"/>
  <c r="AF136" i="13"/>
  <c r="AC136" i="13"/>
  <c r="Z136" i="13"/>
  <c r="W136" i="13"/>
  <c r="T136" i="13"/>
  <c r="Q136" i="13"/>
  <c r="N136" i="13"/>
  <c r="G136" i="13"/>
  <c r="I136" i="13" s="1"/>
  <c r="BH135" i="13"/>
  <c r="BF135" i="13"/>
  <c r="BC135" i="13"/>
  <c r="BB135" i="13"/>
  <c r="BG135" i="13" s="1"/>
  <c r="BA135" i="13"/>
  <c r="AZ135" i="13"/>
  <c r="BE135" i="13" s="1"/>
  <c r="AX135" i="13"/>
  <c r="AU135" i="13"/>
  <c r="AR135" i="13"/>
  <c r="AO135" i="13"/>
  <c r="AL135" i="13"/>
  <c r="AI135" i="13"/>
  <c r="AF135" i="13"/>
  <c r="AC135" i="13"/>
  <c r="Z135" i="13"/>
  <c r="W135" i="13"/>
  <c r="T135" i="13"/>
  <c r="Q135" i="13"/>
  <c r="N135" i="13"/>
  <c r="I135" i="13"/>
  <c r="G135" i="13"/>
  <c r="BH134" i="13"/>
  <c r="BG134" i="13"/>
  <c r="BC134" i="13"/>
  <c r="BB134" i="13"/>
  <c r="BA134" i="13"/>
  <c r="BF134" i="13" s="1"/>
  <c r="AZ134" i="13"/>
  <c r="BE134" i="13" s="1"/>
  <c r="AX134" i="13"/>
  <c r="AU134" i="13"/>
  <c r="AR134" i="13"/>
  <c r="AO134" i="13"/>
  <c r="AL134" i="13"/>
  <c r="AI134" i="13"/>
  <c r="AF134" i="13"/>
  <c r="AC134" i="13"/>
  <c r="Z134" i="13"/>
  <c r="W134" i="13"/>
  <c r="T134" i="13"/>
  <c r="Q134" i="13"/>
  <c r="N134" i="13"/>
  <c r="I134" i="13"/>
  <c r="G134" i="13"/>
  <c r="BH133" i="13"/>
  <c r="BG133" i="13"/>
  <c r="BC133" i="13"/>
  <c r="BB133" i="13"/>
  <c r="BA133" i="13"/>
  <c r="BF133" i="13" s="1"/>
  <c r="AZ133" i="13"/>
  <c r="BE133" i="13" s="1"/>
  <c r="AX133" i="13"/>
  <c r="AU133" i="13"/>
  <c r="AR133" i="13"/>
  <c r="AO133" i="13"/>
  <c r="AL133" i="13"/>
  <c r="AI133" i="13"/>
  <c r="AF133" i="13"/>
  <c r="AC133" i="13"/>
  <c r="Z133" i="13"/>
  <c r="W133" i="13"/>
  <c r="T133" i="13"/>
  <c r="Q133" i="13"/>
  <c r="N133" i="13"/>
  <c r="G133" i="13"/>
  <c r="I133" i="13" s="1"/>
  <c r="BH132" i="13"/>
  <c r="BF132" i="13"/>
  <c r="BC132" i="13"/>
  <c r="BB132" i="13"/>
  <c r="BG132" i="13" s="1"/>
  <c r="BA132" i="13"/>
  <c r="AZ132" i="13"/>
  <c r="BE132" i="13" s="1"/>
  <c r="AX132" i="13"/>
  <c r="AU132" i="13"/>
  <c r="AR132" i="13"/>
  <c r="AO132" i="13"/>
  <c r="AL132" i="13"/>
  <c r="AI132" i="13"/>
  <c r="AF132" i="13"/>
  <c r="AC132" i="13"/>
  <c r="Z132" i="13"/>
  <c r="W132" i="13"/>
  <c r="T132" i="13"/>
  <c r="Q132" i="13"/>
  <c r="N132" i="13"/>
  <c r="I132" i="13"/>
  <c r="G132" i="13"/>
  <c r="BH131" i="13"/>
  <c r="BG131" i="13"/>
  <c r="BC131" i="13"/>
  <c r="BB131" i="13"/>
  <c r="BA131" i="13"/>
  <c r="BF131" i="13" s="1"/>
  <c r="AZ131" i="13"/>
  <c r="BE131" i="13" s="1"/>
  <c r="AX131" i="13"/>
  <c r="AU131" i="13"/>
  <c r="AR131" i="13"/>
  <c r="AO131" i="13"/>
  <c r="AL131" i="13"/>
  <c r="AI131" i="13"/>
  <c r="AF131" i="13"/>
  <c r="AC131" i="13"/>
  <c r="Z131" i="13"/>
  <c r="W131" i="13"/>
  <c r="T131" i="13"/>
  <c r="Q131" i="13"/>
  <c r="N131" i="13"/>
  <c r="G131" i="13"/>
  <c r="I131" i="13" s="1"/>
  <c r="BH130" i="13"/>
  <c r="BF130" i="13"/>
  <c r="BC130" i="13"/>
  <c r="BB130" i="13"/>
  <c r="BG130" i="13" s="1"/>
  <c r="BA130" i="13"/>
  <c r="AZ130" i="13"/>
  <c r="BE130" i="13" s="1"/>
  <c r="AX130" i="13"/>
  <c r="AU130" i="13"/>
  <c r="AR130" i="13"/>
  <c r="AO130" i="13"/>
  <c r="AL130" i="13"/>
  <c r="AI130" i="13"/>
  <c r="AF130" i="13"/>
  <c r="AC130" i="13"/>
  <c r="Z130" i="13"/>
  <c r="W130" i="13"/>
  <c r="T130" i="13"/>
  <c r="Q130" i="13"/>
  <c r="N130" i="13"/>
  <c r="I130" i="13"/>
  <c r="G130" i="13"/>
  <c r="BH129" i="13"/>
  <c r="BE129" i="13"/>
  <c r="BC129" i="13"/>
  <c r="BB129" i="13"/>
  <c r="BG129" i="13" s="1"/>
  <c r="BA129" i="13"/>
  <c r="BF129" i="13" s="1"/>
  <c r="AZ129" i="13"/>
  <c r="AX129" i="13"/>
  <c r="AU129" i="13"/>
  <c r="AR129" i="13"/>
  <c r="AO129" i="13"/>
  <c r="AL129" i="13"/>
  <c r="AI129" i="13"/>
  <c r="AF129" i="13"/>
  <c r="AC129" i="13"/>
  <c r="Z129" i="13"/>
  <c r="W129" i="13"/>
  <c r="T129" i="13"/>
  <c r="Q129" i="13"/>
  <c r="N129" i="13"/>
  <c r="G129" i="13"/>
  <c r="I129" i="13" s="1"/>
  <c r="BH128" i="13"/>
  <c r="BG128" i="13"/>
  <c r="BC128" i="13"/>
  <c r="BB128" i="13"/>
  <c r="BA128" i="13"/>
  <c r="BF128" i="13" s="1"/>
  <c r="AZ128" i="13"/>
  <c r="BE128" i="13" s="1"/>
  <c r="AX128" i="13"/>
  <c r="AU128" i="13"/>
  <c r="AR128" i="13"/>
  <c r="AO128" i="13"/>
  <c r="AL128" i="13"/>
  <c r="AI128" i="13"/>
  <c r="AF128" i="13"/>
  <c r="AC128" i="13"/>
  <c r="Z128" i="13"/>
  <c r="W128" i="13"/>
  <c r="T128" i="13"/>
  <c r="Q128" i="13"/>
  <c r="N128" i="13"/>
  <c r="G128" i="13"/>
  <c r="I128" i="13" s="1"/>
  <c r="BH127" i="13"/>
  <c r="BF127" i="13"/>
  <c r="BC127" i="13"/>
  <c r="BB127" i="13"/>
  <c r="BG127" i="13" s="1"/>
  <c r="BA127" i="13"/>
  <c r="AZ127" i="13"/>
  <c r="BE127" i="13" s="1"/>
  <c r="AX127" i="13"/>
  <c r="AU127" i="13"/>
  <c r="AR127" i="13"/>
  <c r="AO127" i="13"/>
  <c r="AL127" i="13"/>
  <c r="AI127" i="13"/>
  <c r="AF127" i="13"/>
  <c r="AC127" i="13"/>
  <c r="Z127" i="13"/>
  <c r="W127" i="13"/>
  <c r="T127" i="13"/>
  <c r="Q127" i="13"/>
  <c r="N127" i="13"/>
  <c r="I127" i="13"/>
  <c r="G127" i="13"/>
  <c r="BH126" i="13"/>
  <c r="BE126" i="13"/>
  <c r="BC126" i="13"/>
  <c r="BB126" i="13"/>
  <c r="BG126" i="13" s="1"/>
  <c r="BA126" i="13"/>
  <c r="BF126" i="13" s="1"/>
  <c r="AZ126" i="13"/>
  <c r="AX126" i="13"/>
  <c r="AU126" i="13"/>
  <c r="AR126" i="13"/>
  <c r="AO126" i="13"/>
  <c r="AL126" i="13"/>
  <c r="AI126" i="13"/>
  <c r="AF126" i="13"/>
  <c r="AC126" i="13"/>
  <c r="Z126" i="13"/>
  <c r="W126" i="13"/>
  <c r="T126" i="13"/>
  <c r="Q126" i="13"/>
  <c r="N126" i="13"/>
  <c r="I126" i="13"/>
  <c r="G126" i="13"/>
  <c r="BH125" i="13"/>
  <c r="BG125" i="13"/>
  <c r="BC125" i="13"/>
  <c r="BB125" i="13"/>
  <c r="BA125" i="13"/>
  <c r="BF125" i="13" s="1"/>
  <c r="AZ125" i="13"/>
  <c r="BE125" i="13" s="1"/>
  <c r="AX125" i="13"/>
  <c r="AU125" i="13"/>
  <c r="AR125" i="13"/>
  <c r="AO125" i="13"/>
  <c r="AL125" i="13"/>
  <c r="AI125" i="13"/>
  <c r="AF125" i="13"/>
  <c r="AC125" i="13"/>
  <c r="Z125" i="13"/>
  <c r="W125" i="13"/>
  <c r="T125" i="13"/>
  <c r="Q125" i="13"/>
  <c r="N125" i="13"/>
  <c r="I125" i="13"/>
  <c r="G125" i="13"/>
  <c r="BH124" i="13"/>
  <c r="BG124" i="13"/>
  <c r="BC124" i="13"/>
  <c r="BB124" i="13"/>
  <c r="BA124" i="13"/>
  <c r="BF124" i="13" s="1"/>
  <c r="AZ124" i="13"/>
  <c r="BE124" i="13" s="1"/>
  <c r="AX124" i="13"/>
  <c r="AU124" i="13"/>
  <c r="AR124" i="13"/>
  <c r="AO124" i="13"/>
  <c r="AL124" i="13"/>
  <c r="AI124" i="13"/>
  <c r="AF124" i="13"/>
  <c r="AC124" i="13"/>
  <c r="Z124" i="13"/>
  <c r="W124" i="13"/>
  <c r="T124" i="13"/>
  <c r="Q124" i="13"/>
  <c r="N124" i="13"/>
  <c r="G124" i="13"/>
  <c r="I124" i="13" s="1"/>
  <c r="BH123" i="13"/>
  <c r="BG123" i="13"/>
  <c r="BF123" i="13"/>
  <c r="BC123" i="13"/>
  <c r="BB123" i="13"/>
  <c r="BA123" i="13"/>
  <c r="AZ123" i="13"/>
  <c r="BE123" i="13" s="1"/>
  <c r="AX123" i="13"/>
  <c r="AU123" i="13"/>
  <c r="AR123" i="13"/>
  <c r="AO123" i="13"/>
  <c r="AL123" i="13"/>
  <c r="AI123" i="13"/>
  <c r="AF123" i="13"/>
  <c r="AC123" i="13"/>
  <c r="Z123" i="13"/>
  <c r="W123" i="13"/>
  <c r="T123" i="13"/>
  <c r="Q123" i="13"/>
  <c r="N123" i="13"/>
  <c r="G123" i="13"/>
  <c r="I123" i="13" s="1"/>
  <c r="BH122" i="13"/>
  <c r="BF122" i="13"/>
  <c r="BC122" i="13"/>
  <c r="BB122" i="13"/>
  <c r="BG122" i="13" s="1"/>
  <c r="BA122" i="13"/>
  <c r="AZ122" i="13"/>
  <c r="BE122" i="13" s="1"/>
  <c r="AX122" i="13"/>
  <c r="AU122" i="13"/>
  <c r="AR122" i="13"/>
  <c r="AO122" i="13"/>
  <c r="AL122" i="13"/>
  <c r="AI122" i="13"/>
  <c r="AF122" i="13"/>
  <c r="AC122" i="13"/>
  <c r="Z122" i="13"/>
  <c r="W122" i="13"/>
  <c r="T122" i="13"/>
  <c r="Q122" i="13"/>
  <c r="N122" i="13"/>
  <c r="G122" i="13"/>
  <c r="I122" i="13" s="1"/>
  <c r="BH121" i="13"/>
  <c r="BG121" i="13"/>
  <c r="BC121" i="13"/>
  <c r="BB121" i="13"/>
  <c r="BA121" i="13"/>
  <c r="BF121" i="13" s="1"/>
  <c r="AZ121" i="13"/>
  <c r="BE121" i="13" s="1"/>
  <c r="AX121" i="13"/>
  <c r="AU121" i="13"/>
  <c r="AR121" i="13"/>
  <c r="AO121" i="13"/>
  <c r="AL121" i="13"/>
  <c r="AI121" i="13"/>
  <c r="AF121" i="13"/>
  <c r="AC121" i="13"/>
  <c r="Z121" i="13"/>
  <c r="W121" i="13"/>
  <c r="T121" i="13"/>
  <c r="Q121" i="13"/>
  <c r="N121" i="13"/>
  <c r="G121" i="13"/>
  <c r="I121" i="13" s="1"/>
  <c r="BH120" i="13"/>
  <c r="BF120" i="13"/>
  <c r="BC120" i="13"/>
  <c r="BB120" i="13"/>
  <c r="BG120" i="13" s="1"/>
  <c r="BA120" i="13"/>
  <c r="AZ120" i="13"/>
  <c r="BE120" i="13" s="1"/>
  <c r="AX120" i="13"/>
  <c r="AU120" i="13"/>
  <c r="AR120" i="13"/>
  <c r="AO120" i="13"/>
  <c r="AL120" i="13"/>
  <c r="AI120" i="13"/>
  <c r="AF120" i="13"/>
  <c r="AC120" i="13"/>
  <c r="Z120" i="13"/>
  <c r="W120" i="13"/>
  <c r="T120" i="13"/>
  <c r="Q120" i="13"/>
  <c r="N120" i="13"/>
  <c r="I120" i="13"/>
  <c r="G120" i="13"/>
  <c r="BH119" i="13"/>
  <c r="BC119" i="13"/>
  <c r="BB119" i="13"/>
  <c r="BG119" i="13" s="1"/>
  <c r="BA119" i="13"/>
  <c r="BF119" i="13" s="1"/>
  <c r="AZ119" i="13"/>
  <c r="BE119" i="13" s="1"/>
  <c r="AX119" i="13"/>
  <c r="AU119" i="13"/>
  <c r="AR119" i="13"/>
  <c r="AO119" i="13"/>
  <c r="AL119" i="13"/>
  <c r="AI119" i="13"/>
  <c r="AF119" i="13"/>
  <c r="AC119" i="13"/>
  <c r="Z119" i="13"/>
  <c r="W119" i="13"/>
  <c r="T119" i="13"/>
  <c r="Q119" i="13"/>
  <c r="N119" i="13"/>
  <c r="I119" i="13"/>
  <c r="G119" i="13"/>
  <c r="BH118" i="13"/>
  <c r="BC118" i="13"/>
  <c r="BB118" i="13"/>
  <c r="BG118" i="13" s="1"/>
  <c r="BA118" i="13"/>
  <c r="BF118" i="13" s="1"/>
  <c r="AZ118" i="13"/>
  <c r="BE118" i="13" s="1"/>
  <c r="AX118" i="13"/>
  <c r="AU118" i="13"/>
  <c r="AR118" i="13"/>
  <c r="AO118" i="13"/>
  <c r="AL118" i="13"/>
  <c r="AI118" i="13"/>
  <c r="AF118" i="13"/>
  <c r="AC118" i="13"/>
  <c r="Z118" i="13"/>
  <c r="W118" i="13"/>
  <c r="T118" i="13"/>
  <c r="Q118" i="13"/>
  <c r="N118" i="13"/>
  <c r="G118" i="13"/>
  <c r="I118" i="13" s="1"/>
  <c r="BH117" i="13"/>
  <c r="BC117" i="13"/>
  <c r="BB117" i="13"/>
  <c r="BG117" i="13" s="1"/>
  <c r="BA117" i="13"/>
  <c r="BF117" i="13" s="1"/>
  <c r="AZ117" i="13"/>
  <c r="BE117" i="13" s="1"/>
  <c r="AX117" i="13"/>
  <c r="AU117" i="13"/>
  <c r="AR117" i="13"/>
  <c r="AO117" i="13"/>
  <c r="AL117" i="13"/>
  <c r="AI117" i="13"/>
  <c r="AF117" i="13"/>
  <c r="AC117" i="13"/>
  <c r="Z117" i="13"/>
  <c r="W117" i="13"/>
  <c r="T117" i="13"/>
  <c r="Q117" i="13"/>
  <c r="N117" i="13"/>
  <c r="I117" i="13"/>
  <c r="G117" i="13"/>
  <c r="BH116" i="13"/>
  <c r="BC116" i="13"/>
  <c r="BB116" i="13"/>
  <c r="BG116" i="13" s="1"/>
  <c r="BA116" i="13"/>
  <c r="BF116" i="13" s="1"/>
  <c r="AZ116" i="13"/>
  <c r="BE116" i="13" s="1"/>
  <c r="AX116" i="13"/>
  <c r="AU116" i="13"/>
  <c r="AR116" i="13"/>
  <c r="AO116" i="13"/>
  <c r="AL116" i="13"/>
  <c r="AI116" i="13"/>
  <c r="AF116" i="13"/>
  <c r="AC116" i="13"/>
  <c r="Z116" i="13"/>
  <c r="W116" i="13"/>
  <c r="T116" i="13"/>
  <c r="Q116" i="13"/>
  <c r="N116" i="13"/>
  <c r="G116" i="13"/>
  <c r="I116" i="13" s="1"/>
  <c r="BH115" i="13"/>
  <c r="BC115" i="13"/>
  <c r="BB115" i="13"/>
  <c r="BG115" i="13" s="1"/>
  <c r="BA115" i="13"/>
  <c r="BF115" i="13" s="1"/>
  <c r="AZ115" i="13"/>
  <c r="BE115" i="13" s="1"/>
  <c r="AX115" i="13"/>
  <c r="AU115" i="13"/>
  <c r="AR115" i="13"/>
  <c r="AO115" i="13"/>
  <c r="AL115" i="13"/>
  <c r="AI115" i="13"/>
  <c r="AF115" i="13"/>
  <c r="AC115" i="13"/>
  <c r="Z115" i="13"/>
  <c r="W115" i="13"/>
  <c r="T115" i="13"/>
  <c r="Q115" i="13"/>
  <c r="N115" i="13"/>
  <c r="I115" i="13"/>
  <c r="G115" i="13"/>
  <c r="BH114" i="13"/>
  <c r="BG114" i="13"/>
  <c r="BE114" i="13"/>
  <c r="BC114" i="13"/>
  <c r="BB114" i="13"/>
  <c r="BA114" i="13"/>
  <c r="BF114" i="13" s="1"/>
  <c r="AZ114" i="13"/>
  <c r="AX114" i="13"/>
  <c r="AU114" i="13"/>
  <c r="AR114" i="13"/>
  <c r="AO114" i="13"/>
  <c r="AL114" i="13"/>
  <c r="AI114" i="13"/>
  <c r="AF114" i="13"/>
  <c r="AC114" i="13"/>
  <c r="Z114" i="13"/>
  <c r="W114" i="13"/>
  <c r="T114" i="13"/>
  <c r="Q114" i="13"/>
  <c r="N114" i="13"/>
  <c r="G114" i="13"/>
  <c r="I114" i="13" s="1"/>
  <c r="BH113" i="13"/>
  <c r="BE113" i="13"/>
  <c r="BC113" i="13"/>
  <c r="BB113" i="13"/>
  <c r="BG113" i="13" s="1"/>
  <c r="BA113" i="13"/>
  <c r="BF113" i="13" s="1"/>
  <c r="AZ113" i="13"/>
  <c r="AX113" i="13"/>
  <c r="AU113" i="13"/>
  <c r="AR113" i="13"/>
  <c r="AO113" i="13"/>
  <c r="AL113" i="13"/>
  <c r="AI113" i="13"/>
  <c r="AF113" i="13"/>
  <c r="AC113" i="13"/>
  <c r="Z113" i="13"/>
  <c r="W113" i="13"/>
  <c r="T113" i="13"/>
  <c r="Q113" i="13"/>
  <c r="N113" i="13"/>
  <c r="G113" i="13"/>
  <c r="I113" i="13" s="1"/>
  <c r="BH112" i="13"/>
  <c r="BE112" i="13"/>
  <c r="BC112" i="13"/>
  <c r="BB112" i="13"/>
  <c r="BG112" i="13" s="1"/>
  <c r="BA112" i="13"/>
  <c r="BF112" i="13" s="1"/>
  <c r="AZ112" i="13"/>
  <c r="AX112" i="13"/>
  <c r="AU112" i="13"/>
  <c r="AR112" i="13"/>
  <c r="AO112" i="13"/>
  <c r="AL112" i="13"/>
  <c r="AI112" i="13"/>
  <c r="AF112" i="13"/>
  <c r="AC112" i="13"/>
  <c r="Z112" i="13"/>
  <c r="W112" i="13"/>
  <c r="T112" i="13"/>
  <c r="Q112" i="13"/>
  <c r="N112" i="13"/>
  <c r="G112" i="13"/>
  <c r="I112" i="13" s="1"/>
  <c r="BH111" i="13"/>
  <c r="BE111" i="13"/>
  <c r="BC111" i="13"/>
  <c r="BB111" i="13"/>
  <c r="BG111" i="13" s="1"/>
  <c r="BA111" i="13"/>
  <c r="BF111" i="13" s="1"/>
  <c r="AZ111" i="13"/>
  <c r="AX111" i="13"/>
  <c r="AU111" i="13"/>
  <c r="AR111" i="13"/>
  <c r="AO111" i="13"/>
  <c r="AL111" i="13"/>
  <c r="AI111" i="13"/>
  <c r="AF111" i="13"/>
  <c r="AC111" i="13"/>
  <c r="Z111" i="13"/>
  <c r="W111" i="13"/>
  <c r="T111" i="13"/>
  <c r="Q111" i="13"/>
  <c r="N111" i="13"/>
  <c r="G111" i="13"/>
  <c r="I111" i="13" s="1"/>
  <c r="BH110" i="13"/>
  <c r="BC110" i="13"/>
  <c r="BB110" i="13"/>
  <c r="BG110" i="13" s="1"/>
  <c r="BA110" i="13"/>
  <c r="BF110" i="13" s="1"/>
  <c r="AZ110" i="13"/>
  <c r="BE110" i="13" s="1"/>
  <c r="AX110" i="13"/>
  <c r="AU110" i="13"/>
  <c r="AR110" i="13"/>
  <c r="AO110" i="13"/>
  <c r="AL110" i="13"/>
  <c r="AI110" i="13"/>
  <c r="AF110" i="13"/>
  <c r="AC110" i="13"/>
  <c r="Z110" i="13"/>
  <c r="W110" i="13"/>
  <c r="T110" i="13"/>
  <c r="Q110" i="13"/>
  <c r="N110" i="13"/>
  <c r="I110" i="13"/>
  <c r="G110" i="13"/>
  <c r="BH109" i="13"/>
  <c r="BC109" i="13"/>
  <c r="BB109" i="13"/>
  <c r="BG109" i="13" s="1"/>
  <c r="BA109" i="13"/>
  <c r="BF109" i="13" s="1"/>
  <c r="AZ109" i="13"/>
  <c r="BE109" i="13" s="1"/>
  <c r="AX109" i="13"/>
  <c r="AU109" i="13"/>
  <c r="AR109" i="13"/>
  <c r="AO109" i="13"/>
  <c r="AL109" i="13"/>
  <c r="AI109" i="13"/>
  <c r="AF109" i="13"/>
  <c r="AC109" i="13"/>
  <c r="Z109" i="13"/>
  <c r="W109" i="13"/>
  <c r="T109" i="13"/>
  <c r="Q109" i="13"/>
  <c r="N109" i="13"/>
  <c r="G109" i="13"/>
  <c r="I109" i="13" s="1"/>
  <c r="BH108" i="13"/>
  <c r="BC108" i="13"/>
  <c r="BB108" i="13"/>
  <c r="BG108" i="13" s="1"/>
  <c r="BA108" i="13"/>
  <c r="BF108" i="13" s="1"/>
  <c r="AZ108" i="13"/>
  <c r="BE108" i="13" s="1"/>
  <c r="AX108" i="13"/>
  <c r="AU108" i="13"/>
  <c r="AR108" i="13"/>
  <c r="AO108" i="13"/>
  <c r="AL108" i="13"/>
  <c r="AI108" i="13"/>
  <c r="AF108" i="13"/>
  <c r="AC108" i="13"/>
  <c r="Z108" i="13"/>
  <c r="W108" i="13"/>
  <c r="T108" i="13"/>
  <c r="Q108" i="13"/>
  <c r="N108" i="13"/>
  <c r="G108" i="13"/>
  <c r="I108" i="13" s="1"/>
  <c r="BH107" i="13"/>
  <c r="BF107" i="13"/>
  <c r="BC107" i="13"/>
  <c r="BB107" i="13"/>
  <c r="BG107" i="13" s="1"/>
  <c r="BA107" i="13"/>
  <c r="AZ107" i="13"/>
  <c r="BE107" i="13" s="1"/>
  <c r="AX107" i="13"/>
  <c r="AU107" i="13"/>
  <c r="AR107" i="13"/>
  <c r="AO107" i="13"/>
  <c r="AL107" i="13"/>
  <c r="AI107" i="13"/>
  <c r="AF107" i="13"/>
  <c r="AC107" i="13"/>
  <c r="Z107" i="13"/>
  <c r="W107" i="13"/>
  <c r="T107" i="13"/>
  <c r="Q107" i="13"/>
  <c r="N107" i="13"/>
  <c r="I107" i="13"/>
  <c r="G107" i="13"/>
  <c r="BH106" i="13"/>
  <c r="BF106" i="13"/>
  <c r="BE106" i="13"/>
  <c r="BC106" i="13"/>
  <c r="BB106" i="13"/>
  <c r="BG106" i="13" s="1"/>
  <c r="BA106" i="13"/>
  <c r="AZ106" i="13"/>
  <c r="AX106" i="13"/>
  <c r="AU106" i="13"/>
  <c r="AR106" i="13"/>
  <c r="AO106" i="13"/>
  <c r="AL106" i="13"/>
  <c r="AI106" i="13"/>
  <c r="AF106" i="13"/>
  <c r="AC106" i="13"/>
  <c r="Z106" i="13"/>
  <c r="W106" i="13"/>
  <c r="T106" i="13"/>
  <c r="Q106" i="13"/>
  <c r="N106" i="13"/>
  <c r="G106" i="13"/>
  <c r="I106" i="13" s="1"/>
  <c r="BH105" i="13"/>
  <c r="BF105" i="13"/>
  <c r="BC105" i="13"/>
  <c r="BB105" i="13"/>
  <c r="BG105" i="13" s="1"/>
  <c r="BA105" i="13"/>
  <c r="AZ105" i="13"/>
  <c r="BE105" i="13" s="1"/>
  <c r="AX105" i="13"/>
  <c r="AU105" i="13"/>
  <c r="AR105" i="13"/>
  <c r="AO105" i="13"/>
  <c r="AL105" i="13"/>
  <c r="AI105" i="13"/>
  <c r="AF105" i="13"/>
  <c r="AC105" i="13"/>
  <c r="Z105" i="13"/>
  <c r="W105" i="13"/>
  <c r="T105" i="13"/>
  <c r="Q105" i="13"/>
  <c r="N105" i="13"/>
  <c r="G105" i="13"/>
  <c r="I105" i="13" s="1"/>
  <c r="BH104" i="13"/>
  <c r="BF104" i="13"/>
  <c r="BC104" i="13"/>
  <c r="BB104" i="13"/>
  <c r="BG104" i="13" s="1"/>
  <c r="BA104" i="13"/>
  <c r="AZ104" i="13"/>
  <c r="BE104" i="13" s="1"/>
  <c r="AX104" i="13"/>
  <c r="AU104" i="13"/>
  <c r="AR104" i="13"/>
  <c r="AO104" i="13"/>
  <c r="AL104" i="13"/>
  <c r="AI104" i="13"/>
  <c r="AF104" i="13"/>
  <c r="AC104" i="13"/>
  <c r="Z104" i="13"/>
  <c r="W104" i="13"/>
  <c r="T104" i="13"/>
  <c r="Q104" i="13"/>
  <c r="N104" i="13"/>
  <c r="I104" i="13"/>
  <c r="G104" i="13"/>
  <c r="BH103" i="13"/>
  <c r="BE103" i="13"/>
  <c r="BC103" i="13"/>
  <c r="BB103" i="13"/>
  <c r="BG103" i="13" s="1"/>
  <c r="BA103" i="13"/>
  <c r="BF103" i="13" s="1"/>
  <c r="AZ103" i="13"/>
  <c r="AX103" i="13"/>
  <c r="AU103" i="13"/>
  <c r="AR103" i="13"/>
  <c r="AO103" i="13"/>
  <c r="AL103" i="13"/>
  <c r="AI103" i="13"/>
  <c r="AF103" i="13"/>
  <c r="AC103" i="13"/>
  <c r="Z103" i="13"/>
  <c r="W103" i="13"/>
  <c r="T103" i="13"/>
  <c r="Q103" i="13"/>
  <c r="N103" i="13"/>
  <c r="I103" i="13"/>
  <c r="G103" i="13"/>
  <c r="BH102" i="13"/>
  <c r="BC102" i="13"/>
  <c r="BB102" i="13"/>
  <c r="BG102" i="13" s="1"/>
  <c r="BA102" i="13"/>
  <c r="BF102" i="13" s="1"/>
  <c r="AZ102" i="13"/>
  <c r="BE102" i="13" s="1"/>
  <c r="AX102" i="13"/>
  <c r="AU102" i="13"/>
  <c r="AR102" i="13"/>
  <c r="AO102" i="13"/>
  <c r="AL102" i="13"/>
  <c r="AI102" i="13"/>
  <c r="AF102" i="13"/>
  <c r="AC102" i="13"/>
  <c r="Z102" i="13"/>
  <c r="W102" i="13"/>
  <c r="T102" i="13"/>
  <c r="Q102" i="13"/>
  <c r="N102" i="13"/>
  <c r="G102" i="13"/>
  <c r="I102" i="13" s="1"/>
  <c r="BH101" i="13"/>
  <c r="BC101" i="13"/>
  <c r="BB101" i="13"/>
  <c r="BG101" i="13" s="1"/>
  <c r="BA101" i="13"/>
  <c r="BF101" i="13" s="1"/>
  <c r="AZ101" i="13"/>
  <c r="BE101" i="13" s="1"/>
  <c r="AX101" i="13"/>
  <c r="AU101" i="13"/>
  <c r="AR101" i="13"/>
  <c r="AO101" i="13"/>
  <c r="AL101" i="13"/>
  <c r="AI101" i="13"/>
  <c r="AF101" i="13"/>
  <c r="AC101" i="13"/>
  <c r="Z101" i="13"/>
  <c r="W101" i="13"/>
  <c r="T101" i="13"/>
  <c r="Q101" i="13"/>
  <c r="N101" i="13"/>
  <c r="I101" i="13"/>
  <c r="G101" i="13"/>
  <c r="BH100" i="13"/>
  <c r="BG100" i="13"/>
  <c r="BC100" i="13"/>
  <c r="BB100" i="13"/>
  <c r="BA100" i="13"/>
  <c r="BF100" i="13" s="1"/>
  <c r="AZ100" i="13"/>
  <c r="BE100" i="13" s="1"/>
  <c r="AX100" i="13"/>
  <c r="AU100" i="13"/>
  <c r="AR100" i="13"/>
  <c r="AO100" i="13"/>
  <c r="AL100" i="13"/>
  <c r="AI100" i="13"/>
  <c r="AF100" i="13"/>
  <c r="AC100" i="13"/>
  <c r="Z100" i="13"/>
  <c r="W100" i="13"/>
  <c r="T100" i="13"/>
  <c r="Q100" i="13"/>
  <c r="N100" i="13"/>
  <c r="G100" i="13"/>
  <c r="I100" i="13" s="1"/>
  <c r="BH99" i="13"/>
  <c r="BC99" i="13"/>
  <c r="BB99" i="13"/>
  <c r="BG99" i="13" s="1"/>
  <c r="BA99" i="13"/>
  <c r="BF99" i="13" s="1"/>
  <c r="AZ99" i="13"/>
  <c r="BE99" i="13" s="1"/>
  <c r="AX99" i="13"/>
  <c r="AU99" i="13"/>
  <c r="AR99" i="13"/>
  <c r="AO99" i="13"/>
  <c r="AL99" i="13"/>
  <c r="AI99" i="13"/>
  <c r="AF99" i="13"/>
  <c r="AC99" i="13"/>
  <c r="Z99" i="13"/>
  <c r="W99" i="13"/>
  <c r="T99" i="13"/>
  <c r="Q99" i="13"/>
  <c r="N99" i="13"/>
  <c r="G99" i="13"/>
  <c r="I99" i="13" s="1"/>
  <c r="BH98" i="13"/>
  <c r="BG98" i="13"/>
  <c r="BF98" i="13"/>
  <c r="BC98" i="13"/>
  <c r="BB98" i="13"/>
  <c r="BA98" i="13"/>
  <c r="AZ98" i="13"/>
  <c r="BE98" i="13" s="1"/>
  <c r="AX98" i="13"/>
  <c r="AU98" i="13"/>
  <c r="AR98" i="13"/>
  <c r="AO98" i="13"/>
  <c r="AL98" i="13"/>
  <c r="AI98" i="13"/>
  <c r="AF98" i="13"/>
  <c r="AC98" i="13"/>
  <c r="Z98" i="13"/>
  <c r="W98" i="13"/>
  <c r="T98" i="13"/>
  <c r="Q98" i="13"/>
  <c r="N98" i="13"/>
  <c r="G98" i="13"/>
  <c r="I98" i="13" s="1"/>
  <c r="BH97" i="13"/>
  <c r="BG97" i="13"/>
  <c r="BE97" i="13"/>
  <c r="BC97" i="13"/>
  <c r="BB97" i="13"/>
  <c r="BA97" i="13"/>
  <c r="BF97" i="13" s="1"/>
  <c r="AZ97" i="13"/>
  <c r="AX97" i="13"/>
  <c r="AU97" i="13"/>
  <c r="AR97" i="13"/>
  <c r="AO97" i="13"/>
  <c r="AL97" i="13"/>
  <c r="AI97" i="13"/>
  <c r="AF97" i="13"/>
  <c r="AC97" i="13"/>
  <c r="Z97" i="13"/>
  <c r="W97" i="13"/>
  <c r="T97" i="13"/>
  <c r="Q97" i="13"/>
  <c r="N97" i="13"/>
  <c r="G97" i="13"/>
  <c r="I97" i="13" s="1"/>
  <c r="BH96" i="13"/>
  <c r="BC96" i="13"/>
  <c r="BB96" i="13"/>
  <c r="BG96" i="13" s="1"/>
  <c r="BA96" i="13"/>
  <c r="BF96" i="13" s="1"/>
  <c r="AZ96" i="13"/>
  <c r="BE96" i="13" s="1"/>
  <c r="AX96" i="13"/>
  <c r="AU96" i="13"/>
  <c r="AR96" i="13"/>
  <c r="AO96" i="13"/>
  <c r="AL96" i="13"/>
  <c r="AI96" i="13"/>
  <c r="AF96" i="13"/>
  <c r="AC96" i="13"/>
  <c r="Z96" i="13"/>
  <c r="W96" i="13"/>
  <c r="T96" i="13"/>
  <c r="Q96" i="13"/>
  <c r="N96" i="13"/>
  <c r="G96" i="13"/>
  <c r="I96" i="13" s="1"/>
  <c r="BH95" i="13"/>
  <c r="BC95" i="13"/>
  <c r="BB95" i="13"/>
  <c r="BG95" i="13" s="1"/>
  <c r="BA95" i="13"/>
  <c r="BF95" i="13" s="1"/>
  <c r="AZ95" i="13"/>
  <c r="BE95" i="13" s="1"/>
  <c r="AX95" i="13"/>
  <c r="AU95" i="13"/>
  <c r="AR95" i="13"/>
  <c r="AO95" i="13"/>
  <c r="AL95" i="13"/>
  <c r="AI95" i="13"/>
  <c r="AF95" i="13"/>
  <c r="AC95" i="13"/>
  <c r="Z95" i="13"/>
  <c r="W95" i="13"/>
  <c r="T95" i="13"/>
  <c r="Q95" i="13"/>
  <c r="N95" i="13"/>
  <c r="I95" i="13"/>
  <c r="G95" i="13"/>
  <c r="BH94" i="13"/>
  <c r="BC94" i="13"/>
  <c r="BB94" i="13"/>
  <c r="BG94" i="13" s="1"/>
  <c r="BA94" i="13"/>
  <c r="BF94" i="13" s="1"/>
  <c r="AZ94" i="13"/>
  <c r="BE94" i="13" s="1"/>
  <c r="AX94" i="13"/>
  <c r="AU94" i="13"/>
  <c r="AR94" i="13"/>
  <c r="AO94" i="13"/>
  <c r="AL94" i="13"/>
  <c r="AI94" i="13"/>
  <c r="AF94" i="13"/>
  <c r="AC94" i="13"/>
  <c r="Z94" i="13"/>
  <c r="W94" i="13"/>
  <c r="T94" i="13"/>
  <c r="Q94" i="13"/>
  <c r="N94" i="13"/>
  <c r="I94" i="13"/>
  <c r="G94" i="13"/>
  <c r="BH93" i="13"/>
  <c r="BC93" i="13"/>
  <c r="BB93" i="13"/>
  <c r="BG93" i="13" s="1"/>
  <c r="BA93" i="13"/>
  <c r="BF93" i="13" s="1"/>
  <c r="AZ93" i="13"/>
  <c r="BE93" i="13" s="1"/>
  <c r="AX93" i="13"/>
  <c r="AU93" i="13"/>
  <c r="AR93" i="13"/>
  <c r="AO93" i="13"/>
  <c r="AL93" i="13"/>
  <c r="AI93" i="13"/>
  <c r="AF93" i="13"/>
  <c r="AC93" i="13"/>
  <c r="Z93" i="13"/>
  <c r="W93" i="13"/>
  <c r="T93" i="13"/>
  <c r="Q93" i="13"/>
  <c r="N93" i="13"/>
  <c r="I93" i="13"/>
  <c r="G93" i="13"/>
  <c r="BH92" i="13"/>
  <c r="BG92" i="13"/>
  <c r="BC92" i="13"/>
  <c r="BB92" i="13"/>
  <c r="BA92" i="13"/>
  <c r="BF92" i="13" s="1"/>
  <c r="AZ92" i="13"/>
  <c r="BE92" i="13" s="1"/>
  <c r="AX92" i="13"/>
  <c r="AU92" i="13"/>
  <c r="AR92" i="13"/>
  <c r="AO92" i="13"/>
  <c r="AL92" i="13"/>
  <c r="AI92" i="13"/>
  <c r="AF92" i="13"/>
  <c r="AC92" i="13"/>
  <c r="Z92" i="13"/>
  <c r="W92" i="13"/>
  <c r="T92" i="13"/>
  <c r="Q92" i="13"/>
  <c r="N92" i="13"/>
  <c r="G92" i="13"/>
  <c r="I92" i="13" s="1"/>
  <c r="BH91" i="13"/>
  <c r="BF91" i="13"/>
  <c r="BC91" i="13"/>
  <c r="BB91" i="13"/>
  <c r="BG91" i="13" s="1"/>
  <c r="BA91" i="13"/>
  <c r="AZ91" i="13"/>
  <c r="BE91" i="13" s="1"/>
  <c r="AX91" i="13"/>
  <c r="AU91" i="13"/>
  <c r="AR91" i="13"/>
  <c r="AO91" i="13"/>
  <c r="AL91" i="13"/>
  <c r="AI91" i="13"/>
  <c r="AF91" i="13"/>
  <c r="AC91" i="13"/>
  <c r="Z91" i="13"/>
  <c r="W91" i="13"/>
  <c r="T91" i="13"/>
  <c r="Q91" i="13"/>
  <c r="N91" i="13"/>
  <c r="I91" i="13"/>
  <c r="G91" i="13"/>
  <c r="BH90" i="13"/>
  <c r="BG90" i="13"/>
  <c r="BE90" i="13"/>
  <c r="BC90" i="13"/>
  <c r="BB90" i="13"/>
  <c r="BA90" i="13"/>
  <c r="BF90" i="13" s="1"/>
  <c r="AZ90" i="13"/>
  <c r="AX90" i="13"/>
  <c r="AU90" i="13"/>
  <c r="AR90" i="13"/>
  <c r="AO90" i="13"/>
  <c r="AL90" i="13"/>
  <c r="AI90" i="13"/>
  <c r="AF90" i="13"/>
  <c r="AC90" i="13"/>
  <c r="Z90" i="13"/>
  <c r="W90" i="13"/>
  <c r="T90" i="13"/>
  <c r="Q90" i="13"/>
  <c r="N90" i="13"/>
  <c r="G90" i="13"/>
  <c r="I90" i="13" s="1"/>
  <c r="BH89" i="13"/>
  <c r="BF89" i="13"/>
  <c r="BE89" i="13"/>
  <c r="BC89" i="13"/>
  <c r="BB89" i="13"/>
  <c r="BG89" i="13" s="1"/>
  <c r="BA89" i="13"/>
  <c r="AZ89" i="13"/>
  <c r="AX89" i="13"/>
  <c r="AU89" i="13"/>
  <c r="AR89" i="13"/>
  <c r="AO89" i="13"/>
  <c r="AL89" i="13"/>
  <c r="AI89" i="13"/>
  <c r="AF89" i="13"/>
  <c r="AC89" i="13"/>
  <c r="Z89" i="13"/>
  <c r="W89" i="13"/>
  <c r="T89" i="13"/>
  <c r="Q89" i="13"/>
  <c r="N89" i="13"/>
  <c r="G89" i="13"/>
  <c r="I89" i="13" s="1"/>
  <c r="BH88" i="13"/>
  <c r="BE88" i="13"/>
  <c r="BC88" i="13"/>
  <c r="BB88" i="13"/>
  <c r="BG88" i="13" s="1"/>
  <c r="BA88" i="13"/>
  <c r="BF88" i="13" s="1"/>
  <c r="AZ88" i="13"/>
  <c r="AX88" i="13"/>
  <c r="AU88" i="13"/>
  <c r="AR88" i="13"/>
  <c r="AO88" i="13"/>
  <c r="AL88" i="13"/>
  <c r="AI88" i="13"/>
  <c r="AF88" i="13"/>
  <c r="AC88" i="13"/>
  <c r="Z88" i="13"/>
  <c r="W88" i="13"/>
  <c r="T88" i="13"/>
  <c r="Q88" i="13"/>
  <c r="N88" i="13"/>
  <c r="I88" i="13"/>
  <c r="G88" i="13"/>
  <c r="BH85" i="13"/>
  <c r="BF85" i="13"/>
  <c r="BC85" i="13"/>
  <c r="BB85" i="13"/>
  <c r="BG85" i="13" s="1"/>
  <c r="BA85" i="13"/>
  <c r="AZ85" i="13"/>
  <c r="BE85" i="13" s="1"/>
  <c r="AX85" i="13"/>
  <c r="AU85" i="13"/>
  <c r="AR85" i="13"/>
  <c r="AO85" i="13"/>
  <c r="AL85" i="13"/>
  <c r="AI85" i="13"/>
  <c r="AF85" i="13"/>
  <c r="AC85" i="13"/>
  <c r="Z85" i="13"/>
  <c r="W85" i="13"/>
  <c r="T85" i="13"/>
  <c r="Q85" i="13"/>
  <c r="N85" i="13"/>
  <c r="I85" i="13"/>
  <c r="G85" i="13"/>
  <c r="BH84" i="13"/>
  <c r="BG84" i="13"/>
  <c r="BE84" i="13"/>
  <c r="BC84" i="13"/>
  <c r="BB84" i="13"/>
  <c r="BA84" i="13"/>
  <c r="BF84" i="13" s="1"/>
  <c r="AZ84" i="13"/>
  <c r="AX84" i="13"/>
  <c r="AU84" i="13"/>
  <c r="AR84" i="13"/>
  <c r="AO84" i="13"/>
  <c r="AL84" i="13"/>
  <c r="AI84" i="13"/>
  <c r="AF84" i="13"/>
  <c r="AC84" i="13"/>
  <c r="Z84" i="13"/>
  <c r="W84" i="13"/>
  <c r="T84" i="13"/>
  <c r="Q84" i="13"/>
  <c r="N84" i="13"/>
  <c r="G84" i="13"/>
  <c r="I84" i="13" s="1"/>
  <c r="BH83" i="13"/>
  <c r="BF83" i="13"/>
  <c r="BE83" i="13"/>
  <c r="BC83" i="13"/>
  <c r="BB83" i="13"/>
  <c r="BG83" i="13" s="1"/>
  <c r="BA83" i="13"/>
  <c r="AZ83" i="13"/>
  <c r="AX83" i="13"/>
  <c r="AU83" i="13"/>
  <c r="AR83" i="13"/>
  <c r="AO83" i="13"/>
  <c r="AL83" i="13"/>
  <c r="AI83" i="13"/>
  <c r="AF83" i="13"/>
  <c r="AC83" i="13"/>
  <c r="Z83" i="13"/>
  <c r="W83" i="13"/>
  <c r="T83" i="13"/>
  <c r="Q83" i="13"/>
  <c r="N83" i="13"/>
  <c r="G83" i="13"/>
  <c r="I83" i="13" s="1"/>
  <c r="BH82" i="13"/>
  <c r="BE82" i="13"/>
  <c r="BC82" i="13"/>
  <c r="BB82" i="13"/>
  <c r="BG82" i="13" s="1"/>
  <c r="BA82" i="13"/>
  <c r="BF82" i="13" s="1"/>
  <c r="AZ82" i="13"/>
  <c r="AX82" i="13"/>
  <c r="AU82" i="13"/>
  <c r="AR82" i="13"/>
  <c r="AO82" i="13"/>
  <c r="AL82" i="13"/>
  <c r="AI82" i="13"/>
  <c r="AF82" i="13"/>
  <c r="AC82" i="13"/>
  <c r="Z82" i="13"/>
  <c r="W82" i="13"/>
  <c r="T82" i="13"/>
  <c r="Q82" i="13"/>
  <c r="N82" i="13"/>
  <c r="I82" i="13"/>
  <c r="G82" i="13"/>
  <c r="BH81" i="13"/>
  <c r="BE81" i="13"/>
  <c r="BC81" i="13"/>
  <c r="BB81" i="13"/>
  <c r="BG81" i="13" s="1"/>
  <c r="BA81" i="13"/>
  <c r="BF81" i="13" s="1"/>
  <c r="AZ81" i="13"/>
  <c r="AX81" i="13"/>
  <c r="AU81" i="13"/>
  <c r="AR81" i="13"/>
  <c r="AO81" i="13"/>
  <c r="AL81" i="13"/>
  <c r="AI81" i="13"/>
  <c r="AF81" i="13"/>
  <c r="AC81" i="13"/>
  <c r="Z81" i="13"/>
  <c r="W81" i="13"/>
  <c r="T81" i="13"/>
  <c r="Q81" i="13"/>
  <c r="N81" i="13"/>
  <c r="G81" i="13"/>
  <c r="I81" i="13" s="1"/>
  <c r="BH80" i="13"/>
  <c r="BC80" i="13"/>
  <c r="BB80" i="13"/>
  <c r="BG80" i="13" s="1"/>
  <c r="BA80" i="13"/>
  <c r="BF80" i="13" s="1"/>
  <c r="AZ80" i="13"/>
  <c r="BE80" i="13" s="1"/>
  <c r="AX80" i="13"/>
  <c r="AU80" i="13"/>
  <c r="AR80" i="13"/>
  <c r="AO80" i="13"/>
  <c r="AL80" i="13"/>
  <c r="AI80" i="13"/>
  <c r="AF80" i="13"/>
  <c r="AC80" i="13"/>
  <c r="Z80" i="13"/>
  <c r="W80" i="13"/>
  <c r="T80" i="13"/>
  <c r="Q80" i="13"/>
  <c r="N80" i="13"/>
  <c r="G80" i="13"/>
  <c r="I80" i="13" s="1"/>
  <c r="BH79" i="13"/>
  <c r="BC79" i="13"/>
  <c r="BB79" i="13"/>
  <c r="BG79" i="13" s="1"/>
  <c r="BA79" i="13"/>
  <c r="BF79" i="13" s="1"/>
  <c r="AZ79" i="13"/>
  <c r="BE79" i="13" s="1"/>
  <c r="AX79" i="13"/>
  <c r="AU79" i="13"/>
  <c r="AR79" i="13"/>
  <c r="AO79" i="13"/>
  <c r="AL79" i="13"/>
  <c r="AI79" i="13"/>
  <c r="AF79" i="13"/>
  <c r="AC79" i="13"/>
  <c r="Z79" i="13"/>
  <c r="W79" i="13"/>
  <c r="T79" i="13"/>
  <c r="Q79" i="13"/>
  <c r="N79" i="13"/>
  <c r="G79" i="13"/>
  <c r="I79" i="13" s="1"/>
  <c r="BH78" i="13"/>
  <c r="BG78" i="13"/>
  <c r="BC78" i="13"/>
  <c r="BB78" i="13"/>
  <c r="BA78" i="13"/>
  <c r="BF78" i="13" s="1"/>
  <c r="AZ78" i="13"/>
  <c r="BE78" i="13" s="1"/>
  <c r="AX78" i="13"/>
  <c r="AU78" i="13"/>
  <c r="AR78" i="13"/>
  <c r="AO78" i="13"/>
  <c r="AL78" i="13"/>
  <c r="AI78" i="13"/>
  <c r="AF78" i="13"/>
  <c r="AC78" i="13"/>
  <c r="Z78" i="13"/>
  <c r="W78" i="13"/>
  <c r="T78" i="13"/>
  <c r="Q78" i="13"/>
  <c r="N78" i="13"/>
  <c r="G78" i="13"/>
  <c r="I78" i="13" s="1"/>
  <c r="BH77" i="13"/>
  <c r="BG77" i="13"/>
  <c r="BC77" i="13"/>
  <c r="BB77" i="13"/>
  <c r="BA77" i="13"/>
  <c r="BF77" i="13" s="1"/>
  <c r="AZ77" i="13"/>
  <c r="BE77" i="13" s="1"/>
  <c r="AX77" i="13"/>
  <c r="AU77" i="13"/>
  <c r="AR77" i="13"/>
  <c r="AO77" i="13"/>
  <c r="AL77" i="13"/>
  <c r="AI77" i="13"/>
  <c r="AF77" i="13"/>
  <c r="AC77" i="13"/>
  <c r="Z77" i="13"/>
  <c r="W77" i="13"/>
  <c r="T77" i="13"/>
  <c r="Q77" i="13"/>
  <c r="N77" i="13"/>
  <c r="G77" i="13"/>
  <c r="I77" i="13" s="1"/>
  <c r="BH76" i="13"/>
  <c r="BF76" i="13"/>
  <c r="BC76" i="13"/>
  <c r="BB76" i="13"/>
  <c r="BG76" i="13" s="1"/>
  <c r="BA76" i="13"/>
  <c r="AZ76" i="13"/>
  <c r="BE76" i="13" s="1"/>
  <c r="AX76" i="13"/>
  <c r="AU76" i="13"/>
  <c r="AR76" i="13"/>
  <c r="AO76" i="13"/>
  <c r="AL76" i="13"/>
  <c r="AI76" i="13"/>
  <c r="AF76" i="13"/>
  <c r="AC76" i="13"/>
  <c r="Z76" i="13"/>
  <c r="W76" i="13"/>
  <c r="T76" i="13"/>
  <c r="Q76" i="13"/>
  <c r="N76" i="13"/>
  <c r="G76" i="13"/>
  <c r="I76" i="13" s="1"/>
  <c r="BH75" i="13"/>
  <c r="BG75" i="13"/>
  <c r="BF75" i="13"/>
  <c r="BC75" i="13"/>
  <c r="BB75" i="13"/>
  <c r="BA75" i="13"/>
  <c r="AZ75" i="13"/>
  <c r="BE75" i="13" s="1"/>
  <c r="AX75" i="13"/>
  <c r="AU75" i="13"/>
  <c r="AR75" i="13"/>
  <c r="AO75" i="13"/>
  <c r="AL75" i="13"/>
  <c r="AI75" i="13"/>
  <c r="AF75" i="13"/>
  <c r="AC75" i="13"/>
  <c r="Z75" i="13"/>
  <c r="W75" i="13"/>
  <c r="T75" i="13"/>
  <c r="Q75" i="13"/>
  <c r="N75" i="13"/>
  <c r="G75" i="13"/>
  <c r="I75" i="13" s="1"/>
  <c r="BH74" i="13"/>
  <c r="BF74" i="13"/>
  <c r="BC74" i="13"/>
  <c r="BB74" i="13"/>
  <c r="BG74" i="13" s="1"/>
  <c r="BA74" i="13"/>
  <c r="AZ74" i="13"/>
  <c r="BE74" i="13" s="1"/>
  <c r="AX74" i="13"/>
  <c r="AU74" i="13"/>
  <c r="AR74" i="13"/>
  <c r="AO74" i="13"/>
  <c r="AL74" i="13"/>
  <c r="AI74" i="13"/>
  <c r="AF74" i="13"/>
  <c r="AC74" i="13"/>
  <c r="Z74" i="13"/>
  <c r="W74" i="13"/>
  <c r="T74" i="13"/>
  <c r="Q74" i="13"/>
  <c r="N74" i="13"/>
  <c r="I74" i="13"/>
  <c r="G74" i="13"/>
  <c r="BH73" i="13"/>
  <c r="BC73" i="13"/>
  <c r="BB73" i="13"/>
  <c r="BG73" i="13" s="1"/>
  <c r="BA73" i="13"/>
  <c r="BF73" i="13" s="1"/>
  <c r="AZ73" i="13"/>
  <c r="BE73" i="13" s="1"/>
  <c r="AX73" i="13"/>
  <c r="AU73" i="13"/>
  <c r="AR73" i="13"/>
  <c r="AO73" i="13"/>
  <c r="AL73" i="13"/>
  <c r="AI73" i="13"/>
  <c r="AF73" i="13"/>
  <c r="AC73" i="13"/>
  <c r="Z73" i="13"/>
  <c r="W73" i="13"/>
  <c r="T73" i="13"/>
  <c r="Q73" i="13"/>
  <c r="N73" i="13"/>
  <c r="I73" i="13"/>
  <c r="G73" i="13"/>
  <c r="BH72" i="13"/>
  <c r="BC72" i="13"/>
  <c r="BB72" i="13"/>
  <c r="BG72" i="13" s="1"/>
  <c r="BA72" i="13"/>
  <c r="BF72" i="13" s="1"/>
  <c r="AZ72" i="13"/>
  <c r="BE72" i="13" s="1"/>
  <c r="AX72" i="13"/>
  <c r="AU72" i="13"/>
  <c r="AR72" i="13"/>
  <c r="AO72" i="13"/>
  <c r="AL72" i="13"/>
  <c r="AI72" i="13"/>
  <c r="AF72" i="13"/>
  <c r="AC72" i="13"/>
  <c r="Z72" i="13"/>
  <c r="W72" i="13"/>
  <c r="T72" i="13"/>
  <c r="Q72" i="13"/>
  <c r="N72" i="13"/>
  <c r="G72" i="13"/>
  <c r="I72" i="13" s="1"/>
  <c r="BH71" i="13"/>
  <c r="BC71" i="13"/>
  <c r="BB71" i="13"/>
  <c r="BG71" i="13" s="1"/>
  <c r="BA71" i="13"/>
  <c r="BF71" i="13" s="1"/>
  <c r="AZ71" i="13"/>
  <c r="BE71" i="13" s="1"/>
  <c r="AX71" i="13"/>
  <c r="AU71" i="13"/>
  <c r="AR71" i="13"/>
  <c r="AO71" i="13"/>
  <c r="AL71" i="13"/>
  <c r="AI71" i="13"/>
  <c r="AF71" i="13"/>
  <c r="AC71" i="13"/>
  <c r="Z71" i="13"/>
  <c r="W71" i="13"/>
  <c r="T71" i="13"/>
  <c r="Q71" i="13"/>
  <c r="N71" i="13"/>
  <c r="I71" i="13"/>
  <c r="G71" i="13"/>
  <c r="BH70" i="13"/>
  <c r="BC70" i="13"/>
  <c r="BB70" i="13"/>
  <c r="BG70" i="13" s="1"/>
  <c r="BA70" i="13"/>
  <c r="BF70" i="13" s="1"/>
  <c r="AZ70" i="13"/>
  <c r="BE70" i="13" s="1"/>
  <c r="AX70" i="13"/>
  <c r="AU70" i="13"/>
  <c r="AR70" i="13"/>
  <c r="AO70" i="13"/>
  <c r="AL70" i="13"/>
  <c r="AI70" i="13"/>
  <c r="AF70" i="13"/>
  <c r="AC70" i="13"/>
  <c r="Z70" i="13"/>
  <c r="W70" i="13"/>
  <c r="T70" i="13"/>
  <c r="Q70" i="13"/>
  <c r="N70" i="13"/>
  <c r="G70" i="13"/>
  <c r="I70" i="13" s="1"/>
  <c r="BH69" i="13"/>
  <c r="BF69" i="13"/>
  <c r="BC69" i="13"/>
  <c r="BB69" i="13"/>
  <c r="BG69" i="13" s="1"/>
  <c r="BA69" i="13"/>
  <c r="AZ69" i="13"/>
  <c r="BE69" i="13" s="1"/>
  <c r="AX69" i="13"/>
  <c r="AU69" i="13"/>
  <c r="AR69" i="13"/>
  <c r="AO69" i="13"/>
  <c r="AL69" i="13"/>
  <c r="AI69" i="13"/>
  <c r="AF69" i="13"/>
  <c r="AC69" i="13"/>
  <c r="Z69" i="13"/>
  <c r="W69" i="13"/>
  <c r="T69" i="13"/>
  <c r="Q69" i="13"/>
  <c r="N69" i="13"/>
  <c r="I69" i="13"/>
  <c r="G69" i="13"/>
  <c r="BH68" i="13"/>
  <c r="BG68" i="13"/>
  <c r="BC68" i="13"/>
  <c r="BB68" i="13"/>
  <c r="BA68" i="13"/>
  <c r="BF68" i="13" s="1"/>
  <c r="AZ68" i="13"/>
  <c r="BE68" i="13" s="1"/>
  <c r="AX68" i="13"/>
  <c r="AU68" i="13"/>
  <c r="AR68" i="13"/>
  <c r="AO68" i="13"/>
  <c r="AL68" i="13"/>
  <c r="AI68" i="13"/>
  <c r="AF68" i="13"/>
  <c r="AC68" i="13"/>
  <c r="Z68" i="13"/>
  <c r="W68" i="13"/>
  <c r="T68" i="13"/>
  <c r="Q68" i="13"/>
  <c r="N68" i="13"/>
  <c r="G68" i="13"/>
  <c r="I68" i="13" s="1"/>
  <c r="BH67" i="13"/>
  <c r="BE67" i="13"/>
  <c r="BC67" i="13"/>
  <c r="BB67" i="13"/>
  <c r="BG67" i="13" s="1"/>
  <c r="BA67" i="13"/>
  <c r="BF67" i="13" s="1"/>
  <c r="AZ67" i="13"/>
  <c r="AX67" i="13"/>
  <c r="AU67" i="13"/>
  <c r="AR67" i="13"/>
  <c r="AO67" i="13"/>
  <c r="AL67" i="13"/>
  <c r="AI67" i="13"/>
  <c r="AF67" i="13"/>
  <c r="AC67" i="13"/>
  <c r="Z67" i="13"/>
  <c r="W67" i="13"/>
  <c r="T67" i="13"/>
  <c r="Q67" i="13"/>
  <c r="N67" i="13"/>
  <c r="G67" i="13"/>
  <c r="I67" i="13" s="1"/>
  <c r="BH66" i="13"/>
  <c r="BE66" i="13"/>
  <c r="BC66" i="13"/>
  <c r="BB66" i="13"/>
  <c r="BG66" i="13" s="1"/>
  <c r="BA66" i="13"/>
  <c r="BF66" i="13" s="1"/>
  <c r="AZ66" i="13"/>
  <c r="AX66" i="13"/>
  <c r="AU66" i="13"/>
  <c r="AR66" i="13"/>
  <c r="AO66" i="13"/>
  <c r="AL66" i="13"/>
  <c r="AI66" i="13"/>
  <c r="AF66" i="13"/>
  <c r="AC66" i="13"/>
  <c r="Z66" i="13"/>
  <c r="W66" i="13"/>
  <c r="T66" i="13"/>
  <c r="Q66" i="13"/>
  <c r="N66" i="13"/>
  <c r="G66" i="13"/>
  <c r="I66" i="13" s="1"/>
  <c r="BH65" i="13"/>
  <c r="BC65" i="13"/>
  <c r="BB65" i="13"/>
  <c r="BG65" i="13" s="1"/>
  <c r="BA65" i="13"/>
  <c r="BF65" i="13" s="1"/>
  <c r="AZ65" i="13"/>
  <c r="BE65" i="13" s="1"/>
  <c r="AX65" i="13"/>
  <c r="AU65" i="13"/>
  <c r="AR65" i="13"/>
  <c r="AO65" i="13"/>
  <c r="AL65" i="13"/>
  <c r="AI65" i="13"/>
  <c r="AF65" i="13"/>
  <c r="AC65" i="13"/>
  <c r="Z65" i="13"/>
  <c r="W65" i="13"/>
  <c r="T65" i="13"/>
  <c r="Q65" i="13"/>
  <c r="N65" i="13"/>
  <c r="G65" i="13"/>
  <c r="I65" i="13" s="1"/>
  <c r="BH64" i="13"/>
  <c r="BC64" i="13"/>
  <c r="BB64" i="13"/>
  <c r="BG64" i="13" s="1"/>
  <c r="BA64" i="13"/>
  <c r="BF64" i="13" s="1"/>
  <c r="AZ64" i="13"/>
  <c r="BE64" i="13" s="1"/>
  <c r="AX64" i="13"/>
  <c r="AU64" i="13"/>
  <c r="AR64" i="13"/>
  <c r="AO64" i="13"/>
  <c r="AL64" i="13"/>
  <c r="AI64" i="13"/>
  <c r="AF64" i="13"/>
  <c r="AC64" i="13"/>
  <c r="Z64" i="13"/>
  <c r="W64" i="13"/>
  <c r="T64" i="13"/>
  <c r="Q64" i="13"/>
  <c r="N64" i="13"/>
  <c r="I64" i="13"/>
  <c r="G64" i="13"/>
  <c r="BH63" i="13"/>
  <c r="BC63" i="13"/>
  <c r="BB63" i="13"/>
  <c r="BG63" i="13" s="1"/>
  <c r="BA63" i="13"/>
  <c r="BF63" i="13" s="1"/>
  <c r="AZ63" i="13"/>
  <c r="BE63" i="13" s="1"/>
  <c r="AX63" i="13"/>
  <c r="AU63" i="13"/>
  <c r="AR63" i="13"/>
  <c r="AO63" i="13"/>
  <c r="AL63" i="13"/>
  <c r="AI63" i="13"/>
  <c r="AF63" i="13"/>
  <c r="AC63" i="13"/>
  <c r="Z63" i="13"/>
  <c r="W63" i="13"/>
  <c r="T63" i="13"/>
  <c r="Q63" i="13"/>
  <c r="N63" i="13"/>
  <c r="G63" i="13"/>
  <c r="I63" i="13" s="1"/>
  <c r="BH62" i="13"/>
  <c r="BC62" i="13"/>
  <c r="BB62" i="13"/>
  <c r="BG62" i="13" s="1"/>
  <c r="BA62" i="13"/>
  <c r="BF62" i="13" s="1"/>
  <c r="AZ62" i="13"/>
  <c r="BE62" i="13" s="1"/>
  <c r="AX62" i="13"/>
  <c r="AU62" i="13"/>
  <c r="AR62" i="13"/>
  <c r="AO62" i="13"/>
  <c r="AL62" i="13"/>
  <c r="AI62" i="13"/>
  <c r="AF62" i="13"/>
  <c r="AC62" i="13"/>
  <c r="Z62" i="13"/>
  <c r="W62" i="13"/>
  <c r="T62" i="13"/>
  <c r="Q62" i="13"/>
  <c r="N62" i="13"/>
  <c r="G62" i="13"/>
  <c r="I62" i="13" s="1"/>
  <c r="BH61" i="13"/>
  <c r="BG61" i="13"/>
  <c r="BF61" i="13"/>
  <c r="BC61" i="13"/>
  <c r="BB61" i="13"/>
  <c r="BA61" i="13"/>
  <c r="AZ61" i="13"/>
  <c r="BE61" i="13" s="1"/>
  <c r="AX61" i="13"/>
  <c r="AU61" i="13"/>
  <c r="AR61" i="13"/>
  <c r="AO61" i="13"/>
  <c r="AL61" i="13"/>
  <c r="AI61" i="13"/>
  <c r="AF61" i="13"/>
  <c r="AC61" i="13"/>
  <c r="Z61" i="13"/>
  <c r="W61" i="13"/>
  <c r="T61" i="13"/>
  <c r="Q61" i="13"/>
  <c r="N61" i="13"/>
  <c r="I61" i="13"/>
  <c r="G61" i="13"/>
  <c r="BH60" i="13"/>
  <c r="BE60" i="13"/>
  <c r="BC60" i="13"/>
  <c r="BB60" i="13"/>
  <c r="BG60" i="13" s="1"/>
  <c r="BA60" i="13"/>
  <c r="BF60" i="13" s="1"/>
  <c r="AZ60" i="13"/>
  <c r="AX60" i="13"/>
  <c r="AU60" i="13"/>
  <c r="AR60" i="13"/>
  <c r="AO60" i="13"/>
  <c r="AL60" i="13"/>
  <c r="AI60" i="13"/>
  <c r="AF60" i="13"/>
  <c r="AC60" i="13"/>
  <c r="Z60" i="13"/>
  <c r="W60" i="13"/>
  <c r="T60" i="13"/>
  <c r="Q60" i="13"/>
  <c r="N60" i="13"/>
  <c r="G60" i="13"/>
  <c r="I60" i="13" s="1"/>
  <c r="BH59" i="13"/>
  <c r="BF59" i="13"/>
  <c r="BC59" i="13"/>
  <c r="BB59" i="13"/>
  <c r="BG59" i="13" s="1"/>
  <c r="BA59" i="13"/>
  <c r="AZ59" i="13"/>
  <c r="BE59" i="13" s="1"/>
  <c r="AX59" i="13"/>
  <c r="AU59" i="13"/>
  <c r="AR59" i="13"/>
  <c r="AO59" i="13"/>
  <c r="AL59" i="13"/>
  <c r="AI59" i="13"/>
  <c r="AF59" i="13"/>
  <c r="AC59" i="13"/>
  <c r="Z59" i="13"/>
  <c r="W59" i="13"/>
  <c r="T59" i="13"/>
  <c r="Q59" i="13"/>
  <c r="N59" i="13"/>
  <c r="G59" i="13"/>
  <c r="I59" i="13" s="1"/>
  <c r="BH58" i="13"/>
  <c r="BF58" i="13"/>
  <c r="BE58" i="13"/>
  <c r="BC58" i="13"/>
  <c r="BB58" i="13"/>
  <c r="BG58" i="13" s="1"/>
  <c r="BA58" i="13"/>
  <c r="AZ58" i="13"/>
  <c r="AX58" i="13"/>
  <c r="AU58" i="13"/>
  <c r="AR58" i="13"/>
  <c r="AO58" i="13"/>
  <c r="AL58" i="13"/>
  <c r="AI58" i="13"/>
  <c r="AF58" i="13"/>
  <c r="AC58" i="13"/>
  <c r="Z58" i="13"/>
  <c r="W58" i="13"/>
  <c r="T58" i="13"/>
  <c r="Q58" i="13"/>
  <c r="N58" i="13"/>
  <c r="I58" i="13"/>
  <c r="G58" i="13"/>
  <c r="BH57" i="13"/>
  <c r="BE57" i="13"/>
  <c r="BC57" i="13"/>
  <c r="BB57" i="13"/>
  <c r="BG57" i="13" s="1"/>
  <c r="BA57" i="13"/>
  <c r="BF57" i="13" s="1"/>
  <c r="AZ57" i="13"/>
  <c r="AX57" i="13"/>
  <c r="AU57" i="13"/>
  <c r="AR57" i="13"/>
  <c r="AO57" i="13"/>
  <c r="AL57" i="13"/>
  <c r="AI57" i="13"/>
  <c r="AF57" i="13"/>
  <c r="AC57" i="13"/>
  <c r="Z57" i="13"/>
  <c r="W57" i="13"/>
  <c r="T57" i="13"/>
  <c r="Q57" i="13"/>
  <c r="N57" i="13"/>
  <c r="I57" i="13"/>
  <c r="G57" i="13"/>
  <c r="BH54" i="13"/>
  <c r="BG54" i="13"/>
  <c r="BC54" i="13"/>
  <c r="BB54" i="13"/>
  <c r="BA54" i="13"/>
  <c r="BF54" i="13" s="1"/>
  <c r="AZ54" i="13"/>
  <c r="BE54" i="13" s="1"/>
  <c r="AX54" i="13"/>
  <c r="AU54" i="13"/>
  <c r="AR54" i="13"/>
  <c r="AO54" i="13"/>
  <c r="AL54" i="13"/>
  <c r="AI54" i="13"/>
  <c r="AF54" i="13"/>
  <c r="AC54" i="13"/>
  <c r="Z54" i="13"/>
  <c r="W54" i="13"/>
  <c r="T54" i="13"/>
  <c r="Q54" i="13"/>
  <c r="N54" i="13"/>
  <c r="G54" i="13"/>
  <c r="I54" i="13" s="1"/>
  <c r="BH53" i="13"/>
  <c r="BG53" i="13"/>
  <c r="BE53" i="13"/>
  <c r="BC53" i="13"/>
  <c r="BB53" i="13"/>
  <c r="BA53" i="13"/>
  <c r="BF53" i="13" s="1"/>
  <c r="AZ53" i="13"/>
  <c r="AX53" i="13"/>
  <c r="AU53" i="13"/>
  <c r="AR53" i="13"/>
  <c r="AO53" i="13"/>
  <c r="AL53" i="13"/>
  <c r="AI53" i="13"/>
  <c r="AF53" i="13"/>
  <c r="AC53" i="13"/>
  <c r="Z53" i="13"/>
  <c r="W53" i="13"/>
  <c r="T53" i="13"/>
  <c r="Q53" i="13"/>
  <c r="N53" i="13"/>
  <c r="G53" i="13"/>
  <c r="I53" i="13" s="1"/>
  <c r="BH52" i="13"/>
  <c r="BE52" i="13"/>
  <c r="BC52" i="13"/>
  <c r="BB52" i="13"/>
  <c r="BG52" i="13" s="1"/>
  <c r="BA52" i="13"/>
  <c r="BF52" i="13" s="1"/>
  <c r="AZ52" i="13"/>
  <c r="AX52" i="13"/>
  <c r="AU52" i="13"/>
  <c r="AR52" i="13"/>
  <c r="AO52" i="13"/>
  <c r="AL52" i="13"/>
  <c r="AI52" i="13"/>
  <c r="AF52" i="13"/>
  <c r="AC52" i="13"/>
  <c r="Z52" i="13"/>
  <c r="W52" i="13"/>
  <c r="T52" i="13"/>
  <c r="Q52" i="13"/>
  <c r="N52" i="13"/>
  <c r="G52" i="13"/>
  <c r="I52" i="13" s="1"/>
  <c r="BH51" i="13"/>
  <c r="BC51" i="13"/>
  <c r="BB51" i="13"/>
  <c r="BG51" i="13" s="1"/>
  <c r="BA51" i="13"/>
  <c r="BF51" i="13" s="1"/>
  <c r="AZ51" i="13"/>
  <c r="BE51" i="13" s="1"/>
  <c r="AX51" i="13"/>
  <c r="AU51" i="13"/>
  <c r="AR51" i="13"/>
  <c r="AO51" i="13"/>
  <c r="AL51" i="13"/>
  <c r="AI51" i="13"/>
  <c r="AF51" i="13"/>
  <c r="AC51" i="13"/>
  <c r="Z51" i="13"/>
  <c r="W51" i="13"/>
  <c r="T51" i="13"/>
  <c r="Q51" i="13"/>
  <c r="N51" i="13"/>
  <c r="G51" i="13"/>
  <c r="I51" i="13" s="1"/>
  <c r="BH50" i="13"/>
  <c r="BC50" i="13"/>
  <c r="BB50" i="13"/>
  <c r="BG50" i="13" s="1"/>
  <c r="BA50" i="13"/>
  <c r="BF50" i="13" s="1"/>
  <c r="AZ50" i="13"/>
  <c r="BE50" i="13" s="1"/>
  <c r="AX50" i="13"/>
  <c r="AU50" i="13"/>
  <c r="AR50" i="13"/>
  <c r="AO50" i="13"/>
  <c r="AL50" i="13"/>
  <c r="AI50" i="13"/>
  <c r="AF50" i="13"/>
  <c r="AC50" i="13"/>
  <c r="Z50" i="13"/>
  <c r="W50" i="13"/>
  <c r="T50" i="13"/>
  <c r="Q50" i="13"/>
  <c r="N50" i="13"/>
  <c r="I50" i="13"/>
  <c r="G50" i="13"/>
  <c r="BH49" i="13"/>
  <c r="BC49" i="13"/>
  <c r="BB49" i="13"/>
  <c r="BG49" i="13" s="1"/>
  <c r="BA49" i="13"/>
  <c r="BF49" i="13" s="1"/>
  <c r="AZ49" i="13"/>
  <c r="BE49" i="13" s="1"/>
  <c r="AX49" i="13"/>
  <c r="AU49" i="13"/>
  <c r="AR49" i="13"/>
  <c r="AO49" i="13"/>
  <c r="AL49" i="13"/>
  <c r="AI49" i="13"/>
  <c r="AF49" i="13"/>
  <c r="AC49" i="13"/>
  <c r="Z49" i="13"/>
  <c r="W49" i="13"/>
  <c r="T49" i="13"/>
  <c r="Q49" i="13"/>
  <c r="N49" i="13"/>
  <c r="G49" i="13"/>
  <c r="I49" i="13" s="1"/>
  <c r="BH46" i="13"/>
  <c r="BE46" i="13"/>
  <c r="BC46" i="13"/>
  <c r="BB46" i="13"/>
  <c r="BG46" i="13" s="1"/>
  <c r="BA46" i="13"/>
  <c r="BF46" i="13" s="1"/>
  <c r="AZ46" i="13"/>
  <c r="AX46" i="13"/>
  <c r="AU46" i="13"/>
  <c r="AR46" i="13"/>
  <c r="AO46" i="13"/>
  <c r="AL46" i="13"/>
  <c r="AI46" i="13"/>
  <c r="AF46" i="13"/>
  <c r="AC46" i="13"/>
  <c r="Z46" i="13"/>
  <c r="W46" i="13"/>
  <c r="T46" i="13"/>
  <c r="Q46" i="13"/>
  <c r="N46" i="13"/>
  <c r="G46" i="13"/>
  <c r="I46" i="13" s="1"/>
  <c r="BH45" i="13"/>
  <c r="BE45" i="13"/>
  <c r="BC45" i="13"/>
  <c r="BB45" i="13"/>
  <c r="BG45" i="13" s="1"/>
  <c r="BA45" i="13"/>
  <c r="BF45" i="13" s="1"/>
  <c r="AZ45" i="13"/>
  <c r="AX45" i="13"/>
  <c r="AU45" i="13"/>
  <c r="AR45" i="13"/>
  <c r="AO45" i="13"/>
  <c r="AL45" i="13"/>
  <c r="AI45" i="13"/>
  <c r="AF45" i="13"/>
  <c r="AC45" i="13"/>
  <c r="Z45" i="13"/>
  <c r="W45" i="13"/>
  <c r="T45" i="13"/>
  <c r="Q45" i="13"/>
  <c r="N45" i="13"/>
  <c r="G45" i="13"/>
  <c r="I45" i="13" s="1"/>
  <c r="BH44" i="13"/>
  <c r="BC44" i="13"/>
  <c r="BB44" i="13"/>
  <c r="BG44" i="13" s="1"/>
  <c r="BA44" i="13"/>
  <c r="BF44" i="13" s="1"/>
  <c r="AZ44" i="13"/>
  <c r="BE44" i="13" s="1"/>
  <c r="AX44" i="13"/>
  <c r="AU44" i="13"/>
  <c r="AR44" i="13"/>
  <c r="AO44" i="13"/>
  <c r="AL44" i="13"/>
  <c r="AI44" i="13"/>
  <c r="AF44" i="13"/>
  <c r="AC44" i="13"/>
  <c r="Z44" i="13"/>
  <c r="W44" i="13"/>
  <c r="T44" i="13"/>
  <c r="Q44" i="13"/>
  <c r="N44" i="13"/>
  <c r="I44" i="13"/>
  <c r="G44" i="13"/>
  <c r="BH43" i="13"/>
  <c r="BC43" i="13"/>
  <c r="BB43" i="13"/>
  <c r="BG43" i="13" s="1"/>
  <c r="BA43" i="13"/>
  <c r="BF43" i="13" s="1"/>
  <c r="AZ43" i="13"/>
  <c r="BE43" i="13" s="1"/>
  <c r="AX43" i="13"/>
  <c r="AU43" i="13"/>
  <c r="AR43" i="13"/>
  <c r="AO43" i="13"/>
  <c r="AL43" i="13"/>
  <c r="AI43" i="13"/>
  <c r="AF43" i="13"/>
  <c r="AC43" i="13"/>
  <c r="Z43" i="13"/>
  <c r="W43" i="13"/>
  <c r="T43" i="13"/>
  <c r="Q43" i="13"/>
  <c r="N43" i="13"/>
  <c r="G43" i="13"/>
  <c r="I43" i="13" s="1"/>
  <c r="BH42" i="13"/>
  <c r="BC42" i="13"/>
  <c r="BB42" i="13"/>
  <c r="BG42" i="13" s="1"/>
  <c r="BA42" i="13"/>
  <c r="BF42" i="13" s="1"/>
  <c r="AZ42" i="13"/>
  <c r="BE42" i="13" s="1"/>
  <c r="AX42" i="13"/>
  <c r="AU42" i="13"/>
  <c r="AR42" i="13"/>
  <c r="AO42" i="13"/>
  <c r="AL42" i="13"/>
  <c r="AI42" i="13"/>
  <c r="AF42" i="13"/>
  <c r="AC42" i="13"/>
  <c r="Z42" i="13"/>
  <c r="W42" i="13"/>
  <c r="T42" i="13"/>
  <c r="Q42" i="13"/>
  <c r="N42" i="13"/>
  <c r="G42" i="13"/>
  <c r="I42" i="13" s="1"/>
  <c r="BH41" i="13"/>
  <c r="BC41" i="13"/>
  <c r="BB41" i="13"/>
  <c r="BG41" i="13" s="1"/>
  <c r="BA41" i="13"/>
  <c r="BF41" i="13" s="1"/>
  <c r="AZ41" i="13"/>
  <c r="BE41" i="13" s="1"/>
  <c r="AX41" i="13"/>
  <c r="AU41" i="13"/>
  <c r="AR41" i="13"/>
  <c r="AO41" i="13"/>
  <c r="AL41" i="13"/>
  <c r="AI41" i="13"/>
  <c r="AF41" i="13"/>
  <c r="AC41" i="13"/>
  <c r="Z41" i="13"/>
  <c r="W41" i="13"/>
  <c r="T41" i="13"/>
  <c r="Q41" i="13"/>
  <c r="N41" i="13"/>
  <c r="I41" i="13"/>
  <c r="G41" i="13"/>
  <c r="BH40" i="13"/>
  <c r="BF40" i="13"/>
  <c r="BE40" i="13"/>
  <c r="BC40" i="13"/>
  <c r="BB40" i="13"/>
  <c r="BG40" i="13" s="1"/>
  <c r="BA40" i="13"/>
  <c r="AZ40" i="13"/>
  <c r="AX40" i="13"/>
  <c r="AU40" i="13"/>
  <c r="AR40" i="13"/>
  <c r="AO40" i="13"/>
  <c r="AL40" i="13"/>
  <c r="AI40" i="13"/>
  <c r="AF40" i="13"/>
  <c r="AC40" i="13"/>
  <c r="Z40" i="13"/>
  <c r="W40" i="13"/>
  <c r="T40" i="13"/>
  <c r="Q40" i="13"/>
  <c r="N40" i="13"/>
  <c r="G40" i="13"/>
  <c r="I40" i="13" s="1"/>
  <c r="BH39" i="13"/>
  <c r="BF39" i="13"/>
  <c r="BC39" i="13"/>
  <c r="BB39" i="13"/>
  <c r="BG39" i="13" s="1"/>
  <c r="BA39" i="13"/>
  <c r="AZ39" i="13"/>
  <c r="BE39" i="13" s="1"/>
  <c r="AX39" i="13"/>
  <c r="AU39" i="13"/>
  <c r="AR39" i="13"/>
  <c r="AO39" i="13"/>
  <c r="AL39" i="13"/>
  <c r="AI39" i="13"/>
  <c r="AF39" i="13"/>
  <c r="AC39" i="13"/>
  <c r="Z39" i="13"/>
  <c r="W39" i="13"/>
  <c r="T39" i="13"/>
  <c r="Q39" i="13"/>
  <c r="N39" i="13"/>
  <c r="G39" i="13"/>
  <c r="I39" i="13" s="1"/>
  <c r="BH38" i="13"/>
  <c r="BF38" i="13"/>
  <c r="BC38" i="13"/>
  <c r="BB38" i="13"/>
  <c r="BG38" i="13" s="1"/>
  <c r="BA38" i="13"/>
  <c r="AZ38" i="13"/>
  <c r="BE38" i="13" s="1"/>
  <c r="AX38" i="13"/>
  <c r="AU38" i="13"/>
  <c r="AR38" i="13"/>
  <c r="AO38" i="13"/>
  <c r="AL38" i="13"/>
  <c r="AI38" i="13"/>
  <c r="AF38" i="13"/>
  <c r="AC38" i="13"/>
  <c r="Z38" i="13"/>
  <c r="W38" i="13"/>
  <c r="T38" i="13"/>
  <c r="Q38" i="13"/>
  <c r="N38" i="13"/>
  <c r="I38" i="13"/>
  <c r="G38" i="13"/>
  <c r="BH37" i="13"/>
  <c r="BE37" i="13"/>
  <c r="BC37" i="13"/>
  <c r="BB37" i="13"/>
  <c r="BG37" i="13" s="1"/>
  <c r="BA37" i="13"/>
  <c r="BF37" i="13" s="1"/>
  <c r="AZ37" i="13"/>
  <c r="AX37" i="13"/>
  <c r="AU37" i="13"/>
  <c r="AR37" i="13"/>
  <c r="AO37" i="13"/>
  <c r="AL37" i="13"/>
  <c r="AI37" i="13"/>
  <c r="AF37" i="13"/>
  <c r="AC37" i="13"/>
  <c r="Z37" i="13"/>
  <c r="W37" i="13"/>
  <c r="T37" i="13"/>
  <c r="Q37" i="13"/>
  <c r="N37" i="13"/>
  <c r="G37" i="13"/>
  <c r="I37" i="13" s="1"/>
  <c r="BH36" i="13"/>
  <c r="BC36" i="13"/>
  <c r="BB36" i="13"/>
  <c r="BG36" i="13" s="1"/>
  <c r="BA36" i="13"/>
  <c r="BF36" i="13" s="1"/>
  <c r="AZ36" i="13"/>
  <c r="BE36" i="13" s="1"/>
  <c r="AX36" i="13"/>
  <c r="AU36" i="13"/>
  <c r="AR36" i="13"/>
  <c r="AO36" i="13"/>
  <c r="AL36" i="13"/>
  <c r="AI36" i="13"/>
  <c r="AF36" i="13"/>
  <c r="AC36" i="13"/>
  <c r="Z36" i="13"/>
  <c r="W36" i="13"/>
  <c r="T36" i="13"/>
  <c r="Q36" i="13"/>
  <c r="N36" i="13"/>
  <c r="G36" i="13"/>
  <c r="I36" i="13" s="1"/>
  <c r="BH35" i="13"/>
  <c r="BC35" i="13"/>
  <c r="BB35" i="13"/>
  <c r="BG35" i="13" s="1"/>
  <c r="BA35" i="13"/>
  <c r="BF35" i="13" s="1"/>
  <c r="AZ35" i="13"/>
  <c r="BE35" i="13" s="1"/>
  <c r="AX35" i="13"/>
  <c r="AU35" i="13"/>
  <c r="AR35" i="13"/>
  <c r="AO35" i="13"/>
  <c r="AL35" i="13"/>
  <c r="AI35" i="13"/>
  <c r="AF35" i="13"/>
  <c r="AC35" i="13"/>
  <c r="Z35" i="13"/>
  <c r="W35" i="13"/>
  <c r="T35" i="13"/>
  <c r="Q35" i="13"/>
  <c r="N35" i="13"/>
  <c r="G35" i="13"/>
  <c r="I35" i="13" s="1"/>
  <c r="BH34" i="13"/>
  <c r="BG34" i="13"/>
  <c r="BC34" i="13"/>
  <c r="BB34" i="13"/>
  <c r="BA34" i="13"/>
  <c r="BF34" i="13" s="1"/>
  <c r="AZ34" i="13"/>
  <c r="BE34" i="13" s="1"/>
  <c r="AX34" i="13"/>
  <c r="AU34" i="13"/>
  <c r="AR34" i="13"/>
  <c r="AO34" i="13"/>
  <c r="AL34" i="13"/>
  <c r="AI34" i="13"/>
  <c r="AF34" i="13"/>
  <c r="AC34" i="13"/>
  <c r="Z34" i="13"/>
  <c r="W34" i="13"/>
  <c r="T34" i="13"/>
  <c r="Q34" i="13"/>
  <c r="N34" i="13"/>
  <c r="G34" i="13"/>
  <c r="I34" i="13" s="1"/>
  <c r="BH33" i="13"/>
  <c r="BC33" i="13"/>
  <c r="BB33" i="13"/>
  <c r="BG33" i="13" s="1"/>
  <c r="BA33" i="13"/>
  <c r="BF33" i="13" s="1"/>
  <c r="AZ33" i="13"/>
  <c r="BE33" i="13" s="1"/>
  <c r="AX33" i="13"/>
  <c r="AU33" i="13"/>
  <c r="AR33" i="13"/>
  <c r="AO33" i="13"/>
  <c r="AL33" i="13"/>
  <c r="AI33" i="13"/>
  <c r="AF33" i="13"/>
  <c r="AC33" i="13"/>
  <c r="Z33" i="13"/>
  <c r="W33" i="13"/>
  <c r="T33" i="13"/>
  <c r="Q33" i="13"/>
  <c r="N33" i="13"/>
  <c r="G33" i="13"/>
  <c r="I33" i="13" s="1"/>
  <c r="BH32" i="13"/>
  <c r="BG32" i="13"/>
  <c r="BF32" i="13"/>
  <c r="BC32" i="13"/>
  <c r="BB32" i="13"/>
  <c r="BA32" i="13"/>
  <c r="AZ32" i="13"/>
  <c r="BE32" i="13" s="1"/>
  <c r="AX32" i="13"/>
  <c r="AU32" i="13"/>
  <c r="AR32" i="13"/>
  <c r="AO32" i="13"/>
  <c r="AL32" i="13"/>
  <c r="AI32" i="13"/>
  <c r="AF32" i="13"/>
  <c r="AC32" i="13"/>
  <c r="Z32" i="13"/>
  <c r="W32" i="13"/>
  <c r="T32" i="13"/>
  <c r="Q32" i="13"/>
  <c r="N32" i="13"/>
  <c r="G32" i="13"/>
  <c r="I32" i="13" s="1"/>
  <c r="BH31" i="13"/>
  <c r="BG31" i="13"/>
  <c r="BE31" i="13"/>
  <c r="BC31" i="13"/>
  <c r="BB31" i="13"/>
  <c r="BA31" i="13"/>
  <c r="BF31" i="13" s="1"/>
  <c r="AZ31" i="13"/>
  <c r="AX31" i="13"/>
  <c r="AU31" i="13"/>
  <c r="AR31" i="13"/>
  <c r="AO31" i="13"/>
  <c r="AL31" i="13"/>
  <c r="AI31" i="13"/>
  <c r="AF31" i="13"/>
  <c r="AC31" i="13"/>
  <c r="Z31" i="13"/>
  <c r="W31" i="13"/>
  <c r="T31" i="13"/>
  <c r="Q31" i="13"/>
  <c r="N31" i="13"/>
  <c r="G31" i="13"/>
  <c r="I31" i="13" s="1"/>
  <c r="BH30" i="13"/>
  <c r="BC30" i="13"/>
  <c r="BB30" i="13"/>
  <c r="BG30" i="13" s="1"/>
  <c r="BA30" i="13"/>
  <c r="BF30" i="13" s="1"/>
  <c r="AZ30" i="13"/>
  <c r="BE30" i="13" s="1"/>
  <c r="AX30" i="13"/>
  <c r="AU30" i="13"/>
  <c r="AR30" i="13"/>
  <c r="AO30" i="13"/>
  <c r="AL30" i="13"/>
  <c r="AI30" i="13"/>
  <c r="AF30" i="13"/>
  <c r="AC30" i="13"/>
  <c r="Z30" i="13"/>
  <c r="W30" i="13"/>
  <c r="T30" i="13"/>
  <c r="Q30" i="13"/>
  <c r="N30" i="13"/>
  <c r="G30" i="13"/>
  <c r="I30" i="13" s="1"/>
  <c r="BH29" i="13"/>
  <c r="BC29" i="13"/>
  <c r="BB29" i="13"/>
  <c r="BG29" i="13" s="1"/>
  <c r="BA29" i="13"/>
  <c r="BF29" i="13" s="1"/>
  <c r="AZ29" i="13"/>
  <c r="BE29" i="13" s="1"/>
  <c r="AX29" i="13"/>
  <c r="AU29" i="13"/>
  <c r="AR29" i="13"/>
  <c r="AO29" i="13"/>
  <c r="AL29" i="13"/>
  <c r="AI29" i="13"/>
  <c r="AF29" i="13"/>
  <c r="AC29" i="13"/>
  <c r="Z29" i="13"/>
  <c r="W29" i="13"/>
  <c r="T29" i="13"/>
  <c r="Q29" i="13"/>
  <c r="N29" i="13"/>
  <c r="I29" i="13"/>
  <c r="G29" i="13"/>
  <c r="BH28" i="13"/>
  <c r="BC28" i="13"/>
  <c r="BB28" i="13"/>
  <c r="BG28" i="13" s="1"/>
  <c r="BA28" i="13"/>
  <c r="BF28" i="13" s="1"/>
  <c r="AZ28" i="13"/>
  <c r="BE28" i="13" s="1"/>
  <c r="AX28" i="13"/>
  <c r="AU28" i="13"/>
  <c r="AR28" i="13"/>
  <c r="AO28" i="13"/>
  <c r="AL28" i="13"/>
  <c r="AI28" i="13"/>
  <c r="AF28" i="13"/>
  <c r="AC28" i="13"/>
  <c r="Z28" i="13"/>
  <c r="W28" i="13"/>
  <c r="T28" i="13"/>
  <c r="Q28" i="13"/>
  <c r="N28" i="13"/>
  <c r="I28" i="13"/>
  <c r="G28" i="13"/>
  <c r="BH27" i="13"/>
  <c r="BC27" i="13"/>
  <c r="BB27" i="13"/>
  <c r="BG27" i="13" s="1"/>
  <c r="BA27" i="13"/>
  <c r="BF27" i="13" s="1"/>
  <c r="AZ27" i="13"/>
  <c r="BE27" i="13" s="1"/>
  <c r="AX27" i="13"/>
  <c r="AU27" i="13"/>
  <c r="AR27" i="13"/>
  <c r="AO27" i="13"/>
  <c r="AL27" i="13"/>
  <c r="AI27" i="13"/>
  <c r="AF27" i="13"/>
  <c r="AC27" i="13"/>
  <c r="Z27" i="13"/>
  <c r="W27" i="13"/>
  <c r="T27" i="13"/>
  <c r="Q27" i="13"/>
  <c r="N27" i="13"/>
  <c r="I27" i="13"/>
  <c r="G27" i="13"/>
  <c r="BH26" i="13"/>
  <c r="BG26" i="13"/>
  <c r="BC26" i="13"/>
  <c r="BB26" i="13"/>
  <c r="BA26" i="13"/>
  <c r="BF26" i="13" s="1"/>
  <c r="AZ26" i="13"/>
  <c r="BE26" i="13" s="1"/>
  <c r="AX26" i="13"/>
  <c r="AU26" i="13"/>
  <c r="AR26" i="13"/>
  <c r="AO26" i="13"/>
  <c r="AL26" i="13"/>
  <c r="AI26" i="13"/>
  <c r="AF26" i="13"/>
  <c r="AC26" i="13"/>
  <c r="Z26" i="13"/>
  <c r="W26" i="13"/>
  <c r="T26" i="13"/>
  <c r="Q26" i="13"/>
  <c r="N26" i="13"/>
  <c r="G26" i="13"/>
  <c r="I26" i="13" s="1"/>
  <c r="BH23" i="13"/>
  <c r="BE23" i="13"/>
  <c r="BC23" i="13"/>
  <c r="BB23" i="13"/>
  <c r="BG23" i="13" s="1"/>
  <c r="BA23" i="13"/>
  <c r="BF23" i="13" s="1"/>
  <c r="AZ23" i="13"/>
  <c r="AX23" i="13"/>
  <c r="AU23" i="13"/>
  <c r="AR23" i="13"/>
  <c r="AO23" i="13"/>
  <c r="AL23" i="13"/>
  <c r="AI23" i="13"/>
  <c r="AF23" i="13"/>
  <c r="AC23" i="13"/>
  <c r="Z23" i="13"/>
  <c r="W23" i="13"/>
  <c r="T23" i="13"/>
  <c r="Q23" i="13"/>
  <c r="N23" i="13"/>
  <c r="G23" i="13"/>
  <c r="I23" i="13" s="1"/>
  <c r="BH22" i="13"/>
  <c r="BC22" i="13"/>
  <c r="BB22" i="13"/>
  <c r="BG22" i="13" s="1"/>
  <c r="BA22" i="13"/>
  <c r="BF22" i="13" s="1"/>
  <c r="AZ22" i="13"/>
  <c r="BE22" i="13" s="1"/>
  <c r="AX22" i="13"/>
  <c r="AU22" i="13"/>
  <c r="AR22" i="13"/>
  <c r="AO22" i="13"/>
  <c r="AL22" i="13"/>
  <c r="AI22" i="13"/>
  <c r="AF22" i="13"/>
  <c r="AC22" i="13"/>
  <c r="Z22" i="13"/>
  <c r="W22" i="13"/>
  <c r="T22" i="13"/>
  <c r="Q22" i="13"/>
  <c r="N22" i="13"/>
  <c r="G22" i="13"/>
  <c r="I22" i="13" s="1"/>
  <c r="BH21" i="13"/>
  <c r="BC21" i="13"/>
  <c r="BB21" i="13"/>
  <c r="BG21" i="13" s="1"/>
  <c r="BA21" i="13"/>
  <c r="BF21" i="13" s="1"/>
  <c r="AZ21" i="13"/>
  <c r="BE21" i="13" s="1"/>
  <c r="AX21" i="13"/>
  <c r="AU21" i="13"/>
  <c r="AR21" i="13"/>
  <c r="AO21" i="13"/>
  <c r="AL21" i="13"/>
  <c r="AI21" i="13"/>
  <c r="AF21" i="13"/>
  <c r="AC21" i="13"/>
  <c r="Z21" i="13"/>
  <c r="W21" i="13"/>
  <c r="T21" i="13"/>
  <c r="Q21" i="13"/>
  <c r="N21" i="13"/>
  <c r="I21" i="13"/>
  <c r="G21" i="13"/>
  <c r="BH20" i="13"/>
  <c r="BG20" i="13"/>
  <c r="BC20" i="13"/>
  <c r="BB20" i="13"/>
  <c r="BA20" i="13"/>
  <c r="BF20" i="13" s="1"/>
  <c r="AZ20" i="13"/>
  <c r="BE20" i="13" s="1"/>
  <c r="AX20" i="13"/>
  <c r="AU20" i="13"/>
  <c r="AR20" i="13"/>
  <c r="AO20" i="13"/>
  <c r="AL20" i="13"/>
  <c r="AI20" i="13"/>
  <c r="AF20" i="13"/>
  <c r="AC20" i="13"/>
  <c r="Z20" i="13"/>
  <c r="W20" i="13"/>
  <c r="T20" i="13"/>
  <c r="Q20" i="13"/>
  <c r="N20" i="13"/>
  <c r="G20" i="13"/>
  <c r="I20" i="13" s="1"/>
  <c r="BH19" i="13"/>
  <c r="BF19" i="13"/>
  <c r="BC19" i="13"/>
  <c r="BB19" i="13"/>
  <c r="BG19" i="13" s="1"/>
  <c r="BA19" i="13"/>
  <c r="AZ19" i="13"/>
  <c r="BE19" i="13" s="1"/>
  <c r="AX19" i="13"/>
  <c r="AU19" i="13"/>
  <c r="AR19" i="13"/>
  <c r="AO19" i="13"/>
  <c r="AL19" i="13"/>
  <c r="AI19" i="13"/>
  <c r="AF19" i="13"/>
  <c r="AC19" i="13"/>
  <c r="Z19" i="13"/>
  <c r="W19" i="13"/>
  <c r="T19" i="13"/>
  <c r="Q19" i="13"/>
  <c r="N19" i="13"/>
  <c r="I19" i="13"/>
  <c r="G19" i="13"/>
  <c r="BH18" i="13"/>
  <c r="BG18" i="13"/>
  <c r="BE18" i="13"/>
  <c r="BC18" i="13"/>
  <c r="BB18" i="13"/>
  <c r="BA18" i="13"/>
  <c r="BF18" i="13" s="1"/>
  <c r="AZ18" i="13"/>
  <c r="AX18" i="13"/>
  <c r="AU18" i="13"/>
  <c r="AR18" i="13"/>
  <c r="AO18" i="13"/>
  <c r="AL18" i="13"/>
  <c r="AI18" i="13"/>
  <c r="AF18" i="13"/>
  <c r="AC18" i="13"/>
  <c r="Z18" i="13"/>
  <c r="W18" i="13"/>
  <c r="T18" i="13"/>
  <c r="Q18" i="13"/>
  <c r="N18" i="13"/>
  <c r="G18" i="13"/>
  <c r="I18" i="13" s="1"/>
  <c r="BH17" i="13"/>
  <c r="BG17" i="13"/>
  <c r="BF17" i="13"/>
  <c r="BC17" i="13"/>
  <c r="BB17" i="13"/>
  <c r="BA17" i="13"/>
  <c r="AZ17" i="13"/>
  <c r="BE17" i="13" s="1"/>
  <c r="AX17" i="13"/>
  <c r="AU17" i="13"/>
  <c r="AR17" i="13"/>
  <c r="AO17" i="13"/>
  <c r="AL17" i="13"/>
  <c r="AI17" i="13"/>
  <c r="AF17" i="13"/>
  <c r="AC17" i="13"/>
  <c r="Z17" i="13"/>
  <c r="W17" i="13"/>
  <c r="T17" i="13"/>
  <c r="Q17" i="13"/>
  <c r="N17" i="13"/>
  <c r="I17" i="13"/>
  <c r="G17" i="13"/>
  <c r="BH16" i="13"/>
  <c r="BE16" i="13"/>
  <c r="BC16" i="13"/>
  <c r="BB16" i="13"/>
  <c r="BG16" i="13" s="1"/>
  <c r="BA16" i="13"/>
  <c r="BF16" i="13" s="1"/>
  <c r="AZ16" i="13"/>
  <c r="AX16" i="13"/>
  <c r="AU16" i="13"/>
  <c r="AR16" i="13"/>
  <c r="AO16" i="13"/>
  <c r="AL16" i="13"/>
  <c r="AI16" i="13"/>
  <c r="AF16" i="13"/>
  <c r="AC16" i="13"/>
  <c r="Z16" i="13"/>
  <c r="W16" i="13"/>
  <c r="T16" i="13"/>
  <c r="Q16" i="13"/>
  <c r="N16" i="13"/>
  <c r="G16" i="13"/>
  <c r="I16" i="13" s="1"/>
  <c r="BH15" i="13"/>
  <c r="BC15" i="13"/>
  <c r="BB15" i="13"/>
  <c r="BG15" i="13" s="1"/>
  <c r="BA15" i="13"/>
  <c r="BF15" i="13" s="1"/>
  <c r="AZ15" i="13"/>
  <c r="BE15" i="13" s="1"/>
  <c r="AX15" i="13"/>
  <c r="AU15" i="13"/>
  <c r="AR15" i="13"/>
  <c r="AO15" i="13"/>
  <c r="AL15" i="13"/>
  <c r="AI15" i="13"/>
  <c r="AF15" i="13"/>
  <c r="AC15" i="13"/>
  <c r="Z15" i="13"/>
  <c r="W15" i="13"/>
  <c r="T15" i="13"/>
  <c r="Q15" i="13"/>
  <c r="N15" i="13"/>
  <c r="G15" i="13"/>
  <c r="I15" i="13" s="1"/>
  <c r="BH14" i="13"/>
  <c r="BC14" i="13"/>
  <c r="BB14" i="13"/>
  <c r="BG14" i="13" s="1"/>
  <c r="BA14" i="13"/>
  <c r="BF14" i="13" s="1"/>
  <c r="AZ14" i="13"/>
  <c r="BE14" i="13" s="1"/>
  <c r="AX14" i="13"/>
  <c r="AU14" i="13"/>
  <c r="AR14" i="13"/>
  <c r="AO14" i="13"/>
  <c r="AL14" i="13"/>
  <c r="AI14" i="13"/>
  <c r="AF14" i="13"/>
  <c r="AC14" i="13"/>
  <c r="Z14" i="13"/>
  <c r="W14" i="13"/>
  <c r="T14" i="13"/>
  <c r="Q14" i="13"/>
  <c r="N14" i="13"/>
  <c r="G14" i="13"/>
  <c r="I14" i="13" s="1"/>
  <c r="BH13" i="13"/>
  <c r="BC13" i="13"/>
  <c r="BB13" i="13"/>
  <c r="BG13" i="13" s="1"/>
  <c r="BA13" i="13"/>
  <c r="BF13" i="13" s="1"/>
  <c r="AZ13" i="13"/>
  <c r="BE13" i="13" s="1"/>
  <c r="AX13" i="13"/>
  <c r="AU13" i="13"/>
  <c r="AR13" i="13"/>
  <c r="AO13" i="13"/>
  <c r="AL13" i="13"/>
  <c r="AI13" i="13"/>
  <c r="AF13" i="13"/>
  <c r="AC13" i="13"/>
  <c r="Z13" i="13"/>
  <c r="W13" i="13"/>
  <c r="T13" i="13"/>
  <c r="Q13" i="13"/>
  <c r="N13" i="13"/>
  <c r="G13" i="13"/>
  <c r="I13" i="13" s="1"/>
  <c r="BH12" i="13"/>
  <c r="BC12" i="13"/>
  <c r="BB12" i="13"/>
  <c r="BG12" i="13" s="1"/>
  <c r="BA12" i="13"/>
  <c r="BF12" i="13" s="1"/>
  <c r="AZ12" i="13"/>
  <c r="BE12" i="13" s="1"/>
  <c r="AX12" i="13"/>
  <c r="AU12" i="13"/>
  <c r="AR12" i="13"/>
  <c r="AO12" i="13"/>
  <c r="AL12" i="13"/>
  <c r="AI12" i="13"/>
  <c r="AF12" i="13"/>
  <c r="AC12" i="13"/>
  <c r="Z12" i="13"/>
  <c r="W12" i="13"/>
  <c r="T12" i="13"/>
  <c r="Q12" i="13"/>
  <c r="N12" i="13"/>
  <c r="G12" i="13"/>
  <c r="I12" i="13" s="1"/>
  <c r="BH11" i="13"/>
  <c r="BG11" i="13"/>
  <c r="BF11" i="13"/>
  <c r="BC11" i="13"/>
  <c r="BB11" i="13"/>
  <c r="BA11" i="13"/>
  <c r="AZ11" i="13"/>
  <c r="BE11" i="13" s="1"/>
  <c r="AX11" i="13"/>
  <c r="AU11" i="13"/>
  <c r="AR11" i="13"/>
  <c r="AO11" i="13"/>
  <c r="AL11" i="13"/>
  <c r="AI11" i="13"/>
  <c r="AF11" i="13"/>
  <c r="AC11" i="13"/>
  <c r="Z11" i="13"/>
  <c r="W11" i="13"/>
  <c r="T11" i="13"/>
  <c r="Q11" i="13"/>
  <c r="N11" i="13"/>
  <c r="I11" i="13"/>
  <c r="G11" i="13"/>
  <c r="BH10" i="13"/>
  <c r="BE10" i="13"/>
  <c r="BC10" i="13"/>
  <c r="BB10" i="13"/>
  <c r="BG10" i="13" s="1"/>
  <c r="BA10" i="13"/>
  <c r="BF10" i="13" s="1"/>
  <c r="AZ10" i="13"/>
  <c r="AX10" i="13"/>
  <c r="AU10" i="13"/>
  <c r="AR10" i="13"/>
  <c r="AO10" i="13"/>
  <c r="AL10" i="13"/>
  <c r="AI10" i="13"/>
  <c r="AF10" i="13"/>
  <c r="AC10" i="13"/>
  <c r="Z10" i="13"/>
  <c r="W10" i="13"/>
  <c r="T10" i="13"/>
  <c r="Q10" i="13"/>
  <c r="N10" i="13"/>
  <c r="I10" i="13"/>
  <c r="G10" i="13"/>
  <c r="BH9" i="13"/>
  <c r="BG9" i="13"/>
  <c r="BC9" i="13"/>
  <c r="BB9" i="13"/>
  <c r="BA9" i="13"/>
  <c r="BF9" i="13" s="1"/>
  <c r="AZ9" i="13"/>
  <c r="BE9" i="13" s="1"/>
  <c r="AX9" i="13"/>
  <c r="AU9" i="13"/>
  <c r="AR9" i="13"/>
  <c r="AO9" i="13"/>
  <c r="AL9" i="13"/>
  <c r="AI9" i="13"/>
  <c r="AF9" i="13"/>
  <c r="AC9" i="13"/>
  <c r="Z9" i="13"/>
  <c r="W9" i="13"/>
  <c r="T9" i="13"/>
  <c r="Q9" i="13"/>
  <c r="N9" i="13"/>
  <c r="G9" i="13"/>
  <c r="I9" i="13" s="1"/>
  <c r="BH8" i="13"/>
  <c r="BE8" i="13"/>
  <c r="BC8" i="13"/>
  <c r="BB8" i="13"/>
  <c r="BG8" i="13" s="1"/>
  <c r="BA8" i="13"/>
  <c r="BF8" i="13" s="1"/>
  <c r="AZ8" i="13"/>
  <c r="AX8" i="13"/>
  <c r="AU8" i="13"/>
  <c r="AR8" i="13"/>
  <c r="AO8" i="13"/>
  <c r="AL8" i="13"/>
  <c r="AI8" i="13"/>
  <c r="AF8" i="13"/>
  <c r="AC8" i="13"/>
  <c r="Z8" i="13"/>
  <c r="W8" i="13"/>
  <c r="T8" i="13"/>
  <c r="Q8" i="13"/>
  <c r="N8" i="13"/>
  <c r="G8" i="13"/>
  <c r="I8" i="13" s="1"/>
  <c r="BH7" i="13"/>
  <c r="BE7" i="13"/>
  <c r="BC7" i="13"/>
  <c r="BB7" i="13"/>
  <c r="BG7" i="13" s="1"/>
  <c r="BA7" i="13"/>
  <c r="BF7" i="13" s="1"/>
  <c r="AZ7" i="13"/>
  <c r="AX7" i="13"/>
  <c r="AU7" i="13"/>
  <c r="AR7" i="13"/>
  <c r="AO7" i="13"/>
  <c r="AL7" i="13"/>
  <c r="AI7" i="13"/>
  <c r="AF7" i="13"/>
  <c r="AC7" i="13"/>
  <c r="Z7" i="13"/>
  <c r="W7" i="13"/>
  <c r="T7" i="13"/>
  <c r="Q7" i="13"/>
  <c r="N7" i="13"/>
  <c r="G7" i="13"/>
  <c r="I7" i="13" s="1"/>
  <c r="BH6" i="13"/>
  <c r="BC6" i="13"/>
  <c r="BB6" i="13"/>
  <c r="BG6" i="13" s="1"/>
  <c r="BA6" i="13"/>
  <c r="BF6" i="13" s="1"/>
  <c r="AZ6" i="13"/>
  <c r="BE6" i="13" s="1"/>
  <c r="AX6" i="13"/>
  <c r="AU6" i="13"/>
  <c r="AR6" i="13"/>
  <c r="AO6" i="13"/>
  <c r="AL6" i="13"/>
  <c r="AI6" i="13"/>
  <c r="AF6" i="13"/>
  <c r="AC6" i="13"/>
  <c r="Z6" i="13"/>
  <c r="W6" i="13"/>
  <c r="T6" i="13"/>
  <c r="Q6" i="13"/>
  <c r="N6" i="13"/>
  <c r="I6" i="13"/>
  <c r="G6" i="13"/>
  <c r="BH5" i="13"/>
  <c r="BC5" i="13"/>
  <c r="BB5" i="13"/>
  <c r="BG5" i="13" s="1"/>
  <c r="BA5" i="13"/>
  <c r="BF5" i="13" s="1"/>
  <c r="AZ5" i="13"/>
  <c r="BE5" i="13" s="1"/>
  <c r="AX5" i="13"/>
  <c r="AU5" i="13"/>
  <c r="AR5" i="13"/>
  <c r="AO5" i="13"/>
  <c r="AL5" i="13"/>
  <c r="AI5" i="13"/>
  <c r="AF5" i="13"/>
  <c r="AC5" i="13"/>
  <c r="Z5" i="13"/>
  <c r="W5" i="13"/>
  <c r="T5" i="13"/>
  <c r="Q5" i="13"/>
  <c r="N5" i="13"/>
  <c r="G5" i="13"/>
  <c r="I5" i="13" s="1"/>
  <c r="BH4" i="13"/>
  <c r="BC4" i="13"/>
  <c r="BB4" i="13"/>
  <c r="BG4" i="13" s="1"/>
  <c r="BA4" i="13"/>
  <c r="BF4" i="13" s="1"/>
  <c r="AZ4" i="13"/>
  <c r="BE4" i="13" s="1"/>
  <c r="AX4" i="13"/>
  <c r="AU4" i="13"/>
  <c r="AR4" i="13"/>
  <c r="AO4" i="13"/>
  <c r="AL4" i="13"/>
  <c r="AI4" i="13"/>
  <c r="AF4" i="13"/>
  <c r="AC4" i="13"/>
  <c r="Z4" i="13"/>
  <c r="W4" i="13"/>
  <c r="T4" i="13"/>
  <c r="Q4" i="13"/>
  <c r="N4" i="13"/>
  <c r="G4" i="13"/>
  <c r="I4" i="13" s="1"/>
  <c r="D338" i="12"/>
  <c r="D337" i="12"/>
  <c r="D336" i="12"/>
  <c r="D335" i="12"/>
  <c r="D334" i="12"/>
  <c r="D333" i="12"/>
  <c r="D332" i="12"/>
  <c r="D331" i="12"/>
  <c r="D330" i="12"/>
  <c r="D329" i="12"/>
  <c r="D328" i="12"/>
  <c r="D327" i="12"/>
  <c r="D326" i="12"/>
  <c r="G322" i="12"/>
  <c r="I322" i="12" s="1"/>
  <c r="I323" i="12" s="1"/>
  <c r="E338" i="12" s="1"/>
  <c r="BH319" i="12"/>
  <c r="BC319" i="12"/>
  <c r="BB319" i="12"/>
  <c r="BG319" i="12" s="1"/>
  <c r="BA319" i="12"/>
  <c r="BF319" i="12" s="1"/>
  <c r="AZ319" i="12"/>
  <c r="BE319" i="12" s="1"/>
  <c r="AX319" i="12"/>
  <c r="AU319" i="12"/>
  <c r="AR319" i="12"/>
  <c r="AO319" i="12"/>
  <c r="AL319" i="12"/>
  <c r="AI319" i="12"/>
  <c r="AF319" i="12"/>
  <c r="AC319" i="12"/>
  <c r="Z319" i="12"/>
  <c r="W319" i="12"/>
  <c r="T319" i="12"/>
  <c r="Q319" i="12"/>
  <c r="N319" i="12"/>
  <c r="I319" i="12"/>
  <c r="G319" i="12"/>
  <c r="BH318" i="12"/>
  <c r="BC318" i="12"/>
  <c r="BB318" i="12"/>
  <c r="BG318" i="12" s="1"/>
  <c r="BA318" i="12"/>
  <c r="BF318" i="12" s="1"/>
  <c r="AZ318" i="12"/>
  <c r="BE318" i="12" s="1"/>
  <c r="AX318" i="12"/>
  <c r="AU318" i="12"/>
  <c r="AR318" i="12"/>
  <c r="AO318" i="12"/>
  <c r="AL318" i="12"/>
  <c r="AI318" i="12"/>
  <c r="AF318" i="12"/>
  <c r="AC318" i="12"/>
  <c r="Z318" i="12"/>
  <c r="W318" i="12"/>
  <c r="T318" i="12"/>
  <c r="Q318" i="12"/>
  <c r="N318" i="12"/>
  <c r="G318" i="12"/>
  <c r="I318" i="12" s="1"/>
  <c r="BH317" i="12"/>
  <c r="BC317" i="12"/>
  <c r="BB317" i="12"/>
  <c r="BG317" i="12" s="1"/>
  <c r="BA317" i="12"/>
  <c r="BF317" i="12" s="1"/>
  <c r="AZ317" i="12"/>
  <c r="BE317" i="12" s="1"/>
  <c r="AX317" i="12"/>
  <c r="AU317" i="12"/>
  <c r="AR317" i="12"/>
  <c r="AO317" i="12"/>
  <c r="AL317" i="12"/>
  <c r="AI317" i="12"/>
  <c r="AF317" i="12"/>
  <c r="AC317" i="12"/>
  <c r="Z317" i="12"/>
  <c r="W317" i="12"/>
  <c r="T317" i="12"/>
  <c r="Q317" i="12"/>
  <c r="N317" i="12"/>
  <c r="G317" i="12"/>
  <c r="I317" i="12" s="1"/>
  <c r="BH316" i="12"/>
  <c r="BC316" i="12"/>
  <c r="BB316" i="12"/>
  <c r="BG316" i="12" s="1"/>
  <c r="BA316" i="12"/>
  <c r="BF316" i="12" s="1"/>
  <c r="AZ316" i="12"/>
  <c r="BE316" i="12" s="1"/>
  <c r="AX316" i="12"/>
  <c r="AU316" i="12"/>
  <c r="AR316" i="12"/>
  <c r="AO316" i="12"/>
  <c r="AL316" i="12"/>
  <c r="AI316" i="12"/>
  <c r="AF316" i="12"/>
  <c r="AC316" i="12"/>
  <c r="Z316" i="12"/>
  <c r="W316" i="12"/>
  <c r="T316" i="12"/>
  <c r="Q316" i="12"/>
  <c r="N316" i="12"/>
  <c r="G316" i="12"/>
  <c r="I316" i="12" s="1"/>
  <c r="BH315" i="12"/>
  <c r="BC315" i="12"/>
  <c r="BB315" i="12"/>
  <c r="BG315" i="12" s="1"/>
  <c r="BA315" i="12"/>
  <c r="BF315" i="12" s="1"/>
  <c r="AZ315" i="12"/>
  <c r="BE315" i="12" s="1"/>
  <c r="AX315" i="12"/>
  <c r="AU315" i="12"/>
  <c r="AR315" i="12"/>
  <c r="AO315" i="12"/>
  <c r="AL315" i="12"/>
  <c r="AI315" i="12"/>
  <c r="AF315" i="12"/>
  <c r="AC315" i="12"/>
  <c r="Z315" i="12"/>
  <c r="W315" i="12"/>
  <c r="T315" i="12"/>
  <c r="Q315" i="12"/>
  <c r="N315" i="12"/>
  <c r="G315" i="12"/>
  <c r="I315" i="12" s="1"/>
  <c r="BH314" i="12"/>
  <c r="BG314" i="12"/>
  <c r="BC314" i="12"/>
  <c r="BB314" i="12"/>
  <c r="BA314" i="12"/>
  <c r="BF314" i="12" s="1"/>
  <c r="AZ314" i="12"/>
  <c r="BE314" i="12" s="1"/>
  <c r="AX314" i="12"/>
  <c r="AU314" i="12"/>
  <c r="AR314" i="12"/>
  <c r="AO314" i="12"/>
  <c r="AL314" i="12"/>
  <c r="AI314" i="12"/>
  <c r="AF314" i="12"/>
  <c r="AC314" i="12"/>
  <c r="Z314" i="12"/>
  <c r="W314" i="12"/>
  <c r="T314" i="12"/>
  <c r="Q314" i="12"/>
  <c r="N314" i="12"/>
  <c r="G314" i="12"/>
  <c r="I314" i="12" s="1"/>
  <c r="BH313" i="12"/>
  <c r="BE313" i="12"/>
  <c r="BC313" i="12"/>
  <c r="BB313" i="12"/>
  <c r="BG313" i="12" s="1"/>
  <c r="BA313" i="12"/>
  <c r="BF313" i="12" s="1"/>
  <c r="AZ313" i="12"/>
  <c r="AX313" i="12"/>
  <c r="AU313" i="12"/>
  <c r="AR313" i="12"/>
  <c r="AO313" i="12"/>
  <c r="AL313" i="12"/>
  <c r="AI313" i="12"/>
  <c r="AF313" i="12"/>
  <c r="AC313" i="12"/>
  <c r="Z313" i="12"/>
  <c r="W313" i="12"/>
  <c r="T313" i="12"/>
  <c r="Q313" i="12"/>
  <c r="N313" i="12"/>
  <c r="G313" i="12"/>
  <c r="I313" i="12" s="1"/>
  <c r="I320" i="12" s="1"/>
  <c r="E337" i="12" s="1"/>
  <c r="BH310" i="12"/>
  <c r="BC310" i="12"/>
  <c r="BB310" i="12"/>
  <c r="BG310" i="12" s="1"/>
  <c r="BA310" i="12"/>
  <c r="BF310" i="12" s="1"/>
  <c r="AZ310" i="12"/>
  <c r="BE310" i="12" s="1"/>
  <c r="AX310" i="12"/>
  <c r="AU310" i="12"/>
  <c r="AR310" i="12"/>
  <c r="AO310" i="12"/>
  <c r="AL310" i="12"/>
  <c r="AI310" i="12"/>
  <c r="AF310" i="12"/>
  <c r="AC310" i="12"/>
  <c r="Z310" i="12"/>
  <c r="W310" i="12"/>
  <c r="T310" i="12"/>
  <c r="Q310" i="12"/>
  <c r="N310" i="12"/>
  <c r="I310" i="12"/>
  <c r="G310" i="12"/>
  <c r="BH309" i="12"/>
  <c r="BC309" i="12"/>
  <c r="BB309" i="12"/>
  <c r="BG309" i="12" s="1"/>
  <c r="BA309" i="12"/>
  <c r="BF309" i="12" s="1"/>
  <c r="AZ309" i="12"/>
  <c r="BE309" i="12" s="1"/>
  <c r="AX309" i="12"/>
  <c r="AU309" i="12"/>
  <c r="AR309" i="12"/>
  <c r="AO309" i="12"/>
  <c r="AL309" i="12"/>
  <c r="AI309" i="12"/>
  <c r="AF309" i="12"/>
  <c r="AC309" i="12"/>
  <c r="Z309" i="12"/>
  <c r="W309" i="12"/>
  <c r="T309" i="12"/>
  <c r="Q309" i="12"/>
  <c r="N309" i="12"/>
  <c r="G309" i="12"/>
  <c r="I309" i="12" s="1"/>
  <c r="BH308" i="12"/>
  <c r="BC308" i="12"/>
  <c r="BB308" i="12"/>
  <c r="BG308" i="12" s="1"/>
  <c r="BA308" i="12"/>
  <c r="BF308" i="12" s="1"/>
  <c r="AZ308" i="12"/>
  <c r="BE308" i="12" s="1"/>
  <c r="AX308" i="12"/>
  <c r="AU308" i="12"/>
  <c r="AR308" i="12"/>
  <c r="AO308" i="12"/>
  <c r="AL308" i="12"/>
  <c r="AI308" i="12"/>
  <c r="AF308" i="12"/>
  <c r="AC308" i="12"/>
  <c r="Z308" i="12"/>
  <c r="W308" i="12"/>
  <c r="T308" i="12"/>
  <c r="Q308" i="12"/>
  <c r="N308" i="12"/>
  <c r="G308" i="12"/>
  <c r="I308" i="12" s="1"/>
  <c r="BH307" i="12"/>
  <c r="BF307" i="12"/>
  <c r="BE307" i="12"/>
  <c r="BC307" i="12"/>
  <c r="BB307" i="12"/>
  <c r="BG307" i="12" s="1"/>
  <c r="BA307" i="12"/>
  <c r="AZ307" i="12"/>
  <c r="AX307" i="12"/>
  <c r="AU307" i="12"/>
  <c r="AR307" i="12"/>
  <c r="AO307" i="12"/>
  <c r="AL307" i="12"/>
  <c r="AI307" i="12"/>
  <c r="AF307" i="12"/>
  <c r="AC307" i="12"/>
  <c r="Z307" i="12"/>
  <c r="W307" i="12"/>
  <c r="T307" i="12"/>
  <c r="Q307" i="12"/>
  <c r="N307" i="12"/>
  <c r="G307" i="12"/>
  <c r="I307" i="12" s="1"/>
  <c r="BH306" i="12"/>
  <c r="BC306" i="12"/>
  <c r="BB306" i="12"/>
  <c r="BG306" i="12" s="1"/>
  <c r="BA306" i="12"/>
  <c r="BF306" i="12" s="1"/>
  <c r="AZ306" i="12"/>
  <c r="BE306" i="12" s="1"/>
  <c r="AX306" i="12"/>
  <c r="AU306" i="12"/>
  <c r="AR306" i="12"/>
  <c r="AO306" i="12"/>
  <c r="AL306" i="12"/>
  <c r="AI306" i="12"/>
  <c r="AF306" i="12"/>
  <c r="AC306" i="12"/>
  <c r="Z306" i="12"/>
  <c r="W306" i="12"/>
  <c r="T306" i="12"/>
  <c r="Q306" i="12"/>
  <c r="N306" i="12"/>
  <c r="G306" i="12"/>
  <c r="I306" i="12" s="1"/>
  <c r="BH305" i="12"/>
  <c r="BC305" i="12"/>
  <c r="BB305" i="12"/>
  <c r="BG305" i="12" s="1"/>
  <c r="BA305" i="12"/>
  <c r="BF305" i="12" s="1"/>
  <c r="AZ305" i="12"/>
  <c r="BE305" i="12" s="1"/>
  <c r="AX305" i="12"/>
  <c r="AU305" i="12"/>
  <c r="AR305" i="12"/>
  <c r="AO305" i="12"/>
  <c r="AL305" i="12"/>
  <c r="AI305" i="12"/>
  <c r="AF305" i="12"/>
  <c r="AC305" i="12"/>
  <c r="Z305" i="12"/>
  <c r="W305" i="12"/>
  <c r="T305" i="12"/>
  <c r="Q305" i="12"/>
  <c r="N305" i="12"/>
  <c r="G305" i="12"/>
  <c r="I305" i="12" s="1"/>
  <c r="BH304" i="12"/>
  <c r="BE304" i="12"/>
  <c r="BC304" i="12"/>
  <c r="BB304" i="12"/>
  <c r="BG304" i="12" s="1"/>
  <c r="BA304" i="12"/>
  <c r="BF304" i="12" s="1"/>
  <c r="AZ304" i="12"/>
  <c r="AX304" i="12"/>
  <c r="AU304" i="12"/>
  <c r="AR304" i="12"/>
  <c r="AO304" i="12"/>
  <c r="AL304" i="12"/>
  <c r="AI304" i="12"/>
  <c r="AF304" i="12"/>
  <c r="AC304" i="12"/>
  <c r="Z304" i="12"/>
  <c r="W304" i="12"/>
  <c r="T304" i="12"/>
  <c r="Q304" i="12"/>
  <c r="N304" i="12"/>
  <c r="I304" i="12"/>
  <c r="G304" i="12"/>
  <c r="BH303" i="12"/>
  <c r="BC303" i="12"/>
  <c r="BB303" i="12"/>
  <c r="BG303" i="12" s="1"/>
  <c r="BA303" i="12"/>
  <c r="BF303" i="12" s="1"/>
  <c r="AZ303" i="12"/>
  <c r="BE303" i="12" s="1"/>
  <c r="AX303" i="12"/>
  <c r="AU303" i="12"/>
  <c r="AR303" i="12"/>
  <c r="AO303" i="12"/>
  <c r="AL303" i="12"/>
  <c r="AI303" i="12"/>
  <c r="AF303" i="12"/>
  <c r="AC303" i="12"/>
  <c r="Z303" i="12"/>
  <c r="W303" i="12"/>
  <c r="T303" i="12"/>
  <c r="Q303" i="12"/>
  <c r="N303" i="12"/>
  <c r="G303" i="12"/>
  <c r="I303" i="12" s="1"/>
  <c r="BH302" i="12"/>
  <c r="BF302" i="12"/>
  <c r="BC302" i="12"/>
  <c r="BB302" i="12"/>
  <c r="BG302" i="12" s="1"/>
  <c r="BA302" i="12"/>
  <c r="AZ302" i="12"/>
  <c r="BE302" i="12" s="1"/>
  <c r="AX302" i="12"/>
  <c r="AU302" i="12"/>
  <c r="AR302" i="12"/>
  <c r="AO302" i="12"/>
  <c r="AL302" i="12"/>
  <c r="AI302" i="12"/>
  <c r="AF302" i="12"/>
  <c r="AC302" i="12"/>
  <c r="Z302" i="12"/>
  <c r="W302" i="12"/>
  <c r="T302" i="12"/>
  <c r="Q302" i="12"/>
  <c r="N302" i="12"/>
  <c r="G302" i="12"/>
  <c r="I302" i="12" s="1"/>
  <c r="BH301" i="12"/>
  <c r="BC301" i="12"/>
  <c r="BB301" i="12"/>
  <c r="BG301" i="12" s="1"/>
  <c r="BA301" i="12"/>
  <c r="BF301" i="12" s="1"/>
  <c r="AZ301" i="12"/>
  <c r="BE301" i="12" s="1"/>
  <c r="AX301" i="12"/>
  <c r="AU301" i="12"/>
  <c r="AR301" i="12"/>
  <c r="AO301" i="12"/>
  <c r="AL301" i="12"/>
  <c r="AI301" i="12"/>
  <c r="AF301" i="12"/>
  <c r="AC301" i="12"/>
  <c r="Z301" i="12"/>
  <c r="W301" i="12"/>
  <c r="T301" i="12"/>
  <c r="Q301" i="12"/>
  <c r="N301" i="12"/>
  <c r="G301" i="12"/>
  <c r="I301" i="12" s="1"/>
  <c r="BH300" i="12"/>
  <c r="BG300" i="12"/>
  <c r="BC300" i="12"/>
  <c r="BB300" i="12"/>
  <c r="BA300" i="12"/>
  <c r="BF300" i="12" s="1"/>
  <c r="AZ300" i="12"/>
  <c r="BE300" i="12" s="1"/>
  <c r="AX300" i="12"/>
  <c r="AU300" i="12"/>
  <c r="AR300" i="12"/>
  <c r="AO300" i="12"/>
  <c r="AL300" i="12"/>
  <c r="AI300" i="12"/>
  <c r="AF300" i="12"/>
  <c r="AC300" i="12"/>
  <c r="Z300" i="12"/>
  <c r="W300" i="12"/>
  <c r="T300" i="12"/>
  <c r="Q300" i="12"/>
  <c r="N300" i="12"/>
  <c r="G300" i="12"/>
  <c r="I300" i="12" s="1"/>
  <c r="BH299" i="12"/>
  <c r="BC299" i="12"/>
  <c r="BB299" i="12"/>
  <c r="BG299" i="12" s="1"/>
  <c r="BA299" i="12"/>
  <c r="BF299" i="12" s="1"/>
  <c r="AZ299" i="12"/>
  <c r="BE299" i="12" s="1"/>
  <c r="AX299" i="12"/>
  <c r="AU299" i="12"/>
  <c r="AR299" i="12"/>
  <c r="AO299" i="12"/>
  <c r="AL299" i="12"/>
  <c r="AI299" i="12"/>
  <c r="AF299" i="12"/>
  <c r="AC299" i="12"/>
  <c r="Z299" i="12"/>
  <c r="W299" i="12"/>
  <c r="T299" i="12"/>
  <c r="Q299" i="12"/>
  <c r="N299" i="12"/>
  <c r="G299" i="12"/>
  <c r="I299" i="12" s="1"/>
  <c r="BH298" i="12"/>
  <c r="BE298" i="12"/>
  <c r="BC298" i="12"/>
  <c r="BB298" i="12"/>
  <c r="BG298" i="12" s="1"/>
  <c r="BA298" i="12"/>
  <c r="BF298" i="12" s="1"/>
  <c r="AZ298" i="12"/>
  <c r="AX298" i="12"/>
  <c r="AU298" i="12"/>
  <c r="AR298" i="12"/>
  <c r="AO298" i="12"/>
  <c r="AL298" i="12"/>
  <c r="AI298" i="12"/>
  <c r="AF298" i="12"/>
  <c r="AC298" i="12"/>
  <c r="Z298" i="12"/>
  <c r="W298" i="12"/>
  <c r="T298" i="12"/>
  <c r="Q298" i="12"/>
  <c r="N298" i="12"/>
  <c r="G298" i="12"/>
  <c r="I298" i="12" s="1"/>
  <c r="BH297" i="12"/>
  <c r="BC297" i="12"/>
  <c r="BB297" i="12"/>
  <c r="BG297" i="12" s="1"/>
  <c r="BA297" i="12"/>
  <c r="BF297" i="12" s="1"/>
  <c r="AZ297" i="12"/>
  <c r="BE297" i="12" s="1"/>
  <c r="AX297" i="12"/>
  <c r="AU297" i="12"/>
  <c r="AR297" i="12"/>
  <c r="AO297" i="12"/>
  <c r="AL297" i="12"/>
  <c r="AI297" i="12"/>
  <c r="AF297" i="12"/>
  <c r="AC297" i="12"/>
  <c r="Z297" i="12"/>
  <c r="W297" i="12"/>
  <c r="T297" i="12"/>
  <c r="Q297" i="12"/>
  <c r="N297" i="12"/>
  <c r="G297" i="12"/>
  <c r="I297" i="12" s="1"/>
  <c r="BH296" i="12"/>
  <c r="BC296" i="12"/>
  <c r="BB296" i="12"/>
  <c r="BG296" i="12" s="1"/>
  <c r="BA296" i="12"/>
  <c r="BF296" i="12" s="1"/>
  <c r="AZ296" i="12"/>
  <c r="BE296" i="12" s="1"/>
  <c r="AX296" i="12"/>
  <c r="AU296" i="12"/>
  <c r="AR296" i="12"/>
  <c r="AO296" i="12"/>
  <c r="AL296" i="12"/>
  <c r="AI296" i="12"/>
  <c r="AF296" i="12"/>
  <c r="AC296" i="12"/>
  <c r="Z296" i="12"/>
  <c r="W296" i="12"/>
  <c r="T296" i="12"/>
  <c r="Q296" i="12"/>
  <c r="N296" i="12"/>
  <c r="G296" i="12"/>
  <c r="I296" i="12" s="1"/>
  <c r="BH295" i="12"/>
  <c r="BC295" i="12"/>
  <c r="BB295" i="12"/>
  <c r="BG295" i="12" s="1"/>
  <c r="BA295" i="12"/>
  <c r="BF295" i="12" s="1"/>
  <c r="AZ295" i="12"/>
  <c r="BE295" i="12" s="1"/>
  <c r="AX295" i="12"/>
  <c r="AU295" i="12"/>
  <c r="AR295" i="12"/>
  <c r="AO295" i="12"/>
  <c r="AL295" i="12"/>
  <c r="AI295" i="12"/>
  <c r="AF295" i="12"/>
  <c r="AC295" i="12"/>
  <c r="Z295" i="12"/>
  <c r="W295" i="12"/>
  <c r="T295" i="12"/>
  <c r="Q295" i="12"/>
  <c r="N295" i="12"/>
  <c r="G295" i="12"/>
  <c r="I295" i="12" s="1"/>
  <c r="BH294" i="12"/>
  <c r="BC294" i="12"/>
  <c r="BB294" i="12"/>
  <c r="BG294" i="12" s="1"/>
  <c r="BA294" i="12"/>
  <c r="BF294" i="12" s="1"/>
  <c r="AZ294" i="12"/>
  <c r="BE294" i="12" s="1"/>
  <c r="AX294" i="12"/>
  <c r="AU294" i="12"/>
  <c r="AR294" i="12"/>
  <c r="AO294" i="12"/>
  <c r="AL294" i="12"/>
  <c r="AI294" i="12"/>
  <c r="AF294" i="12"/>
  <c r="AC294" i="12"/>
  <c r="Z294" i="12"/>
  <c r="W294" i="12"/>
  <c r="T294" i="12"/>
  <c r="Q294" i="12"/>
  <c r="N294" i="12"/>
  <c r="G294" i="12"/>
  <c r="I294" i="12" s="1"/>
  <c r="BH293" i="12"/>
  <c r="BC293" i="12"/>
  <c r="BB293" i="12"/>
  <c r="BG293" i="12" s="1"/>
  <c r="BA293" i="12"/>
  <c r="BF293" i="12" s="1"/>
  <c r="AZ293" i="12"/>
  <c r="BE293" i="12" s="1"/>
  <c r="AX293" i="12"/>
  <c r="AU293" i="12"/>
  <c r="AR293" i="12"/>
  <c r="AO293" i="12"/>
  <c r="AL293" i="12"/>
  <c r="AI293" i="12"/>
  <c r="AF293" i="12"/>
  <c r="AC293" i="12"/>
  <c r="Z293" i="12"/>
  <c r="W293" i="12"/>
  <c r="T293" i="12"/>
  <c r="Q293" i="12"/>
  <c r="N293" i="12"/>
  <c r="G293" i="12"/>
  <c r="I293" i="12" s="1"/>
  <c r="BH292" i="12"/>
  <c r="BC292" i="12"/>
  <c r="BB292" i="12"/>
  <c r="BG292" i="12" s="1"/>
  <c r="BA292" i="12"/>
  <c r="BF292" i="12" s="1"/>
  <c r="AZ292" i="12"/>
  <c r="BE292" i="12" s="1"/>
  <c r="AX292" i="12"/>
  <c r="AU292" i="12"/>
  <c r="AR292" i="12"/>
  <c r="AO292" i="12"/>
  <c r="AL292" i="12"/>
  <c r="AI292" i="12"/>
  <c r="AF292" i="12"/>
  <c r="AC292" i="12"/>
  <c r="Z292" i="12"/>
  <c r="W292" i="12"/>
  <c r="T292" i="12"/>
  <c r="Q292" i="12"/>
  <c r="N292" i="12"/>
  <c r="G292" i="12"/>
  <c r="I292" i="12" s="1"/>
  <c r="BH291" i="12"/>
  <c r="BF291" i="12"/>
  <c r="BC291" i="12"/>
  <c r="BB291" i="12"/>
  <c r="BG291" i="12" s="1"/>
  <c r="AZ291" i="12"/>
  <c r="BE291" i="12" s="1"/>
  <c r="AX291" i="12"/>
  <c r="AU291" i="12"/>
  <c r="AR291" i="12"/>
  <c r="AO291" i="12"/>
  <c r="AL291" i="12"/>
  <c r="AI291" i="12"/>
  <c r="AF291" i="12"/>
  <c r="AC291" i="12"/>
  <c r="Z291" i="12"/>
  <c r="W291" i="12"/>
  <c r="T291" i="12"/>
  <c r="Q291" i="12"/>
  <c r="N291" i="12"/>
  <c r="G291" i="12"/>
  <c r="I291" i="12" s="1"/>
  <c r="BH288" i="12"/>
  <c r="BC288" i="12"/>
  <c r="BB288" i="12"/>
  <c r="BG288" i="12" s="1"/>
  <c r="BA288" i="12"/>
  <c r="BF288" i="12" s="1"/>
  <c r="AZ288" i="12"/>
  <c r="BE288" i="12" s="1"/>
  <c r="AX288" i="12"/>
  <c r="AU288" i="12"/>
  <c r="AR288" i="12"/>
  <c r="AO288" i="12"/>
  <c r="AL288" i="12"/>
  <c r="AI288" i="12"/>
  <c r="AF288" i="12"/>
  <c r="AC288" i="12"/>
  <c r="Z288" i="12"/>
  <c r="W288" i="12"/>
  <c r="T288" i="12"/>
  <c r="Q288" i="12"/>
  <c r="N288" i="12"/>
  <c r="G288" i="12"/>
  <c r="I288" i="12" s="1"/>
  <c r="BH287" i="12"/>
  <c r="BG287" i="12"/>
  <c r="BC287" i="12"/>
  <c r="BB287" i="12"/>
  <c r="BA287" i="12"/>
  <c r="BF287" i="12" s="1"/>
  <c r="AZ287" i="12"/>
  <c r="BE287" i="12" s="1"/>
  <c r="AX287" i="12"/>
  <c r="AU287" i="12"/>
  <c r="AR287" i="12"/>
  <c r="AO287" i="12"/>
  <c r="AL287" i="12"/>
  <c r="AI287" i="12"/>
  <c r="AF287" i="12"/>
  <c r="AC287" i="12"/>
  <c r="Z287" i="12"/>
  <c r="W287" i="12"/>
  <c r="T287" i="12"/>
  <c r="Q287" i="12"/>
  <c r="N287" i="12"/>
  <c r="G287" i="12"/>
  <c r="I287" i="12" s="1"/>
  <c r="BH286" i="12"/>
  <c r="BC286" i="12"/>
  <c r="BB286" i="12"/>
  <c r="BG286" i="12" s="1"/>
  <c r="BA286" i="12"/>
  <c r="BF286" i="12" s="1"/>
  <c r="AZ286" i="12"/>
  <c r="BE286" i="12" s="1"/>
  <c r="AX286" i="12"/>
  <c r="AU286" i="12"/>
  <c r="AR286" i="12"/>
  <c r="AO286" i="12"/>
  <c r="AL286" i="12"/>
  <c r="AI286" i="12"/>
  <c r="AF286" i="12"/>
  <c r="AC286" i="12"/>
  <c r="Z286" i="12"/>
  <c r="W286" i="12"/>
  <c r="T286" i="12"/>
  <c r="Q286" i="12"/>
  <c r="N286" i="12"/>
  <c r="I286" i="12"/>
  <c r="G286" i="12"/>
  <c r="BH285" i="12"/>
  <c r="BG285" i="12"/>
  <c r="BC285" i="12"/>
  <c r="BB285" i="12"/>
  <c r="BA285" i="12"/>
  <c r="BF285" i="12" s="1"/>
  <c r="AZ285" i="12"/>
  <c r="BE285" i="12" s="1"/>
  <c r="AX285" i="12"/>
  <c r="AU285" i="12"/>
  <c r="AR285" i="12"/>
  <c r="AO285" i="12"/>
  <c r="AL285" i="12"/>
  <c r="AI285" i="12"/>
  <c r="AF285" i="12"/>
  <c r="AC285" i="12"/>
  <c r="Z285" i="12"/>
  <c r="W285" i="12"/>
  <c r="T285" i="12"/>
  <c r="Q285" i="12"/>
  <c r="N285" i="12"/>
  <c r="G285" i="12"/>
  <c r="I285" i="12" s="1"/>
  <c r="BH284" i="12"/>
  <c r="BG284" i="12"/>
  <c r="BC284" i="12"/>
  <c r="BB284" i="12"/>
  <c r="BA284" i="12"/>
  <c r="BF284" i="12" s="1"/>
  <c r="AZ284" i="12"/>
  <c r="BE284" i="12" s="1"/>
  <c r="AX284" i="12"/>
  <c r="AU284" i="12"/>
  <c r="AR284" i="12"/>
  <c r="AO284" i="12"/>
  <c r="AL284" i="12"/>
  <c r="AI284" i="12"/>
  <c r="AF284" i="12"/>
  <c r="AC284" i="12"/>
  <c r="Z284" i="12"/>
  <c r="W284" i="12"/>
  <c r="T284" i="12"/>
  <c r="Q284" i="12"/>
  <c r="N284" i="12"/>
  <c r="G284" i="12"/>
  <c r="I284" i="12" s="1"/>
  <c r="BH283" i="12"/>
  <c r="BC283" i="12"/>
  <c r="BB283" i="12"/>
  <c r="BG283" i="12" s="1"/>
  <c r="BA283" i="12"/>
  <c r="BF283" i="12" s="1"/>
  <c r="AZ283" i="12"/>
  <c r="BE283" i="12" s="1"/>
  <c r="AX283" i="12"/>
  <c r="AU283" i="12"/>
  <c r="AR283" i="12"/>
  <c r="AO283" i="12"/>
  <c r="AL283" i="12"/>
  <c r="AI283" i="12"/>
  <c r="AF283" i="12"/>
  <c r="AC283" i="12"/>
  <c r="Z283" i="12"/>
  <c r="W283" i="12"/>
  <c r="T283" i="12"/>
  <c r="Q283" i="12"/>
  <c r="N283" i="12"/>
  <c r="G283" i="12"/>
  <c r="I283" i="12" s="1"/>
  <c r="BH282" i="12"/>
  <c r="BC282" i="12"/>
  <c r="BB282" i="12"/>
  <c r="BG282" i="12" s="1"/>
  <c r="BA282" i="12"/>
  <c r="BF282" i="12" s="1"/>
  <c r="AZ282" i="12"/>
  <c r="BE282" i="12" s="1"/>
  <c r="AX282" i="12"/>
  <c r="AU282" i="12"/>
  <c r="AR282" i="12"/>
  <c r="AO282" i="12"/>
  <c r="AL282" i="12"/>
  <c r="AI282" i="12"/>
  <c r="AF282" i="12"/>
  <c r="AC282" i="12"/>
  <c r="Z282" i="12"/>
  <c r="W282" i="12"/>
  <c r="T282" i="12"/>
  <c r="Q282" i="12"/>
  <c r="N282" i="12"/>
  <c r="G282" i="12"/>
  <c r="I282" i="12" s="1"/>
  <c r="BH281" i="12"/>
  <c r="BC281" i="12"/>
  <c r="BB281" i="12"/>
  <c r="BG281" i="12" s="1"/>
  <c r="BA281" i="12"/>
  <c r="BF281" i="12" s="1"/>
  <c r="AZ281" i="12"/>
  <c r="BE281" i="12" s="1"/>
  <c r="AX281" i="12"/>
  <c r="AU281" i="12"/>
  <c r="AR281" i="12"/>
  <c r="AO281" i="12"/>
  <c r="AL281" i="12"/>
  <c r="AI281" i="12"/>
  <c r="AF281" i="12"/>
  <c r="AC281" i="12"/>
  <c r="Z281" i="12"/>
  <c r="W281" i="12"/>
  <c r="T281" i="12"/>
  <c r="Q281" i="12"/>
  <c r="N281" i="12"/>
  <c r="I281" i="12"/>
  <c r="G281" i="12"/>
  <c r="BH280" i="12"/>
  <c r="BC280" i="12"/>
  <c r="BB280" i="12"/>
  <c r="BG280" i="12" s="1"/>
  <c r="BA280" i="12"/>
  <c r="BF280" i="12" s="1"/>
  <c r="AZ280" i="12"/>
  <c r="BE280" i="12" s="1"/>
  <c r="AX280" i="12"/>
  <c r="AU280" i="12"/>
  <c r="AR280" i="12"/>
  <c r="AO280" i="12"/>
  <c r="AL280" i="12"/>
  <c r="AI280" i="12"/>
  <c r="AF280" i="12"/>
  <c r="AC280" i="12"/>
  <c r="Z280" i="12"/>
  <c r="W280" i="12"/>
  <c r="T280" i="12"/>
  <c r="Q280" i="12"/>
  <c r="N280" i="12"/>
  <c r="G280" i="12"/>
  <c r="I280" i="12" s="1"/>
  <c r="BH279" i="12"/>
  <c r="BC279" i="12"/>
  <c r="BB279" i="12"/>
  <c r="BG279" i="12" s="1"/>
  <c r="BA279" i="12"/>
  <c r="BF279" i="12" s="1"/>
  <c r="AZ279" i="12"/>
  <c r="BE279" i="12" s="1"/>
  <c r="AX279" i="12"/>
  <c r="AU279" i="12"/>
  <c r="AR279" i="12"/>
  <c r="AO279" i="12"/>
  <c r="AL279" i="12"/>
  <c r="AI279" i="12"/>
  <c r="AF279" i="12"/>
  <c r="AC279" i="12"/>
  <c r="Z279" i="12"/>
  <c r="W279" i="12"/>
  <c r="T279" i="12"/>
  <c r="Q279" i="12"/>
  <c r="N279" i="12"/>
  <c r="G279" i="12"/>
  <c r="I279" i="12" s="1"/>
  <c r="BH278" i="12"/>
  <c r="BG278" i="12"/>
  <c r="BF278" i="12"/>
  <c r="BC278" i="12"/>
  <c r="BB278" i="12"/>
  <c r="BA278" i="12"/>
  <c r="AZ278" i="12"/>
  <c r="BE278" i="12" s="1"/>
  <c r="AX278" i="12"/>
  <c r="AU278" i="12"/>
  <c r="AR278" i="12"/>
  <c r="AO278" i="12"/>
  <c r="AL278" i="12"/>
  <c r="AI278" i="12"/>
  <c r="AF278" i="12"/>
  <c r="AC278" i="12"/>
  <c r="Z278" i="12"/>
  <c r="W278" i="12"/>
  <c r="T278" i="12"/>
  <c r="Q278" i="12"/>
  <c r="N278" i="12"/>
  <c r="G278" i="12"/>
  <c r="I278" i="12" s="1"/>
  <c r="BH277" i="12"/>
  <c r="BC277" i="12"/>
  <c r="BB277" i="12"/>
  <c r="BG277" i="12" s="1"/>
  <c r="BA277" i="12"/>
  <c r="BF277" i="12" s="1"/>
  <c r="AZ277" i="12"/>
  <c r="BE277" i="12" s="1"/>
  <c r="AX277" i="12"/>
  <c r="AU277" i="12"/>
  <c r="AR277" i="12"/>
  <c r="AO277" i="12"/>
  <c r="AL277" i="12"/>
  <c r="AI277" i="12"/>
  <c r="AF277" i="12"/>
  <c r="AC277" i="12"/>
  <c r="Z277" i="12"/>
  <c r="W277" i="12"/>
  <c r="T277" i="12"/>
  <c r="Q277" i="12"/>
  <c r="N277" i="12"/>
  <c r="G277" i="12"/>
  <c r="I277" i="12" s="1"/>
  <c r="BH276" i="12"/>
  <c r="BF276" i="12"/>
  <c r="BC276" i="12"/>
  <c r="BB276" i="12"/>
  <c r="BG276" i="12" s="1"/>
  <c r="BA276" i="12"/>
  <c r="AZ276" i="12"/>
  <c r="BE276" i="12" s="1"/>
  <c r="AX276" i="12"/>
  <c r="AU276" i="12"/>
  <c r="AR276" i="12"/>
  <c r="AO276" i="12"/>
  <c r="AL276" i="12"/>
  <c r="AI276" i="12"/>
  <c r="AF276" i="12"/>
  <c r="AC276" i="12"/>
  <c r="Z276" i="12"/>
  <c r="W276" i="12"/>
  <c r="T276" i="12"/>
  <c r="Q276" i="12"/>
  <c r="N276" i="12"/>
  <c r="G276" i="12"/>
  <c r="I276" i="12" s="1"/>
  <c r="BH275" i="12"/>
  <c r="BE275" i="12"/>
  <c r="BC275" i="12"/>
  <c r="BB275" i="12"/>
  <c r="BG275" i="12" s="1"/>
  <c r="BA275" i="12"/>
  <c r="BF275" i="12" s="1"/>
  <c r="AZ275" i="12"/>
  <c r="AX275" i="12"/>
  <c r="AU275" i="12"/>
  <c r="AR275" i="12"/>
  <c r="AO275" i="12"/>
  <c r="AL275" i="12"/>
  <c r="AI275" i="12"/>
  <c r="AF275" i="12"/>
  <c r="AC275" i="12"/>
  <c r="Z275" i="12"/>
  <c r="W275" i="12"/>
  <c r="T275" i="12"/>
  <c r="Q275" i="12"/>
  <c r="N275" i="12"/>
  <c r="G275" i="12"/>
  <c r="I275" i="12" s="1"/>
  <c r="BH274" i="12"/>
  <c r="BC274" i="12"/>
  <c r="BB274" i="12"/>
  <c r="BG274" i="12" s="1"/>
  <c r="BA274" i="12"/>
  <c r="BF274" i="12" s="1"/>
  <c r="AZ274" i="12"/>
  <c r="BE274" i="12" s="1"/>
  <c r="AX274" i="12"/>
  <c r="AU274" i="12"/>
  <c r="AR274" i="12"/>
  <c r="AO274" i="12"/>
  <c r="AL274" i="12"/>
  <c r="AI274" i="12"/>
  <c r="AF274" i="12"/>
  <c r="AC274" i="12"/>
  <c r="Z274" i="12"/>
  <c r="W274" i="12"/>
  <c r="T274" i="12"/>
  <c r="Q274" i="12"/>
  <c r="N274" i="12"/>
  <c r="G274" i="12"/>
  <c r="I274" i="12" s="1"/>
  <c r="BH273" i="12"/>
  <c r="BF273" i="12"/>
  <c r="BC273" i="12"/>
  <c r="BB273" i="12"/>
  <c r="BG273" i="12" s="1"/>
  <c r="BA273" i="12"/>
  <c r="AZ273" i="12"/>
  <c r="BE273" i="12" s="1"/>
  <c r="AX273" i="12"/>
  <c r="AU273" i="12"/>
  <c r="AR273" i="12"/>
  <c r="AO273" i="12"/>
  <c r="AL273" i="12"/>
  <c r="AI273" i="12"/>
  <c r="AF273" i="12"/>
  <c r="AC273" i="12"/>
  <c r="Z273" i="12"/>
  <c r="W273" i="12"/>
  <c r="T273" i="12"/>
  <c r="Q273" i="12"/>
  <c r="N273" i="12"/>
  <c r="I273" i="12"/>
  <c r="G273" i="12"/>
  <c r="BH272" i="12"/>
  <c r="BC272" i="12"/>
  <c r="BB272" i="12"/>
  <c r="BG272" i="12" s="1"/>
  <c r="BA272" i="12"/>
  <c r="BF272" i="12" s="1"/>
  <c r="AZ272" i="12"/>
  <c r="BE272" i="12" s="1"/>
  <c r="AX272" i="12"/>
  <c r="AU272" i="12"/>
  <c r="AR272" i="12"/>
  <c r="AO272" i="12"/>
  <c r="AL272" i="12"/>
  <c r="AI272" i="12"/>
  <c r="AF272" i="12"/>
  <c r="AC272" i="12"/>
  <c r="Z272" i="12"/>
  <c r="W272" i="12"/>
  <c r="T272" i="12"/>
  <c r="Q272" i="12"/>
  <c r="N272" i="12"/>
  <c r="G272" i="12"/>
  <c r="I272" i="12" s="1"/>
  <c r="BH271" i="12"/>
  <c r="BC271" i="12"/>
  <c r="BB271" i="12"/>
  <c r="BG271" i="12" s="1"/>
  <c r="BA271" i="12"/>
  <c r="BF271" i="12" s="1"/>
  <c r="AZ271" i="12"/>
  <c r="BE271" i="12" s="1"/>
  <c r="AX271" i="12"/>
  <c r="AU271" i="12"/>
  <c r="AR271" i="12"/>
  <c r="AO271" i="12"/>
  <c r="AL271" i="12"/>
  <c r="AI271" i="12"/>
  <c r="AF271" i="12"/>
  <c r="AC271" i="12"/>
  <c r="Z271" i="12"/>
  <c r="W271" i="12"/>
  <c r="T271" i="12"/>
  <c r="Q271" i="12"/>
  <c r="N271" i="12"/>
  <c r="G271" i="12"/>
  <c r="I271" i="12" s="1"/>
  <c r="BH270" i="12"/>
  <c r="BC270" i="12"/>
  <c r="BB270" i="12"/>
  <c r="BG270" i="12" s="1"/>
  <c r="BA270" i="12"/>
  <c r="BF270" i="12" s="1"/>
  <c r="AZ270" i="12"/>
  <c r="BE270" i="12" s="1"/>
  <c r="AX270" i="12"/>
  <c r="AU270" i="12"/>
  <c r="AR270" i="12"/>
  <c r="AO270" i="12"/>
  <c r="AL270" i="12"/>
  <c r="AI270" i="12"/>
  <c r="AF270" i="12"/>
  <c r="AC270" i="12"/>
  <c r="Z270" i="12"/>
  <c r="W270" i="12"/>
  <c r="T270" i="12"/>
  <c r="Q270" i="12"/>
  <c r="N270" i="12"/>
  <c r="I270" i="12"/>
  <c r="G270" i="12"/>
  <c r="BH269" i="12"/>
  <c r="BC269" i="12"/>
  <c r="BB269" i="12"/>
  <c r="BG269" i="12" s="1"/>
  <c r="BA269" i="12"/>
  <c r="BF269" i="12" s="1"/>
  <c r="AZ269" i="12"/>
  <c r="BE269" i="12" s="1"/>
  <c r="AX269" i="12"/>
  <c r="AU269" i="12"/>
  <c r="AR269" i="12"/>
  <c r="AO269" i="12"/>
  <c r="AL269" i="12"/>
  <c r="AI269" i="12"/>
  <c r="AF269" i="12"/>
  <c r="AC269" i="12"/>
  <c r="Z269" i="12"/>
  <c r="W269" i="12"/>
  <c r="T269" i="12"/>
  <c r="Q269" i="12"/>
  <c r="N269" i="12"/>
  <c r="G269" i="12"/>
  <c r="I269" i="12" s="1"/>
  <c r="BH268" i="12"/>
  <c r="BC268" i="12"/>
  <c r="BB268" i="12"/>
  <c r="BG268" i="12" s="1"/>
  <c r="BA268" i="12"/>
  <c r="BF268" i="12" s="1"/>
  <c r="AZ268" i="12"/>
  <c r="BE268" i="12" s="1"/>
  <c r="AX268" i="12"/>
  <c r="AU268" i="12"/>
  <c r="AR268" i="12"/>
  <c r="AO268" i="12"/>
  <c r="AL268" i="12"/>
  <c r="AI268" i="12"/>
  <c r="AF268" i="12"/>
  <c r="AC268" i="12"/>
  <c r="Z268" i="12"/>
  <c r="W268" i="12"/>
  <c r="T268" i="12"/>
  <c r="Q268" i="12"/>
  <c r="N268" i="12"/>
  <c r="G268" i="12"/>
  <c r="I268" i="12" s="1"/>
  <c r="BH267" i="12"/>
  <c r="BC267" i="12"/>
  <c r="BB267" i="12"/>
  <c r="BG267" i="12" s="1"/>
  <c r="BA267" i="12"/>
  <c r="BF267" i="12" s="1"/>
  <c r="AZ267" i="12"/>
  <c r="BE267" i="12" s="1"/>
  <c r="AX267" i="12"/>
  <c r="AU267" i="12"/>
  <c r="AR267" i="12"/>
  <c r="AO267" i="12"/>
  <c r="AL267" i="12"/>
  <c r="AI267" i="12"/>
  <c r="AF267" i="12"/>
  <c r="AC267" i="12"/>
  <c r="Z267" i="12"/>
  <c r="W267" i="12"/>
  <c r="T267" i="12"/>
  <c r="Q267" i="12"/>
  <c r="N267" i="12"/>
  <c r="G267" i="12"/>
  <c r="I267" i="12" s="1"/>
  <c r="BH264" i="12"/>
  <c r="BC264" i="12"/>
  <c r="BB264" i="12"/>
  <c r="BG264" i="12" s="1"/>
  <c r="BA264" i="12"/>
  <c r="BF264" i="12" s="1"/>
  <c r="AZ264" i="12"/>
  <c r="BE264" i="12" s="1"/>
  <c r="AX264" i="12"/>
  <c r="AU264" i="12"/>
  <c r="AR264" i="12"/>
  <c r="AO264" i="12"/>
  <c r="AL264" i="12"/>
  <c r="AI264" i="12"/>
  <c r="AF264" i="12"/>
  <c r="AC264" i="12"/>
  <c r="Z264" i="12"/>
  <c r="W264" i="12"/>
  <c r="T264" i="12"/>
  <c r="Q264" i="12"/>
  <c r="N264" i="12"/>
  <c r="G264" i="12"/>
  <c r="I264" i="12" s="1"/>
  <c r="BH263" i="12"/>
  <c r="BG263" i="12"/>
  <c r="BC263" i="12"/>
  <c r="BB263" i="12"/>
  <c r="BA263" i="12"/>
  <c r="BF263" i="12" s="1"/>
  <c r="AZ263" i="12"/>
  <c r="BE263" i="12" s="1"/>
  <c r="AX263" i="12"/>
  <c r="AU263" i="12"/>
  <c r="AR263" i="12"/>
  <c r="AO263" i="12"/>
  <c r="AL263" i="12"/>
  <c r="AI263" i="12"/>
  <c r="AF263" i="12"/>
  <c r="AC263" i="12"/>
  <c r="Z263" i="12"/>
  <c r="W263" i="12"/>
  <c r="T263" i="12"/>
  <c r="Q263" i="12"/>
  <c r="N263" i="12"/>
  <c r="G263" i="12"/>
  <c r="I263" i="12" s="1"/>
  <c r="BH262" i="12"/>
  <c r="BG262" i="12"/>
  <c r="BC262" i="12"/>
  <c r="BB262" i="12"/>
  <c r="BA262" i="12"/>
  <c r="BF262" i="12" s="1"/>
  <c r="AZ262" i="12"/>
  <c r="BE262" i="12" s="1"/>
  <c r="AX262" i="12"/>
  <c r="AU262" i="12"/>
  <c r="AR262" i="12"/>
  <c r="AO262" i="12"/>
  <c r="AL262" i="12"/>
  <c r="AI262" i="12"/>
  <c r="AF262" i="12"/>
  <c r="AC262" i="12"/>
  <c r="Z262" i="12"/>
  <c r="W262" i="12"/>
  <c r="T262" i="12"/>
  <c r="Q262" i="12"/>
  <c r="N262" i="12"/>
  <c r="G262" i="12"/>
  <c r="I262" i="12" s="1"/>
  <c r="BH261" i="12"/>
  <c r="BE261" i="12"/>
  <c r="BC261" i="12"/>
  <c r="BB261" i="12"/>
  <c r="BG261" i="12" s="1"/>
  <c r="BA261" i="12"/>
  <c r="BF261" i="12" s="1"/>
  <c r="AZ261" i="12"/>
  <c r="AX261" i="12"/>
  <c r="AU261" i="12"/>
  <c r="AR261" i="12"/>
  <c r="AO261" i="12"/>
  <c r="AL261" i="12"/>
  <c r="AI261" i="12"/>
  <c r="AF261" i="12"/>
  <c r="AC261" i="12"/>
  <c r="Z261" i="12"/>
  <c r="W261" i="12"/>
  <c r="T261" i="12"/>
  <c r="Q261" i="12"/>
  <c r="N261" i="12"/>
  <c r="G261" i="12"/>
  <c r="I261" i="12" s="1"/>
  <c r="BH260" i="12"/>
  <c r="BC260" i="12"/>
  <c r="BB260" i="12"/>
  <c r="BG260" i="12" s="1"/>
  <c r="BA260" i="12"/>
  <c r="BF260" i="12" s="1"/>
  <c r="AZ260" i="12"/>
  <c r="BE260" i="12" s="1"/>
  <c r="AX260" i="12"/>
  <c r="AU260" i="12"/>
  <c r="AR260" i="12"/>
  <c r="AO260" i="12"/>
  <c r="AL260" i="12"/>
  <c r="AI260" i="12"/>
  <c r="AF260" i="12"/>
  <c r="AC260" i="12"/>
  <c r="Z260" i="12"/>
  <c r="W260" i="12"/>
  <c r="T260" i="12"/>
  <c r="Q260" i="12"/>
  <c r="N260" i="12"/>
  <c r="G260" i="12"/>
  <c r="I260" i="12" s="1"/>
  <c r="BH259" i="12"/>
  <c r="BF259" i="12"/>
  <c r="BC259" i="12"/>
  <c r="BB259" i="12"/>
  <c r="BG259" i="12" s="1"/>
  <c r="BA259" i="12"/>
  <c r="AZ259" i="12"/>
  <c r="BE259" i="12" s="1"/>
  <c r="AX259" i="12"/>
  <c r="AU259" i="12"/>
  <c r="AR259" i="12"/>
  <c r="AO259" i="12"/>
  <c r="AL259" i="12"/>
  <c r="AI259" i="12"/>
  <c r="AF259" i="12"/>
  <c r="AC259" i="12"/>
  <c r="Z259" i="12"/>
  <c r="W259" i="12"/>
  <c r="T259" i="12"/>
  <c r="Q259" i="12"/>
  <c r="N259" i="12"/>
  <c r="G259" i="12"/>
  <c r="I259" i="12" s="1"/>
  <c r="BH258" i="12"/>
  <c r="BE258" i="12"/>
  <c r="BC258" i="12"/>
  <c r="BB258" i="12"/>
  <c r="BG258" i="12" s="1"/>
  <c r="BA258" i="12"/>
  <c r="BF258" i="12" s="1"/>
  <c r="AZ258" i="12"/>
  <c r="AX258" i="12"/>
  <c r="AU258" i="12"/>
  <c r="AR258" i="12"/>
  <c r="AO258" i="12"/>
  <c r="AL258" i="12"/>
  <c r="AI258" i="12"/>
  <c r="AF258" i="12"/>
  <c r="AC258" i="12"/>
  <c r="Z258" i="12"/>
  <c r="W258" i="12"/>
  <c r="T258" i="12"/>
  <c r="Q258" i="12"/>
  <c r="N258" i="12"/>
  <c r="G258" i="12"/>
  <c r="I258" i="12" s="1"/>
  <c r="BH257" i="12"/>
  <c r="BC257" i="12"/>
  <c r="BB257" i="12"/>
  <c r="BG257" i="12" s="1"/>
  <c r="BA257" i="12"/>
  <c r="BF257" i="12" s="1"/>
  <c r="AZ257" i="12"/>
  <c r="BE257" i="12" s="1"/>
  <c r="AX257" i="12"/>
  <c r="AU257" i="12"/>
  <c r="AR257" i="12"/>
  <c r="AO257" i="12"/>
  <c r="AL257" i="12"/>
  <c r="AI257" i="12"/>
  <c r="AF257" i="12"/>
  <c r="AC257" i="12"/>
  <c r="Z257" i="12"/>
  <c r="W257" i="12"/>
  <c r="T257" i="12"/>
  <c r="Q257" i="12"/>
  <c r="N257" i="12"/>
  <c r="G257" i="12"/>
  <c r="I257" i="12" s="1"/>
  <c r="BH256" i="12"/>
  <c r="BC256" i="12"/>
  <c r="BB256" i="12"/>
  <c r="BG256" i="12" s="1"/>
  <c r="BA256" i="12"/>
  <c r="BF256" i="12" s="1"/>
  <c r="AZ256" i="12"/>
  <c r="BE256" i="12" s="1"/>
  <c r="AX256" i="12"/>
  <c r="AU256" i="12"/>
  <c r="AR256" i="12"/>
  <c r="AO256" i="12"/>
  <c r="AL256" i="12"/>
  <c r="AI256" i="12"/>
  <c r="AF256" i="12"/>
  <c r="AC256" i="12"/>
  <c r="Z256" i="12"/>
  <c r="W256" i="12"/>
  <c r="T256" i="12"/>
  <c r="Q256" i="12"/>
  <c r="N256" i="12"/>
  <c r="G256" i="12"/>
  <c r="I256" i="12" s="1"/>
  <c r="BH255" i="12"/>
  <c r="BC255" i="12"/>
  <c r="BB255" i="12"/>
  <c r="BG255" i="12" s="1"/>
  <c r="BA255" i="12"/>
  <c r="BF255" i="12" s="1"/>
  <c r="AZ255" i="12"/>
  <c r="BE255" i="12" s="1"/>
  <c r="AX255" i="12"/>
  <c r="AU255" i="12"/>
  <c r="AR255" i="12"/>
  <c r="AO255" i="12"/>
  <c r="AL255" i="12"/>
  <c r="AI255" i="12"/>
  <c r="AF255" i="12"/>
  <c r="AC255" i="12"/>
  <c r="Z255" i="12"/>
  <c r="W255" i="12"/>
  <c r="T255" i="12"/>
  <c r="Q255" i="12"/>
  <c r="N255" i="12"/>
  <c r="G255" i="12"/>
  <c r="I255" i="12" s="1"/>
  <c r="BH254" i="12"/>
  <c r="BG254" i="12"/>
  <c r="BF254" i="12"/>
  <c r="BC254" i="12"/>
  <c r="BB254" i="12"/>
  <c r="BA254" i="12"/>
  <c r="AZ254" i="12"/>
  <c r="BE254" i="12" s="1"/>
  <c r="AX254" i="12"/>
  <c r="AU254" i="12"/>
  <c r="AR254" i="12"/>
  <c r="AO254" i="12"/>
  <c r="AL254" i="12"/>
  <c r="AI254" i="12"/>
  <c r="AF254" i="12"/>
  <c r="AC254" i="12"/>
  <c r="Z254" i="12"/>
  <c r="W254" i="12"/>
  <c r="T254" i="12"/>
  <c r="Q254" i="12"/>
  <c r="N254" i="12"/>
  <c r="I254" i="12"/>
  <c r="G254" i="12"/>
  <c r="BH251" i="12"/>
  <c r="BC251" i="12"/>
  <c r="BB251" i="12"/>
  <c r="BG251" i="12" s="1"/>
  <c r="BA251" i="12"/>
  <c r="BF251" i="12" s="1"/>
  <c r="AZ251" i="12"/>
  <c r="BE251" i="12" s="1"/>
  <c r="AX251" i="12"/>
  <c r="AU251" i="12"/>
  <c r="AR251" i="12"/>
  <c r="AO251" i="12"/>
  <c r="AL251" i="12"/>
  <c r="AI251" i="12"/>
  <c r="AF251" i="12"/>
  <c r="AC251" i="12"/>
  <c r="Z251" i="12"/>
  <c r="W251" i="12"/>
  <c r="T251" i="12"/>
  <c r="Q251" i="12"/>
  <c r="N251" i="12"/>
  <c r="G251" i="12"/>
  <c r="I251" i="12" s="1"/>
  <c r="BH250" i="12"/>
  <c r="BF250" i="12"/>
  <c r="BC250" i="12"/>
  <c r="BB250" i="12"/>
  <c r="BG250" i="12" s="1"/>
  <c r="BA250" i="12"/>
  <c r="AZ250" i="12"/>
  <c r="BE250" i="12" s="1"/>
  <c r="AX250" i="12"/>
  <c r="AU250" i="12"/>
  <c r="AR250" i="12"/>
  <c r="AO250" i="12"/>
  <c r="AL250" i="12"/>
  <c r="AI250" i="12"/>
  <c r="AF250" i="12"/>
  <c r="AC250" i="12"/>
  <c r="Z250" i="12"/>
  <c r="W250" i="12"/>
  <c r="T250" i="12"/>
  <c r="Q250" i="12"/>
  <c r="N250" i="12"/>
  <c r="G250" i="12"/>
  <c r="I250" i="12" s="1"/>
  <c r="BH249" i="12"/>
  <c r="BG249" i="12"/>
  <c r="BC249" i="12"/>
  <c r="BB249" i="12"/>
  <c r="BA249" i="12"/>
  <c r="BF249" i="12" s="1"/>
  <c r="AZ249" i="12"/>
  <c r="BE249" i="12" s="1"/>
  <c r="AX249" i="12"/>
  <c r="AU249" i="12"/>
  <c r="AR249" i="12"/>
  <c r="AO249" i="12"/>
  <c r="AL249" i="12"/>
  <c r="AI249" i="12"/>
  <c r="AF249" i="12"/>
  <c r="AC249" i="12"/>
  <c r="Z249" i="12"/>
  <c r="W249" i="12"/>
  <c r="T249" i="12"/>
  <c r="Q249" i="12"/>
  <c r="N249" i="12"/>
  <c r="G249" i="12"/>
  <c r="I249" i="12" s="1"/>
  <c r="BH248" i="12"/>
  <c r="BG248" i="12"/>
  <c r="BC248" i="12"/>
  <c r="BB248" i="12"/>
  <c r="BA248" i="12"/>
  <c r="BF248" i="12" s="1"/>
  <c r="AZ248" i="12"/>
  <c r="BE248" i="12" s="1"/>
  <c r="AX248" i="12"/>
  <c r="AU248" i="12"/>
  <c r="AR248" i="12"/>
  <c r="AO248" i="12"/>
  <c r="AL248" i="12"/>
  <c r="AI248" i="12"/>
  <c r="AF248" i="12"/>
  <c r="AC248" i="12"/>
  <c r="Z248" i="12"/>
  <c r="W248" i="12"/>
  <c r="T248" i="12"/>
  <c r="Q248" i="12"/>
  <c r="N248" i="12"/>
  <c r="G248" i="12"/>
  <c r="I248" i="12" s="1"/>
  <c r="BH247" i="12"/>
  <c r="BC247" i="12"/>
  <c r="BB247" i="12"/>
  <c r="BG247" i="12" s="1"/>
  <c r="BA247" i="12"/>
  <c r="BF247" i="12" s="1"/>
  <c r="AZ247" i="12"/>
  <c r="BE247" i="12" s="1"/>
  <c r="AX247" i="12"/>
  <c r="AU247" i="12"/>
  <c r="AR247" i="12"/>
  <c r="AO247" i="12"/>
  <c r="AL247" i="12"/>
  <c r="AI247" i="12"/>
  <c r="AF247" i="12"/>
  <c r="AC247" i="12"/>
  <c r="Z247" i="12"/>
  <c r="W247" i="12"/>
  <c r="T247" i="12"/>
  <c r="Q247" i="12"/>
  <c r="N247" i="12"/>
  <c r="G247" i="12"/>
  <c r="I247" i="12" s="1"/>
  <c r="BH246" i="12"/>
  <c r="BC246" i="12"/>
  <c r="BB246" i="12"/>
  <c r="BG246" i="12" s="1"/>
  <c r="BA246" i="12"/>
  <c r="BF246" i="12" s="1"/>
  <c r="AZ246" i="12"/>
  <c r="BE246" i="12" s="1"/>
  <c r="AX246" i="12"/>
  <c r="AU246" i="12"/>
  <c r="AR246" i="12"/>
  <c r="AO246" i="12"/>
  <c r="AL246" i="12"/>
  <c r="AI246" i="12"/>
  <c r="AF246" i="12"/>
  <c r="AC246" i="12"/>
  <c r="Z246" i="12"/>
  <c r="W246" i="12"/>
  <c r="T246" i="12"/>
  <c r="Q246" i="12"/>
  <c r="N246" i="12"/>
  <c r="G246" i="12"/>
  <c r="I246" i="12" s="1"/>
  <c r="BH245" i="12"/>
  <c r="BF245" i="12"/>
  <c r="BC245" i="12"/>
  <c r="BB245" i="12"/>
  <c r="BG245" i="12" s="1"/>
  <c r="BA245" i="12"/>
  <c r="AZ245" i="12"/>
  <c r="BE245" i="12" s="1"/>
  <c r="AX245" i="12"/>
  <c r="AU245" i="12"/>
  <c r="AR245" i="12"/>
  <c r="AO245" i="12"/>
  <c r="AL245" i="12"/>
  <c r="AI245" i="12"/>
  <c r="AF245" i="12"/>
  <c r="AC245" i="12"/>
  <c r="Z245" i="12"/>
  <c r="W245" i="12"/>
  <c r="T245" i="12"/>
  <c r="Q245" i="12"/>
  <c r="N245" i="12"/>
  <c r="G245" i="12"/>
  <c r="I245" i="12" s="1"/>
  <c r="BH244" i="12"/>
  <c r="BC244" i="12"/>
  <c r="BB244" i="12"/>
  <c r="BG244" i="12" s="1"/>
  <c r="BA244" i="12"/>
  <c r="BF244" i="12" s="1"/>
  <c r="AZ244" i="12"/>
  <c r="BE244" i="12" s="1"/>
  <c r="AX244" i="12"/>
  <c r="AU244" i="12"/>
  <c r="AR244" i="12"/>
  <c r="AO244" i="12"/>
  <c r="AL244" i="12"/>
  <c r="AI244" i="12"/>
  <c r="AF244" i="12"/>
  <c r="AC244" i="12"/>
  <c r="Z244" i="12"/>
  <c r="W244" i="12"/>
  <c r="T244" i="12"/>
  <c r="Q244" i="12"/>
  <c r="N244" i="12"/>
  <c r="G244" i="12"/>
  <c r="I244" i="12" s="1"/>
  <c r="BH243" i="12"/>
  <c r="BC243" i="12"/>
  <c r="BB243" i="12"/>
  <c r="BG243" i="12" s="1"/>
  <c r="BA243" i="12"/>
  <c r="BF243" i="12" s="1"/>
  <c r="AZ243" i="12"/>
  <c r="BE243" i="12" s="1"/>
  <c r="AX243" i="12"/>
  <c r="AU243" i="12"/>
  <c r="AR243" i="12"/>
  <c r="AO243" i="12"/>
  <c r="AL243" i="12"/>
  <c r="AI243" i="12"/>
  <c r="AF243" i="12"/>
  <c r="AC243" i="12"/>
  <c r="Z243" i="12"/>
  <c r="W243" i="12"/>
  <c r="T243" i="12"/>
  <c r="Q243" i="12"/>
  <c r="N243" i="12"/>
  <c r="G243" i="12"/>
  <c r="I243" i="12" s="1"/>
  <c r="BH242" i="12"/>
  <c r="BC242" i="12"/>
  <c r="BB242" i="12"/>
  <c r="BG242" i="12" s="1"/>
  <c r="BA242" i="12"/>
  <c r="BF242" i="12" s="1"/>
  <c r="AZ242" i="12"/>
  <c r="BE242" i="12" s="1"/>
  <c r="AX242" i="12"/>
  <c r="AU242" i="12"/>
  <c r="AR242" i="12"/>
  <c r="AO242" i="12"/>
  <c r="AL242" i="12"/>
  <c r="AI242" i="12"/>
  <c r="AF242" i="12"/>
  <c r="AC242" i="12"/>
  <c r="Z242" i="12"/>
  <c r="W242" i="12"/>
  <c r="T242" i="12"/>
  <c r="Q242" i="12"/>
  <c r="N242" i="12"/>
  <c r="G242" i="12"/>
  <c r="I242" i="12" s="1"/>
  <c r="BH241" i="12"/>
  <c r="BG241" i="12"/>
  <c r="BC241" i="12"/>
  <c r="BB241" i="12"/>
  <c r="BA241" i="12"/>
  <c r="BF241" i="12" s="1"/>
  <c r="AZ241" i="12"/>
  <c r="BE241" i="12" s="1"/>
  <c r="AX241" i="12"/>
  <c r="AU241" i="12"/>
  <c r="AR241" i="12"/>
  <c r="AO241" i="12"/>
  <c r="AL241" i="12"/>
  <c r="AI241" i="12"/>
  <c r="AF241" i="12"/>
  <c r="AC241" i="12"/>
  <c r="Z241" i="12"/>
  <c r="W241" i="12"/>
  <c r="T241" i="12"/>
  <c r="Q241" i="12"/>
  <c r="N241" i="12"/>
  <c r="G241" i="12"/>
  <c r="I241" i="12" s="1"/>
  <c r="BH240" i="12"/>
  <c r="BC240" i="12"/>
  <c r="BB240" i="12"/>
  <c r="BG240" i="12" s="1"/>
  <c r="BA240" i="12"/>
  <c r="BF240" i="12" s="1"/>
  <c r="AZ240" i="12"/>
  <c r="BE240" i="12" s="1"/>
  <c r="AX240" i="12"/>
  <c r="AU240" i="12"/>
  <c r="AR240" i="12"/>
  <c r="AO240" i="12"/>
  <c r="AL240" i="12"/>
  <c r="AI240" i="12"/>
  <c r="AF240" i="12"/>
  <c r="AC240" i="12"/>
  <c r="Z240" i="12"/>
  <c r="W240" i="12"/>
  <c r="T240" i="12"/>
  <c r="Q240" i="12"/>
  <c r="N240" i="12"/>
  <c r="G240" i="12"/>
  <c r="I240" i="12" s="1"/>
  <c r="BH239" i="12"/>
  <c r="BF239" i="12"/>
  <c r="BC239" i="12"/>
  <c r="BB239" i="12"/>
  <c r="BG239" i="12" s="1"/>
  <c r="BA239" i="12"/>
  <c r="AZ239" i="12"/>
  <c r="BE239" i="12" s="1"/>
  <c r="AX239" i="12"/>
  <c r="AU239" i="12"/>
  <c r="AR239" i="12"/>
  <c r="AO239" i="12"/>
  <c r="AL239" i="12"/>
  <c r="AI239" i="12"/>
  <c r="AF239" i="12"/>
  <c r="AC239" i="12"/>
  <c r="Z239" i="12"/>
  <c r="W239" i="12"/>
  <c r="T239" i="12"/>
  <c r="Q239" i="12"/>
  <c r="N239" i="12"/>
  <c r="I239" i="12"/>
  <c r="G239" i="12"/>
  <c r="BH238" i="12"/>
  <c r="BC238" i="12"/>
  <c r="BB238" i="12"/>
  <c r="BG238" i="12" s="1"/>
  <c r="BA238" i="12"/>
  <c r="BF238" i="12" s="1"/>
  <c r="AZ238" i="12"/>
  <c r="BE238" i="12" s="1"/>
  <c r="AX238" i="12"/>
  <c r="AU238" i="12"/>
  <c r="AR238" i="12"/>
  <c r="AO238" i="12"/>
  <c r="AL238" i="12"/>
  <c r="AI238" i="12"/>
  <c r="AF238" i="12"/>
  <c r="AC238" i="12"/>
  <c r="Z238" i="12"/>
  <c r="W238" i="12"/>
  <c r="T238" i="12"/>
  <c r="Q238" i="12"/>
  <c r="N238" i="12"/>
  <c r="G238" i="12"/>
  <c r="I238" i="12" s="1"/>
  <c r="BH237" i="12"/>
  <c r="BF237" i="12"/>
  <c r="BC237" i="12"/>
  <c r="BB237" i="12"/>
  <c r="BG237" i="12" s="1"/>
  <c r="BA237" i="12"/>
  <c r="AZ237" i="12"/>
  <c r="BE237" i="12" s="1"/>
  <c r="AX237" i="12"/>
  <c r="AU237" i="12"/>
  <c r="AR237" i="12"/>
  <c r="AO237" i="12"/>
  <c r="AL237" i="12"/>
  <c r="AI237" i="12"/>
  <c r="AF237" i="12"/>
  <c r="AC237" i="12"/>
  <c r="Z237" i="12"/>
  <c r="W237" i="12"/>
  <c r="T237" i="12"/>
  <c r="Q237" i="12"/>
  <c r="N237" i="12"/>
  <c r="G237" i="12"/>
  <c r="I237" i="12" s="1"/>
  <c r="BH236" i="12"/>
  <c r="BE236" i="12"/>
  <c r="BC236" i="12"/>
  <c r="BB236" i="12"/>
  <c r="BG236" i="12" s="1"/>
  <c r="BA236" i="12"/>
  <c r="BF236" i="12" s="1"/>
  <c r="AZ236" i="12"/>
  <c r="AX236" i="12"/>
  <c r="AU236" i="12"/>
  <c r="AR236" i="12"/>
  <c r="AO236" i="12"/>
  <c r="AL236" i="12"/>
  <c r="AI236" i="12"/>
  <c r="AF236" i="12"/>
  <c r="AC236" i="12"/>
  <c r="Z236" i="12"/>
  <c r="W236" i="12"/>
  <c r="T236" i="12"/>
  <c r="Q236" i="12"/>
  <c r="N236" i="12"/>
  <c r="G236" i="12"/>
  <c r="I236" i="12" s="1"/>
  <c r="BH235" i="12"/>
  <c r="BC235" i="12"/>
  <c r="BB235" i="12"/>
  <c r="BG235" i="12" s="1"/>
  <c r="BA235" i="12"/>
  <c r="BF235" i="12" s="1"/>
  <c r="AZ235" i="12"/>
  <c r="BE235" i="12" s="1"/>
  <c r="AX235" i="12"/>
  <c r="AU235" i="12"/>
  <c r="AR235" i="12"/>
  <c r="AO235" i="12"/>
  <c r="AL235" i="12"/>
  <c r="AI235" i="12"/>
  <c r="AF235" i="12"/>
  <c r="AC235" i="12"/>
  <c r="Z235" i="12"/>
  <c r="W235" i="12"/>
  <c r="T235" i="12"/>
  <c r="Q235" i="12"/>
  <c r="N235" i="12"/>
  <c r="G235" i="12"/>
  <c r="I235" i="12" s="1"/>
  <c r="BH234" i="12"/>
  <c r="BF234" i="12"/>
  <c r="BC234" i="12"/>
  <c r="BB234" i="12"/>
  <c r="BG234" i="12" s="1"/>
  <c r="BA234" i="12"/>
  <c r="AZ234" i="12"/>
  <c r="BE234" i="12" s="1"/>
  <c r="AX234" i="12"/>
  <c r="AU234" i="12"/>
  <c r="AR234" i="12"/>
  <c r="AO234" i="12"/>
  <c r="AL234" i="12"/>
  <c r="AI234" i="12"/>
  <c r="AF234" i="12"/>
  <c r="AC234" i="12"/>
  <c r="Z234" i="12"/>
  <c r="W234" i="12"/>
  <c r="T234" i="12"/>
  <c r="Q234" i="12"/>
  <c r="N234" i="12"/>
  <c r="G234" i="12"/>
  <c r="I234" i="12" s="1"/>
  <c r="BH233" i="12"/>
  <c r="BC233" i="12"/>
  <c r="BB233" i="12"/>
  <c r="BG233" i="12" s="1"/>
  <c r="BA233" i="12"/>
  <c r="BF233" i="12" s="1"/>
  <c r="AZ233" i="12"/>
  <c r="BE233" i="12" s="1"/>
  <c r="AX233" i="12"/>
  <c r="AU233" i="12"/>
  <c r="AR233" i="12"/>
  <c r="AO233" i="12"/>
  <c r="AL233" i="12"/>
  <c r="AI233" i="12"/>
  <c r="AF233" i="12"/>
  <c r="AC233" i="12"/>
  <c r="Z233" i="12"/>
  <c r="W233" i="12"/>
  <c r="T233" i="12"/>
  <c r="Q233" i="12"/>
  <c r="N233" i="12"/>
  <c r="G233" i="12"/>
  <c r="I233" i="12" s="1"/>
  <c r="BH232" i="12"/>
  <c r="BC232" i="12"/>
  <c r="BB232" i="12"/>
  <c r="BG232" i="12" s="1"/>
  <c r="BA232" i="12"/>
  <c r="BF232" i="12" s="1"/>
  <c r="AZ232" i="12"/>
  <c r="BE232" i="12" s="1"/>
  <c r="AX232" i="12"/>
  <c r="AU232" i="12"/>
  <c r="AR232" i="12"/>
  <c r="AO232" i="12"/>
  <c r="AL232" i="12"/>
  <c r="AI232" i="12"/>
  <c r="AF232" i="12"/>
  <c r="AC232" i="12"/>
  <c r="Z232" i="12"/>
  <c r="W232" i="12"/>
  <c r="T232" i="12"/>
  <c r="Q232" i="12"/>
  <c r="N232" i="12"/>
  <c r="G232" i="12"/>
  <c r="I232" i="12" s="1"/>
  <c r="BH231" i="12"/>
  <c r="BC231" i="12"/>
  <c r="BB231" i="12"/>
  <c r="BG231" i="12" s="1"/>
  <c r="BA231" i="12"/>
  <c r="BF231" i="12" s="1"/>
  <c r="AZ231" i="12"/>
  <c r="BE231" i="12" s="1"/>
  <c r="AX231" i="12"/>
  <c r="AU231" i="12"/>
  <c r="AR231" i="12"/>
  <c r="AO231" i="12"/>
  <c r="AL231" i="12"/>
  <c r="AI231" i="12"/>
  <c r="AF231" i="12"/>
  <c r="AC231" i="12"/>
  <c r="Z231" i="12"/>
  <c r="W231" i="12"/>
  <c r="T231" i="12"/>
  <c r="Q231" i="12"/>
  <c r="N231" i="12"/>
  <c r="G231" i="12"/>
  <c r="I231" i="12" s="1"/>
  <c r="BH230" i="12"/>
  <c r="BC230" i="12"/>
  <c r="BB230" i="12"/>
  <c r="BG230" i="12" s="1"/>
  <c r="BA230" i="12"/>
  <c r="BF230" i="12" s="1"/>
  <c r="AZ230" i="12"/>
  <c r="BE230" i="12" s="1"/>
  <c r="AX230" i="12"/>
  <c r="AU230" i="12"/>
  <c r="AR230" i="12"/>
  <c r="AO230" i="12"/>
  <c r="AL230" i="12"/>
  <c r="AI230" i="12"/>
  <c r="AF230" i="12"/>
  <c r="AC230" i="12"/>
  <c r="Z230" i="12"/>
  <c r="W230" i="12"/>
  <c r="T230" i="12"/>
  <c r="Q230" i="12"/>
  <c r="N230" i="12"/>
  <c r="G230" i="12"/>
  <c r="I230" i="12" s="1"/>
  <c r="BH229" i="12"/>
  <c r="BF229" i="12"/>
  <c r="BC229" i="12"/>
  <c r="BB229" i="12"/>
  <c r="BG229" i="12" s="1"/>
  <c r="BA229" i="12"/>
  <c r="AZ229" i="12"/>
  <c r="BE229" i="12" s="1"/>
  <c r="AX229" i="12"/>
  <c r="AU229" i="12"/>
  <c r="AR229" i="12"/>
  <c r="AO229" i="12"/>
  <c r="AL229" i="12"/>
  <c r="AI229" i="12"/>
  <c r="AF229" i="12"/>
  <c r="AC229" i="12"/>
  <c r="Z229" i="12"/>
  <c r="W229" i="12"/>
  <c r="T229" i="12"/>
  <c r="Q229" i="12"/>
  <c r="N229" i="12"/>
  <c r="I229" i="12"/>
  <c r="G229" i="12"/>
  <c r="BH226" i="12"/>
  <c r="BC226" i="12"/>
  <c r="BB226" i="12"/>
  <c r="BG226" i="12" s="1"/>
  <c r="BA226" i="12"/>
  <c r="BF226" i="12" s="1"/>
  <c r="AZ226" i="12"/>
  <c r="BE226" i="12" s="1"/>
  <c r="AX226" i="12"/>
  <c r="AU226" i="12"/>
  <c r="AR226" i="12"/>
  <c r="AO226" i="12"/>
  <c r="AL226" i="12"/>
  <c r="AI226" i="12"/>
  <c r="AF226" i="12"/>
  <c r="AC226" i="12"/>
  <c r="Z226" i="12"/>
  <c r="W226" i="12"/>
  <c r="T226" i="12"/>
  <c r="Q226" i="12"/>
  <c r="N226" i="12"/>
  <c r="G226" i="12"/>
  <c r="I226" i="12" s="1"/>
  <c r="BH225" i="12"/>
  <c r="BC225" i="12"/>
  <c r="BB225" i="12"/>
  <c r="BG225" i="12" s="1"/>
  <c r="BA225" i="12"/>
  <c r="BF225" i="12" s="1"/>
  <c r="AZ225" i="12"/>
  <c r="BE225" i="12" s="1"/>
  <c r="AX225" i="12"/>
  <c r="AU225" i="12"/>
  <c r="AR225" i="12"/>
  <c r="AO225" i="12"/>
  <c r="AL225" i="12"/>
  <c r="AI225" i="12"/>
  <c r="AF225" i="12"/>
  <c r="AC225" i="12"/>
  <c r="Z225" i="12"/>
  <c r="W225" i="12"/>
  <c r="T225" i="12"/>
  <c r="Q225" i="12"/>
  <c r="N225" i="12"/>
  <c r="I225" i="12"/>
  <c r="G225" i="12"/>
  <c r="BH224" i="12"/>
  <c r="BG224" i="12"/>
  <c r="BC224" i="12"/>
  <c r="BB224" i="12"/>
  <c r="BA224" i="12"/>
  <c r="BF224" i="12" s="1"/>
  <c r="AZ224" i="12"/>
  <c r="BE224" i="12" s="1"/>
  <c r="AX224" i="12"/>
  <c r="AU224" i="12"/>
  <c r="AR224" i="12"/>
  <c r="AO224" i="12"/>
  <c r="AL224" i="12"/>
  <c r="AI224" i="12"/>
  <c r="AF224" i="12"/>
  <c r="AC224" i="12"/>
  <c r="Z224" i="12"/>
  <c r="W224" i="12"/>
  <c r="T224" i="12"/>
  <c r="Q224" i="12"/>
  <c r="N224" i="12"/>
  <c r="G224" i="12"/>
  <c r="I224" i="12" s="1"/>
  <c r="BH223" i="12"/>
  <c r="BC223" i="12"/>
  <c r="BB223" i="12"/>
  <c r="BG223" i="12" s="1"/>
  <c r="BA223" i="12"/>
  <c r="BF223" i="12" s="1"/>
  <c r="AZ223" i="12"/>
  <c r="BE223" i="12" s="1"/>
  <c r="AX223" i="12"/>
  <c r="AU223" i="12"/>
  <c r="AR223" i="12"/>
  <c r="AO223" i="12"/>
  <c r="AL223" i="12"/>
  <c r="AI223" i="12"/>
  <c r="AF223" i="12"/>
  <c r="AC223" i="12"/>
  <c r="Z223" i="12"/>
  <c r="W223" i="12"/>
  <c r="T223" i="12"/>
  <c r="Q223" i="12"/>
  <c r="N223" i="12"/>
  <c r="G223" i="12"/>
  <c r="I223" i="12" s="1"/>
  <c r="BH222" i="12"/>
  <c r="BG222" i="12"/>
  <c r="BC222" i="12"/>
  <c r="BB222" i="12"/>
  <c r="BA222" i="12"/>
  <c r="BF222" i="12" s="1"/>
  <c r="AZ222" i="12"/>
  <c r="BE222" i="12" s="1"/>
  <c r="AX222" i="12"/>
  <c r="AU222" i="12"/>
  <c r="AR222" i="12"/>
  <c r="AO222" i="12"/>
  <c r="AL222" i="12"/>
  <c r="AI222" i="12"/>
  <c r="AF222" i="12"/>
  <c r="AC222" i="12"/>
  <c r="Z222" i="12"/>
  <c r="W222" i="12"/>
  <c r="T222" i="12"/>
  <c r="Q222" i="12"/>
  <c r="N222" i="12"/>
  <c r="G222" i="12"/>
  <c r="I222" i="12" s="1"/>
  <c r="BH221" i="12"/>
  <c r="BF221" i="12"/>
  <c r="BC221" i="12"/>
  <c r="BB221" i="12"/>
  <c r="BG221" i="12" s="1"/>
  <c r="BA221" i="12"/>
  <c r="AZ221" i="12"/>
  <c r="BE221" i="12" s="1"/>
  <c r="AX221" i="12"/>
  <c r="AU221" i="12"/>
  <c r="AR221" i="12"/>
  <c r="AO221" i="12"/>
  <c r="AL221" i="12"/>
  <c r="AI221" i="12"/>
  <c r="AF221" i="12"/>
  <c r="AC221" i="12"/>
  <c r="Z221" i="12"/>
  <c r="W221" i="12"/>
  <c r="T221" i="12"/>
  <c r="Q221" i="12"/>
  <c r="N221" i="12"/>
  <c r="I221" i="12"/>
  <c r="G221" i="12"/>
  <c r="BH220" i="12"/>
  <c r="BF220" i="12"/>
  <c r="BC220" i="12"/>
  <c r="BB220" i="12"/>
  <c r="BG220" i="12" s="1"/>
  <c r="BA220" i="12"/>
  <c r="AZ220" i="12"/>
  <c r="BE220" i="12" s="1"/>
  <c r="AX220" i="12"/>
  <c r="AU220" i="12"/>
  <c r="AR220" i="12"/>
  <c r="AO220" i="12"/>
  <c r="AL220" i="12"/>
  <c r="AI220" i="12"/>
  <c r="AF220" i="12"/>
  <c r="AC220" i="12"/>
  <c r="Z220" i="12"/>
  <c r="W220" i="12"/>
  <c r="T220" i="12"/>
  <c r="Q220" i="12"/>
  <c r="N220" i="12"/>
  <c r="I220" i="12"/>
  <c r="G220" i="12"/>
  <c r="BH219" i="12"/>
  <c r="BE219" i="12"/>
  <c r="BC219" i="12"/>
  <c r="BB219" i="12"/>
  <c r="BG219" i="12" s="1"/>
  <c r="BA219" i="12"/>
  <c r="BF219" i="12" s="1"/>
  <c r="AZ219" i="12"/>
  <c r="AX219" i="12"/>
  <c r="AU219" i="12"/>
  <c r="AR219" i="12"/>
  <c r="AO219" i="12"/>
  <c r="AL219" i="12"/>
  <c r="AI219" i="12"/>
  <c r="AF219" i="12"/>
  <c r="AC219" i="12"/>
  <c r="Z219" i="12"/>
  <c r="W219" i="12"/>
  <c r="T219" i="12"/>
  <c r="Q219" i="12"/>
  <c r="N219" i="12"/>
  <c r="G219" i="12"/>
  <c r="I219" i="12" s="1"/>
  <c r="BH218" i="12"/>
  <c r="BC218" i="12"/>
  <c r="BB218" i="12"/>
  <c r="BG218" i="12" s="1"/>
  <c r="BA218" i="12"/>
  <c r="BF218" i="12" s="1"/>
  <c r="AZ218" i="12"/>
  <c r="BE218" i="12" s="1"/>
  <c r="AX218" i="12"/>
  <c r="AU218" i="12"/>
  <c r="AR218" i="12"/>
  <c r="AO218" i="12"/>
  <c r="AL218" i="12"/>
  <c r="AI218" i="12"/>
  <c r="AF218" i="12"/>
  <c r="AC218" i="12"/>
  <c r="Z218" i="12"/>
  <c r="W218" i="12"/>
  <c r="T218" i="12"/>
  <c r="Q218" i="12"/>
  <c r="N218" i="12"/>
  <c r="G218" i="12"/>
  <c r="I218" i="12" s="1"/>
  <c r="BH217" i="12"/>
  <c r="BC217" i="12"/>
  <c r="BB217" i="12"/>
  <c r="BG217" i="12" s="1"/>
  <c r="BA217" i="12"/>
  <c r="BF217" i="12" s="1"/>
  <c r="AZ217" i="12"/>
  <c r="BE217" i="12" s="1"/>
  <c r="AX217" i="12"/>
  <c r="AU217" i="12"/>
  <c r="AR217" i="12"/>
  <c r="AO217" i="12"/>
  <c r="AL217" i="12"/>
  <c r="AI217" i="12"/>
  <c r="AF217" i="12"/>
  <c r="AC217" i="12"/>
  <c r="Z217" i="12"/>
  <c r="W217" i="12"/>
  <c r="T217" i="12"/>
  <c r="Q217" i="12"/>
  <c r="N217" i="12"/>
  <c r="G217" i="12"/>
  <c r="I217" i="12" s="1"/>
  <c r="BH216" i="12"/>
  <c r="BC216" i="12"/>
  <c r="BB216" i="12"/>
  <c r="BG216" i="12" s="1"/>
  <c r="BA216" i="12"/>
  <c r="BF216" i="12" s="1"/>
  <c r="AZ216" i="12"/>
  <c r="BE216" i="12" s="1"/>
  <c r="AX216" i="12"/>
  <c r="AU216" i="12"/>
  <c r="AR216" i="12"/>
  <c r="AO216" i="12"/>
  <c r="AL216" i="12"/>
  <c r="AI216" i="12"/>
  <c r="AF216" i="12"/>
  <c r="AC216" i="12"/>
  <c r="Z216" i="12"/>
  <c r="W216" i="12"/>
  <c r="T216" i="12"/>
  <c r="Q216" i="12"/>
  <c r="N216" i="12"/>
  <c r="G216" i="12"/>
  <c r="I216" i="12" s="1"/>
  <c r="BH215" i="12"/>
  <c r="BC215" i="12"/>
  <c r="BB215" i="12"/>
  <c r="BG215" i="12" s="1"/>
  <c r="BA215" i="12"/>
  <c r="BF215" i="12" s="1"/>
  <c r="AZ215" i="12"/>
  <c r="BE215" i="12" s="1"/>
  <c r="AX215" i="12"/>
  <c r="AU215" i="12"/>
  <c r="AR215" i="12"/>
  <c r="AO215" i="12"/>
  <c r="AL215" i="12"/>
  <c r="AI215" i="12"/>
  <c r="AF215" i="12"/>
  <c r="AC215" i="12"/>
  <c r="Z215" i="12"/>
  <c r="W215" i="12"/>
  <c r="T215" i="12"/>
  <c r="Q215" i="12"/>
  <c r="N215" i="12"/>
  <c r="I215" i="12"/>
  <c r="G215" i="12"/>
  <c r="BH214" i="12"/>
  <c r="BC214" i="12"/>
  <c r="BB214" i="12"/>
  <c r="BG214" i="12" s="1"/>
  <c r="BA214" i="12"/>
  <c r="BF214" i="12" s="1"/>
  <c r="AZ214" i="12"/>
  <c r="BE214" i="12" s="1"/>
  <c r="AX214" i="12"/>
  <c r="AU214" i="12"/>
  <c r="AR214" i="12"/>
  <c r="AO214" i="12"/>
  <c r="AL214" i="12"/>
  <c r="AI214" i="12"/>
  <c r="AF214" i="12"/>
  <c r="AC214" i="12"/>
  <c r="Z214" i="12"/>
  <c r="W214" i="12"/>
  <c r="T214" i="12"/>
  <c r="Q214" i="12"/>
  <c r="N214" i="12"/>
  <c r="G214" i="12"/>
  <c r="I214" i="12" s="1"/>
  <c r="BH213" i="12"/>
  <c r="BG213" i="12"/>
  <c r="BC213" i="12"/>
  <c r="BB213" i="12"/>
  <c r="BA213" i="12"/>
  <c r="BF213" i="12" s="1"/>
  <c r="AZ213" i="12"/>
  <c r="BE213" i="12" s="1"/>
  <c r="AX213" i="12"/>
  <c r="AU213" i="12"/>
  <c r="AR213" i="12"/>
  <c r="AO213" i="12"/>
  <c r="AL213" i="12"/>
  <c r="AI213" i="12"/>
  <c r="AF213" i="12"/>
  <c r="AC213" i="12"/>
  <c r="Z213" i="12"/>
  <c r="W213" i="12"/>
  <c r="T213" i="12"/>
  <c r="Q213" i="12"/>
  <c r="N213" i="12"/>
  <c r="G213" i="12"/>
  <c r="I213" i="12" s="1"/>
  <c r="BH212" i="12"/>
  <c r="BC212" i="12"/>
  <c r="BB212" i="12"/>
  <c r="BG212" i="12" s="1"/>
  <c r="BA212" i="12"/>
  <c r="BF212" i="12" s="1"/>
  <c r="AZ212" i="12"/>
  <c r="BE212" i="12" s="1"/>
  <c r="AX212" i="12"/>
  <c r="AU212" i="12"/>
  <c r="AR212" i="12"/>
  <c r="AO212" i="12"/>
  <c r="AL212" i="12"/>
  <c r="AI212" i="12"/>
  <c r="AF212" i="12"/>
  <c r="AC212" i="12"/>
  <c r="Z212" i="12"/>
  <c r="W212" i="12"/>
  <c r="T212" i="12"/>
  <c r="Q212" i="12"/>
  <c r="N212" i="12"/>
  <c r="G212" i="12"/>
  <c r="I212" i="12" s="1"/>
  <c r="BH211" i="12"/>
  <c r="BE211" i="12"/>
  <c r="BC211" i="12"/>
  <c r="BB211" i="12"/>
  <c r="BG211" i="12" s="1"/>
  <c r="BA211" i="12"/>
  <c r="BF211" i="12" s="1"/>
  <c r="AZ211" i="12"/>
  <c r="AX211" i="12"/>
  <c r="AU211" i="12"/>
  <c r="AR211" i="12"/>
  <c r="AO211" i="12"/>
  <c r="AL211" i="12"/>
  <c r="AI211" i="12"/>
  <c r="AF211" i="12"/>
  <c r="AC211" i="12"/>
  <c r="Z211" i="12"/>
  <c r="W211" i="12"/>
  <c r="T211" i="12"/>
  <c r="Q211" i="12"/>
  <c r="N211" i="12"/>
  <c r="G211" i="12"/>
  <c r="I211" i="12" s="1"/>
  <c r="BH210" i="12"/>
  <c r="BC210" i="12"/>
  <c r="BB210" i="12"/>
  <c r="BG210" i="12" s="1"/>
  <c r="BA210" i="12"/>
  <c r="BF210" i="12" s="1"/>
  <c r="AZ210" i="12"/>
  <c r="BE210" i="12" s="1"/>
  <c r="AX210" i="12"/>
  <c r="AU210" i="12"/>
  <c r="AR210" i="12"/>
  <c r="AO210" i="12"/>
  <c r="AL210" i="12"/>
  <c r="AI210" i="12"/>
  <c r="AF210" i="12"/>
  <c r="AC210" i="12"/>
  <c r="Z210" i="12"/>
  <c r="W210" i="12"/>
  <c r="T210" i="12"/>
  <c r="Q210" i="12"/>
  <c r="N210" i="12"/>
  <c r="G210" i="12"/>
  <c r="I210" i="12" s="1"/>
  <c r="BH209" i="12"/>
  <c r="BC209" i="12"/>
  <c r="BB209" i="12"/>
  <c r="BG209" i="12" s="1"/>
  <c r="BA209" i="12"/>
  <c r="BF209" i="12" s="1"/>
  <c r="AZ209" i="12"/>
  <c r="BE209" i="12" s="1"/>
  <c r="AX209" i="12"/>
  <c r="AU209" i="12"/>
  <c r="AR209" i="12"/>
  <c r="AO209" i="12"/>
  <c r="AL209" i="12"/>
  <c r="AI209" i="12"/>
  <c r="AF209" i="12"/>
  <c r="AC209" i="12"/>
  <c r="Z209" i="12"/>
  <c r="W209" i="12"/>
  <c r="T209" i="12"/>
  <c r="Q209" i="12"/>
  <c r="N209" i="12"/>
  <c r="I209" i="12"/>
  <c r="G209" i="12"/>
  <c r="BH208" i="12"/>
  <c r="BC208" i="12"/>
  <c r="BB208" i="12"/>
  <c r="BG208" i="12" s="1"/>
  <c r="BA208" i="12"/>
  <c r="BF208" i="12" s="1"/>
  <c r="AZ208" i="12"/>
  <c r="BE208" i="12" s="1"/>
  <c r="AX208" i="12"/>
  <c r="AU208" i="12"/>
  <c r="AR208" i="12"/>
  <c r="AO208" i="12"/>
  <c r="AL208" i="12"/>
  <c r="AI208" i="12"/>
  <c r="AF208" i="12"/>
  <c r="AC208" i="12"/>
  <c r="Z208" i="12"/>
  <c r="W208" i="12"/>
  <c r="T208" i="12"/>
  <c r="Q208" i="12"/>
  <c r="N208" i="12"/>
  <c r="G208" i="12"/>
  <c r="I208" i="12" s="1"/>
  <c r="BH207" i="12"/>
  <c r="BC207" i="12"/>
  <c r="BB207" i="12"/>
  <c r="BG207" i="12" s="1"/>
  <c r="BA207" i="12"/>
  <c r="BF207" i="12" s="1"/>
  <c r="AZ207" i="12"/>
  <c r="BE207" i="12" s="1"/>
  <c r="AX207" i="12"/>
  <c r="AU207" i="12"/>
  <c r="AR207" i="12"/>
  <c r="AO207" i="12"/>
  <c r="AL207" i="12"/>
  <c r="AI207" i="12"/>
  <c r="AF207" i="12"/>
  <c r="AC207" i="12"/>
  <c r="Z207" i="12"/>
  <c r="W207" i="12"/>
  <c r="T207" i="12"/>
  <c r="Q207" i="12"/>
  <c r="N207" i="12"/>
  <c r="G207" i="12"/>
  <c r="I207" i="12" s="1"/>
  <c r="BH206" i="12"/>
  <c r="BE206" i="12"/>
  <c r="BC206" i="12"/>
  <c r="BB206" i="12"/>
  <c r="BG206" i="12" s="1"/>
  <c r="BA206" i="12"/>
  <c r="BF206" i="12" s="1"/>
  <c r="AZ206" i="12"/>
  <c r="AX206" i="12"/>
  <c r="AU206" i="12"/>
  <c r="AR206" i="12"/>
  <c r="AO206" i="12"/>
  <c r="AL206" i="12"/>
  <c r="AI206" i="12"/>
  <c r="AF206" i="12"/>
  <c r="AC206" i="12"/>
  <c r="Z206" i="12"/>
  <c r="W206" i="12"/>
  <c r="T206" i="12"/>
  <c r="Q206" i="12"/>
  <c r="N206" i="12"/>
  <c r="G206" i="12"/>
  <c r="I206" i="12" s="1"/>
  <c r="BH205" i="12"/>
  <c r="BF205" i="12"/>
  <c r="BC205" i="12"/>
  <c r="BB205" i="12"/>
  <c r="BG205" i="12" s="1"/>
  <c r="BA205" i="12"/>
  <c r="AZ205" i="12"/>
  <c r="BE205" i="12" s="1"/>
  <c r="AX205" i="12"/>
  <c r="AU205" i="12"/>
  <c r="AR205" i="12"/>
  <c r="AO205" i="12"/>
  <c r="AL205" i="12"/>
  <c r="AI205" i="12"/>
  <c r="AF205" i="12"/>
  <c r="AC205" i="12"/>
  <c r="Z205" i="12"/>
  <c r="W205" i="12"/>
  <c r="T205" i="12"/>
  <c r="Q205" i="12"/>
  <c r="N205" i="12"/>
  <c r="I205" i="12"/>
  <c r="G205" i="12"/>
  <c r="BH204" i="12"/>
  <c r="BC204" i="12"/>
  <c r="BB204" i="12"/>
  <c r="BG204" i="12" s="1"/>
  <c r="BA204" i="12"/>
  <c r="BF204" i="12" s="1"/>
  <c r="AZ204" i="12"/>
  <c r="BE204" i="12" s="1"/>
  <c r="AX204" i="12"/>
  <c r="AU204" i="12"/>
  <c r="AR204" i="12"/>
  <c r="AO204" i="12"/>
  <c r="AL204" i="12"/>
  <c r="AI204" i="12"/>
  <c r="AF204" i="12"/>
  <c r="AC204" i="12"/>
  <c r="Z204" i="12"/>
  <c r="W204" i="12"/>
  <c r="T204" i="12"/>
  <c r="Q204" i="12"/>
  <c r="N204" i="12"/>
  <c r="I204" i="12"/>
  <c r="G204" i="12"/>
  <c r="BH203" i="12"/>
  <c r="BC203" i="12"/>
  <c r="BB203" i="12"/>
  <c r="BG203" i="12" s="1"/>
  <c r="BA203" i="12"/>
  <c r="BF203" i="12" s="1"/>
  <c r="AZ203" i="12"/>
  <c r="BE203" i="12" s="1"/>
  <c r="AX203" i="12"/>
  <c r="AU203" i="12"/>
  <c r="AR203" i="12"/>
  <c r="AO203" i="12"/>
  <c r="AL203" i="12"/>
  <c r="AI203" i="12"/>
  <c r="AF203" i="12"/>
  <c r="AC203" i="12"/>
  <c r="Z203" i="12"/>
  <c r="W203" i="12"/>
  <c r="T203" i="12"/>
  <c r="Q203" i="12"/>
  <c r="N203" i="12"/>
  <c r="G203" i="12"/>
  <c r="I203" i="12" s="1"/>
  <c r="BH202" i="12"/>
  <c r="BC202" i="12"/>
  <c r="BB202" i="12"/>
  <c r="BG202" i="12" s="1"/>
  <c r="BA202" i="12"/>
  <c r="BF202" i="12" s="1"/>
  <c r="AZ202" i="12"/>
  <c r="BE202" i="12" s="1"/>
  <c r="AX202" i="12"/>
  <c r="AU202" i="12"/>
  <c r="AR202" i="12"/>
  <c r="AO202" i="12"/>
  <c r="AL202" i="12"/>
  <c r="AI202" i="12"/>
  <c r="AF202" i="12"/>
  <c r="AC202" i="12"/>
  <c r="Z202" i="12"/>
  <c r="W202" i="12"/>
  <c r="T202" i="12"/>
  <c r="Q202" i="12"/>
  <c r="N202" i="12"/>
  <c r="G202" i="12"/>
  <c r="I202" i="12" s="1"/>
  <c r="BH201" i="12"/>
  <c r="BC201" i="12"/>
  <c r="BB201" i="12"/>
  <c r="BG201" i="12" s="1"/>
  <c r="BA201" i="12"/>
  <c r="BF201" i="12" s="1"/>
  <c r="AZ201" i="12"/>
  <c r="BE201" i="12" s="1"/>
  <c r="AX201" i="12"/>
  <c r="AU201" i="12"/>
  <c r="AR201" i="12"/>
  <c r="AO201" i="12"/>
  <c r="AL201" i="12"/>
  <c r="AI201" i="12"/>
  <c r="AF201" i="12"/>
  <c r="AC201" i="12"/>
  <c r="Z201" i="12"/>
  <c r="W201" i="12"/>
  <c r="T201" i="12"/>
  <c r="Q201" i="12"/>
  <c r="N201" i="12"/>
  <c r="G201" i="12"/>
  <c r="I201" i="12" s="1"/>
  <c r="BH200" i="12"/>
  <c r="BG200" i="12"/>
  <c r="BC200" i="12"/>
  <c r="BB200" i="12"/>
  <c r="BA200" i="12"/>
  <c r="BF200" i="12" s="1"/>
  <c r="AZ200" i="12"/>
  <c r="BE200" i="12" s="1"/>
  <c r="AX200" i="12"/>
  <c r="AU200" i="12"/>
  <c r="AR200" i="12"/>
  <c r="AO200" i="12"/>
  <c r="AL200" i="12"/>
  <c r="AI200" i="12"/>
  <c r="AF200" i="12"/>
  <c r="AC200" i="12"/>
  <c r="Z200" i="12"/>
  <c r="W200" i="12"/>
  <c r="T200" i="12"/>
  <c r="Q200" i="12"/>
  <c r="N200" i="12"/>
  <c r="G200" i="12"/>
  <c r="I200" i="12" s="1"/>
  <c r="BH199" i="12"/>
  <c r="BC199" i="12"/>
  <c r="BB199" i="12"/>
  <c r="BG199" i="12" s="1"/>
  <c r="BA199" i="12"/>
  <c r="BF199" i="12" s="1"/>
  <c r="AZ199" i="12"/>
  <c r="BE199" i="12" s="1"/>
  <c r="AX199" i="12"/>
  <c r="AU199" i="12"/>
  <c r="AR199" i="12"/>
  <c r="AO199" i="12"/>
  <c r="AL199" i="12"/>
  <c r="AI199" i="12"/>
  <c r="AF199" i="12"/>
  <c r="AC199" i="12"/>
  <c r="Z199" i="12"/>
  <c r="W199" i="12"/>
  <c r="T199" i="12"/>
  <c r="Q199" i="12"/>
  <c r="N199" i="12"/>
  <c r="G199" i="12"/>
  <c r="I199" i="12" s="1"/>
  <c r="BH198" i="12"/>
  <c r="BC198" i="12"/>
  <c r="BB198" i="12"/>
  <c r="BG198" i="12" s="1"/>
  <c r="BA198" i="12"/>
  <c r="BF198" i="12" s="1"/>
  <c r="AZ198" i="12"/>
  <c r="BE198" i="12" s="1"/>
  <c r="AX198" i="12"/>
  <c r="AU198" i="12"/>
  <c r="AR198" i="12"/>
  <c r="AO198" i="12"/>
  <c r="AL198" i="12"/>
  <c r="AI198" i="12"/>
  <c r="AF198" i="12"/>
  <c r="AC198" i="12"/>
  <c r="Z198" i="12"/>
  <c r="W198" i="12"/>
  <c r="T198" i="12"/>
  <c r="Q198" i="12"/>
  <c r="N198" i="12"/>
  <c r="G198" i="12"/>
  <c r="I198" i="12" s="1"/>
  <c r="BH197" i="12"/>
  <c r="BC197" i="12"/>
  <c r="BB197" i="12"/>
  <c r="BG197" i="12" s="1"/>
  <c r="BA197" i="12"/>
  <c r="BF197" i="12" s="1"/>
  <c r="AZ197" i="12"/>
  <c r="BE197" i="12" s="1"/>
  <c r="AX197" i="12"/>
  <c r="AU197" i="12"/>
  <c r="AR197" i="12"/>
  <c r="AO197" i="12"/>
  <c r="AL197" i="12"/>
  <c r="AI197" i="12"/>
  <c r="AF197" i="12"/>
  <c r="AC197" i="12"/>
  <c r="Z197" i="12"/>
  <c r="W197" i="12"/>
  <c r="T197" i="12"/>
  <c r="Q197" i="12"/>
  <c r="N197" i="12"/>
  <c r="G197" i="12"/>
  <c r="I197" i="12" s="1"/>
  <c r="BH196" i="12"/>
  <c r="BC196" i="12"/>
  <c r="BB196" i="12"/>
  <c r="BG196" i="12" s="1"/>
  <c r="BA196" i="12"/>
  <c r="BF196" i="12" s="1"/>
  <c r="AZ196" i="12"/>
  <c r="BE196" i="12" s="1"/>
  <c r="AX196" i="12"/>
  <c r="AU196" i="12"/>
  <c r="AR196" i="12"/>
  <c r="AO196" i="12"/>
  <c r="AL196" i="12"/>
  <c r="AI196" i="12"/>
  <c r="AF196" i="12"/>
  <c r="AC196" i="12"/>
  <c r="Z196" i="12"/>
  <c r="W196" i="12"/>
  <c r="T196" i="12"/>
  <c r="Q196" i="12"/>
  <c r="N196" i="12"/>
  <c r="G196" i="12"/>
  <c r="I196" i="12" s="1"/>
  <c r="BH195" i="12"/>
  <c r="BG195" i="12"/>
  <c r="BC195" i="12"/>
  <c r="BB195" i="12"/>
  <c r="BA195" i="12"/>
  <c r="BF195" i="12" s="1"/>
  <c r="AZ195" i="12"/>
  <c r="BE195" i="12" s="1"/>
  <c r="AX195" i="12"/>
  <c r="AU195" i="12"/>
  <c r="AR195" i="12"/>
  <c r="AO195" i="12"/>
  <c r="AL195" i="12"/>
  <c r="AI195" i="12"/>
  <c r="AF195" i="12"/>
  <c r="AC195" i="12"/>
  <c r="Z195" i="12"/>
  <c r="W195" i="12"/>
  <c r="T195" i="12"/>
  <c r="Q195" i="12"/>
  <c r="N195" i="12"/>
  <c r="G195" i="12"/>
  <c r="I195" i="12" s="1"/>
  <c r="BH194" i="12"/>
  <c r="BC194" i="12"/>
  <c r="BB194" i="12"/>
  <c r="BG194" i="12" s="1"/>
  <c r="BA194" i="12"/>
  <c r="BF194" i="12" s="1"/>
  <c r="AZ194" i="12"/>
  <c r="BE194" i="12" s="1"/>
  <c r="AX194" i="12"/>
  <c r="AU194" i="12"/>
  <c r="AR194" i="12"/>
  <c r="AO194" i="12"/>
  <c r="AL194" i="12"/>
  <c r="AI194" i="12"/>
  <c r="AF194" i="12"/>
  <c r="AC194" i="12"/>
  <c r="Z194" i="12"/>
  <c r="W194" i="12"/>
  <c r="T194" i="12"/>
  <c r="Q194" i="12"/>
  <c r="N194" i="12"/>
  <c r="G194" i="12"/>
  <c r="I194" i="12" s="1"/>
  <c r="BH193" i="12"/>
  <c r="BC193" i="12"/>
  <c r="BB193" i="12"/>
  <c r="BG193" i="12" s="1"/>
  <c r="BA193" i="12"/>
  <c r="BF193" i="12" s="1"/>
  <c r="AZ193" i="12"/>
  <c r="BE193" i="12" s="1"/>
  <c r="AX193" i="12"/>
  <c r="AU193" i="12"/>
  <c r="AR193" i="12"/>
  <c r="AO193" i="12"/>
  <c r="AL193" i="12"/>
  <c r="AI193" i="12"/>
  <c r="AF193" i="12"/>
  <c r="AC193" i="12"/>
  <c r="Z193" i="12"/>
  <c r="W193" i="12"/>
  <c r="T193" i="12"/>
  <c r="Q193" i="12"/>
  <c r="N193" i="12"/>
  <c r="I193" i="12"/>
  <c r="G193" i="12"/>
  <c r="BH192" i="12"/>
  <c r="BG192" i="12"/>
  <c r="BC192" i="12"/>
  <c r="BB192" i="12"/>
  <c r="BA192" i="12"/>
  <c r="BF192" i="12" s="1"/>
  <c r="AZ192" i="12"/>
  <c r="BE192" i="12" s="1"/>
  <c r="AX192" i="12"/>
  <c r="AU192" i="12"/>
  <c r="AR192" i="12"/>
  <c r="AO192" i="12"/>
  <c r="AL192" i="12"/>
  <c r="AI192" i="12"/>
  <c r="AF192" i="12"/>
  <c r="AC192" i="12"/>
  <c r="Z192" i="12"/>
  <c r="W192" i="12"/>
  <c r="T192" i="12"/>
  <c r="Q192" i="12"/>
  <c r="N192" i="12"/>
  <c r="G192" i="12"/>
  <c r="I192" i="12" s="1"/>
  <c r="BH191" i="12"/>
  <c r="BC191" i="12"/>
  <c r="BB191" i="12"/>
  <c r="BG191" i="12" s="1"/>
  <c r="BA191" i="12"/>
  <c r="BF191" i="12" s="1"/>
  <c r="AZ191" i="12"/>
  <c r="BE191" i="12" s="1"/>
  <c r="AX191" i="12"/>
  <c r="AU191" i="12"/>
  <c r="AR191" i="12"/>
  <c r="AO191" i="12"/>
  <c r="AL191" i="12"/>
  <c r="AI191" i="12"/>
  <c r="AF191" i="12"/>
  <c r="AC191" i="12"/>
  <c r="Z191" i="12"/>
  <c r="W191" i="12"/>
  <c r="T191" i="12"/>
  <c r="Q191" i="12"/>
  <c r="N191" i="12"/>
  <c r="G191" i="12"/>
  <c r="I191" i="12" s="1"/>
  <c r="BH190" i="12"/>
  <c r="BC190" i="12"/>
  <c r="BB190" i="12"/>
  <c r="BG190" i="12" s="1"/>
  <c r="BA190" i="12"/>
  <c r="BF190" i="12" s="1"/>
  <c r="AZ190" i="12"/>
  <c r="BE190" i="12" s="1"/>
  <c r="AX190" i="12"/>
  <c r="AU190" i="12"/>
  <c r="AR190" i="12"/>
  <c r="AO190" i="12"/>
  <c r="AL190" i="12"/>
  <c r="AI190" i="12"/>
  <c r="AF190" i="12"/>
  <c r="AC190" i="12"/>
  <c r="Z190" i="12"/>
  <c r="W190" i="12"/>
  <c r="T190" i="12"/>
  <c r="Q190" i="12"/>
  <c r="N190" i="12"/>
  <c r="G190" i="12"/>
  <c r="I190" i="12" s="1"/>
  <c r="BH189" i="12"/>
  <c r="BF189" i="12"/>
  <c r="BC189" i="12"/>
  <c r="BB189" i="12"/>
  <c r="BG189" i="12" s="1"/>
  <c r="BA189" i="12"/>
  <c r="AZ189" i="12"/>
  <c r="BE189" i="12" s="1"/>
  <c r="AX189" i="12"/>
  <c r="AU189" i="12"/>
  <c r="AR189" i="12"/>
  <c r="AO189" i="12"/>
  <c r="AL189" i="12"/>
  <c r="AI189" i="12"/>
  <c r="AF189" i="12"/>
  <c r="AC189" i="12"/>
  <c r="Z189" i="12"/>
  <c r="W189" i="12"/>
  <c r="T189" i="12"/>
  <c r="Q189" i="12"/>
  <c r="N189" i="12"/>
  <c r="G189" i="12"/>
  <c r="I189" i="12" s="1"/>
  <c r="BH188" i="12"/>
  <c r="BE188" i="12"/>
  <c r="BC188" i="12"/>
  <c r="BB188" i="12"/>
  <c r="BG188" i="12" s="1"/>
  <c r="BA188" i="12"/>
  <c r="BF188" i="12" s="1"/>
  <c r="AZ188" i="12"/>
  <c r="AX188" i="12"/>
  <c r="AU188" i="12"/>
  <c r="AR188" i="12"/>
  <c r="AO188" i="12"/>
  <c r="AL188" i="12"/>
  <c r="AI188" i="12"/>
  <c r="AF188" i="12"/>
  <c r="AC188" i="12"/>
  <c r="Z188" i="12"/>
  <c r="W188" i="12"/>
  <c r="T188" i="12"/>
  <c r="Q188" i="12"/>
  <c r="N188" i="12"/>
  <c r="G188" i="12"/>
  <c r="I188" i="12" s="1"/>
  <c r="BH187" i="12"/>
  <c r="BC187" i="12"/>
  <c r="BB187" i="12"/>
  <c r="BG187" i="12" s="1"/>
  <c r="BA187" i="12"/>
  <c r="BF187" i="12" s="1"/>
  <c r="AZ187" i="12"/>
  <c r="BE187" i="12" s="1"/>
  <c r="AX187" i="12"/>
  <c r="AU187" i="12"/>
  <c r="AR187" i="12"/>
  <c r="AO187" i="12"/>
  <c r="AL187" i="12"/>
  <c r="AI187" i="12"/>
  <c r="AF187" i="12"/>
  <c r="AC187" i="12"/>
  <c r="Z187" i="12"/>
  <c r="W187" i="12"/>
  <c r="T187" i="12"/>
  <c r="Q187" i="12"/>
  <c r="N187" i="12"/>
  <c r="G187" i="12"/>
  <c r="I187" i="12" s="1"/>
  <c r="BH186" i="12"/>
  <c r="BF186" i="12"/>
  <c r="BC186" i="12"/>
  <c r="BB186" i="12"/>
  <c r="BG186" i="12" s="1"/>
  <c r="BA186" i="12"/>
  <c r="AZ186" i="12"/>
  <c r="BE186" i="12" s="1"/>
  <c r="AX186" i="12"/>
  <c r="AU186" i="12"/>
  <c r="AR186" i="12"/>
  <c r="AO186" i="12"/>
  <c r="AL186" i="12"/>
  <c r="AI186" i="12"/>
  <c r="AF186" i="12"/>
  <c r="AC186" i="12"/>
  <c r="Z186" i="12"/>
  <c r="W186" i="12"/>
  <c r="T186" i="12"/>
  <c r="Q186" i="12"/>
  <c r="N186" i="12"/>
  <c r="G186" i="12"/>
  <c r="I186" i="12" s="1"/>
  <c r="BH185" i="12"/>
  <c r="BC185" i="12"/>
  <c r="BB185" i="12"/>
  <c r="BG185" i="12" s="1"/>
  <c r="BA185" i="12"/>
  <c r="BF185" i="12" s="1"/>
  <c r="AZ185" i="12"/>
  <c r="BE185" i="12" s="1"/>
  <c r="AX185" i="12"/>
  <c r="AU185" i="12"/>
  <c r="AR185" i="12"/>
  <c r="AO185" i="12"/>
  <c r="AL185" i="12"/>
  <c r="AI185" i="12"/>
  <c r="AF185" i="12"/>
  <c r="AC185" i="12"/>
  <c r="Z185" i="12"/>
  <c r="W185" i="12"/>
  <c r="T185" i="12"/>
  <c r="Q185" i="12"/>
  <c r="N185" i="12"/>
  <c r="G185" i="12"/>
  <c r="I185" i="12" s="1"/>
  <c r="BH184" i="12"/>
  <c r="BC184" i="12"/>
  <c r="BB184" i="12"/>
  <c r="BG184" i="12" s="1"/>
  <c r="BA184" i="12"/>
  <c r="BF184" i="12" s="1"/>
  <c r="AZ184" i="12"/>
  <c r="BE184" i="12" s="1"/>
  <c r="AX184" i="12"/>
  <c r="AU184" i="12"/>
  <c r="AR184" i="12"/>
  <c r="AO184" i="12"/>
  <c r="AL184" i="12"/>
  <c r="AI184" i="12"/>
  <c r="AF184" i="12"/>
  <c r="AC184" i="12"/>
  <c r="Z184" i="12"/>
  <c r="W184" i="12"/>
  <c r="T184" i="12"/>
  <c r="Q184" i="12"/>
  <c r="N184" i="12"/>
  <c r="G184" i="12"/>
  <c r="I184" i="12" s="1"/>
  <c r="BH183" i="12"/>
  <c r="BF183" i="12"/>
  <c r="BC183" i="12"/>
  <c r="BB183" i="12"/>
  <c r="BG183" i="12" s="1"/>
  <c r="BA183" i="12"/>
  <c r="AZ183" i="12"/>
  <c r="BE183" i="12" s="1"/>
  <c r="AX183" i="12"/>
  <c r="AU183" i="12"/>
  <c r="AR183" i="12"/>
  <c r="AO183" i="12"/>
  <c r="AL183" i="12"/>
  <c r="AI183" i="12"/>
  <c r="AF183" i="12"/>
  <c r="AC183" i="12"/>
  <c r="Z183" i="12"/>
  <c r="W183" i="12"/>
  <c r="T183" i="12"/>
  <c r="Q183" i="12"/>
  <c r="N183" i="12"/>
  <c r="G183" i="12"/>
  <c r="I183" i="12" s="1"/>
  <c r="BH182" i="12"/>
  <c r="BG182" i="12"/>
  <c r="BE182" i="12"/>
  <c r="BC182" i="12"/>
  <c r="BB182" i="12"/>
  <c r="BA182" i="12"/>
  <c r="BF182" i="12" s="1"/>
  <c r="AZ182" i="12"/>
  <c r="AX182" i="12"/>
  <c r="AU182" i="12"/>
  <c r="AR182" i="12"/>
  <c r="AO182" i="12"/>
  <c r="AL182" i="12"/>
  <c r="AI182" i="12"/>
  <c r="AF182" i="12"/>
  <c r="AC182" i="12"/>
  <c r="Z182" i="12"/>
  <c r="W182" i="12"/>
  <c r="T182" i="12"/>
  <c r="Q182" i="12"/>
  <c r="N182" i="12"/>
  <c r="G182" i="12"/>
  <c r="I182" i="12" s="1"/>
  <c r="BH181" i="12"/>
  <c r="BC181" i="12"/>
  <c r="BB181" i="12"/>
  <c r="BG181" i="12" s="1"/>
  <c r="BA181" i="12"/>
  <c r="BF181" i="12" s="1"/>
  <c r="AZ181" i="12"/>
  <c r="BE181" i="12" s="1"/>
  <c r="AX181" i="12"/>
  <c r="AU181" i="12"/>
  <c r="AR181" i="12"/>
  <c r="AO181" i="12"/>
  <c r="AL181" i="12"/>
  <c r="AI181" i="12"/>
  <c r="AF181" i="12"/>
  <c r="AC181" i="12"/>
  <c r="Z181" i="12"/>
  <c r="W181" i="12"/>
  <c r="T181" i="12"/>
  <c r="Q181" i="12"/>
  <c r="N181" i="12"/>
  <c r="G181" i="12"/>
  <c r="I181" i="12" s="1"/>
  <c r="BH180" i="12"/>
  <c r="BC180" i="12"/>
  <c r="BB180" i="12"/>
  <c r="BG180" i="12" s="1"/>
  <c r="BA180" i="12"/>
  <c r="BF180" i="12" s="1"/>
  <c r="AZ180" i="12"/>
  <c r="BE180" i="12" s="1"/>
  <c r="AX180" i="12"/>
  <c r="AU180" i="12"/>
  <c r="AR180" i="12"/>
  <c r="AO180" i="12"/>
  <c r="AL180" i="12"/>
  <c r="AI180" i="12"/>
  <c r="AF180" i="12"/>
  <c r="AC180" i="12"/>
  <c r="Z180" i="12"/>
  <c r="W180" i="12"/>
  <c r="T180" i="12"/>
  <c r="Q180" i="12"/>
  <c r="N180" i="12"/>
  <c r="I180" i="12"/>
  <c r="G180" i="12"/>
  <c r="BH179" i="12"/>
  <c r="BC179" i="12"/>
  <c r="BB179" i="12"/>
  <c r="BG179" i="12" s="1"/>
  <c r="BA179" i="12"/>
  <c r="BF179" i="12" s="1"/>
  <c r="AZ179" i="12"/>
  <c r="BE179" i="12" s="1"/>
  <c r="AX179" i="12"/>
  <c r="AU179" i="12"/>
  <c r="AR179" i="12"/>
  <c r="AO179" i="12"/>
  <c r="AL179" i="12"/>
  <c r="AI179" i="12"/>
  <c r="AF179" i="12"/>
  <c r="AC179" i="12"/>
  <c r="Z179" i="12"/>
  <c r="W179" i="12"/>
  <c r="T179" i="12"/>
  <c r="Q179" i="12"/>
  <c r="N179" i="12"/>
  <c r="G179" i="12"/>
  <c r="I179" i="12" s="1"/>
  <c r="BH178" i="12"/>
  <c r="BF178" i="12"/>
  <c r="BC178" i="12"/>
  <c r="BB178" i="12"/>
  <c r="BG178" i="12" s="1"/>
  <c r="BA178" i="12"/>
  <c r="AZ178" i="12"/>
  <c r="BE178" i="12" s="1"/>
  <c r="AX178" i="12"/>
  <c r="AU178" i="12"/>
  <c r="AR178" i="12"/>
  <c r="AO178" i="12"/>
  <c r="AL178" i="12"/>
  <c r="AI178" i="12"/>
  <c r="AF178" i="12"/>
  <c r="AC178" i="12"/>
  <c r="Z178" i="12"/>
  <c r="W178" i="12"/>
  <c r="T178" i="12"/>
  <c r="Q178" i="12"/>
  <c r="N178" i="12"/>
  <c r="I178" i="12"/>
  <c r="G178" i="12"/>
  <c r="BH177" i="12"/>
  <c r="BC177" i="12"/>
  <c r="BB177" i="12"/>
  <c r="BG177" i="12" s="1"/>
  <c r="BA177" i="12"/>
  <c r="BF177" i="12" s="1"/>
  <c r="AZ177" i="12"/>
  <c r="BE177" i="12" s="1"/>
  <c r="AX177" i="12"/>
  <c r="AU177" i="12"/>
  <c r="AR177" i="12"/>
  <c r="AO177" i="12"/>
  <c r="AL177" i="12"/>
  <c r="AI177" i="12"/>
  <c r="AF177" i="12"/>
  <c r="AC177" i="12"/>
  <c r="Z177" i="12"/>
  <c r="W177" i="12"/>
  <c r="T177" i="12"/>
  <c r="Q177" i="12"/>
  <c r="N177" i="12"/>
  <c r="G177" i="12"/>
  <c r="I177" i="12" s="1"/>
  <c r="BH176" i="12"/>
  <c r="BC176" i="12"/>
  <c r="BB176" i="12"/>
  <c r="BG176" i="12" s="1"/>
  <c r="BA176" i="12"/>
  <c r="BF176" i="12" s="1"/>
  <c r="AZ176" i="12"/>
  <c r="BE176" i="12" s="1"/>
  <c r="AX176" i="12"/>
  <c r="AU176" i="12"/>
  <c r="AR176" i="12"/>
  <c r="AO176" i="12"/>
  <c r="AL176" i="12"/>
  <c r="AI176" i="12"/>
  <c r="AF176" i="12"/>
  <c r="AC176" i="12"/>
  <c r="Z176" i="12"/>
  <c r="W176" i="12"/>
  <c r="T176" i="12"/>
  <c r="Q176" i="12"/>
  <c r="N176" i="12"/>
  <c r="G176" i="12"/>
  <c r="I176" i="12" s="1"/>
  <c r="BH175" i="12"/>
  <c r="BC175" i="12"/>
  <c r="BB175" i="12"/>
  <c r="BG175" i="12" s="1"/>
  <c r="BA175" i="12"/>
  <c r="BF175" i="12" s="1"/>
  <c r="AZ175" i="12"/>
  <c r="BE175" i="12" s="1"/>
  <c r="AX175" i="12"/>
  <c r="AU175" i="12"/>
  <c r="AR175" i="12"/>
  <c r="AO175" i="12"/>
  <c r="AL175" i="12"/>
  <c r="AI175" i="12"/>
  <c r="AF175" i="12"/>
  <c r="AC175" i="12"/>
  <c r="Z175" i="12"/>
  <c r="W175" i="12"/>
  <c r="T175" i="12"/>
  <c r="Q175" i="12"/>
  <c r="N175" i="12"/>
  <c r="G175" i="12"/>
  <c r="I175" i="12" s="1"/>
  <c r="BH174" i="12"/>
  <c r="BG174" i="12"/>
  <c r="BC174" i="12"/>
  <c r="BB174" i="12"/>
  <c r="BA174" i="12"/>
  <c r="BF174" i="12" s="1"/>
  <c r="AZ174" i="12"/>
  <c r="BE174" i="12" s="1"/>
  <c r="AX174" i="12"/>
  <c r="AU174" i="12"/>
  <c r="AR174" i="12"/>
  <c r="AO174" i="12"/>
  <c r="AL174" i="12"/>
  <c r="AI174" i="12"/>
  <c r="AF174" i="12"/>
  <c r="AC174" i="12"/>
  <c r="Z174" i="12"/>
  <c r="W174" i="12"/>
  <c r="T174" i="12"/>
  <c r="Q174" i="12"/>
  <c r="N174" i="12"/>
  <c r="G174" i="12"/>
  <c r="I174" i="12" s="1"/>
  <c r="BH173" i="12"/>
  <c r="BF173" i="12"/>
  <c r="BC173" i="12"/>
  <c r="BB173" i="12"/>
  <c r="BG173" i="12" s="1"/>
  <c r="BA173" i="12"/>
  <c r="AZ173" i="12"/>
  <c r="BE173" i="12" s="1"/>
  <c r="AX173" i="12"/>
  <c r="AU173" i="12"/>
  <c r="AR173" i="12"/>
  <c r="AO173" i="12"/>
  <c r="AL173" i="12"/>
  <c r="AI173" i="12"/>
  <c r="AF173" i="12"/>
  <c r="AC173" i="12"/>
  <c r="Z173" i="12"/>
  <c r="W173" i="12"/>
  <c r="T173" i="12"/>
  <c r="Q173" i="12"/>
  <c r="N173" i="12"/>
  <c r="G173" i="12"/>
  <c r="I173" i="12" s="1"/>
  <c r="BH172" i="12"/>
  <c r="BC172" i="12"/>
  <c r="BB172" i="12"/>
  <c r="BG172" i="12" s="1"/>
  <c r="BA172" i="12"/>
  <c r="BF172" i="12" s="1"/>
  <c r="AZ172" i="12"/>
  <c r="BE172" i="12" s="1"/>
  <c r="AX172" i="12"/>
  <c r="AU172" i="12"/>
  <c r="AR172" i="12"/>
  <c r="AO172" i="12"/>
  <c r="AL172" i="12"/>
  <c r="AI172" i="12"/>
  <c r="AF172" i="12"/>
  <c r="AC172" i="12"/>
  <c r="Z172" i="12"/>
  <c r="W172" i="12"/>
  <c r="T172" i="12"/>
  <c r="Q172" i="12"/>
  <c r="N172" i="12"/>
  <c r="G172" i="12"/>
  <c r="I172" i="12" s="1"/>
  <c r="BH171" i="12"/>
  <c r="BC171" i="12"/>
  <c r="BB171" i="12"/>
  <c r="BG171" i="12" s="1"/>
  <c r="BA171" i="12"/>
  <c r="BF171" i="12" s="1"/>
  <c r="AZ171" i="12"/>
  <c r="BE171" i="12" s="1"/>
  <c r="AX171" i="12"/>
  <c r="AU171" i="12"/>
  <c r="AR171" i="12"/>
  <c r="AO171" i="12"/>
  <c r="AL171" i="12"/>
  <c r="AI171" i="12"/>
  <c r="AF171" i="12"/>
  <c r="AC171" i="12"/>
  <c r="Z171" i="12"/>
  <c r="W171" i="12"/>
  <c r="T171" i="12"/>
  <c r="Q171" i="12"/>
  <c r="N171" i="12"/>
  <c r="G171" i="12"/>
  <c r="I171" i="12" s="1"/>
  <c r="BH170" i="12"/>
  <c r="BF170" i="12"/>
  <c r="BC170" i="12"/>
  <c r="BB170" i="12"/>
  <c r="BG170" i="12" s="1"/>
  <c r="BA170" i="12"/>
  <c r="AZ170" i="12"/>
  <c r="BE170" i="12" s="1"/>
  <c r="AX170" i="12"/>
  <c r="AU170" i="12"/>
  <c r="AR170" i="12"/>
  <c r="AO170" i="12"/>
  <c r="AL170" i="12"/>
  <c r="AI170" i="12"/>
  <c r="AF170" i="12"/>
  <c r="AC170" i="12"/>
  <c r="Z170" i="12"/>
  <c r="W170" i="12"/>
  <c r="T170" i="12"/>
  <c r="Q170" i="12"/>
  <c r="N170" i="12"/>
  <c r="I170" i="12"/>
  <c r="G170" i="12"/>
  <c r="BH169" i="12"/>
  <c r="BC169" i="12"/>
  <c r="BB169" i="12"/>
  <c r="BG169" i="12" s="1"/>
  <c r="BA169" i="12"/>
  <c r="BF169" i="12" s="1"/>
  <c r="AZ169" i="12"/>
  <c r="BE169" i="12" s="1"/>
  <c r="AX169" i="12"/>
  <c r="AU169" i="12"/>
  <c r="AR169" i="12"/>
  <c r="AO169" i="12"/>
  <c r="AL169" i="12"/>
  <c r="AI169" i="12"/>
  <c r="AF169" i="12"/>
  <c r="AC169" i="12"/>
  <c r="Z169" i="12"/>
  <c r="W169" i="12"/>
  <c r="T169" i="12"/>
  <c r="Q169" i="12"/>
  <c r="N169" i="12"/>
  <c r="G169" i="12"/>
  <c r="I169" i="12" s="1"/>
  <c r="BH166" i="12"/>
  <c r="BC166" i="12"/>
  <c r="BB166" i="12"/>
  <c r="BG166" i="12" s="1"/>
  <c r="BA166" i="12"/>
  <c r="BF166" i="12" s="1"/>
  <c r="AZ166" i="12"/>
  <c r="BE166" i="12" s="1"/>
  <c r="AX166" i="12"/>
  <c r="AU166" i="12"/>
  <c r="AR166" i="12"/>
  <c r="AO166" i="12"/>
  <c r="AL166" i="12"/>
  <c r="AI166" i="12"/>
  <c r="AF166" i="12"/>
  <c r="AC166" i="12"/>
  <c r="Z166" i="12"/>
  <c r="W166" i="12"/>
  <c r="T166" i="12"/>
  <c r="Q166" i="12"/>
  <c r="N166" i="12"/>
  <c r="G166" i="12"/>
  <c r="I166" i="12" s="1"/>
  <c r="BH165" i="12"/>
  <c r="BE165" i="12"/>
  <c r="BC165" i="12"/>
  <c r="BB165" i="12"/>
  <c r="BG165" i="12" s="1"/>
  <c r="BA165" i="12"/>
  <c r="BF165" i="12" s="1"/>
  <c r="AZ165" i="12"/>
  <c r="AX165" i="12"/>
  <c r="AU165" i="12"/>
  <c r="AR165" i="12"/>
  <c r="AO165" i="12"/>
  <c r="AL165" i="12"/>
  <c r="AI165" i="12"/>
  <c r="AF165" i="12"/>
  <c r="AC165" i="12"/>
  <c r="Z165" i="12"/>
  <c r="W165" i="12"/>
  <c r="T165" i="12"/>
  <c r="Q165" i="12"/>
  <c r="N165" i="12"/>
  <c r="G165" i="12"/>
  <c r="I165" i="12" s="1"/>
  <c r="BH164" i="12"/>
  <c r="BC164" i="12"/>
  <c r="BB164" i="12"/>
  <c r="BG164" i="12" s="1"/>
  <c r="BA164" i="12"/>
  <c r="BF164" i="12" s="1"/>
  <c r="AZ164" i="12"/>
  <c r="BE164" i="12" s="1"/>
  <c r="AX164" i="12"/>
  <c r="AU164" i="12"/>
  <c r="AR164" i="12"/>
  <c r="AO164" i="12"/>
  <c r="AL164" i="12"/>
  <c r="AI164" i="12"/>
  <c r="AF164" i="12"/>
  <c r="AC164" i="12"/>
  <c r="Z164" i="12"/>
  <c r="W164" i="12"/>
  <c r="T164" i="12"/>
  <c r="Q164" i="12"/>
  <c r="N164" i="12"/>
  <c r="G164" i="12"/>
  <c r="I164" i="12" s="1"/>
  <c r="BH163" i="12"/>
  <c r="BC163" i="12"/>
  <c r="BB163" i="12"/>
  <c r="BG163" i="12" s="1"/>
  <c r="BA163" i="12"/>
  <c r="BF163" i="12" s="1"/>
  <c r="AZ163" i="12"/>
  <c r="BE163" i="12" s="1"/>
  <c r="AX163" i="12"/>
  <c r="AU163" i="12"/>
  <c r="AR163" i="12"/>
  <c r="AO163" i="12"/>
  <c r="AL163" i="12"/>
  <c r="AI163" i="12"/>
  <c r="AF163" i="12"/>
  <c r="AC163" i="12"/>
  <c r="Z163" i="12"/>
  <c r="W163" i="12"/>
  <c r="Q163" i="12"/>
  <c r="N163" i="12"/>
  <c r="G163" i="12"/>
  <c r="I163" i="12" s="1"/>
  <c r="BH162" i="12"/>
  <c r="BC162" i="12"/>
  <c r="BB162" i="12"/>
  <c r="BG162" i="12" s="1"/>
  <c r="BA162" i="12"/>
  <c r="BF162" i="12" s="1"/>
  <c r="AZ162" i="12"/>
  <c r="BE162" i="12" s="1"/>
  <c r="AX162" i="12"/>
  <c r="AU162" i="12"/>
  <c r="AR162" i="12"/>
  <c r="AO162" i="12"/>
  <c r="AL162" i="12"/>
  <c r="AI162" i="12"/>
  <c r="AF162" i="12"/>
  <c r="AC162" i="12"/>
  <c r="Z162" i="12"/>
  <c r="W162" i="12"/>
  <c r="T162" i="12"/>
  <c r="Q162" i="12"/>
  <c r="N162" i="12"/>
  <c r="G162" i="12"/>
  <c r="I162" i="12" s="1"/>
  <c r="BH161" i="12"/>
  <c r="BC161" i="12"/>
  <c r="BB161" i="12"/>
  <c r="BG161" i="12" s="1"/>
  <c r="BA161" i="12"/>
  <c r="BF161" i="12" s="1"/>
  <c r="AZ161" i="12"/>
  <c r="BE161" i="12" s="1"/>
  <c r="AX161" i="12"/>
  <c r="AU161" i="12"/>
  <c r="AR161" i="12"/>
  <c r="AO161" i="12"/>
  <c r="AL161" i="12"/>
  <c r="AI161" i="12"/>
  <c r="AF161" i="12"/>
  <c r="AC161" i="12"/>
  <c r="Z161" i="12"/>
  <c r="W161" i="12"/>
  <c r="T161" i="12"/>
  <c r="Q161" i="12"/>
  <c r="N161" i="12"/>
  <c r="G161" i="12"/>
  <c r="I161" i="12" s="1"/>
  <c r="BH160" i="12"/>
  <c r="BF160" i="12"/>
  <c r="BC160" i="12"/>
  <c r="BB160" i="12"/>
  <c r="BG160" i="12" s="1"/>
  <c r="BA160" i="12"/>
  <c r="AZ160" i="12"/>
  <c r="BE160" i="12" s="1"/>
  <c r="AX160" i="12"/>
  <c r="AU160" i="12"/>
  <c r="AR160" i="12"/>
  <c r="AO160" i="12"/>
  <c r="AL160" i="12"/>
  <c r="AI160" i="12"/>
  <c r="AF160" i="12"/>
  <c r="AC160" i="12"/>
  <c r="Z160" i="12"/>
  <c r="W160" i="12"/>
  <c r="T160" i="12"/>
  <c r="Q160" i="12"/>
  <c r="N160" i="12"/>
  <c r="G160" i="12"/>
  <c r="I160" i="12" s="1"/>
  <c r="BH159" i="12"/>
  <c r="BC159" i="12"/>
  <c r="BB159" i="12"/>
  <c r="BG159" i="12" s="1"/>
  <c r="BA159" i="12"/>
  <c r="BF159" i="12" s="1"/>
  <c r="AZ159" i="12"/>
  <c r="BE159" i="12" s="1"/>
  <c r="AX159" i="12"/>
  <c r="AU159" i="12"/>
  <c r="AR159" i="12"/>
  <c r="AO159" i="12"/>
  <c r="AL159" i="12"/>
  <c r="AI159" i="12"/>
  <c r="AF159" i="12"/>
  <c r="AC159" i="12"/>
  <c r="Z159" i="12"/>
  <c r="W159" i="12"/>
  <c r="T159" i="12"/>
  <c r="Q159" i="12"/>
  <c r="N159" i="12"/>
  <c r="G159" i="12"/>
  <c r="I159" i="12" s="1"/>
  <c r="BH158" i="12"/>
  <c r="BE158" i="12"/>
  <c r="BC158" i="12"/>
  <c r="BB158" i="12"/>
  <c r="BG158" i="12" s="1"/>
  <c r="BA158" i="12"/>
  <c r="BF158" i="12" s="1"/>
  <c r="AZ158" i="12"/>
  <c r="AX158" i="12"/>
  <c r="AU158" i="12"/>
  <c r="AR158" i="12"/>
  <c r="AO158" i="12"/>
  <c r="AL158" i="12"/>
  <c r="AI158" i="12"/>
  <c r="AF158" i="12"/>
  <c r="AC158" i="12"/>
  <c r="Z158" i="12"/>
  <c r="W158" i="12"/>
  <c r="T158" i="12"/>
  <c r="Q158" i="12"/>
  <c r="N158" i="12"/>
  <c r="G158" i="12"/>
  <c r="I158" i="12" s="1"/>
  <c r="BH157" i="12"/>
  <c r="BC157" i="12"/>
  <c r="BB157" i="12"/>
  <c r="BG157" i="12" s="1"/>
  <c r="BA157" i="12"/>
  <c r="BF157" i="12" s="1"/>
  <c r="AZ157" i="12"/>
  <c r="BE157" i="12" s="1"/>
  <c r="AX157" i="12"/>
  <c r="AU157" i="12"/>
  <c r="AR157" i="12"/>
  <c r="AO157" i="12"/>
  <c r="AL157" i="12"/>
  <c r="AI157" i="12"/>
  <c r="AF157" i="12"/>
  <c r="AC157" i="12"/>
  <c r="Z157" i="12"/>
  <c r="W157" i="12"/>
  <c r="T157" i="12"/>
  <c r="Q157" i="12"/>
  <c r="N157" i="12"/>
  <c r="G157" i="12"/>
  <c r="I157" i="12" s="1"/>
  <c r="BH156" i="12"/>
  <c r="BC156" i="12"/>
  <c r="BB156" i="12"/>
  <c r="BG156" i="12" s="1"/>
  <c r="BA156" i="12"/>
  <c r="BF156" i="12" s="1"/>
  <c r="AZ156" i="12"/>
  <c r="BE156" i="12" s="1"/>
  <c r="AX156" i="12"/>
  <c r="AU156" i="12"/>
  <c r="AR156" i="12"/>
  <c r="AO156" i="12"/>
  <c r="AL156" i="12"/>
  <c r="AI156" i="12"/>
  <c r="AF156" i="12"/>
  <c r="AC156" i="12"/>
  <c r="Z156" i="12"/>
  <c r="W156" i="12"/>
  <c r="T156" i="12"/>
  <c r="Q156" i="12"/>
  <c r="N156" i="12"/>
  <c r="G156" i="12"/>
  <c r="I156" i="12" s="1"/>
  <c r="BH155" i="12"/>
  <c r="BC155" i="12"/>
  <c r="BB155" i="12"/>
  <c r="BG155" i="12" s="1"/>
  <c r="BA155" i="12"/>
  <c r="BF155" i="12" s="1"/>
  <c r="AZ155" i="12"/>
  <c r="BE155" i="12" s="1"/>
  <c r="AX155" i="12"/>
  <c r="AU155" i="12"/>
  <c r="AR155" i="12"/>
  <c r="AO155" i="12"/>
  <c r="AL155" i="12"/>
  <c r="AI155" i="12"/>
  <c r="AF155" i="12"/>
  <c r="AC155" i="12"/>
  <c r="Z155" i="12"/>
  <c r="W155" i="12"/>
  <c r="T155" i="12"/>
  <c r="Q155" i="12"/>
  <c r="N155" i="12"/>
  <c r="G155" i="12"/>
  <c r="I155" i="12" s="1"/>
  <c r="BH154" i="12"/>
  <c r="BF154" i="12"/>
  <c r="BC154" i="12"/>
  <c r="BB154" i="12"/>
  <c r="BG154" i="12" s="1"/>
  <c r="BA154" i="12"/>
  <c r="AZ154" i="12"/>
  <c r="BE154" i="12" s="1"/>
  <c r="AX154" i="12"/>
  <c r="AU154" i="12"/>
  <c r="AR154" i="12"/>
  <c r="AO154" i="12"/>
  <c r="AL154" i="12"/>
  <c r="AI154" i="12"/>
  <c r="AF154" i="12"/>
  <c r="AC154" i="12"/>
  <c r="Z154" i="12"/>
  <c r="W154" i="12"/>
  <c r="T154" i="12"/>
  <c r="Q154" i="12"/>
  <c r="N154" i="12"/>
  <c r="G154" i="12"/>
  <c r="I154" i="12" s="1"/>
  <c r="BH153" i="12"/>
  <c r="BC153" i="12"/>
  <c r="BB153" i="12"/>
  <c r="BG153" i="12" s="1"/>
  <c r="BA153" i="12"/>
  <c r="BF153" i="12" s="1"/>
  <c r="AZ153" i="12"/>
  <c r="BE153" i="12" s="1"/>
  <c r="AX153" i="12"/>
  <c r="AU153" i="12"/>
  <c r="AR153" i="12"/>
  <c r="AO153" i="12"/>
  <c r="AL153" i="12"/>
  <c r="AI153" i="12"/>
  <c r="AF153" i="12"/>
  <c r="AC153" i="12"/>
  <c r="Z153" i="12"/>
  <c r="W153" i="12"/>
  <c r="T153" i="12"/>
  <c r="Q153" i="12"/>
  <c r="N153" i="12"/>
  <c r="G153" i="12"/>
  <c r="I153" i="12" s="1"/>
  <c r="BH152" i="12"/>
  <c r="BG152" i="12"/>
  <c r="BC152" i="12"/>
  <c r="BB152" i="12"/>
  <c r="BA152" i="12"/>
  <c r="BF152" i="12" s="1"/>
  <c r="AZ152" i="12"/>
  <c r="BE152" i="12" s="1"/>
  <c r="AX152" i="12"/>
  <c r="AU152" i="12"/>
  <c r="AR152" i="12"/>
  <c r="AO152" i="12"/>
  <c r="AL152" i="12"/>
  <c r="AI152" i="12"/>
  <c r="AF152" i="12"/>
  <c r="AC152" i="12"/>
  <c r="Z152" i="12"/>
  <c r="W152" i="12"/>
  <c r="T152" i="12"/>
  <c r="Q152" i="12"/>
  <c r="N152" i="12"/>
  <c r="G152" i="12"/>
  <c r="I152" i="12" s="1"/>
  <c r="BH151" i="12"/>
  <c r="BG151" i="12"/>
  <c r="BC151" i="12"/>
  <c r="BB151" i="12"/>
  <c r="BA151" i="12"/>
  <c r="BF151" i="12" s="1"/>
  <c r="AZ151" i="12"/>
  <c r="BE151" i="12" s="1"/>
  <c r="AX151" i="12"/>
  <c r="AU151" i="12"/>
  <c r="AR151" i="12"/>
  <c r="AO151" i="12"/>
  <c r="AL151" i="12"/>
  <c r="AI151" i="12"/>
  <c r="AF151" i="12"/>
  <c r="AC151" i="12"/>
  <c r="Z151" i="12"/>
  <c r="W151" i="12"/>
  <c r="T151" i="12"/>
  <c r="Q151" i="12"/>
  <c r="N151" i="12"/>
  <c r="G151" i="12"/>
  <c r="I151" i="12" s="1"/>
  <c r="BH150" i="12"/>
  <c r="BE150" i="12"/>
  <c r="BC150" i="12"/>
  <c r="BB150" i="12"/>
  <c r="BG150" i="12" s="1"/>
  <c r="BA150" i="12"/>
  <c r="BF150" i="12" s="1"/>
  <c r="AZ150" i="12"/>
  <c r="AX150" i="12"/>
  <c r="AU150" i="12"/>
  <c r="AR150" i="12"/>
  <c r="AO150" i="12"/>
  <c r="AL150" i="12"/>
  <c r="AI150" i="12"/>
  <c r="AF150" i="12"/>
  <c r="AC150" i="12"/>
  <c r="Z150" i="12"/>
  <c r="W150" i="12"/>
  <c r="T150" i="12"/>
  <c r="Q150" i="12"/>
  <c r="N150" i="12"/>
  <c r="G150" i="12"/>
  <c r="I150" i="12" s="1"/>
  <c r="BH149" i="12"/>
  <c r="BC149" i="12"/>
  <c r="BB149" i="12"/>
  <c r="BG149" i="12" s="1"/>
  <c r="BA149" i="12"/>
  <c r="BF149" i="12" s="1"/>
  <c r="AZ149" i="12"/>
  <c r="BE149" i="12" s="1"/>
  <c r="AX149" i="12"/>
  <c r="AU149" i="12"/>
  <c r="AR149" i="12"/>
  <c r="AO149" i="12"/>
  <c r="AL149" i="12"/>
  <c r="AI149" i="12"/>
  <c r="AF149" i="12"/>
  <c r="AC149" i="12"/>
  <c r="Z149" i="12"/>
  <c r="W149" i="12"/>
  <c r="T149" i="12"/>
  <c r="Q149" i="12"/>
  <c r="N149" i="12"/>
  <c r="I149" i="12"/>
  <c r="G149" i="12"/>
  <c r="BH148" i="12"/>
  <c r="BC148" i="12"/>
  <c r="BB148" i="12"/>
  <c r="BG148" i="12" s="1"/>
  <c r="BA148" i="12"/>
  <c r="BF148" i="12" s="1"/>
  <c r="AZ148" i="12"/>
  <c r="BE148" i="12" s="1"/>
  <c r="AX148" i="12"/>
  <c r="AU148" i="12"/>
  <c r="AR148" i="12"/>
  <c r="AO148" i="12"/>
  <c r="AL148" i="12"/>
  <c r="AI148" i="12"/>
  <c r="AF148" i="12"/>
  <c r="AC148" i="12"/>
  <c r="Z148" i="12"/>
  <c r="W148" i="12"/>
  <c r="T148" i="12"/>
  <c r="Q148" i="12"/>
  <c r="N148" i="12"/>
  <c r="G148" i="12"/>
  <c r="I148" i="12" s="1"/>
  <c r="BH147" i="12"/>
  <c r="BC147" i="12"/>
  <c r="BB147" i="12"/>
  <c r="BG147" i="12" s="1"/>
  <c r="BA147" i="12"/>
  <c r="BF147" i="12" s="1"/>
  <c r="AZ147" i="12"/>
  <c r="BE147" i="12" s="1"/>
  <c r="AX147" i="12"/>
  <c r="AU147" i="12"/>
  <c r="AR147" i="12"/>
  <c r="AO147" i="12"/>
  <c r="AL147" i="12"/>
  <c r="AI147" i="12"/>
  <c r="AF147" i="12"/>
  <c r="AC147" i="12"/>
  <c r="Z147" i="12"/>
  <c r="W147" i="12"/>
  <c r="T147" i="12"/>
  <c r="Q147" i="12"/>
  <c r="N147" i="12"/>
  <c r="G147" i="12"/>
  <c r="I147" i="12" s="1"/>
  <c r="BH146" i="12"/>
  <c r="BC146" i="12"/>
  <c r="BB146" i="12"/>
  <c r="BG146" i="12" s="1"/>
  <c r="BA146" i="12"/>
  <c r="BF146" i="12" s="1"/>
  <c r="AZ146" i="12"/>
  <c r="BE146" i="12" s="1"/>
  <c r="AX146" i="12"/>
  <c r="AU146" i="12"/>
  <c r="AR146" i="12"/>
  <c r="AO146" i="12"/>
  <c r="AL146" i="12"/>
  <c r="AI146" i="12"/>
  <c r="AF146" i="12"/>
  <c r="AC146" i="12"/>
  <c r="Z146" i="12"/>
  <c r="W146" i="12"/>
  <c r="T146" i="12"/>
  <c r="Q146" i="12"/>
  <c r="N146" i="12"/>
  <c r="G146" i="12"/>
  <c r="I146" i="12" s="1"/>
  <c r="BH145" i="12"/>
  <c r="BC145" i="12"/>
  <c r="BB145" i="12"/>
  <c r="BG145" i="12" s="1"/>
  <c r="BA145" i="12"/>
  <c r="BF145" i="12" s="1"/>
  <c r="AZ145" i="12"/>
  <c r="BE145" i="12" s="1"/>
  <c r="AX145" i="12"/>
  <c r="AU145" i="12"/>
  <c r="AR145" i="12"/>
  <c r="AO145" i="12"/>
  <c r="AL145" i="12"/>
  <c r="AI145" i="12"/>
  <c r="AF145" i="12"/>
  <c r="AC145" i="12"/>
  <c r="Z145" i="12"/>
  <c r="W145" i="12"/>
  <c r="T145" i="12"/>
  <c r="Q145" i="12"/>
  <c r="N145" i="12"/>
  <c r="G145" i="12"/>
  <c r="I145" i="12" s="1"/>
  <c r="BH144" i="12"/>
  <c r="BC144" i="12"/>
  <c r="BB144" i="12"/>
  <c r="BG144" i="12" s="1"/>
  <c r="BA144" i="12"/>
  <c r="BF144" i="12" s="1"/>
  <c r="AZ144" i="12"/>
  <c r="BE144" i="12" s="1"/>
  <c r="AX144" i="12"/>
  <c r="AU144" i="12"/>
  <c r="AR144" i="12"/>
  <c r="AO144" i="12"/>
  <c r="AL144" i="12"/>
  <c r="AI144" i="12"/>
  <c r="AF144" i="12"/>
  <c r="AC144" i="12"/>
  <c r="Z144" i="12"/>
  <c r="W144" i="12"/>
  <c r="T144" i="12"/>
  <c r="Q144" i="12"/>
  <c r="N144" i="12"/>
  <c r="G144" i="12"/>
  <c r="I144" i="12" s="1"/>
  <c r="BH143" i="12"/>
  <c r="BC143" i="12"/>
  <c r="BB143" i="12"/>
  <c r="BG143" i="12" s="1"/>
  <c r="BA143" i="12"/>
  <c r="BF143" i="12" s="1"/>
  <c r="AZ143" i="12"/>
  <c r="BE143" i="12" s="1"/>
  <c r="AX143" i="12"/>
  <c r="AU143" i="12"/>
  <c r="AR143" i="12"/>
  <c r="AO143" i="12"/>
  <c r="AL143" i="12"/>
  <c r="AI143" i="12"/>
  <c r="AF143" i="12"/>
  <c r="AC143" i="12"/>
  <c r="Z143" i="12"/>
  <c r="W143" i="12"/>
  <c r="T143" i="12"/>
  <c r="Q143" i="12"/>
  <c r="N143" i="12"/>
  <c r="G143" i="12"/>
  <c r="I143" i="12" s="1"/>
  <c r="BH140" i="12"/>
  <c r="BF140" i="12"/>
  <c r="BC140" i="12"/>
  <c r="BB140" i="12"/>
  <c r="BG140" i="12" s="1"/>
  <c r="BA140" i="12"/>
  <c r="AZ140" i="12"/>
  <c r="BE140" i="12" s="1"/>
  <c r="AX140" i="12"/>
  <c r="AU140" i="12"/>
  <c r="AR140" i="12"/>
  <c r="AO140" i="12"/>
  <c r="AL140" i="12"/>
  <c r="AI140" i="12"/>
  <c r="AF140" i="12"/>
  <c r="AC140" i="12"/>
  <c r="Z140" i="12"/>
  <c r="W140" i="12"/>
  <c r="T140" i="12"/>
  <c r="Q140" i="12"/>
  <c r="N140" i="12"/>
  <c r="I140" i="12"/>
  <c r="G140" i="12"/>
  <c r="BH139" i="12"/>
  <c r="BC139" i="12"/>
  <c r="BB139" i="12"/>
  <c r="BG139" i="12" s="1"/>
  <c r="BA139" i="12"/>
  <c r="BF139" i="12" s="1"/>
  <c r="AZ139" i="12"/>
  <c r="BE139" i="12" s="1"/>
  <c r="AX139" i="12"/>
  <c r="AU139" i="12"/>
  <c r="AR139" i="12"/>
  <c r="AO139" i="12"/>
  <c r="AL139" i="12"/>
  <c r="AI139" i="12"/>
  <c r="AF139" i="12"/>
  <c r="AC139" i="12"/>
  <c r="Z139" i="12"/>
  <c r="W139" i="12"/>
  <c r="T139" i="12"/>
  <c r="Q139" i="12"/>
  <c r="N139" i="12"/>
  <c r="G139" i="12"/>
  <c r="I139" i="12" s="1"/>
  <c r="BH138" i="12"/>
  <c r="BC138" i="12"/>
  <c r="BB138" i="12"/>
  <c r="BG138" i="12" s="1"/>
  <c r="BA138" i="12"/>
  <c r="BF138" i="12" s="1"/>
  <c r="AZ138" i="12"/>
  <c r="BE138" i="12" s="1"/>
  <c r="AX138" i="12"/>
  <c r="AU138" i="12"/>
  <c r="AR138" i="12"/>
  <c r="AO138" i="12"/>
  <c r="AL138" i="12"/>
  <c r="AI138" i="12"/>
  <c r="AF138" i="12"/>
  <c r="AC138" i="12"/>
  <c r="Z138" i="12"/>
  <c r="W138" i="12"/>
  <c r="T138" i="12"/>
  <c r="Q138" i="12"/>
  <c r="N138" i="12"/>
  <c r="G138" i="12"/>
  <c r="I138" i="12" s="1"/>
  <c r="BH137" i="12"/>
  <c r="BC137" i="12"/>
  <c r="BB137" i="12"/>
  <c r="BG137" i="12" s="1"/>
  <c r="BA137" i="12"/>
  <c r="BF137" i="12" s="1"/>
  <c r="AZ137" i="12"/>
  <c r="BE137" i="12" s="1"/>
  <c r="AX137" i="12"/>
  <c r="AU137" i="12"/>
  <c r="AR137" i="12"/>
  <c r="AO137" i="12"/>
  <c r="AL137" i="12"/>
  <c r="AI137" i="12"/>
  <c r="AF137" i="12"/>
  <c r="AC137" i="12"/>
  <c r="Z137" i="12"/>
  <c r="W137" i="12"/>
  <c r="T137" i="12"/>
  <c r="Q137" i="12"/>
  <c r="N137" i="12"/>
  <c r="G137" i="12"/>
  <c r="I137" i="12" s="1"/>
  <c r="BH136" i="12"/>
  <c r="BC136" i="12"/>
  <c r="BB136" i="12"/>
  <c r="BG136" i="12" s="1"/>
  <c r="BA136" i="12"/>
  <c r="BF136" i="12" s="1"/>
  <c r="AZ136" i="12"/>
  <c r="BE136" i="12" s="1"/>
  <c r="AX136" i="12"/>
  <c r="AU136" i="12"/>
  <c r="AR136" i="12"/>
  <c r="AO136" i="12"/>
  <c r="AL136" i="12"/>
  <c r="AI136" i="12"/>
  <c r="AF136" i="12"/>
  <c r="AC136" i="12"/>
  <c r="Z136" i="12"/>
  <c r="W136" i="12"/>
  <c r="T136" i="12"/>
  <c r="Q136" i="12"/>
  <c r="N136" i="12"/>
  <c r="G136" i="12"/>
  <c r="I136" i="12" s="1"/>
  <c r="BH135" i="12"/>
  <c r="BC135" i="12"/>
  <c r="BB135" i="12"/>
  <c r="BG135" i="12" s="1"/>
  <c r="BA135" i="12"/>
  <c r="BF135" i="12" s="1"/>
  <c r="AZ135" i="12"/>
  <c r="BE135" i="12" s="1"/>
  <c r="AX135" i="12"/>
  <c r="AU135" i="12"/>
  <c r="AR135" i="12"/>
  <c r="AO135" i="12"/>
  <c r="AL135" i="12"/>
  <c r="AI135" i="12"/>
  <c r="AF135" i="12"/>
  <c r="AC135" i="12"/>
  <c r="Z135" i="12"/>
  <c r="W135" i="12"/>
  <c r="T135" i="12"/>
  <c r="Q135" i="12"/>
  <c r="N135" i="12"/>
  <c r="G135" i="12"/>
  <c r="I135" i="12" s="1"/>
  <c r="BH134" i="12"/>
  <c r="BC134" i="12"/>
  <c r="BB134" i="12"/>
  <c r="BG134" i="12" s="1"/>
  <c r="BA134" i="12"/>
  <c r="BF134" i="12" s="1"/>
  <c r="AZ134" i="12"/>
  <c r="BE134" i="12" s="1"/>
  <c r="AX134" i="12"/>
  <c r="AU134" i="12"/>
  <c r="AR134" i="12"/>
  <c r="AO134" i="12"/>
  <c r="AL134" i="12"/>
  <c r="AI134" i="12"/>
  <c r="AF134" i="12"/>
  <c r="AC134" i="12"/>
  <c r="Z134" i="12"/>
  <c r="W134" i="12"/>
  <c r="T134" i="12"/>
  <c r="Q134" i="12"/>
  <c r="N134" i="12"/>
  <c r="G134" i="12"/>
  <c r="I134" i="12" s="1"/>
  <c r="BH133" i="12"/>
  <c r="BF133" i="12"/>
  <c r="BC133" i="12"/>
  <c r="BB133" i="12"/>
  <c r="BG133" i="12" s="1"/>
  <c r="BA133" i="12"/>
  <c r="AZ133" i="12"/>
  <c r="BE133" i="12" s="1"/>
  <c r="AX133" i="12"/>
  <c r="AU133" i="12"/>
  <c r="AR133" i="12"/>
  <c r="AO133" i="12"/>
  <c r="AL133" i="12"/>
  <c r="AI133" i="12"/>
  <c r="AF133" i="12"/>
  <c r="AC133" i="12"/>
  <c r="Z133" i="12"/>
  <c r="W133" i="12"/>
  <c r="T133" i="12"/>
  <c r="Q133" i="12"/>
  <c r="N133" i="12"/>
  <c r="G133" i="12"/>
  <c r="I133" i="12" s="1"/>
  <c r="BH132" i="12"/>
  <c r="BC132" i="12"/>
  <c r="BB132" i="12"/>
  <c r="BG132" i="12" s="1"/>
  <c r="BA132" i="12"/>
  <c r="BF132" i="12" s="1"/>
  <c r="AZ132" i="12"/>
  <c r="BE132" i="12" s="1"/>
  <c r="AX132" i="12"/>
  <c r="AU132" i="12"/>
  <c r="AR132" i="12"/>
  <c r="AO132" i="12"/>
  <c r="AL132" i="12"/>
  <c r="AI132" i="12"/>
  <c r="AF132" i="12"/>
  <c r="AC132" i="12"/>
  <c r="Z132" i="12"/>
  <c r="W132" i="12"/>
  <c r="T132" i="12"/>
  <c r="Q132" i="12"/>
  <c r="N132" i="12"/>
  <c r="G132" i="12"/>
  <c r="I132" i="12" s="1"/>
  <c r="BH131" i="12"/>
  <c r="BE131" i="12"/>
  <c r="BC131" i="12"/>
  <c r="BB131" i="12"/>
  <c r="BG131" i="12" s="1"/>
  <c r="BA131" i="12"/>
  <c r="BF131" i="12" s="1"/>
  <c r="AZ131" i="12"/>
  <c r="AX131" i="12"/>
  <c r="AU131" i="12"/>
  <c r="AR131" i="12"/>
  <c r="AO131" i="12"/>
  <c r="AL131" i="12"/>
  <c r="AI131" i="12"/>
  <c r="AF131" i="12"/>
  <c r="AC131" i="12"/>
  <c r="Z131" i="12"/>
  <c r="W131" i="12"/>
  <c r="T131" i="12"/>
  <c r="Q131" i="12"/>
  <c r="N131" i="12"/>
  <c r="G131" i="12"/>
  <c r="I131" i="12" s="1"/>
  <c r="BH130" i="12"/>
  <c r="BC130" i="12"/>
  <c r="BB130" i="12"/>
  <c r="BG130" i="12" s="1"/>
  <c r="BA130" i="12"/>
  <c r="BF130" i="12" s="1"/>
  <c r="AZ130" i="12"/>
  <c r="BE130" i="12" s="1"/>
  <c r="AX130" i="12"/>
  <c r="AU130" i="12"/>
  <c r="AR130" i="12"/>
  <c r="AO130" i="12"/>
  <c r="AL130" i="12"/>
  <c r="AI130" i="12"/>
  <c r="AF130" i="12"/>
  <c r="AC130" i="12"/>
  <c r="Z130" i="12"/>
  <c r="W130" i="12"/>
  <c r="T130" i="12"/>
  <c r="Q130" i="12"/>
  <c r="N130" i="12"/>
  <c r="G130" i="12"/>
  <c r="I130" i="12" s="1"/>
  <c r="BH129" i="12"/>
  <c r="BC129" i="12"/>
  <c r="BB129" i="12"/>
  <c r="BG129" i="12" s="1"/>
  <c r="BA129" i="12"/>
  <c r="BF129" i="12" s="1"/>
  <c r="AZ129" i="12"/>
  <c r="BE129" i="12" s="1"/>
  <c r="AX129" i="12"/>
  <c r="AU129" i="12"/>
  <c r="AR129" i="12"/>
  <c r="AO129" i="12"/>
  <c r="AL129" i="12"/>
  <c r="AI129" i="12"/>
  <c r="AF129" i="12"/>
  <c r="AC129" i="12"/>
  <c r="Z129" i="12"/>
  <c r="W129" i="12"/>
  <c r="T129" i="12"/>
  <c r="Q129" i="12"/>
  <c r="N129" i="12"/>
  <c r="G129" i="12"/>
  <c r="I129" i="12" s="1"/>
  <c r="BH128" i="12"/>
  <c r="BC128" i="12"/>
  <c r="BB128" i="12"/>
  <c r="BG128" i="12" s="1"/>
  <c r="BA128" i="12"/>
  <c r="BF128" i="12" s="1"/>
  <c r="AZ128" i="12"/>
  <c r="BE128" i="12" s="1"/>
  <c r="AX128" i="12"/>
  <c r="AU128" i="12"/>
  <c r="AR128" i="12"/>
  <c r="AO128" i="12"/>
  <c r="AL128" i="12"/>
  <c r="AI128" i="12"/>
  <c r="AF128" i="12"/>
  <c r="AC128" i="12"/>
  <c r="Z128" i="12"/>
  <c r="W128" i="12"/>
  <c r="T128" i="12"/>
  <c r="Q128" i="12"/>
  <c r="N128" i="12"/>
  <c r="G128" i="12"/>
  <c r="I128" i="12" s="1"/>
  <c r="BH127" i="12"/>
  <c r="BC127" i="12"/>
  <c r="BB127" i="12"/>
  <c r="BG127" i="12" s="1"/>
  <c r="BA127" i="12"/>
  <c r="BF127" i="12" s="1"/>
  <c r="AZ127" i="12"/>
  <c r="BE127" i="12" s="1"/>
  <c r="AX127" i="12"/>
  <c r="AU127" i="12"/>
  <c r="AR127" i="12"/>
  <c r="AO127" i="12"/>
  <c r="AL127" i="12"/>
  <c r="AI127" i="12"/>
  <c r="AF127" i="12"/>
  <c r="AC127" i="12"/>
  <c r="Z127" i="12"/>
  <c r="W127" i="12"/>
  <c r="T127" i="12"/>
  <c r="Q127" i="12"/>
  <c r="N127" i="12"/>
  <c r="G127" i="12"/>
  <c r="I127" i="12" s="1"/>
  <c r="BH126" i="12"/>
  <c r="BC126" i="12"/>
  <c r="BB126" i="12"/>
  <c r="BG126" i="12" s="1"/>
  <c r="BA126" i="12"/>
  <c r="BF126" i="12" s="1"/>
  <c r="AZ126" i="12"/>
  <c r="BE126" i="12" s="1"/>
  <c r="AX126" i="12"/>
  <c r="AU126" i="12"/>
  <c r="AR126" i="12"/>
  <c r="AO126" i="12"/>
  <c r="AL126" i="12"/>
  <c r="AI126" i="12"/>
  <c r="AF126" i="12"/>
  <c r="AC126" i="12"/>
  <c r="Z126" i="12"/>
  <c r="W126" i="12"/>
  <c r="T126" i="12"/>
  <c r="Q126" i="12"/>
  <c r="N126" i="12"/>
  <c r="G126" i="12"/>
  <c r="I126" i="12" s="1"/>
  <c r="BH125" i="12"/>
  <c r="BG125" i="12"/>
  <c r="BC125" i="12"/>
  <c r="BB125" i="12"/>
  <c r="BA125" i="12"/>
  <c r="BF125" i="12" s="1"/>
  <c r="AZ125" i="12"/>
  <c r="BE125" i="12" s="1"/>
  <c r="AX125" i="12"/>
  <c r="AU125" i="12"/>
  <c r="AR125" i="12"/>
  <c r="AO125" i="12"/>
  <c r="AL125" i="12"/>
  <c r="AI125" i="12"/>
  <c r="AF125" i="12"/>
  <c r="AC125" i="12"/>
  <c r="Z125" i="12"/>
  <c r="W125" i="12"/>
  <c r="T125" i="12"/>
  <c r="Q125" i="12"/>
  <c r="N125" i="12"/>
  <c r="G125" i="12"/>
  <c r="I125" i="12" s="1"/>
  <c r="BH124" i="12"/>
  <c r="BC124" i="12"/>
  <c r="BB124" i="12"/>
  <c r="BG124" i="12" s="1"/>
  <c r="BA124" i="12"/>
  <c r="BF124" i="12" s="1"/>
  <c r="AZ124" i="12"/>
  <c r="BE124" i="12" s="1"/>
  <c r="AX124" i="12"/>
  <c r="AU124" i="12"/>
  <c r="AR124" i="12"/>
  <c r="AO124" i="12"/>
  <c r="AL124" i="12"/>
  <c r="AI124" i="12"/>
  <c r="AF124" i="12"/>
  <c r="AC124" i="12"/>
  <c r="Z124" i="12"/>
  <c r="W124" i="12"/>
  <c r="T124" i="12"/>
  <c r="Q124" i="12"/>
  <c r="N124" i="12"/>
  <c r="G124" i="12"/>
  <c r="I124" i="12" s="1"/>
  <c r="BH123" i="12"/>
  <c r="BG123" i="12"/>
  <c r="BC123" i="12"/>
  <c r="BB123" i="12"/>
  <c r="BA123" i="12"/>
  <c r="BF123" i="12" s="1"/>
  <c r="AZ123" i="12"/>
  <c r="BE123" i="12" s="1"/>
  <c r="AX123" i="12"/>
  <c r="AU123" i="12"/>
  <c r="AR123" i="12"/>
  <c r="AO123" i="12"/>
  <c r="AL123" i="12"/>
  <c r="AI123" i="12"/>
  <c r="AF123" i="12"/>
  <c r="AC123" i="12"/>
  <c r="Z123" i="12"/>
  <c r="W123" i="12"/>
  <c r="T123" i="12"/>
  <c r="Q123" i="12"/>
  <c r="N123" i="12"/>
  <c r="I123" i="12"/>
  <c r="G123" i="12"/>
  <c r="BH122" i="12"/>
  <c r="BF122" i="12"/>
  <c r="BC122" i="12"/>
  <c r="BB122" i="12"/>
  <c r="BG122" i="12" s="1"/>
  <c r="BA122" i="12"/>
  <c r="AZ122" i="12"/>
  <c r="BE122" i="12" s="1"/>
  <c r="AX122" i="12"/>
  <c r="AU122" i="12"/>
  <c r="AR122" i="12"/>
  <c r="AO122" i="12"/>
  <c r="AL122" i="12"/>
  <c r="AI122" i="12"/>
  <c r="AF122" i="12"/>
  <c r="AC122" i="12"/>
  <c r="Z122" i="12"/>
  <c r="W122" i="12"/>
  <c r="T122" i="12"/>
  <c r="Q122" i="12"/>
  <c r="N122" i="12"/>
  <c r="G122" i="12"/>
  <c r="I122" i="12" s="1"/>
  <c r="BH121" i="12"/>
  <c r="BC121" i="12"/>
  <c r="BB121" i="12"/>
  <c r="BG121" i="12" s="1"/>
  <c r="BA121" i="12"/>
  <c r="BF121" i="12" s="1"/>
  <c r="AZ121" i="12"/>
  <c r="BE121" i="12" s="1"/>
  <c r="AX121" i="12"/>
  <c r="AU121" i="12"/>
  <c r="AR121" i="12"/>
  <c r="AO121" i="12"/>
  <c r="AL121" i="12"/>
  <c r="AI121" i="12"/>
  <c r="AF121" i="12"/>
  <c r="AC121" i="12"/>
  <c r="Z121" i="12"/>
  <c r="W121" i="12"/>
  <c r="T121" i="12"/>
  <c r="Q121" i="12"/>
  <c r="N121" i="12"/>
  <c r="I121" i="12"/>
  <c r="G121" i="12"/>
  <c r="BH120" i="12"/>
  <c r="BC120" i="12"/>
  <c r="BB120" i="12"/>
  <c r="BG120" i="12" s="1"/>
  <c r="BA120" i="12"/>
  <c r="BF120" i="12" s="1"/>
  <c r="AZ120" i="12"/>
  <c r="BE120" i="12" s="1"/>
  <c r="AX120" i="12"/>
  <c r="AU120" i="12"/>
  <c r="AR120" i="12"/>
  <c r="AO120" i="12"/>
  <c r="AL120" i="12"/>
  <c r="AI120" i="12"/>
  <c r="AF120" i="12"/>
  <c r="AC120" i="12"/>
  <c r="Z120" i="12"/>
  <c r="W120" i="12"/>
  <c r="T120" i="12"/>
  <c r="Q120" i="12"/>
  <c r="N120" i="12"/>
  <c r="G120" i="12"/>
  <c r="I120" i="12" s="1"/>
  <c r="BH119" i="12"/>
  <c r="BC119" i="12"/>
  <c r="BB119" i="12"/>
  <c r="BG119" i="12" s="1"/>
  <c r="BA119" i="12"/>
  <c r="BF119" i="12" s="1"/>
  <c r="AZ119" i="12"/>
  <c r="BE119" i="12" s="1"/>
  <c r="AX119" i="12"/>
  <c r="AU119" i="12"/>
  <c r="AR119" i="12"/>
  <c r="AO119" i="12"/>
  <c r="AL119" i="12"/>
  <c r="AI119" i="12"/>
  <c r="AF119" i="12"/>
  <c r="AC119" i="12"/>
  <c r="Z119" i="12"/>
  <c r="W119" i="12"/>
  <c r="T119" i="12"/>
  <c r="Q119" i="12"/>
  <c r="N119" i="12"/>
  <c r="G119" i="12"/>
  <c r="I119" i="12" s="1"/>
  <c r="BH118" i="12"/>
  <c r="BE118" i="12"/>
  <c r="BC118" i="12"/>
  <c r="BB118" i="12"/>
  <c r="BG118" i="12" s="1"/>
  <c r="BA118" i="12"/>
  <c r="BF118" i="12" s="1"/>
  <c r="AZ118" i="12"/>
  <c r="AX118" i="12"/>
  <c r="AU118" i="12"/>
  <c r="AR118" i="12"/>
  <c r="AO118" i="12"/>
  <c r="AL118" i="12"/>
  <c r="AI118" i="12"/>
  <c r="AF118" i="12"/>
  <c r="AC118" i="12"/>
  <c r="Z118" i="12"/>
  <c r="W118" i="12"/>
  <c r="T118" i="12"/>
  <c r="Q118" i="12"/>
  <c r="N118" i="12"/>
  <c r="G118" i="12"/>
  <c r="I118" i="12" s="1"/>
  <c r="BH117" i="12"/>
  <c r="BC117" i="12"/>
  <c r="BB117" i="12"/>
  <c r="BG117" i="12" s="1"/>
  <c r="BA117" i="12"/>
  <c r="BF117" i="12" s="1"/>
  <c r="AZ117" i="12"/>
  <c r="BE117" i="12" s="1"/>
  <c r="AX117" i="12"/>
  <c r="AU117" i="12"/>
  <c r="AR117" i="12"/>
  <c r="AO117" i="12"/>
  <c r="AL117" i="12"/>
  <c r="AI117" i="12"/>
  <c r="AF117" i="12"/>
  <c r="AC117" i="12"/>
  <c r="Z117" i="12"/>
  <c r="W117" i="12"/>
  <c r="T117" i="12"/>
  <c r="Q117" i="12"/>
  <c r="N117" i="12"/>
  <c r="I117" i="12"/>
  <c r="G117" i="12"/>
  <c r="BH116" i="12"/>
  <c r="BF116" i="12"/>
  <c r="BC116" i="12"/>
  <c r="BB116" i="12"/>
  <c r="BG116" i="12" s="1"/>
  <c r="BA116" i="12"/>
  <c r="AZ116" i="12"/>
  <c r="BE116" i="12" s="1"/>
  <c r="AX116" i="12"/>
  <c r="AU116" i="12"/>
  <c r="AR116" i="12"/>
  <c r="AO116" i="12"/>
  <c r="AL116" i="12"/>
  <c r="AI116" i="12"/>
  <c r="AF116" i="12"/>
  <c r="AC116" i="12"/>
  <c r="Z116" i="12"/>
  <c r="W116" i="12"/>
  <c r="T116" i="12"/>
  <c r="Q116" i="12"/>
  <c r="N116" i="12"/>
  <c r="I116" i="12"/>
  <c r="G116" i="12"/>
  <c r="BH115" i="12"/>
  <c r="BC115" i="12"/>
  <c r="BB115" i="12"/>
  <c r="BG115" i="12" s="1"/>
  <c r="BA115" i="12"/>
  <c r="BF115" i="12" s="1"/>
  <c r="AZ115" i="12"/>
  <c r="BE115" i="12" s="1"/>
  <c r="AX115" i="12"/>
  <c r="AU115" i="12"/>
  <c r="AR115" i="12"/>
  <c r="AO115" i="12"/>
  <c r="AL115" i="12"/>
  <c r="AI115" i="12"/>
  <c r="AF115" i="12"/>
  <c r="AC115" i="12"/>
  <c r="Z115" i="12"/>
  <c r="W115" i="12"/>
  <c r="T115" i="12"/>
  <c r="Q115" i="12"/>
  <c r="N115" i="12"/>
  <c r="G115" i="12"/>
  <c r="I115" i="12" s="1"/>
  <c r="BH114" i="12"/>
  <c r="BC114" i="12"/>
  <c r="BB114" i="12"/>
  <c r="BG114" i="12" s="1"/>
  <c r="BA114" i="12"/>
  <c r="BF114" i="12" s="1"/>
  <c r="AZ114" i="12"/>
  <c r="BE114" i="12" s="1"/>
  <c r="AX114" i="12"/>
  <c r="AU114" i="12"/>
  <c r="AR114" i="12"/>
  <c r="AO114" i="12"/>
  <c r="AL114" i="12"/>
  <c r="AI114" i="12"/>
  <c r="AF114" i="12"/>
  <c r="AC114" i="12"/>
  <c r="Z114" i="12"/>
  <c r="W114" i="12"/>
  <c r="T114" i="12"/>
  <c r="Q114" i="12"/>
  <c r="N114" i="12"/>
  <c r="G114" i="12"/>
  <c r="I114" i="12" s="1"/>
  <c r="BH113" i="12"/>
  <c r="BE113" i="12"/>
  <c r="BC113" i="12"/>
  <c r="BB113" i="12"/>
  <c r="BG113" i="12" s="1"/>
  <c r="BA113" i="12"/>
  <c r="BF113" i="12" s="1"/>
  <c r="AZ113" i="12"/>
  <c r="AX113" i="12"/>
  <c r="AU113" i="12"/>
  <c r="AR113" i="12"/>
  <c r="AO113" i="12"/>
  <c r="AL113" i="12"/>
  <c r="AI113" i="12"/>
  <c r="AF113" i="12"/>
  <c r="AC113" i="12"/>
  <c r="Z113" i="12"/>
  <c r="W113" i="12"/>
  <c r="T113" i="12"/>
  <c r="Q113" i="12"/>
  <c r="N113" i="12"/>
  <c r="G113" i="12"/>
  <c r="I113" i="12" s="1"/>
  <c r="BH112" i="12"/>
  <c r="BC112" i="12"/>
  <c r="BB112" i="12"/>
  <c r="BG112" i="12" s="1"/>
  <c r="BA112" i="12"/>
  <c r="BF112" i="12" s="1"/>
  <c r="AZ112" i="12"/>
  <c r="BE112" i="12" s="1"/>
  <c r="AX112" i="12"/>
  <c r="AU112" i="12"/>
  <c r="AR112" i="12"/>
  <c r="AO112" i="12"/>
  <c r="AL112" i="12"/>
  <c r="AI112" i="12"/>
  <c r="AF112" i="12"/>
  <c r="AC112" i="12"/>
  <c r="Z112" i="12"/>
  <c r="W112" i="12"/>
  <c r="T112" i="12"/>
  <c r="Q112" i="12"/>
  <c r="N112" i="12"/>
  <c r="G112" i="12"/>
  <c r="I112" i="12" s="1"/>
  <c r="BH111" i="12"/>
  <c r="BC111" i="12"/>
  <c r="BB111" i="12"/>
  <c r="BG111" i="12" s="1"/>
  <c r="BA111" i="12"/>
  <c r="BF111" i="12" s="1"/>
  <c r="AZ111" i="12"/>
  <c r="BE111" i="12" s="1"/>
  <c r="AX111" i="12"/>
  <c r="AU111" i="12"/>
  <c r="AR111" i="12"/>
  <c r="AO111" i="12"/>
  <c r="AL111" i="12"/>
  <c r="AI111" i="12"/>
  <c r="AF111" i="12"/>
  <c r="AC111" i="12"/>
  <c r="Z111" i="12"/>
  <c r="W111" i="12"/>
  <c r="T111" i="12"/>
  <c r="Q111" i="12"/>
  <c r="N111" i="12"/>
  <c r="G111" i="12"/>
  <c r="I111" i="12" s="1"/>
  <c r="BH110" i="12"/>
  <c r="BC110" i="12"/>
  <c r="BB110" i="12"/>
  <c r="BG110" i="12" s="1"/>
  <c r="BA110" i="12"/>
  <c r="BF110" i="12" s="1"/>
  <c r="AZ110" i="12"/>
  <c r="BE110" i="12" s="1"/>
  <c r="AX110" i="12"/>
  <c r="AU110" i="12"/>
  <c r="AR110" i="12"/>
  <c r="AO110" i="12"/>
  <c r="AL110" i="12"/>
  <c r="AI110" i="12"/>
  <c r="AF110" i="12"/>
  <c r="AC110" i="12"/>
  <c r="Z110" i="12"/>
  <c r="W110" i="12"/>
  <c r="T110" i="12"/>
  <c r="Q110" i="12"/>
  <c r="N110" i="12"/>
  <c r="G110" i="12"/>
  <c r="I110" i="12" s="1"/>
  <c r="BH109" i="12"/>
  <c r="BC109" i="12"/>
  <c r="BB109" i="12"/>
  <c r="BG109" i="12" s="1"/>
  <c r="BA109" i="12"/>
  <c r="BF109" i="12" s="1"/>
  <c r="AZ109" i="12"/>
  <c r="BE109" i="12" s="1"/>
  <c r="AX109" i="12"/>
  <c r="AU109" i="12"/>
  <c r="AR109" i="12"/>
  <c r="AO109" i="12"/>
  <c r="AL109" i="12"/>
  <c r="AI109" i="12"/>
  <c r="AF109" i="12"/>
  <c r="AC109" i="12"/>
  <c r="Z109" i="12"/>
  <c r="W109" i="12"/>
  <c r="T109" i="12"/>
  <c r="Q109" i="12"/>
  <c r="N109" i="12"/>
  <c r="G109" i="12"/>
  <c r="I109" i="12" s="1"/>
  <c r="BH108" i="12"/>
  <c r="BC108" i="12"/>
  <c r="BB108" i="12"/>
  <c r="BG108" i="12" s="1"/>
  <c r="BA108" i="12"/>
  <c r="BF108" i="12" s="1"/>
  <c r="AZ108" i="12"/>
  <c r="BE108" i="12" s="1"/>
  <c r="AX108" i="12"/>
  <c r="AU108" i="12"/>
  <c r="AR108" i="12"/>
  <c r="AO108" i="12"/>
  <c r="AL108" i="12"/>
  <c r="AI108" i="12"/>
  <c r="AF108" i="12"/>
  <c r="AC108" i="12"/>
  <c r="Z108" i="12"/>
  <c r="W108" i="12"/>
  <c r="T108" i="12"/>
  <c r="Q108" i="12"/>
  <c r="N108" i="12"/>
  <c r="G108" i="12"/>
  <c r="I108" i="12" s="1"/>
  <c r="BH107" i="12"/>
  <c r="BC107" i="12"/>
  <c r="BB107" i="12"/>
  <c r="BG107" i="12" s="1"/>
  <c r="BA107" i="12"/>
  <c r="BF107" i="12" s="1"/>
  <c r="AZ107" i="12"/>
  <c r="BE107" i="12" s="1"/>
  <c r="AX107" i="12"/>
  <c r="AU107" i="12"/>
  <c r="AR107" i="12"/>
  <c r="AO107" i="12"/>
  <c r="AL107" i="12"/>
  <c r="AI107" i="12"/>
  <c r="AF107" i="12"/>
  <c r="AC107" i="12"/>
  <c r="Z107" i="12"/>
  <c r="W107" i="12"/>
  <c r="T107" i="12"/>
  <c r="Q107" i="12"/>
  <c r="N107" i="12"/>
  <c r="G107" i="12"/>
  <c r="I107" i="12" s="1"/>
  <c r="BH106" i="12"/>
  <c r="BF106" i="12"/>
  <c r="BC106" i="12"/>
  <c r="BB106" i="12"/>
  <c r="BG106" i="12" s="1"/>
  <c r="BA106" i="12"/>
  <c r="AZ106" i="12"/>
  <c r="BE106" i="12" s="1"/>
  <c r="AX106" i="12"/>
  <c r="AU106" i="12"/>
  <c r="AR106" i="12"/>
  <c r="AO106" i="12"/>
  <c r="AL106" i="12"/>
  <c r="AI106" i="12"/>
  <c r="AF106" i="12"/>
  <c r="AC106" i="12"/>
  <c r="Z106" i="12"/>
  <c r="W106" i="12"/>
  <c r="T106" i="12"/>
  <c r="Q106" i="12"/>
  <c r="N106" i="12"/>
  <c r="G106" i="12"/>
  <c r="I106" i="12" s="1"/>
  <c r="BH105" i="12"/>
  <c r="BC105" i="12"/>
  <c r="BB105" i="12"/>
  <c r="BG105" i="12" s="1"/>
  <c r="BA105" i="12"/>
  <c r="BF105" i="12" s="1"/>
  <c r="AZ105" i="12"/>
  <c r="BE105" i="12" s="1"/>
  <c r="AX105" i="12"/>
  <c r="AU105" i="12"/>
  <c r="AR105" i="12"/>
  <c r="AO105" i="12"/>
  <c r="AL105" i="12"/>
  <c r="AI105" i="12"/>
  <c r="AF105" i="12"/>
  <c r="AC105" i="12"/>
  <c r="Z105" i="12"/>
  <c r="W105" i="12"/>
  <c r="T105" i="12"/>
  <c r="Q105" i="12"/>
  <c r="N105" i="12"/>
  <c r="G105" i="12"/>
  <c r="I105" i="12" s="1"/>
  <c r="BH104" i="12"/>
  <c r="BC104" i="12"/>
  <c r="BB104" i="12"/>
  <c r="BG104" i="12" s="1"/>
  <c r="BA104" i="12"/>
  <c r="BF104" i="12" s="1"/>
  <c r="AZ104" i="12"/>
  <c r="BE104" i="12" s="1"/>
  <c r="AX104" i="12"/>
  <c r="AU104" i="12"/>
  <c r="AR104" i="12"/>
  <c r="AO104" i="12"/>
  <c r="AL104" i="12"/>
  <c r="AI104" i="12"/>
  <c r="AF104" i="12"/>
  <c r="AC104" i="12"/>
  <c r="Z104" i="12"/>
  <c r="W104" i="12"/>
  <c r="T104" i="12"/>
  <c r="Q104" i="12"/>
  <c r="N104" i="12"/>
  <c r="G104" i="12"/>
  <c r="I104" i="12" s="1"/>
  <c r="BH103" i="12"/>
  <c r="BC103" i="12"/>
  <c r="BB103" i="12"/>
  <c r="BG103" i="12" s="1"/>
  <c r="BA103" i="12"/>
  <c r="BF103" i="12" s="1"/>
  <c r="AZ103" i="12"/>
  <c r="BE103" i="12" s="1"/>
  <c r="AX103" i="12"/>
  <c r="AU103" i="12"/>
  <c r="AR103" i="12"/>
  <c r="AO103" i="12"/>
  <c r="AL103" i="12"/>
  <c r="AI103" i="12"/>
  <c r="AF103" i="12"/>
  <c r="AC103" i="12"/>
  <c r="Z103" i="12"/>
  <c r="W103" i="12"/>
  <c r="T103" i="12"/>
  <c r="Q103" i="12"/>
  <c r="N103" i="12"/>
  <c r="G103" i="12"/>
  <c r="I103" i="12" s="1"/>
  <c r="BH102" i="12"/>
  <c r="BC102" i="12"/>
  <c r="BB102" i="12"/>
  <c r="BG102" i="12" s="1"/>
  <c r="BA102" i="12"/>
  <c r="BF102" i="12" s="1"/>
  <c r="AZ102" i="12"/>
  <c r="BE102" i="12" s="1"/>
  <c r="AX102" i="12"/>
  <c r="AU102" i="12"/>
  <c r="AR102" i="12"/>
  <c r="AO102" i="12"/>
  <c r="AL102" i="12"/>
  <c r="AI102" i="12"/>
  <c r="AF102" i="12"/>
  <c r="AC102" i="12"/>
  <c r="Z102" i="12"/>
  <c r="W102" i="12"/>
  <c r="T102" i="12"/>
  <c r="Q102" i="12"/>
  <c r="N102" i="12"/>
  <c r="G102" i="12"/>
  <c r="I102" i="12" s="1"/>
  <c r="BH101" i="12"/>
  <c r="BC101" i="12"/>
  <c r="BB101" i="12"/>
  <c r="BG101" i="12" s="1"/>
  <c r="BA101" i="12"/>
  <c r="BF101" i="12" s="1"/>
  <c r="AZ101" i="12"/>
  <c r="BE101" i="12" s="1"/>
  <c r="AX101" i="12"/>
  <c r="AU101" i="12"/>
  <c r="AR101" i="12"/>
  <c r="AO101" i="12"/>
  <c r="AL101" i="12"/>
  <c r="AI101" i="12"/>
  <c r="AF101" i="12"/>
  <c r="AC101" i="12"/>
  <c r="Z101" i="12"/>
  <c r="W101" i="12"/>
  <c r="T101" i="12"/>
  <c r="Q101" i="12"/>
  <c r="N101" i="12"/>
  <c r="G101" i="12"/>
  <c r="I101" i="12" s="1"/>
  <c r="BH100" i="12"/>
  <c r="BE100" i="12"/>
  <c r="BC100" i="12"/>
  <c r="BB100" i="12"/>
  <c r="BG100" i="12" s="1"/>
  <c r="BA100" i="12"/>
  <c r="BF100" i="12" s="1"/>
  <c r="AZ100" i="12"/>
  <c r="AX100" i="12"/>
  <c r="AU100" i="12"/>
  <c r="AR100" i="12"/>
  <c r="AO100" i="12"/>
  <c r="AL100" i="12"/>
  <c r="AI100" i="12"/>
  <c r="AF100" i="12"/>
  <c r="AC100" i="12"/>
  <c r="Z100" i="12"/>
  <c r="W100" i="12"/>
  <c r="T100" i="12"/>
  <c r="Q100" i="12"/>
  <c r="N100" i="12"/>
  <c r="G100" i="12"/>
  <c r="I100" i="12" s="1"/>
  <c r="BH99" i="12"/>
  <c r="BC99" i="12"/>
  <c r="BB99" i="12"/>
  <c r="BG99" i="12" s="1"/>
  <c r="BA99" i="12"/>
  <c r="BF99" i="12" s="1"/>
  <c r="AZ99" i="12"/>
  <c r="BE99" i="12" s="1"/>
  <c r="AX99" i="12"/>
  <c r="AU99" i="12"/>
  <c r="AR99" i="12"/>
  <c r="AO99" i="12"/>
  <c r="AL99" i="12"/>
  <c r="AI99" i="12"/>
  <c r="AF99" i="12"/>
  <c r="AC99" i="12"/>
  <c r="Z99" i="12"/>
  <c r="W99" i="12"/>
  <c r="T99" i="12"/>
  <c r="Q99" i="12"/>
  <c r="N99" i="12"/>
  <c r="I99" i="12"/>
  <c r="G99" i="12"/>
  <c r="BH98" i="12"/>
  <c r="BC98" i="12"/>
  <c r="BB98" i="12"/>
  <c r="BG98" i="12" s="1"/>
  <c r="BA98" i="12"/>
  <c r="BF98" i="12" s="1"/>
  <c r="AZ98" i="12"/>
  <c r="BE98" i="12" s="1"/>
  <c r="AX98" i="12"/>
  <c r="AU98" i="12"/>
  <c r="AR98" i="12"/>
  <c r="AO98" i="12"/>
  <c r="AL98" i="12"/>
  <c r="AI98" i="12"/>
  <c r="AF98" i="12"/>
  <c r="AC98" i="12"/>
  <c r="Z98" i="12"/>
  <c r="W98" i="12"/>
  <c r="T98" i="12"/>
  <c r="Q98" i="12"/>
  <c r="N98" i="12"/>
  <c r="G98" i="12"/>
  <c r="I98" i="12" s="1"/>
  <c r="BH97" i="12"/>
  <c r="BC97" i="12"/>
  <c r="BB97" i="12"/>
  <c r="BG97" i="12" s="1"/>
  <c r="BA97" i="12"/>
  <c r="BF97" i="12" s="1"/>
  <c r="AZ97" i="12"/>
  <c r="BE97" i="12" s="1"/>
  <c r="AX97" i="12"/>
  <c r="AU97" i="12"/>
  <c r="AR97" i="12"/>
  <c r="AO97" i="12"/>
  <c r="AL97" i="12"/>
  <c r="AI97" i="12"/>
  <c r="AF97" i="12"/>
  <c r="AC97" i="12"/>
  <c r="Z97" i="12"/>
  <c r="W97" i="12"/>
  <c r="T97" i="12"/>
  <c r="Q97" i="12"/>
  <c r="N97" i="12"/>
  <c r="G97" i="12"/>
  <c r="I97" i="12" s="1"/>
  <c r="BH96" i="12"/>
  <c r="BC96" i="12"/>
  <c r="BB96" i="12"/>
  <c r="BG96" i="12" s="1"/>
  <c r="BA96" i="12"/>
  <c r="BF96" i="12" s="1"/>
  <c r="AZ96" i="12"/>
  <c r="BE96" i="12" s="1"/>
  <c r="AX96" i="12"/>
  <c r="AU96" i="12"/>
  <c r="AR96" i="12"/>
  <c r="AO96" i="12"/>
  <c r="AL96" i="12"/>
  <c r="AI96" i="12"/>
  <c r="AF96" i="12"/>
  <c r="AC96" i="12"/>
  <c r="Z96" i="12"/>
  <c r="W96" i="12"/>
  <c r="T96" i="12"/>
  <c r="Q96" i="12"/>
  <c r="N96" i="12"/>
  <c r="G96" i="12"/>
  <c r="I96" i="12" s="1"/>
  <c r="BH95" i="12"/>
  <c r="BC95" i="12"/>
  <c r="BB95" i="12"/>
  <c r="BG95" i="12" s="1"/>
  <c r="BA95" i="12"/>
  <c r="BF95" i="12" s="1"/>
  <c r="AZ95" i="12"/>
  <c r="BE95" i="12" s="1"/>
  <c r="AX95" i="12"/>
  <c r="AU95" i="12"/>
  <c r="AR95" i="12"/>
  <c r="AO95" i="12"/>
  <c r="AL95" i="12"/>
  <c r="AI95" i="12"/>
  <c r="AF95" i="12"/>
  <c r="AC95" i="12"/>
  <c r="Z95" i="12"/>
  <c r="W95" i="12"/>
  <c r="T95" i="12"/>
  <c r="Q95" i="12"/>
  <c r="N95" i="12"/>
  <c r="G95" i="12"/>
  <c r="I95" i="12" s="1"/>
  <c r="BH94" i="12"/>
  <c r="BC94" i="12"/>
  <c r="BB94" i="12"/>
  <c r="BG94" i="12" s="1"/>
  <c r="BA94" i="12"/>
  <c r="BF94" i="12" s="1"/>
  <c r="AZ94" i="12"/>
  <c r="BE94" i="12" s="1"/>
  <c r="AX94" i="12"/>
  <c r="AU94" i="12"/>
  <c r="AR94" i="12"/>
  <c r="AO94" i="12"/>
  <c r="AL94" i="12"/>
  <c r="AI94" i="12"/>
  <c r="AF94" i="12"/>
  <c r="AC94" i="12"/>
  <c r="Z94" i="12"/>
  <c r="W94" i="12"/>
  <c r="T94" i="12"/>
  <c r="Q94" i="12"/>
  <c r="N94" i="12"/>
  <c r="G94" i="12"/>
  <c r="I94" i="12" s="1"/>
  <c r="BH93" i="12"/>
  <c r="BC93" i="12"/>
  <c r="BB93" i="12"/>
  <c r="BG93" i="12" s="1"/>
  <c r="BA93" i="12"/>
  <c r="BF93" i="12" s="1"/>
  <c r="AZ93" i="12"/>
  <c r="BE93" i="12" s="1"/>
  <c r="AX93" i="12"/>
  <c r="AU93" i="12"/>
  <c r="AR93" i="12"/>
  <c r="AO93" i="12"/>
  <c r="AL93" i="12"/>
  <c r="AI93" i="12"/>
  <c r="AF93" i="12"/>
  <c r="AC93" i="12"/>
  <c r="Z93" i="12"/>
  <c r="W93" i="12"/>
  <c r="T93" i="12"/>
  <c r="Q93" i="12"/>
  <c r="N93" i="12"/>
  <c r="G93" i="12"/>
  <c r="I93" i="12" s="1"/>
  <c r="BH92" i="12"/>
  <c r="BF92" i="12"/>
  <c r="BC92" i="12"/>
  <c r="BB92" i="12"/>
  <c r="BG92" i="12" s="1"/>
  <c r="BA92" i="12"/>
  <c r="AZ92" i="12"/>
  <c r="BE92" i="12" s="1"/>
  <c r="AX92" i="12"/>
  <c r="AU92" i="12"/>
  <c r="AR92" i="12"/>
  <c r="AO92" i="12"/>
  <c r="AL92" i="12"/>
  <c r="AI92" i="12"/>
  <c r="AF92" i="12"/>
  <c r="AC92" i="12"/>
  <c r="Z92" i="12"/>
  <c r="W92" i="12"/>
  <c r="T92" i="12"/>
  <c r="Q92" i="12"/>
  <c r="N92" i="12"/>
  <c r="G92" i="12"/>
  <c r="I92" i="12" s="1"/>
  <c r="BH91" i="12"/>
  <c r="BG91" i="12"/>
  <c r="BC91" i="12"/>
  <c r="BB91" i="12"/>
  <c r="BA91" i="12"/>
  <c r="BF91" i="12" s="1"/>
  <c r="AZ91" i="12"/>
  <c r="BE91" i="12" s="1"/>
  <c r="AX91" i="12"/>
  <c r="AU91" i="12"/>
  <c r="AR91" i="12"/>
  <c r="AO91" i="12"/>
  <c r="AL91" i="12"/>
  <c r="AI91" i="12"/>
  <c r="AF91" i="12"/>
  <c r="AC91" i="12"/>
  <c r="Z91" i="12"/>
  <c r="W91" i="12"/>
  <c r="T91" i="12"/>
  <c r="Q91" i="12"/>
  <c r="N91" i="12"/>
  <c r="G91" i="12"/>
  <c r="I91" i="12" s="1"/>
  <c r="BH90" i="12"/>
  <c r="BF90" i="12"/>
  <c r="BC90" i="12"/>
  <c r="BB90" i="12"/>
  <c r="BG90" i="12" s="1"/>
  <c r="BA90" i="12"/>
  <c r="AZ90" i="12"/>
  <c r="BE90" i="12" s="1"/>
  <c r="AX90" i="12"/>
  <c r="AU90" i="12"/>
  <c r="AR90" i="12"/>
  <c r="AO90" i="12"/>
  <c r="AL90" i="12"/>
  <c r="AI90" i="12"/>
  <c r="AF90" i="12"/>
  <c r="AC90" i="12"/>
  <c r="Z90" i="12"/>
  <c r="W90" i="12"/>
  <c r="T90" i="12"/>
  <c r="Q90" i="12"/>
  <c r="N90" i="12"/>
  <c r="G90" i="12"/>
  <c r="I90" i="12" s="1"/>
  <c r="BH89" i="12"/>
  <c r="BC89" i="12"/>
  <c r="BB89" i="12"/>
  <c r="BG89" i="12" s="1"/>
  <c r="BA89" i="12"/>
  <c r="BF89" i="12" s="1"/>
  <c r="AZ89" i="12"/>
  <c r="BE89" i="12" s="1"/>
  <c r="AX89" i="12"/>
  <c r="AU89" i="12"/>
  <c r="AR89" i="12"/>
  <c r="AO89" i="12"/>
  <c r="AL89" i="12"/>
  <c r="AI89" i="12"/>
  <c r="AF89" i="12"/>
  <c r="AC89" i="12"/>
  <c r="Z89" i="12"/>
  <c r="W89" i="12"/>
  <c r="T89" i="12"/>
  <c r="Q89" i="12"/>
  <c r="N89" i="12"/>
  <c r="G89" i="12"/>
  <c r="I89" i="12" s="1"/>
  <c r="BH88" i="12"/>
  <c r="BC88" i="12"/>
  <c r="BB88" i="12"/>
  <c r="BG88" i="12" s="1"/>
  <c r="BA88" i="12"/>
  <c r="BF88" i="12" s="1"/>
  <c r="AZ88" i="12"/>
  <c r="BE88" i="12" s="1"/>
  <c r="AX88" i="12"/>
  <c r="AU88" i="12"/>
  <c r="AR88" i="12"/>
  <c r="AO88" i="12"/>
  <c r="AL88" i="12"/>
  <c r="AI88" i="12"/>
  <c r="AF88" i="12"/>
  <c r="AC88" i="12"/>
  <c r="Z88" i="12"/>
  <c r="W88" i="12"/>
  <c r="T88" i="12"/>
  <c r="Q88" i="12"/>
  <c r="N88" i="12"/>
  <c r="G88" i="12"/>
  <c r="I88" i="12" s="1"/>
  <c r="BH85" i="12"/>
  <c r="BE85" i="12"/>
  <c r="BC85" i="12"/>
  <c r="BB85" i="12"/>
  <c r="BG85" i="12" s="1"/>
  <c r="BA85" i="12"/>
  <c r="BF85" i="12" s="1"/>
  <c r="AZ85" i="12"/>
  <c r="AX85" i="12"/>
  <c r="AU85" i="12"/>
  <c r="AR85" i="12"/>
  <c r="AO85" i="12"/>
  <c r="AL85" i="12"/>
  <c r="AI85" i="12"/>
  <c r="AF85" i="12"/>
  <c r="AC85" i="12"/>
  <c r="Z85" i="12"/>
  <c r="W85" i="12"/>
  <c r="T85" i="12"/>
  <c r="Q85" i="12"/>
  <c r="N85" i="12"/>
  <c r="G85" i="12"/>
  <c r="I85" i="12" s="1"/>
  <c r="BH84" i="12"/>
  <c r="BC84" i="12"/>
  <c r="BB84" i="12"/>
  <c r="BG84" i="12" s="1"/>
  <c r="BA84" i="12"/>
  <c r="BF84" i="12" s="1"/>
  <c r="AZ84" i="12"/>
  <c r="BE84" i="12" s="1"/>
  <c r="AX84" i="12"/>
  <c r="AU84" i="12"/>
  <c r="AR84" i="12"/>
  <c r="AO84" i="12"/>
  <c r="AL84" i="12"/>
  <c r="AI84" i="12"/>
  <c r="AF84" i="12"/>
  <c r="AC84" i="12"/>
  <c r="Z84" i="12"/>
  <c r="W84" i="12"/>
  <c r="T84" i="12"/>
  <c r="Q84" i="12"/>
  <c r="N84" i="12"/>
  <c r="G84" i="12"/>
  <c r="I84" i="12" s="1"/>
  <c r="BH83" i="12"/>
  <c r="BC83" i="12"/>
  <c r="BB83" i="12"/>
  <c r="BG83" i="12" s="1"/>
  <c r="BA83" i="12"/>
  <c r="BF83" i="12" s="1"/>
  <c r="AZ83" i="12"/>
  <c r="BE83" i="12" s="1"/>
  <c r="AX83" i="12"/>
  <c r="AU83" i="12"/>
  <c r="AR83" i="12"/>
  <c r="AO83" i="12"/>
  <c r="AL83" i="12"/>
  <c r="AI83" i="12"/>
  <c r="AF83" i="12"/>
  <c r="AC83" i="12"/>
  <c r="Z83" i="12"/>
  <c r="W83" i="12"/>
  <c r="T83" i="12"/>
  <c r="Q83" i="12"/>
  <c r="N83" i="12"/>
  <c r="G83" i="12"/>
  <c r="I83" i="12" s="1"/>
  <c r="BH82" i="12"/>
  <c r="BC82" i="12"/>
  <c r="BB82" i="12"/>
  <c r="BG82" i="12" s="1"/>
  <c r="BA82" i="12"/>
  <c r="BF82" i="12" s="1"/>
  <c r="AZ82" i="12"/>
  <c r="BE82" i="12" s="1"/>
  <c r="AX82" i="12"/>
  <c r="AU82" i="12"/>
  <c r="AR82" i="12"/>
  <c r="AO82" i="12"/>
  <c r="AL82" i="12"/>
  <c r="AI82" i="12"/>
  <c r="AF82" i="12"/>
  <c r="AC82" i="12"/>
  <c r="Z82" i="12"/>
  <c r="W82" i="12"/>
  <c r="T82" i="12"/>
  <c r="Q82" i="12"/>
  <c r="N82" i="12"/>
  <c r="G82" i="12"/>
  <c r="I82" i="12" s="1"/>
  <c r="BH81" i="12"/>
  <c r="BC81" i="12"/>
  <c r="BB81" i="12"/>
  <c r="BG81" i="12" s="1"/>
  <c r="BA81" i="12"/>
  <c r="BF81" i="12" s="1"/>
  <c r="AZ81" i="12"/>
  <c r="BE81" i="12" s="1"/>
  <c r="AX81" i="12"/>
  <c r="AU81" i="12"/>
  <c r="AR81" i="12"/>
  <c r="AO81" i="12"/>
  <c r="AL81" i="12"/>
  <c r="AI81" i="12"/>
  <c r="AF81" i="12"/>
  <c r="AC81" i="12"/>
  <c r="Z81" i="12"/>
  <c r="W81" i="12"/>
  <c r="T81" i="12"/>
  <c r="Q81" i="12"/>
  <c r="N81" i="12"/>
  <c r="I81" i="12"/>
  <c r="G81" i="12"/>
  <c r="BH80" i="12"/>
  <c r="BG80" i="12"/>
  <c r="BC80" i="12"/>
  <c r="BB80" i="12"/>
  <c r="BA80" i="12"/>
  <c r="BF80" i="12" s="1"/>
  <c r="AZ80" i="12"/>
  <c r="BE80" i="12" s="1"/>
  <c r="AX80" i="12"/>
  <c r="AU80" i="12"/>
  <c r="AR80" i="12"/>
  <c r="AO80" i="12"/>
  <c r="AL80" i="12"/>
  <c r="AI80" i="12"/>
  <c r="AF80" i="12"/>
  <c r="AC80" i="12"/>
  <c r="Z80" i="12"/>
  <c r="W80" i="12"/>
  <c r="T80" i="12"/>
  <c r="Q80" i="12"/>
  <c r="N80" i="12"/>
  <c r="G80" i="12"/>
  <c r="I80" i="12" s="1"/>
  <c r="BH79" i="12"/>
  <c r="BF79" i="12"/>
  <c r="BC79" i="12"/>
  <c r="BB79" i="12"/>
  <c r="BG79" i="12" s="1"/>
  <c r="BA79" i="12"/>
  <c r="AZ79" i="12"/>
  <c r="BE79" i="12" s="1"/>
  <c r="AX79" i="12"/>
  <c r="AU79" i="12"/>
  <c r="AR79" i="12"/>
  <c r="AO79" i="12"/>
  <c r="AL79" i="12"/>
  <c r="AI79" i="12"/>
  <c r="AF79" i="12"/>
  <c r="AC79" i="12"/>
  <c r="Z79" i="12"/>
  <c r="W79" i="12"/>
  <c r="T79" i="12"/>
  <c r="Q79" i="12"/>
  <c r="N79" i="12"/>
  <c r="I79" i="12"/>
  <c r="G79" i="12"/>
  <c r="BH78" i="12"/>
  <c r="BF78" i="12"/>
  <c r="BC78" i="12"/>
  <c r="BB78" i="12"/>
  <c r="BG78" i="12" s="1"/>
  <c r="BA78" i="12"/>
  <c r="AZ78" i="12"/>
  <c r="BE78" i="12" s="1"/>
  <c r="AX78" i="12"/>
  <c r="AU78" i="12"/>
  <c r="AR78" i="12"/>
  <c r="AO78" i="12"/>
  <c r="AL78" i="12"/>
  <c r="AI78" i="12"/>
  <c r="AF78" i="12"/>
  <c r="AC78" i="12"/>
  <c r="Z78" i="12"/>
  <c r="W78" i="12"/>
  <c r="T78" i="12"/>
  <c r="Q78" i="12"/>
  <c r="N78" i="12"/>
  <c r="I78" i="12"/>
  <c r="G78" i="12"/>
  <c r="BH77" i="12"/>
  <c r="BC77" i="12"/>
  <c r="BB77" i="12"/>
  <c r="BG77" i="12" s="1"/>
  <c r="BA77" i="12"/>
  <c r="BF77" i="12" s="1"/>
  <c r="AZ77" i="12"/>
  <c r="BE77" i="12" s="1"/>
  <c r="AX77" i="12"/>
  <c r="AU77" i="12"/>
  <c r="AR77" i="12"/>
  <c r="AO77" i="12"/>
  <c r="AL77" i="12"/>
  <c r="AI77" i="12"/>
  <c r="AF77" i="12"/>
  <c r="AC77" i="12"/>
  <c r="Z77" i="12"/>
  <c r="W77" i="12"/>
  <c r="T77" i="12"/>
  <c r="Q77" i="12"/>
  <c r="N77" i="12"/>
  <c r="G77" i="12"/>
  <c r="I77" i="12" s="1"/>
  <c r="BH76" i="12"/>
  <c r="BC76" i="12"/>
  <c r="BB76" i="12"/>
  <c r="BG76" i="12" s="1"/>
  <c r="BA76" i="12"/>
  <c r="BF76" i="12" s="1"/>
  <c r="AZ76" i="12"/>
  <c r="BE76" i="12" s="1"/>
  <c r="AX76" i="12"/>
  <c r="AU76" i="12"/>
  <c r="AR76" i="12"/>
  <c r="AO76" i="12"/>
  <c r="AL76" i="12"/>
  <c r="AI76" i="12"/>
  <c r="AF76" i="12"/>
  <c r="AC76" i="12"/>
  <c r="Z76" i="12"/>
  <c r="W76" i="12"/>
  <c r="T76" i="12"/>
  <c r="Q76" i="12"/>
  <c r="N76" i="12"/>
  <c r="G76" i="12"/>
  <c r="I76" i="12" s="1"/>
  <c r="BH75" i="12"/>
  <c r="BC75" i="12"/>
  <c r="BB75" i="12"/>
  <c r="BG75" i="12" s="1"/>
  <c r="BA75" i="12"/>
  <c r="BF75" i="12" s="1"/>
  <c r="AZ75" i="12"/>
  <c r="BE75" i="12" s="1"/>
  <c r="AX75" i="12"/>
  <c r="AU75" i="12"/>
  <c r="AR75" i="12"/>
  <c r="AO75" i="12"/>
  <c r="AL75" i="12"/>
  <c r="AI75" i="12"/>
  <c r="AF75" i="12"/>
  <c r="AC75" i="12"/>
  <c r="Z75" i="12"/>
  <c r="W75" i="12"/>
  <c r="T75" i="12"/>
  <c r="Q75" i="12"/>
  <c r="N75" i="12"/>
  <c r="I75" i="12"/>
  <c r="G75" i="12"/>
  <c r="BH74" i="12"/>
  <c r="BC74" i="12"/>
  <c r="BB74" i="12"/>
  <c r="BG74" i="12" s="1"/>
  <c r="BA74" i="12"/>
  <c r="BF74" i="12" s="1"/>
  <c r="AZ74" i="12"/>
  <c r="BE74" i="12" s="1"/>
  <c r="AX74" i="12"/>
  <c r="AU74" i="12"/>
  <c r="AR74" i="12"/>
  <c r="AO74" i="12"/>
  <c r="AL74" i="12"/>
  <c r="AI74" i="12"/>
  <c r="AF74" i="12"/>
  <c r="AC74" i="12"/>
  <c r="Z74" i="12"/>
  <c r="W74" i="12"/>
  <c r="T74" i="12"/>
  <c r="Q74" i="12"/>
  <c r="N74" i="12"/>
  <c r="G74" i="12"/>
  <c r="I74" i="12" s="1"/>
  <c r="BH73" i="12"/>
  <c r="BF73" i="12"/>
  <c r="BC73" i="12"/>
  <c r="BB73" i="12"/>
  <c r="BG73" i="12" s="1"/>
  <c r="BA73" i="12"/>
  <c r="AZ73" i="12"/>
  <c r="BE73" i="12" s="1"/>
  <c r="AX73" i="12"/>
  <c r="AU73" i="12"/>
  <c r="AR73" i="12"/>
  <c r="AO73" i="12"/>
  <c r="AL73" i="12"/>
  <c r="AI73" i="12"/>
  <c r="AF73" i="12"/>
  <c r="AC73" i="12"/>
  <c r="Z73" i="12"/>
  <c r="W73" i="12"/>
  <c r="T73" i="12"/>
  <c r="Q73" i="12"/>
  <c r="N73" i="12"/>
  <c r="I73" i="12"/>
  <c r="G73" i="12"/>
  <c r="BH72" i="12"/>
  <c r="BF72" i="12"/>
  <c r="BC72" i="12"/>
  <c r="BB72" i="12"/>
  <c r="BG72" i="12" s="1"/>
  <c r="BA72" i="12"/>
  <c r="AZ72" i="12"/>
  <c r="BE72" i="12" s="1"/>
  <c r="AX72" i="12"/>
  <c r="AU72" i="12"/>
  <c r="AR72" i="12"/>
  <c r="AO72" i="12"/>
  <c r="AL72" i="12"/>
  <c r="AI72" i="12"/>
  <c r="AF72" i="12"/>
  <c r="AC72" i="12"/>
  <c r="Z72" i="12"/>
  <c r="W72" i="12"/>
  <c r="T72" i="12"/>
  <c r="Q72" i="12"/>
  <c r="N72" i="12"/>
  <c r="G72" i="12"/>
  <c r="I72" i="12" s="1"/>
  <c r="BH71" i="12"/>
  <c r="BG71" i="12"/>
  <c r="BF71" i="12"/>
  <c r="BC71" i="12"/>
  <c r="BB71" i="12"/>
  <c r="BA71" i="12"/>
  <c r="AZ71" i="12"/>
  <c r="BE71" i="12" s="1"/>
  <c r="AX71" i="12"/>
  <c r="AU71" i="12"/>
  <c r="AR71" i="12"/>
  <c r="AO71" i="12"/>
  <c r="AL71" i="12"/>
  <c r="AI71" i="12"/>
  <c r="AF71" i="12"/>
  <c r="AC71" i="12"/>
  <c r="Z71" i="12"/>
  <c r="W71" i="12"/>
  <c r="T71" i="12"/>
  <c r="Q71" i="12"/>
  <c r="N71" i="12"/>
  <c r="G71" i="12"/>
  <c r="I71" i="12" s="1"/>
  <c r="BH70" i="12"/>
  <c r="BC70" i="12"/>
  <c r="BB70" i="12"/>
  <c r="BG70" i="12" s="1"/>
  <c r="BA70" i="12"/>
  <c r="BF70" i="12" s="1"/>
  <c r="AZ70" i="12"/>
  <c r="BE70" i="12" s="1"/>
  <c r="AX70" i="12"/>
  <c r="AU70" i="12"/>
  <c r="AR70" i="12"/>
  <c r="AO70" i="12"/>
  <c r="AL70" i="12"/>
  <c r="AI70" i="12"/>
  <c r="AF70" i="12"/>
  <c r="AC70" i="12"/>
  <c r="Z70" i="12"/>
  <c r="W70" i="12"/>
  <c r="T70" i="12"/>
  <c r="Q70" i="12"/>
  <c r="N70" i="12"/>
  <c r="G70" i="12"/>
  <c r="I70" i="12" s="1"/>
  <c r="BH69" i="12"/>
  <c r="BC69" i="12"/>
  <c r="BB69" i="12"/>
  <c r="BG69" i="12" s="1"/>
  <c r="BA69" i="12"/>
  <c r="BF69" i="12" s="1"/>
  <c r="AZ69" i="12"/>
  <c r="BE69" i="12" s="1"/>
  <c r="AX69" i="12"/>
  <c r="AU69" i="12"/>
  <c r="AR69" i="12"/>
  <c r="AO69" i="12"/>
  <c r="AL69" i="12"/>
  <c r="AI69" i="12"/>
  <c r="AF69" i="12"/>
  <c r="AC69" i="12"/>
  <c r="Z69" i="12"/>
  <c r="W69" i="12"/>
  <c r="T69" i="12"/>
  <c r="Q69" i="12"/>
  <c r="N69" i="12"/>
  <c r="G69" i="12"/>
  <c r="I69" i="12" s="1"/>
  <c r="BH68" i="12"/>
  <c r="BC68" i="12"/>
  <c r="BB68" i="12"/>
  <c r="BG68" i="12" s="1"/>
  <c r="BA68" i="12"/>
  <c r="BF68" i="12" s="1"/>
  <c r="AZ68" i="12"/>
  <c r="BE68" i="12" s="1"/>
  <c r="AX68" i="12"/>
  <c r="AU68" i="12"/>
  <c r="AR68" i="12"/>
  <c r="AO68" i="12"/>
  <c r="AL68" i="12"/>
  <c r="AI68" i="12"/>
  <c r="AF68" i="12"/>
  <c r="AC68" i="12"/>
  <c r="Z68" i="12"/>
  <c r="W68" i="12"/>
  <c r="T68" i="12"/>
  <c r="Q68" i="12"/>
  <c r="N68" i="12"/>
  <c r="G68" i="12"/>
  <c r="I68" i="12" s="1"/>
  <c r="BH67" i="12"/>
  <c r="BC67" i="12"/>
  <c r="BB67" i="12"/>
  <c r="BG67" i="12" s="1"/>
  <c r="BA67" i="12"/>
  <c r="BF67" i="12" s="1"/>
  <c r="AZ67" i="12"/>
  <c r="BE67" i="12" s="1"/>
  <c r="AX67" i="12"/>
  <c r="AU67" i="12"/>
  <c r="AR67" i="12"/>
  <c r="AO67" i="12"/>
  <c r="AL67" i="12"/>
  <c r="AI67" i="12"/>
  <c r="AF67" i="12"/>
  <c r="AC67" i="12"/>
  <c r="Z67" i="12"/>
  <c r="W67" i="12"/>
  <c r="T67" i="12"/>
  <c r="Q67" i="12"/>
  <c r="N67" i="12"/>
  <c r="I67" i="12"/>
  <c r="G67" i="12"/>
  <c r="BH66" i="12"/>
  <c r="BC66" i="12"/>
  <c r="BB66" i="12"/>
  <c r="BG66" i="12" s="1"/>
  <c r="BA66" i="12"/>
  <c r="BF66" i="12" s="1"/>
  <c r="AZ66" i="12"/>
  <c r="BE66" i="12" s="1"/>
  <c r="AX66" i="12"/>
  <c r="AU66" i="12"/>
  <c r="AR66" i="12"/>
  <c r="AO66" i="12"/>
  <c r="AL66" i="12"/>
  <c r="AI66" i="12"/>
  <c r="AF66" i="12"/>
  <c r="AC66" i="12"/>
  <c r="Z66" i="12"/>
  <c r="W66" i="12"/>
  <c r="T66" i="12"/>
  <c r="Q66" i="12"/>
  <c r="N66" i="12"/>
  <c r="G66" i="12"/>
  <c r="I66" i="12" s="1"/>
  <c r="BH65" i="12"/>
  <c r="BC65" i="12"/>
  <c r="BB65" i="12"/>
  <c r="BG65" i="12" s="1"/>
  <c r="BA65" i="12"/>
  <c r="BF65" i="12" s="1"/>
  <c r="AZ65" i="12"/>
  <c r="BE65" i="12" s="1"/>
  <c r="AX65" i="12"/>
  <c r="AU65" i="12"/>
  <c r="AR65" i="12"/>
  <c r="AO65" i="12"/>
  <c r="AL65" i="12"/>
  <c r="AI65" i="12"/>
  <c r="AF65" i="12"/>
  <c r="AC65" i="12"/>
  <c r="Z65" i="12"/>
  <c r="W65" i="12"/>
  <c r="T65" i="12"/>
  <c r="Q65" i="12"/>
  <c r="N65" i="12"/>
  <c r="G65" i="12"/>
  <c r="I65" i="12" s="1"/>
  <c r="BH64" i="12"/>
  <c r="BF64" i="12"/>
  <c r="BC64" i="12"/>
  <c r="BB64" i="12"/>
  <c r="BG64" i="12" s="1"/>
  <c r="BA64" i="12"/>
  <c r="AZ64" i="12"/>
  <c r="BE64" i="12" s="1"/>
  <c r="AX64" i="12"/>
  <c r="AU64" i="12"/>
  <c r="AR64" i="12"/>
  <c r="AO64" i="12"/>
  <c r="AL64" i="12"/>
  <c r="AI64" i="12"/>
  <c r="AF64" i="12"/>
  <c r="AC64" i="12"/>
  <c r="Z64" i="12"/>
  <c r="W64" i="12"/>
  <c r="T64" i="12"/>
  <c r="Q64" i="12"/>
  <c r="N64" i="12"/>
  <c r="G64" i="12"/>
  <c r="I64" i="12" s="1"/>
  <c r="BH63" i="12"/>
  <c r="BG63" i="12"/>
  <c r="BE63" i="12"/>
  <c r="BC63" i="12"/>
  <c r="BB63" i="12"/>
  <c r="BA63" i="12"/>
  <c r="BF63" i="12" s="1"/>
  <c r="AZ63" i="12"/>
  <c r="AX63" i="12"/>
  <c r="AU63" i="12"/>
  <c r="AR63" i="12"/>
  <c r="AO63" i="12"/>
  <c r="AL63" i="12"/>
  <c r="AI63" i="12"/>
  <c r="AF63" i="12"/>
  <c r="AC63" i="12"/>
  <c r="Z63" i="12"/>
  <c r="W63" i="12"/>
  <c r="T63" i="12"/>
  <c r="Q63" i="12"/>
  <c r="N63" i="12"/>
  <c r="G63" i="12"/>
  <c r="I63" i="12" s="1"/>
  <c r="BH62" i="12"/>
  <c r="BF62" i="12"/>
  <c r="BC62" i="12"/>
  <c r="BB62" i="12"/>
  <c r="BG62" i="12" s="1"/>
  <c r="BA62" i="12"/>
  <c r="AZ62" i="12"/>
  <c r="BE62" i="12" s="1"/>
  <c r="AX62" i="12"/>
  <c r="AU62" i="12"/>
  <c r="AR62" i="12"/>
  <c r="AO62" i="12"/>
  <c r="AL62" i="12"/>
  <c r="AI62" i="12"/>
  <c r="AF62" i="12"/>
  <c r="AC62" i="12"/>
  <c r="Z62" i="12"/>
  <c r="W62" i="12"/>
  <c r="T62" i="12"/>
  <c r="Q62" i="12"/>
  <c r="N62" i="12"/>
  <c r="I62" i="12"/>
  <c r="G62" i="12"/>
  <c r="BH61" i="12"/>
  <c r="BC61" i="12"/>
  <c r="BB61" i="12"/>
  <c r="BG61" i="12" s="1"/>
  <c r="BA61" i="12"/>
  <c r="BF61" i="12" s="1"/>
  <c r="AZ61" i="12"/>
  <c r="BE61" i="12" s="1"/>
  <c r="AX61" i="12"/>
  <c r="AU61" i="12"/>
  <c r="AR61" i="12"/>
  <c r="AO61" i="12"/>
  <c r="AL61" i="12"/>
  <c r="AI61" i="12"/>
  <c r="AF61" i="12"/>
  <c r="AC61" i="12"/>
  <c r="Z61" i="12"/>
  <c r="W61" i="12"/>
  <c r="T61" i="12"/>
  <c r="Q61" i="12"/>
  <c r="N61" i="12"/>
  <c r="G61" i="12"/>
  <c r="I61" i="12" s="1"/>
  <c r="BH60" i="12"/>
  <c r="BC60" i="12"/>
  <c r="BB60" i="12"/>
  <c r="BG60" i="12" s="1"/>
  <c r="BA60" i="12"/>
  <c r="BF60" i="12" s="1"/>
  <c r="AZ60" i="12"/>
  <c r="BE60" i="12" s="1"/>
  <c r="AX60" i="12"/>
  <c r="AU60" i="12"/>
  <c r="AR60" i="12"/>
  <c r="AO60" i="12"/>
  <c r="AL60" i="12"/>
  <c r="AI60" i="12"/>
  <c r="AF60" i="12"/>
  <c r="AC60" i="12"/>
  <c r="Z60" i="12"/>
  <c r="W60" i="12"/>
  <c r="T60" i="12"/>
  <c r="Q60" i="12"/>
  <c r="N60" i="12"/>
  <c r="G60" i="12"/>
  <c r="I60" i="12" s="1"/>
  <c r="BH59" i="12"/>
  <c r="BC59" i="12"/>
  <c r="BB59" i="12"/>
  <c r="BG59" i="12" s="1"/>
  <c r="BA59" i="12"/>
  <c r="BF59" i="12" s="1"/>
  <c r="AZ59" i="12"/>
  <c r="BE59" i="12" s="1"/>
  <c r="AX59" i="12"/>
  <c r="AU59" i="12"/>
  <c r="AR59" i="12"/>
  <c r="AO59" i="12"/>
  <c r="AL59" i="12"/>
  <c r="AI59" i="12"/>
  <c r="AF59" i="12"/>
  <c r="AC59" i="12"/>
  <c r="Z59" i="12"/>
  <c r="W59" i="12"/>
  <c r="T59" i="12"/>
  <c r="Q59" i="12"/>
  <c r="N59" i="12"/>
  <c r="G59" i="12"/>
  <c r="I59" i="12" s="1"/>
  <c r="BH58" i="12"/>
  <c r="BC58" i="12"/>
  <c r="BB58" i="12"/>
  <c r="BG58" i="12" s="1"/>
  <c r="BA58" i="12"/>
  <c r="BF58" i="12" s="1"/>
  <c r="AZ58" i="12"/>
  <c r="BE58" i="12" s="1"/>
  <c r="AX58" i="12"/>
  <c r="AU58" i="12"/>
  <c r="AR58" i="12"/>
  <c r="AO58" i="12"/>
  <c r="AL58" i="12"/>
  <c r="AI58" i="12"/>
  <c r="AF58" i="12"/>
  <c r="AC58" i="12"/>
  <c r="Z58" i="12"/>
  <c r="W58" i="12"/>
  <c r="T58" i="12"/>
  <c r="Q58" i="12"/>
  <c r="N58" i="12"/>
  <c r="G58" i="12"/>
  <c r="I58" i="12" s="1"/>
  <c r="BH57" i="12"/>
  <c r="BC57" i="12"/>
  <c r="BB57" i="12"/>
  <c r="BG57" i="12" s="1"/>
  <c r="BA57" i="12"/>
  <c r="BF57" i="12" s="1"/>
  <c r="AZ57" i="12"/>
  <c r="BE57" i="12" s="1"/>
  <c r="AX57" i="12"/>
  <c r="AU57" i="12"/>
  <c r="AR57" i="12"/>
  <c r="AO57" i="12"/>
  <c r="AL57" i="12"/>
  <c r="AI57" i="12"/>
  <c r="AF57" i="12"/>
  <c r="AC57" i="12"/>
  <c r="Z57" i="12"/>
  <c r="W57" i="12"/>
  <c r="T57" i="12"/>
  <c r="Q57" i="12"/>
  <c r="N57" i="12"/>
  <c r="G57" i="12"/>
  <c r="I57" i="12" s="1"/>
  <c r="BH54" i="12"/>
  <c r="BC54" i="12"/>
  <c r="BB54" i="12"/>
  <c r="BG54" i="12" s="1"/>
  <c r="BA54" i="12"/>
  <c r="BF54" i="12" s="1"/>
  <c r="AZ54" i="12"/>
  <c r="BE54" i="12" s="1"/>
  <c r="AX54" i="12"/>
  <c r="AU54" i="12"/>
  <c r="AR54" i="12"/>
  <c r="AO54" i="12"/>
  <c r="AL54" i="12"/>
  <c r="AI54" i="12"/>
  <c r="AF54" i="12"/>
  <c r="AC54" i="12"/>
  <c r="Z54" i="12"/>
  <c r="W54" i="12"/>
  <c r="T54" i="12"/>
  <c r="Q54" i="12"/>
  <c r="N54" i="12"/>
  <c r="G54" i="12"/>
  <c r="I54" i="12" s="1"/>
  <c r="BH53" i="12"/>
  <c r="BC53" i="12"/>
  <c r="BB53" i="12"/>
  <c r="BG53" i="12" s="1"/>
  <c r="BA53" i="12"/>
  <c r="BF53" i="12" s="1"/>
  <c r="AZ53" i="12"/>
  <c r="BE53" i="12" s="1"/>
  <c r="AX53" i="12"/>
  <c r="AU53" i="12"/>
  <c r="AR53" i="12"/>
  <c r="AO53" i="12"/>
  <c r="AL53" i="12"/>
  <c r="AI53" i="12"/>
  <c r="AF53" i="12"/>
  <c r="AC53" i="12"/>
  <c r="Z53" i="12"/>
  <c r="W53" i="12"/>
  <c r="T53" i="12"/>
  <c r="Q53" i="12"/>
  <c r="N53" i="12"/>
  <c r="G53" i="12"/>
  <c r="I53" i="12" s="1"/>
  <c r="BH52" i="12"/>
  <c r="BG52" i="12"/>
  <c r="BC52" i="12"/>
  <c r="BB52" i="12"/>
  <c r="BA52" i="12"/>
  <c r="BF52" i="12" s="1"/>
  <c r="AZ52" i="12"/>
  <c r="BE52" i="12" s="1"/>
  <c r="AX52" i="12"/>
  <c r="AU52" i="12"/>
  <c r="AR52" i="12"/>
  <c r="AO52" i="12"/>
  <c r="AL52" i="12"/>
  <c r="AI52" i="12"/>
  <c r="AF52" i="12"/>
  <c r="AC52" i="12"/>
  <c r="Z52" i="12"/>
  <c r="W52" i="12"/>
  <c r="T52" i="12"/>
  <c r="Q52" i="12"/>
  <c r="N52" i="12"/>
  <c r="G52" i="12"/>
  <c r="I52" i="12" s="1"/>
  <c r="BH51" i="12"/>
  <c r="BC51" i="12"/>
  <c r="BB51" i="12"/>
  <c r="BG51" i="12" s="1"/>
  <c r="BA51" i="12"/>
  <c r="BF51" i="12" s="1"/>
  <c r="AZ51" i="12"/>
  <c r="BE51" i="12" s="1"/>
  <c r="AX51" i="12"/>
  <c r="AU51" i="12"/>
  <c r="AR51" i="12"/>
  <c r="AO51" i="12"/>
  <c r="AL51" i="12"/>
  <c r="AI51" i="12"/>
  <c r="AF51" i="12"/>
  <c r="AC51" i="12"/>
  <c r="Z51" i="12"/>
  <c r="W51" i="12"/>
  <c r="T51" i="12"/>
  <c r="Q51" i="12"/>
  <c r="N51" i="12"/>
  <c r="G51" i="12"/>
  <c r="I51" i="12" s="1"/>
  <c r="BH50" i="12"/>
  <c r="BC50" i="12"/>
  <c r="BB50" i="12"/>
  <c r="BG50" i="12" s="1"/>
  <c r="BA50" i="12"/>
  <c r="BF50" i="12" s="1"/>
  <c r="AZ50" i="12"/>
  <c r="BE50" i="12" s="1"/>
  <c r="AX50" i="12"/>
  <c r="AU50" i="12"/>
  <c r="AR50" i="12"/>
  <c r="AO50" i="12"/>
  <c r="AL50" i="12"/>
  <c r="AI50" i="12"/>
  <c r="AF50" i="12"/>
  <c r="AC50" i="12"/>
  <c r="Z50" i="12"/>
  <c r="W50" i="12"/>
  <c r="T50" i="12"/>
  <c r="Q50" i="12"/>
  <c r="N50" i="12"/>
  <c r="G50" i="12"/>
  <c r="I50" i="12" s="1"/>
  <c r="BH49" i="12"/>
  <c r="BG49" i="12"/>
  <c r="BC49" i="12"/>
  <c r="BB49" i="12"/>
  <c r="BA49" i="12"/>
  <c r="BF49" i="12" s="1"/>
  <c r="AZ49" i="12"/>
  <c r="BE49" i="12" s="1"/>
  <c r="AX49" i="12"/>
  <c r="AU49" i="12"/>
  <c r="AR49" i="12"/>
  <c r="AO49" i="12"/>
  <c r="AL49" i="12"/>
  <c r="AI49" i="12"/>
  <c r="AF49" i="12"/>
  <c r="AC49" i="12"/>
  <c r="Z49" i="12"/>
  <c r="W49" i="12"/>
  <c r="T49" i="12"/>
  <c r="Q49" i="12"/>
  <c r="N49" i="12"/>
  <c r="G49" i="12"/>
  <c r="I49" i="12" s="1"/>
  <c r="BH46" i="12"/>
  <c r="BC46" i="12"/>
  <c r="BB46" i="12"/>
  <c r="BG46" i="12" s="1"/>
  <c r="BA46" i="12"/>
  <c r="BF46" i="12" s="1"/>
  <c r="AZ46" i="12"/>
  <c r="BE46" i="12" s="1"/>
  <c r="AX46" i="12"/>
  <c r="AU46" i="12"/>
  <c r="AR46" i="12"/>
  <c r="AO46" i="12"/>
  <c r="AL46" i="12"/>
  <c r="AI46" i="12"/>
  <c r="AF46" i="12"/>
  <c r="AC46" i="12"/>
  <c r="Z46" i="12"/>
  <c r="W46" i="12"/>
  <c r="T46" i="12"/>
  <c r="Q46" i="12"/>
  <c r="N46" i="12"/>
  <c r="G46" i="12"/>
  <c r="I46" i="12" s="1"/>
  <c r="BH45" i="12"/>
  <c r="BC45" i="12"/>
  <c r="BB45" i="12"/>
  <c r="BG45" i="12" s="1"/>
  <c r="BA45" i="12"/>
  <c r="BF45" i="12" s="1"/>
  <c r="AZ45" i="12"/>
  <c r="BE45" i="12" s="1"/>
  <c r="AX45" i="12"/>
  <c r="AU45" i="12"/>
  <c r="AR45" i="12"/>
  <c r="AO45" i="12"/>
  <c r="AL45" i="12"/>
  <c r="AI45" i="12"/>
  <c r="AF45" i="12"/>
  <c r="AC45" i="12"/>
  <c r="Z45" i="12"/>
  <c r="W45" i="12"/>
  <c r="T45" i="12"/>
  <c r="Q45" i="12"/>
  <c r="N45" i="12"/>
  <c r="G45" i="12"/>
  <c r="I45" i="12" s="1"/>
  <c r="BH44" i="12"/>
  <c r="BC44" i="12"/>
  <c r="BB44" i="12"/>
  <c r="BG44" i="12" s="1"/>
  <c r="BA44" i="12"/>
  <c r="BF44" i="12" s="1"/>
  <c r="AZ44" i="12"/>
  <c r="BE44" i="12" s="1"/>
  <c r="AX44" i="12"/>
  <c r="AU44" i="12"/>
  <c r="AR44" i="12"/>
  <c r="AO44" i="12"/>
  <c r="AL44" i="12"/>
  <c r="AI44" i="12"/>
  <c r="AF44" i="12"/>
  <c r="AC44" i="12"/>
  <c r="Z44" i="12"/>
  <c r="W44" i="12"/>
  <c r="T44" i="12"/>
  <c r="Q44" i="12"/>
  <c r="N44" i="12"/>
  <c r="G44" i="12"/>
  <c r="I44" i="12" s="1"/>
  <c r="BH43" i="12"/>
  <c r="BC43" i="12"/>
  <c r="BB43" i="12"/>
  <c r="BG43" i="12" s="1"/>
  <c r="BA43" i="12"/>
  <c r="BF43" i="12" s="1"/>
  <c r="AZ43" i="12"/>
  <c r="BE43" i="12" s="1"/>
  <c r="AX43" i="12"/>
  <c r="AU43" i="12"/>
  <c r="AR43" i="12"/>
  <c r="AO43" i="12"/>
  <c r="AL43" i="12"/>
  <c r="AI43" i="12"/>
  <c r="AF43" i="12"/>
  <c r="AC43" i="12"/>
  <c r="Z43" i="12"/>
  <c r="W43" i="12"/>
  <c r="T43" i="12"/>
  <c r="Q43" i="12"/>
  <c r="N43" i="12"/>
  <c r="G43" i="12"/>
  <c r="I43" i="12" s="1"/>
  <c r="BH42" i="12"/>
  <c r="BF42" i="12"/>
  <c r="BC42" i="12"/>
  <c r="BB42" i="12"/>
  <c r="BG42" i="12" s="1"/>
  <c r="BA42" i="12"/>
  <c r="AZ42" i="12"/>
  <c r="BE42" i="12" s="1"/>
  <c r="AX42" i="12"/>
  <c r="AU42" i="12"/>
  <c r="AR42" i="12"/>
  <c r="AO42" i="12"/>
  <c r="AL42" i="12"/>
  <c r="AI42" i="12"/>
  <c r="AF42" i="12"/>
  <c r="AC42" i="12"/>
  <c r="Z42" i="12"/>
  <c r="W42" i="12"/>
  <c r="T42" i="12"/>
  <c r="Q42" i="12"/>
  <c r="N42" i="12"/>
  <c r="G42" i="12"/>
  <c r="I42" i="12" s="1"/>
  <c r="BH41" i="12"/>
  <c r="BC41" i="12"/>
  <c r="BB41" i="12"/>
  <c r="BG41" i="12" s="1"/>
  <c r="BA41" i="12"/>
  <c r="BF41" i="12" s="1"/>
  <c r="AZ41" i="12"/>
  <c r="BE41" i="12" s="1"/>
  <c r="AX41" i="12"/>
  <c r="AU41" i="12"/>
  <c r="AR41" i="12"/>
  <c r="AO41" i="12"/>
  <c r="AL41" i="12"/>
  <c r="AI41" i="12"/>
  <c r="AF41" i="12"/>
  <c r="AC41" i="12"/>
  <c r="Z41" i="12"/>
  <c r="W41" i="12"/>
  <c r="T41" i="12"/>
  <c r="Q41" i="12"/>
  <c r="N41" i="12"/>
  <c r="G41" i="12"/>
  <c r="I41" i="12" s="1"/>
  <c r="BH40" i="12"/>
  <c r="BC40" i="12"/>
  <c r="BB40" i="12"/>
  <c r="BG40" i="12" s="1"/>
  <c r="BA40" i="12"/>
  <c r="BF40" i="12" s="1"/>
  <c r="AZ40" i="12"/>
  <c r="BE40" i="12" s="1"/>
  <c r="AX40" i="12"/>
  <c r="AU40" i="12"/>
  <c r="AR40" i="12"/>
  <c r="AO40" i="12"/>
  <c r="AL40" i="12"/>
  <c r="AI40" i="12"/>
  <c r="AF40" i="12"/>
  <c r="AC40" i="12"/>
  <c r="Z40" i="12"/>
  <c r="W40" i="12"/>
  <c r="T40" i="12"/>
  <c r="Q40" i="12"/>
  <c r="N40" i="12"/>
  <c r="G40" i="12"/>
  <c r="I40" i="12" s="1"/>
  <c r="BH39" i="12"/>
  <c r="BC39" i="12"/>
  <c r="BB39" i="12"/>
  <c r="BG39" i="12" s="1"/>
  <c r="BA39" i="12"/>
  <c r="BF39" i="12" s="1"/>
  <c r="AZ39" i="12"/>
  <c r="BE39" i="12" s="1"/>
  <c r="AX39" i="12"/>
  <c r="AU39" i="12"/>
  <c r="AR39" i="12"/>
  <c r="AO39" i="12"/>
  <c r="AL39" i="12"/>
  <c r="AI39" i="12"/>
  <c r="AF39" i="12"/>
  <c r="AC39" i="12"/>
  <c r="Z39" i="12"/>
  <c r="W39" i="12"/>
  <c r="T39" i="12"/>
  <c r="Q39" i="12"/>
  <c r="N39" i="12"/>
  <c r="G39" i="12"/>
  <c r="I39" i="12" s="1"/>
  <c r="BH38" i="12"/>
  <c r="BG38" i="12"/>
  <c r="BC38" i="12"/>
  <c r="BB38" i="12"/>
  <c r="BA38" i="12"/>
  <c r="BF38" i="12" s="1"/>
  <c r="AZ38" i="12"/>
  <c r="BE38" i="12" s="1"/>
  <c r="AX38" i="12"/>
  <c r="AU38" i="12"/>
  <c r="AR38" i="12"/>
  <c r="AO38" i="12"/>
  <c r="AL38" i="12"/>
  <c r="AI38" i="12"/>
  <c r="AF38" i="12"/>
  <c r="AC38" i="12"/>
  <c r="Z38" i="12"/>
  <c r="W38" i="12"/>
  <c r="T38" i="12"/>
  <c r="Q38" i="12"/>
  <c r="N38" i="12"/>
  <c r="G38" i="12"/>
  <c r="I38" i="12" s="1"/>
  <c r="BH37" i="12"/>
  <c r="BC37" i="12"/>
  <c r="BB37" i="12"/>
  <c r="BG37" i="12" s="1"/>
  <c r="BA37" i="12"/>
  <c r="BF37" i="12" s="1"/>
  <c r="AZ37" i="12"/>
  <c r="BE37" i="12" s="1"/>
  <c r="AX37" i="12"/>
  <c r="AU37" i="12"/>
  <c r="AR37" i="12"/>
  <c r="AO37" i="12"/>
  <c r="AL37" i="12"/>
  <c r="AI37" i="12"/>
  <c r="AF37" i="12"/>
  <c r="AC37" i="12"/>
  <c r="Z37" i="12"/>
  <c r="W37" i="12"/>
  <c r="T37" i="12"/>
  <c r="Q37" i="12"/>
  <c r="N37" i="12"/>
  <c r="G37" i="12"/>
  <c r="I37" i="12" s="1"/>
  <c r="BH36" i="12"/>
  <c r="BF36" i="12"/>
  <c r="BC36" i="12"/>
  <c r="BB36" i="12"/>
  <c r="BG36" i="12" s="1"/>
  <c r="BA36" i="12"/>
  <c r="AZ36" i="12"/>
  <c r="BE36" i="12" s="1"/>
  <c r="AX36" i="12"/>
  <c r="AU36" i="12"/>
  <c r="AR36" i="12"/>
  <c r="AO36" i="12"/>
  <c r="AL36" i="12"/>
  <c r="AI36" i="12"/>
  <c r="AF36" i="12"/>
  <c r="AC36" i="12"/>
  <c r="Z36" i="12"/>
  <c r="W36" i="12"/>
  <c r="T36" i="12"/>
  <c r="Q36" i="12"/>
  <c r="N36" i="12"/>
  <c r="G36" i="12"/>
  <c r="I36" i="12" s="1"/>
  <c r="BH35" i="12"/>
  <c r="BG35" i="12"/>
  <c r="BC35" i="12"/>
  <c r="BB35" i="12"/>
  <c r="BA35" i="12"/>
  <c r="BF35" i="12" s="1"/>
  <c r="AZ35" i="12"/>
  <c r="BE35" i="12" s="1"/>
  <c r="AX35" i="12"/>
  <c r="AU35" i="12"/>
  <c r="AR35" i="12"/>
  <c r="AO35" i="12"/>
  <c r="AL35" i="12"/>
  <c r="AI35" i="12"/>
  <c r="AF35" i="12"/>
  <c r="AC35" i="12"/>
  <c r="Z35" i="12"/>
  <c r="W35" i="12"/>
  <c r="T35" i="12"/>
  <c r="Q35" i="12"/>
  <c r="N35" i="12"/>
  <c r="G35" i="12"/>
  <c r="I35" i="12" s="1"/>
  <c r="BH34" i="12"/>
  <c r="BE34" i="12"/>
  <c r="BC34" i="12"/>
  <c r="BB34" i="12"/>
  <c r="BG34" i="12" s="1"/>
  <c r="BA34" i="12"/>
  <c r="BF34" i="12" s="1"/>
  <c r="AZ34" i="12"/>
  <c r="AX34" i="12"/>
  <c r="AU34" i="12"/>
  <c r="AR34" i="12"/>
  <c r="AO34" i="12"/>
  <c r="AL34" i="12"/>
  <c r="AI34" i="12"/>
  <c r="AF34" i="12"/>
  <c r="AC34" i="12"/>
  <c r="Z34" i="12"/>
  <c r="W34" i="12"/>
  <c r="T34" i="12"/>
  <c r="Q34" i="12"/>
  <c r="N34" i="12"/>
  <c r="G34" i="12"/>
  <c r="I34" i="12" s="1"/>
  <c r="BH33" i="12"/>
  <c r="BC33" i="12"/>
  <c r="BB33" i="12"/>
  <c r="BG33" i="12" s="1"/>
  <c r="BA33" i="12"/>
  <c r="BF33" i="12" s="1"/>
  <c r="AZ33" i="12"/>
  <c r="BE33" i="12" s="1"/>
  <c r="AX33" i="12"/>
  <c r="AU33" i="12"/>
  <c r="AR33" i="12"/>
  <c r="AO33" i="12"/>
  <c r="AL33" i="12"/>
  <c r="AI33" i="12"/>
  <c r="AF33" i="12"/>
  <c r="AC33" i="12"/>
  <c r="Z33" i="12"/>
  <c r="W33" i="12"/>
  <c r="T33" i="12"/>
  <c r="Q33" i="12"/>
  <c r="N33" i="12"/>
  <c r="G33" i="12"/>
  <c r="I33" i="12" s="1"/>
  <c r="BH32" i="12"/>
  <c r="BC32" i="12"/>
  <c r="BB32" i="12"/>
  <c r="BG32" i="12" s="1"/>
  <c r="BA32" i="12"/>
  <c r="BF32" i="12" s="1"/>
  <c r="AZ32" i="12"/>
  <c r="BE32" i="12" s="1"/>
  <c r="AX32" i="12"/>
  <c r="AU32" i="12"/>
  <c r="AR32" i="12"/>
  <c r="AO32" i="12"/>
  <c r="AL32" i="12"/>
  <c r="AI32" i="12"/>
  <c r="AF32" i="12"/>
  <c r="AC32" i="12"/>
  <c r="Z32" i="12"/>
  <c r="W32" i="12"/>
  <c r="T32" i="12"/>
  <c r="Q32" i="12"/>
  <c r="N32" i="12"/>
  <c r="G32" i="12"/>
  <c r="I32" i="12" s="1"/>
  <c r="BH31" i="12"/>
  <c r="BC31" i="12"/>
  <c r="BB31" i="12"/>
  <c r="BG31" i="12" s="1"/>
  <c r="BA31" i="12"/>
  <c r="BF31" i="12" s="1"/>
  <c r="AZ31" i="12"/>
  <c r="BE31" i="12" s="1"/>
  <c r="AX31" i="12"/>
  <c r="AU31" i="12"/>
  <c r="AR31" i="12"/>
  <c r="AO31" i="12"/>
  <c r="AL31" i="12"/>
  <c r="AI31" i="12"/>
  <c r="AF31" i="12"/>
  <c r="AC31" i="12"/>
  <c r="Z31" i="12"/>
  <c r="W31" i="12"/>
  <c r="T31" i="12"/>
  <c r="Q31" i="12"/>
  <c r="N31" i="12"/>
  <c r="I31" i="12"/>
  <c r="G31" i="12"/>
  <c r="BH30" i="12"/>
  <c r="BC30" i="12"/>
  <c r="BB30" i="12"/>
  <c r="BG30" i="12" s="1"/>
  <c r="BA30" i="12"/>
  <c r="BF30" i="12" s="1"/>
  <c r="AZ30" i="12"/>
  <c r="BE30" i="12" s="1"/>
  <c r="AX30" i="12"/>
  <c r="AU30" i="12"/>
  <c r="AR30" i="12"/>
  <c r="AO30" i="12"/>
  <c r="AL30" i="12"/>
  <c r="AI30" i="12"/>
  <c r="AF30" i="12"/>
  <c r="AC30" i="12"/>
  <c r="Z30" i="12"/>
  <c r="W30" i="12"/>
  <c r="T30" i="12"/>
  <c r="Q30" i="12"/>
  <c r="N30" i="12"/>
  <c r="G30" i="12"/>
  <c r="I30" i="12" s="1"/>
  <c r="BH29" i="12"/>
  <c r="BF29" i="12"/>
  <c r="BC29" i="12"/>
  <c r="BB29" i="12"/>
  <c r="BG29" i="12" s="1"/>
  <c r="BA29" i="12"/>
  <c r="AZ29" i="12"/>
  <c r="BE29" i="12" s="1"/>
  <c r="AX29" i="12"/>
  <c r="AU29" i="12"/>
  <c r="AR29" i="12"/>
  <c r="AO29" i="12"/>
  <c r="AL29" i="12"/>
  <c r="AI29" i="12"/>
  <c r="AF29" i="12"/>
  <c r="AC29" i="12"/>
  <c r="Z29" i="12"/>
  <c r="W29" i="12"/>
  <c r="T29" i="12"/>
  <c r="Q29" i="12"/>
  <c r="N29" i="12"/>
  <c r="I29" i="12"/>
  <c r="G29" i="12"/>
  <c r="BH28" i="12"/>
  <c r="BG28" i="12"/>
  <c r="BC28" i="12"/>
  <c r="BB28" i="12"/>
  <c r="BA28" i="12"/>
  <c r="BF28" i="12" s="1"/>
  <c r="AZ28" i="12"/>
  <c r="BE28" i="12" s="1"/>
  <c r="AX28" i="12"/>
  <c r="AU28" i="12"/>
  <c r="AR28" i="12"/>
  <c r="AO28" i="12"/>
  <c r="AL28" i="12"/>
  <c r="AI28" i="12"/>
  <c r="AF28" i="12"/>
  <c r="AC28" i="12"/>
  <c r="Z28" i="12"/>
  <c r="W28" i="12"/>
  <c r="T28" i="12"/>
  <c r="Q28" i="12"/>
  <c r="N28" i="12"/>
  <c r="G28" i="12"/>
  <c r="I28" i="12" s="1"/>
  <c r="BH27" i="12"/>
  <c r="BG27" i="12"/>
  <c r="BC27" i="12"/>
  <c r="BB27" i="12"/>
  <c r="BA27" i="12"/>
  <c r="BF27" i="12" s="1"/>
  <c r="AZ27" i="12"/>
  <c r="BE27" i="12" s="1"/>
  <c r="AX27" i="12"/>
  <c r="AU27" i="12"/>
  <c r="AR27" i="12"/>
  <c r="AO27" i="12"/>
  <c r="AL27" i="12"/>
  <c r="AI27" i="12"/>
  <c r="AF27" i="12"/>
  <c r="AC27" i="12"/>
  <c r="Z27" i="12"/>
  <c r="W27" i="12"/>
  <c r="T27" i="12"/>
  <c r="Q27" i="12"/>
  <c r="N27" i="12"/>
  <c r="G27" i="12"/>
  <c r="I27" i="12" s="1"/>
  <c r="BH26" i="12"/>
  <c r="BF26" i="12"/>
  <c r="BE26" i="12"/>
  <c r="BC26" i="12"/>
  <c r="BB26" i="12"/>
  <c r="BG26" i="12" s="1"/>
  <c r="BA26" i="12"/>
  <c r="AZ26" i="12"/>
  <c r="AX26" i="12"/>
  <c r="AU26" i="12"/>
  <c r="AR26" i="12"/>
  <c r="AO26" i="12"/>
  <c r="AL26" i="12"/>
  <c r="AI26" i="12"/>
  <c r="AF26" i="12"/>
  <c r="AC26" i="12"/>
  <c r="Z26" i="12"/>
  <c r="W26" i="12"/>
  <c r="T26" i="12"/>
  <c r="Q26" i="12"/>
  <c r="N26" i="12"/>
  <c r="I26" i="12"/>
  <c r="G26" i="12"/>
  <c r="BH23" i="12"/>
  <c r="BF23" i="12"/>
  <c r="BC23" i="12"/>
  <c r="BB23" i="12"/>
  <c r="BG23" i="12" s="1"/>
  <c r="BA23" i="12"/>
  <c r="AZ23" i="12"/>
  <c r="BE23" i="12" s="1"/>
  <c r="AX23" i="12"/>
  <c r="AU23" i="12"/>
  <c r="AR23" i="12"/>
  <c r="AO23" i="12"/>
  <c r="AL23" i="12"/>
  <c r="AI23" i="12"/>
  <c r="AF23" i="12"/>
  <c r="AC23" i="12"/>
  <c r="Z23" i="12"/>
  <c r="W23" i="12"/>
  <c r="T23" i="12"/>
  <c r="Q23" i="12"/>
  <c r="N23" i="12"/>
  <c r="I23" i="12"/>
  <c r="G23" i="12"/>
  <c r="BH22" i="12"/>
  <c r="BC22" i="12"/>
  <c r="BB22" i="12"/>
  <c r="BG22" i="12" s="1"/>
  <c r="BA22" i="12"/>
  <c r="BF22" i="12" s="1"/>
  <c r="AZ22" i="12"/>
  <c r="BE22" i="12" s="1"/>
  <c r="AX22" i="12"/>
  <c r="AU22" i="12"/>
  <c r="AR22" i="12"/>
  <c r="AO22" i="12"/>
  <c r="AL22" i="12"/>
  <c r="AI22" i="12"/>
  <c r="AF22" i="12"/>
  <c r="AC22" i="12"/>
  <c r="Z22" i="12"/>
  <c r="W22" i="12"/>
  <c r="T22" i="12"/>
  <c r="Q22" i="12"/>
  <c r="N22" i="12"/>
  <c r="G22" i="12"/>
  <c r="I22" i="12" s="1"/>
  <c r="BH21" i="12"/>
  <c r="BC21" i="12"/>
  <c r="BB21" i="12"/>
  <c r="BG21" i="12" s="1"/>
  <c r="BA21" i="12"/>
  <c r="BF21" i="12" s="1"/>
  <c r="AZ21" i="12"/>
  <c r="BE21" i="12" s="1"/>
  <c r="AX21" i="12"/>
  <c r="AU21" i="12"/>
  <c r="AR21" i="12"/>
  <c r="AO21" i="12"/>
  <c r="AL21" i="12"/>
  <c r="AI21" i="12"/>
  <c r="AF21" i="12"/>
  <c r="AC21" i="12"/>
  <c r="Z21" i="12"/>
  <c r="W21" i="12"/>
  <c r="T21" i="12"/>
  <c r="Q21" i="12"/>
  <c r="N21" i="12"/>
  <c r="I21" i="12"/>
  <c r="G21" i="12"/>
  <c r="BH20" i="12"/>
  <c r="BF20" i="12"/>
  <c r="BC20" i="12"/>
  <c r="BB20" i="12"/>
  <c r="BG20" i="12" s="1"/>
  <c r="BA20" i="12"/>
  <c r="AZ20" i="12"/>
  <c r="BE20" i="12" s="1"/>
  <c r="AX20" i="12"/>
  <c r="AU20" i="12"/>
  <c r="AR20" i="12"/>
  <c r="AO20" i="12"/>
  <c r="AL20" i="12"/>
  <c r="AI20" i="12"/>
  <c r="AF20" i="12"/>
  <c r="AC20" i="12"/>
  <c r="Z20" i="12"/>
  <c r="W20" i="12"/>
  <c r="T20" i="12"/>
  <c r="Q20" i="12"/>
  <c r="N20" i="12"/>
  <c r="G20" i="12"/>
  <c r="I20" i="12" s="1"/>
  <c r="BH19" i="12"/>
  <c r="BC19" i="12"/>
  <c r="BB19" i="12"/>
  <c r="BG19" i="12" s="1"/>
  <c r="BA19" i="12"/>
  <c r="BF19" i="12" s="1"/>
  <c r="AZ19" i="12"/>
  <c r="BE19" i="12" s="1"/>
  <c r="AX19" i="12"/>
  <c r="AU19" i="12"/>
  <c r="AR19" i="12"/>
  <c r="AO19" i="12"/>
  <c r="AL19" i="12"/>
  <c r="AI19" i="12"/>
  <c r="AF19" i="12"/>
  <c r="AC19" i="12"/>
  <c r="Z19" i="12"/>
  <c r="W19" i="12"/>
  <c r="T19" i="12"/>
  <c r="Q19" i="12"/>
  <c r="N19" i="12"/>
  <c r="G19" i="12"/>
  <c r="I19" i="12" s="1"/>
  <c r="BH18" i="12"/>
  <c r="BF18" i="12"/>
  <c r="BC18" i="12"/>
  <c r="BB18" i="12"/>
  <c r="BG18" i="12" s="1"/>
  <c r="BA18" i="12"/>
  <c r="AZ18" i="12"/>
  <c r="BE18" i="12" s="1"/>
  <c r="AX18" i="12"/>
  <c r="AU18" i="12"/>
  <c r="AR18" i="12"/>
  <c r="AO18" i="12"/>
  <c r="AL18" i="12"/>
  <c r="AI18" i="12"/>
  <c r="AF18" i="12"/>
  <c r="AC18" i="12"/>
  <c r="Z18" i="12"/>
  <c r="W18" i="12"/>
  <c r="T18" i="12"/>
  <c r="Q18" i="12"/>
  <c r="N18" i="12"/>
  <c r="G18" i="12"/>
  <c r="I18" i="12" s="1"/>
  <c r="BH17" i="12"/>
  <c r="BC17" i="12"/>
  <c r="BB17" i="12"/>
  <c r="BG17" i="12" s="1"/>
  <c r="BA17" i="12"/>
  <c r="BF17" i="12" s="1"/>
  <c r="AZ17" i="12"/>
  <c r="BE17" i="12" s="1"/>
  <c r="AX17" i="12"/>
  <c r="AU17" i="12"/>
  <c r="AR17" i="12"/>
  <c r="AO17" i="12"/>
  <c r="AL17" i="12"/>
  <c r="AI17" i="12"/>
  <c r="AF17" i="12"/>
  <c r="AC17" i="12"/>
  <c r="Z17" i="12"/>
  <c r="W17" i="12"/>
  <c r="T17" i="12"/>
  <c r="Q17" i="12"/>
  <c r="N17" i="12"/>
  <c r="G17" i="12"/>
  <c r="I17" i="12" s="1"/>
  <c r="BH16" i="12"/>
  <c r="BC16" i="12"/>
  <c r="BB16" i="12"/>
  <c r="BG16" i="12" s="1"/>
  <c r="BA16" i="12"/>
  <c r="BF16" i="12" s="1"/>
  <c r="AZ16" i="12"/>
  <c r="BE16" i="12" s="1"/>
  <c r="AX16" i="12"/>
  <c r="AU16" i="12"/>
  <c r="AR16" i="12"/>
  <c r="AO16" i="12"/>
  <c r="AL16" i="12"/>
  <c r="AI16" i="12"/>
  <c r="AF16" i="12"/>
  <c r="AC16" i="12"/>
  <c r="Z16" i="12"/>
  <c r="W16" i="12"/>
  <c r="T16" i="12"/>
  <c r="Q16" i="12"/>
  <c r="N16" i="12"/>
  <c r="G16" i="12"/>
  <c r="I16" i="12" s="1"/>
  <c r="BH15" i="12"/>
  <c r="BC15" i="12"/>
  <c r="BB15" i="12"/>
  <c r="BG15" i="12" s="1"/>
  <c r="BA15" i="12"/>
  <c r="BF15" i="12" s="1"/>
  <c r="AZ15" i="12"/>
  <c r="BE15" i="12" s="1"/>
  <c r="AX15" i="12"/>
  <c r="AU15" i="12"/>
  <c r="AR15" i="12"/>
  <c r="AO15" i="12"/>
  <c r="AL15" i="12"/>
  <c r="AI15" i="12"/>
  <c r="AF15" i="12"/>
  <c r="AC15" i="12"/>
  <c r="Z15" i="12"/>
  <c r="W15" i="12"/>
  <c r="T15" i="12"/>
  <c r="Q15" i="12"/>
  <c r="N15" i="12"/>
  <c r="G15" i="12"/>
  <c r="I15" i="12" s="1"/>
  <c r="BH14" i="12"/>
  <c r="BE14" i="12"/>
  <c r="BC14" i="12"/>
  <c r="BB14" i="12"/>
  <c r="BG14" i="12" s="1"/>
  <c r="BA14" i="12"/>
  <c r="BF14" i="12" s="1"/>
  <c r="AZ14" i="12"/>
  <c r="AX14" i="12"/>
  <c r="AU14" i="12"/>
  <c r="AR14" i="12"/>
  <c r="AO14" i="12"/>
  <c r="AL14" i="12"/>
  <c r="AI14" i="12"/>
  <c r="AF14" i="12"/>
  <c r="AC14" i="12"/>
  <c r="Z14" i="12"/>
  <c r="W14" i="12"/>
  <c r="T14" i="12"/>
  <c r="Q14" i="12"/>
  <c r="N14" i="12"/>
  <c r="G14" i="12"/>
  <c r="I14" i="12" s="1"/>
  <c r="BH13" i="12"/>
  <c r="BC13" i="12"/>
  <c r="BB13" i="12"/>
  <c r="BG13" i="12" s="1"/>
  <c r="BA13" i="12"/>
  <c r="BF13" i="12" s="1"/>
  <c r="AZ13" i="12"/>
  <c r="BE13" i="12" s="1"/>
  <c r="AX13" i="12"/>
  <c r="AU13" i="12"/>
  <c r="AR13" i="12"/>
  <c r="AO13" i="12"/>
  <c r="AL13" i="12"/>
  <c r="AI13" i="12"/>
  <c r="AF13" i="12"/>
  <c r="AC13" i="12"/>
  <c r="Z13" i="12"/>
  <c r="W13" i="12"/>
  <c r="T13" i="12"/>
  <c r="Q13" i="12"/>
  <c r="N13" i="12"/>
  <c r="G13" i="12"/>
  <c r="I13" i="12" s="1"/>
  <c r="BH12" i="12"/>
  <c r="BC12" i="12"/>
  <c r="BB12" i="12"/>
  <c r="BG12" i="12" s="1"/>
  <c r="BA12" i="12"/>
  <c r="BF12" i="12" s="1"/>
  <c r="AZ12" i="12"/>
  <c r="BE12" i="12" s="1"/>
  <c r="AX12" i="12"/>
  <c r="AU12" i="12"/>
  <c r="AR12" i="12"/>
  <c r="AO12" i="12"/>
  <c r="AL12" i="12"/>
  <c r="AI12" i="12"/>
  <c r="AF12" i="12"/>
  <c r="AC12" i="12"/>
  <c r="Z12" i="12"/>
  <c r="W12" i="12"/>
  <c r="T12" i="12"/>
  <c r="Q12" i="12"/>
  <c r="N12" i="12"/>
  <c r="G12" i="12"/>
  <c r="I12" i="12" s="1"/>
  <c r="BH11" i="12"/>
  <c r="BC11" i="12"/>
  <c r="BB11" i="12"/>
  <c r="BG11" i="12" s="1"/>
  <c r="BA11" i="12"/>
  <c r="BF11" i="12" s="1"/>
  <c r="AZ11" i="12"/>
  <c r="BE11" i="12" s="1"/>
  <c r="AX11" i="12"/>
  <c r="AU11" i="12"/>
  <c r="AR11" i="12"/>
  <c r="AO11" i="12"/>
  <c r="AL11" i="12"/>
  <c r="AI11" i="12"/>
  <c r="AF11" i="12"/>
  <c r="AC11" i="12"/>
  <c r="Z11" i="12"/>
  <c r="W11" i="12"/>
  <c r="T11" i="12"/>
  <c r="Q11" i="12"/>
  <c r="N11" i="12"/>
  <c r="I11" i="12"/>
  <c r="G11" i="12"/>
  <c r="BH10" i="12"/>
  <c r="BC10" i="12"/>
  <c r="BB10" i="12"/>
  <c r="BG10" i="12" s="1"/>
  <c r="BA10" i="12"/>
  <c r="BF10" i="12" s="1"/>
  <c r="AZ10" i="12"/>
  <c r="BE10" i="12" s="1"/>
  <c r="AX10" i="12"/>
  <c r="AU10" i="12"/>
  <c r="AR10" i="12"/>
  <c r="AO10" i="12"/>
  <c r="AL10" i="12"/>
  <c r="AI10" i="12"/>
  <c r="AF10" i="12"/>
  <c r="AC10" i="12"/>
  <c r="Z10" i="12"/>
  <c r="W10" i="12"/>
  <c r="T10" i="12"/>
  <c r="Q10" i="12"/>
  <c r="N10" i="12"/>
  <c r="G10" i="12"/>
  <c r="I10" i="12" s="1"/>
  <c r="BH9" i="12"/>
  <c r="BC9" i="12"/>
  <c r="BB9" i="12"/>
  <c r="BG9" i="12" s="1"/>
  <c r="BA9" i="12"/>
  <c r="BF9" i="12" s="1"/>
  <c r="AZ9" i="12"/>
  <c r="BE9" i="12" s="1"/>
  <c r="AX9" i="12"/>
  <c r="AU9" i="12"/>
  <c r="AR9" i="12"/>
  <c r="AO9" i="12"/>
  <c r="AL9" i="12"/>
  <c r="AI9" i="12"/>
  <c r="AF9" i="12"/>
  <c r="AC9" i="12"/>
  <c r="Z9" i="12"/>
  <c r="W9" i="12"/>
  <c r="T9" i="12"/>
  <c r="Q9" i="12"/>
  <c r="N9" i="12"/>
  <c r="G9" i="12"/>
  <c r="I9" i="12" s="1"/>
  <c r="BH8" i="12"/>
  <c r="BC8" i="12"/>
  <c r="BB8" i="12"/>
  <c r="BG8" i="12" s="1"/>
  <c r="BA8" i="12"/>
  <c r="BF8" i="12" s="1"/>
  <c r="AZ8" i="12"/>
  <c r="BE8" i="12" s="1"/>
  <c r="AX8" i="12"/>
  <c r="AU8" i="12"/>
  <c r="AR8" i="12"/>
  <c r="AO8" i="12"/>
  <c r="AL8" i="12"/>
  <c r="AI8" i="12"/>
  <c r="AF8" i="12"/>
  <c r="AC8" i="12"/>
  <c r="Z8" i="12"/>
  <c r="W8" i="12"/>
  <c r="T8" i="12"/>
  <c r="Q8" i="12"/>
  <c r="N8" i="12"/>
  <c r="G8" i="12"/>
  <c r="I8" i="12" s="1"/>
  <c r="BH7" i="12"/>
  <c r="BC7" i="12"/>
  <c r="BB7" i="12"/>
  <c r="BG7" i="12" s="1"/>
  <c r="BA7" i="12"/>
  <c r="BF7" i="12" s="1"/>
  <c r="AZ7" i="12"/>
  <c r="BE7" i="12" s="1"/>
  <c r="AX7" i="12"/>
  <c r="AU7" i="12"/>
  <c r="AR7" i="12"/>
  <c r="AO7" i="12"/>
  <c r="AL7" i="12"/>
  <c r="AI7" i="12"/>
  <c r="AF7" i="12"/>
  <c r="AC7" i="12"/>
  <c r="Z7" i="12"/>
  <c r="W7" i="12"/>
  <c r="T7" i="12"/>
  <c r="Q7" i="12"/>
  <c r="N7" i="12"/>
  <c r="G7" i="12"/>
  <c r="I7" i="12" s="1"/>
  <c r="BH6" i="12"/>
  <c r="BC6" i="12"/>
  <c r="BB6" i="12"/>
  <c r="BG6" i="12" s="1"/>
  <c r="BA6" i="12"/>
  <c r="BF6" i="12" s="1"/>
  <c r="AZ6" i="12"/>
  <c r="BE6" i="12" s="1"/>
  <c r="AX6" i="12"/>
  <c r="AU6" i="12"/>
  <c r="AR6" i="12"/>
  <c r="AO6" i="12"/>
  <c r="AL6" i="12"/>
  <c r="AI6" i="12"/>
  <c r="AF6" i="12"/>
  <c r="AC6" i="12"/>
  <c r="Z6" i="12"/>
  <c r="W6" i="12"/>
  <c r="T6" i="12"/>
  <c r="Q6" i="12"/>
  <c r="N6" i="12"/>
  <c r="G6" i="12"/>
  <c r="I6" i="12" s="1"/>
  <c r="BH5" i="12"/>
  <c r="BG5" i="12"/>
  <c r="BC5" i="12"/>
  <c r="BB5" i="12"/>
  <c r="BA5" i="12"/>
  <c r="BF5" i="12" s="1"/>
  <c r="AZ5" i="12"/>
  <c r="BE5" i="12" s="1"/>
  <c r="AX5" i="12"/>
  <c r="AU5" i="12"/>
  <c r="AR5" i="12"/>
  <c r="AO5" i="12"/>
  <c r="AL5" i="12"/>
  <c r="AI5" i="12"/>
  <c r="AF5" i="12"/>
  <c r="AC5" i="12"/>
  <c r="Z5" i="12"/>
  <c r="W5" i="12"/>
  <c r="T5" i="12"/>
  <c r="Q5" i="12"/>
  <c r="N5" i="12"/>
  <c r="G5" i="12"/>
  <c r="I5" i="12" s="1"/>
  <c r="BH4" i="12"/>
  <c r="BE4" i="12"/>
  <c r="BC4" i="12"/>
  <c r="BB4" i="12"/>
  <c r="BG4" i="12" s="1"/>
  <c r="BA4" i="12"/>
  <c r="BF4" i="12" s="1"/>
  <c r="AZ4" i="12"/>
  <c r="AX4" i="12"/>
  <c r="AU4" i="12"/>
  <c r="AR4" i="12"/>
  <c r="AO4" i="12"/>
  <c r="AL4" i="12"/>
  <c r="AI4" i="12"/>
  <c r="AF4" i="12"/>
  <c r="AC4" i="12"/>
  <c r="Z4" i="12"/>
  <c r="W4" i="12"/>
  <c r="T4" i="12"/>
  <c r="Q4" i="12"/>
  <c r="N4" i="12"/>
  <c r="G4" i="12"/>
  <c r="I4" i="12" s="1"/>
  <c r="D338" i="11"/>
  <c r="D337" i="11"/>
  <c r="D336" i="11"/>
  <c r="D335" i="11"/>
  <c r="D334" i="11"/>
  <c r="D333" i="11"/>
  <c r="D332" i="11"/>
  <c r="D331" i="11"/>
  <c r="D330" i="11"/>
  <c r="D329" i="11"/>
  <c r="D328" i="11"/>
  <c r="D327" i="11"/>
  <c r="D326" i="11"/>
  <c r="G322" i="11"/>
  <c r="I322" i="11" s="1"/>
  <c r="I323" i="11" s="1"/>
  <c r="E338" i="11" s="1"/>
  <c r="BH319" i="11"/>
  <c r="BC319" i="11"/>
  <c r="BB319" i="11"/>
  <c r="BG319" i="11" s="1"/>
  <c r="BA319" i="11"/>
  <c r="BF319" i="11" s="1"/>
  <c r="AZ319" i="11"/>
  <c r="BE319" i="11" s="1"/>
  <c r="AX319" i="11"/>
  <c r="AU319" i="11"/>
  <c r="AR319" i="11"/>
  <c r="AO319" i="11"/>
  <c r="AL319" i="11"/>
  <c r="AI319" i="11"/>
  <c r="AF319" i="11"/>
  <c r="AC319" i="11"/>
  <c r="Z319" i="11"/>
  <c r="W319" i="11"/>
  <c r="T319" i="11"/>
  <c r="Q319" i="11"/>
  <c r="N319" i="11"/>
  <c r="G319" i="11"/>
  <c r="I319" i="11" s="1"/>
  <c r="BH318" i="11"/>
  <c r="BC318" i="11"/>
  <c r="BB318" i="11"/>
  <c r="BG318" i="11" s="1"/>
  <c r="BA318" i="11"/>
  <c r="BF318" i="11" s="1"/>
  <c r="AZ318" i="11"/>
  <c r="BE318" i="11" s="1"/>
  <c r="AX318" i="11"/>
  <c r="AU318" i="11"/>
  <c r="AR318" i="11"/>
  <c r="AO318" i="11"/>
  <c r="AL318" i="11"/>
  <c r="AI318" i="11"/>
  <c r="AF318" i="11"/>
  <c r="AC318" i="11"/>
  <c r="Z318" i="11"/>
  <c r="W318" i="11"/>
  <c r="T318" i="11"/>
  <c r="Q318" i="11"/>
  <c r="N318" i="11"/>
  <c r="I318" i="11"/>
  <c r="G318" i="11"/>
  <c r="BH317" i="11"/>
  <c r="BC317" i="11"/>
  <c r="BB317" i="11"/>
  <c r="BG317" i="11" s="1"/>
  <c r="BA317" i="11"/>
  <c r="BF317" i="11" s="1"/>
  <c r="AZ317" i="11"/>
  <c r="BE317" i="11" s="1"/>
  <c r="AX317" i="11"/>
  <c r="AU317" i="11"/>
  <c r="AR317" i="11"/>
  <c r="AO317" i="11"/>
  <c r="AL317" i="11"/>
  <c r="AI317" i="11"/>
  <c r="AF317" i="11"/>
  <c r="AC317" i="11"/>
  <c r="Z317" i="11"/>
  <c r="W317" i="11"/>
  <c r="T317" i="11"/>
  <c r="Q317" i="11"/>
  <c r="N317" i="11"/>
  <c r="G317" i="11"/>
  <c r="I317" i="11" s="1"/>
  <c r="BH316" i="11"/>
  <c r="BC316" i="11"/>
  <c r="BB316" i="11"/>
  <c r="BG316" i="11" s="1"/>
  <c r="BA316" i="11"/>
  <c r="BF316" i="11" s="1"/>
  <c r="AZ316" i="11"/>
  <c r="BE316" i="11" s="1"/>
  <c r="AX316" i="11"/>
  <c r="AU316" i="11"/>
  <c r="AR316" i="11"/>
  <c r="AO316" i="11"/>
  <c r="AL316" i="11"/>
  <c r="AI316" i="11"/>
  <c r="AF316" i="11"/>
  <c r="AC316" i="11"/>
  <c r="Z316" i="11"/>
  <c r="W316" i="11"/>
  <c r="T316" i="11"/>
  <c r="Q316" i="11"/>
  <c r="N316" i="11"/>
  <c r="G316" i="11"/>
  <c r="I316" i="11" s="1"/>
  <c r="BH315" i="11"/>
  <c r="BC315" i="11"/>
  <c r="BB315" i="11"/>
  <c r="BG315" i="11" s="1"/>
  <c r="BA315" i="11"/>
  <c r="BF315" i="11" s="1"/>
  <c r="AZ315" i="11"/>
  <c r="BE315" i="11" s="1"/>
  <c r="AX315" i="11"/>
  <c r="AU315" i="11"/>
  <c r="AR315" i="11"/>
  <c r="AO315" i="11"/>
  <c r="AL315" i="11"/>
  <c r="AI315" i="11"/>
  <c r="AF315" i="11"/>
  <c r="AC315" i="11"/>
  <c r="Z315" i="11"/>
  <c r="W315" i="11"/>
  <c r="T315" i="11"/>
  <c r="Q315" i="11"/>
  <c r="N315" i="11"/>
  <c r="G315" i="11"/>
  <c r="I315" i="11" s="1"/>
  <c r="BH314" i="11"/>
  <c r="BC314" i="11"/>
  <c r="BB314" i="11"/>
  <c r="BG314" i="11" s="1"/>
  <c r="BA314" i="11"/>
  <c r="BF314" i="11" s="1"/>
  <c r="AZ314" i="11"/>
  <c r="BE314" i="11" s="1"/>
  <c r="AX314" i="11"/>
  <c r="AU314" i="11"/>
  <c r="AR314" i="11"/>
  <c r="AO314" i="11"/>
  <c r="AL314" i="11"/>
  <c r="AI314" i="11"/>
  <c r="AF314" i="11"/>
  <c r="AC314" i="11"/>
  <c r="Z314" i="11"/>
  <c r="W314" i="11"/>
  <c r="T314" i="11"/>
  <c r="Q314" i="11"/>
  <c r="N314" i="11"/>
  <c r="G314" i="11"/>
  <c r="I314" i="11" s="1"/>
  <c r="BH313" i="11"/>
  <c r="BC313" i="11"/>
  <c r="BB313" i="11"/>
  <c r="BG313" i="11" s="1"/>
  <c r="BA313" i="11"/>
  <c r="BF313" i="11" s="1"/>
  <c r="AZ313" i="11"/>
  <c r="BE313" i="11" s="1"/>
  <c r="AX313" i="11"/>
  <c r="AU313" i="11"/>
  <c r="AR313" i="11"/>
  <c r="AO313" i="11"/>
  <c r="AL313" i="11"/>
  <c r="AI313" i="11"/>
  <c r="AF313" i="11"/>
  <c r="AC313" i="11"/>
  <c r="Z313" i="11"/>
  <c r="W313" i="11"/>
  <c r="T313" i="11"/>
  <c r="Q313" i="11"/>
  <c r="N313" i="11"/>
  <c r="I313" i="11"/>
  <c r="G313" i="11"/>
  <c r="BH310" i="11"/>
  <c r="BC310" i="11"/>
  <c r="BB310" i="11"/>
  <c r="BG310" i="11" s="1"/>
  <c r="BA310" i="11"/>
  <c r="BF310" i="11" s="1"/>
  <c r="AZ310" i="11"/>
  <c r="BE310" i="11" s="1"/>
  <c r="AX310" i="11"/>
  <c r="AU310" i="11"/>
  <c r="AR310" i="11"/>
  <c r="AO310" i="11"/>
  <c r="AL310" i="11"/>
  <c r="AI310" i="11"/>
  <c r="AF310" i="11"/>
  <c r="AC310" i="11"/>
  <c r="Z310" i="11"/>
  <c r="W310" i="11"/>
  <c r="T310" i="11"/>
  <c r="Q310" i="11"/>
  <c r="N310" i="11"/>
  <c r="I310" i="11"/>
  <c r="G310" i="11"/>
  <c r="BH309" i="11"/>
  <c r="BC309" i="11"/>
  <c r="BB309" i="11"/>
  <c r="BG309" i="11" s="1"/>
  <c r="BA309" i="11"/>
  <c r="BF309" i="11" s="1"/>
  <c r="AZ309" i="11"/>
  <c r="BE309" i="11" s="1"/>
  <c r="AX309" i="11"/>
  <c r="AU309" i="11"/>
  <c r="AR309" i="11"/>
  <c r="AO309" i="11"/>
  <c r="AL309" i="11"/>
  <c r="AI309" i="11"/>
  <c r="AF309" i="11"/>
  <c r="AC309" i="11"/>
  <c r="Z309" i="11"/>
  <c r="W309" i="11"/>
  <c r="T309" i="11"/>
  <c r="Q309" i="11"/>
  <c r="N309" i="11"/>
  <c r="G309" i="11"/>
  <c r="I309" i="11" s="1"/>
  <c r="BH308" i="11"/>
  <c r="BF308" i="11"/>
  <c r="BC308" i="11"/>
  <c r="BB308" i="11"/>
  <c r="BG308" i="11" s="1"/>
  <c r="BA308" i="11"/>
  <c r="AZ308" i="11"/>
  <c r="BE308" i="11" s="1"/>
  <c r="AX308" i="11"/>
  <c r="AU308" i="11"/>
  <c r="AR308" i="11"/>
  <c r="AO308" i="11"/>
  <c r="AL308" i="11"/>
  <c r="AI308" i="11"/>
  <c r="AF308" i="11"/>
  <c r="AC308" i="11"/>
  <c r="Z308" i="11"/>
  <c r="W308" i="11"/>
  <c r="T308" i="11"/>
  <c r="Q308" i="11"/>
  <c r="N308" i="11"/>
  <c r="G308" i="11"/>
  <c r="I308" i="11" s="1"/>
  <c r="BH307" i="11"/>
  <c r="BC307" i="11"/>
  <c r="BB307" i="11"/>
  <c r="BG307" i="11" s="1"/>
  <c r="BA307" i="11"/>
  <c r="BF307" i="11" s="1"/>
  <c r="AZ307" i="11"/>
  <c r="BE307" i="11" s="1"/>
  <c r="AX307" i="11"/>
  <c r="AU307" i="11"/>
  <c r="AR307" i="11"/>
  <c r="AO307" i="11"/>
  <c r="AL307" i="11"/>
  <c r="AI307" i="11"/>
  <c r="AF307" i="11"/>
  <c r="AC307" i="11"/>
  <c r="Z307" i="11"/>
  <c r="W307" i="11"/>
  <c r="T307" i="11"/>
  <c r="Q307" i="11"/>
  <c r="N307" i="11"/>
  <c r="G307" i="11"/>
  <c r="I307" i="11" s="1"/>
  <c r="BH306" i="11"/>
  <c r="BC306" i="11"/>
  <c r="BB306" i="11"/>
  <c r="BG306" i="11" s="1"/>
  <c r="BA306" i="11"/>
  <c r="BF306" i="11" s="1"/>
  <c r="AZ306" i="11"/>
  <c r="BE306" i="11" s="1"/>
  <c r="AX306" i="11"/>
  <c r="AU306" i="11"/>
  <c r="AR306" i="11"/>
  <c r="AO306" i="11"/>
  <c r="AL306" i="11"/>
  <c r="AI306" i="11"/>
  <c r="AF306" i="11"/>
  <c r="AC306" i="11"/>
  <c r="Z306" i="11"/>
  <c r="W306" i="11"/>
  <c r="T306" i="11"/>
  <c r="Q306" i="11"/>
  <c r="N306" i="11"/>
  <c r="I306" i="11"/>
  <c r="G306" i="11"/>
  <c r="BH305" i="11"/>
  <c r="BC305" i="11"/>
  <c r="BB305" i="11"/>
  <c r="BG305" i="11" s="1"/>
  <c r="BA305" i="11"/>
  <c r="BF305" i="11" s="1"/>
  <c r="AZ305" i="11"/>
  <c r="BE305" i="11" s="1"/>
  <c r="AX305" i="11"/>
  <c r="AU305" i="11"/>
  <c r="AR305" i="11"/>
  <c r="AO305" i="11"/>
  <c r="AL305" i="11"/>
  <c r="AI305" i="11"/>
  <c r="AF305" i="11"/>
  <c r="AC305" i="11"/>
  <c r="Z305" i="11"/>
  <c r="W305" i="11"/>
  <c r="T305" i="11"/>
  <c r="Q305" i="11"/>
  <c r="N305" i="11"/>
  <c r="I305" i="11"/>
  <c r="G305" i="11"/>
  <c r="BH304" i="11"/>
  <c r="BE304" i="11"/>
  <c r="BC304" i="11"/>
  <c r="BB304" i="11"/>
  <c r="BG304" i="11" s="1"/>
  <c r="BA304" i="11"/>
  <c r="BF304" i="11" s="1"/>
  <c r="AZ304" i="11"/>
  <c r="AX304" i="11"/>
  <c r="AU304" i="11"/>
  <c r="AR304" i="11"/>
  <c r="AO304" i="11"/>
  <c r="AL304" i="11"/>
  <c r="AI304" i="11"/>
  <c r="AF304" i="11"/>
  <c r="AC304" i="11"/>
  <c r="Z304" i="11"/>
  <c r="W304" i="11"/>
  <c r="T304" i="11"/>
  <c r="Q304" i="11"/>
  <c r="N304" i="11"/>
  <c r="G304" i="11"/>
  <c r="I304" i="11" s="1"/>
  <c r="BH303" i="11"/>
  <c r="BC303" i="11"/>
  <c r="BB303" i="11"/>
  <c r="BG303" i="11" s="1"/>
  <c r="BA303" i="11"/>
  <c r="BF303" i="11" s="1"/>
  <c r="AZ303" i="11"/>
  <c r="BE303" i="11" s="1"/>
  <c r="AX303" i="11"/>
  <c r="AU303" i="11"/>
  <c r="AR303" i="11"/>
  <c r="AO303" i="11"/>
  <c r="AL303" i="11"/>
  <c r="AI303" i="11"/>
  <c r="AF303" i="11"/>
  <c r="AC303" i="11"/>
  <c r="Z303" i="11"/>
  <c r="W303" i="11"/>
  <c r="T303" i="11"/>
  <c r="Q303" i="11"/>
  <c r="N303" i="11"/>
  <c r="G303" i="11"/>
  <c r="I303" i="11" s="1"/>
  <c r="BH302" i="11"/>
  <c r="BC302" i="11"/>
  <c r="BB302" i="11"/>
  <c r="BG302" i="11" s="1"/>
  <c r="BA302" i="11"/>
  <c r="BF302" i="11" s="1"/>
  <c r="AZ302" i="11"/>
  <c r="BE302" i="11" s="1"/>
  <c r="AX302" i="11"/>
  <c r="AU302" i="11"/>
  <c r="AR302" i="11"/>
  <c r="AO302" i="11"/>
  <c r="AL302" i="11"/>
  <c r="AI302" i="11"/>
  <c r="AF302" i="11"/>
  <c r="AC302" i="11"/>
  <c r="Z302" i="11"/>
  <c r="W302" i="11"/>
  <c r="T302" i="11"/>
  <c r="Q302" i="11"/>
  <c r="N302" i="11"/>
  <c r="I302" i="11"/>
  <c r="G302" i="11"/>
  <c r="BH301" i="11"/>
  <c r="BC301" i="11"/>
  <c r="BB301" i="11"/>
  <c r="BG301" i="11" s="1"/>
  <c r="BA301" i="11"/>
  <c r="BF301" i="11" s="1"/>
  <c r="AZ301" i="11"/>
  <c r="BE301" i="11" s="1"/>
  <c r="AX301" i="11"/>
  <c r="AU301" i="11"/>
  <c r="AR301" i="11"/>
  <c r="AO301" i="11"/>
  <c r="AL301" i="11"/>
  <c r="AI301" i="11"/>
  <c r="AF301" i="11"/>
  <c r="AC301" i="11"/>
  <c r="Z301" i="11"/>
  <c r="W301" i="11"/>
  <c r="T301" i="11"/>
  <c r="Q301" i="11"/>
  <c r="N301" i="11"/>
  <c r="G301" i="11"/>
  <c r="I301" i="11" s="1"/>
  <c r="BH300" i="11"/>
  <c r="BC300" i="11"/>
  <c r="BB300" i="11"/>
  <c r="BG300" i="11" s="1"/>
  <c r="BA300" i="11"/>
  <c r="BF300" i="11" s="1"/>
  <c r="AZ300" i="11"/>
  <c r="BE300" i="11" s="1"/>
  <c r="AX300" i="11"/>
  <c r="AU300" i="11"/>
  <c r="AR300" i="11"/>
  <c r="AO300" i="11"/>
  <c r="AL300" i="11"/>
  <c r="AI300" i="11"/>
  <c r="AF300" i="11"/>
  <c r="AC300" i="11"/>
  <c r="Z300" i="11"/>
  <c r="W300" i="11"/>
  <c r="T300" i="11"/>
  <c r="Q300" i="11"/>
  <c r="N300" i="11"/>
  <c r="G300" i="11"/>
  <c r="I300" i="11" s="1"/>
  <c r="BH299" i="11"/>
  <c r="BC299" i="11"/>
  <c r="BB299" i="11"/>
  <c r="BG299" i="11" s="1"/>
  <c r="BA299" i="11"/>
  <c r="BF299" i="11" s="1"/>
  <c r="AZ299" i="11"/>
  <c r="BE299" i="11" s="1"/>
  <c r="AX299" i="11"/>
  <c r="AU299" i="11"/>
  <c r="AR299" i="11"/>
  <c r="AO299" i="11"/>
  <c r="AL299" i="11"/>
  <c r="AI299" i="11"/>
  <c r="AF299" i="11"/>
  <c r="AC299" i="11"/>
  <c r="Z299" i="11"/>
  <c r="W299" i="11"/>
  <c r="T299" i="11"/>
  <c r="Q299" i="11"/>
  <c r="N299" i="11"/>
  <c r="G299" i="11"/>
  <c r="I299" i="11" s="1"/>
  <c r="BH298" i="11"/>
  <c r="BC298" i="11"/>
  <c r="BB298" i="11"/>
  <c r="BG298" i="11" s="1"/>
  <c r="BA298" i="11"/>
  <c r="BF298" i="11" s="1"/>
  <c r="AZ298" i="11"/>
  <c r="BE298" i="11" s="1"/>
  <c r="AX298" i="11"/>
  <c r="AU298" i="11"/>
  <c r="AR298" i="11"/>
  <c r="AO298" i="11"/>
  <c r="AL298" i="11"/>
  <c r="AI298" i="11"/>
  <c r="AF298" i="11"/>
  <c r="AC298" i="11"/>
  <c r="Z298" i="11"/>
  <c r="W298" i="11"/>
  <c r="T298" i="11"/>
  <c r="Q298" i="11"/>
  <c r="N298" i="11"/>
  <c r="I298" i="11"/>
  <c r="G298" i="11"/>
  <c r="BH297" i="11"/>
  <c r="BC297" i="11"/>
  <c r="BB297" i="11"/>
  <c r="BG297" i="11" s="1"/>
  <c r="BA297" i="11"/>
  <c r="BF297" i="11" s="1"/>
  <c r="AZ297" i="11"/>
  <c r="BE297" i="11" s="1"/>
  <c r="AX297" i="11"/>
  <c r="AU297" i="11"/>
  <c r="AR297" i="11"/>
  <c r="AO297" i="11"/>
  <c r="AL297" i="11"/>
  <c r="AI297" i="11"/>
  <c r="AF297" i="11"/>
  <c r="AC297" i="11"/>
  <c r="Z297" i="11"/>
  <c r="W297" i="11"/>
  <c r="T297" i="11"/>
  <c r="Q297" i="11"/>
  <c r="N297" i="11"/>
  <c r="G297" i="11"/>
  <c r="I297" i="11" s="1"/>
  <c r="BH296" i="11"/>
  <c r="BC296" i="11"/>
  <c r="BB296" i="11"/>
  <c r="BG296" i="11" s="1"/>
  <c r="BA296" i="11"/>
  <c r="BF296" i="11" s="1"/>
  <c r="AZ296" i="11"/>
  <c r="BE296" i="11" s="1"/>
  <c r="AX296" i="11"/>
  <c r="AU296" i="11"/>
  <c r="AR296" i="11"/>
  <c r="AO296" i="11"/>
  <c r="AL296" i="11"/>
  <c r="AI296" i="11"/>
  <c r="AF296" i="11"/>
  <c r="AC296" i="11"/>
  <c r="Z296" i="11"/>
  <c r="W296" i="11"/>
  <c r="T296" i="11"/>
  <c r="Q296" i="11"/>
  <c r="N296" i="11"/>
  <c r="I296" i="11"/>
  <c r="G296" i="11"/>
  <c r="BH295" i="11"/>
  <c r="BC295" i="11"/>
  <c r="BB295" i="11"/>
  <c r="BG295" i="11" s="1"/>
  <c r="BA295" i="11"/>
  <c r="BF295" i="11" s="1"/>
  <c r="AZ295" i="11"/>
  <c r="BE295" i="11" s="1"/>
  <c r="AX295" i="11"/>
  <c r="AU295" i="11"/>
  <c r="AR295" i="11"/>
  <c r="AO295" i="11"/>
  <c r="AL295" i="11"/>
  <c r="AI295" i="11"/>
  <c r="AF295" i="11"/>
  <c r="AC295" i="11"/>
  <c r="Z295" i="11"/>
  <c r="W295" i="11"/>
  <c r="T295" i="11"/>
  <c r="Q295" i="11"/>
  <c r="N295" i="11"/>
  <c r="G295" i="11"/>
  <c r="I295" i="11" s="1"/>
  <c r="BH294" i="11"/>
  <c r="BC294" i="11"/>
  <c r="BB294" i="11"/>
  <c r="BG294" i="11" s="1"/>
  <c r="BA294" i="11"/>
  <c r="BF294" i="11" s="1"/>
  <c r="AZ294" i="11"/>
  <c r="BE294" i="11" s="1"/>
  <c r="AX294" i="11"/>
  <c r="AU294" i="11"/>
  <c r="AR294" i="11"/>
  <c r="AO294" i="11"/>
  <c r="AL294" i="11"/>
  <c r="AI294" i="11"/>
  <c r="AF294" i="11"/>
  <c r="AC294" i="11"/>
  <c r="Z294" i="11"/>
  <c r="W294" i="11"/>
  <c r="T294" i="11"/>
  <c r="Q294" i="11"/>
  <c r="N294" i="11"/>
  <c r="G294" i="11"/>
  <c r="I294" i="11" s="1"/>
  <c r="BH293" i="11"/>
  <c r="BC293" i="11"/>
  <c r="BB293" i="11"/>
  <c r="BG293" i="11" s="1"/>
  <c r="BA293" i="11"/>
  <c r="BF293" i="11" s="1"/>
  <c r="AZ293" i="11"/>
  <c r="BE293" i="11" s="1"/>
  <c r="AX293" i="11"/>
  <c r="AU293" i="11"/>
  <c r="AR293" i="11"/>
  <c r="AO293" i="11"/>
  <c r="AL293" i="11"/>
  <c r="AI293" i="11"/>
  <c r="AF293" i="11"/>
  <c r="AC293" i="11"/>
  <c r="Z293" i="11"/>
  <c r="W293" i="11"/>
  <c r="T293" i="11"/>
  <c r="Q293" i="11"/>
  <c r="N293" i="11"/>
  <c r="G293" i="11"/>
  <c r="I293" i="11" s="1"/>
  <c r="BH292" i="11"/>
  <c r="BC292" i="11"/>
  <c r="BB292" i="11"/>
  <c r="BG292" i="11" s="1"/>
  <c r="BA292" i="11"/>
  <c r="BF292" i="11" s="1"/>
  <c r="AZ292" i="11"/>
  <c r="BE292" i="11" s="1"/>
  <c r="AX292" i="11"/>
  <c r="AU292" i="11"/>
  <c r="AR292" i="11"/>
  <c r="AO292" i="11"/>
  <c r="AL292" i="11"/>
  <c r="AI292" i="11"/>
  <c r="AF292" i="11"/>
  <c r="AC292" i="11"/>
  <c r="Z292" i="11"/>
  <c r="W292" i="11"/>
  <c r="T292" i="11"/>
  <c r="Q292" i="11"/>
  <c r="N292" i="11"/>
  <c r="G292" i="11"/>
  <c r="I292" i="11" s="1"/>
  <c r="BH291" i="11"/>
  <c r="BF291" i="11"/>
  <c r="BC291" i="11"/>
  <c r="BB291" i="11"/>
  <c r="BG291" i="11" s="1"/>
  <c r="AZ291" i="11"/>
  <c r="BE291" i="11" s="1"/>
  <c r="AX291" i="11"/>
  <c r="AU291" i="11"/>
  <c r="AR291" i="11"/>
  <c r="AO291" i="11"/>
  <c r="AL291" i="11"/>
  <c r="AI291" i="11"/>
  <c r="AF291" i="11"/>
  <c r="AC291" i="11"/>
  <c r="Z291" i="11"/>
  <c r="W291" i="11"/>
  <c r="T291" i="11"/>
  <c r="Q291" i="11"/>
  <c r="N291" i="11"/>
  <c r="G291" i="11"/>
  <c r="I291" i="11" s="1"/>
  <c r="BH288" i="11"/>
  <c r="BC288" i="11"/>
  <c r="BB288" i="11"/>
  <c r="BG288" i="11" s="1"/>
  <c r="BA288" i="11"/>
  <c r="BF288" i="11" s="1"/>
  <c r="AZ288" i="11"/>
  <c r="BE288" i="11" s="1"/>
  <c r="AX288" i="11"/>
  <c r="AU288" i="11"/>
  <c r="AR288" i="11"/>
  <c r="AO288" i="11"/>
  <c r="AL288" i="11"/>
  <c r="AI288" i="11"/>
  <c r="AF288" i="11"/>
  <c r="AC288" i="11"/>
  <c r="Z288" i="11"/>
  <c r="W288" i="11"/>
  <c r="T288" i="11"/>
  <c r="Q288" i="11"/>
  <c r="N288" i="11"/>
  <c r="G288" i="11"/>
  <c r="I288" i="11" s="1"/>
  <c r="BH287" i="11"/>
  <c r="BF287" i="11"/>
  <c r="BC287" i="11"/>
  <c r="BB287" i="11"/>
  <c r="BG287" i="11" s="1"/>
  <c r="BA287" i="11"/>
  <c r="AZ287" i="11"/>
  <c r="BE287" i="11" s="1"/>
  <c r="AX287" i="11"/>
  <c r="AU287" i="11"/>
  <c r="AR287" i="11"/>
  <c r="AO287" i="11"/>
  <c r="AL287" i="11"/>
  <c r="AI287" i="11"/>
  <c r="AF287" i="11"/>
  <c r="AC287" i="11"/>
  <c r="Z287" i="11"/>
  <c r="W287" i="11"/>
  <c r="T287" i="11"/>
  <c r="Q287" i="11"/>
  <c r="N287" i="11"/>
  <c r="G287" i="11"/>
  <c r="I287" i="11" s="1"/>
  <c r="BH286" i="11"/>
  <c r="BC286" i="11"/>
  <c r="BB286" i="11"/>
  <c r="BG286" i="11" s="1"/>
  <c r="BA286" i="11"/>
  <c r="BF286" i="11" s="1"/>
  <c r="AZ286" i="11"/>
  <c r="BE286" i="11" s="1"/>
  <c r="AX286" i="11"/>
  <c r="AU286" i="11"/>
  <c r="AR286" i="11"/>
  <c r="AO286" i="11"/>
  <c r="AL286" i="11"/>
  <c r="AI286" i="11"/>
  <c r="AF286" i="11"/>
  <c r="AC286" i="11"/>
  <c r="Z286" i="11"/>
  <c r="W286" i="11"/>
  <c r="T286" i="11"/>
  <c r="Q286" i="11"/>
  <c r="N286" i="11"/>
  <c r="G286" i="11"/>
  <c r="I286" i="11" s="1"/>
  <c r="BH285" i="11"/>
  <c r="BC285" i="11"/>
  <c r="BB285" i="11"/>
  <c r="BG285" i="11" s="1"/>
  <c r="BA285" i="11"/>
  <c r="BF285" i="11" s="1"/>
  <c r="AZ285" i="11"/>
  <c r="BE285" i="11" s="1"/>
  <c r="AX285" i="11"/>
  <c r="AU285" i="11"/>
  <c r="AR285" i="11"/>
  <c r="AO285" i="11"/>
  <c r="AL285" i="11"/>
  <c r="AI285" i="11"/>
  <c r="AF285" i="11"/>
  <c r="AC285" i="11"/>
  <c r="Z285" i="11"/>
  <c r="W285" i="11"/>
  <c r="T285" i="11"/>
  <c r="Q285" i="11"/>
  <c r="N285" i="11"/>
  <c r="G285" i="11"/>
  <c r="I285" i="11" s="1"/>
  <c r="BH284" i="11"/>
  <c r="BC284" i="11"/>
  <c r="BB284" i="11"/>
  <c r="BG284" i="11" s="1"/>
  <c r="BA284" i="11"/>
  <c r="BF284" i="11" s="1"/>
  <c r="AZ284" i="11"/>
  <c r="BE284" i="11" s="1"/>
  <c r="AX284" i="11"/>
  <c r="AU284" i="11"/>
  <c r="AR284" i="11"/>
  <c r="AO284" i="11"/>
  <c r="AL284" i="11"/>
  <c r="AI284" i="11"/>
  <c r="AF284" i="11"/>
  <c r="AC284" i="11"/>
  <c r="Z284" i="11"/>
  <c r="W284" i="11"/>
  <c r="T284" i="11"/>
  <c r="Q284" i="11"/>
  <c r="N284" i="11"/>
  <c r="I284" i="11"/>
  <c r="G284" i="11"/>
  <c r="BH283" i="11"/>
  <c r="BC283" i="11"/>
  <c r="BB283" i="11"/>
  <c r="BG283" i="11" s="1"/>
  <c r="BA283" i="11"/>
  <c r="BF283" i="11" s="1"/>
  <c r="AZ283" i="11"/>
  <c r="BE283" i="11" s="1"/>
  <c r="AX283" i="11"/>
  <c r="AU283" i="11"/>
  <c r="AR283" i="11"/>
  <c r="AO283" i="11"/>
  <c r="AL283" i="11"/>
  <c r="AI283" i="11"/>
  <c r="AF283" i="11"/>
  <c r="AC283" i="11"/>
  <c r="Z283" i="11"/>
  <c r="W283" i="11"/>
  <c r="T283" i="11"/>
  <c r="Q283" i="11"/>
  <c r="N283" i="11"/>
  <c r="G283" i="11"/>
  <c r="I283" i="11" s="1"/>
  <c r="BH282" i="11"/>
  <c r="BC282" i="11"/>
  <c r="BB282" i="11"/>
  <c r="BG282" i="11" s="1"/>
  <c r="BA282" i="11"/>
  <c r="BF282" i="11" s="1"/>
  <c r="AZ282" i="11"/>
  <c r="BE282" i="11" s="1"/>
  <c r="AX282" i="11"/>
  <c r="AU282" i="11"/>
  <c r="AR282" i="11"/>
  <c r="AO282" i="11"/>
  <c r="AL282" i="11"/>
  <c r="AI282" i="11"/>
  <c r="AF282" i="11"/>
  <c r="AC282" i="11"/>
  <c r="Z282" i="11"/>
  <c r="W282" i="11"/>
  <c r="T282" i="11"/>
  <c r="Q282" i="11"/>
  <c r="N282" i="11"/>
  <c r="G282" i="11"/>
  <c r="I282" i="11" s="1"/>
  <c r="BH281" i="11"/>
  <c r="BF281" i="11"/>
  <c r="BC281" i="11"/>
  <c r="BB281" i="11"/>
  <c r="BG281" i="11" s="1"/>
  <c r="BA281" i="11"/>
  <c r="AZ281" i="11"/>
  <c r="BE281" i="11" s="1"/>
  <c r="AX281" i="11"/>
  <c r="AU281" i="11"/>
  <c r="AR281" i="11"/>
  <c r="AO281" i="11"/>
  <c r="AL281" i="11"/>
  <c r="AI281" i="11"/>
  <c r="AF281" i="11"/>
  <c r="AC281" i="11"/>
  <c r="Z281" i="11"/>
  <c r="W281" i="11"/>
  <c r="T281" i="11"/>
  <c r="Q281" i="11"/>
  <c r="N281" i="11"/>
  <c r="G281" i="11"/>
  <c r="I281" i="11" s="1"/>
  <c r="BH280" i="11"/>
  <c r="BC280" i="11"/>
  <c r="BB280" i="11"/>
  <c r="BG280" i="11" s="1"/>
  <c r="BA280" i="11"/>
  <c r="BF280" i="11" s="1"/>
  <c r="AZ280" i="11"/>
  <c r="BE280" i="11" s="1"/>
  <c r="AX280" i="11"/>
  <c r="AU280" i="11"/>
  <c r="AR280" i="11"/>
  <c r="AO280" i="11"/>
  <c r="AL280" i="11"/>
  <c r="AI280" i="11"/>
  <c r="AF280" i="11"/>
  <c r="AC280" i="11"/>
  <c r="Z280" i="11"/>
  <c r="W280" i="11"/>
  <c r="T280" i="11"/>
  <c r="Q280" i="11"/>
  <c r="N280" i="11"/>
  <c r="G280" i="11"/>
  <c r="I280" i="11" s="1"/>
  <c r="BH279" i="11"/>
  <c r="BC279" i="11"/>
  <c r="BB279" i="11"/>
  <c r="BG279" i="11" s="1"/>
  <c r="BA279" i="11"/>
  <c r="BF279" i="11" s="1"/>
  <c r="AZ279" i="11"/>
  <c r="BE279" i="11" s="1"/>
  <c r="AX279" i="11"/>
  <c r="AU279" i="11"/>
  <c r="AR279" i="11"/>
  <c r="AO279" i="11"/>
  <c r="AL279" i="11"/>
  <c r="AI279" i="11"/>
  <c r="AF279" i="11"/>
  <c r="AC279" i="11"/>
  <c r="Z279" i="11"/>
  <c r="W279" i="11"/>
  <c r="T279" i="11"/>
  <c r="Q279" i="11"/>
  <c r="N279" i="11"/>
  <c r="G279" i="11"/>
  <c r="I279" i="11" s="1"/>
  <c r="BH278" i="11"/>
  <c r="BC278" i="11"/>
  <c r="BB278" i="11"/>
  <c r="BG278" i="11" s="1"/>
  <c r="BA278" i="11"/>
  <c r="BF278" i="11" s="1"/>
  <c r="AZ278" i="11"/>
  <c r="BE278" i="11" s="1"/>
  <c r="AX278" i="11"/>
  <c r="AU278" i="11"/>
  <c r="AR278" i="11"/>
  <c r="AO278" i="11"/>
  <c r="AL278" i="11"/>
  <c r="AI278" i="11"/>
  <c r="AF278" i="11"/>
  <c r="AC278" i="11"/>
  <c r="Z278" i="11"/>
  <c r="W278" i="11"/>
  <c r="T278" i="11"/>
  <c r="Q278" i="11"/>
  <c r="N278" i="11"/>
  <c r="I278" i="11"/>
  <c r="G278" i="11"/>
  <c r="BH277" i="11"/>
  <c r="BG277" i="11"/>
  <c r="BC277" i="11"/>
  <c r="BB277" i="11"/>
  <c r="BA277" i="11"/>
  <c r="BF277" i="11" s="1"/>
  <c r="AZ277" i="11"/>
  <c r="BE277" i="11" s="1"/>
  <c r="AX277" i="11"/>
  <c r="AU277" i="11"/>
  <c r="AR277" i="11"/>
  <c r="AO277" i="11"/>
  <c r="AL277" i="11"/>
  <c r="AI277" i="11"/>
  <c r="AF277" i="11"/>
  <c r="AC277" i="11"/>
  <c r="Z277" i="11"/>
  <c r="W277" i="11"/>
  <c r="T277" i="11"/>
  <c r="Q277" i="11"/>
  <c r="N277" i="11"/>
  <c r="G277" i="11"/>
  <c r="I277" i="11" s="1"/>
  <c r="BH276" i="11"/>
  <c r="BC276" i="11"/>
  <c r="BB276" i="11"/>
  <c r="BG276" i="11" s="1"/>
  <c r="BA276" i="11"/>
  <c r="BF276" i="11" s="1"/>
  <c r="AZ276" i="11"/>
  <c r="BE276" i="11" s="1"/>
  <c r="AX276" i="11"/>
  <c r="AU276" i="11"/>
  <c r="AR276" i="11"/>
  <c r="AO276" i="11"/>
  <c r="AL276" i="11"/>
  <c r="AI276" i="11"/>
  <c r="AF276" i="11"/>
  <c r="AC276" i="11"/>
  <c r="Z276" i="11"/>
  <c r="W276" i="11"/>
  <c r="T276" i="11"/>
  <c r="Q276" i="11"/>
  <c r="N276" i="11"/>
  <c r="I276" i="11"/>
  <c r="G276" i="11"/>
  <c r="BH275" i="11"/>
  <c r="BC275" i="11"/>
  <c r="BB275" i="11"/>
  <c r="BG275" i="11" s="1"/>
  <c r="BA275" i="11"/>
  <c r="BF275" i="11" s="1"/>
  <c r="AZ275" i="11"/>
  <c r="BE275" i="11" s="1"/>
  <c r="AX275" i="11"/>
  <c r="AU275" i="11"/>
  <c r="AR275" i="11"/>
  <c r="AO275" i="11"/>
  <c r="AL275" i="11"/>
  <c r="AI275" i="11"/>
  <c r="AF275" i="11"/>
  <c r="AC275" i="11"/>
  <c r="Z275" i="11"/>
  <c r="W275" i="11"/>
  <c r="T275" i="11"/>
  <c r="Q275" i="11"/>
  <c r="N275" i="11"/>
  <c r="I275" i="11"/>
  <c r="G275" i="11"/>
  <c r="BH274" i="11"/>
  <c r="BC274" i="11"/>
  <c r="BB274" i="11"/>
  <c r="BG274" i="11" s="1"/>
  <c r="BA274" i="11"/>
  <c r="BF274" i="11" s="1"/>
  <c r="AZ274" i="11"/>
  <c r="BE274" i="11" s="1"/>
  <c r="AX274" i="11"/>
  <c r="AU274" i="11"/>
  <c r="AR274" i="11"/>
  <c r="AO274" i="11"/>
  <c r="AL274" i="11"/>
  <c r="AI274" i="11"/>
  <c r="AF274" i="11"/>
  <c r="AC274" i="11"/>
  <c r="Z274" i="11"/>
  <c r="W274" i="11"/>
  <c r="T274" i="11"/>
  <c r="Q274" i="11"/>
  <c r="N274" i="11"/>
  <c r="G274" i="11"/>
  <c r="I274" i="11" s="1"/>
  <c r="BH273" i="11"/>
  <c r="BC273" i="11"/>
  <c r="BB273" i="11"/>
  <c r="BG273" i="11" s="1"/>
  <c r="BA273" i="11"/>
  <c r="BF273" i="11" s="1"/>
  <c r="AZ273" i="11"/>
  <c r="BE273" i="11" s="1"/>
  <c r="AX273" i="11"/>
  <c r="AU273" i="11"/>
  <c r="AR273" i="11"/>
  <c r="AO273" i="11"/>
  <c r="AL273" i="11"/>
  <c r="AI273" i="11"/>
  <c r="AF273" i="11"/>
  <c r="AC273" i="11"/>
  <c r="Z273" i="11"/>
  <c r="W273" i="11"/>
  <c r="T273" i="11"/>
  <c r="Q273" i="11"/>
  <c r="N273" i="11"/>
  <c r="G273" i="11"/>
  <c r="I273" i="11" s="1"/>
  <c r="BH272" i="11"/>
  <c r="BC272" i="11"/>
  <c r="BB272" i="11"/>
  <c r="BG272" i="11" s="1"/>
  <c r="BA272" i="11"/>
  <c r="BF272" i="11" s="1"/>
  <c r="AZ272" i="11"/>
  <c r="BE272" i="11" s="1"/>
  <c r="AX272" i="11"/>
  <c r="AU272" i="11"/>
  <c r="AR272" i="11"/>
  <c r="AO272" i="11"/>
  <c r="AL272" i="11"/>
  <c r="AI272" i="11"/>
  <c r="AF272" i="11"/>
  <c r="AC272" i="11"/>
  <c r="Z272" i="11"/>
  <c r="W272" i="11"/>
  <c r="T272" i="11"/>
  <c r="Q272" i="11"/>
  <c r="N272" i="11"/>
  <c r="G272" i="11"/>
  <c r="I272" i="11" s="1"/>
  <c r="BH271" i="11"/>
  <c r="BC271" i="11"/>
  <c r="BB271" i="11"/>
  <c r="BG271" i="11" s="1"/>
  <c r="BA271" i="11"/>
  <c r="BF271" i="11" s="1"/>
  <c r="AZ271" i="11"/>
  <c r="BE271" i="11" s="1"/>
  <c r="AX271" i="11"/>
  <c r="AU271" i="11"/>
  <c r="AR271" i="11"/>
  <c r="AO271" i="11"/>
  <c r="AL271" i="11"/>
  <c r="AI271" i="11"/>
  <c r="AF271" i="11"/>
  <c r="AC271" i="11"/>
  <c r="Z271" i="11"/>
  <c r="W271" i="11"/>
  <c r="T271" i="11"/>
  <c r="Q271" i="11"/>
  <c r="N271" i="11"/>
  <c r="G271" i="11"/>
  <c r="I271" i="11" s="1"/>
  <c r="BH270" i="11"/>
  <c r="BC270" i="11"/>
  <c r="BB270" i="11"/>
  <c r="BG270" i="11" s="1"/>
  <c r="BA270" i="11"/>
  <c r="BF270" i="11" s="1"/>
  <c r="AZ270" i="11"/>
  <c r="BE270" i="11" s="1"/>
  <c r="AX270" i="11"/>
  <c r="AU270" i="11"/>
  <c r="AR270" i="11"/>
  <c r="AO270" i="11"/>
  <c r="AL270" i="11"/>
  <c r="AI270" i="11"/>
  <c r="AF270" i="11"/>
  <c r="AC270" i="11"/>
  <c r="Z270" i="11"/>
  <c r="W270" i="11"/>
  <c r="T270" i="11"/>
  <c r="Q270" i="11"/>
  <c r="N270" i="11"/>
  <c r="G270" i="11"/>
  <c r="I270" i="11" s="1"/>
  <c r="BH269" i="11"/>
  <c r="BC269" i="11"/>
  <c r="BB269" i="11"/>
  <c r="BG269" i="11" s="1"/>
  <c r="BA269" i="11"/>
  <c r="BF269" i="11" s="1"/>
  <c r="AZ269" i="11"/>
  <c r="BE269" i="11" s="1"/>
  <c r="AX269" i="11"/>
  <c r="AU269" i="11"/>
  <c r="AR269" i="11"/>
  <c r="AO269" i="11"/>
  <c r="AL269" i="11"/>
  <c r="AI269" i="11"/>
  <c r="AF269" i="11"/>
  <c r="AC269" i="11"/>
  <c r="Z269" i="11"/>
  <c r="W269" i="11"/>
  <c r="T269" i="11"/>
  <c r="Q269" i="11"/>
  <c r="N269" i="11"/>
  <c r="G269" i="11"/>
  <c r="I269" i="11" s="1"/>
  <c r="BH268" i="11"/>
  <c r="BG268" i="11"/>
  <c r="BC268" i="11"/>
  <c r="BB268" i="11"/>
  <c r="BA268" i="11"/>
  <c r="BF268" i="11" s="1"/>
  <c r="AZ268" i="11"/>
  <c r="BE268" i="11" s="1"/>
  <c r="AX268" i="11"/>
  <c r="AU268" i="11"/>
  <c r="AR268" i="11"/>
  <c r="AO268" i="11"/>
  <c r="AL268" i="11"/>
  <c r="AI268" i="11"/>
  <c r="AF268" i="11"/>
  <c r="AC268" i="11"/>
  <c r="Z268" i="11"/>
  <c r="W268" i="11"/>
  <c r="T268" i="11"/>
  <c r="Q268" i="11"/>
  <c r="N268" i="11"/>
  <c r="G268" i="11"/>
  <c r="I268" i="11" s="1"/>
  <c r="BH267" i="11"/>
  <c r="BF267" i="11"/>
  <c r="BC267" i="11"/>
  <c r="BB267" i="11"/>
  <c r="BG267" i="11" s="1"/>
  <c r="BA267" i="11"/>
  <c r="AZ267" i="11"/>
  <c r="BE267" i="11" s="1"/>
  <c r="AX267" i="11"/>
  <c r="AU267" i="11"/>
  <c r="AR267" i="11"/>
  <c r="AO267" i="11"/>
  <c r="AL267" i="11"/>
  <c r="AI267" i="11"/>
  <c r="AF267" i="11"/>
  <c r="AC267" i="11"/>
  <c r="Z267" i="11"/>
  <c r="W267" i="11"/>
  <c r="T267" i="11"/>
  <c r="Q267" i="11"/>
  <c r="N267" i="11"/>
  <c r="G267" i="11"/>
  <c r="I267" i="11" s="1"/>
  <c r="BH264" i="11"/>
  <c r="BF264" i="11"/>
  <c r="BC264" i="11"/>
  <c r="BB264" i="11"/>
  <c r="BG264" i="11" s="1"/>
  <c r="BA264" i="11"/>
  <c r="AZ264" i="11"/>
  <c r="BE264" i="11" s="1"/>
  <c r="AX264" i="11"/>
  <c r="AU264" i="11"/>
  <c r="AR264" i="11"/>
  <c r="AO264" i="11"/>
  <c r="AL264" i="11"/>
  <c r="AI264" i="11"/>
  <c r="AF264" i="11"/>
  <c r="AC264" i="11"/>
  <c r="Z264" i="11"/>
  <c r="W264" i="11"/>
  <c r="T264" i="11"/>
  <c r="Q264" i="11"/>
  <c r="N264" i="11"/>
  <c r="I264" i="11"/>
  <c r="G264" i="11"/>
  <c r="BH263" i="11"/>
  <c r="BC263" i="11"/>
  <c r="BB263" i="11"/>
  <c r="BG263" i="11" s="1"/>
  <c r="BA263" i="11"/>
  <c r="BF263" i="11" s="1"/>
  <c r="AZ263" i="11"/>
  <c r="BE263" i="11" s="1"/>
  <c r="AX263" i="11"/>
  <c r="AU263" i="11"/>
  <c r="AR263" i="11"/>
  <c r="AO263" i="11"/>
  <c r="AL263" i="11"/>
  <c r="AI263" i="11"/>
  <c r="AF263" i="11"/>
  <c r="AC263" i="11"/>
  <c r="Z263" i="11"/>
  <c r="W263" i="11"/>
  <c r="T263" i="11"/>
  <c r="Q263" i="11"/>
  <c r="N263" i="11"/>
  <c r="G263" i="11"/>
  <c r="I263" i="11" s="1"/>
  <c r="BH262" i="11"/>
  <c r="BC262" i="11"/>
  <c r="BB262" i="11"/>
  <c r="BG262" i="11" s="1"/>
  <c r="BA262" i="11"/>
  <c r="BF262" i="11" s="1"/>
  <c r="AZ262" i="11"/>
  <c r="BE262" i="11" s="1"/>
  <c r="AX262" i="11"/>
  <c r="AU262" i="11"/>
  <c r="AR262" i="11"/>
  <c r="AO262" i="11"/>
  <c r="AL262" i="11"/>
  <c r="AI262" i="11"/>
  <c r="AF262" i="11"/>
  <c r="AC262" i="11"/>
  <c r="Z262" i="11"/>
  <c r="W262" i="11"/>
  <c r="T262" i="11"/>
  <c r="Q262" i="11"/>
  <c r="N262" i="11"/>
  <c r="G262" i="11"/>
  <c r="I262" i="11" s="1"/>
  <c r="BH261" i="11"/>
  <c r="BF261" i="11"/>
  <c r="BC261" i="11"/>
  <c r="BB261" i="11"/>
  <c r="BG261" i="11" s="1"/>
  <c r="BA261" i="11"/>
  <c r="AZ261" i="11"/>
  <c r="BE261" i="11" s="1"/>
  <c r="AX261" i="11"/>
  <c r="AU261" i="11"/>
  <c r="AR261" i="11"/>
  <c r="AO261" i="11"/>
  <c r="AL261" i="11"/>
  <c r="AI261" i="11"/>
  <c r="AF261" i="11"/>
  <c r="AC261" i="11"/>
  <c r="Z261" i="11"/>
  <c r="W261" i="11"/>
  <c r="T261" i="11"/>
  <c r="Q261" i="11"/>
  <c r="N261" i="11"/>
  <c r="G261" i="11"/>
  <c r="I261" i="11" s="1"/>
  <c r="BH260" i="11"/>
  <c r="BC260" i="11"/>
  <c r="BB260" i="11"/>
  <c r="BG260" i="11" s="1"/>
  <c r="BA260" i="11"/>
  <c r="BF260" i="11" s="1"/>
  <c r="AZ260" i="11"/>
  <c r="BE260" i="11" s="1"/>
  <c r="AX260" i="11"/>
  <c r="AU260" i="11"/>
  <c r="AR260" i="11"/>
  <c r="AO260" i="11"/>
  <c r="AL260" i="11"/>
  <c r="AI260" i="11"/>
  <c r="AF260" i="11"/>
  <c r="AC260" i="11"/>
  <c r="Z260" i="11"/>
  <c r="W260" i="11"/>
  <c r="T260" i="11"/>
  <c r="Q260" i="11"/>
  <c r="N260" i="11"/>
  <c r="G260" i="11"/>
  <c r="I260" i="11" s="1"/>
  <c r="BH259" i="11"/>
  <c r="BC259" i="11"/>
  <c r="BB259" i="11"/>
  <c r="BG259" i="11" s="1"/>
  <c r="BA259" i="11"/>
  <c r="BF259" i="11" s="1"/>
  <c r="AZ259" i="11"/>
  <c r="BE259" i="11" s="1"/>
  <c r="AX259" i="11"/>
  <c r="AU259" i="11"/>
  <c r="AR259" i="11"/>
  <c r="AO259" i="11"/>
  <c r="AL259" i="11"/>
  <c r="AI259" i="11"/>
  <c r="AF259" i="11"/>
  <c r="AC259" i="11"/>
  <c r="Z259" i="11"/>
  <c r="W259" i="11"/>
  <c r="T259" i="11"/>
  <c r="Q259" i="11"/>
  <c r="N259" i="11"/>
  <c r="G259" i="11"/>
  <c r="I259" i="11" s="1"/>
  <c r="BH258" i="11"/>
  <c r="BC258" i="11"/>
  <c r="BB258" i="11"/>
  <c r="BG258" i="11" s="1"/>
  <c r="BA258" i="11"/>
  <c r="BF258" i="11" s="1"/>
  <c r="AZ258" i="11"/>
  <c r="BE258" i="11" s="1"/>
  <c r="AX258" i="11"/>
  <c r="AU258" i="11"/>
  <c r="AR258" i="11"/>
  <c r="AO258" i="11"/>
  <c r="AL258" i="11"/>
  <c r="AI258" i="11"/>
  <c r="AF258" i="11"/>
  <c r="AC258" i="11"/>
  <c r="Z258" i="11"/>
  <c r="W258" i="11"/>
  <c r="T258" i="11"/>
  <c r="Q258" i="11"/>
  <c r="N258" i="11"/>
  <c r="G258" i="11"/>
  <c r="I258" i="11" s="1"/>
  <c r="BH257" i="11"/>
  <c r="BC257" i="11"/>
  <c r="BB257" i="11"/>
  <c r="BG257" i="11" s="1"/>
  <c r="BA257" i="11"/>
  <c r="BF257" i="11" s="1"/>
  <c r="AZ257" i="11"/>
  <c r="BE257" i="11" s="1"/>
  <c r="AX257" i="11"/>
  <c r="AU257" i="11"/>
  <c r="AR257" i="11"/>
  <c r="AO257" i="11"/>
  <c r="AL257" i="11"/>
  <c r="AI257" i="11"/>
  <c r="AF257" i="11"/>
  <c r="AC257" i="11"/>
  <c r="Z257" i="11"/>
  <c r="W257" i="11"/>
  <c r="T257" i="11"/>
  <c r="Q257" i="11"/>
  <c r="N257" i="11"/>
  <c r="G257" i="11"/>
  <c r="I257" i="11" s="1"/>
  <c r="BH256" i="11"/>
  <c r="BC256" i="11"/>
  <c r="BB256" i="11"/>
  <c r="BG256" i="11" s="1"/>
  <c r="BA256" i="11"/>
  <c r="BF256" i="11" s="1"/>
  <c r="AZ256" i="11"/>
  <c r="BE256" i="11" s="1"/>
  <c r="AX256" i="11"/>
  <c r="AU256" i="11"/>
  <c r="AR256" i="11"/>
  <c r="AO256" i="11"/>
  <c r="AL256" i="11"/>
  <c r="AI256" i="11"/>
  <c r="AF256" i="11"/>
  <c r="AC256" i="11"/>
  <c r="Z256" i="11"/>
  <c r="W256" i="11"/>
  <c r="T256" i="11"/>
  <c r="Q256" i="11"/>
  <c r="N256" i="11"/>
  <c r="I256" i="11"/>
  <c r="G256" i="11"/>
  <c r="BH255" i="11"/>
  <c r="BG255" i="11"/>
  <c r="BE255" i="11"/>
  <c r="BC255" i="11"/>
  <c r="BB255" i="11"/>
  <c r="BA255" i="11"/>
  <c r="BF255" i="11" s="1"/>
  <c r="AZ255" i="11"/>
  <c r="AX255" i="11"/>
  <c r="AU255" i="11"/>
  <c r="AR255" i="11"/>
  <c r="AO255" i="11"/>
  <c r="AL255" i="11"/>
  <c r="AI255" i="11"/>
  <c r="AF255" i="11"/>
  <c r="AC255" i="11"/>
  <c r="Z255" i="11"/>
  <c r="W255" i="11"/>
  <c r="T255" i="11"/>
  <c r="Q255" i="11"/>
  <c r="N255" i="11"/>
  <c r="G255" i="11"/>
  <c r="I255" i="11" s="1"/>
  <c r="BH254" i="11"/>
  <c r="BC254" i="11"/>
  <c r="BB254" i="11"/>
  <c r="BG254" i="11" s="1"/>
  <c r="BA254" i="11"/>
  <c r="BF254" i="11" s="1"/>
  <c r="AZ254" i="11"/>
  <c r="BE254" i="11" s="1"/>
  <c r="AX254" i="11"/>
  <c r="AU254" i="11"/>
  <c r="AR254" i="11"/>
  <c r="AO254" i="11"/>
  <c r="AL254" i="11"/>
  <c r="AI254" i="11"/>
  <c r="AF254" i="11"/>
  <c r="AC254" i="11"/>
  <c r="Z254" i="11"/>
  <c r="W254" i="11"/>
  <c r="T254" i="11"/>
  <c r="Q254" i="11"/>
  <c r="N254" i="11"/>
  <c r="G254" i="11"/>
  <c r="I254" i="11" s="1"/>
  <c r="BH251" i="11"/>
  <c r="BG251" i="11"/>
  <c r="BC251" i="11"/>
  <c r="BB251" i="11"/>
  <c r="BA251" i="11"/>
  <c r="BF251" i="11" s="1"/>
  <c r="AZ251" i="11"/>
  <c r="BE251" i="11" s="1"/>
  <c r="AX251" i="11"/>
  <c r="AU251" i="11"/>
  <c r="AR251" i="11"/>
  <c r="AO251" i="11"/>
  <c r="AL251" i="11"/>
  <c r="AI251" i="11"/>
  <c r="AF251" i="11"/>
  <c r="AC251" i="11"/>
  <c r="Z251" i="11"/>
  <c r="W251" i="11"/>
  <c r="T251" i="11"/>
  <c r="Q251" i="11"/>
  <c r="N251" i="11"/>
  <c r="G251" i="11"/>
  <c r="I251" i="11" s="1"/>
  <c r="BH250" i="11"/>
  <c r="BC250" i="11"/>
  <c r="BB250" i="11"/>
  <c r="BG250" i="11" s="1"/>
  <c r="BA250" i="11"/>
  <c r="BF250" i="11" s="1"/>
  <c r="AZ250" i="11"/>
  <c r="BE250" i="11" s="1"/>
  <c r="AX250" i="11"/>
  <c r="AU250" i="11"/>
  <c r="AR250" i="11"/>
  <c r="AO250" i="11"/>
  <c r="AL250" i="11"/>
  <c r="AI250" i="11"/>
  <c r="AF250" i="11"/>
  <c r="AC250" i="11"/>
  <c r="Z250" i="11"/>
  <c r="W250" i="11"/>
  <c r="T250" i="11"/>
  <c r="Q250" i="11"/>
  <c r="N250" i="11"/>
  <c r="I250" i="11"/>
  <c r="G250" i="11"/>
  <c r="BH249" i="11"/>
  <c r="BG249" i="11"/>
  <c r="BC249" i="11"/>
  <c r="BB249" i="11"/>
  <c r="BA249" i="11"/>
  <c r="BF249" i="11" s="1"/>
  <c r="AZ249" i="11"/>
  <c r="BE249" i="11" s="1"/>
  <c r="AX249" i="11"/>
  <c r="AU249" i="11"/>
  <c r="AR249" i="11"/>
  <c r="AO249" i="11"/>
  <c r="AL249" i="11"/>
  <c r="AI249" i="11"/>
  <c r="AF249" i="11"/>
  <c r="AC249" i="11"/>
  <c r="Z249" i="11"/>
  <c r="W249" i="11"/>
  <c r="T249" i="11"/>
  <c r="Q249" i="11"/>
  <c r="N249" i="11"/>
  <c r="G249" i="11"/>
  <c r="I249" i="11" s="1"/>
  <c r="BH248" i="11"/>
  <c r="BG248" i="11"/>
  <c r="BC248" i="11"/>
  <c r="BB248" i="11"/>
  <c r="BA248" i="11"/>
  <c r="BF248" i="11" s="1"/>
  <c r="AZ248" i="11"/>
  <c r="BE248" i="11" s="1"/>
  <c r="AX248" i="11"/>
  <c r="AU248" i="11"/>
  <c r="AR248" i="11"/>
  <c r="AO248" i="11"/>
  <c r="AL248" i="11"/>
  <c r="AI248" i="11"/>
  <c r="AF248" i="11"/>
  <c r="AC248" i="11"/>
  <c r="Z248" i="11"/>
  <c r="W248" i="11"/>
  <c r="T248" i="11"/>
  <c r="Q248" i="11"/>
  <c r="N248" i="11"/>
  <c r="G248" i="11"/>
  <c r="I248" i="11" s="1"/>
  <c r="BH247" i="11"/>
  <c r="BC247" i="11"/>
  <c r="BB247" i="11"/>
  <c r="BG247" i="11" s="1"/>
  <c r="BA247" i="11"/>
  <c r="BF247" i="11" s="1"/>
  <c r="AZ247" i="11"/>
  <c r="BE247" i="11" s="1"/>
  <c r="AX247" i="11"/>
  <c r="AU247" i="11"/>
  <c r="AR247" i="11"/>
  <c r="AO247" i="11"/>
  <c r="AL247" i="11"/>
  <c r="AI247" i="11"/>
  <c r="AF247" i="11"/>
  <c r="AC247" i="11"/>
  <c r="Z247" i="11"/>
  <c r="W247" i="11"/>
  <c r="T247" i="11"/>
  <c r="Q247" i="11"/>
  <c r="N247" i="11"/>
  <c r="G247" i="11"/>
  <c r="I247" i="11" s="1"/>
  <c r="BH246" i="11"/>
  <c r="BC246" i="11"/>
  <c r="BB246" i="11"/>
  <c r="BG246" i="11" s="1"/>
  <c r="BA246" i="11"/>
  <c r="BF246" i="11" s="1"/>
  <c r="AZ246" i="11"/>
  <c r="BE246" i="11" s="1"/>
  <c r="AX246" i="11"/>
  <c r="AU246" i="11"/>
  <c r="AR246" i="11"/>
  <c r="AO246" i="11"/>
  <c r="AL246" i="11"/>
  <c r="AI246" i="11"/>
  <c r="AF246" i="11"/>
  <c r="AC246" i="11"/>
  <c r="Z246" i="11"/>
  <c r="W246" i="11"/>
  <c r="T246" i="11"/>
  <c r="Q246" i="11"/>
  <c r="N246" i="11"/>
  <c r="G246" i="11"/>
  <c r="I246" i="11" s="1"/>
  <c r="BH245" i="11"/>
  <c r="BF245" i="11"/>
  <c r="BC245" i="11"/>
  <c r="BB245" i="11"/>
  <c r="BG245" i="11" s="1"/>
  <c r="BA245" i="11"/>
  <c r="AZ245" i="11"/>
  <c r="BE245" i="11" s="1"/>
  <c r="AX245" i="11"/>
  <c r="AU245" i="11"/>
  <c r="AR245" i="11"/>
  <c r="AO245" i="11"/>
  <c r="AL245" i="11"/>
  <c r="AI245" i="11"/>
  <c r="AF245" i="11"/>
  <c r="AC245" i="11"/>
  <c r="Z245" i="11"/>
  <c r="W245" i="11"/>
  <c r="T245" i="11"/>
  <c r="Q245" i="11"/>
  <c r="N245" i="11"/>
  <c r="G245" i="11"/>
  <c r="I245" i="11" s="1"/>
  <c r="BH244" i="11"/>
  <c r="BC244" i="11"/>
  <c r="BB244" i="11"/>
  <c r="BG244" i="11" s="1"/>
  <c r="BA244" i="11"/>
  <c r="BF244" i="11" s="1"/>
  <c r="AZ244" i="11"/>
  <c r="BE244" i="11" s="1"/>
  <c r="AX244" i="11"/>
  <c r="AU244" i="11"/>
  <c r="AR244" i="11"/>
  <c r="AO244" i="11"/>
  <c r="AL244" i="11"/>
  <c r="AI244" i="11"/>
  <c r="AF244" i="11"/>
  <c r="AC244" i="11"/>
  <c r="Z244" i="11"/>
  <c r="W244" i="11"/>
  <c r="T244" i="11"/>
  <c r="Q244" i="11"/>
  <c r="N244" i="11"/>
  <c r="G244" i="11"/>
  <c r="I244" i="11" s="1"/>
  <c r="BH243" i="11"/>
  <c r="BG243" i="11"/>
  <c r="BC243" i="11"/>
  <c r="BB243" i="11"/>
  <c r="BA243" i="11"/>
  <c r="BF243" i="11" s="1"/>
  <c r="AZ243" i="11"/>
  <c r="BE243" i="11" s="1"/>
  <c r="AX243" i="11"/>
  <c r="AU243" i="11"/>
  <c r="AR243" i="11"/>
  <c r="AO243" i="11"/>
  <c r="AL243" i="11"/>
  <c r="AI243" i="11"/>
  <c r="AF243" i="11"/>
  <c r="AC243" i="11"/>
  <c r="Z243" i="11"/>
  <c r="W243" i="11"/>
  <c r="T243" i="11"/>
  <c r="Q243" i="11"/>
  <c r="N243" i="11"/>
  <c r="G243" i="11"/>
  <c r="I243" i="11" s="1"/>
  <c r="BH242" i="11"/>
  <c r="BC242" i="11"/>
  <c r="BB242" i="11"/>
  <c r="BG242" i="11" s="1"/>
  <c r="BA242" i="11"/>
  <c r="BF242" i="11" s="1"/>
  <c r="AZ242" i="11"/>
  <c r="BE242" i="11" s="1"/>
  <c r="AX242" i="11"/>
  <c r="AU242" i="11"/>
  <c r="AR242" i="11"/>
  <c r="AO242" i="11"/>
  <c r="AL242" i="11"/>
  <c r="AI242" i="11"/>
  <c r="AF242" i="11"/>
  <c r="AC242" i="11"/>
  <c r="Z242" i="11"/>
  <c r="W242" i="11"/>
  <c r="T242" i="11"/>
  <c r="Q242" i="11"/>
  <c r="N242" i="11"/>
  <c r="G242" i="11"/>
  <c r="I242" i="11" s="1"/>
  <c r="BH241" i="11"/>
  <c r="BG241" i="11"/>
  <c r="BC241" i="11"/>
  <c r="BB241" i="11"/>
  <c r="BA241" i="11"/>
  <c r="BF241" i="11" s="1"/>
  <c r="AZ241" i="11"/>
  <c r="BE241" i="11" s="1"/>
  <c r="AX241" i="11"/>
  <c r="AU241" i="11"/>
  <c r="AR241" i="11"/>
  <c r="AO241" i="11"/>
  <c r="AL241" i="11"/>
  <c r="AI241" i="11"/>
  <c r="AF241" i="11"/>
  <c r="AC241" i="11"/>
  <c r="Z241" i="11"/>
  <c r="W241" i="11"/>
  <c r="T241" i="11"/>
  <c r="Q241" i="11"/>
  <c r="N241" i="11"/>
  <c r="G241" i="11"/>
  <c r="I241" i="11" s="1"/>
  <c r="BH240" i="11"/>
  <c r="BC240" i="11"/>
  <c r="BB240" i="11"/>
  <c r="BG240" i="11" s="1"/>
  <c r="BA240" i="11"/>
  <c r="BF240" i="11" s="1"/>
  <c r="AZ240" i="11"/>
  <c r="BE240" i="11" s="1"/>
  <c r="AX240" i="11"/>
  <c r="AU240" i="11"/>
  <c r="AR240" i="11"/>
  <c r="AO240" i="11"/>
  <c r="AL240" i="11"/>
  <c r="AI240" i="11"/>
  <c r="AF240" i="11"/>
  <c r="AC240" i="11"/>
  <c r="Z240" i="11"/>
  <c r="W240" i="11"/>
  <c r="T240" i="11"/>
  <c r="Q240" i="11"/>
  <c r="N240" i="11"/>
  <c r="G240" i="11"/>
  <c r="I240" i="11" s="1"/>
  <c r="BH239" i="11"/>
  <c r="BF239" i="11"/>
  <c r="BC239" i="11"/>
  <c r="BB239" i="11"/>
  <c r="BG239" i="11" s="1"/>
  <c r="BA239" i="11"/>
  <c r="AZ239" i="11"/>
  <c r="BE239" i="11" s="1"/>
  <c r="AX239" i="11"/>
  <c r="AU239" i="11"/>
  <c r="AR239" i="11"/>
  <c r="AO239" i="11"/>
  <c r="AL239" i="11"/>
  <c r="AI239" i="11"/>
  <c r="AF239" i="11"/>
  <c r="AC239" i="11"/>
  <c r="Z239" i="11"/>
  <c r="W239" i="11"/>
  <c r="T239" i="11"/>
  <c r="Q239" i="11"/>
  <c r="N239" i="11"/>
  <c r="G239" i="11"/>
  <c r="I239" i="11" s="1"/>
  <c r="BH238" i="11"/>
  <c r="BC238" i="11"/>
  <c r="BB238" i="11"/>
  <c r="BG238" i="11" s="1"/>
  <c r="BA238" i="11"/>
  <c r="BF238" i="11" s="1"/>
  <c r="AZ238" i="11"/>
  <c r="BE238" i="11" s="1"/>
  <c r="AX238" i="11"/>
  <c r="AU238" i="11"/>
  <c r="AR238" i="11"/>
  <c r="AO238" i="11"/>
  <c r="AL238" i="11"/>
  <c r="AI238" i="11"/>
  <c r="AF238" i="11"/>
  <c r="AC238" i="11"/>
  <c r="Z238" i="11"/>
  <c r="W238" i="11"/>
  <c r="T238" i="11"/>
  <c r="Q238" i="11"/>
  <c r="N238" i="11"/>
  <c r="G238" i="11"/>
  <c r="I238" i="11" s="1"/>
  <c r="BH237" i="11"/>
  <c r="BC237" i="11"/>
  <c r="BB237" i="11"/>
  <c r="BG237" i="11" s="1"/>
  <c r="BA237" i="11"/>
  <c r="BF237" i="11" s="1"/>
  <c r="AZ237" i="11"/>
  <c r="BE237" i="11" s="1"/>
  <c r="AX237" i="11"/>
  <c r="AU237" i="11"/>
  <c r="AR237" i="11"/>
  <c r="AO237" i="11"/>
  <c r="AL237" i="11"/>
  <c r="AI237" i="11"/>
  <c r="AF237" i="11"/>
  <c r="AC237" i="11"/>
  <c r="Z237" i="11"/>
  <c r="W237" i="11"/>
  <c r="T237" i="11"/>
  <c r="Q237" i="11"/>
  <c r="N237" i="11"/>
  <c r="I237" i="11"/>
  <c r="G237" i="11"/>
  <c r="BH236" i="11"/>
  <c r="BE236" i="11"/>
  <c r="BC236" i="11"/>
  <c r="BB236" i="11"/>
  <c r="BG236" i="11" s="1"/>
  <c r="BA236" i="11"/>
  <c r="BF236" i="11" s="1"/>
  <c r="AZ236" i="11"/>
  <c r="AX236" i="11"/>
  <c r="AU236" i="11"/>
  <c r="AR236" i="11"/>
  <c r="AO236" i="11"/>
  <c r="AL236" i="11"/>
  <c r="AI236" i="11"/>
  <c r="AF236" i="11"/>
  <c r="AC236" i="11"/>
  <c r="Z236" i="11"/>
  <c r="W236" i="11"/>
  <c r="T236" i="11"/>
  <c r="Q236" i="11"/>
  <c r="N236" i="11"/>
  <c r="G236" i="11"/>
  <c r="I236" i="11" s="1"/>
  <c r="BH235" i="11"/>
  <c r="BC235" i="11"/>
  <c r="BB235" i="11"/>
  <c r="BG235" i="11" s="1"/>
  <c r="BA235" i="11"/>
  <c r="BF235" i="11" s="1"/>
  <c r="AZ235" i="11"/>
  <c r="BE235" i="11" s="1"/>
  <c r="AX235" i="11"/>
  <c r="AU235" i="11"/>
  <c r="AR235" i="11"/>
  <c r="AO235" i="11"/>
  <c r="AL235" i="11"/>
  <c r="AI235" i="11"/>
  <c r="AF235" i="11"/>
  <c r="AC235" i="11"/>
  <c r="Z235" i="11"/>
  <c r="W235" i="11"/>
  <c r="T235" i="11"/>
  <c r="Q235" i="11"/>
  <c r="N235" i="11"/>
  <c r="G235" i="11"/>
  <c r="I235" i="11" s="1"/>
  <c r="BH234" i="11"/>
  <c r="BC234" i="11"/>
  <c r="BB234" i="11"/>
  <c r="BG234" i="11" s="1"/>
  <c r="BA234" i="11"/>
  <c r="BF234" i="11" s="1"/>
  <c r="AZ234" i="11"/>
  <c r="BE234" i="11" s="1"/>
  <c r="AX234" i="11"/>
  <c r="AU234" i="11"/>
  <c r="AR234" i="11"/>
  <c r="AO234" i="11"/>
  <c r="AL234" i="11"/>
  <c r="AI234" i="11"/>
  <c r="AF234" i="11"/>
  <c r="AC234" i="11"/>
  <c r="Z234" i="11"/>
  <c r="W234" i="11"/>
  <c r="T234" i="11"/>
  <c r="Q234" i="11"/>
  <c r="N234" i="11"/>
  <c r="G234" i="11"/>
  <c r="I234" i="11" s="1"/>
  <c r="BH233" i="11"/>
  <c r="BC233" i="11"/>
  <c r="BB233" i="11"/>
  <c r="BG233" i="11" s="1"/>
  <c r="BA233" i="11"/>
  <c r="BF233" i="11" s="1"/>
  <c r="AZ233" i="11"/>
  <c r="BE233" i="11" s="1"/>
  <c r="AX233" i="11"/>
  <c r="AU233" i="11"/>
  <c r="AR233" i="11"/>
  <c r="AO233" i="11"/>
  <c r="AL233" i="11"/>
  <c r="AI233" i="11"/>
  <c r="AF233" i="11"/>
  <c r="AC233" i="11"/>
  <c r="Z233" i="11"/>
  <c r="W233" i="11"/>
  <c r="T233" i="11"/>
  <c r="Q233" i="11"/>
  <c r="N233" i="11"/>
  <c r="G233" i="11"/>
  <c r="I233" i="11" s="1"/>
  <c r="BH232" i="11"/>
  <c r="BC232" i="11"/>
  <c r="BB232" i="11"/>
  <c r="BG232" i="11" s="1"/>
  <c r="BA232" i="11"/>
  <c r="BF232" i="11" s="1"/>
  <c r="AZ232" i="11"/>
  <c r="BE232" i="11" s="1"/>
  <c r="AX232" i="11"/>
  <c r="AU232" i="11"/>
  <c r="AR232" i="11"/>
  <c r="AO232" i="11"/>
  <c r="AL232" i="11"/>
  <c r="AI232" i="11"/>
  <c r="AF232" i="11"/>
  <c r="AC232" i="11"/>
  <c r="Z232" i="11"/>
  <c r="W232" i="11"/>
  <c r="T232" i="11"/>
  <c r="Q232" i="11"/>
  <c r="N232" i="11"/>
  <c r="G232" i="11"/>
  <c r="I232" i="11" s="1"/>
  <c r="BH231" i="11"/>
  <c r="BF231" i="11"/>
  <c r="BC231" i="11"/>
  <c r="BB231" i="11"/>
  <c r="BG231" i="11" s="1"/>
  <c r="BA231" i="11"/>
  <c r="AZ231" i="11"/>
  <c r="BE231" i="11" s="1"/>
  <c r="AX231" i="11"/>
  <c r="AU231" i="11"/>
  <c r="AR231" i="11"/>
  <c r="AO231" i="11"/>
  <c r="AL231" i="11"/>
  <c r="AI231" i="11"/>
  <c r="AF231" i="11"/>
  <c r="AC231" i="11"/>
  <c r="Z231" i="11"/>
  <c r="W231" i="11"/>
  <c r="T231" i="11"/>
  <c r="Q231" i="11"/>
  <c r="N231" i="11"/>
  <c r="I231" i="11"/>
  <c r="G231" i="11"/>
  <c r="BH230" i="11"/>
  <c r="BG230" i="11"/>
  <c r="BC230" i="11"/>
  <c r="BB230" i="11"/>
  <c r="BA230" i="11"/>
  <c r="BF230" i="11" s="1"/>
  <c r="AZ230" i="11"/>
  <c r="BE230" i="11" s="1"/>
  <c r="AX230" i="11"/>
  <c r="AU230" i="11"/>
  <c r="AR230" i="11"/>
  <c r="AO230" i="11"/>
  <c r="AL230" i="11"/>
  <c r="AI230" i="11"/>
  <c r="AF230" i="11"/>
  <c r="AC230" i="11"/>
  <c r="Z230" i="11"/>
  <c r="W230" i="11"/>
  <c r="T230" i="11"/>
  <c r="Q230" i="11"/>
  <c r="N230" i="11"/>
  <c r="G230" i="11"/>
  <c r="I230" i="11" s="1"/>
  <c r="BH229" i="11"/>
  <c r="BC229" i="11"/>
  <c r="BB229" i="11"/>
  <c r="BG229" i="11" s="1"/>
  <c r="BA229" i="11"/>
  <c r="BF229" i="11" s="1"/>
  <c r="AZ229" i="11"/>
  <c r="BE229" i="11" s="1"/>
  <c r="AX229" i="11"/>
  <c r="AU229" i="11"/>
  <c r="AR229" i="11"/>
  <c r="AO229" i="11"/>
  <c r="AL229" i="11"/>
  <c r="AI229" i="11"/>
  <c r="AF229" i="11"/>
  <c r="AC229" i="11"/>
  <c r="Z229" i="11"/>
  <c r="W229" i="11"/>
  <c r="T229" i="11"/>
  <c r="Q229" i="11"/>
  <c r="N229" i="11"/>
  <c r="G229" i="11"/>
  <c r="I229" i="11" s="1"/>
  <c r="BH226" i="11"/>
  <c r="BC226" i="11"/>
  <c r="BB226" i="11"/>
  <c r="BG226" i="11" s="1"/>
  <c r="BA226" i="11"/>
  <c r="BF226" i="11" s="1"/>
  <c r="AZ226" i="11"/>
  <c r="BE226" i="11" s="1"/>
  <c r="AX226" i="11"/>
  <c r="AU226" i="11"/>
  <c r="AR226" i="11"/>
  <c r="AO226" i="11"/>
  <c r="AL226" i="11"/>
  <c r="AI226" i="11"/>
  <c r="AF226" i="11"/>
  <c r="AC226" i="11"/>
  <c r="Z226" i="11"/>
  <c r="W226" i="11"/>
  <c r="T226" i="11"/>
  <c r="Q226" i="11"/>
  <c r="N226" i="11"/>
  <c r="G226" i="11"/>
  <c r="I226" i="11" s="1"/>
  <c r="BH225" i="11"/>
  <c r="BC225" i="11"/>
  <c r="BB225" i="11"/>
  <c r="BG225" i="11" s="1"/>
  <c r="BA225" i="11"/>
  <c r="BF225" i="11" s="1"/>
  <c r="AZ225" i="11"/>
  <c r="BE225" i="11" s="1"/>
  <c r="AX225" i="11"/>
  <c r="AU225" i="11"/>
  <c r="AR225" i="11"/>
  <c r="AO225" i="11"/>
  <c r="AL225" i="11"/>
  <c r="AI225" i="11"/>
  <c r="AF225" i="11"/>
  <c r="AC225" i="11"/>
  <c r="Z225" i="11"/>
  <c r="W225" i="11"/>
  <c r="T225" i="11"/>
  <c r="Q225" i="11"/>
  <c r="N225" i="11"/>
  <c r="G225" i="11"/>
  <c r="I225" i="11" s="1"/>
  <c r="BH224" i="11"/>
  <c r="BC224" i="11"/>
  <c r="BB224" i="11"/>
  <c r="BG224" i="11" s="1"/>
  <c r="BA224" i="11"/>
  <c r="BF224" i="11" s="1"/>
  <c r="AZ224" i="11"/>
  <c r="BE224" i="11" s="1"/>
  <c r="AX224" i="11"/>
  <c r="AU224" i="11"/>
  <c r="AR224" i="11"/>
  <c r="AO224" i="11"/>
  <c r="AL224" i="11"/>
  <c r="AI224" i="11"/>
  <c r="AF224" i="11"/>
  <c r="AC224" i="11"/>
  <c r="Z224" i="11"/>
  <c r="W224" i="11"/>
  <c r="T224" i="11"/>
  <c r="Q224" i="11"/>
  <c r="N224" i="11"/>
  <c r="G224" i="11"/>
  <c r="I224" i="11" s="1"/>
  <c r="BH223" i="11"/>
  <c r="BC223" i="11"/>
  <c r="BB223" i="11"/>
  <c r="BG223" i="11" s="1"/>
  <c r="BA223" i="11"/>
  <c r="BF223" i="11" s="1"/>
  <c r="AZ223" i="11"/>
  <c r="BE223" i="11" s="1"/>
  <c r="AX223" i="11"/>
  <c r="AU223" i="11"/>
  <c r="AR223" i="11"/>
  <c r="AO223" i="11"/>
  <c r="AL223" i="11"/>
  <c r="AI223" i="11"/>
  <c r="AF223" i="11"/>
  <c r="AC223" i="11"/>
  <c r="Z223" i="11"/>
  <c r="W223" i="11"/>
  <c r="T223" i="11"/>
  <c r="Q223" i="11"/>
  <c r="N223" i="11"/>
  <c r="I223" i="11"/>
  <c r="G223" i="11"/>
  <c r="BH222" i="11"/>
  <c r="BC222" i="11"/>
  <c r="BB222" i="11"/>
  <c r="BG222" i="11" s="1"/>
  <c r="BA222" i="11"/>
  <c r="BF222" i="11" s="1"/>
  <c r="AZ222" i="11"/>
  <c r="BE222" i="11" s="1"/>
  <c r="AX222" i="11"/>
  <c r="AU222" i="11"/>
  <c r="AR222" i="11"/>
  <c r="AO222" i="11"/>
  <c r="AL222" i="11"/>
  <c r="AI222" i="11"/>
  <c r="AF222" i="11"/>
  <c r="AC222" i="11"/>
  <c r="Z222" i="11"/>
  <c r="W222" i="11"/>
  <c r="T222" i="11"/>
  <c r="Q222" i="11"/>
  <c r="N222" i="11"/>
  <c r="G222" i="11"/>
  <c r="I222" i="11" s="1"/>
  <c r="BH221" i="11"/>
  <c r="BC221" i="11"/>
  <c r="BB221" i="11"/>
  <c r="BG221" i="11" s="1"/>
  <c r="BA221" i="11"/>
  <c r="BF221" i="11" s="1"/>
  <c r="AZ221" i="11"/>
  <c r="BE221" i="11" s="1"/>
  <c r="AX221" i="11"/>
  <c r="AU221" i="11"/>
  <c r="AR221" i="11"/>
  <c r="AO221" i="11"/>
  <c r="AL221" i="11"/>
  <c r="AI221" i="11"/>
  <c r="AF221" i="11"/>
  <c r="AC221" i="11"/>
  <c r="Z221" i="11"/>
  <c r="W221" i="11"/>
  <c r="T221" i="11"/>
  <c r="Q221" i="11"/>
  <c r="N221" i="11"/>
  <c r="I221" i="11"/>
  <c r="G221" i="11"/>
  <c r="BH220" i="11"/>
  <c r="BC220" i="11"/>
  <c r="BB220" i="11"/>
  <c r="BG220" i="11" s="1"/>
  <c r="BA220" i="11"/>
  <c r="BF220" i="11" s="1"/>
  <c r="AZ220" i="11"/>
  <c r="BE220" i="11" s="1"/>
  <c r="AX220" i="11"/>
  <c r="AU220" i="11"/>
  <c r="AR220" i="11"/>
  <c r="AO220" i="11"/>
  <c r="AL220" i="11"/>
  <c r="AI220" i="11"/>
  <c r="AF220" i="11"/>
  <c r="AC220" i="11"/>
  <c r="Z220" i="11"/>
  <c r="W220" i="11"/>
  <c r="T220" i="11"/>
  <c r="Q220" i="11"/>
  <c r="N220" i="11"/>
  <c r="G220" i="11"/>
  <c r="I220" i="11" s="1"/>
  <c r="BH219" i="11"/>
  <c r="BC219" i="11"/>
  <c r="BB219" i="11"/>
  <c r="BG219" i="11" s="1"/>
  <c r="BA219" i="11"/>
  <c r="BF219" i="11" s="1"/>
  <c r="AZ219" i="11"/>
  <c r="BE219" i="11" s="1"/>
  <c r="AX219" i="11"/>
  <c r="AU219" i="11"/>
  <c r="AR219" i="11"/>
  <c r="AO219" i="11"/>
  <c r="AL219" i="11"/>
  <c r="AI219" i="11"/>
  <c r="AF219" i="11"/>
  <c r="AC219" i="11"/>
  <c r="Z219" i="11"/>
  <c r="W219" i="11"/>
  <c r="T219" i="11"/>
  <c r="Q219" i="11"/>
  <c r="N219" i="11"/>
  <c r="G219" i="11"/>
  <c r="I219" i="11" s="1"/>
  <c r="BH218" i="11"/>
  <c r="BC218" i="11"/>
  <c r="BB218" i="11"/>
  <c r="BG218" i="11" s="1"/>
  <c r="BA218" i="11"/>
  <c r="BF218" i="11" s="1"/>
  <c r="AZ218" i="11"/>
  <c r="BE218" i="11" s="1"/>
  <c r="AX218" i="11"/>
  <c r="AU218" i="11"/>
  <c r="AR218" i="11"/>
  <c r="AO218" i="11"/>
  <c r="AL218" i="11"/>
  <c r="AI218" i="11"/>
  <c r="AF218" i="11"/>
  <c r="AC218" i="11"/>
  <c r="Z218" i="11"/>
  <c r="W218" i="11"/>
  <c r="T218" i="11"/>
  <c r="Q218" i="11"/>
  <c r="N218" i="11"/>
  <c r="G218" i="11"/>
  <c r="I218" i="11" s="1"/>
  <c r="BH217" i="11"/>
  <c r="BC217" i="11"/>
  <c r="BB217" i="11"/>
  <c r="BG217" i="11" s="1"/>
  <c r="BA217" i="11"/>
  <c r="BF217" i="11" s="1"/>
  <c r="AZ217" i="11"/>
  <c r="BE217" i="11" s="1"/>
  <c r="AX217" i="11"/>
  <c r="AU217" i="11"/>
  <c r="AR217" i="11"/>
  <c r="AO217" i="11"/>
  <c r="AL217" i="11"/>
  <c r="AI217" i="11"/>
  <c r="AF217" i="11"/>
  <c r="AC217" i="11"/>
  <c r="Z217" i="11"/>
  <c r="W217" i="11"/>
  <c r="T217" i="11"/>
  <c r="Q217" i="11"/>
  <c r="N217" i="11"/>
  <c r="G217" i="11"/>
  <c r="I217" i="11" s="1"/>
  <c r="BH216" i="11"/>
  <c r="BC216" i="11"/>
  <c r="BB216" i="11"/>
  <c r="BG216" i="11" s="1"/>
  <c r="BA216" i="11"/>
  <c r="BF216" i="11" s="1"/>
  <c r="AZ216" i="11"/>
  <c r="BE216" i="11" s="1"/>
  <c r="AX216" i="11"/>
  <c r="AU216" i="11"/>
  <c r="AR216" i="11"/>
  <c r="AO216" i="11"/>
  <c r="AL216" i="11"/>
  <c r="AI216" i="11"/>
  <c r="AF216" i="11"/>
  <c r="AC216" i="11"/>
  <c r="Z216" i="11"/>
  <c r="W216" i="11"/>
  <c r="T216" i="11"/>
  <c r="Q216" i="11"/>
  <c r="N216" i="11"/>
  <c r="G216" i="11"/>
  <c r="I216" i="11" s="1"/>
  <c r="BH215" i="11"/>
  <c r="BF215" i="11"/>
  <c r="BC215" i="11"/>
  <c r="BB215" i="11"/>
  <c r="BG215" i="11" s="1"/>
  <c r="BA215" i="11"/>
  <c r="AZ215" i="11"/>
  <c r="BE215" i="11" s="1"/>
  <c r="AX215" i="11"/>
  <c r="AU215" i="11"/>
  <c r="AR215" i="11"/>
  <c r="AO215" i="11"/>
  <c r="AL215" i="11"/>
  <c r="AI215" i="11"/>
  <c r="AF215" i="11"/>
  <c r="AC215" i="11"/>
  <c r="Z215" i="11"/>
  <c r="W215" i="11"/>
  <c r="T215" i="11"/>
  <c r="Q215" i="11"/>
  <c r="N215" i="11"/>
  <c r="I215" i="11"/>
  <c r="G215" i="11"/>
  <c r="BH214" i="11"/>
  <c r="BC214" i="11"/>
  <c r="BB214" i="11"/>
  <c r="BG214" i="11" s="1"/>
  <c r="BA214" i="11"/>
  <c r="BF214" i="11" s="1"/>
  <c r="AZ214" i="11"/>
  <c r="BE214" i="11" s="1"/>
  <c r="AX214" i="11"/>
  <c r="AU214" i="11"/>
  <c r="AR214" i="11"/>
  <c r="AO214" i="11"/>
  <c r="AL214" i="11"/>
  <c r="AI214" i="11"/>
  <c r="AF214" i="11"/>
  <c r="AC214" i="11"/>
  <c r="Z214" i="11"/>
  <c r="W214" i="11"/>
  <c r="T214" i="11"/>
  <c r="Q214" i="11"/>
  <c r="N214" i="11"/>
  <c r="G214" i="11"/>
  <c r="I214" i="11" s="1"/>
  <c r="BH213" i="11"/>
  <c r="BF213" i="11"/>
  <c r="BC213" i="11"/>
  <c r="BB213" i="11"/>
  <c r="BG213" i="11" s="1"/>
  <c r="BA213" i="11"/>
  <c r="AZ213" i="11"/>
  <c r="BE213" i="11" s="1"/>
  <c r="AX213" i="11"/>
  <c r="AU213" i="11"/>
  <c r="AR213" i="11"/>
  <c r="AO213" i="11"/>
  <c r="AL213" i="11"/>
  <c r="AI213" i="11"/>
  <c r="AF213" i="11"/>
  <c r="AC213" i="11"/>
  <c r="Z213" i="11"/>
  <c r="W213" i="11"/>
  <c r="T213" i="11"/>
  <c r="Q213" i="11"/>
  <c r="N213" i="11"/>
  <c r="G213" i="11"/>
  <c r="I213" i="11" s="1"/>
  <c r="BH212" i="11"/>
  <c r="BC212" i="11"/>
  <c r="BB212" i="11"/>
  <c r="BG212" i="11" s="1"/>
  <c r="BA212" i="11"/>
  <c r="BF212" i="11" s="1"/>
  <c r="AZ212" i="11"/>
  <c r="BE212" i="11" s="1"/>
  <c r="AX212" i="11"/>
  <c r="AU212" i="11"/>
  <c r="AR212" i="11"/>
  <c r="AO212" i="11"/>
  <c r="AL212" i="11"/>
  <c r="AI212" i="11"/>
  <c r="AF212" i="11"/>
  <c r="AC212" i="11"/>
  <c r="Z212" i="11"/>
  <c r="W212" i="11"/>
  <c r="T212" i="11"/>
  <c r="Q212" i="11"/>
  <c r="N212" i="11"/>
  <c r="G212" i="11"/>
  <c r="I212" i="11" s="1"/>
  <c r="BH211" i="11"/>
  <c r="BC211" i="11"/>
  <c r="BB211" i="11"/>
  <c r="BG211" i="11" s="1"/>
  <c r="BA211" i="11"/>
  <c r="BF211" i="11" s="1"/>
  <c r="AZ211" i="11"/>
  <c r="BE211" i="11" s="1"/>
  <c r="AX211" i="11"/>
  <c r="AU211" i="11"/>
  <c r="AR211" i="11"/>
  <c r="AO211" i="11"/>
  <c r="AL211" i="11"/>
  <c r="AI211" i="11"/>
  <c r="AF211" i="11"/>
  <c r="AC211" i="11"/>
  <c r="Z211" i="11"/>
  <c r="W211" i="11"/>
  <c r="T211" i="11"/>
  <c r="Q211" i="11"/>
  <c r="N211" i="11"/>
  <c r="G211" i="11"/>
  <c r="I211" i="11" s="1"/>
  <c r="BH210" i="11"/>
  <c r="BC210" i="11"/>
  <c r="BB210" i="11"/>
  <c r="BG210" i="11" s="1"/>
  <c r="BA210" i="11"/>
  <c r="BF210" i="11" s="1"/>
  <c r="AZ210" i="11"/>
  <c r="BE210" i="11" s="1"/>
  <c r="AX210" i="11"/>
  <c r="AU210" i="11"/>
  <c r="AR210" i="11"/>
  <c r="AO210" i="11"/>
  <c r="AL210" i="11"/>
  <c r="AI210" i="11"/>
  <c r="AF210" i="11"/>
  <c r="AC210" i="11"/>
  <c r="Z210" i="11"/>
  <c r="W210" i="11"/>
  <c r="T210" i="11"/>
  <c r="Q210" i="11"/>
  <c r="N210" i="11"/>
  <c r="G210" i="11"/>
  <c r="I210" i="11" s="1"/>
  <c r="BH209" i="11"/>
  <c r="BC209" i="11"/>
  <c r="BB209" i="11"/>
  <c r="BG209" i="11" s="1"/>
  <c r="BA209" i="11"/>
  <c r="BF209" i="11" s="1"/>
  <c r="AZ209" i="11"/>
  <c r="BE209" i="11" s="1"/>
  <c r="AX209" i="11"/>
  <c r="AU209" i="11"/>
  <c r="AR209" i="11"/>
  <c r="AO209" i="11"/>
  <c r="AL209" i="11"/>
  <c r="AI209" i="11"/>
  <c r="AF209" i="11"/>
  <c r="AC209" i="11"/>
  <c r="Z209" i="11"/>
  <c r="W209" i="11"/>
  <c r="T209" i="11"/>
  <c r="Q209" i="11"/>
  <c r="N209" i="11"/>
  <c r="G209" i="11"/>
  <c r="I209" i="11" s="1"/>
  <c r="BH208" i="11"/>
  <c r="BC208" i="11"/>
  <c r="BB208" i="11"/>
  <c r="BG208" i="11" s="1"/>
  <c r="BA208" i="11"/>
  <c r="BF208" i="11" s="1"/>
  <c r="AZ208" i="11"/>
  <c r="BE208" i="11" s="1"/>
  <c r="AX208" i="11"/>
  <c r="AU208" i="11"/>
  <c r="AR208" i="11"/>
  <c r="AO208" i="11"/>
  <c r="AL208" i="11"/>
  <c r="AI208" i="11"/>
  <c r="AF208" i="11"/>
  <c r="AC208" i="11"/>
  <c r="Z208" i="11"/>
  <c r="W208" i="11"/>
  <c r="T208" i="11"/>
  <c r="Q208" i="11"/>
  <c r="N208" i="11"/>
  <c r="G208" i="11"/>
  <c r="I208" i="11" s="1"/>
  <c r="BH207" i="11"/>
  <c r="BC207" i="11"/>
  <c r="BB207" i="11"/>
  <c r="BG207" i="11" s="1"/>
  <c r="BA207" i="11"/>
  <c r="BF207" i="11" s="1"/>
  <c r="AZ207" i="11"/>
  <c r="BE207" i="11" s="1"/>
  <c r="AX207" i="11"/>
  <c r="AU207" i="11"/>
  <c r="AR207" i="11"/>
  <c r="AO207" i="11"/>
  <c r="AL207" i="11"/>
  <c r="AI207" i="11"/>
  <c r="AF207" i="11"/>
  <c r="AC207" i="11"/>
  <c r="Z207" i="11"/>
  <c r="W207" i="11"/>
  <c r="T207" i="11"/>
  <c r="Q207" i="11"/>
  <c r="N207" i="11"/>
  <c r="I207" i="11"/>
  <c r="G207" i="11"/>
  <c r="BH206" i="11"/>
  <c r="BE206" i="11"/>
  <c r="BC206" i="11"/>
  <c r="BB206" i="11"/>
  <c r="BG206" i="11" s="1"/>
  <c r="BA206" i="11"/>
  <c r="BF206" i="11" s="1"/>
  <c r="AZ206" i="11"/>
  <c r="AX206" i="11"/>
  <c r="AU206" i="11"/>
  <c r="AR206" i="11"/>
  <c r="AO206" i="11"/>
  <c r="AL206" i="11"/>
  <c r="AI206" i="11"/>
  <c r="AF206" i="11"/>
  <c r="AC206" i="11"/>
  <c r="Z206" i="11"/>
  <c r="W206" i="11"/>
  <c r="T206" i="11"/>
  <c r="Q206" i="11"/>
  <c r="N206" i="11"/>
  <c r="G206" i="11"/>
  <c r="I206" i="11" s="1"/>
  <c r="BH205" i="11"/>
  <c r="BC205" i="11"/>
  <c r="BB205" i="11"/>
  <c r="BG205" i="11" s="1"/>
  <c r="BA205" i="11"/>
  <c r="BF205" i="11" s="1"/>
  <c r="AZ205" i="11"/>
  <c r="BE205" i="11" s="1"/>
  <c r="AX205" i="11"/>
  <c r="AU205" i="11"/>
  <c r="AR205" i="11"/>
  <c r="AO205" i="11"/>
  <c r="AL205" i="11"/>
  <c r="AI205" i="11"/>
  <c r="AF205" i="11"/>
  <c r="AC205" i="11"/>
  <c r="Z205" i="11"/>
  <c r="W205" i="11"/>
  <c r="T205" i="11"/>
  <c r="Q205" i="11"/>
  <c r="N205" i="11"/>
  <c r="G205" i="11"/>
  <c r="I205" i="11" s="1"/>
  <c r="BH204" i="11"/>
  <c r="BC204" i="11"/>
  <c r="BB204" i="11"/>
  <c r="BG204" i="11" s="1"/>
  <c r="BA204" i="11"/>
  <c r="BF204" i="11" s="1"/>
  <c r="AZ204" i="11"/>
  <c r="BE204" i="11" s="1"/>
  <c r="AX204" i="11"/>
  <c r="AU204" i="11"/>
  <c r="AR204" i="11"/>
  <c r="AO204" i="11"/>
  <c r="AL204" i="11"/>
  <c r="AI204" i="11"/>
  <c r="AF204" i="11"/>
  <c r="AC204" i="11"/>
  <c r="Z204" i="11"/>
  <c r="W204" i="11"/>
  <c r="T204" i="11"/>
  <c r="Q204" i="11"/>
  <c r="N204" i="11"/>
  <c r="I204" i="11"/>
  <c r="G204" i="11"/>
  <c r="BH203" i="11"/>
  <c r="BC203" i="11"/>
  <c r="BB203" i="11"/>
  <c r="BG203" i="11" s="1"/>
  <c r="BA203" i="11"/>
  <c r="BF203" i="11" s="1"/>
  <c r="AZ203" i="11"/>
  <c r="BE203" i="11" s="1"/>
  <c r="AX203" i="11"/>
  <c r="AU203" i="11"/>
  <c r="AR203" i="11"/>
  <c r="AO203" i="11"/>
  <c r="AL203" i="11"/>
  <c r="AI203" i="11"/>
  <c r="AF203" i="11"/>
  <c r="AC203" i="11"/>
  <c r="Z203" i="11"/>
  <c r="W203" i="11"/>
  <c r="T203" i="11"/>
  <c r="Q203" i="11"/>
  <c r="N203" i="11"/>
  <c r="G203" i="11"/>
  <c r="I203" i="11" s="1"/>
  <c r="BH202" i="11"/>
  <c r="BC202" i="11"/>
  <c r="BB202" i="11"/>
  <c r="BG202" i="11" s="1"/>
  <c r="BA202" i="11"/>
  <c r="BF202" i="11" s="1"/>
  <c r="AZ202" i="11"/>
  <c r="BE202" i="11" s="1"/>
  <c r="AX202" i="11"/>
  <c r="AU202" i="11"/>
  <c r="AR202" i="11"/>
  <c r="AO202" i="11"/>
  <c r="AL202" i="11"/>
  <c r="AI202" i="11"/>
  <c r="AF202" i="11"/>
  <c r="AC202" i="11"/>
  <c r="Z202" i="11"/>
  <c r="W202" i="11"/>
  <c r="T202" i="11"/>
  <c r="Q202" i="11"/>
  <c r="N202" i="11"/>
  <c r="G202" i="11"/>
  <c r="I202" i="11" s="1"/>
  <c r="BH201" i="11"/>
  <c r="BC201" i="11"/>
  <c r="BB201" i="11"/>
  <c r="BG201" i="11" s="1"/>
  <c r="BA201" i="11"/>
  <c r="BF201" i="11" s="1"/>
  <c r="AZ201" i="11"/>
  <c r="BE201" i="11" s="1"/>
  <c r="AX201" i="11"/>
  <c r="AU201" i="11"/>
  <c r="AR201" i="11"/>
  <c r="AO201" i="11"/>
  <c r="AL201" i="11"/>
  <c r="AI201" i="11"/>
  <c r="AF201" i="11"/>
  <c r="AC201" i="11"/>
  <c r="Z201" i="11"/>
  <c r="W201" i="11"/>
  <c r="T201" i="11"/>
  <c r="Q201" i="11"/>
  <c r="N201" i="11"/>
  <c r="G201" i="11"/>
  <c r="I201" i="11" s="1"/>
  <c r="BH200" i="11"/>
  <c r="BC200" i="11"/>
  <c r="BB200" i="11"/>
  <c r="BG200" i="11" s="1"/>
  <c r="BA200" i="11"/>
  <c r="BF200" i="11" s="1"/>
  <c r="AZ200" i="11"/>
  <c r="BE200" i="11" s="1"/>
  <c r="AX200" i="11"/>
  <c r="AU200" i="11"/>
  <c r="AR200" i="11"/>
  <c r="AO200" i="11"/>
  <c r="AL200" i="11"/>
  <c r="AI200" i="11"/>
  <c r="AF200" i="11"/>
  <c r="AC200" i="11"/>
  <c r="Z200" i="11"/>
  <c r="W200" i="11"/>
  <c r="T200" i="11"/>
  <c r="Q200" i="11"/>
  <c r="N200" i="11"/>
  <c r="G200" i="11"/>
  <c r="I200" i="11" s="1"/>
  <c r="BH199" i="11"/>
  <c r="BG199" i="11"/>
  <c r="BC199" i="11"/>
  <c r="BB199" i="11"/>
  <c r="BA199" i="11"/>
  <c r="BF199" i="11" s="1"/>
  <c r="AZ199" i="11"/>
  <c r="BE199" i="11" s="1"/>
  <c r="AX199" i="11"/>
  <c r="AU199" i="11"/>
  <c r="AR199" i="11"/>
  <c r="AO199" i="11"/>
  <c r="AL199" i="11"/>
  <c r="AI199" i="11"/>
  <c r="AF199" i="11"/>
  <c r="AC199" i="11"/>
  <c r="Z199" i="11"/>
  <c r="W199" i="11"/>
  <c r="T199" i="11"/>
  <c r="Q199" i="11"/>
  <c r="N199" i="11"/>
  <c r="G199" i="11"/>
  <c r="I199" i="11" s="1"/>
  <c r="BH198" i="11"/>
  <c r="BC198" i="11"/>
  <c r="BB198" i="11"/>
  <c r="BG198" i="11" s="1"/>
  <c r="BA198" i="11"/>
  <c r="BF198" i="11" s="1"/>
  <c r="AZ198" i="11"/>
  <c r="BE198" i="11" s="1"/>
  <c r="AX198" i="11"/>
  <c r="AU198" i="11"/>
  <c r="AR198" i="11"/>
  <c r="AO198" i="11"/>
  <c r="AL198" i="11"/>
  <c r="AI198" i="11"/>
  <c r="AF198" i="11"/>
  <c r="AC198" i="11"/>
  <c r="Z198" i="11"/>
  <c r="W198" i="11"/>
  <c r="T198" i="11"/>
  <c r="Q198" i="11"/>
  <c r="N198" i="11"/>
  <c r="G198" i="11"/>
  <c r="I198" i="11" s="1"/>
  <c r="BH197" i="11"/>
  <c r="BG197" i="11"/>
  <c r="BC197" i="11"/>
  <c r="BB197" i="11"/>
  <c r="BA197" i="11"/>
  <c r="BF197" i="11" s="1"/>
  <c r="AZ197" i="11"/>
  <c r="BE197" i="11" s="1"/>
  <c r="AX197" i="11"/>
  <c r="AU197" i="11"/>
  <c r="AR197" i="11"/>
  <c r="AO197" i="11"/>
  <c r="AL197" i="11"/>
  <c r="AI197" i="11"/>
  <c r="AF197" i="11"/>
  <c r="AC197" i="11"/>
  <c r="Z197" i="11"/>
  <c r="W197" i="11"/>
  <c r="T197" i="11"/>
  <c r="Q197" i="11"/>
  <c r="N197" i="11"/>
  <c r="G197" i="11"/>
  <c r="I197" i="11" s="1"/>
  <c r="BH196" i="11"/>
  <c r="BE196" i="11"/>
  <c r="BC196" i="11"/>
  <c r="BB196" i="11"/>
  <c r="BG196" i="11" s="1"/>
  <c r="BA196" i="11"/>
  <c r="BF196" i="11" s="1"/>
  <c r="AZ196" i="11"/>
  <c r="AX196" i="11"/>
  <c r="AU196" i="11"/>
  <c r="AR196" i="11"/>
  <c r="AO196" i="11"/>
  <c r="AL196" i="11"/>
  <c r="AI196" i="11"/>
  <c r="AF196" i="11"/>
  <c r="AC196" i="11"/>
  <c r="Z196" i="11"/>
  <c r="W196" i="11"/>
  <c r="T196" i="11"/>
  <c r="Q196" i="11"/>
  <c r="N196" i="11"/>
  <c r="G196" i="11"/>
  <c r="I196" i="11" s="1"/>
  <c r="BH195" i="11"/>
  <c r="BC195" i="11"/>
  <c r="BB195" i="11"/>
  <c r="BG195" i="11" s="1"/>
  <c r="BA195" i="11"/>
  <c r="BF195" i="11" s="1"/>
  <c r="AZ195" i="11"/>
  <c r="BE195" i="11" s="1"/>
  <c r="AX195" i="11"/>
  <c r="AU195" i="11"/>
  <c r="AR195" i="11"/>
  <c r="AO195" i="11"/>
  <c r="AL195" i="11"/>
  <c r="AI195" i="11"/>
  <c r="AF195" i="11"/>
  <c r="AC195" i="11"/>
  <c r="Z195" i="11"/>
  <c r="W195" i="11"/>
  <c r="T195" i="11"/>
  <c r="Q195" i="11"/>
  <c r="N195" i="11"/>
  <c r="G195" i="11"/>
  <c r="I195" i="11" s="1"/>
  <c r="BH194" i="11"/>
  <c r="BC194" i="11"/>
  <c r="BB194" i="11"/>
  <c r="BG194" i="11" s="1"/>
  <c r="BA194" i="11"/>
  <c r="BF194" i="11" s="1"/>
  <c r="AZ194" i="11"/>
  <c r="BE194" i="11" s="1"/>
  <c r="AX194" i="11"/>
  <c r="AU194" i="11"/>
  <c r="AR194" i="11"/>
  <c r="AO194" i="11"/>
  <c r="AL194" i="11"/>
  <c r="AI194" i="11"/>
  <c r="AF194" i="11"/>
  <c r="AC194" i="11"/>
  <c r="Z194" i="11"/>
  <c r="W194" i="11"/>
  <c r="T194" i="11"/>
  <c r="Q194" i="11"/>
  <c r="N194" i="11"/>
  <c r="G194" i="11"/>
  <c r="I194" i="11" s="1"/>
  <c r="BH193" i="11"/>
  <c r="BC193" i="11"/>
  <c r="BB193" i="11"/>
  <c r="BG193" i="11" s="1"/>
  <c r="BA193" i="11"/>
  <c r="BF193" i="11" s="1"/>
  <c r="AZ193" i="11"/>
  <c r="BE193" i="11" s="1"/>
  <c r="AX193" i="11"/>
  <c r="AU193" i="11"/>
  <c r="AR193" i="11"/>
  <c r="AO193" i="11"/>
  <c r="AL193" i="11"/>
  <c r="AI193" i="11"/>
  <c r="AF193" i="11"/>
  <c r="AC193" i="11"/>
  <c r="Z193" i="11"/>
  <c r="W193" i="11"/>
  <c r="T193" i="11"/>
  <c r="Q193" i="11"/>
  <c r="N193" i="11"/>
  <c r="I193" i="11"/>
  <c r="G193" i="11"/>
  <c r="BH192" i="11"/>
  <c r="BG192" i="11"/>
  <c r="BC192" i="11"/>
  <c r="BB192" i="11"/>
  <c r="BA192" i="11"/>
  <c r="BF192" i="11" s="1"/>
  <c r="AZ192" i="11"/>
  <c r="BE192" i="11" s="1"/>
  <c r="AX192" i="11"/>
  <c r="AU192" i="11"/>
  <c r="AR192" i="11"/>
  <c r="AO192" i="11"/>
  <c r="AL192" i="11"/>
  <c r="AI192" i="11"/>
  <c r="AF192" i="11"/>
  <c r="AC192" i="11"/>
  <c r="Z192" i="11"/>
  <c r="W192" i="11"/>
  <c r="T192" i="11"/>
  <c r="Q192" i="11"/>
  <c r="N192" i="11"/>
  <c r="G192" i="11"/>
  <c r="I192" i="11" s="1"/>
  <c r="BH191" i="11"/>
  <c r="BC191" i="11"/>
  <c r="BB191" i="11"/>
  <c r="BG191" i="11" s="1"/>
  <c r="BA191" i="11"/>
  <c r="BF191" i="11" s="1"/>
  <c r="AZ191" i="11"/>
  <c r="BE191" i="11" s="1"/>
  <c r="AX191" i="11"/>
  <c r="AU191" i="11"/>
  <c r="AR191" i="11"/>
  <c r="AO191" i="11"/>
  <c r="AL191" i="11"/>
  <c r="AI191" i="11"/>
  <c r="AF191" i="11"/>
  <c r="AC191" i="11"/>
  <c r="Z191" i="11"/>
  <c r="W191" i="11"/>
  <c r="T191" i="11"/>
  <c r="Q191" i="11"/>
  <c r="N191" i="11"/>
  <c r="G191" i="11"/>
  <c r="I191" i="11" s="1"/>
  <c r="BH190" i="11"/>
  <c r="BG190" i="11"/>
  <c r="BC190" i="11"/>
  <c r="BB190" i="11"/>
  <c r="BA190" i="11"/>
  <c r="BF190" i="11" s="1"/>
  <c r="AZ190" i="11"/>
  <c r="BE190" i="11" s="1"/>
  <c r="AX190" i="11"/>
  <c r="AU190" i="11"/>
  <c r="AR190" i="11"/>
  <c r="AO190" i="11"/>
  <c r="AL190" i="11"/>
  <c r="AI190" i="11"/>
  <c r="AF190" i="11"/>
  <c r="AC190" i="11"/>
  <c r="Z190" i="11"/>
  <c r="W190" i="11"/>
  <c r="T190" i="11"/>
  <c r="Q190" i="11"/>
  <c r="N190" i="11"/>
  <c r="G190" i="11"/>
  <c r="I190" i="11" s="1"/>
  <c r="BH189" i="11"/>
  <c r="BG189" i="11"/>
  <c r="BC189" i="11"/>
  <c r="BB189" i="11"/>
  <c r="BA189" i="11"/>
  <c r="BF189" i="11" s="1"/>
  <c r="AZ189" i="11"/>
  <c r="BE189" i="11" s="1"/>
  <c r="AX189" i="11"/>
  <c r="AU189" i="11"/>
  <c r="AR189" i="11"/>
  <c r="AO189" i="11"/>
  <c r="AL189" i="11"/>
  <c r="AI189" i="11"/>
  <c r="AF189" i="11"/>
  <c r="AC189" i="11"/>
  <c r="Z189" i="11"/>
  <c r="W189" i="11"/>
  <c r="T189" i="11"/>
  <c r="Q189" i="11"/>
  <c r="N189" i="11"/>
  <c r="G189" i="11"/>
  <c r="I189" i="11" s="1"/>
  <c r="BH188" i="11"/>
  <c r="BF188" i="11"/>
  <c r="BC188" i="11"/>
  <c r="BB188" i="11"/>
  <c r="BG188" i="11" s="1"/>
  <c r="BA188" i="11"/>
  <c r="AZ188" i="11"/>
  <c r="BE188" i="11" s="1"/>
  <c r="AX188" i="11"/>
  <c r="AU188" i="11"/>
  <c r="AR188" i="11"/>
  <c r="AO188" i="11"/>
  <c r="AL188" i="11"/>
  <c r="AI188" i="11"/>
  <c r="AF188" i="11"/>
  <c r="AC188" i="11"/>
  <c r="Z188" i="11"/>
  <c r="W188" i="11"/>
  <c r="T188" i="11"/>
  <c r="Q188" i="11"/>
  <c r="N188" i="11"/>
  <c r="I188" i="11"/>
  <c r="G188" i="11"/>
  <c r="BH187" i="11"/>
  <c r="BC187" i="11"/>
  <c r="BB187" i="11"/>
  <c r="BG187" i="11" s="1"/>
  <c r="BA187" i="11"/>
  <c r="BF187" i="11" s="1"/>
  <c r="AZ187" i="11"/>
  <c r="BE187" i="11" s="1"/>
  <c r="AX187" i="11"/>
  <c r="AU187" i="11"/>
  <c r="AR187" i="11"/>
  <c r="AO187" i="11"/>
  <c r="AL187" i="11"/>
  <c r="AI187" i="11"/>
  <c r="AF187" i="11"/>
  <c r="AC187" i="11"/>
  <c r="Z187" i="11"/>
  <c r="W187" i="11"/>
  <c r="T187" i="11"/>
  <c r="Q187" i="11"/>
  <c r="N187" i="11"/>
  <c r="G187" i="11"/>
  <c r="I187" i="11" s="1"/>
  <c r="BH186" i="11"/>
  <c r="BC186" i="11"/>
  <c r="BB186" i="11"/>
  <c r="BG186" i="11" s="1"/>
  <c r="BA186" i="11"/>
  <c r="BF186" i="11" s="1"/>
  <c r="AZ186" i="11"/>
  <c r="BE186" i="11" s="1"/>
  <c r="AX186" i="11"/>
  <c r="AU186" i="11"/>
  <c r="AR186" i="11"/>
  <c r="AO186" i="11"/>
  <c r="AL186" i="11"/>
  <c r="AI186" i="11"/>
  <c r="AF186" i="11"/>
  <c r="AC186" i="11"/>
  <c r="Z186" i="11"/>
  <c r="W186" i="11"/>
  <c r="T186" i="11"/>
  <c r="Q186" i="11"/>
  <c r="N186" i="11"/>
  <c r="G186" i="11"/>
  <c r="I186" i="11" s="1"/>
  <c r="BH185" i="11"/>
  <c r="BC185" i="11"/>
  <c r="BB185" i="11"/>
  <c r="BG185" i="11" s="1"/>
  <c r="BA185" i="11"/>
  <c r="BF185" i="11" s="1"/>
  <c r="AZ185" i="11"/>
  <c r="BE185" i="11" s="1"/>
  <c r="AX185" i="11"/>
  <c r="AU185" i="11"/>
  <c r="AR185" i="11"/>
  <c r="AO185" i="11"/>
  <c r="AL185" i="11"/>
  <c r="AI185" i="11"/>
  <c r="AF185" i="11"/>
  <c r="AC185" i="11"/>
  <c r="Z185" i="11"/>
  <c r="W185" i="11"/>
  <c r="T185" i="11"/>
  <c r="Q185" i="11"/>
  <c r="N185" i="11"/>
  <c r="G185" i="11"/>
  <c r="I185" i="11" s="1"/>
  <c r="BH184" i="11"/>
  <c r="BG184" i="11"/>
  <c r="BC184" i="11"/>
  <c r="BB184" i="11"/>
  <c r="BA184" i="11"/>
  <c r="BF184" i="11" s="1"/>
  <c r="AZ184" i="11"/>
  <c r="BE184" i="11" s="1"/>
  <c r="AX184" i="11"/>
  <c r="AU184" i="11"/>
  <c r="AR184" i="11"/>
  <c r="AO184" i="11"/>
  <c r="AL184" i="11"/>
  <c r="AI184" i="11"/>
  <c r="AF184" i="11"/>
  <c r="AC184" i="11"/>
  <c r="Z184" i="11"/>
  <c r="W184" i="11"/>
  <c r="T184" i="11"/>
  <c r="Q184" i="11"/>
  <c r="N184" i="11"/>
  <c r="G184" i="11"/>
  <c r="I184" i="11" s="1"/>
  <c r="BH183" i="11"/>
  <c r="BC183" i="11"/>
  <c r="BB183" i="11"/>
  <c r="BG183" i="11" s="1"/>
  <c r="BA183" i="11"/>
  <c r="BF183" i="11" s="1"/>
  <c r="AZ183" i="11"/>
  <c r="BE183" i="11" s="1"/>
  <c r="AX183" i="11"/>
  <c r="AU183" i="11"/>
  <c r="AR183" i="11"/>
  <c r="AO183" i="11"/>
  <c r="AL183" i="11"/>
  <c r="AI183" i="11"/>
  <c r="AF183" i="11"/>
  <c r="AC183" i="11"/>
  <c r="Z183" i="11"/>
  <c r="W183" i="11"/>
  <c r="T183" i="11"/>
  <c r="Q183" i="11"/>
  <c r="N183" i="11"/>
  <c r="I183" i="11"/>
  <c r="G183" i="11"/>
  <c r="BH182" i="11"/>
  <c r="BC182" i="11"/>
  <c r="BB182" i="11"/>
  <c r="BG182" i="11" s="1"/>
  <c r="BA182" i="11"/>
  <c r="BF182" i="11" s="1"/>
  <c r="AZ182" i="11"/>
  <c r="BE182" i="11" s="1"/>
  <c r="AX182" i="11"/>
  <c r="AU182" i="11"/>
  <c r="AR182" i="11"/>
  <c r="AO182" i="11"/>
  <c r="AL182" i="11"/>
  <c r="AI182" i="11"/>
  <c r="AF182" i="11"/>
  <c r="AC182" i="11"/>
  <c r="Z182" i="11"/>
  <c r="W182" i="11"/>
  <c r="T182" i="11"/>
  <c r="Q182" i="11"/>
  <c r="N182" i="11"/>
  <c r="G182" i="11"/>
  <c r="I182" i="11" s="1"/>
  <c r="BH181" i="11"/>
  <c r="BC181" i="11"/>
  <c r="BB181" i="11"/>
  <c r="BG181" i="11" s="1"/>
  <c r="BA181" i="11"/>
  <c r="BF181" i="11" s="1"/>
  <c r="AZ181" i="11"/>
  <c r="BE181" i="11" s="1"/>
  <c r="AX181" i="11"/>
  <c r="AU181" i="11"/>
  <c r="AR181" i="11"/>
  <c r="AO181" i="11"/>
  <c r="AL181" i="11"/>
  <c r="AI181" i="11"/>
  <c r="AF181" i="11"/>
  <c r="AC181" i="11"/>
  <c r="Z181" i="11"/>
  <c r="W181" i="11"/>
  <c r="T181" i="11"/>
  <c r="Q181" i="11"/>
  <c r="N181" i="11"/>
  <c r="G181" i="11"/>
  <c r="I181" i="11" s="1"/>
  <c r="BH180" i="11"/>
  <c r="BC180" i="11"/>
  <c r="BB180" i="11"/>
  <c r="BG180" i="11" s="1"/>
  <c r="BA180" i="11"/>
  <c r="BF180" i="11" s="1"/>
  <c r="AZ180" i="11"/>
  <c r="BE180" i="11" s="1"/>
  <c r="AX180" i="11"/>
  <c r="AU180" i="11"/>
  <c r="AR180" i="11"/>
  <c r="AO180" i="11"/>
  <c r="AL180" i="11"/>
  <c r="AI180" i="11"/>
  <c r="AF180" i="11"/>
  <c r="AC180" i="11"/>
  <c r="Z180" i="11"/>
  <c r="W180" i="11"/>
  <c r="T180" i="11"/>
  <c r="Q180" i="11"/>
  <c r="N180" i="11"/>
  <c r="G180" i="11"/>
  <c r="I180" i="11" s="1"/>
  <c r="BH179" i="11"/>
  <c r="BC179" i="11"/>
  <c r="BB179" i="11"/>
  <c r="BG179" i="11" s="1"/>
  <c r="BA179" i="11"/>
  <c r="BF179" i="11" s="1"/>
  <c r="AZ179" i="11"/>
  <c r="BE179" i="11" s="1"/>
  <c r="AX179" i="11"/>
  <c r="AU179" i="11"/>
  <c r="AR179" i="11"/>
  <c r="AO179" i="11"/>
  <c r="AL179" i="11"/>
  <c r="AI179" i="11"/>
  <c r="AF179" i="11"/>
  <c r="AC179" i="11"/>
  <c r="Z179" i="11"/>
  <c r="W179" i="11"/>
  <c r="T179" i="11"/>
  <c r="Q179" i="11"/>
  <c r="N179" i="11"/>
  <c r="G179" i="11"/>
  <c r="I179" i="11" s="1"/>
  <c r="BH178" i="11"/>
  <c r="BC178" i="11"/>
  <c r="BB178" i="11"/>
  <c r="BG178" i="11" s="1"/>
  <c r="BA178" i="11"/>
  <c r="BF178" i="11" s="1"/>
  <c r="AZ178" i="11"/>
  <c r="BE178" i="11" s="1"/>
  <c r="AX178" i="11"/>
  <c r="AU178" i="11"/>
  <c r="AR178" i="11"/>
  <c r="AO178" i="11"/>
  <c r="AL178" i="11"/>
  <c r="AI178" i="11"/>
  <c r="AF178" i="11"/>
  <c r="AC178" i="11"/>
  <c r="Z178" i="11"/>
  <c r="W178" i="11"/>
  <c r="T178" i="11"/>
  <c r="Q178" i="11"/>
  <c r="N178" i="11"/>
  <c r="G178" i="11"/>
  <c r="I178" i="11" s="1"/>
  <c r="BH177" i="11"/>
  <c r="BC177" i="11"/>
  <c r="BB177" i="11"/>
  <c r="BG177" i="11" s="1"/>
  <c r="BA177" i="11"/>
  <c r="BF177" i="11" s="1"/>
  <c r="AZ177" i="11"/>
  <c r="BE177" i="11" s="1"/>
  <c r="AX177" i="11"/>
  <c r="AU177" i="11"/>
  <c r="AR177" i="11"/>
  <c r="AO177" i="11"/>
  <c r="AL177" i="11"/>
  <c r="AI177" i="11"/>
  <c r="AF177" i="11"/>
  <c r="AC177" i="11"/>
  <c r="Z177" i="11"/>
  <c r="W177" i="11"/>
  <c r="T177" i="11"/>
  <c r="Q177" i="11"/>
  <c r="N177" i="11"/>
  <c r="G177" i="11"/>
  <c r="I177" i="11" s="1"/>
  <c r="BH176" i="11"/>
  <c r="BC176" i="11"/>
  <c r="BB176" i="11"/>
  <c r="BG176" i="11" s="1"/>
  <c r="BA176" i="11"/>
  <c r="BF176" i="11" s="1"/>
  <c r="AZ176" i="11"/>
  <c r="BE176" i="11" s="1"/>
  <c r="AX176" i="11"/>
  <c r="AU176" i="11"/>
  <c r="AR176" i="11"/>
  <c r="AO176" i="11"/>
  <c r="AL176" i="11"/>
  <c r="AI176" i="11"/>
  <c r="AF176" i="11"/>
  <c r="AC176" i="11"/>
  <c r="Z176" i="11"/>
  <c r="W176" i="11"/>
  <c r="T176" i="11"/>
  <c r="Q176" i="11"/>
  <c r="N176" i="11"/>
  <c r="G176" i="11"/>
  <c r="I176" i="11" s="1"/>
  <c r="BH175" i="11"/>
  <c r="BC175" i="11"/>
  <c r="BB175" i="11"/>
  <c r="BG175" i="11" s="1"/>
  <c r="BA175" i="11"/>
  <c r="BF175" i="11" s="1"/>
  <c r="AZ175" i="11"/>
  <c r="BE175" i="11" s="1"/>
  <c r="AX175" i="11"/>
  <c r="AU175" i="11"/>
  <c r="AR175" i="11"/>
  <c r="AO175" i="11"/>
  <c r="AL175" i="11"/>
  <c r="AI175" i="11"/>
  <c r="AF175" i="11"/>
  <c r="AC175" i="11"/>
  <c r="Z175" i="11"/>
  <c r="W175" i="11"/>
  <c r="T175" i="11"/>
  <c r="Q175" i="11"/>
  <c r="N175" i="11"/>
  <c r="G175" i="11"/>
  <c r="I175" i="11" s="1"/>
  <c r="BH174" i="11"/>
  <c r="BF174" i="11"/>
  <c r="BC174" i="11"/>
  <c r="BB174" i="11"/>
  <c r="BG174" i="11" s="1"/>
  <c r="BA174" i="11"/>
  <c r="AZ174" i="11"/>
  <c r="BE174" i="11" s="1"/>
  <c r="AX174" i="11"/>
  <c r="AU174" i="11"/>
  <c r="AR174" i="11"/>
  <c r="AO174" i="11"/>
  <c r="AL174" i="11"/>
  <c r="AI174" i="11"/>
  <c r="AF174" i="11"/>
  <c r="AC174" i="11"/>
  <c r="Z174" i="11"/>
  <c r="W174" i="11"/>
  <c r="T174" i="11"/>
  <c r="Q174" i="11"/>
  <c r="N174" i="11"/>
  <c r="G174" i="11"/>
  <c r="I174" i="11" s="1"/>
  <c r="BH173" i="11"/>
  <c r="BC173" i="11"/>
  <c r="BB173" i="11"/>
  <c r="BG173" i="11" s="1"/>
  <c r="BA173" i="11"/>
  <c r="BF173" i="11" s="1"/>
  <c r="AZ173" i="11"/>
  <c r="BE173" i="11" s="1"/>
  <c r="AX173" i="11"/>
  <c r="AU173" i="11"/>
  <c r="AR173" i="11"/>
  <c r="AO173" i="11"/>
  <c r="AL173" i="11"/>
  <c r="AI173" i="11"/>
  <c r="AF173" i="11"/>
  <c r="AC173" i="11"/>
  <c r="Z173" i="11"/>
  <c r="W173" i="11"/>
  <c r="T173" i="11"/>
  <c r="Q173" i="11"/>
  <c r="N173" i="11"/>
  <c r="G173" i="11"/>
  <c r="I173" i="11" s="1"/>
  <c r="BH172" i="11"/>
  <c r="BC172" i="11"/>
  <c r="BB172" i="11"/>
  <c r="BG172" i="11" s="1"/>
  <c r="BA172" i="11"/>
  <c r="BF172" i="11" s="1"/>
  <c r="AZ172" i="11"/>
  <c r="BE172" i="11" s="1"/>
  <c r="AX172" i="11"/>
  <c r="AU172" i="11"/>
  <c r="AR172" i="11"/>
  <c r="AO172" i="11"/>
  <c r="AL172" i="11"/>
  <c r="AI172" i="11"/>
  <c r="AF172" i="11"/>
  <c r="AC172" i="11"/>
  <c r="Z172" i="11"/>
  <c r="W172" i="11"/>
  <c r="T172" i="11"/>
  <c r="Q172" i="11"/>
  <c r="N172" i="11"/>
  <c r="I172" i="11"/>
  <c r="G172" i="11"/>
  <c r="BH171" i="11"/>
  <c r="BC171" i="11"/>
  <c r="BB171" i="11"/>
  <c r="BG171" i="11" s="1"/>
  <c r="BA171" i="11"/>
  <c r="BF171" i="11" s="1"/>
  <c r="AZ171" i="11"/>
  <c r="BE171" i="11" s="1"/>
  <c r="AX171" i="11"/>
  <c r="AU171" i="11"/>
  <c r="AR171" i="11"/>
  <c r="AO171" i="11"/>
  <c r="AL171" i="11"/>
  <c r="AI171" i="11"/>
  <c r="AF171" i="11"/>
  <c r="AC171" i="11"/>
  <c r="Z171" i="11"/>
  <c r="W171" i="11"/>
  <c r="T171" i="11"/>
  <c r="Q171" i="11"/>
  <c r="N171" i="11"/>
  <c r="G171" i="11"/>
  <c r="I171" i="11" s="1"/>
  <c r="BH170" i="11"/>
  <c r="BC170" i="11"/>
  <c r="BB170" i="11"/>
  <c r="BG170" i="11" s="1"/>
  <c r="BA170" i="11"/>
  <c r="BF170" i="11" s="1"/>
  <c r="AZ170" i="11"/>
  <c r="BE170" i="11" s="1"/>
  <c r="AX170" i="11"/>
  <c r="AU170" i="11"/>
  <c r="AR170" i="11"/>
  <c r="AO170" i="11"/>
  <c r="AL170" i="11"/>
  <c r="AI170" i="11"/>
  <c r="AF170" i="11"/>
  <c r="AC170" i="11"/>
  <c r="Z170" i="11"/>
  <c r="W170" i="11"/>
  <c r="T170" i="11"/>
  <c r="Q170" i="11"/>
  <c r="N170" i="11"/>
  <c r="G170" i="11"/>
  <c r="I170" i="11" s="1"/>
  <c r="BH169" i="11"/>
  <c r="BC169" i="11"/>
  <c r="BB169" i="11"/>
  <c r="BG169" i="11" s="1"/>
  <c r="BA169" i="11"/>
  <c r="BF169" i="11" s="1"/>
  <c r="AZ169" i="11"/>
  <c r="BE169" i="11" s="1"/>
  <c r="AX169" i="11"/>
  <c r="AU169" i="11"/>
  <c r="AR169" i="11"/>
  <c r="AO169" i="11"/>
  <c r="AL169" i="11"/>
  <c r="AI169" i="11"/>
  <c r="AF169" i="11"/>
  <c r="AC169" i="11"/>
  <c r="Z169" i="11"/>
  <c r="W169" i="11"/>
  <c r="T169" i="11"/>
  <c r="Q169" i="11"/>
  <c r="N169" i="11"/>
  <c r="I169" i="11"/>
  <c r="G169" i="11"/>
  <c r="BH166" i="11"/>
  <c r="BC166" i="11"/>
  <c r="BB166" i="11"/>
  <c r="BG166" i="11" s="1"/>
  <c r="BA166" i="11"/>
  <c r="BF166" i="11" s="1"/>
  <c r="AZ166" i="11"/>
  <c r="BE166" i="11" s="1"/>
  <c r="AX166" i="11"/>
  <c r="AU166" i="11"/>
  <c r="AR166" i="11"/>
  <c r="AO166" i="11"/>
  <c r="AL166" i="11"/>
  <c r="AI166" i="11"/>
  <c r="AF166" i="11"/>
  <c r="AC166" i="11"/>
  <c r="Z166" i="11"/>
  <c r="W166" i="11"/>
  <c r="T166" i="11"/>
  <c r="Q166" i="11"/>
  <c r="N166" i="11"/>
  <c r="G166" i="11"/>
  <c r="I166" i="11" s="1"/>
  <c r="BH165" i="11"/>
  <c r="BC165" i="11"/>
  <c r="BB165" i="11"/>
  <c r="BG165" i="11" s="1"/>
  <c r="BA165" i="11"/>
  <c r="BF165" i="11" s="1"/>
  <c r="AZ165" i="11"/>
  <c r="BE165" i="11" s="1"/>
  <c r="AX165" i="11"/>
  <c r="AU165" i="11"/>
  <c r="AR165" i="11"/>
  <c r="AO165" i="11"/>
  <c r="AL165" i="11"/>
  <c r="AI165" i="11"/>
  <c r="AF165" i="11"/>
  <c r="AC165" i="11"/>
  <c r="Z165" i="11"/>
  <c r="W165" i="11"/>
  <c r="T165" i="11"/>
  <c r="Q165" i="11"/>
  <c r="N165" i="11"/>
  <c r="G165" i="11"/>
  <c r="I165" i="11" s="1"/>
  <c r="BH164" i="11"/>
  <c r="BC164" i="11"/>
  <c r="BB164" i="11"/>
  <c r="BG164" i="11" s="1"/>
  <c r="BA164" i="11"/>
  <c r="BF164" i="11" s="1"/>
  <c r="AZ164" i="11"/>
  <c r="BE164" i="11" s="1"/>
  <c r="AX164" i="11"/>
  <c r="AU164" i="11"/>
  <c r="AR164" i="11"/>
  <c r="AO164" i="11"/>
  <c r="AL164" i="11"/>
  <c r="AI164" i="11"/>
  <c r="AF164" i="11"/>
  <c r="AC164" i="11"/>
  <c r="Z164" i="11"/>
  <c r="W164" i="11"/>
  <c r="T164" i="11"/>
  <c r="Q164" i="11"/>
  <c r="N164" i="11"/>
  <c r="G164" i="11"/>
  <c r="I164" i="11" s="1"/>
  <c r="BH163" i="11"/>
  <c r="BC163" i="11"/>
  <c r="BB163" i="11"/>
  <c r="BG163" i="11" s="1"/>
  <c r="BA163" i="11"/>
  <c r="BF163" i="11" s="1"/>
  <c r="AZ163" i="11"/>
  <c r="BE163" i="11" s="1"/>
  <c r="AX163" i="11"/>
  <c r="AU163" i="11"/>
  <c r="AR163" i="11"/>
  <c r="AO163" i="11"/>
  <c r="AL163" i="11"/>
  <c r="AI163" i="11"/>
  <c r="AF163" i="11"/>
  <c r="AC163" i="11"/>
  <c r="Z163" i="11"/>
  <c r="W163" i="11"/>
  <c r="Q163" i="11"/>
  <c r="N163" i="11"/>
  <c r="G163" i="11"/>
  <c r="I163" i="11" s="1"/>
  <c r="BH162" i="11"/>
  <c r="BC162" i="11"/>
  <c r="BB162" i="11"/>
  <c r="BG162" i="11" s="1"/>
  <c r="BA162" i="11"/>
  <c r="BF162" i="11" s="1"/>
  <c r="AZ162" i="11"/>
  <c r="BE162" i="11" s="1"/>
  <c r="AX162" i="11"/>
  <c r="AU162" i="11"/>
  <c r="AR162" i="11"/>
  <c r="AO162" i="11"/>
  <c r="AL162" i="11"/>
  <c r="AI162" i="11"/>
  <c r="AF162" i="11"/>
  <c r="AC162" i="11"/>
  <c r="Z162" i="11"/>
  <c r="W162" i="11"/>
  <c r="T162" i="11"/>
  <c r="Q162" i="11"/>
  <c r="N162" i="11"/>
  <c r="G162" i="11"/>
  <c r="I162" i="11" s="1"/>
  <c r="BH161" i="11"/>
  <c r="BF161" i="11"/>
  <c r="BC161" i="11"/>
  <c r="BB161" i="11"/>
  <c r="BG161" i="11" s="1"/>
  <c r="BA161" i="11"/>
  <c r="AZ161" i="11"/>
  <c r="BE161" i="11" s="1"/>
  <c r="AX161" i="11"/>
  <c r="AU161" i="11"/>
  <c r="AR161" i="11"/>
  <c r="AO161" i="11"/>
  <c r="AL161" i="11"/>
  <c r="AI161" i="11"/>
  <c r="AF161" i="11"/>
  <c r="AC161" i="11"/>
  <c r="Z161" i="11"/>
  <c r="W161" i="11"/>
  <c r="T161" i="11"/>
  <c r="Q161" i="11"/>
  <c r="N161" i="11"/>
  <c r="G161" i="11"/>
  <c r="I161" i="11" s="1"/>
  <c r="BH160" i="11"/>
  <c r="BG160" i="11"/>
  <c r="BC160" i="11"/>
  <c r="BB160" i="11"/>
  <c r="BA160" i="11"/>
  <c r="BF160" i="11" s="1"/>
  <c r="AZ160" i="11"/>
  <c r="BE160" i="11" s="1"/>
  <c r="AX160" i="11"/>
  <c r="AU160" i="11"/>
  <c r="AR160" i="11"/>
  <c r="AO160" i="11"/>
  <c r="AL160" i="11"/>
  <c r="AI160" i="11"/>
  <c r="AF160" i="11"/>
  <c r="AC160" i="11"/>
  <c r="Z160" i="11"/>
  <c r="W160" i="11"/>
  <c r="T160" i="11"/>
  <c r="Q160" i="11"/>
  <c r="N160" i="11"/>
  <c r="G160" i="11"/>
  <c r="I160" i="11" s="1"/>
  <c r="BH159" i="11"/>
  <c r="BE159" i="11"/>
  <c r="BC159" i="11"/>
  <c r="BB159" i="11"/>
  <c r="BG159" i="11" s="1"/>
  <c r="BA159" i="11"/>
  <c r="BF159" i="11" s="1"/>
  <c r="AZ159" i="11"/>
  <c r="AX159" i="11"/>
  <c r="AU159" i="11"/>
  <c r="AR159" i="11"/>
  <c r="AO159" i="11"/>
  <c r="AL159" i="11"/>
  <c r="AI159" i="11"/>
  <c r="AF159" i="11"/>
  <c r="AC159" i="11"/>
  <c r="Z159" i="11"/>
  <c r="W159" i="11"/>
  <c r="T159" i="11"/>
  <c r="Q159" i="11"/>
  <c r="N159" i="11"/>
  <c r="G159" i="11"/>
  <c r="I159" i="11" s="1"/>
  <c r="BH158" i="11"/>
  <c r="BC158" i="11"/>
  <c r="BB158" i="11"/>
  <c r="BG158" i="11" s="1"/>
  <c r="BA158" i="11"/>
  <c r="BF158" i="11" s="1"/>
  <c r="AZ158" i="11"/>
  <c r="BE158" i="11" s="1"/>
  <c r="AX158" i="11"/>
  <c r="AU158" i="11"/>
  <c r="AR158" i="11"/>
  <c r="AO158" i="11"/>
  <c r="AL158" i="11"/>
  <c r="AI158" i="11"/>
  <c r="AF158" i="11"/>
  <c r="AC158" i="11"/>
  <c r="Z158" i="11"/>
  <c r="W158" i="11"/>
  <c r="T158" i="11"/>
  <c r="Q158" i="11"/>
  <c r="N158" i="11"/>
  <c r="G158" i="11"/>
  <c r="I158" i="11" s="1"/>
  <c r="BH157" i="11"/>
  <c r="BG157" i="11"/>
  <c r="BC157" i="11"/>
  <c r="BB157" i="11"/>
  <c r="BA157" i="11"/>
  <c r="BF157" i="11" s="1"/>
  <c r="AZ157" i="11"/>
  <c r="BE157" i="11" s="1"/>
  <c r="AX157" i="11"/>
  <c r="AU157" i="11"/>
  <c r="AR157" i="11"/>
  <c r="AO157" i="11"/>
  <c r="AL157" i="11"/>
  <c r="AI157" i="11"/>
  <c r="AF157" i="11"/>
  <c r="AC157" i="11"/>
  <c r="Z157" i="11"/>
  <c r="W157" i="11"/>
  <c r="T157" i="11"/>
  <c r="Q157" i="11"/>
  <c r="N157" i="11"/>
  <c r="G157" i="11"/>
  <c r="I157" i="11" s="1"/>
  <c r="BH156" i="11"/>
  <c r="BC156" i="11"/>
  <c r="BB156" i="11"/>
  <c r="BG156" i="11" s="1"/>
  <c r="BA156" i="11"/>
  <c r="BF156" i="11" s="1"/>
  <c r="AZ156" i="11"/>
  <c r="BE156" i="11" s="1"/>
  <c r="AX156" i="11"/>
  <c r="AU156" i="11"/>
  <c r="AR156" i="11"/>
  <c r="AO156" i="11"/>
  <c r="AL156" i="11"/>
  <c r="AI156" i="11"/>
  <c r="AF156" i="11"/>
  <c r="AC156" i="11"/>
  <c r="Z156" i="11"/>
  <c r="W156" i="11"/>
  <c r="T156" i="11"/>
  <c r="Q156" i="11"/>
  <c r="N156" i="11"/>
  <c r="G156" i="11"/>
  <c r="I156" i="11" s="1"/>
  <c r="BH155" i="11"/>
  <c r="BC155" i="11"/>
  <c r="BB155" i="11"/>
  <c r="BG155" i="11" s="1"/>
  <c r="BA155" i="11"/>
  <c r="BF155" i="11" s="1"/>
  <c r="AZ155" i="11"/>
  <c r="BE155" i="11" s="1"/>
  <c r="AX155" i="11"/>
  <c r="AU155" i="11"/>
  <c r="AR155" i="11"/>
  <c r="AO155" i="11"/>
  <c r="AL155" i="11"/>
  <c r="AI155" i="11"/>
  <c r="AF155" i="11"/>
  <c r="AC155" i="11"/>
  <c r="Z155" i="11"/>
  <c r="W155" i="11"/>
  <c r="T155" i="11"/>
  <c r="Q155" i="11"/>
  <c r="N155" i="11"/>
  <c r="G155" i="11"/>
  <c r="I155" i="11" s="1"/>
  <c r="BH154" i="11"/>
  <c r="BC154" i="11"/>
  <c r="BB154" i="11"/>
  <c r="BG154" i="11" s="1"/>
  <c r="BA154" i="11"/>
  <c r="BF154" i="11" s="1"/>
  <c r="AZ154" i="11"/>
  <c r="BE154" i="11" s="1"/>
  <c r="AX154" i="11"/>
  <c r="AU154" i="11"/>
  <c r="AR154" i="11"/>
  <c r="AO154" i="11"/>
  <c r="AL154" i="11"/>
  <c r="AI154" i="11"/>
  <c r="AF154" i="11"/>
  <c r="AC154" i="11"/>
  <c r="Z154" i="11"/>
  <c r="W154" i="11"/>
  <c r="T154" i="11"/>
  <c r="Q154" i="11"/>
  <c r="N154" i="11"/>
  <c r="G154" i="11"/>
  <c r="I154" i="11" s="1"/>
  <c r="BH153" i="11"/>
  <c r="BF153" i="11"/>
  <c r="BC153" i="11"/>
  <c r="BB153" i="11"/>
  <c r="BG153" i="11" s="1"/>
  <c r="BA153" i="11"/>
  <c r="AZ153" i="11"/>
  <c r="BE153" i="11" s="1"/>
  <c r="AX153" i="11"/>
  <c r="AU153" i="11"/>
  <c r="AR153" i="11"/>
  <c r="AO153" i="11"/>
  <c r="AL153" i="11"/>
  <c r="AI153" i="11"/>
  <c r="AF153" i="11"/>
  <c r="AC153" i="11"/>
  <c r="Z153" i="11"/>
  <c r="W153" i="11"/>
  <c r="T153" i="11"/>
  <c r="Q153" i="11"/>
  <c r="N153" i="11"/>
  <c r="G153" i="11"/>
  <c r="I153" i="11" s="1"/>
  <c r="BH152" i="11"/>
  <c r="BC152" i="11"/>
  <c r="BB152" i="11"/>
  <c r="BG152" i="11" s="1"/>
  <c r="BA152" i="11"/>
  <c r="BF152" i="11" s="1"/>
  <c r="AZ152" i="11"/>
  <c r="BE152" i="11" s="1"/>
  <c r="AX152" i="11"/>
  <c r="AU152" i="11"/>
  <c r="AR152" i="11"/>
  <c r="AO152" i="11"/>
  <c r="AL152" i="11"/>
  <c r="AI152" i="11"/>
  <c r="AF152" i="11"/>
  <c r="AC152" i="11"/>
  <c r="Z152" i="11"/>
  <c r="W152" i="11"/>
  <c r="T152" i="11"/>
  <c r="Q152" i="11"/>
  <c r="N152" i="11"/>
  <c r="G152" i="11"/>
  <c r="I152" i="11" s="1"/>
  <c r="BH151" i="11"/>
  <c r="BC151" i="11"/>
  <c r="BB151" i="11"/>
  <c r="BG151" i="11" s="1"/>
  <c r="BA151" i="11"/>
  <c r="BF151" i="11" s="1"/>
  <c r="AZ151" i="11"/>
  <c r="BE151" i="11" s="1"/>
  <c r="AX151" i="11"/>
  <c r="AU151" i="11"/>
  <c r="AR151" i="11"/>
  <c r="AO151" i="11"/>
  <c r="AL151" i="11"/>
  <c r="AI151" i="11"/>
  <c r="AF151" i="11"/>
  <c r="AC151" i="11"/>
  <c r="Z151" i="11"/>
  <c r="W151" i="11"/>
  <c r="T151" i="11"/>
  <c r="Q151" i="11"/>
  <c r="N151" i="11"/>
  <c r="G151" i="11"/>
  <c r="I151" i="11" s="1"/>
  <c r="BH150" i="11"/>
  <c r="BC150" i="11"/>
  <c r="BB150" i="11"/>
  <c r="BG150" i="11" s="1"/>
  <c r="BA150" i="11"/>
  <c r="BF150" i="11" s="1"/>
  <c r="AZ150" i="11"/>
  <c r="BE150" i="11" s="1"/>
  <c r="AX150" i="11"/>
  <c r="AU150" i="11"/>
  <c r="AR150" i="11"/>
  <c r="AO150" i="11"/>
  <c r="AL150" i="11"/>
  <c r="AI150" i="11"/>
  <c r="AF150" i="11"/>
  <c r="AC150" i="11"/>
  <c r="Z150" i="11"/>
  <c r="W150" i="11"/>
  <c r="T150" i="11"/>
  <c r="Q150" i="11"/>
  <c r="N150" i="11"/>
  <c r="G150" i="11"/>
  <c r="I150" i="11" s="1"/>
  <c r="BH149" i="11"/>
  <c r="BC149" i="11"/>
  <c r="BB149" i="11"/>
  <c r="BG149" i="11" s="1"/>
  <c r="BA149" i="11"/>
  <c r="BF149" i="11" s="1"/>
  <c r="AZ149" i="11"/>
  <c r="BE149" i="11" s="1"/>
  <c r="AX149" i="11"/>
  <c r="AU149" i="11"/>
  <c r="AR149" i="11"/>
  <c r="AO149" i="11"/>
  <c r="AL149" i="11"/>
  <c r="AI149" i="11"/>
  <c r="AF149" i="11"/>
  <c r="AC149" i="11"/>
  <c r="Z149" i="11"/>
  <c r="W149" i="11"/>
  <c r="T149" i="11"/>
  <c r="Q149" i="11"/>
  <c r="N149" i="11"/>
  <c r="G149" i="11"/>
  <c r="I149" i="11" s="1"/>
  <c r="BH148" i="11"/>
  <c r="BC148" i="11"/>
  <c r="BB148" i="11"/>
  <c r="BG148" i="11" s="1"/>
  <c r="BA148" i="11"/>
  <c r="BF148" i="11" s="1"/>
  <c r="AZ148" i="11"/>
  <c r="BE148" i="11" s="1"/>
  <c r="AX148" i="11"/>
  <c r="AU148" i="11"/>
  <c r="AR148" i="11"/>
  <c r="AO148" i="11"/>
  <c r="AL148" i="11"/>
  <c r="AI148" i="11"/>
  <c r="AF148" i="11"/>
  <c r="AC148" i="11"/>
  <c r="Z148" i="11"/>
  <c r="W148" i="11"/>
  <c r="T148" i="11"/>
  <c r="Q148" i="11"/>
  <c r="N148" i="11"/>
  <c r="G148" i="11"/>
  <c r="I148" i="11" s="1"/>
  <c r="BH147" i="11"/>
  <c r="BF147" i="11"/>
  <c r="BC147" i="11"/>
  <c r="BB147" i="11"/>
  <c r="BG147" i="11" s="1"/>
  <c r="BA147" i="11"/>
  <c r="AZ147" i="11"/>
  <c r="BE147" i="11" s="1"/>
  <c r="AX147" i="11"/>
  <c r="AU147" i="11"/>
  <c r="AR147" i="11"/>
  <c r="AO147" i="11"/>
  <c r="AL147" i="11"/>
  <c r="AI147" i="11"/>
  <c r="AF147" i="11"/>
  <c r="AC147" i="11"/>
  <c r="Z147" i="11"/>
  <c r="W147" i="11"/>
  <c r="T147" i="11"/>
  <c r="Q147" i="11"/>
  <c r="N147" i="11"/>
  <c r="G147" i="11"/>
  <c r="I147" i="11" s="1"/>
  <c r="BH146" i="11"/>
  <c r="BG146" i="11"/>
  <c r="BC146" i="11"/>
  <c r="BB146" i="11"/>
  <c r="BA146" i="11"/>
  <c r="BF146" i="11" s="1"/>
  <c r="AZ146" i="11"/>
  <c r="BE146" i="11" s="1"/>
  <c r="AX146" i="11"/>
  <c r="AU146" i="11"/>
  <c r="AR146" i="11"/>
  <c r="AO146" i="11"/>
  <c r="AL146" i="11"/>
  <c r="AI146" i="11"/>
  <c r="AF146" i="11"/>
  <c r="AC146" i="11"/>
  <c r="Z146" i="11"/>
  <c r="W146" i="11"/>
  <c r="T146" i="11"/>
  <c r="Q146" i="11"/>
  <c r="N146" i="11"/>
  <c r="G146" i="11"/>
  <c r="I146" i="11" s="1"/>
  <c r="BH145" i="11"/>
  <c r="BC145" i="11"/>
  <c r="BB145" i="11"/>
  <c r="BG145" i="11" s="1"/>
  <c r="BA145" i="11"/>
  <c r="BF145" i="11" s="1"/>
  <c r="AZ145" i="11"/>
  <c r="BE145" i="11" s="1"/>
  <c r="AX145" i="11"/>
  <c r="AU145" i="11"/>
  <c r="AR145" i="11"/>
  <c r="AO145" i="11"/>
  <c r="AL145" i="11"/>
  <c r="AI145" i="11"/>
  <c r="AF145" i="11"/>
  <c r="AC145" i="11"/>
  <c r="Z145" i="11"/>
  <c r="W145" i="11"/>
  <c r="T145" i="11"/>
  <c r="Q145" i="11"/>
  <c r="N145" i="11"/>
  <c r="G145" i="11"/>
  <c r="I145" i="11" s="1"/>
  <c r="BH144" i="11"/>
  <c r="BC144" i="11"/>
  <c r="BB144" i="11"/>
  <c r="BG144" i="11" s="1"/>
  <c r="BA144" i="11"/>
  <c r="BF144" i="11" s="1"/>
  <c r="AZ144" i="11"/>
  <c r="BE144" i="11" s="1"/>
  <c r="AX144" i="11"/>
  <c r="AU144" i="11"/>
  <c r="AR144" i="11"/>
  <c r="AO144" i="11"/>
  <c r="AL144" i="11"/>
  <c r="AI144" i="11"/>
  <c r="AF144" i="11"/>
  <c r="AC144" i="11"/>
  <c r="Z144" i="11"/>
  <c r="W144" i="11"/>
  <c r="T144" i="11"/>
  <c r="Q144" i="11"/>
  <c r="N144" i="11"/>
  <c r="G144" i="11"/>
  <c r="I144" i="11" s="1"/>
  <c r="BH143" i="11"/>
  <c r="BF143" i="11"/>
  <c r="BC143" i="11"/>
  <c r="BB143" i="11"/>
  <c r="BG143" i="11" s="1"/>
  <c r="BA143" i="11"/>
  <c r="AZ143" i="11"/>
  <c r="BE143" i="11" s="1"/>
  <c r="AX143" i="11"/>
  <c r="AU143" i="11"/>
  <c r="AR143" i="11"/>
  <c r="AO143" i="11"/>
  <c r="AL143" i="11"/>
  <c r="AI143" i="11"/>
  <c r="AF143" i="11"/>
  <c r="AC143" i="11"/>
  <c r="Z143" i="11"/>
  <c r="W143" i="11"/>
  <c r="T143" i="11"/>
  <c r="Q143" i="11"/>
  <c r="N143" i="11"/>
  <c r="G143" i="11"/>
  <c r="I143" i="11" s="1"/>
  <c r="BH140" i="11"/>
  <c r="BC140" i="11"/>
  <c r="BB140" i="11"/>
  <c r="BG140" i="11" s="1"/>
  <c r="BA140" i="11"/>
  <c r="BF140" i="11" s="1"/>
  <c r="AZ140" i="11"/>
  <c r="BE140" i="11" s="1"/>
  <c r="AX140" i="11"/>
  <c r="AU140" i="11"/>
  <c r="AR140" i="11"/>
  <c r="AO140" i="11"/>
  <c r="AL140" i="11"/>
  <c r="AI140" i="11"/>
  <c r="AF140" i="11"/>
  <c r="AC140" i="11"/>
  <c r="Z140" i="11"/>
  <c r="W140" i="11"/>
  <c r="T140" i="11"/>
  <c r="Q140" i="11"/>
  <c r="N140" i="11"/>
  <c r="G140" i="11"/>
  <c r="I140" i="11" s="1"/>
  <c r="BH139" i="11"/>
  <c r="BC139" i="11"/>
  <c r="BB139" i="11"/>
  <c r="BG139" i="11" s="1"/>
  <c r="BA139" i="11"/>
  <c r="BF139" i="11" s="1"/>
  <c r="AZ139" i="11"/>
  <c r="BE139" i="11" s="1"/>
  <c r="AX139" i="11"/>
  <c r="AU139" i="11"/>
  <c r="AR139" i="11"/>
  <c r="AO139" i="11"/>
  <c r="AL139" i="11"/>
  <c r="AI139" i="11"/>
  <c r="AF139" i="11"/>
  <c r="AC139" i="11"/>
  <c r="Z139" i="11"/>
  <c r="W139" i="11"/>
  <c r="T139" i="11"/>
  <c r="Q139" i="11"/>
  <c r="N139" i="11"/>
  <c r="G139" i="11"/>
  <c r="I139" i="11" s="1"/>
  <c r="BH138" i="11"/>
  <c r="BE138" i="11"/>
  <c r="BC138" i="11"/>
  <c r="BB138" i="11"/>
  <c r="BG138" i="11" s="1"/>
  <c r="BA138" i="11"/>
  <c r="BF138" i="11" s="1"/>
  <c r="AZ138" i="11"/>
  <c r="AX138" i="11"/>
  <c r="AU138" i="11"/>
  <c r="AR138" i="11"/>
  <c r="AO138" i="11"/>
  <c r="AL138" i="11"/>
  <c r="AI138" i="11"/>
  <c r="AF138" i="11"/>
  <c r="AC138" i="11"/>
  <c r="Z138" i="11"/>
  <c r="W138" i="11"/>
  <c r="T138" i="11"/>
  <c r="Q138" i="11"/>
  <c r="N138" i="11"/>
  <c r="G138" i="11"/>
  <c r="I138" i="11" s="1"/>
  <c r="BH137" i="11"/>
  <c r="BG137" i="11"/>
  <c r="BC137" i="11"/>
  <c r="BB137" i="11"/>
  <c r="BA137" i="11"/>
  <c r="BF137" i="11" s="1"/>
  <c r="AZ137" i="11"/>
  <c r="BE137" i="11" s="1"/>
  <c r="AX137" i="11"/>
  <c r="AU137" i="11"/>
  <c r="AR137" i="11"/>
  <c r="AO137" i="11"/>
  <c r="AL137" i="11"/>
  <c r="AI137" i="11"/>
  <c r="AF137" i="11"/>
  <c r="AC137" i="11"/>
  <c r="Z137" i="11"/>
  <c r="W137" i="11"/>
  <c r="T137" i="11"/>
  <c r="Q137" i="11"/>
  <c r="N137" i="11"/>
  <c r="G137" i="11"/>
  <c r="I137" i="11" s="1"/>
  <c r="BH136" i="11"/>
  <c r="BE136" i="11"/>
  <c r="BC136" i="11"/>
  <c r="BB136" i="11"/>
  <c r="BG136" i="11" s="1"/>
  <c r="BA136" i="11"/>
  <c r="BF136" i="11" s="1"/>
  <c r="AZ136" i="11"/>
  <c r="AX136" i="11"/>
  <c r="AU136" i="11"/>
  <c r="AR136" i="11"/>
  <c r="AO136" i="11"/>
  <c r="AL136" i="11"/>
  <c r="AI136" i="11"/>
  <c r="AF136" i="11"/>
  <c r="AC136" i="11"/>
  <c r="Z136" i="11"/>
  <c r="W136" i="11"/>
  <c r="T136" i="11"/>
  <c r="Q136" i="11"/>
  <c r="N136" i="11"/>
  <c r="G136" i="11"/>
  <c r="I136" i="11" s="1"/>
  <c r="BH135" i="11"/>
  <c r="BC135" i="11"/>
  <c r="BB135" i="11"/>
  <c r="BG135" i="11" s="1"/>
  <c r="BA135" i="11"/>
  <c r="BF135" i="11" s="1"/>
  <c r="AZ135" i="11"/>
  <c r="BE135" i="11" s="1"/>
  <c r="AX135" i="11"/>
  <c r="AU135" i="11"/>
  <c r="AR135" i="11"/>
  <c r="AO135" i="11"/>
  <c r="AL135" i="11"/>
  <c r="AI135" i="11"/>
  <c r="AF135" i="11"/>
  <c r="AC135" i="11"/>
  <c r="Z135" i="11"/>
  <c r="W135" i="11"/>
  <c r="T135" i="11"/>
  <c r="Q135" i="11"/>
  <c r="N135" i="11"/>
  <c r="G135" i="11"/>
  <c r="I135" i="11" s="1"/>
  <c r="BH134" i="11"/>
  <c r="BC134" i="11"/>
  <c r="BB134" i="11"/>
  <c r="BG134" i="11" s="1"/>
  <c r="BA134" i="11"/>
  <c r="BF134" i="11" s="1"/>
  <c r="AZ134" i="11"/>
  <c r="BE134" i="11" s="1"/>
  <c r="AX134" i="11"/>
  <c r="AU134" i="11"/>
  <c r="AR134" i="11"/>
  <c r="AO134" i="11"/>
  <c r="AL134" i="11"/>
  <c r="AI134" i="11"/>
  <c r="AF134" i="11"/>
  <c r="AC134" i="11"/>
  <c r="Z134" i="11"/>
  <c r="W134" i="11"/>
  <c r="T134" i="11"/>
  <c r="Q134" i="11"/>
  <c r="N134" i="11"/>
  <c r="G134" i="11"/>
  <c r="I134" i="11" s="1"/>
  <c r="BH133" i="11"/>
  <c r="BC133" i="11"/>
  <c r="BB133" i="11"/>
  <c r="BG133" i="11" s="1"/>
  <c r="BA133" i="11"/>
  <c r="BF133" i="11" s="1"/>
  <c r="AZ133" i="11"/>
  <c r="BE133" i="11" s="1"/>
  <c r="AX133" i="11"/>
  <c r="AU133" i="11"/>
  <c r="AR133" i="11"/>
  <c r="AO133" i="11"/>
  <c r="AL133" i="11"/>
  <c r="AI133" i="11"/>
  <c r="AF133" i="11"/>
  <c r="AC133" i="11"/>
  <c r="Z133" i="11"/>
  <c r="W133" i="11"/>
  <c r="T133" i="11"/>
  <c r="Q133" i="11"/>
  <c r="N133" i="11"/>
  <c r="G133" i="11"/>
  <c r="I133" i="11" s="1"/>
  <c r="BH132" i="11"/>
  <c r="BG132" i="11"/>
  <c r="BC132" i="11"/>
  <c r="BB132" i="11"/>
  <c r="BA132" i="11"/>
  <c r="BF132" i="11" s="1"/>
  <c r="AZ132" i="11"/>
  <c r="BE132" i="11" s="1"/>
  <c r="AX132" i="11"/>
  <c r="AU132" i="11"/>
  <c r="AR132" i="11"/>
  <c r="AO132" i="11"/>
  <c r="AL132" i="11"/>
  <c r="AI132" i="11"/>
  <c r="AF132" i="11"/>
  <c r="AC132" i="11"/>
  <c r="Z132" i="11"/>
  <c r="W132" i="11"/>
  <c r="T132" i="11"/>
  <c r="Q132" i="11"/>
  <c r="N132" i="11"/>
  <c r="G132" i="11"/>
  <c r="I132" i="11" s="1"/>
  <c r="BH131" i="11"/>
  <c r="BC131" i="11"/>
  <c r="BB131" i="11"/>
  <c r="BG131" i="11" s="1"/>
  <c r="BA131" i="11"/>
  <c r="BF131" i="11" s="1"/>
  <c r="AZ131" i="11"/>
  <c r="BE131" i="11" s="1"/>
  <c r="AX131" i="11"/>
  <c r="AU131" i="11"/>
  <c r="AR131" i="11"/>
  <c r="AO131" i="11"/>
  <c r="AL131" i="11"/>
  <c r="AI131" i="11"/>
  <c r="AF131" i="11"/>
  <c r="AC131" i="11"/>
  <c r="Z131" i="11"/>
  <c r="W131" i="11"/>
  <c r="T131" i="11"/>
  <c r="Q131" i="11"/>
  <c r="N131" i="11"/>
  <c r="G131" i="11"/>
  <c r="I131" i="11" s="1"/>
  <c r="BH130" i="11"/>
  <c r="BE130" i="11"/>
  <c r="BC130" i="11"/>
  <c r="BB130" i="11"/>
  <c r="BG130" i="11" s="1"/>
  <c r="BA130" i="11"/>
  <c r="BF130" i="11" s="1"/>
  <c r="AZ130" i="11"/>
  <c r="AX130" i="11"/>
  <c r="AU130" i="11"/>
  <c r="AR130" i="11"/>
  <c r="AO130" i="11"/>
  <c r="AL130" i="11"/>
  <c r="AI130" i="11"/>
  <c r="AF130" i="11"/>
  <c r="AC130" i="11"/>
  <c r="Z130" i="11"/>
  <c r="W130" i="11"/>
  <c r="T130" i="11"/>
  <c r="Q130" i="11"/>
  <c r="N130" i="11"/>
  <c r="G130" i="11"/>
  <c r="I130" i="11" s="1"/>
  <c r="BH129" i="11"/>
  <c r="BG129" i="11"/>
  <c r="BC129" i="11"/>
  <c r="BB129" i="11"/>
  <c r="BA129" i="11"/>
  <c r="BF129" i="11" s="1"/>
  <c r="AZ129" i="11"/>
  <c r="BE129" i="11" s="1"/>
  <c r="AX129" i="11"/>
  <c r="AU129" i="11"/>
  <c r="AR129" i="11"/>
  <c r="AO129" i="11"/>
  <c r="AL129" i="11"/>
  <c r="AI129" i="11"/>
  <c r="AF129" i="11"/>
  <c r="AC129" i="11"/>
  <c r="Z129" i="11"/>
  <c r="W129" i="11"/>
  <c r="T129" i="11"/>
  <c r="Q129" i="11"/>
  <c r="N129" i="11"/>
  <c r="G129" i="11"/>
  <c r="I129" i="11" s="1"/>
  <c r="BH128" i="11"/>
  <c r="BC128" i="11"/>
  <c r="BB128" i="11"/>
  <c r="BG128" i="11" s="1"/>
  <c r="BA128" i="11"/>
  <c r="BF128" i="11" s="1"/>
  <c r="AZ128" i="11"/>
  <c r="BE128" i="11" s="1"/>
  <c r="AX128" i="11"/>
  <c r="AU128" i="11"/>
  <c r="AR128" i="11"/>
  <c r="AO128" i="11"/>
  <c r="AL128" i="11"/>
  <c r="AI128" i="11"/>
  <c r="AF128" i="11"/>
  <c r="AC128" i="11"/>
  <c r="Z128" i="11"/>
  <c r="W128" i="11"/>
  <c r="T128" i="11"/>
  <c r="Q128" i="11"/>
  <c r="N128" i="11"/>
  <c r="G128" i="11"/>
  <c r="I128" i="11" s="1"/>
  <c r="BH127" i="11"/>
  <c r="BE127" i="11"/>
  <c r="BC127" i="11"/>
  <c r="BB127" i="11"/>
  <c r="BG127" i="11" s="1"/>
  <c r="BA127" i="11"/>
  <c r="BF127" i="11" s="1"/>
  <c r="AZ127" i="11"/>
  <c r="AX127" i="11"/>
  <c r="AU127" i="11"/>
  <c r="AR127" i="11"/>
  <c r="AO127" i="11"/>
  <c r="AL127" i="11"/>
  <c r="AI127" i="11"/>
  <c r="AF127" i="11"/>
  <c r="AC127" i="11"/>
  <c r="Z127" i="11"/>
  <c r="W127" i="11"/>
  <c r="T127" i="11"/>
  <c r="Q127" i="11"/>
  <c r="N127" i="11"/>
  <c r="G127" i="11"/>
  <c r="I127" i="11" s="1"/>
  <c r="BH126" i="11"/>
  <c r="BC126" i="11"/>
  <c r="BB126" i="11"/>
  <c r="BG126" i="11" s="1"/>
  <c r="BA126" i="11"/>
  <c r="BF126" i="11" s="1"/>
  <c r="AZ126" i="11"/>
  <c r="BE126" i="11" s="1"/>
  <c r="AX126" i="11"/>
  <c r="AU126" i="11"/>
  <c r="AR126" i="11"/>
  <c r="AO126" i="11"/>
  <c r="AL126" i="11"/>
  <c r="AI126" i="11"/>
  <c r="AF126" i="11"/>
  <c r="AC126" i="11"/>
  <c r="Z126" i="11"/>
  <c r="W126" i="11"/>
  <c r="T126" i="11"/>
  <c r="Q126" i="11"/>
  <c r="N126" i="11"/>
  <c r="G126" i="11"/>
  <c r="I126" i="11" s="1"/>
  <c r="BH125" i="11"/>
  <c r="BC125" i="11"/>
  <c r="BB125" i="11"/>
  <c r="BG125" i="11" s="1"/>
  <c r="BA125" i="11"/>
  <c r="BF125" i="11" s="1"/>
  <c r="AZ125" i="11"/>
  <c r="BE125" i="11" s="1"/>
  <c r="AX125" i="11"/>
  <c r="AU125" i="11"/>
  <c r="AR125" i="11"/>
  <c r="AO125" i="11"/>
  <c r="AL125" i="11"/>
  <c r="AI125" i="11"/>
  <c r="AF125" i="11"/>
  <c r="AC125" i="11"/>
  <c r="Z125" i="11"/>
  <c r="W125" i="11"/>
  <c r="T125" i="11"/>
  <c r="Q125" i="11"/>
  <c r="N125" i="11"/>
  <c r="G125" i="11"/>
  <c r="I125" i="11" s="1"/>
  <c r="BH124" i="11"/>
  <c r="BG124" i="11"/>
  <c r="BC124" i="11"/>
  <c r="BB124" i="11"/>
  <c r="BA124" i="11"/>
  <c r="BF124" i="11" s="1"/>
  <c r="AZ124" i="11"/>
  <c r="BE124" i="11" s="1"/>
  <c r="AX124" i="11"/>
  <c r="AU124" i="11"/>
  <c r="AR124" i="11"/>
  <c r="AO124" i="11"/>
  <c r="AL124" i="11"/>
  <c r="AI124" i="11"/>
  <c r="AF124" i="11"/>
  <c r="AC124" i="11"/>
  <c r="Z124" i="11"/>
  <c r="W124" i="11"/>
  <c r="T124" i="11"/>
  <c r="Q124" i="11"/>
  <c r="N124" i="11"/>
  <c r="G124" i="11"/>
  <c r="I124" i="11" s="1"/>
  <c r="BH123" i="11"/>
  <c r="BC123" i="11"/>
  <c r="BB123" i="11"/>
  <c r="BG123" i="11" s="1"/>
  <c r="BA123" i="11"/>
  <c r="BF123" i="11" s="1"/>
  <c r="AZ123" i="11"/>
  <c r="BE123" i="11" s="1"/>
  <c r="AX123" i="11"/>
  <c r="AU123" i="11"/>
  <c r="AR123" i="11"/>
  <c r="AO123" i="11"/>
  <c r="AL123" i="11"/>
  <c r="AI123" i="11"/>
  <c r="AF123" i="11"/>
  <c r="AC123" i="11"/>
  <c r="Z123" i="11"/>
  <c r="W123" i="11"/>
  <c r="T123" i="11"/>
  <c r="Q123" i="11"/>
  <c r="N123" i="11"/>
  <c r="G123" i="11"/>
  <c r="I123" i="11" s="1"/>
  <c r="BH122" i="11"/>
  <c r="BC122" i="11"/>
  <c r="BB122" i="11"/>
  <c r="BG122" i="11" s="1"/>
  <c r="BA122" i="11"/>
  <c r="BF122" i="11" s="1"/>
  <c r="AZ122" i="11"/>
  <c r="BE122" i="11" s="1"/>
  <c r="AX122" i="11"/>
  <c r="AU122" i="11"/>
  <c r="AR122" i="11"/>
  <c r="AO122" i="11"/>
  <c r="AL122" i="11"/>
  <c r="AI122" i="11"/>
  <c r="AF122" i="11"/>
  <c r="AC122" i="11"/>
  <c r="Z122" i="11"/>
  <c r="W122" i="11"/>
  <c r="T122" i="11"/>
  <c r="Q122" i="11"/>
  <c r="N122" i="11"/>
  <c r="G122" i="11"/>
  <c r="I122" i="11" s="1"/>
  <c r="BH121" i="11"/>
  <c r="BF121" i="11"/>
  <c r="BC121" i="11"/>
  <c r="BB121" i="11"/>
  <c r="BG121" i="11" s="1"/>
  <c r="BA121" i="11"/>
  <c r="AZ121" i="11"/>
  <c r="BE121" i="11" s="1"/>
  <c r="AX121" i="11"/>
  <c r="AU121" i="11"/>
  <c r="AR121" i="11"/>
  <c r="AO121" i="11"/>
  <c r="AL121" i="11"/>
  <c r="AI121" i="11"/>
  <c r="AF121" i="11"/>
  <c r="AC121" i="11"/>
  <c r="Z121" i="11"/>
  <c r="W121" i="11"/>
  <c r="T121" i="11"/>
  <c r="Q121" i="11"/>
  <c r="N121" i="11"/>
  <c r="G121" i="11"/>
  <c r="I121" i="11" s="1"/>
  <c r="BH120" i="11"/>
  <c r="BF120" i="11"/>
  <c r="BC120" i="11"/>
  <c r="BB120" i="11"/>
  <c r="BG120" i="11" s="1"/>
  <c r="BA120" i="11"/>
  <c r="AZ120" i="11"/>
  <c r="BE120" i="11" s="1"/>
  <c r="AX120" i="11"/>
  <c r="AU120" i="11"/>
  <c r="AR120" i="11"/>
  <c r="AO120" i="11"/>
  <c r="AL120" i="11"/>
  <c r="AI120" i="11"/>
  <c r="AF120" i="11"/>
  <c r="AC120" i="11"/>
  <c r="Z120" i="11"/>
  <c r="W120" i="11"/>
  <c r="T120" i="11"/>
  <c r="Q120" i="11"/>
  <c r="N120" i="11"/>
  <c r="G120" i="11"/>
  <c r="I120" i="11" s="1"/>
  <c r="BH119" i="11"/>
  <c r="BE119" i="11"/>
  <c r="BC119" i="11"/>
  <c r="BB119" i="11"/>
  <c r="BG119" i="11" s="1"/>
  <c r="BA119" i="11"/>
  <c r="BF119" i="11" s="1"/>
  <c r="AZ119" i="11"/>
  <c r="AX119" i="11"/>
  <c r="AU119" i="11"/>
  <c r="AR119" i="11"/>
  <c r="AO119" i="11"/>
  <c r="AL119" i="11"/>
  <c r="AI119" i="11"/>
  <c r="AF119" i="11"/>
  <c r="AC119" i="11"/>
  <c r="Z119" i="11"/>
  <c r="W119" i="11"/>
  <c r="T119" i="11"/>
  <c r="Q119" i="11"/>
  <c r="N119" i="11"/>
  <c r="G119" i="11"/>
  <c r="I119" i="11" s="1"/>
  <c r="BH118" i="11"/>
  <c r="BC118" i="11"/>
  <c r="BB118" i="11"/>
  <c r="BG118" i="11" s="1"/>
  <c r="BA118" i="11"/>
  <c r="BF118" i="11" s="1"/>
  <c r="AZ118" i="11"/>
  <c r="BE118" i="11" s="1"/>
  <c r="AX118" i="11"/>
  <c r="AU118" i="11"/>
  <c r="AR118" i="11"/>
  <c r="AO118" i="11"/>
  <c r="AL118" i="11"/>
  <c r="AI118" i="11"/>
  <c r="AF118" i="11"/>
  <c r="AC118" i="11"/>
  <c r="Z118" i="11"/>
  <c r="W118" i="11"/>
  <c r="T118" i="11"/>
  <c r="Q118" i="11"/>
  <c r="N118" i="11"/>
  <c r="G118" i="11"/>
  <c r="I118" i="11" s="1"/>
  <c r="BH117" i="11"/>
  <c r="BC117" i="11"/>
  <c r="BB117" i="11"/>
  <c r="BG117" i="11" s="1"/>
  <c r="BA117" i="11"/>
  <c r="BF117" i="11" s="1"/>
  <c r="AZ117" i="11"/>
  <c r="BE117" i="11" s="1"/>
  <c r="AX117" i="11"/>
  <c r="AU117" i="11"/>
  <c r="AR117" i="11"/>
  <c r="AO117" i="11"/>
  <c r="AL117" i="11"/>
  <c r="AI117" i="11"/>
  <c r="AF117" i="11"/>
  <c r="AC117" i="11"/>
  <c r="Z117" i="11"/>
  <c r="W117" i="11"/>
  <c r="T117" i="11"/>
  <c r="Q117" i="11"/>
  <c r="N117" i="11"/>
  <c r="G117" i="11"/>
  <c r="I117" i="11" s="1"/>
  <c r="BH116" i="11"/>
  <c r="BC116" i="11"/>
  <c r="BB116" i="11"/>
  <c r="BG116" i="11" s="1"/>
  <c r="BA116" i="11"/>
  <c r="BF116" i="11" s="1"/>
  <c r="AZ116" i="11"/>
  <c r="BE116" i="11" s="1"/>
  <c r="AX116" i="11"/>
  <c r="AU116" i="11"/>
  <c r="AR116" i="11"/>
  <c r="AO116" i="11"/>
  <c r="AL116" i="11"/>
  <c r="AI116" i="11"/>
  <c r="AF116" i="11"/>
  <c r="AC116" i="11"/>
  <c r="Z116" i="11"/>
  <c r="W116" i="11"/>
  <c r="T116" i="11"/>
  <c r="Q116" i="11"/>
  <c r="N116" i="11"/>
  <c r="G116" i="11"/>
  <c r="I116" i="11" s="1"/>
  <c r="BH115" i="11"/>
  <c r="BC115" i="11"/>
  <c r="BB115" i="11"/>
  <c r="BG115" i="11" s="1"/>
  <c r="BA115" i="11"/>
  <c r="BF115" i="11" s="1"/>
  <c r="AZ115" i="11"/>
  <c r="BE115" i="11" s="1"/>
  <c r="AX115" i="11"/>
  <c r="AU115" i="11"/>
  <c r="AR115" i="11"/>
  <c r="AO115" i="11"/>
  <c r="AL115" i="11"/>
  <c r="AI115" i="11"/>
  <c r="AF115" i="11"/>
  <c r="AC115" i="11"/>
  <c r="Z115" i="11"/>
  <c r="W115" i="11"/>
  <c r="T115" i="11"/>
  <c r="Q115" i="11"/>
  <c r="N115" i="11"/>
  <c r="G115" i="11"/>
  <c r="I115" i="11" s="1"/>
  <c r="BH114" i="11"/>
  <c r="BC114" i="11"/>
  <c r="BB114" i="11"/>
  <c r="BG114" i="11" s="1"/>
  <c r="BA114" i="11"/>
  <c r="BF114" i="11" s="1"/>
  <c r="AZ114" i="11"/>
  <c r="BE114" i="11" s="1"/>
  <c r="AX114" i="11"/>
  <c r="AU114" i="11"/>
  <c r="AR114" i="11"/>
  <c r="AO114" i="11"/>
  <c r="AL114" i="11"/>
  <c r="AI114" i="11"/>
  <c r="AF114" i="11"/>
  <c r="AC114" i="11"/>
  <c r="Z114" i="11"/>
  <c r="W114" i="11"/>
  <c r="T114" i="11"/>
  <c r="Q114" i="11"/>
  <c r="N114" i="11"/>
  <c r="G114" i="11"/>
  <c r="I114" i="11" s="1"/>
  <c r="BH113" i="11"/>
  <c r="BC113" i="11"/>
  <c r="BB113" i="11"/>
  <c r="BG113" i="11" s="1"/>
  <c r="BA113" i="11"/>
  <c r="BF113" i="11" s="1"/>
  <c r="AZ113" i="11"/>
  <c r="BE113" i="11" s="1"/>
  <c r="AX113" i="11"/>
  <c r="AU113" i="11"/>
  <c r="AR113" i="11"/>
  <c r="AO113" i="11"/>
  <c r="AL113" i="11"/>
  <c r="AI113" i="11"/>
  <c r="AF113" i="11"/>
  <c r="AC113" i="11"/>
  <c r="Z113" i="11"/>
  <c r="W113" i="11"/>
  <c r="T113" i="11"/>
  <c r="Q113" i="11"/>
  <c r="N113" i="11"/>
  <c r="G113" i="11"/>
  <c r="I113" i="11" s="1"/>
  <c r="BH112" i="11"/>
  <c r="BE112" i="11"/>
  <c r="BC112" i="11"/>
  <c r="BB112" i="11"/>
  <c r="BG112" i="11" s="1"/>
  <c r="BA112" i="11"/>
  <c r="BF112" i="11" s="1"/>
  <c r="AZ112" i="11"/>
  <c r="AX112" i="11"/>
  <c r="AU112" i="11"/>
  <c r="AR112" i="11"/>
  <c r="AO112" i="11"/>
  <c r="AL112" i="11"/>
  <c r="AI112" i="11"/>
  <c r="AF112" i="11"/>
  <c r="AC112" i="11"/>
  <c r="Z112" i="11"/>
  <c r="W112" i="11"/>
  <c r="T112" i="11"/>
  <c r="Q112" i="11"/>
  <c r="N112" i="11"/>
  <c r="G112" i="11"/>
  <c r="I112" i="11" s="1"/>
  <c r="BH111" i="11"/>
  <c r="BC111" i="11"/>
  <c r="BB111" i="11"/>
  <c r="BG111" i="11" s="1"/>
  <c r="BA111" i="11"/>
  <c r="BF111" i="11" s="1"/>
  <c r="AZ111" i="11"/>
  <c r="BE111" i="11" s="1"/>
  <c r="AX111" i="11"/>
  <c r="AU111" i="11"/>
  <c r="AR111" i="11"/>
  <c r="AO111" i="11"/>
  <c r="AL111" i="11"/>
  <c r="AI111" i="11"/>
  <c r="AF111" i="11"/>
  <c r="AC111" i="11"/>
  <c r="Z111" i="11"/>
  <c r="W111" i="11"/>
  <c r="T111" i="11"/>
  <c r="Q111" i="11"/>
  <c r="N111" i="11"/>
  <c r="G111" i="11"/>
  <c r="I111" i="11" s="1"/>
  <c r="BH110" i="11"/>
  <c r="BF110" i="11"/>
  <c r="BC110" i="11"/>
  <c r="BB110" i="11"/>
  <c r="BG110" i="11" s="1"/>
  <c r="BA110" i="11"/>
  <c r="AZ110" i="11"/>
  <c r="BE110" i="11" s="1"/>
  <c r="AX110" i="11"/>
  <c r="AU110" i="11"/>
  <c r="AR110" i="11"/>
  <c r="AO110" i="11"/>
  <c r="AL110" i="11"/>
  <c r="AI110" i="11"/>
  <c r="AF110" i="11"/>
  <c r="AC110" i="11"/>
  <c r="Z110" i="11"/>
  <c r="W110" i="11"/>
  <c r="T110" i="11"/>
  <c r="Q110" i="11"/>
  <c r="N110" i="11"/>
  <c r="I110" i="11"/>
  <c r="G110" i="11"/>
  <c r="BH109" i="11"/>
  <c r="BC109" i="11"/>
  <c r="BB109" i="11"/>
  <c r="BG109" i="11" s="1"/>
  <c r="BA109" i="11"/>
  <c r="BF109" i="11" s="1"/>
  <c r="AZ109" i="11"/>
  <c r="BE109" i="11" s="1"/>
  <c r="AX109" i="11"/>
  <c r="AU109" i="11"/>
  <c r="AR109" i="11"/>
  <c r="AO109" i="11"/>
  <c r="AL109" i="11"/>
  <c r="AI109" i="11"/>
  <c r="AF109" i="11"/>
  <c r="AC109" i="11"/>
  <c r="Z109" i="11"/>
  <c r="W109" i="11"/>
  <c r="T109" i="11"/>
  <c r="Q109" i="11"/>
  <c r="N109" i="11"/>
  <c r="G109" i="11"/>
  <c r="I109" i="11" s="1"/>
  <c r="BH108" i="11"/>
  <c r="BG108" i="11"/>
  <c r="BC108" i="11"/>
  <c r="BB108" i="11"/>
  <c r="BA108" i="11"/>
  <c r="BF108" i="11" s="1"/>
  <c r="AZ108" i="11"/>
  <c r="BE108" i="11" s="1"/>
  <c r="AX108" i="11"/>
  <c r="AU108" i="11"/>
  <c r="AR108" i="11"/>
  <c r="AO108" i="11"/>
  <c r="AL108" i="11"/>
  <c r="AI108" i="11"/>
  <c r="AF108" i="11"/>
  <c r="AC108" i="11"/>
  <c r="Z108" i="11"/>
  <c r="W108" i="11"/>
  <c r="T108" i="11"/>
  <c r="Q108" i="11"/>
  <c r="N108" i="11"/>
  <c r="G108" i="11"/>
  <c r="I108" i="11" s="1"/>
  <c r="BH107" i="11"/>
  <c r="BC107" i="11"/>
  <c r="BB107" i="11"/>
  <c r="BG107" i="11" s="1"/>
  <c r="BA107" i="11"/>
  <c r="BF107" i="11" s="1"/>
  <c r="AZ107" i="11"/>
  <c r="BE107" i="11" s="1"/>
  <c r="AX107" i="11"/>
  <c r="AU107" i="11"/>
  <c r="AR107" i="11"/>
  <c r="AO107" i="11"/>
  <c r="AL107" i="11"/>
  <c r="AI107" i="11"/>
  <c r="AF107" i="11"/>
  <c r="AC107" i="11"/>
  <c r="Z107" i="11"/>
  <c r="W107" i="11"/>
  <c r="T107" i="11"/>
  <c r="Q107" i="11"/>
  <c r="N107" i="11"/>
  <c r="G107" i="11"/>
  <c r="I107" i="11" s="1"/>
  <c r="BH106" i="11"/>
  <c r="BC106" i="11"/>
  <c r="BB106" i="11"/>
  <c r="BG106" i="11" s="1"/>
  <c r="BA106" i="11"/>
  <c r="BF106" i="11" s="1"/>
  <c r="AZ106" i="11"/>
  <c r="BE106" i="11" s="1"/>
  <c r="AX106" i="11"/>
  <c r="AU106" i="11"/>
  <c r="AR106" i="11"/>
  <c r="AO106" i="11"/>
  <c r="AL106" i="11"/>
  <c r="AI106" i="11"/>
  <c r="AF106" i="11"/>
  <c r="AC106" i="11"/>
  <c r="Z106" i="11"/>
  <c r="W106" i="11"/>
  <c r="T106" i="11"/>
  <c r="Q106" i="11"/>
  <c r="N106" i="11"/>
  <c r="G106" i="11"/>
  <c r="I106" i="11" s="1"/>
  <c r="BH105" i="11"/>
  <c r="BG105" i="11"/>
  <c r="BC105" i="11"/>
  <c r="BB105" i="11"/>
  <c r="BA105" i="11"/>
  <c r="BF105" i="11" s="1"/>
  <c r="AZ105" i="11"/>
  <c r="BE105" i="11" s="1"/>
  <c r="AX105" i="11"/>
  <c r="AU105" i="11"/>
  <c r="AR105" i="11"/>
  <c r="AO105" i="11"/>
  <c r="AL105" i="11"/>
  <c r="AI105" i="11"/>
  <c r="AF105" i="11"/>
  <c r="AC105" i="11"/>
  <c r="Z105" i="11"/>
  <c r="W105" i="11"/>
  <c r="T105" i="11"/>
  <c r="Q105" i="11"/>
  <c r="N105" i="11"/>
  <c r="G105" i="11"/>
  <c r="I105" i="11" s="1"/>
  <c r="BH104" i="11"/>
  <c r="BF104" i="11"/>
  <c r="BE104" i="11"/>
  <c r="BC104" i="11"/>
  <c r="BB104" i="11"/>
  <c r="BG104" i="11" s="1"/>
  <c r="BA104" i="11"/>
  <c r="AZ104" i="11"/>
  <c r="AX104" i="11"/>
  <c r="AU104" i="11"/>
  <c r="AR104" i="11"/>
  <c r="AO104" i="11"/>
  <c r="AL104" i="11"/>
  <c r="AI104" i="11"/>
  <c r="AF104" i="11"/>
  <c r="AC104" i="11"/>
  <c r="Z104" i="11"/>
  <c r="W104" i="11"/>
  <c r="T104" i="11"/>
  <c r="Q104" i="11"/>
  <c r="N104" i="11"/>
  <c r="G104" i="11"/>
  <c r="I104" i="11" s="1"/>
  <c r="BH103" i="11"/>
  <c r="BC103" i="11"/>
  <c r="BB103" i="11"/>
  <c r="BG103" i="11" s="1"/>
  <c r="BA103" i="11"/>
  <c r="BF103" i="11" s="1"/>
  <c r="AZ103" i="11"/>
  <c r="BE103" i="11" s="1"/>
  <c r="AX103" i="11"/>
  <c r="AU103" i="11"/>
  <c r="AR103" i="11"/>
  <c r="AO103" i="11"/>
  <c r="AL103" i="11"/>
  <c r="AI103" i="11"/>
  <c r="AF103" i="11"/>
  <c r="AC103" i="11"/>
  <c r="Z103" i="11"/>
  <c r="W103" i="11"/>
  <c r="T103" i="11"/>
  <c r="Q103" i="11"/>
  <c r="N103" i="11"/>
  <c r="G103" i="11"/>
  <c r="I103" i="11" s="1"/>
  <c r="BH102" i="11"/>
  <c r="BC102" i="11"/>
  <c r="BB102" i="11"/>
  <c r="BG102" i="11" s="1"/>
  <c r="BA102" i="11"/>
  <c r="BF102" i="11" s="1"/>
  <c r="AZ102" i="11"/>
  <c r="BE102" i="11" s="1"/>
  <c r="AX102" i="11"/>
  <c r="AU102" i="11"/>
  <c r="AR102" i="11"/>
  <c r="AO102" i="11"/>
  <c r="AL102" i="11"/>
  <c r="AI102" i="11"/>
  <c r="AF102" i="11"/>
  <c r="AC102" i="11"/>
  <c r="Z102" i="11"/>
  <c r="W102" i="11"/>
  <c r="T102" i="11"/>
  <c r="Q102" i="11"/>
  <c r="N102" i="11"/>
  <c r="G102" i="11"/>
  <c r="I102" i="11" s="1"/>
  <c r="BH101" i="11"/>
  <c r="BC101" i="11"/>
  <c r="BB101" i="11"/>
  <c r="BG101" i="11" s="1"/>
  <c r="BA101" i="11"/>
  <c r="BF101" i="11" s="1"/>
  <c r="AZ101" i="11"/>
  <c r="BE101" i="11" s="1"/>
  <c r="AX101" i="11"/>
  <c r="AU101" i="11"/>
  <c r="AR101" i="11"/>
  <c r="AO101" i="11"/>
  <c r="AL101" i="11"/>
  <c r="AI101" i="11"/>
  <c r="AF101" i="11"/>
  <c r="AC101" i="11"/>
  <c r="Z101" i="11"/>
  <c r="W101" i="11"/>
  <c r="T101" i="11"/>
  <c r="Q101" i="11"/>
  <c r="N101" i="11"/>
  <c r="G101" i="11"/>
  <c r="I101" i="11" s="1"/>
  <c r="BH100" i="11"/>
  <c r="BC100" i="11"/>
  <c r="BB100" i="11"/>
  <c r="BG100" i="11" s="1"/>
  <c r="BA100" i="11"/>
  <c r="BF100" i="11" s="1"/>
  <c r="AZ100" i="11"/>
  <c r="BE100" i="11" s="1"/>
  <c r="AX100" i="11"/>
  <c r="AU100" i="11"/>
  <c r="AR100" i="11"/>
  <c r="AO100" i="11"/>
  <c r="AL100" i="11"/>
  <c r="AI100" i="11"/>
  <c r="AF100" i="11"/>
  <c r="AC100" i="11"/>
  <c r="Z100" i="11"/>
  <c r="W100" i="11"/>
  <c r="T100" i="11"/>
  <c r="Q100" i="11"/>
  <c r="N100" i="11"/>
  <c r="G100" i="11"/>
  <c r="I100" i="11" s="1"/>
  <c r="BH99" i="11"/>
  <c r="BC99" i="11"/>
  <c r="BB99" i="11"/>
  <c r="BG99" i="11" s="1"/>
  <c r="BA99" i="11"/>
  <c r="BF99" i="11" s="1"/>
  <c r="AZ99" i="11"/>
  <c r="BE99" i="11" s="1"/>
  <c r="AX99" i="11"/>
  <c r="AU99" i="11"/>
  <c r="AR99" i="11"/>
  <c r="AO99" i="11"/>
  <c r="AL99" i="11"/>
  <c r="AI99" i="11"/>
  <c r="AF99" i="11"/>
  <c r="AC99" i="11"/>
  <c r="Z99" i="11"/>
  <c r="W99" i="11"/>
  <c r="T99" i="11"/>
  <c r="Q99" i="11"/>
  <c r="N99" i="11"/>
  <c r="G99" i="11"/>
  <c r="I99" i="11" s="1"/>
  <c r="BH98" i="11"/>
  <c r="BG98" i="11"/>
  <c r="BC98" i="11"/>
  <c r="BB98" i="11"/>
  <c r="BA98" i="11"/>
  <c r="BF98" i="11" s="1"/>
  <c r="AZ98" i="11"/>
  <c r="BE98" i="11" s="1"/>
  <c r="AX98" i="11"/>
  <c r="AU98" i="11"/>
  <c r="AR98" i="11"/>
  <c r="AO98" i="11"/>
  <c r="AL98" i="11"/>
  <c r="AI98" i="11"/>
  <c r="AF98" i="11"/>
  <c r="AC98" i="11"/>
  <c r="Z98" i="11"/>
  <c r="W98" i="11"/>
  <c r="T98" i="11"/>
  <c r="Q98" i="11"/>
  <c r="N98" i="11"/>
  <c r="G98" i="11"/>
  <c r="I98" i="11" s="1"/>
  <c r="BH97" i="11"/>
  <c r="BC97" i="11"/>
  <c r="BB97" i="11"/>
  <c r="BG97" i="11" s="1"/>
  <c r="BA97" i="11"/>
  <c r="BF97" i="11" s="1"/>
  <c r="AZ97" i="11"/>
  <c r="BE97" i="11" s="1"/>
  <c r="AX97" i="11"/>
  <c r="AU97" i="11"/>
  <c r="AR97" i="11"/>
  <c r="AO97" i="11"/>
  <c r="AL97" i="11"/>
  <c r="AI97" i="11"/>
  <c r="AF97" i="11"/>
  <c r="AC97" i="11"/>
  <c r="Z97" i="11"/>
  <c r="W97" i="11"/>
  <c r="T97" i="11"/>
  <c r="Q97" i="11"/>
  <c r="N97" i="11"/>
  <c r="G97" i="11"/>
  <c r="I97" i="11" s="1"/>
  <c r="BH96" i="11"/>
  <c r="BG96" i="11"/>
  <c r="BF96" i="11"/>
  <c r="BC96" i="11"/>
  <c r="BB96" i="11"/>
  <c r="BA96" i="11"/>
  <c r="AZ96" i="11"/>
  <c r="BE96" i="11" s="1"/>
  <c r="AX96" i="11"/>
  <c r="AU96" i="11"/>
  <c r="AR96" i="11"/>
  <c r="AO96" i="11"/>
  <c r="AL96" i="11"/>
  <c r="AI96" i="11"/>
  <c r="AF96" i="11"/>
  <c r="AC96" i="11"/>
  <c r="Z96" i="11"/>
  <c r="W96" i="11"/>
  <c r="T96" i="11"/>
  <c r="Q96" i="11"/>
  <c r="N96" i="11"/>
  <c r="G96" i="11"/>
  <c r="I96" i="11" s="1"/>
  <c r="BH95" i="11"/>
  <c r="BC95" i="11"/>
  <c r="BB95" i="11"/>
  <c r="BG95" i="11" s="1"/>
  <c r="BA95" i="11"/>
  <c r="BF95" i="11" s="1"/>
  <c r="AZ95" i="11"/>
  <c r="BE95" i="11" s="1"/>
  <c r="AX95" i="11"/>
  <c r="AU95" i="11"/>
  <c r="AR95" i="11"/>
  <c r="AO95" i="11"/>
  <c r="AL95" i="11"/>
  <c r="AI95" i="11"/>
  <c r="AF95" i="11"/>
  <c r="AC95" i="11"/>
  <c r="Z95" i="11"/>
  <c r="W95" i="11"/>
  <c r="T95" i="11"/>
  <c r="Q95" i="11"/>
  <c r="N95" i="11"/>
  <c r="G95" i="11"/>
  <c r="I95" i="11" s="1"/>
  <c r="BH94" i="11"/>
  <c r="BC94" i="11"/>
  <c r="BB94" i="11"/>
  <c r="BG94" i="11" s="1"/>
  <c r="BA94" i="11"/>
  <c r="BF94" i="11" s="1"/>
  <c r="AZ94" i="11"/>
  <c r="BE94" i="11" s="1"/>
  <c r="AX94" i="11"/>
  <c r="AU94" i="11"/>
  <c r="AR94" i="11"/>
  <c r="AO94" i="11"/>
  <c r="AL94" i="11"/>
  <c r="AI94" i="11"/>
  <c r="AF94" i="11"/>
  <c r="AC94" i="11"/>
  <c r="Z94" i="11"/>
  <c r="W94" i="11"/>
  <c r="T94" i="11"/>
  <c r="Q94" i="11"/>
  <c r="N94" i="11"/>
  <c r="I94" i="11"/>
  <c r="G94" i="11"/>
  <c r="BH93" i="11"/>
  <c r="BC93" i="11"/>
  <c r="BB93" i="11"/>
  <c r="BG93" i="11" s="1"/>
  <c r="BA93" i="11"/>
  <c r="BF93" i="11" s="1"/>
  <c r="AZ93" i="11"/>
  <c r="BE93" i="11" s="1"/>
  <c r="AX93" i="11"/>
  <c r="AU93" i="11"/>
  <c r="AR93" i="11"/>
  <c r="AO93" i="11"/>
  <c r="AL93" i="11"/>
  <c r="AI93" i="11"/>
  <c r="AF93" i="11"/>
  <c r="AC93" i="11"/>
  <c r="Z93" i="11"/>
  <c r="W93" i="11"/>
  <c r="T93" i="11"/>
  <c r="Q93" i="11"/>
  <c r="N93" i="11"/>
  <c r="G93" i="11"/>
  <c r="I93" i="11" s="1"/>
  <c r="BH92" i="11"/>
  <c r="BG92" i="11"/>
  <c r="BC92" i="11"/>
  <c r="BB92" i="11"/>
  <c r="BA92" i="11"/>
  <c r="BF92" i="11" s="1"/>
  <c r="AZ92" i="11"/>
  <c r="BE92" i="11" s="1"/>
  <c r="AX92" i="11"/>
  <c r="AU92" i="11"/>
  <c r="AR92" i="11"/>
  <c r="AO92" i="11"/>
  <c r="AL92" i="11"/>
  <c r="AI92" i="11"/>
  <c r="AF92" i="11"/>
  <c r="AC92" i="11"/>
  <c r="Z92" i="11"/>
  <c r="W92" i="11"/>
  <c r="T92" i="11"/>
  <c r="Q92" i="11"/>
  <c r="N92" i="11"/>
  <c r="G92" i="11"/>
  <c r="I92" i="11" s="1"/>
  <c r="BH91" i="11"/>
  <c r="BC91" i="11"/>
  <c r="BB91" i="11"/>
  <c r="BG91" i="11" s="1"/>
  <c r="BA91" i="11"/>
  <c r="BF91" i="11" s="1"/>
  <c r="AZ91" i="11"/>
  <c r="BE91" i="11" s="1"/>
  <c r="AX91" i="11"/>
  <c r="AU91" i="11"/>
  <c r="AR91" i="11"/>
  <c r="AO91" i="11"/>
  <c r="AL91" i="11"/>
  <c r="AI91" i="11"/>
  <c r="AF91" i="11"/>
  <c r="AC91" i="11"/>
  <c r="Z91" i="11"/>
  <c r="W91" i="11"/>
  <c r="T91" i="11"/>
  <c r="Q91" i="11"/>
  <c r="N91" i="11"/>
  <c r="G91" i="11"/>
  <c r="I91" i="11" s="1"/>
  <c r="BH90" i="11"/>
  <c r="BE90" i="11"/>
  <c r="BC90" i="11"/>
  <c r="BB90" i="11"/>
  <c r="BG90" i="11" s="1"/>
  <c r="BA90" i="11"/>
  <c r="BF90" i="11" s="1"/>
  <c r="AZ90" i="11"/>
  <c r="AX90" i="11"/>
  <c r="AU90" i="11"/>
  <c r="AR90" i="11"/>
  <c r="AO90" i="11"/>
  <c r="AL90" i="11"/>
  <c r="AI90" i="11"/>
  <c r="AF90" i="11"/>
  <c r="AC90" i="11"/>
  <c r="Z90" i="11"/>
  <c r="W90" i="11"/>
  <c r="T90" i="11"/>
  <c r="Q90" i="11"/>
  <c r="N90" i="11"/>
  <c r="G90" i="11"/>
  <c r="I90" i="11" s="1"/>
  <c r="BH89" i="11"/>
  <c r="BC89" i="11"/>
  <c r="BB89" i="11"/>
  <c r="BG89" i="11" s="1"/>
  <c r="BA89" i="11"/>
  <c r="BF89" i="11" s="1"/>
  <c r="AZ89" i="11"/>
  <c r="BE89" i="11" s="1"/>
  <c r="AX89" i="11"/>
  <c r="AU89" i="11"/>
  <c r="AR89" i="11"/>
  <c r="AO89" i="11"/>
  <c r="AL89" i="11"/>
  <c r="AI89" i="11"/>
  <c r="AF89" i="11"/>
  <c r="AC89" i="11"/>
  <c r="Z89" i="11"/>
  <c r="W89" i="11"/>
  <c r="T89" i="11"/>
  <c r="Q89" i="11"/>
  <c r="N89" i="11"/>
  <c r="I89" i="11"/>
  <c r="G89" i="11"/>
  <c r="BH88" i="11"/>
  <c r="BC88" i="11"/>
  <c r="BB88" i="11"/>
  <c r="BG88" i="11" s="1"/>
  <c r="BA88" i="11"/>
  <c r="BF88" i="11" s="1"/>
  <c r="AZ88" i="11"/>
  <c r="BE88" i="11" s="1"/>
  <c r="AX88" i="11"/>
  <c r="AU88" i="11"/>
  <c r="AR88" i="11"/>
  <c r="AO88" i="11"/>
  <c r="AL88" i="11"/>
  <c r="AI88" i="11"/>
  <c r="AF88" i="11"/>
  <c r="AC88" i="11"/>
  <c r="Z88" i="11"/>
  <c r="W88" i="11"/>
  <c r="T88" i="11"/>
  <c r="Q88" i="11"/>
  <c r="N88" i="11"/>
  <c r="G88" i="11"/>
  <c r="I88" i="11" s="1"/>
  <c r="BH85" i="11"/>
  <c r="BC85" i="11"/>
  <c r="BB85" i="11"/>
  <c r="BG85" i="11" s="1"/>
  <c r="BA85" i="11"/>
  <c r="BF85" i="11" s="1"/>
  <c r="AZ85" i="11"/>
  <c r="BE85" i="11" s="1"/>
  <c r="AX85" i="11"/>
  <c r="AU85" i="11"/>
  <c r="AR85" i="11"/>
  <c r="AO85" i="11"/>
  <c r="AL85" i="11"/>
  <c r="AI85" i="11"/>
  <c r="AF85" i="11"/>
  <c r="AC85" i="11"/>
  <c r="Z85" i="11"/>
  <c r="W85" i="11"/>
  <c r="T85" i="11"/>
  <c r="Q85" i="11"/>
  <c r="N85" i="11"/>
  <c r="G85" i="11"/>
  <c r="I85" i="11" s="1"/>
  <c r="BH84" i="11"/>
  <c r="BC84" i="11"/>
  <c r="BB84" i="11"/>
  <c r="BG84" i="11" s="1"/>
  <c r="BA84" i="11"/>
  <c r="BF84" i="11" s="1"/>
  <c r="AZ84" i="11"/>
  <c r="BE84" i="11" s="1"/>
  <c r="AX84" i="11"/>
  <c r="AU84" i="11"/>
  <c r="AR84" i="11"/>
  <c r="AO84" i="11"/>
  <c r="AL84" i="11"/>
  <c r="AI84" i="11"/>
  <c r="AF84" i="11"/>
  <c r="AC84" i="11"/>
  <c r="Z84" i="11"/>
  <c r="W84" i="11"/>
  <c r="T84" i="11"/>
  <c r="Q84" i="11"/>
  <c r="N84" i="11"/>
  <c r="G84" i="11"/>
  <c r="I84" i="11" s="1"/>
  <c r="BH83" i="11"/>
  <c r="BC83" i="11"/>
  <c r="BB83" i="11"/>
  <c r="BG83" i="11" s="1"/>
  <c r="BA83" i="11"/>
  <c r="BF83" i="11" s="1"/>
  <c r="AZ83" i="11"/>
  <c r="BE83" i="11" s="1"/>
  <c r="AX83" i="11"/>
  <c r="AU83" i="11"/>
  <c r="AR83" i="11"/>
  <c r="AO83" i="11"/>
  <c r="AL83" i="11"/>
  <c r="AI83" i="11"/>
  <c r="AF83" i="11"/>
  <c r="AC83" i="11"/>
  <c r="Z83" i="11"/>
  <c r="W83" i="11"/>
  <c r="T83" i="11"/>
  <c r="Q83" i="11"/>
  <c r="N83" i="11"/>
  <c r="I83" i="11"/>
  <c r="G83" i="11"/>
  <c r="BH82" i="11"/>
  <c r="BF82" i="11"/>
  <c r="BE82" i="11"/>
  <c r="BC82" i="11"/>
  <c r="BB82" i="11"/>
  <c r="BG82" i="11" s="1"/>
  <c r="BA82" i="11"/>
  <c r="AZ82" i="11"/>
  <c r="AX82" i="11"/>
  <c r="AU82" i="11"/>
  <c r="AR82" i="11"/>
  <c r="AO82" i="11"/>
  <c r="AL82" i="11"/>
  <c r="AI82" i="11"/>
  <c r="AF82" i="11"/>
  <c r="AC82" i="11"/>
  <c r="Z82" i="11"/>
  <c r="W82" i="11"/>
  <c r="T82" i="11"/>
  <c r="Q82" i="11"/>
  <c r="N82" i="11"/>
  <c r="G82" i="11"/>
  <c r="I82" i="11" s="1"/>
  <c r="BH81" i="11"/>
  <c r="BF81" i="11"/>
  <c r="BC81" i="11"/>
  <c r="BB81" i="11"/>
  <c r="BG81" i="11" s="1"/>
  <c r="BA81" i="11"/>
  <c r="AZ81" i="11"/>
  <c r="BE81" i="11" s="1"/>
  <c r="AX81" i="11"/>
  <c r="AU81" i="11"/>
  <c r="AR81" i="11"/>
  <c r="AO81" i="11"/>
  <c r="AL81" i="11"/>
  <c r="AI81" i="11"/>
  <c r="AF81" i="11"/>
  <c r="AC81" i="11"/>
  <c r="Z81" i="11"/>
  <c r="W81" i="11"/>
  <c r="T81" i="11"/>
  <c r="Q81" i="11"/>
  <c r="N81" i="11"/>
  <c r="G81" i="11"/>
  <c r="I81" i="11" s="1"/>
  <c r="BH80" i="11"/>
  <c r="BC80" i="11"/>
  <c r="BB80" i="11"/>
  <c r="BG80" i="11" s="1"/>
  <c r="BA80" i="11"/>
  <c r="BF80" i="11" s="1"/>
  <c r="AZ80" i="11"/>
  <c r="BE80" i="11" s="1"/>
  <c r="AX80" i="11"/>
  <c r="AU80" i="11"/>
  <c r="AR80" i="11"/>
  <c r="AO80" i="11"/>
  <c r="AL80" i="11"/>
  <c r="AI80" i="11"/>
  <c r="AF80" i="11"/>
  <c r="AC80" i="11"/>
  <c r="Z80" i="11"/>
  <c r="W80" i="11"/>
  <c r="T80" i="11"/>
  <c r="Q80" i="11"/>
  <c r="N80" i="11"/>
  <c r="I80" i="11"/>
  <c r="G80" i="11"/>
  <c r="BH79" i="11"/>
  <c r="BC79" i="11"/>
  <c r="BB79" i="11"/>
  <c r="BG79" i="11" s="1"/>
  <c r="BA79" i="11"/>
  <c r="BF79" i="11" s="1"/>
  <c r="AZ79" i="11"/>
  <c r="BE79" i="11" s="1"/>
  <c r="AX79" i="11"/>
  <c r="AU79" i="11"/>
  <c r="AR79" i="11"/>
  <c r="AO79" i="11"/>
  <c r="AL79" i="11"/>
  <c r="AI79" i="11"/>
  <c r="AF79" i="11"/>
  <c r="AC79" i="11"/>
  <c r="Z79" i="11"/>
  <c r="W79" i="11"/>
  <c r="T79" i="11"/>
  <c r="Q79" i="11"/>
  <c r="N79" i="11"/>
  <c r="G79" i="11"/>
  <c r="I79" i="11" s="1"/>
  <c r="BH78" i="11"/>
  <c r="BC78" i="11"/>
  <c r="BB78" i="11"/>
  <c r="BG78" i="11" s="1"/>
  <c r="BA78" i="11"/>
  <c r="BF78" i="11" s="1"/>
  <c r="AZ78" i="11"/>
  <c r="BE78" i="11" s="1"/>
  <c r="AX78" i="11"/>
  <c r="AU78" i="11"/>
  <c r="AR78" i="11"/>
  <c r="AO78" i="11"/>
  <c r="AL78" i="11"/>
  <c r="AI78" i="11"/>
  <c r="AF78" i="11"/>
  <c r="AC78" i="11"/>
  <c r="Z78" i="11"/>
  <c r="W78" i="11"/>
  <c r="T78" i="11"/>
  <c r="Q78" i="11"/>
  <c r="N78" i="11"/>
  <c r="G78" i="11"/>
  <c r="I78" i="11" s="1"/>
  <c r="BH77" i="11"/>
  <c r="BC77" i="11"/>
  <c r="BB77" i="11"/>
  <c r="BG77" i="11" s="1"/>
  <c r="BA77" i="11"/>
  <c r="BF77" i="11" s="1"/>
  <c r="AZ77" i="11"/>
  <c r="BE77" i="11" s="1"/>
  <c r="AX77" i="11"/>
  <c r="AU77" i="11"/>
  <c r="AR77" i="11"/>
  <c r="AO77" i="11"/>
  <c r="AL77" i="11"/>
  <c r="AI77" i="11"/>
  <c r="AF77" i="11"/>
  <c r="AC77" i="11"/>
  <c r="Z77" i="11"/>
  <c r="W77" i="11"/>
  <c r="T77" i="11"/>
  <c r="Q77" i="11"/>
  <c r="N77" i="11"/>
  <c r="G77" i="11"/>
  <c r="I77" i="11" s="1"/>
  <c r="BH76" i="11"/>
  <c r="BC76" i="11"/>
  <c r="BB76" i="11"/>
  <c r="BG76" i="11" s="1"/>
  <c r="BA76" i="11"/>
  <c r="BF76" i="11" s="1"/>
  <c r="AZ76" i="11"/>
  <c r="BE76" i="11" s="1"/>
  <c r="AX76" i="11"/>
  <c r="AU76" i="11"/>
  <c r="AR76" i="11"/>
  <c r="AO76" i="11"/>
  <c r="AL76" i="11"/>
  <c r="AI76" i="11"/>
  <c r="AF76" i="11"/>
  <c r="AC76" i="11"/>
  <c r="Z76" i="11"/>
  <c r="W76" i="11"/>
  <c r="T76" i="11"/>
  <c r="Q76" i="11"/>
  <c r="N76" i="11"/>
  <c r="G76" i="11"/>
  <c r="I76" i="11" s="1"/>
  <c r="BH75" i="11"/>
  <c r="BC75" i="11"/>
  <c r="BB75" i="11"/>
  <c r="BG75" i="11" s="1"/>
  <c r="BA75" i="11"/>
  <c r="BF75" i="11" s="1"/>
  <c r="AZ75" i="11"/>
  <c r="BE75" i="11" s="1"/>
  <c r="AX75" i="11"/>
  <c r="AU75" i="11"/>
  <c r="AR75" i="11"/>
  <c r="AO75" i="11"/>
  <c r="AL75" i="11"/>
  <c r="AI75" i="11"/>
  <c r="AF75" i="11"/>
  <c r="AC75" i="11"/>
  <c r="Z75" i="11"/>
  <c r="W75" i="11"/>
  <c r="T75" i="11"/>
  <c r="Q75" i="11"/>
  <c r="N75" i="11"/>
  <c r="G75" i="11"/>
  <c r="I75" i="11" s="1"/>
  <c r="BH74" i="11"/>
  <c r="BF74" i="11"/>
  <c r="BC74" i="11"/>
  <c r="BB74" i="11"/>
  <c r="BG74" i="11" s="1"/>
  <c r="BA74" i="11"/>
  <c r="AZ74" i="11"/>
  <c r="BE74" i="11" s="1"/>
  <c r="AX74" i="11"/>
  <c r="AU74" i="11"/>
  <c r="AR74" i="11"/>
  <c r="AO74" i="11"/>
  <c r="AL74" i="11"/>
  <c r="AI74" i="11"/>
  <c r="AF74" i="11"/>
  <c r="AC74" i="11"/>
  <c r="Z74" i="11"/>
  <c r="W74" i="11"/>
  <c r="T74" i="11"/>
  <c r="Q74" i="11"/>
  <c r="N74" i="11"/>
  <c r="G74" i="11"/>
  <c r="I74" i="11" s="1"/>
  <c r="BH73" i="11"/>
  <c r="BC73" i="11"/>
  <c r="BB73" i="11"/>
  <c r="BG73" i="11" s="1"/>
  <c r="BA73" i="11"/>
  <c r="BF73" i="11" s="1"/>
  <c r="AZ73" i="11"/>
  <c r="BE73" i="11" s="1"/>
  <c r="AX73" i="11"/>
  <c r="AU73" i="11"/>
  <c r="AR73" i="11"/>
  <c r="AO73" i="11"/>
  <c r="AL73" i="11"/>
  <c r="AI73" i="11"/>
  <c r="AF73" i="11"/>
  <c r="AC73" i="11"/>
  <c r="Z73" i="11"/>
  <c r="W73" i="11"/>
  <c r="T73" i="11"/>
  <c r="Q73" i="11"/>
  <c r="N73" i="11"/>
  <c r="G73" i="11"/>
  <c r="I73" i="11" s="1"/>
  <c r="BH72" i="11"/>
  <c r="BC72" i="11"/>
  <c r="BB72" i="11"/>
  <c r="BG72" i="11" s="1"/>
  <c r="BA72" i="11"/>
  <c r="BF72" i="11" s="1"/>
  <c r="AZ72" i="11"/>
  <c r="BE72" i="11" s="1"/>
  <c r="AX72" i="11"/>
  <c r="AU72" i="11"/>
  <c r="AR72" i="11"/>
  <c r="AO72" i="11"/>
  <c r="AL72" i="11"/>
  <c r="AI72" i="11"/>
  <c r="AF72" i="11"/>
  <c r="AC72" i="11"/>
  <c r="Z72" i="11"/>
  <c r="W72" i="11"/>
  <c r="T72" i="11"/>
  <c r="Q72" i="11"/>
  <c r="N72" i="11"/>
  <c r="G72" i="11"/>
  <c r="I72" i="11" s="1"/>
  <c r="BH71" i="11"/>
  <c r="BC71" i="11"/>
  <c r="BB71" i="11"/>
  <c r="BG71" i="11" s="1"/>
  <c r="BA71" i="11"/>
  <c r="BF71" i="11" s="1"/>
  <c r="AZ71" i="11"/>
  <c r="BE71" i="11" s="1"/>
  <c r="AX71" i="11"/>
  <c r="AU71" i="11"/>
  <c r="AR71" i="11"/>
  <c r="AO71" i="11"/>
  <c r="AL71" i="11"/>
  <c r="AI71" i="11"/>
  <c r="AF71" i="11"/>
  <c r="AC71" i="11"/>
  <c r="Z71" i="11"/>
  <c r="W71" i="11"/>
  <c r="T71" i="11"/>
  <c r="Q71" i="11"/>
  <c r="N71" i="11"/>
  <c r="G71" i="11"/>
  <c r="I71" i="11" s="1"/>
  <c r="BH70" i="11"/>
  <c r="BC70" i="11"/>
  <c r="BB70" i="11"/>
  <c r="BG70" i="11" s="1"/>
  <c r="BA70" i="11"/>
  <c r="BF70" i="11" s="1"/>
  <c r="AZ70" i="11"/>
  <c r="BE70" i="11" s="1"/>
  <c r="AX70" i="11"/>
  <c r="AU70" i="11"/>
  <c r="AR70" i="11"/>
  <c r="AO70" i="11"/>
  <c r="AL70" i="11"/>
  <c r="AI70" i="11"/>
  <c r="AF70" i="11"/>
  <c r="AC70" i="11"/>
  <c r="Z70" i="11"/>
  <c r="W70" i="11"/>
  <c r="T70" i="11"/>
  <c r="Q70" i="11"/>
  <c r="N70" i="11"/>
  <c r="G70" i="11"/>
  <c r="I70" i="11" s="1"/>
  <c r="BH69" i="11"/>
  <c r="BC69" i="11"/>
  <c r="BB69" i="11"/>
  <c r="BG69" i="11" s="1"/>
  <c r="BA69" i="11"/>
  <c r="BF69" i="11" s="1"/>
  <c r="AZ69" i="11"/>
  <c r="BE69" i="11" s="1"/>
  <c r="AX69" i="11"/>
  <c r="AU69" i="11"/>
  <c r="AR69" i="11"/>
  <c r="AO69" i="11"/>
  <c r="AL69" i="11"/>
  <c r="AI69" i="11"/>
  <c r="AF69" i="11"/>
  <c r="AC69" i="11"/>
  <c r="Z69" i="11"/>
  <c r="W69" i="11"/>
  <c r="T69" i="11"/>
  <c r="Q69" i="11"/>
  <c r="N69" i="11"/>
  <c r="G69" i="11"/>
  <c r="I69" i="11" s="1"/>
  <c r="BH68" i="11"/>
  <c r="BC68" i="11"/>
  <c r="BB68" i="11"/>
  <c r="BG68" i="11" s="1"/>
  <c r="BA68" i="11"/>
  <c r="BF68" i="11" s="1"/>
  <c r="AZ68" i="11"/>
  <c r="BE68" i="11" s="1"/>
  <c r="AX68" i="11"/>
  <c r="AU68" i="11"/>
  <c r="AR68" i="11"/>
  <c r="AO68" i="11"/>
  <c r="AL68" i="11"/>
  <c r="AI68" i="11"/>
  <c r="AF68" i="11"/>
  <c r="AC68" i="11"/>
  <c r="Z68" i="11"/>
  <c r="W68" i="11"/>
  <c r="T68" i="11"/>
  <c r="Q68" i="11"/>
  <c r="N68" i="11"/>
  <c r="G68" i="11"/>
  <c r="I68" i="11" s="1"/>
  <c r="BH67" i="11"/>
  <c r="BC67" i="11"/>
  <c r="BB67" i="11"/>
  <c r="BG67" i="11" s="1"/>
  <c r="BA67" i="11"/>
  <c r="BF67" i="11" s="1"/>
  <c r="AZ67" i="11"/>
  <c r="BE67" i="11" s="1"/>
  <c r="AX67" i="11"/>
  <c r="AU67" i="11"/>
  <c r="AR67" i="11"/>
  <c r="AO67" i="11"/>
  <c r="AL67" i="11"/>
  <c r="AI67" i="11"/>
  <c r="AF67" i="11"/>
  <c r="AC67" i="11"/>
  <c r="Z67" i="11"/>
  <c r="W67" i="11"/>
  <c r="T67" i="11"/>
  <c r="Q67" i="11"/>
  <c r="N67" i="11"/>
  <c r="I67" i="11"/>
  <c r="G67" i="11"/>
  <c r="BH66" i="11"/>
  <c r="BG66" i="11"/>
  <c r="BE66" i="11"/>
  <c r="BC66" i="11"/>
  <c r="BB66" i="11"/>
  <c r="BA66" i="11"/>
  <c r="BF66" i="11" s="1"/>
  <c r="AZ66" i="11"/>
  <c r="AX66" i="11"/>
  <c r="AU66" i="11"/>
  <c r="AR66" i="11"/>
  <c r="AO66" i="11"/>
  <c r="AL66" i="11"/>
  <c r="AI66" i="11"/>
  <c r="AF66" i="11"/>
  <c r="AC66" i="11"/>
  <c r="Z66" i="11"/>
  <c r="W66" i="11"/>
  <c r="T66" i="11"/>
  <c r="Q66" i="11"/>
  <c r="N66" i="11"/>
  <c r="G66" i="11"/>
  <c r="I66" i="11" s="1"/>
  <c r="BH65" i="11"/>
  <c r="BC65" i="11"/>
  <c r="BB65" i="11"/>
  <c r="BG65" i="11" s="1"/>
  <c r="BA65" i="11"/>
  <c r="BF65" i="11" s="1"/>
  <c r="AZ65" i="11"/>
  <c r="BE65" i="11" s="1"/>
  <c r="AX65" i="11"/>
  <c r="AU65" i="11"/>
  <c r="AR65" i="11"/>
  <c r="AO65" i="11"/>
  <c r="AL65" i="11"/>
  <c r="AI65" i="11"/>
  <c r="AF65" i="11"/>
  <c r="AC65" i="11"/>
  <c r="Z65" i="11"/>
  <c r="W65" i="11"/>
  <c r="T65" i="11"/>
  <c r="Q65" i="11"/>
  <c r="N65" i="11"/>
  <c r="G65" i="11"/>
  <c r="I65" i="11" s="1"/>
  <c r="BH64" i="11"/>
  <c r="BF64" i="11"/>
  <c r="BC64" i="11"/>
  <c r="BB64" i="11"/>
  <c r="BG64" i="11" s="1"/>
  <c r="BA64" i="11"/>
  <c r="AZ64" i="11"/>
  <c r="BE64" i="11" s="1"/>
  <c r="AX64" i="11"/>
  <c r="AU64" i="11"/>
  <c r="AR64" i="11"/>
  <c r="AO64" i="11"/>
  <c r="AL64" i="11"/>
  <c r="AI64" i="11"/>
  <c r="AF64" i="11"/>
  <c r="AC64" i="11"/>
  <c r="Z64" i="11"/>
  <c r="W64" i="11"/>
  <c r="T64" i="11"/>
  <c r="Q64" i="11"/>
  <c r="N64" i="11"/>
  <c r="I64" i="11"/>
  <c r="G64" i="11"/>
  <c r="BH63" i="11"/>
  <c r="BC63" i="11"/>
  <c r="BB63" i="11"/>
  <c r="BG63" i="11" s="1"/>
  <c r="BA63" i="11"/>
  <c r="BF63" i="11" s="1"/>
  <c r="AZ63" i="11"/>
  <c r="BE63" i="11" s="1"/>
  <c r="AX63" i="11"/>
  <c r="AU63" i="11"/>
  <c r="AR63" i="11"/>
  <c r="AO63" i="11"/>
  <c r="AL63" i="11"/>
  <c r="AI63" i="11"/>
  <c r="AF63" i="11"/>
  <c r="AC63" i="11"/>
  <c r="Z63" i="11"/>
  <c r="W63" i="11"/>
  <c r="T63" i="11"/>
  <c r="Q63" i="11"/>
  <c r="N63" i="11"/>
  <c r="G63" i="11"/>
  <c r="I63" i="11" s="1"/>
  <c r="BH62" i="11"/>
  <c r="BC62" i="11"/>
  <c r="BB62" i="11"/>
  <c r="BG62" i="11" s="1"/>
  <c r="BA62" i="11"/>
  <c r="BF62" i="11" s="1"/>
  <c r="AZ62" i="11"/>
  <c r="BE62" i="11" s="1"/>
  <c r="AX62" i="11"/>
  <c r="AU62" i="11"/>
  <c r="AR62" i="11"/>
  <c r="AO62" i="11"/>
  <c r="AL62" i="11"/>
  <c r="AI62" i="11"/>
  <c r="AF62" i="11"/>
  <c r="AC62" i="11"/>
  <c r="Z62" i="11"/>
  <c r="W62" i="11"/>
  <c r="T62" i="11"/>
  <c r="Q62" i="11"/>
  <c r="N62" i="11"/>
  <c r="G62" i="11"/>
  <c r="I62" i="11" s="1"/>
  <c r="BH61" i="11"/>
  <c r="BC61" i="11"/>
  <c r="BB61" i="11"/>
  <c r="BG61" i="11" s="1"/>
  <c r="BA61" i="11"/>
  <c r="BF61" i="11" s="1"/>
  <c r="AZ61" i="11"/>
  <c r="BE61" i="11" s="1"/>
  <c r="AX61" i="11"/>
  <c r="AU61" i="11"/>
  <c r="AR61" i="11"/>
  <c r="AO61" i="11"/>
  <c r="AL61" i="11"/>
  <c r="AI61" i="11"/>
  <c r="AF61" i="11"/>
  <c r="AC61" i="11"/>
  <c r="Z61" i="11"/>
  <c r="W61" i="11"/>
  <c r="T61" i="11"/>
  <c r="Q61" i="11"/>
  <c r="N61" i="11"/>
  <c r="G61" i="11"/>
  <c r="I61" i="11" s="1"/>
  <c r="BH60" i="11"/>
  <c r="BC60" i="11"/>
  <c r="BB60" i="11"/>
  <c r="BG60" i="11" s="1"/>
  <c r="BA60" i="11"/>
  <c r="BF60" i="11" s="1"/>
  <c r="AZ60" i="11"/>
  <c r="BE60" i="11" s="1"/>
  <c r="AX60" i="11"/>
  <c r="AU60" i="11"/>
  <c r="AR60" i="11"/>
  <c r="AO60" i="11"/>
  <c r="AL60" i="11"/>
  <c r="AI60" i="11"/>
  <c r="AF60" i="11"/>
  <c r="AC60" i="11"/>
  <c r="Z60" i="11"/>
  <c r="W60" i="11"/>
  <c r="T60" i="11"/>
  <c r="Q60" i="11"/>
  <c r="N60" i="11"/>
  <c r="G60" i="11"/>
  <c r="I60" i="11" s="1"/>
  <c r="BH59" i="11"/>
  <c r="BC59" i="11"/>
  <c r="BB59" i="11"/>
  <c r="BG59" i="11" s="1"/>
  <c r="BA59" i="11"/>
  <c r="BF59" i="11" s="1"/>
  <c r="AZ59" i="11"/>
  <c r="BE59" i="11" s="1"/>
  <c r="AX59" i="11"/>
  <c r="AU59" i="11"/>
  <c r="AR59" i="11"/>
  <c r="AO59" i="11"/>
  <c r="AL59" i="11"/>
  <c r="AI59" i="11"/>
  <c r="AF59" i="11"/>
  <c r="AC59" i="11"/>
  <c r="Z59" i="11"/>
  <c r="W59" i="11"/>
  <c r="T59" i="11"/>
  <c r="Q59" i="11"/>
  <c r="N59" i="11"/>
  <c r="I59" i="11"/>
  <c r="G59" i="11"/>
  <c r="BH58" i="11"/>
  <c r="BG58" i="11"/>
  <c r="BE58" i="11"/>
  <c r="BC58" i="11"/>
  <c r="BB58" i="11"/>
  <c r="BA58" i="11"/>
  <c r="BF58" i="11" s="1"/>
  <c r="AZ58" i="11"/>
  <c r="AX58" i="11"/>
  <c r="AU58" i="11"/>
  <c r="AR58" i="11"/>
  <c r="AO58" i="11"/>
  <c r="AL58" i="11"/>
  <c r="AI58" i="11"/>
  <c r="AF58" i="11"/>
  <c r="AC58" i="11"/>
  <c r="Z58" i="11"/>
  <c r="W58" i="11"/>
  <c r="T58" i="11"/>
  <c r="Q58" i="11"/>
  <c r="N58" i="11"/>
  <c r="G58" i="11"/>
  <c r="I58" i="11" s="1"/>
  <c r="BH57" i="11"/>
  <c r="BC57" i="11"/>
  <c r="BB57" i="11"/>
  <c r="BG57" i="11" s="1"/>
  <c r="BA57" i="11"/>
  <c r="BF57" i="11" s="1"/>
  <c r="AZ57" i="11"/>
  <c r="BE57" i="11" s="1"/>
  <c r="AX57" i="11"/>
  <c r="AU57" i="11"/>
  <c r="AR57" i="11"/>
  <c r="AO57" i="11"/>
  <c r="AL57" i="11"/>
  <c r="AI57" i="11"/>
  <c r="AF57" i="11"/>
  <c r="AC57" i="11"/>
  <c r="Z57" i="11"/>
  <c r="W57" i="11"/>
  <c r="T57" i="11"/>
  <c r="Q57" i="11"/>
  <c r="N57" i="11"/>
  <c r="G57" i="11"/>
  <c r="I57" i="11" s="1"/>
  <c r="BH54" i="11"/>
  <c r="BG54" i="11"/>
  <c r="BC54" i="11"/>
  <c r="BB54" i="11"/>
  <c r="BA54" i="11"/>
  <c r="BF54" i="11" s="1"/>
  <c r="AZ54" i="11"/>
  <c r="BE54" i="11" s="1"/>
  <c r="AX54" i="11"/>
  <c r="AU54" i="11"/>
  <c r="AR54" i="11"/>
  <c r="AO54" i="11"/>
  <c r="AL54" i="11"/>
  <c r="AI54" i="11"/>
  <c r="AF54" i="11"/>
  <c r="AC54" i="11"/>
  <c r="Z54" i="11"/>
  <c r="W54" i="11"/>
  <c r="T54" i="11"/>
  <c r="Q54" i="11"/>
  <c r="N54" i="11"/>
  <c r="G54" i="11"/>
  <c r="I54" i="11" s="1"/>
  <c r="BH53" i="11"/>
  <c r="BC53" i="11"/>
  <c r="BB53" i="11"/>
  <c r="BG53" i="11" s="1"/>
  <c r="BA53" i="11"/>
  <c r="BF53" i="11" s="1"/>
  <c r="AZ53" i="11"/>
  <c r="BE53" i="11" s="1"/>
  <c r="AX53" i="11"/>
  <c r="AU53" i="11"/>
  <c r="AR53" i="11"/>
  <c r="AO53" i="11"/>
  <c r="AL53" i="11"/>
  <c r="AI53" i="11"/>
  <c r="AF53" i="11"/>
  <c r="AC53" i="11"/>
  <c r="Z53" i="11"/>
  <c r="W53" i="11"/>
  <c r="T53" i="11"/>
  <c r="Q53" i="11"/>
  <c r="N53" i="11"/>
  <c r="G53" i="11"/>
  <c r="I53" i="11" s="1"/>
  <c r="BH52" i="11"/>
  <c r="BC52" i="11"/>
  <c r="BB52" i="11"/>
  <c r="BG52" i="11" s="1"/>
  <c r="BA52" i="11"/>
  <c r="BF52" i="11" s="1"/>
  <c r="AZ52" i="11"/>
  <c r="BE52" i="11" s="1"/>
  <c r="AX52" i="11"/>
  <c r="AU52" i="11"/>
  <c r="AR52" i="11"/>
  <c r="AO52" i="11"/>
  <c r="AL52" i="11"/>
  <c r="AI52" i="11"/>
  <c r="AF52" i="11"/>
  <c r="AC52" i="11"/>
  <c r="Z52" i="11"/>
  <c r="W52" i="11"/>
  <c r="T52" i="11"/>
  <c r="Q52" i="11"/>
  <c r="N52" i="11"/>
  <c r="G52" i="11"/>
  <c r="I52" i="11" s="1"/>
  <c r="BH51" i="11"/>
  <c r="BC51" i="11"/>
  <c r="BB51" i="11"/>
  <c r="BG51" i="11" s="1"/>
  <c r="BA51" i="11"/>
  <c r="BF51" i="11" s="1"/>
  <c r="AZ51" i="11"/>
  <c r="BE51" i="11" s="1"/>
  <c r="AX51" i="11"/>
  <c r="AU51" i="11"/>
  <c r="AR51" i="11"/>
  <c r="AO51" i="11"/>
  <c r="AL51" i="11"/>
  <c r="AI51" i="11"/>
  <c r="AF51" i="11"/>
  <c r="AC51" i="11"/>
  <c r="Z51" i="11"/>
  <c r="W51" i="11"/>
  <c r="T51" i="11"/>
  <c r="Q51" i="11"/>
  <c r="N51" i="11"/>
  <c r="G51" i="11"/>
  <c r="I51" i="11" s="1"/>
  <c r="BH50" i="11"/>
  <c r="BE50" i="11"/>
  <c r="BC50" i="11"/>
  <c r="BB50" i="11"/>
  <c r="BG50" i="11" s="1"/>
  <c r="BA50" i="11"/>
  <c r="BF50" i="11" s="1"/>
  <c r="AZ50" i="11"/>
  <c r="AX50" i="11"/>
  <c r="AU50" i="11"/>
  <c r="AR50" i="11"/>
  <c r="AO50" i="11"/>
  <c r="AL50" i="11"/>
  <c r="AI50" i="11"/>
  <c r="AF50" i="11"/>
  <c r="AC50" i="11"/>
  <c r="Z50" i="11"/>
  <c r="W50" i="11"/>
  <c r="T50" i="11"/>
  <c r="Q50" i="11"/>
  <c r="N50" i="11"/>
  <c r="G50" i="11"/>
  <c r="I50" i="11" s="1"/>
  <c r="BH49" i="11"/>
  <c r="BC49" i="11"/>
  <c r="BB49" i="11"/>
  <c r="BG49" i="11" s="1"/>
  <c r="BA49" i="11"/>
  <c r="BF49" i="11" s="1"/>
  <c r="AZ49" i="11"/>
  <c r="BE49" i="11" s="1"/>
  <c r="AX49" i="11"/>
  <c r="AU49" i="11"/>
  <c r="AR49" i="11"/>
  <c r="AO49" i="11"/>
  <c r="AL49" i="11"/>
  <c r="AI49" i="11"/>
  <c r="AF49" i="11"/>
  <c r="AC49" i="11"/>
  <c r="Z49" i="11"/>
  <c r="W49" i="11"/>
  <c r="T49" i="11"/>
  <c r="Q49" i="11"/>
  <c r="N49" i="11"/>
  <c r="G49" i="11"/>
  <c r="I49" i="11" s="1"/>
  <c r="BH46" i="11"/>
  <c r="BC46" i="11"/>
  <c r="BB46" i="11"/>
  <c r="BG46" i="11" s="1"/>
  <c r="BA46" i="11"/>
  <c r="BF46" i="11" s="1"/>
  <c r="AZ46" i="11"/>
  <c r="BE46" i="11" s="1"/>
  <c r="AX46" i="11"/>
  <c r="AU46" i="11"/>
  <c r="AR46" i="11"/>
  <c r="AO46" i="11"/>
  <c r="AL46" i="11"/>
  <c r="AI46" i="11"/>
  <c r="AF46" i="11"/>
  <c r="AC46" i="11"/>
  <c r="Z46" i="11"/>
  <c r="W46" i="11"/>
  <c r="T46" i="11"/>
  <c r="Q46" i="11"/>
  <c r="N46" i="11"/>
  <c r="G46" i="11"/>
  <c r="I46" i="11" s="1"/>
  <c r="BH45" i="11"/>
  <c r="BC45" i="11"/>
  <c r="BB45" i="11"/>
  <c r="BG45" i="11" s="1"/>
  <c r="BA45" i="11"/>
  <c r="BF45" i="11" s="1"/>
  <c r="AZ45" i="11"/>
  <c r="BE45" i="11" s="1"/>
  <c r="AX45" i="11"/>
  <c r="AU45" i="11"/>
  <c r="AR45" i="11"/>
  <c r="AO45" i="11"/>
  <c r="AL45" i="11"/>
  <c r="AI45" i="11"/>
  <c r="AF45" i="11"/>
  <c r="AC45" i="11"/>
  <c r="Z45" i="11"/>
  <c r="W45" i="11"/>
  <c r="T45" i="11"/>
  <c r="Q45" i="11"/>
  <c r="N45" i="11"/>
  <c r="G45" i="11"/>
  <c r="I45" i="11" s="1"/>
  <c r="BH44" i="11"/>
  <c r="BC44" i="11"/>
  <c r="BB44" i="11"/>
  <c r="BG44" i="11" s="1"/>
  <c r="BA44" i="11"/>
  <c r="BF44" i="11" s="1"/>
  <c r="AZ44" i="11"/>
  <c r="BE44" i="11" s="1"/>
  <c r="AX44" i="11"/>
  <c r="AU44" i="11"/>
  <c r="AR44" i="11"/>
  <c r="AO44" i="11"/>
  <c r="AL44" i="11"/>
  <c r="AI44" i="11"/>
  <c r="AF44" i="11"/>
  <c r="AC44" i="11"/>
  <c r="Z44" i="11"/>
  <c r="W44" i="11"/>
  <c r="T44" i="11"/>
  <c r="Q44" i="11"/>
  <c r="N44" i="11"/>
  <c r="G44" i="11"/>
  <c r="I44" i="11" s="1"/>
  <c r="BH43" i="11"/>
  <c r="BC43" i="11"/>
  <c r="BB43" i="11"/>
  <c r="BG43" i="11" s="1"/>
  <c r="BA43" i="11"/>
  <c r="BF43" i="11" s="1"/>
  <c r="AZ43" i="11"/>
  <c r="BE43" i="11" s="1"/>
  <c r="AX43" i="11"/>
  <c r="AU43" i="11"/>
  <c r="AR43" i="11"/>
  <c r="AO43" i="11"/>
  <c r="AL43" i="11"/>
  <c r="AI43" i="11"/>
  <c r="AF43" i="11"/>
  <c r="AC43" i="11"/>
  <c r="Z43" i="11"/>
  <c r="W43" i="11"/>
  <c r="T43" i="11"/>
  <c r="Q43" i="11"/>
  <c r="N43" i="11"/>
  <c r="G43" i="11"/>
  <c r="I43" i="11" s="1"/>
  <c r="BH42" i="11"/>
  <c r="BC42" i="11"/>
  <c r="BB42" i="11"/>
  <c r="BG42" i="11" s="1"/>
  <c r="BA42" i="11"/>
  <c r="BF42" i="11" s="1"/>
  <c r="AZ42" i="11"/>
  <c r="BE42" i="11" s="1"/>
  <c r="AX42" i="11"/>
  <c r="AU42" i="11"/>
  <c r="AR42" i="11"/>
  <c r="AO42" i="11"/>
  <c r="AL42" i="11"/>
  <c r="AI42" i="11"/>
  <c r="AF42" i="11"/>
  <c r="AC42" i="11"/>
  <c r="Z42" i="11"/>
  <c r="W42" i="11"/>
  <c r="T42" i="11"/>
  <c r="Q42" i="11"/>
  <c r="N42" i="11"/>
  <c r="G42" i="11"/>
  <c r="I42" i="11" s="1"/>
  <c r="BH41" i="11"/>
  <c r="BF41" i="11"/>
  <c r="BC41" i="11"/>
  <c r="BB41" i="11"/>
  <c r="BG41" i="11" s="1"/>
  <c r="BA41" i="11"/>
  <c r="AZ41" i="11"/>
  <c r="BE41" i="11" s="1"/>
  <c r="AX41" i="11"/>
  <c r="AU41" i="11"/>
  <c r="AR41" i="11"/>
  <c r="AO41" i="11"/>
  <c r="AL41" i="11"/>
  <c r="AI41" i="11"/>
  <c r="AF41" i="11"/>
  <c r="AC41" i="11"/>
  <c r="Z41" i="11"/>
  <c r="W41" i="11"/>
  <c r="T41" i="11"/>
  <c r="Q41" i="11"/>
  <c r="N41" i="11"/>
  <c r="I41" i="11"/>
  <c r="G41" i="11"/>
  <c r="BH40" i="11"/>
  <c r="BC40" i="11"/>
  <c r="BB40" i="11"/>
  <c r="BG40" i="11" s="1"/>
  <c r="BA40" i="11"/>
  <c r="BF40" i="11" s="1"/>
  <c r="AZ40" i="11"/>
  <c r="BE40" i="11" s="1"/>
  <c r="AX40" i="11"/>
  <c r="AU40" i="11"/>
  <c r="AR40" i="11"/>
  <c r="AO40" i="11"/>
  <c r="AL40" i="11"/>
  <c r="AI40" i="11"/>
  <c r="AF40" i="11"/>
  <c r="AC40" i="11"/>
  <c r="Z40" i="11"/>
  <c r="W40" i="11"/>
  <c r="T40" i="11"/>
  <c r="Q40" i="11"/>
  <c r="N40" i="11"/>
  <c r="G40" i="11"/>
  <c r="I40" i="11" s="1"/>
  <c r="BH39" i="11"/>
  <c r="BF39" i="11"/>
  <c r="BC39" i="11"/>
  <c r="BB39" i="11"/>
  <c r="BG39" i="11" s="1"/>
  <c r="BA39" i="11"/>
  <c r="AZ39" i="11"/>
  <c r="BE39" i="11" s="1"/>
  <c r="AX39" i="11"/>
  <c r="AU39" i="11"/>
  <c r="AR39" i="11"/>
  <c r="AO39" i="11"/>
  <c r="AL39" i="11"/>
  <c r="AI39" i="11"/>
  <c r="AF39" i="11"/>
  <c r="AC39" i="11"/>
  <c r="Z39" i="11"/>
  <c r="W39" i="11"/>
  <c r="T39" i="11"/>
  <c r="Q39" i="11"/>
  <c r="N39" i="11"/>
  <c r="I39" i="11"/>
  <c r="G39" i="11"/>
  <c r="BH38" i="11"/>
  <c r="BC38" i="11"/>
  <c r="BB38" i="11"/>
  <c r="BG38" i="11" s="1"/>
  <c r="BA38" i="11"/>
  <c r="BF38" i="11" s="1"/>
  <c r="AZ38" i="11"/>
  <c r="BE38" i="11" s="1"/>
  <c r="AX38" i="11"/>
  <c r="AU38" i="11"/>
  <c r="AR38" i="11"/>
  <c r="AO38" i="11"/>
  <c r="AL38" i="11"/>
  <c r="AI38" i="11"/>
  <c r="AF38" i="11"/>
  <c r="AC38" i="11"/>
  <c r="Z38" i="11"/>
  <c r="W38" i="11"/>
  <c r="T38" i="11"/>
  <c r="Q38" i="11"/>
  <c r="N38" i="11"/>
  <c r="G38" i="11"/>
  <c r="I38" i="11" s="1"/>
  <c r="BH37" i="11"/>
  <c r="BG37" i="11"/>
  <c r="BC37" i="11"/>
  <c r="BB37" i="11"/>
  <c r="BA37" i="11"/>
  <c r="BF37" i="11" s="1"/>
  <c r="AZ37" i="11"/>
  <c r="BE37" i="11" s="1"/>
  <c r="AX37" i="11"/>
  <c r="AU37" i="11"/>
  <c r="AR37" i="11"/>
  <c r="AO37" i="11"/>
  <c r="AL37" i="11"/>
  <c r="AI37" i="11"/>
  <c r="AF37" i="11"/>
  <c r="AC37" i="11"/>
  <c r="Z37" i="11"/>
  <c r="W37" i="11"/>
  <c r="T37" i="11"/>
  <c r="Q37" i="11"/>
  <c r="N37" i="11"/>
  <c r="G37" i="11"/>
  <c r="I37" i="11" s="1"/>
  <c r="BH36" i="11"/>
  <c r="BC36" i="11"/>
  <c r="BB36" i="11"/>
  <c r="BG36" i="11" s="1"/>
  <c r="BA36" i="11"/>
  <c r="BF36" i="11" s="1"/>
  <c r="AZ36" i="11"/>
  <c r="BE36" i="11" s="1"/>
  <c r="AX36" i="11"/>
  <c r="AU36" i="11"/>
  <c r="AR36" i="11"/>
  <c r="AO36" i="11"/>
  <c r="AL36" i="11"/>
  <c r="AI36" i="11"/>
  <c r="AF36" i="11"/>
  <c r="AC36" i="11"/>
  <c r="Z36" i="11"/>
  <c r="W36" i="11"/>
  <c r="T36" i="11"/>
  <c r="Q36" i="11"/>
  <c r="N36" i="11"/>
  <c r="G36" i="11"/>
  <c r="I36" i="11" s="1"/>
  <c r="BH35" i="11"/>
  <c r="BC35" i="11"/>
  <c r="BB35" i="11"/>
  <c r="BG35" i="11" s="1"/>
  <c r="BA35" i="11"/>
  <c r="BF35" i="11" s="1"/>
  <c r="AZ35" i="11"/>
  <c r="BE35" i="11" s="1"/>
  <c r="AX35" i="11"/>
  <c r="AU35" i="11"/>
  <c r="AR35" i="11"/>
  <c r="AO35" i="11"/>
  <c r="AL35" i="11"/>
  <c r="AI35" i="11"/>
  <c r="AF35" i="11"/>
  <c r="AC35" i="11"/>
  <c r="Z35" i="11"/>
  <c r="W35" i="11"/>
  <c r="T35" i="11"/>
  <c r="Q35" i="11"/>
  <c r="N35" i="11"/>
  <c r="G35" i="11"/>
  <c r="I35" i="11" s="1"/>
  <c r="BH34" i="11"/>
  <c r="BC34" i="11"/>
  <c r="BB34" i="11"/>
  <c r="BG34" i="11" s="1"/>
  <c r="BA34" i="11"/>
  <c r="BF34" i="11" s="1"/>
  <c r="AZ34" i="11"/>
  <c r="BE34" i="11" s="1"/>
  <c r="AX34" i="11"/>
  <c r="AU34" i="11"/>
  <c r="AR34" i="11"/>
  <c r="AO34" i="11"/>
  <c r="AL34" i="11"/>
  <c r="AI34" i="11"/>
  <c r="AF34" i="11"/>
  <c r="AC34" i="11"/>
  <c r="Z34" i="11"/>
  <c r="W34" i="11"/>
  <c r="T34" i="11"/>
  <c r="Q34" i="11"/>
  <c r="N34" i="11"/>
  <c r="G34" i="11"/>
  <c r="I34" i="11" s="1"/>
  <c r="BH33" i="11"/>
  <c r="BE33" i="11"/>
  <c r="BC33" i="11"/>
  <c r="BB33" i="11"/>
  <c r="BG33" i="11" s="1"/>
  <c r="BA33" i="11"/>
  <c r="BF33" i="11" s="1"/>
  <c r="AZ33" i="11"/>
  <c r="AX33" i="11"/>
  <c r="AU33" i="11"/>
  <c r="AR33" i="11"/>
  <c r="AO33" i="11"/>
  <c r="AL33" i="11"/>
  <c r="AI33" i="11"/>
  <c r="AF33" i="11"/>
  <c r="AC33" i="11"/>
  <c r="Z33" i="11"/>
  <c r="W33" i="11"/>
  <c r="T33" i="11"/>
  <c r="Q33" i="11"/>
  <c r="N33" i="11"/>
  <c r="G33" i="11"/>
  <c r="I33" i="11" s="1"/>
  <c r="BH32" i="11"/>
  <c r="BC32" i="11"/>
  <c r="BB32" i="11"/>
  <c r="BG32" i="11" s="1"/>
  <c r="BA32" i="11"/>
  <c r="BF32" i="11" s="1"/>
  <c r="AZ32" i="11"/>
  <c r="BE32" i="11" s="1"/>
  <c r="AX32" i="11"/>
  <c r="AU32" i="11"/>
  <c r="AR32" i="11"/>
  <c r="AO32" i="11"/>
  <c r="AL32" i="11"/>
  <c r="AI32" i="11"/>
  <c r="AF32" i="11"/>
  <c r="AC32" i="11"/>
  <c r="Z32" i="11"/>
  <c r="W32" i="11"/>
  <c r="T32" i="11"/>
  <c r="Q32" i="11"/>
  <c r="N32" i="11"/>
  <c r="G32" i="11"/>
  <c r="I32" i="11" s="1"/>
  <c r="BH31" i="11"/>
  <c r="BC31" i="11"/>
  <c r="BB31" i="11"/>
  <c r="BG31" i="11" s="1"/>
  <c r="BA31" i="11"/>
  <c r="BF31" i="11" s="1"/>
  <c r="AZ31" i="11"/>
  <c r="BE31" i="11" s="1"/>
  <c r="AX31" i="11"/>
  <c r="AU31" i="11"/>
  <c r="AR31" i="11"/>
  <c r="AO31" i="11"/>
  <c r="AL31" i="11"/>
  <c r="AI31" i="11"/>
  <c r="AF31" i="11"/>
  <c r="AC31" i="11"/>
  <c r="Z31" i="11"/>
  <c r="W31" i="11"/>
  <c r="T31" i="11"/>
  <c r="Q31" i="11"/>
  <c r="N31" i="11"/>
  <c r="I31" i="11"/>
  <c r="G31" i="11"/>
  <c r="BH30" i="11"/>
  <c r="BC30" i="11"/>
  <c r="BB30" i="11"/>
  <c r="BG30" i="11" s="1"/>
  <c r="BA30" i="11"/>
  <c r="BF30" i="11" s="1"/>
  <c r="AZ30" i="11"/>
  <c r="BE30" i="11" s="1"/>
  <c r="AX30" i="11"/>
  <c r="AU30" i="11"/>
  <c r="AR30" i="11"/>
  <c r="AO30" i="11"/>
  <c r="AL30" i="11"/>
  <c r="AI30" i="11"/>
  <c r="AF30" i="11"/>
  <c r="AC30" i="11"/>
  <c r="Z30" i="11"/>
  <c r="W30" i="11"/>
  <c r="T30" i="11"/>
  <c r="Q30" i="11"/>
  <c r="N30" i="11"/>
  <c r="G30" i="11"/>
  <c r="I30" i="11" s="1"/>
  <c r="BH29" i="11"/>
  <c r="BC29" i="11"/>
  <c r="BB29" i="11"/>
  <c r="BG29" i="11" s="1"/>
  <c r="BA29" i="11"/>
  <c r="BF29" i="11" s="1"/>
  <c r="AZ29" i="11"/>
  <c r="BE29" i="11" s="1"/>
  <c r="AX29" i="11"/>
  <c r="AU29" i="11"/>
  <c r="AR29" i="11"/>
  <c r="AO29" i="11"/>
  <c r="AL29" i="11"/>
  <c r="AI29" i="11"/>
  <c r="AF29" i="11"/>
  <c r="AC29" i="11"/>
  <c r="Z29" i="11"/>
  <c r="W29" i="11"/>
  <c r="T29" i="11"/>
  <c r="Q29" i="11"/>
  <c r="N29" i="11"/>
  <c r="I29" i="11"/>
  <c r="G29" i="11"/>
  <c r="BH28" i="11"/>
  <c r="BC28" i="11"/>
  <c r="BB28" i="11"/>
  <c r="BG28" i="11" s="1"/>
  <c r="BA28" i="11"/>
  <c r="BF28" i="11" s="1"/>
  <c r="AZ28" i="11"/>
  <c r="BE28" i="11" s="1"/>
  <c r="AX28" i="11"/>
  <c r="AU28" i="11"/>
  <c r="AR28" i="11"/>
  <c r="AO28" i="11"/>
  <c r="AL28" i="11"/>
  <c r="AI28" i="11"/>
  <c r="AF28" i="11"/>
  <c r="AC28" i="11"/>
  <c r="Z28" i="11"/>
  <c r="W28" i="11"/>
  <c r="T28" i="11"/>
  <c r="Q28" i="11"/>
  <c r="N28" i="11"/>
  <c r="G28" i="11"/>
  <c r="I28" i="11" s="1"/>
  <c r="BH27" i="11"/>
  <c r="BC27" i="11"/>
  <c r="BB27" i="11"/>
  <c r="BG27" i="11" s="1"/>
  <c r="BA27" i="11"/>
  <c r="BF27" i="11" s="1"/>
  <c r="AZ27" i="11"/>
  <c r="BE27" i="11" s="1"/>
  <c r="AX27" i="11"/>
  <c r="AU27" i="11"/>
  <c r="AR27" i="11"/>
  <c r="AO27" i="11"/>
  <c r="AL27" i="11"/>
  <c r="AI27" i="11"/>
  <c r="AF27" i="11"/>
  <c r="AC27" i="11"/>
  <c r="Z27" i="11"/>
  <c r="W27" i="11"/>
  <c r="T27" i="11"/>
  <c r="Q27" i="11"/>
  <c r="N27" i="11"/>
  <c r="G27" i="11"/>
  <c r="I27" i="11" s="1"/>
  <c r="BH26" i="11"/>
  <c r="BF26" i="11"/>
  <c r="BC26" i="11"/>
  <c r="BB26" i="11"/>
  <c r="BG26" i="11" s="1"/>
  <c r="BA26" i="11"/>
  <c r="AZ26" i="11"/>
  <c r="BE26" i="11" s="1"/>
  <c r="AX26" i="11"/>
  <c r="AU26" i="11"/>
  <c r="AR26" i="11"/>
  <c r="AO26" i="11"/>
  <c r="AL26" i="11"/>
  <c r="AI26" i="11"/>
  <c r="AF26" i="11"/>
  <c r="AC26" i="11"/>
  <c r="Z26" i="11"/>
  <c r="W26" i="11"/>
  <c r="T26" i="11"/>
  <c r="Q26" i="11"/>
  <c r="N26" i="11"/>
  <c r="G26" i="11"/>
  <c r="I26" i="11" s="1"/>
  <c r="BH23" i="11"/>
  <c r="BC23" i="11"/>
  <c r="BB23" i="11"/>
  <c r="BG23" i="11" s="1"/>
  <c r="BA23" i="11"/>
  <c r="BF23" i="11" s="1"/>
  <c r="AZ23" i="11"/>
  <c r="BE23" i="11" s="1"/>
  <c r="AX23" i="11"/>
  <c r="AU23" i="11"/>
  <c r="AR23" i="11"/>
  <c r="AO23" i="11"/>
  <c r="AL23" i="11"/>
  <c r="AI23" i="11"/>
  <c r="AF23" i="11"/>
  <c r="AC23" i="11"/>
  <c r="Z23" i="11"/>
  <c r="W23" i="11"/>
  <c r="T23" i="11"/>
  <c r="Q23" i="11"/>
  <c r="N23" i="11"/>
  <c r="G23" i="11"/>
  <c r="I23" i="11" s="1"/>
  <c r="BH22" i="11"/>
  <c r="BC22" i="11"/>
  <c r="BB22" i="11"/>
  <c r="BG22" i="11" s="1"/>
  <c r="BA22" i="11"/>
  <c r="BF22" i="11" s="1"/>
  <c r="AZ22" i="11"/>
  <c r="BE22" i="11" s="1"/>
  <c r="AX22" i="11"/>
  <c r="AU22" i="11"/>
  <c r="AR22" i="11"/>
  <c r="AO22" i="11"/>
  <c r="AL22" i="11"/>
  <c r="AI22" i="11"/>
  <c r="AF22" i="11"/>
  <c r="AC22" i="11"/>
  <c r="Z22" i="11"/>
  <c r="W22" i="11"/>
  <c r="T22" i="11"/>
  <c r="Q22" i="11"/>
  <c r="N22" i="11"/>
  <c r="G22" i="11"/>
  <c r="I22" i="11" s="1"/>
  <c r="BH21" i="11"/>
  <c r="BC21" i="11"/>
  <c r="BB21" i="11"/>
  <c r="BG21" i="11" s="1"/>
  <c r="BA21" i="11"/>
  <c r="BF21" i="11" s="1"/>
  <c r="AZ21" i="11"/>
  <c r="BE21" i="11" s="1"/>
  <c r="AX21" i="11"/>
  <c r="AU21" i="11"/>
  <c r="AR21" i="11"/>
  <c r="AO21" i="11"/>
  <c r="AL21" i="11"/>
  <c r="AI21" i="11"/>
  <c r="AF21" i="11"/>
  <c r="AC21" i="11"/>
  <c r="Z21" i="11"/>
  <c r="W21" i="11"/>
  <c r="T21" i="11"/>
  <c r="Q21" i="11"/>
  <c r="N21" i="11"/>
  <c r="G21" i="11"/>
  <c r="I21" i="11" s="1"/>
  <c r="BH20" i="11"/>
  <c r="BC20" i="11"/>
  <c r="BB20" i="11"/>
  <c r="BG20" i="11" s="1"/>
  <c r="BA20" i="11"/>
  <c r="BF20" i="11" s="1"/>
  <c r="AZ20" i="11"/>
  <c r="BE20" i="11" s="1"/>
  <c r="AX20" i="11"/>
  <c r="AU20" i="11"/>
  <c r="AR20" i="11"/>
  <c r="AO20" i="11"/>
  <c r="AL20" i="11"/>
  <c r="AI20" i="11"/>
  <c r="AF20" i="11"/>
  <c r="AC20" i="11"/>
  <c r="Z20" i="11"/>
  <c r="W20" i="11"/>
  <c r="T20" i="11"/>
  <c r="Q20" i="11"/>
  <c r="N20" i="11"/>
  <c r="G20" i="11"/>
  <c r="I20" i="11" s="1"/>
  <c r="BH19" i="11"/>
  <c r="BC19" i="11"/>
  <c r="BB19" i="11"/>
  <c r="BG19" i="11" s="1"/>
  <c r="BA19" i="11"/>
  <c r="BF19" i="11" s="1"/>
  <c r="AZ19" i="11"/>
  <c r="BE19" i="11" s="1"/>
  <c r="AX19" i="11"/>
  <c r="AU19" i="11"/>
  <c r="AR19" i="11"/>
  <c r="AO19" i="11"/>
  <c r="AL19" i="11"/>
  <c r="AI19" i="11"/>
  <c r="AF19" i="11"/>
  <c r="AC19" i="11"/>
  <c r="Z19" i="11"/>
  <c r="W19" i="11"/>
  <c r="T19" i="11"/>
  <c r="Q19" i="11"/>
  <c r="N19" i="11"/>
  <c r="G19" i="11"/>
  <c r="I19" i="11" s="1"/>
  <c r="BH18" i="11"/>
  <c r="BC18" i="11"/>
  <c r="BB18" i="11"/>
  <c r="BG18" i="11" s="1"/>
  <c r="BA18" i="11"/>
  <c r="BF18" i="11" s="1"/>
  <c r="AZ18" i="11"/>
  <c r="BE18" i="11" s="1"/>
  <c r="AX18" i="11"/>
  <c r="AU18" i="11"/>
  <c r="AR18" i="11"/>
  <c r="AO18" i="11"/>
  <c r="AL18" i="11"/>
  <c r="AI18" i="11"/>
  <c r="AF18" i="11"/>
  <c r="AC18" i="11"/>
  <c r="Z18" i="11"/>
  <c r="W18" i="11"/>
  <c r="T18" i="11"/>
  <c r="Q18" i="11"/>
  <c r="N18" i="11"/>
  <c r="G18" i="11"/>
  <c r="I18" i="11" s="1"/>
  <c r="BH17" i="11"/>
  <c r="BC17" i="11"/>
  <c r="BB17" i="11"/>
  <c r="BG17" i="11" s="1"/>
  <c r="BA17" i="11"/>
  <c r="BF17" i="11" s="1"/>
  <c r="AZ17" i="11"/>
  <c r="BE17" i="11" s="1"/>
  <c r="AX17" i="11"/>
  <c r="AU17" i="11"/>
  <c r="AR17" i="11"/>
  <c r="AO17" i="11"/>
  <c r="AL17" i="11"/>
  <c r="AI17" i="11"/>
  <c r="AF17" i="11"/>
  <c r="AC17" i="11"/>
  <c r="Z17" i="11"/>
  <c r="W17" i="11"/>
  <c r="T17" i="11"/>
  <c r="Q17" i="11"/>
  <c r="N17" i="11"/>
  <c r="I17" i="11"/>
  <c r="G17" i="11"/>
  <c r="BH16" i="11"/>
  <c r="BC16" i="11"/>
  <c r="BB16" i="11"/>
  <c r="BG16" i="11" s="1"/>
  <c r="BA16" i="11"/>
  <c r="BF16" i="11" s="1"/>
  <c r="AZ16" i="11"/>
  <c r="BE16" i="11" s="1"/>
  <c r="AX16" i="11"/>
  <c r="AU16" i="11"/>
  <c r="AR16" i="11"/>
  <c r="AO16" i="11"/>
  <c r="AL16" i="11"/>
  <c r="AI16" i="11"/>
  <c r="AF16" i="11"/>
  <c r="AC16" i="11"/>
  <c r="Z16" i="11"/>
  <c r="W16" i="11"/>
  <c r="T16" i="11"/>
  <c r="Q16" i="11"/>
  <c r="N16" i="11"/>
  <c r="G16" i="11"/>
  <c r="I16" i="11" s="1"/>
  <c r="BH15" i="11"/>
  <c r="BG15" i="11"/>
  <c r="BC15" i="11"/>
  <c r="BB15" i="11"/>
  <c r="BA15" i="11"/>
  <c r="BF15" i="11" s="1"/>
  <c r="AZ15" i="11"/>
  <c r="BE15" i="11" s="1"/>
  <c r="AX15" i="11"/>
  <c r="AU15" i="11"/>
  <c r="AR15" i="11"/>
  <c r="AO15" i="11"/>
  <c r="AL15" i="11"/>
  <c r="AI15" i="11"/>
  <c r="AF15" i="11"/>
  <c r="AC15" i="11"/>
  <c r="Z15" i="11"/>
  <c r="W15" i="11"/>
  <c r="T15" i="11"/>
  <c r="Q15" i="11"/>
  <c r="N15" i="11"/>
  <c r="G15" i="11"/>
  <c r="I15" i="11" s="1"/>
  <c r="BH14" i="11"/>
  <c r="BC14" i="11"/>
  <c r="BB14" i="11"/>
  <c r="BG14" i="11" s="1"/>
  <c r="BA14" i="11"/>
  <c r="BF14" i="11" s="1"/>
  <c r="AZ14" i="11"/>
  <c r="BE14" i="11" s="1"/>
  <c r="AX14" i="11"/>
  <c r="AU14" i="11"/>
  <c r="AR14" i="11"/>
  <c r="AO14" i="11"/>
  <c r="AL14" i="11"/>
  <c r="AI14" i="11"/>
  <c r="AF14" i="11"/>
  <c r="AC14" i="11"/>
  <c r="Z14" i="11"/>
  <c r="W14" i="11"/>
  <c r="T14" i="11"/>
  <c r="Q14" i="11"/>
  <c r="N14" i="11"/>
  <c r="G14" i="11"/>
  <c r="I14" i="11" s="1"/>
  <c r="BH13" i="11"/>
  <c r="BC13" i="11"/>
  <c r="BB13" i="11"/>
  <c r="BG13" i="11" s="1"/>
  <c r="BA13" i="11"/>
  <c r="BF13" i="11" s="1"/>
  <c r="AZ13" i="11"/>
  <c r="BE13" i="11" s="1"/>
  <c r="AX13" i="11"/>
  <c r="AU13" i="11"/>
  <c r="AR13" i="11"/>
  <c r="AO13" i="11"/>
  <c r="AL13" i="11"/>
  <c r="AI13" i="11"/>
  <c r="AF13" i="11"/>
  <c r="AC13" i="11"/>
  <c r="Z13" i="11"/>
  <c r="W13" i="11"/>
  <c r="T13" i="11"/>
  <c r="Q13" i="11"/>
  <c r="N13" i="11"/>
  <c r="G13" i="11"/>
  <c r="I13" i="11" s="1"/>
  <c r="BH12" i="11"/>
  <c r="BC12" i="11"/>
  <c r="BB12" i="11"/>
  <c r="BG12" i="11" s="1"/>
  <c r="BA12" i="11"/>
  <c r="BF12" i="11" s="1"/>
  <c r="AZ12" i="11"/>
  <c r="BE12" i="11" s="1"/>
  <c r="AX12" i="11"/>
  <c r="AU12" i="11"/>
  <c r="AR12" i="11"/>
  <c r="AO12" i="11"/>
  <c r="AL12" i="11"/>
  <c r="AI12" i="11"/>
  <c r="AF12" i="11"/>
  <c r="AC12" i="11"/>
  <c r="Z12" i="11"/>
  <c r="W12" i="11"/>
  <c r="T12" i="11"/>
  <c r="Q12" i="11"/>
  <c r="N12" i="11"/>
  <c r="G12" i="11"/>
  <c r="I12" i="11" s="1"/>
  <c r="BH11" i="11"/>
  <c r="BF11" i="11"/>
  <c r="BC11" i="11"/>
  <c r="BB11" i="11"/>
  <c r="BG11" i="11" s="1"/>
  <c r="BA11" i="11"/>
  <c r="AZ11" i="11"/>
  <c r="BE11" i="11" s="1"/>
  <c r="AX11" i="11"/>
  <c r="AU11" i="11"/>
  <c r="AR11" i="11"/>
  <c r="AO11" i="11"/>
  <c r="AL11" i="11"/>
  <c r="AI11" i="11"/>
  <c r="AF11" i="11"/>
  <c r="AC11" i="11"/>
  <c r="Z11" i="11"/>
  <c r="W11" i="11"/>
  <c r="T11" i="11"/>
  <c r="Q11" i="11"/>
  <c r="N11" i="11"/>
  <c r="G11" i="11"/>
  <c r="I11" i="11" s="1"/>
  <c r="BH10" i="11"/>
  <c r="BE10" i="11"/>
  <c r="BC10" i="11"/>
  <c r="BB10" i="11"/>
  <c r="BG10" i="11" s="1"/>
  <c r="BA10" i="11"/>
  <c r="BF10" i="11" s="1"/>
  <c r="AZ10" i="11"/>
  <c r="AX10" i="11"/>
  <c r="AU10" i="11"/>
  <c r="AR10" i="11"/>
  <c r="AO10" i="11"/>
  <c r="AL10" i="11"/>
  <c r="AI10" i="11"/>
  <c r="AF10" i="11"/>
  <c r="AC10" i="11"/>
  <c r="Z10" i="11"/>
  <c r="W10" i="11"/>
  <c r="T10" i="11"/>
  <c r="Q10" i="11"/>
  <c r="N10" i="11"/>
  <c r="G10" i="11"/>
  <c r="I10" i="11" s="1"/>
  <c r="BH9" i="11"/>
  <c r="BC9" i="11"/>
  <c r="BB9" i="11"/>
  <c r="BG9" i="11" s="1"/>
  <c r="BA9" i="11"/>
  <c r="BF9" i="11" s="1"/>
  <c r="AZ9" i="11"/>
  <c r="BE9" i="11" s="1"/>
  <c r="AX9" i="11"/>
  <c r="AU9" i="11"/>
  <c r="AR9" i="11"/>
  <c r="AO9" i="11"/>
  <c r="AL9" i="11"/>
  <c r="AI9" i="11"/>
  <c r="AF9" i="11"/>
  <c r="AC9" i="11"/>
  <c r="Z9" i="11"/>
  <c r="W9" i="11"/>
  <c r="T9" i="11"/>
  <c r="Q9" i="11"/>
  <c r="N9" i="11"/>
  <c r="G9" i="11"/>
  <c r="I9" i="11" s="1"/>
  <c r="BH8" i="11"/>
  <c r="BE8" i="11"/>
  <c r="BC8" i="11"/>
  <c r="BB8" i="11"/>
  <c r="BG8" i="11" s="1"/>
  <c r="BA8" i="11"/>
  <c r="BF8" i="11" s="1"/>
  <c r="AZ8" i="11"/>
  <c r="AX8" i="11"/>
  <c r="AU8" i="11"/>
  <c r="AR8" i="11"/>
  <c r="AO8" i="11"/>
  <c r="AL8" i="11"/>
  <c r="AI8" i="11"/>
  <c r="AF8" i="11"/>
  <c r="AC8" i="11"/>
  <c r="Z8" i="11"/>
  <c r="W8" i="11"/>
  <c r="T8" i="11"/>
  <c r="Q8" i="11"/>
  <c r="N8" i="11"/>
  <c r="G8" i="11"/>
  <c r="I8" i="11" s="1"/>
  <c r="BH7" i="11"/>
  <c r="BC7" i="11"/>
  <c r="BB7" i="11"/>
  <c r="BG7" i="11" s="1"/>
  <c r="BA7" i="11"/>
  <c r="BF7" i="11" s="1"/>
  <c r="AZ7" i="11"/>
  <c r="BE7" i="11" s="1"/>
  <c r="AX7" i="11"/>
  <c r="AU7" i="11"/>
  <c r="AR7" i="11"/>
  <c r="AO7" i="11"/>
  <c r="AL7" i="11"/>
  <c r="AI7" i="11"/>
  <c r="AF7" i="11"/>
  <c r="AC7" i="11"/>
  <c r="Z7" i="11"/>
  <c r="W7" i="11"/>
  <c r="T7" i="11"/>
  <c r="Q7" i="11"/>
  <c r="N7" i="11"/>
  <c r="G7" i="11"/>
  <c r="I7" i="11" s="1"/>
  <c r="BH6" i="11"/>
  <c r="BC6" i="11"/>
  <c r="BB6" i="11"/>
  <c r="BG6" i="11" s="1"/>
  <c r="BA6" i="11"/>
  <c r="BF6" i="11" s="1"/>
  <c r="AZ6" i="11"/>
  <c r="BE6" i="11" s="1"/>
  <c r="AX6" i="11"/>
  <c r="AU6" i="11"/>
  <c r="AR6" i="11"/>
  <c r="AO6" i="11"/>
  <c r="AL6" i="11"/>
  <c r="AI6" i="11"/>
  <c r="AF6" i="11"/>
  <c r="AC6" i="11"/>
  <c r="Z6" i="11"/>
  <c r="W6" i="11"/>
  <c r="T6" i="11"/>
  <c r="Q6" i="11"/>
  <c r="N6" i="11"/>
  <c r="G6" i="11"/>
  <c r="I6" i="11" s="1"/>
  <c r="BH5" i="11"/>
  <c r="BG5" i="11"/>
  <c r="BC5" i="11"/>
  <c r="BB5" i="11"/>
  <c r="BA5" i="11"/>
  <c r="BF5" i="11" s="1"/>
  <c r="AZ5" i="11"/>
  <c r="BE5" i="11" s="1"/>
  <c r="AX5" i="11"/>
  <c r="AU5" i="11"/>
  <c r="AR5" i="11"/>
  <c r="AO5" i="11"/>
  <c r="AL5" i="11"/>
  <c r="AI5" i="11"/>
  <c r="AF5" i="11"/>
  <c r="AC5" i="11"/>
  <c r="Z5" i="11"/>
  <c r="W5" i="11"/>
  <c r="T5" i="11"/>
  <c r="Q5" i="11"/>
  <c r="N5" i="11"/>
  <c r="G5" i="11"/>
  <c r="I5" i="11" s="1"/>
  <c r="BH4" i="11"/>
  <c r="BC4" i="11"/>
  <c r="BB4" i="11"/>
  <c r="BG4" i="11" s="1"/>
  <c r="BA4" i="11"/>
  <c r="BF4" i="11" s="1"/>
  <c r="AZ4" i="11"/>
  <c r="BE4" i="11" s="1"/>
  <c r="AX4" i="11"/>
  <c r="AU4" i="11"/>
  <c r="AR4" i="11"/>
  <c r="AO4" i="11"/>
  <c r="AL4" i="11"/>
  <c r="AI4" i="11"/>
  <c r="AF4" i="11"/>
  <c r="AC4" i="11"/>
  <c r="Z4" i="11"/>
  <c r="W4" i="11"/>
  <c r="T4" i="11"/>
  <c r="Q4" i="11"/>
  <c r="N4" i="11"/>
  <c r="G4" i="11"/>
  <c r="I4" i="11" s="1"/>
  <c r="D338" i="10"/>
  <c r="D337" i="10"/>
  <c r="D336" i="10"/>
  <c r="D335" i="10"/>
  <c r="D334" i="10"/>
  <c r="D333" i="10"/>
  <c r="D332" i="10"/>
  <c r="D331" i="10"/>
  <c r="D330" i="10"/>
  <c r="D329" i="10"/>
  <c r="D328" i="10"/>
  <c r="D327" i="10"/>
  <c r="D326" i="10"/>
  <c r="G322" i="10"/>
  <c r="I322" i="10" s="1"/>
  <c r="I323" i="10" s="1"/>
  <c r="E338" i="10" s="1"/>
  <c r="BH319" i="10"/>
  <c r="BC319" i="10"/>
  <c r="BB319" i="10"/>
  <c r="BG319" i="10" s="1"/>
  <c r="BA319" i="10"/>
  <c r="BF319" i="10" s="1"/>
  <c r="AZ319" i="10"/>
  <c r="BE319" i="10" s="1"/>
  <c r="AX319" i="10"/>
  <c r="AU319" i="10"/>
  <c r="AR319" i="10"/>
  <c r="AO319" i="10"/>
  <c r="AL319" i="10"/>
  <c r="AI319" i="10"/>
  <c r="AF319" i="10"/>
  <c r="AC319" i="10"/>
  <c r="Z319" i="10"/>
  <c r="W319" i="10"/>
  <c r="T319" i="10"/>
  <c r="Q319" i="10"/>
  <c r="N319" i="10"/>
  <c r="I319" i="10"/>
  <c r="G319" i="10"/>
  <c r="BH318" i="10"/>
  <c r="BC318" i="10"/>
  <c r="BB318" i="10"/>
  <c r="BG318" i="10" s="1"/>
  <c r="BA318" i="10"/>
  <c r="BF318" i="10" s="1"/>
  <c r="AZ318" i="10"/>
  <c r="BE318" i="10" s="1"/>
  <c r="AX318" i="10"/>
  <c r="AU318" i="10"/>
  <c r="AR318" i="10"/>
  <c r="AO318" i="10"/>
  <c r="AL318" i="10"/>
  <c r="AI318" i="10"/>
  <c r="AF318" i="10"/>
  <c r="AC318" i="10"/>
  <c r="Z318" i="10"/>
  <c r="W318" i="10"/>
  <c r="T318" i="10"/>
  <c r="Q318" i="10"/>
  <c r="N318" i="10"/>
  <c r="I318" i="10"/>
  <c r="G318" i="10"/>
  <c r="BH317" i="10"/>
  <c r="BC317" i="10"/>
  <c r="BB317" i="10"/>
  <c r="BG317" i="10" s="1"/>
  <c r="BA317" i="10"/>
  <c r="BF317" i="10" s="1"/>
  <c r="AZ317" i="10"/>
  <c r="BE317" i="10" s="1"/>
  <c r="AX317" i="10"/>
  <c r="AU317" i="10"/>
  <c r="AR317" i="10"/>
  <c r="AO317" i="10"/>
  <c r="AL317" i="10"/>
  <c r="AI317" i="10"/>
  <c r="AF317" i="10"/>
  <c r="AC317" i="10"/>
  <c r="Z317" i="10"/>
  <c r="W317" i="10"/>
  <c r="T317" i="10"/>
  <c r="Q317" i="10"/>
  <c r="N317" i="10"/>
  <c r="G317" i="10"/>
  <c r="I317" i="10" s="1"/>
  <c r="BH316" i="10"/>
  <c r="BC316" i="10"/>
  <c r="BB316" i="10"/>
  <c r="BG316" i="10" s="1"/>
  <c r="BA316" i="10"/>
  <c r="BF316" i="10" s="1"/>
  <c r="AZ316" i="10"/>
  <c r="BE316" i="10" s="1"/>
  <c r="AX316" i="10"/>
  <c r="AU316" i="10"/>
  <c r="AR316" i="10"/>
  <c r="AO316" i="10"/>
  <c r="AL316" i="10"/>
  <c r="AI316" i="10"/>
  <c r="AF316" i="10"/>
  <c r="AC316" i="10"/>
  <c r="Z316" i="10"/>
  <c r="W316" i="10"/>
  <c r="T316" i="10"/>
  <c r="Q316" i="10"/>
  <c r="N316" i="10"/>
  <c r="G316" i="10"/>
  <c r="I316" i="10" s="1"/>
  <c r="BH315" i="10"/>
  <c r="BC315" i="10"/>
  <c r="BB315" i="10"/>
  <c r="BG315" i="10" s="1"/>
  <c r="BA315" i="10"/>
  <c r="BF315" i="10" s="1"/>
  <c r="AZ315" i="10"/>
  <c r="BE315" i="10" s="1"/>
  <c r="AX315" i="10"/>
  <c r="AU315" i="10"/>
  <c r="AR315" i="10"/>
  <c r="AO315" i="10"/>
  <c r="AL315" i="10"/>
  <c r="AI315" i="10"/>
  <c r="AF315" i="10"/>
  <c r="AC315" i="10"/>
  <c r="Z315" i="10"/>
  <c r="W315" i="10"/>
  <c r="T315" i="10"/>
  <c r="Q315" i="10"/>
  <c r="N315" i="10"/>
  <c r="G315" i="10"/>
  <c r="I315" i="10" s="1"/>
  <c r="BH314" i="10"/>
  <c r="BF314" i="10"/>
  <c r="BC314" i="10"/>
  <c r="BB314" i="10"/>
  <c r="BG314" i="10" s="1"/>
  <c r="BA314" i="10"/>
  <c r="AZ314" i="10"/>
  <c r="BE314" i="10" s="1"/>
  <c r="AX314" i="10"/>
  <c r="AU314" i="10"/>
  <c r="AR314" i="10"/>
  <c r="AO314" i="10"/>
  <c r="AL314" i="10"/>
  <c r="AI314" i="10"/>
  <c r="AF314" i="10"/>
  <c r="AC314" i="10"/>
  <c r="Z314" i="10"/>
  <c r="W314" i="10"/>
  <c r="T314" i="10"/>
  <c r="Q314" i="10"/>
  <c r="N314" i="10"/>
  <c r="I314" i="10"/>
  <c r="G314" i="10"/>
  <c r="BH313" i="10"/>
  <c r="BE313" i="10"/>
  <c r="BC313" i="10"/>
  <c r="BB313" i="10"/>
  <c r="BG313" i="10" s="1"/>
  <c r="BA313" i="10"/>
  <c r="BF313" i="10" s="1"/>
  <c r="AZ313" i="10"/>
  <c r="AX313" i="10"/>
  <c r="AU313" i="10"/>
  <c r="AR313" i="10"/>
  <c r="AO313" i="10"/>
  <c r="AL313" i="10"/>
  <c r="AI313" i="10"/>
  <c r="AF313" i="10"/>
  <c r="AC313" i="10"/>
  <c r="Z313" i="10"/>
  <c r="W313" i="10"/>
  <c r="T313" i="10"/>
  <c r="Q313" i="10"/>
  <c r="N313" i="10"/>
  <c r="G313" i="10"/>
  <c r="I313" i="10" s="1"/>
  <c r="BH310" i="10"/>
  <c r="BC310" i="10"/>
  <c r="BB310" i="10"/>
  <c r="BG310" i="10" s="1"/>
  <c r="BA310" i="10"/>
  <c r="BF310" i="10" s="1"/>
  <c r="AZ310" i="10"/>
  <c r="BE310" i="10" s="1"/>
  <c r="AX310" i="10"/>
  <c r="AU310" i="10"/>
  <c r="AR310" i="10"/>
  <c r="AO310" i="10"/>
  <c r="AL310" i="10"/>
  <c r="AI310" i="10"/>
  <c r="AF310" i="10"/>
  <c r="AC310" i="10"/>
  <c r="Z310" i="10"/>
  <c r="W310" i="10"/>
  <c r="T310" i="10"/>
  <c r="Q310" i="10"/>
  <c r="N310" i="10"/>
  <c r="G310" i="10"/>
  <c r="I310" i="10" s="1"/>
  <c r="BH309" i="10"/>
  <c r="BG309" i="10"/>
  <c r="BC309" i="10"/>
  <c r="BB309" i="10"/>
  <c r="BA309" i="10"/>
  <c r="BF309" i="10" s="1"/>
  <c r="AZ309" i="10"/>
  <c r="BE309" i="10" s="1"/>
  <c r="AX309" i="10"/>
  <c r="AU309" i="10"/>
  <c r="AR309" i="10"/>
  <c r="AO309" i="10"/>
  <c r="AL309" i="10"/>
  <c r="AI309" i="10"/>
  <c r="AF309" i="10"/>
  <c r="AC309" i="10"/>
  <c r="Z309" i="10"/>
  <c r="W309" i="10"/>
  <c r="T309" i="10"/>
  <c r="Q309" i="10"/>
  <c r="N309" i="10"/>
  <c r="G309" i="10"/>
  <c r="I309" i="10" s="1"/>
  <c r="BH308" i="10"/>
  <c r="BC308" i="10"/>
  <c r="BB308" i="10"/>
  <c r="BG308" i="10" s="1"/>
  <c r="BA308" i="10"/>
  <c r="BF308" i="10" s="1"/>
  <c r="AZ308" i="10"/>
  <c r="BE308" i="10" s="1"/>
  <c r="AX308" i="10"/>
  <c r="AU308" i="10"/>
  <c r="AR308" i="10"/>
  <c r="AO308" i="10"/>
  <c r="AL308" i="10"/>
  <c r="AI308" i="10"/>
  <c r="AF308" i="10"/>
  <c r="AC308" i="10"/>
  <c r="Z308" i="10"/>
  <c r="W308" i="10"/>
  <c r="T308" i="10"/>
  <c r="Q308" i="10"/>
  <c r="N308" i="10"/>
  <c r="G308" i="10"/>
  <c r="I308" i="10" s="1"/>
  <c r="BH307" i="10"/>
  <c r="BC307" i="10"/>
  <c r="BB307" i="10"/>
  <c r="BG307" i="10" s="1"/>
  <c r="BA307" i="10"/>
  <c r="BF307" i="10" s="1"/>
  <c r="AZ307" i="10"/>
  <c r="BE307" i="10" s="1"/>
  <c r="AX307" i="10"/>
  <c r="AU307" i="10"/>
  <c r="AR307" i="10"/>
  <c r="AO307" i="10"/>
  <c r="AL307" i="10"/>
  <c r="AI307" i="10"/>
  <c r="AF307" i="10"/>
  <c r="AC307" i="10"/>
  <c r="Z307" i="10"/>
  <c r="W307" i="10"/>
  <c r="T307" i="10"/>
  <c r="Q307" i="10"/>
  <c r="N307" i="10"/>
  <c r="G307" i="10"/>
  <c r="I307" i="10" s="1"/>
  <c r="BH306" i="10"/>
  <c r="BF306" i="10"/>
  <c r="BC306" i="10"/>
  <c r="BB306" i="10"/>
  <c r="BG306" i="10" s="1"/>
  <c r="BA306" i="10"/>
  <c r="AZ306" i="10"/>
  <c r="BE306" i="10" s="1"/>
  <c r="AX306" i="10"/>
  <c r="AU306" i="10"/>
  <c r="AR306" i="10"/>
  <c r="AO306" i="10"/>
  <c r="AL306" i="10"/>
  <c r="AI306" i="10"/>
  <c r="AF306" i="10"/>
  <c r="AC306" i="10"/>
  <c r="Z306" i="10"/>
  <c r="W306" i="10"/>
  <c r="T306" i="10"/>
  <c r="Q306" i="10"/>
  <c r="N306" i="10"/>
  <c r="G306" i="10"/>
  <c r="I306" i="10" s="1"/>
  <c r="BH305" i="10"/>
  <c r="BC305" i="10"/>
  <c r="BB305" i="10"/>
  <c r="BG305" i="10" s="1"/>
  <c r="BA305" i="10"/>
  <c r="BF305" i="10" s="1"/>
  <c r="AZ305" i="10"/>
  <c r="BE305" i="10" s="1"/>
  <c r="AX305" i="10"/>
  <c r="AU305" i="10"/>
  <c r="AR305" i="10"/>
  <c r="AO305" i="10"/>
  <c r="AL305" i="10"/>
  <c r="AI305" i="10"/>
  <c r="AF305" i="10"/>
  <c r="AC305" i="10"/>
  <c r="Z305" i="10"/>
  <c r="W305" i="10"/>
  <c r="T305" i="10"/>
  <c r="Q305" i="10"/>
  <c r="N305" i="10"/>
  <c r="G305" i="10"/>
  <c r="I305" i="10" s="1"/>
  <c r="BH304" i="10"/>
  <c r="BE304" i="10"/>
  <c r="BC304" i="10"/>
  <c r="BB304" i="10"/>
  <c r="BG304" i="10" s="1"/>
  <c r="BA304" i="10"/>
  <c r="BF304" i="10" s="1"/>
  <c r="AZ304" i="10"/>
  <c r="AX304" i="10"/>
  <c r="AU304" i="10"/>
  <c r="AR304" i="10"/>
  <c r="AO304" i="10"/>
  <c r="AL304" i="10"/>
  <c r="AI304" i="10"/>
  <c r="AF304" i="10"/>
  <c r="AC304" i="10"/>
  <c r="Z304" i="10"/>
  <c r="W304" i="10"/>
  <c r="T304" i="10"/>
  <c r="Q304" i="10"/>
  <c r="N304" i="10"/>
  <c r="G304" i="10"/>
  <c r="I304" i="10" s="1"/>
  <c r="BH303" i="10"/>
  <c r="BC303" i="10"/>
  <c r="BB303" i="10"/>
  <c r="BG303" i="10" s="1"/>
  <c r="BA303" i="10"/>
  <c r="BF303" i="10" s="1"/>
  <c r="AZ303" i="10"/>
  <c r="BE303" i="10" s="1"/>
  <c r="AX303" i="10"/>
  <c r="AU303" i="10"/>
  <c r="AR303" i="10"/>
  <c r="AO303" i="10"/>
  <c r="AL303" i="10"/>
  <c r="AI303" i="10"/>
  <c r="AF303" i="10"/>
  <c r="AC303" i="10"/>
  <c r="Z303" i="10"/>
  <c r="W303" i="10"/>
  <c r="T303" i="10"/>
  <c r="Q303" i="10"/>
  <c r="N303" i="10"/>
  <c r="G303" i="10"/>
  <c r="I303" i="10" s="1"/>
  <c r="BH302" i="10"/>
  <c r="BC302" i="10"/>
  <c r="BB302" i="10"/>
  <c r="BG302" i="10" s="1"/>
  <c r="BA302" i="10"/>
  <c r="BF302" i="10" s="1"/>
  <c r="AZ302" i="10"/>
  <c r="BE302" i="10" s="1"/>
  <c r="AX302" i="10"/>
  <c r="AU302" i="10"/>
  <c r="AR302" i="10"/>
  <c r="AO302" i="10"/>
  <c r="AL302" i="10"/>
  <c r="AI302" i="10"/>
  <c r="AF302" i="10"/>
  <c r="AC302" i="10"/>
  <c r="Z302" i="10"/>
  <c r="W302" i="10"/>
  <c r="T302" i="10"/>
  <c r="Q302" i="10"/>
  <c r="N302" i="10"/>
  <c r="G302" i="10"/>
  <c r="I302" i="10" s="1"/>
  <c r="BH301" i="10"/>
  <c r="BG301" i="10"/>
  <c r="BC301" i="10"/>
  <c r="BB301" i="10"/>
  <c r="BA301" i="10"/>
  <c r="BF301" i="10" s="1"/>
  <c r="AZ301" i="10"/>
  <c r="BE301" i="10" s="1"/>
  <c r="AX301" i="10"/>
  <c r="AU301" i="10"/>
  <c r="AR301" i="10"/>
  <c r="AO301" i="10"/>
  <c r="AL301" i="10"/>
  <c r="AI301" i="10"/>
  <c r="AF301" i="10"/>
  <c r="AC301" i="10"/>
  <c r="Z301" i="10"/>
  <c r="W301" i="10"/>
  <c r="T301" i="10"/>
  <c r="Q301" i="10"/>
  <c r="N301" i="10"/>
  <c r="G301" i="10"/>
  <c r="I301" i="10" s="1"/>
  <c r="BH300" i="10"/>
  <c r="BC300" i="10"/>
  <c r="BB300" i="10"/>
  <c r="BG300" i="10" s="1"/>
  <c r="BA300" i="10"/>
  <c r="BF300" i="10" s="1"/>
  <c r="AZ300" i="10"/>
  <c r="BE300" i="10" s="1"/>
  <c r="AX300" i="10"/>
  <c r="AU300" i="10"/>
  <c r="AR300" i="10"/>
  <c r="AO300" i="10"/>
  <c r="AL300" i="10"/>
  <c r="AI300" i="10"/>
  <c r="AF300" i="10"/>
  <c r="AC300" i="10"/>
  <c r="Z300" i="10"/>
  <c r="W300" i="10"/>
  <c r="T300" i="10"/>
  <c r="Q300" i="10"/>
  <c r="N300" i="10"/>
  <c r="G300" i="10"/>
  <c r="I300" i="10" s="1"/>
  <c r="BH299" i="10"/>
  <c r="BC299" i="10"/>
  <c r="BB299" i="10"/>
  <c r="BG299" i="10" s="1"/>
  <c r="BA299" i="10"/>
  <c r="BF299" i="10" s="1"/>
  <c r="AZ299" i="10"/>
  <c r="BE299" i="10" s="1"/>
  <c r="AX299" i="10"/>
  <c r="AU299" i="10"/>
  <c r="AR299" i="10"/>
  <c r="AO299" i="10"/>
  <c r="AL299" i="10"/>
  <c r="AI299" i="10"/>
  <c r="AF299" i="10"/>
  <c r="AC299" i="10"/>
  <c r="Z299" i="10"/>
  <c r="W299" i="10"/>
  <c r="T299" i="10"/>
  <c r="Q299" i="10"/>
  <c r="N299" i="10"/>
  <c r="G299" i="10"/>
  <c r="I299" i="10" s="1"/>
  <c r="BH298" i="10"/>
  <c r="BF298" i="10"/>
  <c r="BC298" i="10"/>
  <c r="BB298" i="10"/>
  <c r="BG298" i="10" s="1"/>
  <c r="BA298" i="10"/>
  <c r="AZ298" i="10"/>
  <c r="BE298" i="10" s="1"/>
  <c r="AX298" i="10"/>
  <c r="AU298" i="10"/>
  <c r="AR298" i="10"/>
  <c r="AO298" i="10"/>
  <c r="AL298" i="10"/>
  <c r="AI298" i="10"/>
  <c r="AF298" i="10"/>
  <c r="AC298" i="10"/>
  <c r="Z298" i="10"/>
  <c r="W298" i="10"/>
  <c r="T298" i="10"/>
  <c r="Q298" i="10"/>
  <c r="N298" i="10"/>
  <c r="G298" i="10"/>
  <c r="I298" i="10" s="1"/>
  <c r="BH297" i="10"/>
  <c r="BF297" i="10"/>
  <c r="BC297" i="10"/>
  <c r="BB297" i="10"/>
  <c r="BG297" i="10" s="1"/>
  <c r="BA297" i="10"/>
  <c r="AZ297" i="10"/>
  <c r="BE297" i="10" s="1"/>
  <c r="AX297" i="10"/>
  <c r="AU297" i="10"/>
  <c r="AR297" i="10"/>
  <c r="AO297" i="10"/>
  <c r="AL297" i="10"/>
  <c r="AI297" i="10"/>
  <c r="AF297" i="10"/>
  <c r="AC297" i="10"/>
  <c r="Z297" i="10"/>
  <c r="W297" i="10"/>
  <c r="T297" i="10"/>
  <c r="Q297" i="10"/>
  <c r="N297" i="10"/>
  <c r="G297" i="10"/>
  <c r="I297" i="10" s="1"/>
  <c r="BH296" i="10"/>
  <c r="BC296" i="10"/>
  <c r="BB296" i="10"/>
  <c r="BG296" i="10" s="1"/>
  <c r="BA296" i="10"/>
  <c r="BF296" i="10" s="1"/>
  <c r="AZ296" i="10"/>
  <c r="BE296" i="10" s="1"/>
  <c r="AX296" i="10"/>
  <c r="AU296" i="10"/>
  <c r="AR296" i="10"/>
  <c r="AO296" i="10"/>
  <c r="AL296" i="10"/>
  <c r="AI296" i="10"/>
  <c r="AF296" i="10"/>
  <c r="AC296" i="10"/>
  <c r="Z296" i="10"/>
  <c r="W296" i="10"/>
  <c r="T296" i="10"/>
  <c r="Q296" i="10"/>
  <c r="N296" i="10"/>
  <c r="G296" i="10"/>
  <c r="I296" i="10" s="1"/>
  <c r="BH295" i="10"/>
  <c r="BC295" i="10"/>
  <c r="BB295" i="10"/>
  <c r="BG295" i="10" s="1"/>
  <c r="BA295" i="10"/>
  <c r="BF295" i="10" s="1"/>
  <c r="AZ295" i="10"/>
  <c r="BE295" i="10" s="1"/>
  <c r="AX295" i="10"/>
  <c r="AU295" i="10"/>
  <c r="AR295" i="10"/>
  <c r="AO295" i="10"/>
  <c r="AL295" i="10"/>
  <c r="AI295" i="10"/>
  <c r="AF295" i="10"/>
  <c r="AC295" i="10"/>
  <c r="Z295" i="10"/>
  <c r="W295" i="10"/>
  <c r="T295" i="10"/>
  <c r="Q295" i="10"/>
  <c r="N295" i="10"/>
  <c r="G295" i="10"/>
  <c r="I295" i="10" s="1"/>
  <c r="BH294" i="10"/>
  <c r="BC294" i="10"/>
  <c r="BB294" i="10"/>
  <c r="BG294" i="10" s="1"/>
  <c r="BA294" i="10"/>
  <c r="BF294" i="10" s="1"/>
  <c r="AZ294" i="10"/>
  <c r="BE294" i="10" s="1"/>
  <c r="AX294" i="10"/>
  <c r="AU294" i="10"/>
  <c r="AR294" i="10"/>
  <c r="AO294" i="10"/>
  <c r="AL294" i="10"/>
  <c r="AI294" i="10"/>
  <c r="AF294" i="10"/>
  <c r="AC294" i="10"/>
  <c r="Z294" i="10"/>
  <c r="W294" i="10"/>
  <c r="T294" i="10"/>
  <c r="Q294" i="10"/>
  <c r="N294" i="10"/>
  <c r="G294" i="10"/>
  <c r="I294" i="10" s="1"/>
  <c r="BH293" i="10"/>
  <c r="BC293" i="10"/>
  <c r="BB293" i="10"/>
  <c r="BG293" i="10" s="1"/>
  <c r="BA293" i="10"/>
  <c r="BF293" i="10" s="1"/>
  <c r="AZ293" i="10"/>
  <c r="BE293" i="10" s="1"/>
  <c r="AX293" i="10"/>
  <c r="AU293" i="10"/>
  <c r="AR293" i="10"/>
  <c r="AO293" i="10"/>
  <c r="AL293" i="10"/>
  <c r="AI293" i="10"/>
  <c r="AF293" i="10"/>
  <c r="AC293" i="10"/>
  <c r="Z293" i="10"/>
  <c r="W293" i="10"/>
  <c r="T293" i="10"/>
  <c r="Q293" i="10"/>
  <c r="N293" i="10"/>
  <c r="G293" i="10"/>
  <c r="I293" i="10" s="1"/>
  <c r="BH292" i="10"/>
  <c r="BC292" i="10"/>
  <c r="BB292" i="10"/>
  <c r="BG292" i="10" s="1"/>
  <c r="BA292" i="10"/>
  <c r="BF292" i="10" s="1"/>
  <c r="AZ292" i="10"/>
  <c r="BE292" i="10" s="1"/>
  <c r="AX292" i="10"/>
  <c r="AU292" i="10"/>
  <c r="AR292" i="10"/>
  <c r="AO292" i="10"/>
  <c r="AL292" i="10"/>
  <c r="AI292" i="10"/>
  <c r="AF292" i="10"/>
  <c r="AC292" i="10"/>
  <c r="Z292" i="10"/>
  <c r="W292" i="10"/>
  <c r="T292" i="10"/>
  <c r="Q292" i="10"/>
  <c r="N292" i="10"/>
  <c r="G292" i="10"/>
  <c r="I292" i="10" s="1"/>
  <c r="BH291" i="10"/>
  <c r="BF291" i="10"/>
  <c r="BC291" i="10"/>
  <c r="BB291" i="10"/>
  <c r="BG291" i="10" s="1"/>
  <c r="AZ291" i="10"/>
  <c r="BE291" i="10" s="1"/>
  <c r="AX291" i="10"/>
  <c r="AU291" i="10"/>
  <c r="AR291" i="10"/>
  <c r="AO291" i="10"/>
  <c r="AL291" i="10"/>
  <c r="AI291" i="10"/>
  <c r="AF291" i="10"/>
  <c r="AC291" i="10"/>
  <c r="Z291" i="10"/>
  <c r="W291" i="10"/>
  <c r="T291" i="10"/>
  <c r="Q291" i="10"/>
  <c r="N291" i="10"/>
  <c r="G291" i="10"/>
  <c r="I291" i="10" s="1"/>
  <c r="BH288" i="10"/>
  <c r="BC288" i="10"/>
  <c r="BB288" i="10"/>
  <c r="BG288" i="10" s="1"/>
  <c r="BA288" i="10"/>
  <c r="BF288" i="10" s="1"/>
  <c r="AZ288" i="10"/>
  <c r="BE288" i="10" s="1"/>
  <c r="AX288" i="10"/>
  <c r="AU288" i="10"/>
  <c r="AR288" i="10"/>
  <c r="AO288" i="10"/>
  <c r="AL288" i="10"/>
  <c r="AI288" i="10"/>
  <c r="AF288" i="10"/>
  <c r="AC288" i="10"/>
  <c r="Z288" i="10"/>
  <c r="W288" i="10"/>
  <c r="T288" i="10"/>
  <c r="Q288" i="10"/>
  <c r="N288" i="10"/>
  <c r="G288" i="10"/>
  <c r="I288" i="10" s="1"/>
  <c r="BH287" i="10"/>
  <c r="BF287" i="10"/>
  <c r="BC287" i="10"/>
  <c r="BB287" i="10"/>
  <c r="BG287" i="10" s="1"/>
  <c r="BA287" i="10"/>
  <c r="AZ287" i="10"/>
  <c r="BE287" i="10" s="1"/>
  <c r="AX287" i="10"/>
  <c r="AU287" i="10"/>
  <c r="AR287" i="10"/>
  <c r="AO287" i="10"/>
  <c r="AL287" i="10"/>
  <c r="AI287" i="10"/>
  <c r="AF287" i="10"/>
  <c r="AC287" i="10"/>
  <c r="Z287" i="10"/>
  <c r="W287" i="10"/>
  <c r="T287" i="10"/>
  <c r="Q287" i="10"/>
  <c r="N287" i="10"/>
  <c r="G287" i="10"/>
  <c r="I287" i="10" s="1"/>
  <c r="BH286" i="10"/>
  <c r="BC286" i="10"/>
  <c r="BB286" i="10"/>
  <c r="BG286" i="10" s="1"/>
  <c r="BA286" i="10"/>
  <c r="BF286" i="10" s="1"/>
  <c r="AZ286" i="10"/>
  <c r="BE286" i="10" s="1"/>
  <c r="AX286" i="10"/>
  <c r="AU286" i="10"/>
  <c r="AR286" i="10"/>
  <c r="AO286" i="10"/>
  <c r="AL286" i="10"/>
  <c r="AI286" i="10"/>
  <c r="AF286" i="10"/>
  <c r="AC286" i="10"/>
  <c r="Z286" i="10"/>
  <c r="W286" i="10"/>
  <c r="T286" i="10"/>
  <c r="Q286" i="10"/>
  <c r="N286" i="10"/>
  <c r="G286" i="10"/>
  <c r="I286" i="10" s="1"/>
  <c r="BH285" i="10"/>
  <c r="BC285" i="10"/>
  <c r="BB285" i="10"/>
  <c r="BG285" i="10" s="1"/>
  <c r="BA285" i="10"/>
  <c r="BF285" i="10" s="1"/>
  <c r="AZ285" i="10"/>
  <c r="BE285" i="10" s="1"/>
  <c r="AX285" i="10"/>
  <c r="AU285" i="10"/>
  <c r="AR285" i="10"/>
  <c r="AO285" i="10"/>
  <c r="AL285" i="10"/>
  <c r="AI285" i="10"/>
  <c r="AF285" i="10"/>
  <c r="AC285" i="10"/>
  <c r="Z285" i="10"/>
  <c r="W285" i="10"/>
  <c r="T285" i="10"/>
  <c r="Q285" i="10"/>
  <c r="N285" i="10"/>
  <c r="G285" i="10"/>
  <c r="I285" i="10" s="1"/>
  <c r="BH284" i="10"/>
  <c r="BC284" i="10"/>
  <c r="BB284" i="10"/>
  <c r="BG284" i="10" s="1"/>
  <c r="BA284" i="10"/>
  <c r="BF284" i="10" s="1"/>
  <c r="AZ284" i="10"/>
  <c r="BE284" i="10" s="1"/>
  <c r="AX284" i="10"/>
  <c r="AU284" i="10"/>
  <c r="AR284" i="10"/>
  <c r="AO284" i="10"/>
  <c r="AL284" i="10"/>
  <c r="AI284" i="10"/>
  <c r="AF284" i="10"/>
  <c r="AC284" i="10"/>
  <c r="Z284" i="10"/>
  <c r="W284" i="10"/>
  <c r="T284" i="10"/>
  <c r="Q284" i="10"/>
  <c r="N284" i="10"/>
  <c r="G284" i="10"/>
  <c r="I284" i="10" s="1"/>
  <c r="BH283" i="10"/>
  <c r="BE283" i="10"/>
  <c r="BC283" i="10"/>
  <c r="BB283" i="10"/>
  <c r="BG283" i="10" s="1"/>
  <c r="BA283" i="10"/>
  <c r="BF283" i="10" s="1"/>
  <c r="AZ283" i="10"/>
  <c r="AX283" i="10"/>
  <c r="AU283" i="10"/>
  <c r="AR283" i="10"/>
  <c r="AO283" i="10"/>
  <c r="AL283" i="10"/>
  <c r="AI283" i="10"/>
  <c r="AF283" i="10"/>
  <c r="AC283" i="10"/>
  <c r="Z283" i="10"/>
  <c r="W283" i="10"/>
  <c r="T283" i="10"/>
  <c r="Q283" i="10"/>
  <c r="N283" i="10"/>
  <c r="G283" i="10"/>
  <c r="I283" i="10" s="1"/>
  <c r="BH282" i="10"/>
  <c r="BC282" i="10"/>
  <c r="BB282" i="10"/>
  <c r="BG282" i="10" s="1"/>
  <c r="BA282" i="10"/>
  <c r="BF282" i="10" s="1"/>
  <c r="AZ282" i="10"/>
  <c r="BE282" i="10" s="1"/>
  <c r="AX282" i="10"/>
  <c r="AU282" i="10"/>
  <c r="AR282" i="10"/>
  <c r="AO282" i="10"/>
  <c r="AL282" i="10"/>
  <c r="AI282" i="10"/>
  <c r="AF282" i="10"/>
  <c r="AC282" i="10"/>
  <c r="Z282" i="10"/>
  <c r="W282" i="10"/>
  <c r="T282" i="10"/>
  <c r="Q282" i="10"/>
  <c r="N282" i="10"/>
  <c r="G282" i="10"/>
  <c r="I282" i="10" s="1"/>
  <c r="BH281" i="10"/>
  <c r="BC281" i="10"/>
  <c r="BB281" i="10"/>
  <c r="BG281" i="10" s="1"/>
  <c r="BA281" i="10"/>
  <c r="BF281" i="10" s="1"/>
  <c r="AZ281" i="10"/>
  <c r="BE281" i="10" s="1"/>
  <c r="AX281" i="10"/>
  <c r="AU281" i="10"/>
  <c r="AR281" i="10"/>
  <c r="AO281" i="10"/>
  <c r="AL281" i="10"/>
  <c r="AI281" i="10"/>
  <c r="AF281" i="10"/>
  <c r="AC281" i="10"/>
  <c r="Z281" i="10"/>
  <c r="W281" i="10"/>
  <c r="T281" i="10"/>
  <c r="Q281" i="10"/>
  <c r="N281" i="10"/>
  <c r="G281" i="10"/>
  <c r="I281" i="10" s="1"/>
  <c r="BH280" i="10"/>
  <c r="BC280" i="10"/>
  <c r="BB280" i="10"/>
  <c r="BG280" i="10" s="1"/>
  <c r="BA280" i="10"/>
  <c r="BF280" i="10" s="1"/>
  <c r="AZ280" i="10"/>
  <c r="BE280" i="10" s="1"/>
  <c r="AX280" i="10"/>
  <c r="AU280" i="10"/>
  <c r="AR280" i="10"/>
  <c r="AO280" i="10"/>
  <c r="AL280" i="10"/>
  <c r="AI280" i="10"/>
  <c r="AF280" i="10"/>
  <c r="AC280" i="10"/>
  <c r="Z280" i="10"/>
  <c r="W280" i="10"/>
  <c r="T280" i="10"/>
  <c r="Q280" i="10"/>
  <c r="N280" i="10"/>
  <c r="G280" i="10"/>
  <c r="I280" i="10" s="1"/>
  <c r="BH279" i="10"/>
  <c r="BG279" i="10"/>
  <c r="BC279" i="10"/>
  <c r="BB279" i="10"/>
  <c r="BA279" i="10"/>
  <c r="BF279" i="10" s="1"/>
  <c r="AZ279" i="10"/>
  <c r="BE279" i="10" s="1"/>
  <c r="AX279" i="10"/>
  <c r="AU279" i="10"/>
  <c r="AR279" i="10"/>
  <c r="AO279" i="10"/>
  <c r="AL279" i="10"/>
  <c r="AI279" i="10"/>
  <c r="AF279" i="10"/>
  <c r="AC279" i="10"/>
  <c r="Z279" i="10"/>
  <c r="W279" i="10"/>
  <c r="T279" i="10"/>
  <c r="Q279" i="10"/>
  <c r="N279" i="10"/>
  <c r="G279" i="10"/>
  <c r="I279" i="10" s="1"/>
  <c r="BH278" i="10"/>
  <c r="BC278" i="10"/>
  <c r="BB278" i="10"/>
  <c r="BG278" i="10" s="1"/>
  <c r="BA278" i="10"/>
  <c r="BF278" i="10" s="1"/>
  <c r="AZ278" i="10"/>
  <c r="BE278" i="10" s="1"/>
  <c r="AX278" i="10"/>
  <c r="AU278" i="10"/>
  <c r="AR278" i="10"/>
  <c r="AO278" i="10"/>
  <c r="AL278" i="10"/>
  <c r="AI278" i="10"/>
  <c r="AF278" i="10"/>
  <c r="AC278" i="10"/>
  <c r="Z278" i="10"/>
  <c r="W278" i="10"/>
  <c r="T278" i="10"/>
  <c r="Q278" i="10"/>
  <c r="N278" i="10"/>
  <c r="G278" i="10"/>
  <c r="I278" i="10" s="1"/>
  <c r="BH277" i="10"/>
  <c r="BE277" i="10"/>
  <c r="BC277" i="10"/>
  <c r="BB277" i="10"/>
  <c r="BG277" i="10" s="1"/>
  <c r="BA277" i="10"/>
  <c r="BF277" i="10" s="1"/>
  <c r="AZ277" i="10"/>
  <c r="AX277" i="10"/>
  <c r="AU277" i="10"/>
  <c r="AR277" i="10"/>
  <c r="AO277" i="10"/>
  <c r="AL277" i="10"/>
  <c r="AI277" i="10"/>
  <c r="AF277" i="10"/>
  <c r="AC277" i="10"/>
  <c r="Z277" i="10"/>
  <c r="W277" i="10"/>
  <c r="T277" i="10"/>
  <c r="Q277" i="10"/>
  <c r="N277" i="10"/>
  <c r="G277" i="10"/>
  <c r="I277" i="10" s="1"/>
  <c r="BH276" i="10"/>
  <c r="BC276" i="10"/>
  <c r="BB276" i="10"/>
  <c r="BG276" i="10" s="1"/>
  <c r="BA276" i="10"/>
  <c r="BF276" i="10" s="1"/>
  <c r="AZ276" i="10"/>
  <c r="BE276" i="10" s="1"/>
  <c r="AX276" i="10"/>
  <c r="AU276" i="10"/>
  <c r="AR276" i="10"/>
  <c r="AO276" i="10"/>
  <c r="AL276" i="10"/>
  <c r="AI276" i="10"/>
  <c r="AF276" i="10"/>
  <c r="AC276" i="10"/>
  <c r="Z276" i="10"/>
  <c r="W276" i="10"/>
  <c r="T276" i="10"/>
  <c r="Q276" i="10"/>
  <c r="N276" i="10"/>
  <c r="G276" i="10"/>
  <c r="I276" i="10" s="1"/>
  <c r="BH275" i="10"/>
  <c r="BC275" i="10"/>
  <c r="BB275" i="10"/>
  <c r="BG275" i="10" s="1"/>
  <c r="BA275" i="10"/>
  <c r="BF275" i="10" s="1"/>
  <c r="AZ275" i="10"/>
  <c r="BE275" i="10" s="1"/>
  <c r="AX275" i="10"/>
  <c r="AU275" i="10"/>
  <c r="AR275" i="10"/>
  <c r="AO275" i="10"/>
  <c r="AL275" i="10"/>
  <c r="AI275" i="10"/>
  <c r="AF275" i="10"/>
  <c r="AC275" i="10"/>
  <c r="Z275" i="10"/>
  <c r="W275" i="10"/>
  <c r="T275" i="10"/>
  <c r="Q275" i="10"/>
  <c r="N275" i="10"/>
  <c r="I275" i="10"/>
  <c r="G275" i="10"/>
  <c r="BH274" i="10"/>
  <c r="BC274" i="10"/>
  <c r="BB274" i="10"/>
  <c r="BG274" i="10" s="1"/>
  <c r="BA274" i="10"/>
  <c r="BF274" i="10" s="1"/>
  <c r="AZ274" i="10"/>
  <c r="BE274" i="10" s="1"/>
  <c r="AX274" i="10"/>
  <c r="AU274" i="10"/>
  <c r="AR274" i="10"/>
  <c r="AO274" i="10"/>
  <c r="AL274" i="10"/>
  <c r="AI274" i="10"/>
  <c r="AF274" i="10"/>
  <c r="AC274" i="10"/>
  <c r="Z274" i="10"/>
  <c r="W274" i="10"/>
  <c r="T274" i="10"/>
  <c r="Q274" i="10"/>
  <c r="N274" i="10"/>
  <c r="G274" i="10"/>
  <c r="I274" i="10" s="1"/>
  <c r="BH273" i="10"/>
  <c r="BC273" i="10"/>
  <c r="BB273" i="10"/>
  <c r="BG273" i="10" s="1"/>
  <c r="BA273" i="10"/>
  <c r="BF273" i="10" s="1"/>
  <c r="AZ273" i="10"/>
  <c r="BE273" i="10" s="1"/>
  <c r="AX273" i="10"/>
  <c r="AU273" i="10"/>
  <c r="AR273" i="10"/>
  <c r="AO273" i="10"/>
  <c r="AL273" i="10"/>
  <c r="AI273" i="10"/>
  <c r="AF273" i="10"/>
  <c r="AC273" i="10"/>
  <c r="Z273" i="10"/>
  <c r="W273" i="10"/>
  <c r="T273" i="10"/>
  <c r="Q273" i="10"/>
  <c r="N273" i="10"/>
  <c r="G273" i="10"/>
  <c r="I273" i="10" s="1"/>
  <c r="BH272" i="10"/>
  <c r="BC272" i="10"/>
  <c r="BB272" i="10"/>
  <c r="BG272" i="10" s="1"/>
  <c r="BA272" i="10"/>
  <c r="BF272" i="10" s="1"/>
  <c r="AZ272" i="10"/>
  <c r="BE272" i="10" s="1"/>
  <c r="AX272" i="10"/>
  <c r="AU272" i="10"/>
  <c r="AR272" i="10"/>
  <c r="AO272" i="10"/>
  <c r="AL272" i="10"/>
  <c r="AI272" i="10"/>
  <c r="AF272" i="10"/>
  <c r="AC272" i="10"/>
  <c r="Z272" i="10"/>
  <c r="W272" i="10"/>
  <c r="T272" i="10"/>
  <c r="Q272" i="10"/>
  <c r="N272" i="10"/>
  <c r="G272" i="10"/>
  <c r="I272" i="10" s="1"/>
  <c r="BH271" i="10"/>
  <c r="BC271" i="10"/>
  <c r="BB271" i="10"/>
  <c r="BG271" i="10" s="1"/>
  <c r="BA271" i="10"/>
  <c r="BF271" i="10" s="1"/>
  <c r="AZ271" i="10"/>
  <c r="BE271" i="10" s="1"/>
  <c r="AX271" i="10"/>
  <c r="AU271" i="10"/>
  <c r="AR271" i="10"/>
  <c r="AO271" i="10"/>
  <c r="AL271" i="10"/>
  <c r="AI271" i="10"/>
  <c r="AF271" i="10"/>
  <c r="AC271" i="10"/>
  <c r="Z271" i="10"/>
  <c r="W271" i="10"/>
  <c r="T271" i="10"/>
  <c r="Q271" i="10"/>
  <c r="N271" i="10"/>
  <c r="G271" i="10"/>
  <c r="I271" i="10" s="1"/>
  <c r="BH270" i="10"/>
  <c r="BF270" i="10"/>
  <c r="BE270" i="10"/>
  <c r="BC270" i="10"/>
  <c r="BB270" i="10"/>
  <c r="BG270" i="10" s="1"/>
  <c r="BA270" i="10"/>
  <c r="AZ270" i="10"/>
  <c r="AX270" i="10"/>
  <c r="AU270" i="10"/>
  <c r="AR270" i="10"/>
  <c r="AO270" i="10"/>
  <c r="AL270" i="10"/>
  <c r="AI270" i="10"/>
  <c r="AF270" i="10"/>
  <c r="AC270" i="10"/>
  <c r="Z270" i="10"/>
  <c r="W270" i="10"/>
  <c r="T270" i="10"/>
  <c r="Q270" i="10"/>
  <c r="N270" i="10"/>
  <c r="G270" i="10"/>
  <c r="I270" i="10" s="1"/>
  <c r="BH269" i="10"/>
  <c r="BF269" i="10"/>
  <c r="BC269" i="10"/>
  <c r="BB269" i="10"/>
  <c r="BG269" i="10" s="1"/>
  <c r="BA269" i="10"/>
  <c r="AZ269" i="10"/>
  <c r="BE269" i="10" s="1"/>
  <c r="AX269" i="10"/>
  <c r="AU269" i="10"/>
  <c r="AR269" i="10"/>
  <c r="AO269" i="10"/>
  <c r="AL269" i="10"/>
  <c r="AI269" i="10"/>
  <c r="AF269" i="10"/>
  <c r="AC269" i="10"/>
  <c r="Z269" i="10"/>
  <c r="W269" i="10"/>
  <c r="T269" i="10"/>
  <c r="Q269" i="10"/>
  <c r="N269" i="10"/>
  <c r="G269" i="10"/>
  <c r="I269" i="10" s="1"/>
  <c r="BH268" i="10"/>
  <c r="BC268" i="10"/>
  <c r="BB268" i="10"/>
  <c r="BG268" i="10" s="1"/>
  <c r="BA268" i="10"/>
  <c r="BF268" i="10" s="1"/>
  <c r="AZ268" i="10"/>
  <c r="BE268" i="10" s="1"/>
  <c r="AX268" i="10"/>
  <c r="AU268" i="10"/>
  <c r="AR268" i="10"/>
  <c r="AO268" i="10"/>
  <c r="AL268" i="10"/>
  <c r="AI268" i="10"/>
  <c r="AF268" i="10"/>
  <c r="AC268" i="10"/>
  <c r="Z268" i="10"/>
  <c r="W268" i="10"/>
  <c r="T268" i="10"/>
  <c r="Q268" i="10"/>
  <c r="N268" i="10"/>
  <c r="G268" i="10"/>
  <c r="I268" i="10" s="1"/>
  <c r="BH267" i="10"/>
  <c r="BC267" i="10"/>
  <c r="BB267" i="10"/>
  <c r="BG267" i="10" s="1"/>
  <c r="BA267" i="10"/>
  <c r="BF267" i="10" s="1"/>
  <c r="AZ267" i="10"/>
  <c r="BE267" i="10" s="1"/>
  <c r="AX267" i="10"/>
  <c r="AU267" i="10"/>
  <c r="AR267" i="10"/>
  <c r="AO267" i="10"/>
  <c r="AL267" i="10"/>
  <c r="AI267" i="10"/>
  <c r="AF267" i="10"/>
  <c r="AC267" i="10"/>
  <c r="Z267" i="10"/>
  <c r="W267" i="10"/>
  <c r="T267" i="10"/>
  <c r="Q267" i="10"/>
  <c r="N267" i="10"/>
  <c r="G267" i="10"/>
  <c r="I267" i="10" s="1"/>
  <c r="BH264" i="10"/>
  <c r="BC264" i="10"/>
  <c r="BB264" i="10"/>
  <c r="BG264" i="10" s="1"/>
  <c r="BA264" i="10"/>
  <c r="BF264" i="10" s="1"/>
  <c r="AZ264" i="10"/>
  <c r="BE264" i="10" s="1"/>
  <c r="AX264" i="10"/>
  <c r="AU264" i="10"/>
  <c r="AR264" i="10"/>
  <c r="AO264" i="10"/>
  <c r="AL264" i="10"/>
  <c r="AI264" i="10"/>
  <c r="AF264" i="10"/>
  <c r="AC264" i="10"/>
  <c r="Z264" i="10"/>
  <c r="W264" i="10"/>
  <c r="T264" i="10"/>
  <c r="Q264" i="10"/>
  <c r="N264" i="10"/>
  <c r="G264" i="10"/>
  <c r="I264" i="10" s="1"/>
  <c r="BH263" i="10"/>
  <c r="BC263" i="10"/>
  <c r="BB263" i="10"/>
  <c r="BG263" i="10" s="1"/>
  <c r="BA263" i="10"/>
  <c r="BF263" i="10" s="1"/>
  <c r="AZ263" i="10"/>
  <c r="BE263" i="10" s="1"/>
  <c r="AX263" i="10"/>
  <c r="AU263" i="10"/>
  <c r="AR263" i="10"/>
  <c r="AO263" i="10"/>
  <c r="AL263" i="10"/>
  <c r="AI263" i="10"/>
  <c r="AF263" i="10"/>
  <c r="AC263" i="10"/>
  <c r="Z263" i="10"/>
  <c r="W263" i="10"/>
  <c r="T263" i="10"/>
  <c r="Q263" i="10"/>
  <c r="N263" i="10"/>
  <c r="G263" i="10"/>
  <c r="I263" i="10" s="1"/>
  <c r="BH262" i="10"/>
  <c r="BC262" i="10"/>
  <c r="BB262" i="10"/>
  <c r="BG262" i="10" s="1"/>
  <c r="BA262" i="10"/>
  <c r="BF262" i="10" s="1"/>
  <c r="AZ262" i="10"/>
  <c r="BE262" i="10" s="1"/>
  <c r="AX262" i="10"/>
  <c r="AU262" i="10"/>
  <c r="AR262" i="10"/>
  <c r="AO262" i="10"/>
  <c r="AL262" i="10"/>
  <c r="AI262" i="10"/>
  <c r="AF262" i="10"/>
  <c r="AC262" i="10"/>
  <c r="Z262" i="10"/>
  <c r="W262" i="10"/>
  <c r="T262" i="10"/>
  <c r="Q262" i="10"/>
  <c r="N262" i="10"/>
  <c r="G262" i="10"/>
  <c r="I262" i="10" s="1"/>
  <c r="BH261" i="10"/>
  <c r="BC261" i="10"/>
  <c r="BB261" i="10"/>
  <c r="BG261" i="10" s="1"/>
  <c r="BA261" i="10"/>
  <c r="BF261" i="10" s="1"/>
  <c r="AZ261" i="10"/>
  <c r="BE261" i="10" s="1"/>
  <c r="AX261" i="10"/>
  <c r="AU261" i="10"/>
  <c r="AR261" i="10"/>
  <c r="AO261" i="10"/>
  <c r="AL261" i="10"/>
  <c r="AI261" i="10"/>
  <c r="AF261" i="10"/>
  <c r="AC261" i="10"/>
  <c r="Z261" i="10"/>
  <c r="W261" i="10"/>
  <c r="T261" i="10"/>
  <c r="Q261" i="10"/>
  <c r="N261" i="10"/>
  <c r="G261" i="10"/>
  <c r="I261" i="10" s="1"/>
  <c r="BH260" i="10"/>
  <c r="BC260" i="10"/>
  <c r="BB260" i="10"/>
  <c r="BG260" i="10" s="1"/>
  <c r="BA260" i="10"/>
  <c r="BF260" i="10" s="1"/>
  <c r="AZ260" i="10"/>
  <c r="BE260" i="10" s="1"/>
  <c r="AX260" i="10"/>
  <c r="AU260" i="10"/>
  <c r="AR260" i="10"/>
  <c r="AO260" i="10"/>
  <c r="AL260" i="10"/>
  <c r="AI260" i="10"/>
  <c r="AF260" i="10"/>
  <c r="AC260" i="10"/>
  <c r="Z260" i="10"/>
  <c r="W260" i="10"/>
  <c r="T260" i="10"/>
  <c r="Q260" i="10"/>
  <c r="N260" i="10"/>
  <c r="G260" i="10"/>
  <c r="I260" i="10" s="1"/>
  <c r="BH259" i="10"/>
  <c r="BC259" i="10"/>
  <c r="BB259" i="10"/>
  <c r="BG259" i="10" s="1"/>
  <c r="BA259" i="10"/>
  <c r="BF259" i="10" s="1"/>
  <c r="AZ259" i="10"/>
  <c r="BE259" i="10" s="1"/>
  <c r="AX259" i="10"/>
  <c r="AU259" i="10"/>
  <c r="AR259" i="10"/>
  <c r="AO259" i="10"/>
  <c r="AL259" i="10"/>
  <c r="AI259" i="10"/>
  <c r="AF259" i="10"/>
  <c r="AC259" i="10"/>
  <c r="Z259" i="10"/>
  <c r="W259" i="10"/>
  <c r="T259" i="10"/>
  <c r="Q259" i="10"/>
  <c r="N259" i="10"/>
  <c r="G259" i="10"/>
  <c r="I259" i="10" s="1"/>
  <c r="BH258" i="10"/>
  <c r="BC258" i="10"/>
  <c r="BB258" i="10"/>
  <c r="BG258" i="10" s="1"/>
  <c r="BA258" i="10"/>
  <c r="BF258" i="10" s="1"/>
  <c r="AZ258" i="10"/>
  <c r="BE258" i="10" s="1"/>
  <c r="AX258" i="10"/>
  <c r="AU258" i="10"/>
  <c r="AR258" i="10"/>
  <c r="AO258" i="10"/>
  <c r="AL258" i="10"/>
  <c r="AI258" i="10"/>
  <c r="AF258" i="10"/>
  <c r="AC258" i="10"/>
  <c r="Z258" i="10"/>
  <c r="W258" i="10"/>
  <c r="T258" i="10"/>
  <c r="Q258" i="10"/>
  <c r="N258" i="10"/>
  <c r="G258" i="10"/>
  <c r="I258" i="10" s="1"/>
  <c r="BH257" i="10"/>
  <c r="BF257" i="10"/>
  <c r="BC257" i="10"/>
  <c r="BB257" i="10"/>
  <c r="BG257" i="10" s="1"/>
  <c r="BA257" i="10"/>
  <c r="AZ257" i="10"/>
  <c r="BE257" i="10" s="1"/>
  <c r="AX257" i="10"/>
  <c r="AU257" i="10"/>
  <c r="AR257" i="10"/>
  <c r="AO257" i="10"/>
  <c r="AL257" i="10"/>
  <c r="AI257" i="10"/>
  <c r="AF257" i="10"/>
  <c r="AC257" i="10"/>
  <c r="Z257" i="10"/>
  <c r="W257" i="10"/>
  <c r="T257" i="10"/>
  <c r="Q257" i="10"/>
  <c r="N257" i="10"/>
  <c r="G257" i="10"/>
  <c r="I257" i="10" s="1"/>
  <c r="BH256" i="10"/>
  <c r="BC256" i="10"/>
  <c r="BB256" i="10"/>
  <c r="BG256" i="10" s="1"/>
  <c r="BA256" i="10"/>
  <c r="BF256" i="10" s="1"/>
  <c r="AZ256" i="10"/>
  <c r="BE256" i="10" s="1"/>
  <c r="AX256" i="10"/>
  <c r="AU256" i="10"/>
  <c r="AR256" i="10"/>
  <c r="AO256" i="10"/>
  <c r="AL256" i="10"/>
  <c r="AI256" i="10"/>
  <c r="AF256" i="10"/>
  <c r="AC256" i="10"/>
  <c r="Z256" i="10"/>
  <c r="W256" i="10"/>
  <c r="T256" i="10"/>
  <c r="Q256" i="10"/>
  <c r="N256" i="10"/>
  <c r="G256" i="10"/>
  <c r="I256" i="10" s="1"/>
  <c r="BH255" i="10"/>
  <c r="BC255" i="10"/>
  <c r="BB255" i="10"/>
  <c r="BG255" i="10" s="1"/>
  <c r="BA255" i="10"/>
  <c r="BF255" i="10" s="1"/>
  <c r="AZ255" i="10"/>
  <c r="BE255" i="10" s="1"/>
  <c r="AX255" i="10"/>
  <c r="AU255" i="10"/>
  <c r="AR255" i="10"/>
  <c r="AO255" i="10"/>
  <c r="AL255" i="10"/>
  <c r="AI255" i="10"/>
  <c r="AF255" i="10"/>
  <c r="AC255" i="10"/>
  <c r="Z255" i="10"/>
  <c r="W255" i="10"/>
  <c r="T255" i="10"/>
  <c r="Q255" i="10"/>
  <c r="N255" i="10"/>
  <c r="G255" i="10"/>
  <c r="I255" i="10" s="1"/>
  <c r="BH254" i="10"/>
  <c r="BC254" i="10"/>
  <c r="BB254" i="10"/>
  <c r="BG254" i="10" s="1"/>
  <c r="BA254" i="10"/>
  <c r="BF254" i="10" s="1"/>
  <c r="AZ254" i="10"/>
  <c r="BE254" i="10" s="1"/>
  <c r="AX254" i="10"/>
  <c r="AU254" i="10"/>
  <c r="AR254" i="10"/>
  <c r="AO254" i="10"/>
  <c r="AL254" i="10"/>
  <c r="AI254" i="10"/>
  <c r="AF254" i="10"/>
  <c r="AC254" i="10"/>
  <c r="Z254" i="10"/>
  <c r="W254" i="10"/>
  <c r="T254" i="10"/>
  <c r="Q254" i="10"/>
  <c r="N254" i="10"/>
  <c r="G254" i="10"/>
  <c r="I254" i="10" s="1"/>
  <c r="BH251" i="10"/>
  <c r="BC251" i="10"/>
  <c r="BB251" i="10"/>
  <c r="BG251" i="10" s="1"/>
  <c r="BA251" i="10"/>
  <c r="BF251" i="10" s="1"/>
  <c r="AZ251" i="10"/>
  <c r="BE251" i="10" s="1"/>
  <c r="AX251" i="10"/>
  <c r="AU251" i="10"/>
  <c r="AR251" i="10"/>
  <c r="AO251" i="10"/>
  <c r="AL251" i="10"/>
  <c r="AI251" i="10"/>
  <c r="AF251" i="10"/>
  <c r="AC251" i="10"/>
  <c r="Z251" i="10"/>
  <c r="W251" i="10"/>
  <c r="T251" i="10"/>
  <c r="Q251" i="10"/>
  <c r="N251" i="10"/>
  <c r="G251" i="10"/>
  <c r="I251" i="10" s="1"/>
  <c r="BH250" i="10"/>
  <c r="BC250" i="10"/>
  <c r="BB250" i="10"/>
  <c r="BG250" i="10" s="1"/>
  <c r="BA250" i="10"/>
  <c r="BF250" i="10" s="1"/>
  <c r="AZ250" i="10"/>
  <c r="BE250" i="10" s="1"/>
  <c r="AX250" i="10"/>
  <c r="AU250" i="10"/>
  <c r="AR250" i="10"/>
  <c r="AO250" i="10"/>
  <c r="AL250" i="10"/>
  <c r="AI250" i="10"/>
  <c r="AF250" i="10"/>
  <c r="AC250" i="10"/>
  <c r="Z250" i="10"/>
  <c r="W250" i="10"/>
  <c r="T250" i="10"/>
  <c r="Q250" i="10"/>
  <c r="N250" i="10"/>
  <c r="G250" i="10"/>
  <c r="I250" i="10" s="1"/>
  <c r="BH249" i="10"/>
  <c r="BC249" i="10"/>
  <c r="BB249" i="10"/>
  <c r="BG249" i="10" s="1"/>
  <c r="BA249" i="10"/>
  <c r="BF249" i="10" s="1"/>
  <c r="AZ249" i="10"/>
  <c r="BE249" i="10" s="1"/>
  <c r="AX249" i="10"/>
  <c r="AU249" i="10"/>
  <c r="AR249" i="10"/>
  <c r="AO249" i="10"/>
  <c r="AL249" i="10"/>
  <c r="AI249" i="10"/>
  <c r="AF249" i="10"/>
  <c r="AC249" i="10"/>
  <c r="Z249" i="10"/>
  <c r="W249" i="10"/>
  <c r="T249" i="10"/>
  <c r="Q249" i="10"/>
  <c r="N249" i="10"/>
  <c r="G249" i="10"/>
  <c r="I249" i="10" s="1"/>
  <c r="BH248" i="10"/>
  <c r="BF248" i="10"/>
  <c r="BC248" i="10"/>
  <c r="BB248" i="10"/>
  <c r="BG248" i="10" s="1"/>
  <c r="BA248" i="10"/>
  <c r="AZ248" i="10"/>
  <c r="BE248" i="10" s="1"/>
  <c r="AX248" i="10"/>
  <c r="AU248" i="10"/>
  <c r="AR248" i="10"/>
  <c r="AO248" i="10"/>
  <c r="AL248" i="10"/>
  <c r="AI248" i="10"/>
  <c r="AF248" i="10"/>
  <c r="AC248" i="10"/>
  <c r="Z248" i="10"/>
  <c r="W248" i="10"/>
  <c r="T248" i="10"/>
  <c r="Q248" i="10"/>
  <c r="N248" i="10"/>
  <c r="G248" i="10"/>
  <c r="I248" i="10" s="1"/>
  <c r="BH247" i="10"/>
  <c r="BC247" i="10"/>
  <c r="BB247" i="10"/>
  <c r="BG247" i="10" s="1"/>
  <c r="BA247" i="10"/>
  <c r="BF247" i="10" s="1"/>
  <c r="AZ247" i="10"/>
  <c r="BE247" i="10" s="1"/>
  <c r="AX247" i="10"/>
  <c r="AU247" i="10"/>
  <c r="AR247" i="10"/>
  <c r="AO247" i="10"/>
  <c r="AL247" i="10"/>
  <c r="AI247" i="10"/>
  <c r="AF247" i="10"/>
  <c r="AC247" i="10"/>
  <c r="Z247" i="10"/>
  <c r="W247" i="10"/>
  <c r="T247" i="10"/>
  <c r="Q247" i="10"/>
  <c r="N247" i="10"/>
  <c r="G247" i="10"/>
  <c r="I247" i="10" s="1"/>
  <c r="BH246" i="10"/>
  <c r="BC246" i="10"/>
  <c r="BB246" i="10"/>
  <c r="BG246" i="10" s="1"/>
  <c r="BA246" i="10"/>
  <c r="BF246" i="10" s="1"/>
  <c r="AZ246" i="10"/>
  <c r="BE246" i="10" s="1"/>
  <c r="AX246" i="10"/>
  <c r="AU246" i="10"/>
  <c r="AR246" i="10"/>
  <c r="AO246" i="10"/>
  <c r="AL246" i="10"/>
  <c r="AI246" i="10"/>
  <c r="AF246" i="10"/>
  <c r="AC246" i="10"/>
  <c r="Z246" i="10"/>
  <c r="W246" i="10"/>
  <c r="T246" i="10"/>
  <c r="Q246" i="10"/>
  <c r="N246" i="10"/>
  <c r="G246" i="10"/>
  <c r="I246" i="10" s="1"/>
  <c r="BH245" i="10"/>
  <c r="BC245" i="10"/>
  <c r="BB245" i="10"/>
  <c r="BG245" i="10" s="1"/>
  <c r="BA245" i="10"/>
  <c r="BF245" i="10" s="1"/>
  <c r="AZ245" i="10"/>
  <c r="BE245" i="10" s="1"/>
  <c r="AX245" i="10"/>
  <c r="AU245" i="10"/>
  <c r="AR245" i="10"/>
  <c r="AO245" i="10"/>
  <c r="AL245" i="10"/>
  <c r="AI245" i="10"/>
  <c r="AF245" i="10"/>
  <c r="AC245" i="10"/>
  <c r="Z245" i="10"/>
  <c r="W245" i="10"/>
  <c r="T245" i="10"/>
  <c r="Q245" i="10"/>
  <c r="N245" i="10"/>
  <c r="I245" i="10"/>
  <c r="G245" i="10"/>
  <c r="BH244" i="10"/>
  <c r="BG244" i="10"/>
  <c r="BC244" i="10"/>
  <c r="BB244" i="10"/>
  <c r="BA244" i="10"/>
  <c r="BF244" i="10" s="1"/>
  <c r="AZ244" i="10"/>
  <c r="BE244" i="10" s="1"/>
  <c r="AX244" i="10"/>
  <c r="AU244" i="10"/>
  <c r="AR244" i="10"/>
  <c r="AO244" i="10"/>
  <c r="AL244" i="10"/>
  <c r="AI244" i="10"/>
  <c r="AF244" i="10"/>
  <c r="AC244" i="10"/>
  <c r="Z244" i="10"/>
  <c r="W244" i="10"/>
  <c r="T244" i="10"/>
  <c r="Q244" i="10"/>
  <c r="N244" i="10"/>
  <c r="G244" i="10"/>
  <c r="I244" i="10" s="1"/>
  <c r="BH243" i="10"/>
  <c r="BG243" i="10"/>
  <c r="BC243" i="10"/>
  <c r="BB243" i="10"/>
  <c r="BA243" i="10"/>
  <c r="BF243" i="10" s="1"/>
  <c r="AZ243" i="10"/>
  <c r="BE243" i="10" s="1"/>
  <c r="AX243" i="10"/>
  <c r="AU243" i="10"/>
  <c r="AR243" i="10"/>
  <c r="AO243" i="10"/>
  <c r="AL243" i="10"/>
  <c r="AI243" i="10"/>
  <c r="AF243" i="10"/>
  <c r="AC243" i="10"/>
  <c r="Z243" i="10"/>
  <c r="W243" i="10"/>
  <c r="T243" i="10"/>
  <c r="Q243" i="10"/>
  <c r="N243" i="10"/>
  <c r="G243" i="10"/>
  <c r="I243" i="10" s="1"/>
  <c r="BH242" i="10"/>
  <c r="BC242" i="10"/>
  <c r="BB242" i="10"/>
  <c r="BG242" i="10" s="1"/>
  <c r="BA242" i="10"/>
  <c r="BF242" i="10" s="1"/>
  <c r="AZ242" i="10"/>
  <c r="BE242" i="10" s="1"/>
  <c r="AX242" i="10"/>
  <c r="AU242" i="10"/>
  <c r="AR242" i="10"/>
  <c r="AO242" i="10"/>
  <c r="AL242" i="10"/>
  <c r="AI242" i="10"/>
  <c r="AF242" i="10"/>
  <c r="AC242" i="10"/>
  <c r="Z242" i="10"/>
  <c r="W242" i="10"/>
  <c r="T242" i="10"/>
  <c r="Q242" i="10"/>
  <c r="N242" i="10"/>
  <c r="G242" i="10"/>
  <c r="I242" i="10" s="1"/>
  <c r="BH241" i="10"/>
  <c r="BC241" i="10"/>
  <c r="BB241" i="10"/>
  <c r="BG241" i="10" s="1"/>
  <c r="BA241" i="10"/>
  <c r="BF241" i="10" s="1"/>
  <c r="AZ241" i="10"/>
  <c r="BE241" i="10" s="1"/>
  <c r="AX241" i="10"/>
  <c r="AU241" i="10"/>
  <c r="AR241" i="10"/>
  <c r="AO241" i="10"/>
  <c r="AL241" i="10"/>
  <c r="AI241" i="10"/>
  <c r="AF241" i="10"/>
  <c r="AC241" i="10"/>
  <c r="Z241" i="10"/>
  <c r="W241" i="10"/>
  <c r="T241" i="10"/>
  <c r="Q241" i="10"/>
  <c r="N241" i="10"/>
  <c r="G241" i="10"/>
  <c r="I241" i="10" s="1"/>
  <c r="BH240" i="10"/>
  <c r="BC240" i="10"/>
  <c r="BB240" i="10"/>
  <c r="BG240" i="10" s="1"/>
  <c r="BA240" i="10"/>
  <c r="BF240" i="10" s="1"/>
  <c r="AZ240" i="10"/>
  <c r="BE240" i="10" s="1"/>
  <c r="AX240" i="10"/>
  <c r="AU240" i="10"/>
  <c r="AR240" i="10"/>
  <c r="AO240" i="10"/>
  <c r="AL240" i="10"/>
  <c r="AI240" i="10"/>
  <c r="AF240" i="10"/>
  <c r="AC240" i="10"/>
  <c r="Z240" i="10"/>
  <c r="W240" i="10"/>
  <c r="T240" i="10"/>
  <c r="Q240" i="10"/>
  <c r="N240" i="10"/>
  <c r="G240" i="10"/>
  <c r="I240" i="10" s="1"/>
  <c r="BH239" i="10"/>
  <c r="BC239" i="10"/>
  <c r="BB239" i="10"/>
  <c r="BG239" i="10" s="1"/>
  <c r="BA239" i="10"/>
  <c r="BF239" i="10" s="1"/>
  <c r="AZ239" i="10"/>
  <c r="BE239" i="10" s="1"/>
  <c r="AX239" i="10"/>
  <c r="AU239" i="10"/>
  <c r="AR239" i="10"/>
  <c r="AO239" i="10"/>
  <c r="AL239" i="10"/>
  <c r="AI239" i="10"/>
  <c r="AF239" i="10"/>
  <c r="AC239" i="10"/>
  <c r="Z239" i="10"/>
  <c r="W239" i="10"/>
  <c r="T239" i="10"/>
  <c r="Q239" i="10"/>
  <c r="N239" i="10"/>
  <c r="G239" i="10"/>
  <c r="I239" i="10" s="1"/>
  <c r="BH238" i="10"/>
  <c r="BC238" i="10"/>
  <c r="BB238" i="10"/>
  <c r="BG238" i="10" s="1"/>
  <c r="BA238" i="10"/>
  <c r="BF238" i="10" s="1"/>
  <c r="AZ238" i="10"/>
  <c r="BE238" i="10" s="1"/>
  <c r="AX238" i="10"/>
  <c r="AU238" i="10"/>
  <c r="AR238" i="10"/>
  <c r="AO238" i="10"/>
  <c r="AL238" i="10"/>
  <c r="AI238" i="10"/>
  <c r="AF238" i="10"/>
  <c r="AC238" i="10"/>
  <c r="Z238" i="10"/>
  <c r="W238" i="10"/>
  <c r="T238" i="10"/>
  <c r="Q238" i="10"/>
  <c r="N238" i="10"/>
  <c r="G238" i="10"/>
  <c r="I238" i="10" s="1"/>
  <c r="BH237" i="10"/>
  <c r="BC237" i="10"/>
  <c r="BB237" i="10"/>
  <c r="BG237" i="10" s="1"/>
  <c r="BA237" i="10"/>
  <c r="BF237" i="10" s="1"/>
  <c r="AZ237" i="10"/>
  <c r="BE237" i="10" s="1"/>
  <c r="AX237" i="10"/>
  <c r="AU237" i="10"/>
  <c r="AR237" i="10"/>
  <c r="AO237" i="10"/>
  <c r="AL237" i="10"/>
  <c r="AI237" i="10"/>
  <c r="AF237" i="10"/>
  <c r="AC237" i="10"/>
  <c r="Z237" i="10"/>
  <c r="W237" i="10"/>
  <c r="T237" i="10"/>
  <c r="Q237" i="10"/>
  <c r="N237" i="10"/>
  <c r="I237" i="10"/>
  <c r="G237" i="10"/>
  <c r="BH236" i="10"/>
  <c r="BG236" i="10"/>
  <c r="BC236" i="10"/>
  <c r="BB236" i="10"/>
  <c r="BA236" i="10"/>
  <c r="BF236" i="10" s="1"/>
  <c r="AZ236" i="10"/>
  <c r="BE236" i="10" s="1"/>
  <c r="AX236" i="10"/>
  <c r="AU236" i="10"/>
  <c r="AR236" i="10"/>
  <c r="AO236" i="10"/>
  <c r="AL236" i="10"/>
  <c r="AI236" i="10"/>
  <c r="AF236" i="10"/>
  <c r="AC236" i="10"/>
  <c r="Z236" i="10"/>
  <c r="W236" i="10"/>
  <c r="T236" i="10"/>
  <c r="Q236" i="10"/>
  <c r="N236" i="10"/>
  <c r="G236" i="10"/>
  <c r="I236" i="10" s="1"/>
  <c r="BH235" i="10"/>
  <c r="BG235" i="10"/>
  <c r="BC235" i="10"/>
  <c r="BB235" i="10"/>
  <c r="BA235" i="10"/>
  <c r="BF235" i="10" s="1"/>
  <c r="AZ235" i="10"/>
  <c r="BE235" i="10" s="1"/>
  <c r="AX235" i="10"/>
  <c r="AU235" i="10"/>
  <c r="AR235" i="10"/>
  <c r="AO235" i="10"/>
  <c r="AL235" i="10"/>
  <c r="AI235" i="10"/>
  <c r="AF235" i="10"/>
  <c r="AC235" i="10"/>
  <c r="Z235" i="10"/>
  <c r="W235" i="10"/>
  <c r="T235" i="10"/>
  <c r="Q235" i="10"/>
  <c r="N235" i="10"/>
  <c r="G235" i="10"/>
  <c r="I235" i="10" s="1"/>
  <c r="BH234" i="10"/>
  <c r="BE234" i="10"/>
  <c r="BC234" i="10"/>
  <c r="BB234" i="10"/>
  <c r="BG234" i="10" s="1"/>
  <c r="BA234" i="10"/>
  <c r="BF234" i="10" s="1"/>
  <c r="AZ234" i="10"/>
  <c r="AX234" i="10"/>
  <c r="AU234" i="10"/>
  <c r="AR234" i="10"/>
  <c r="AO234" i="10"/>
  <c r="AL234" i="10"/>
  <c r="AI234" i="10"/>
  <c r="AF234" i="10"/>
  <c r="AC234" i="10"/>
  <c r="Z234" i="10"/>
  <c r="W234" i="10"/>
  <c r="T234" i="10"/>
  <c r="Q234" i="10"/>
  <c r="N234" i="10"/>
  <c r="G234" i="10"/>
  <c r="I234" i="10" s="1"/>
  <c r="BH233" i="10"/>
  <c r="BG233" i="10"/>
  <c r="BC233" i="10"/>
  <c r="BB233" i="10"/>
  <c r="BA233" i="10"/>
  <c r="BF233" i="10" s="1"/>
  <c r="AZ233" i="10"/>
  <c r="BE233" i="10" s="1"/>
  <c r="AX233" i="10"/>
  <c r="AU233" i="10"/>
  <c r="AR233" i="10"/>
  <c r="AO233" i="10"/>
  <c r="AL233" i="10"/>
  <c r="AI233" i="10"/>
  <c r="AF233" i="10"/>
  <c r="AC233" i="10"/>
  <c r="Z233" i="10"/>
  <c r="W233" i="10"/>
  <c r="T233" i="10"/>
  <c r="Q233" i="10"/>
  <c r="N233" i="10"/>
  <c r="G233" i="10"/>
  <c r="I233" i="10" s="1"/>
  <c r="BH232" i="10"/>
  <c r="BG232" i="10"/>
  <c r="BC232" i="10"/>
  <c r="BB232" i="10"/>
  <c r="BA232" i="10"/>
  <c r="BF232" i="10" s="1"/>
  <c r="AZ232" i="10"/>
  <c r="BE232" i="10" s="1"/>
  <c r="AX232" i="10"/>
  <c r="AU232" i="10"/>
  <c r="AR232" i="10"/>
  <c r="AO232" i="10"/>
  <c r="AL232" i="10"/>
  <c r="AI232" i="10"/>
  <c r="AF232" i="10"/>
  <c r="AC232" i="10"/>
  <c r="Z232" i="10"/>
  <c r="W232" i="10"/>
  <c r="T232" i="10"/>
  <c r="Q232" i="10"/>
  <c r="N232" i="10"/>
  <c r="G232" i="10"/>
  <c r="I232" i="10" s="1"/>
  <c r="BH231" i="10"/>
  <c r="BC231" i="10"/>
  <c r="BB231" i="10"/>
  <c r="BG231" i="10" s="1"/>
  <c r="BA231" i="10"/>
  <c r="BF231" i="10" s="1"/>
  <c r="AZ231" i="10"/>
  <c r="BE231" i="10" s="1"/>
  <c r="AX231" i="10"/>
  <c r="AU231" i="10"/>
  <c r="AR231" i="10"/>
  <c r="AO231" i="10"/>
  <c r="AL231" i="10"/>
  <c r="AI231" i="10"/>
  <c r="AF231" i="10"/>
  <c r="AC231" i="10"/>
  <c r="Z231" i="10"/>
  <c r="W231" i="10"/>
  <c r="T231" i="10"/>
  <c r="Q231" i="10"/>
  <c r="N231" i="10"/>
  <c r="I231" i="10"/>
  <c r="G231" i="10"/>
  <c r="BH230" i="10"/>
  <c r="BC230" i="10"/>
  <c r="BB230" i="10"/>
  <c r="BG230" i="10" s="1"/>
  <c r="BA230" i="10"/>
  <c r="BF230" i="10" s="1"/>
  <c r="AZ230" i="10"/>
  <c r="BE230" i="10" s="1"/>
  <c r="AX230" i="10"/>
  <c r="AU230" i="10"/>
  <c r="AR230" i="10"/>
  <c r="AO230" i="10"/>
  <c r="AL230" i="10"/>
  <c r="AI230" i="10"/>
  <c r="AF230" i="10"/>
  <c r="AC230" i="10"/>
  <c r="Z230" i="10"/>
  <c r="W230" i="10"/>
  <c r="T230" i="10"/>
  <c r="Q230" i="10"/>
  <c r="N230" i="10"/>
  <c r="G230" i="10"/>
  <c r="I230" i="10" s="1"/>
  <c r="BH229" i="10"/>
  <c r="BF229" i="10"/>
  <c r="BC229" i="10"/>
  <c r="BB229" i="10"/>
  <c r="BG229" i="10" s="1"/>
  <c r="BA229" i="10"/>
  <c r="AZ229" i="10"/>
  <c r="BE229" i="10" s="1"/>
  <c r="AX229" i="10"/>
  <c r="AU229" i="10"/>
  <c r="AR229" i="10"/>
  <c r="AO229" i="10"/>
  <c r="AL229" i="10"/>
  <c r="AI229" i="10"/>
  <c r="AF229" i="10"/>
  <c r="AC229" i="10"/>
  <c r="Z229" i="10"/>
  <c r="W229" i="10"/>
  <c r="T229" i="10"/>
  <c r="Q229" i="10"/>
  <c r="N229" i="10"/>
  <c r="I229" i="10"/>
  <c r="G229" i="10"/>
  <c r="BH226" i="10"/>
  <c r="BF226" i="10"/>
  <c r="BC226" i="10"/>
  <c r="BB226" i="10"/>
  <c r="BG226" i="10" s="1"/>
  <c r="BA226" i="10"/>
  <c r="AZ226" i="10"/>
  <c r="BE226" i="10" s="1"/>
  <c r="AX226" i="10"/>
  <c r="AU226" i="10"/>
  <c r="AR226" i="10"/>
  <c r="AO226" i="10"/>
  <c r="AL226" i="10"/>
  <c r="AI226" i="10"/>
  <c r="AF226" i="10"/>
  <c r="AC226" i="10"/>
  <c r="Z226" i="10"/>
  <c r="W226" i="10"/>
  <c r="T226" i="10"/>
  <c r="Q226" i="10"/>
  <c r="N226" i="10"/>
  <c r="G226" i="10"/>
  <c r="I226" i="10" s="1"/>
  <c r="BH225" i="10"/>
  <c r="BC225" i="10"/>
  <c r="BB225" i="10"/>
  <c r="BG225" i="10" s="1"/>
  <c r="BA225" i="10"/>
  <c r="BF225" i="10" s="1"/>
  <c r="AZ225" i="10"/>
  <c r="BE225" i="10" s="1"/>
  <c r="AX225" i="10"/>
  <c r="AU225" i="10"/>
  <c r="AR225" i="10"/>
  <c r="AO225" i="10"/>
  <c r="AL225" i="10"/>
  <c r="AI225" i="10"/>
  <c r="AF225" i="10"/>
  <c r="AC225" i="10"/>
  <c r="Z225" i="10"/>
  <c r="W225" i="10"/>
  <c r="T225" i="10"/>
  <c r="Q225" i="10"/>
  <c r="N225" i="10"/>
  <c r="G225" i="10"/>
  <c r="I225" i="10" s="1"/>
  <c r="BH224" i="10"/>
  <c r="BC224" i="10"/>
  <c r="BB224" i="10"/>
  <c r="BG224" i="10" s="1"/>
  <c r="BA224" i="10"/>
  <c r="BF224" i="10" s="1"/>
  <c r="AZ224" i="10"/>
  <c r="BE224" i="10" s="1"/>
  <c r="AX224" i="10"/>
  <c r="AU224" i="10"/>
  <c r="AR224" i="10"/>
  <c r="AO224" i="10"/>
  <c r="AL224" i="10"/>
  <c r="AI224" i="10"/>
  <c r="AF224" i="10"/>
  <c r="AC224" i="10"/>
  <c r="Z224" i="10"/>
  <c r="W224" i="10"/>
  <c r="T224" i="10"/>
  <c r="Q224" i="10"/>
  <c r="N224" i="10"/>
  <c r="G224" i="10"/>
  <c r="I224" i="10" s="1"/>
  <c r="BH223" i="10"/>
  <c r="BC223" i="10"/>
  <c r="BB223" i="10"/>
  <c r="BG223" i="10" s="1"/>
  <c r="BA223" i="10"/>
  <c r="BF223" i="10" s="1"/>
  <c r="AZ223" i="10"/>
  <c r="BE223" i="10" s="1"/>
  <c r="AX223" i="10"/>
  <c r="AU223" i="10"/>
  <c r="AR223" i="10"/>
  <c r="AO223" i="10"/>
  <c r="AL223" i="10"/>
  <c r="AI223" i="10"/>
  <c r="AF223" i="10"/>
  <c r="AC223" i="10"/>
  <c r="Z223" i="10"/>
  <c r="W223" i="10"/>
  <c r="T223" i="10"/>
  <c r="Q223" i="10"/>
  <c r="N223" i="10"/>
  <c r="G223" i="10"/>
  <c r="I223" i="10" s="1"/>
  <c r="BH222" i="10"/>
  <c r="BE222" i="10"/>
  <c r="BC222" i="10"/>
  <c r="BB222" i="10"/>
  <c r="BG222" i="10" s="1"/>
  <c r="BA222" i="10"/>
  <c r="BF222" i="10" s="1"/>
  <c r="AZ222" i="10"/>
  <c r="AX222" i="10"/>
  <c r="AU222" i="10"/>
  <c r="AR222" i="10"/>
  <c r="AO222" i="10"/>
  <c r="AL222" i="10"/>
  <c r="AI222" i="10"/>
  <c r="AF222" i="10"/>
  <c r="AC222" i="10"/>
  <c r="Z222" i="10"/>
  <c r="W222" i="10"/>
  <c r="T222" i="10"/>
  <c r="Q222" i="10"/>
  <c r="N222" i="10"/>
  <c r="G222" i="10"/>
  <c r="I222" i="10" s="1"/>
  <c r="BH221" i="10"/>
  <c r="BC221" i="10"/>
  <c r="BB221" i="10"/>
  <c r="BG221" i="10" s="1"/>
  <c r="BA221" i="10"/>
  <c r="BF221" i="10" s="1"/>
  <c r="AZ221" i="10"/>
  <c r="BE221" i="10" s="1"/>
  <c r="AX221" i="10"/>
  <c r="AU221" i="10"/>
  <c r="AR221" i="10"/>
  <c r="AO221" i="10"/>
  <c r="AL221" i="10"/>
  <c r="AI221" i="10"/>
  <c r="AF221" i="10"/>
  <c r="AC221" i="10"/>
  <c r="Z221" i="10"/>
  <c r="W221" i="10"/>
  <c r="T221" i="10"/>
  <c r="Q221" i="10"/>
  <c r="N221" i="10"/>
  <c r="G221" i="10"/>
  <c r="I221" i="10" s="1"/>
  <c r="BH220" i="10"/>
  <c r="BC220" i="10"/>
  <c r="BB220" i="10"/>
  <c r="BG220" i="10" s="1"/>
  <c r="BA220" i="10"/>
  <c r="BF220" i="10" s="1"/>
  <c r="AZ220" i="10"/>
  <c r="BE220" i="10" s="1"/>
  <c r="AX220" i="10"/>
  <c r="AU220" i="10"/>
  <c r="AR220" i="10"/>
  <c r="AO220" i="10"/>
  <c r="AL220" i="10"/>
  <c r="AI220" i="10"/>
  <c r="AF220" i="10"/>
  <c r="AC220" i="10"/>
  <c r="Z220" i="10"/>
  <c r="W220" i="10"/>
  <c r="T220" i="10"/>
  <c r="Q220" i="10"/>
  <c r="N220" i="10"/>
  <c r="G220" i="10"/>
  <c r="I220" i="10" s="1"/>
  <c r="BH219" i="10"/>
  <c r="BG219" i="10"/>
  <c r="BC219" i="10"/>
  <c r="BB219" i="10"/>
  <c r="BA219" i="10"/>
  <c r="BF219" i="10" s="1"/>
  <c r="AZ219" i="10"/>
  <c r="BE219" i="10" s="1"/>
  <c r="AX219" i="10"/>
  <c r="AU219" i="10"/>
  <c r="AR219" i="10"/>
  <c r="AO219" i="10"/>
  <c r="AL219" i="10"/>
  <c r="AI219" i="10"/>
  <c r="AF219" i="10"/>
  <c r="AC219" i="10"/>
  <c r="Z219" i="10"/>
  <c r="W219" i="10"/>
  <c r="T219" i="10"/>
  <c r="Q219" i="10"/>
  <c r="N219" i="10"/>
  <c r="G219" i="10"/>
  <c r="I219" i="10" s="1"/>
  <c r="BH218" i="10"/>
  <c r="BC218" i="10"/>
  <c r="BB218" i="10"/>
  <c r="BG218" i="10" s="1"/>
  <c r="BA218" i="10"/>
  <c r="BF218" i="10" s="1"/>
  <c r="AZ218" i="10"/>
  <c r="BE218" i="10" s="1"/>
  <c r="AX218" i="10"/>
  <c r="AU218" i="10"/>
  <c r="AR218" i="10"/>
  <c r="AO218" i="10"/>
  <c r="AL218" i="10"/>
  <c r="AI218" i="10"/>
  <c r="AF218" i="10"/>
  <c r="AC218" i="10"/>
  <c r="Z218" i="10"/>
  <c r="W218" i="10"/>
  <c r="T218" i="10"/>
  <c r="Q218" i="10"/>
  <c r="N218" i="10"/>
  <c r="G218" i="10"/>
  <c r="I218" i="10" s="1"/>
  <c r="BH217" i="10"/>
  <c r="BC217" i="10"/>
  <c r="BB217" i="10"/>
  <c r="BG217" i="10" s="1"/>
  <c r="BA217" i="10"/>
  <c r="BF217" i="10" s="1"/>
  <c r="AZ217" i="10"/>
  <c r="BE217" i="10" s="1"/>
  <c r="AX217" i="10"/>
  <c r="AU217" i="10"/>
  <c r="AR217" i="10"/>
  <c r="AO217" i="10"/>
  <c r="AL217" i="10"/>
  <c r="AI217" i="10"/>
  <c r="AF217" i="10"/>
  <c r="AC217" i="10"/>
  <c r="Z217" i="10"/>
  <c r="W217" i="10"/>
  <c r="T217" i="10"/>
  <c r="Q217" i="10"/>
  <c r="N217" i="10"/>
  <c r="G217" i="10"/>
  <c r="I217" i="10" s="1"/>
  <c r="BH216" i="10"/>
  <c r="BC216" i="10"/>
  <c r="BB216" i="10"/>
  <c r="BG216" i="10" s="1"/>
  <c r="BA216" i="10"/>
  <c r="BF216" i="10" s="1"/>
  <c r="AZ216" i="10"/>
  <c r="BE216" i="10" s="1"/>
  <c r="AX216" i="10"/>
  <c r="AU216" i="10"/>
  <c r="AR216" i="10"/>
  <c r="AO216" i="10"/>
  <c r="AL216" i="10"/>
  <c r="AI216" i="10"/>
  <c r="AF216" i="10"/>
  <c r="AC216" i="10"/>
  <c r="Z216" i="10"/>
  <c r="W216" i="10"/>
  <c r="T216" i="10"/>
  <c r="Q216" i="10"/>
  <c r="N216" i="10"/>
  <c r="G216" i="10"/>
  <c r="I216" i="10" s="1"/>
  <c r="BH215" i="10"/>
  <c r="BC215" i="10"/>
  <c r="BB215" i="10"/>
  <c r="BG215" i="10" s="1"/>
  <c r="BA215" i="10"/>
  <c r="BF215" i="10" s="1"/>
  <c r="AZ215" i="10"/>
  <c r="BE215" i="10" s="1"/>
  <c r="AX215" i="10"/>
  <c r="AU215" i="10"/>
  <c r="AR215" i="10"/>
  <c r="AO215" i="10"/>
  <c r="AL215" i="10"/>
  <c r="AI215" i="10"/>
  <c r="AF215" i="10"/>
  <c r="AC215" i="10"/>
  <c r="Z215" i="10"/>
  <c r="W215" i="10"/>
  <c r="T215" i="10"/>
  <c r="Q215" i="10"/>
  <c r="N215" i="10"/>
  <c r="G215" i="10"/>
  <c r="I215" i="10" s="1"/>
  <c r="BH214" i="10"/>
  <c r="BC214" i="10"/>
  <c r="BB214" i="10"/>
  <c r="BG214" i="10" s="1"/>
  <c r="BA214" i="10"/>
  <c r="BF214" i="10" s="1"/>
  <c r="AZ214" i="10"/>
  <c r="BE214" i="10" s="1"/>
  <c r="AX214" i="10"/>
  <c r="AU214" i="10"/>
  <c r="AR214" i="10"/>
  <c r="AO214" i="10"/>
  <c r="AL214" i="10"/>
  <c r="AI214" i="10"/>
  <c r="AF214" i="10"/>
  <c r="AC214" i="10"/>
  <c r="Z214" i="10"/>
  <c r="W214" i="10"/>
  <c r="T214" i="10"/>
  <c r="Q214" i="10"/>
  <c r="N214" i="10"/>
  <c r="G214" i="10"/>
  <c r="I214" i="10" s="1"/>
  <c r="BH213" i="10"/>
  <c r="BC213" i="10"/>
  <c r="BB213" i="10"/>
  <c r="BG213" i="10" s="1"/>
  <c r="BA213" i="10"/>
  <c r="BF213" i="10" s="1"/>
  <c r="AZ213" i="10"/>
  <c r="BE213" i="10" s="1"/>
  <c r="AX213" i="10"/>
  <c r="AU213" i="10"/>
  <c r="AR213" i="10"/>
  <c r="AO213" i="10"/>
  <c r="AL213" i="10"/>
  <c r="AI213" i="10"/>
  <c r="AF213" i="10"/>
  <c r="AC213" i="10"/>
  <c r="Z213" i="10"/>
  <c r="W213" i="10"/>
  <c r="T213" i="10"/>
  <c r="Q213" i="10"/>
  <c r="N213" i="10"/>
  <c r="G213" i="10"/>
  <c r="I213" i="10" s="1"/>
  <c r="BH212" i="10"/>
  <c r="BC212" i="10"/>
  <c r="BB212" i="10"/>
  <c r="BG212" i="10" s="1"/>
  <c r="BA212" i="10"/>
  <c r="BF212" i="10" s="1"/>
  <c r="AZ212" i="10"/>
  <c r="BE212" i="10" s="1"/>
  <c r="AX212" i="10"/>
  <c r="AU212" i="10"/>
  <c r="AR212" i="10"/>
  <c r="AO212" i="10"/>
  <c r="AL212" i="10"/>
  <c r="AI212" i="10"/>
  <c r="AF212" i="10"/>
  <c r="AC212" i="10"/>
  <c r="Z212" i="10"/>
  <c r="W212" i="10"/>
  <c r="T212" i="10"/>
  <c r="Q212" i="10"/>
  <c r="N212" i="10"/>
  <c r="G212" i="10"/>
  <c r="I212" i="10" s="1"/>
  <c r="BH211" i="10"/>
  <c r="BC211" i="10"/>
  <c r="BB211" i="10"/>
  <c r="BG211" i="10" s="1"/>
  <c r="BA211" i="10"/>
  <c r="BF211" i="10" s="1"/>
  <c r="AZ211" i="10"/>
  <c r="BE211" i="10" s="1"/>
  <c r="AX211" i="10"/>
  <c r="AU211" i="10"/>
  <c r="AR211" i="10"/>
  <c r="AO211" i="10"/>
  <c r="AL211" i="10"/>
  <c r="AI211" i="10"/>
  <c r="AF211" i="10"/>
  <c r="AC211" i="10"/>
  <c r="Z211" i="10"/>
  <c r="W211" i="10"/>
  <c r="T211" i="10"/>
  <c r="Q211" i="10"/>
  <c r="N211" i="10"/>
  <c r="G211" i="10"/>
  <c r="I211" i="10" s="1"/>
  <c r="BH210" i="10"/>
  <c r="BC210" i="10"/>
  <c r="BB210" i="10"/>
  <c r="BG210" i="10" s="1"/>
  <c r="BA210" i="10"/>
  <c r="BF210" i="10" s="1"/>
  <c r="AZ210" i="10"/>
  <c r="BE210" i="10" s="1"/>
  <c r="AX210" i="10"/>
  <c r="AU210" i="10"/>
  <c r="AR210" i="10"/>
  <c r="AO210" i="10"/>
  <c r="AL210" i="10"/>
  <c r="AI210" i="10"/>
  <c r="AF210" i="10"/>
  <c r="AC210" i="10"/>
  <c r="Z210" i="10"/>
  <c r="W210" i="10"/>
  <c r="T210" i="10"/>
  <c r="Q210" i="10"/>
  <c r="N210" i="10"/>
  <c r="G210" i="10"/>
  <c r="I210" i="10" s="1"/>
  <c r="BH209" i="10"/>
  <c r="BC209" i="10"/>
  <c r="BB209" i="10"/>
  <c r="BG209" i="10" s="1"/>
  <c r="BA209" i="10"/>
  <c r="BF209" i="10" s="1"/>
  <c r="AZ209" i="10"/>
  <c r="BE209" i="10" s="1"/>
  <c r="AX209" i="10"/>
  <c r="AU209" i="10"/>
  <c r="AR209" i="10"/>
  <c r="AO209" i="10"/>
  <c r="AL209" i="10"/>
  <c r="AI209" i="10"/>
  <c r="AF209" i="10"/>
  <c r="AC209" i="10"/>
  <c r="Z209" i="10"/>
  <c r="W209" i="10"/>
  <c r="T209" i="10"/>
  <c r="Q209" i="10"/>
  <c r="N209" i="10"/>
  <c r="G209" i="10"/>
  <c r="I209" i="10" s="1"/>
  <c r="BH208" i="10"/>
  <c r="BC208" i="10"/>
  <c r="BB208" i="10"/>
  <c r="BG208" i="10" s="1"/>
  <c r="BA208" i="10"/>
  <c r="BF208" i="10" s="1"/>
  <c r="AZ208" i="10"/>
  <c r="BE208" i="10" s="1"/>
  <c r="AX208" i="10"/>
  <c r="AU208" i="10"/>
  <c r="AR208" i="10"/>
  <c r="AO208" i="10"/>
  <c r="AL208" i="10"/>
  <c r="AI208" i="10"/>
  <c r="AF208" i="10"/>
  <c r="AC208" i="10"/>
  <c r="Z208" i="10"/>
  <c r="W208" i="10"/>
  <c r="T208" i="10"/>
  <c r="Q208" i="10"/>
  <c r="N208" i="10"/>
  <c r="G208" i="10"/>
  <c r="I208" i="10" s="1"/>
  <c r="BH207" i="10"/>
  <c r="BC207" i="10"/>
  <c r="BB207" i="10"/>
  <c r="BG207" i="10" s="1"/>
  <c r="BA207" i="10"/>
  <c r="BF207" i="10" s="1"/>
  <c r="AZ207" i="10"/>
  <c r="BE207" i="10" s="1"/>
  <c r="AX207" i="10"/>
  <c r="AU207" i="10"/>
  <c r="AR207" i="10"/>
  <c r="AO207" i="10"/>
  <c r="AL207" i="10"/>
  <c r="AI207" i="10"/>
  <c r="AF207" i="10"/>
  <c r="AC207" i="10"/>
  <c r="Z207" i="10"/>
  <c r="W207" i="10"/>
  <c r="T207" i="10"/>
  <c r="Q207" i="10"/>
  <c r="N207" i="10"/>
  <c r="G207" i="10"/>
  <c r="I207" i="10" s="1"/>
  <c r="BH206" i="10"/>
  <c r="BG206" i="10"/>
  <c r="BC206" i="10"/>
  <c r="BB206" i="10"/>
  <c r="BA206" i="10"/>
  <c r="BF206" i="10" s="1"/>
  <c r="AZ206" i="10"/>
  <c r="BE206" i="10" s="1"/>
  <c r="AX206" i="10"/>
  <c r="AU206" i="10"/>
  <c r="AR206" i="10"/>
  <c r="AO206" i="10"/>
  <c r="AL206" i="10"/>
  <c r="AI206" i="10"/>
  <c r="AF206" i="10"/>
  <c r="AC206" i="10"/>
  <c r="Z206" i="10"/>
  <c r="W206" i="10"/>
  <c r="T206" i="10"/>
  <c r="Q206" i="10"/>
  <c r="N206" i="10"/>
  <c r="G206" i="10"/>
  <c r="I206" i="10" s="1"/>
  <c r="BH205" i="10"/>
  <c r="BG205" i="10"/>
  <c r="BE205" i="10"/>
  <c r="BC205" i="10"/>
  <c r="BB205" i="10"/>
  <c r="BA205" i="10"/>
  <c r="BF205" i="10" s="1"/>
  <c r="AZ205" i="10"/>
  <c r="AX205" i="10"/>
  <c r="AU205" i="10"/>
  <c r="AR205" i="10"/>
  <c r="AO205" i="10"/>
  <c r="AL205" i="10"/>
  <c r="AI205" i="10"/>
  <c r="AF205" i="10"/>
  <c r="AC205" i="10"/>
  <c r="Z205" i="10"/>
  <c r="W205" i="10"/>
  <c r="T205" i="10"/>
  <c r="Q205" i="10"/>
  <c r="N205" i="10"/>
  <c r="G205" i="10"/>
  <c r="I205" i="10" s="1"/>
  <c r="BH204" i="10"/>
  <c r="BC204" i="10"/>
  <c r="BB204" i="10"/>
  <c r="BG204" i="10" s="1"/>
  <c r="BA204" i="10"/>
  <c r="BF204" i="10" s="1"/>
  <c r="AZ204" i="10"/>
  <c r="BE204" i="10" s="1"/>
  <c r="AX204" i="10"/>
  <c r="AU204" i="10"/>
  <c r="AR204" i="10"/>
  <c r="AO204" i="10"/>
  <c r="AL204" i="10"/>
  <c r="AI204" i="10"/>
  <c r="AF204" i="10"/>
  <c r="AC204" i="10"/>
  <c r="Z204" i="10"/>
  <c r="W204" i="10"/>
  <c r="T204" i="10"/>
  <c r="Q204" i="10"/>
  <c r="N204" i="10"/>
  <c r="G204" i="10"/>
  <c r="I204" i="10" s="1"/>
  <c r="BH203" i="10"/>
  <c r="BC203" i="10"/>
  <c r="BB203" i="10"/>
  <c r="BG203" i="10" s="1"/>
  <c r="BA203" i="10"/>
  <c r="BF203" i="10" s="1"/>
  <c r="AZ203" i="10"/>
  <c r="BE203" i="10" s="1"/>
  <c r="AX203" i="10"/>
  <c r="AU203" i="10"/>
  <c r="AR203" i="10"/>
  <c r="AO203" i="10"/>
  <c r="AL203" i="10"/>
  <c r="AI203" i="10"/>
  <c r="AF203" i="10"/>
  <c r="AC203" i="10"/>
  <c r="Z203" i="10"/>
  <c r="W203" i="10"/>
  <c r="T203" i="10"/>
  <c r="Q203" i="10"/>
  <c r="N203" i="10"/>
  <c r="G203" i="10"/>
  <c r="I203" i="10" s="1"/>
  <c r="BH202" i="10"/>
  <c r="BC202" i="10"/>
  <c r="BB202" i="10"/>
  <c r="BG202" i="10" s="1"/>
  <c r="BA202" i="10"/>
  <c r="BF202" i="10" s="1"/>
  <c r="AZ202" i="10"/>
  <c r="BE202" i="10" s="1"/>
  <c r="AX202" i="10"/>
  <c r="AU202" i="10"/>
  <c r="AR202" i="10"/>
  <c r="AO202" i="10"/>
  <c r="AL202" i="10"/>
  <c r="AI202" i="10"/>
  <c r="AF202" i="10"/>
  <c r="AC202" i="10"/>
  <c r="Z202" i="10"/>
  <c r="W202" i="10"/>
  <c r="T202" i="10"/>
  <c r="Q202" i="10"/>
  <c r="N202" i="10"/>
  <c r="G202" i="10"/>
  <c r="I202" i="10" s="1"/>
  <c r="BH201" i="10"/>
  <c r="BC201" i="10"/>
  <c r="BB201" i="10"/>
  <c r="BG201" i="10" s="1"/>
  <c r="BA201" i="10"/>
  <c r="BF201" i="10" s="1"/>
  <c r="AZ201" i="10"/>
  <c r="BE201" i="10" s="1"/>
  <c r="AX201" i="10"/>
  <c r="AU201" i="10"/>
  <c r="AR201" i="10"/>
  <c r="AO201" i="10"/>
  <c r="AL201" i="10"/>
  <c r="AI201" i="10"/>
  <c r="AF201" i="10"/>
  <c r="AC201" i="10"/>
  <c r="Z201" i="10"/>
  <c r="W201" i="10"/>
  <c r="T201" i="10"/>
  <c r="Q201" i="10"/>
  <c r="N201" i="10"/>
  <c r="I201" i="10"/>
  <c r="G201" i="10"/>
  <c r="BH200" i="10"/>
  <c r="BG200" i="10"/>
  <c r="BC200" i="10"/>
  <c r="BB200" i="10"/>
  <c r="BA200" i="10"/>
  <c r="BF200" i="10" s="1"/>
  <c r="AZ200" i="10"/>
  <c r="BE200" i="10" s="1"/>
  <c r="AX200" i="10"/>
  <c r="AU200" i="10"/>
  <c r="AR200" i="10"/>
  <c r="AO200" i="10"/>
  <c r="AL200" i="10"/>
  <c r="AI200" i="10"/>
  <c r="AF200" i="10"/>
  <c r="AC200" i="10"/>
  <c r="Z200" i="10"/>
  <c r="W200" i="10"/>
  <c r="T200" i="10"/>
  <c r="Q200" i="10"/>
  <c r="N200" i="10"/>
  <c r="G200" i="10"/>
  <c r="I200" i="10" s="1"/>
  <c r="BH199" i="10"/>
  <c r="BC199" i="10"/>
  <c r="BB199" i="10"/>
  <c r="BG199" i="10" s="1"/>
  <c r="BA199" i="10"/>
  <c r="BF199" i="10" s="1"/>
  <c r="AZ199" i="10"/>
  <c r="BE199" i="10" s="1"/>
  <c r="AX199" i="10"/>
  <c r="AU199" i="10"/>
  <c r="AR199" i="10"/>
  <c r="AO199" i="10"/>
  <c r="AL199" i="10"/>
  <c r="AI199" i="10"/>
  <c r="AF199" i="10"/>
  <c r="AC199" i="10"/>
  <c r="Z199" i="10"/>
  <c r="W199" i="10"/>
  <c r="T199" i="10"/>
  <c r="Q199" i="10"/>
  <c r="N199" i="10"/>
  <c r="G199" i="10"/>
  <c r="I199" i="10" s="1"/>
  <c r="BH198" i="10"/>
  <c r="BG198" i="10"/>
  <c r="BC198" i="10"/>
  <c r="BB198" i="10"/>
  <c r="BA198" i="10"/>
  <c r="BF198" i="10" s="1"/>
  <c r="AZ198" i="10"/>
  <c r="BE198" i="10" s="1"/>
  <c r="AX198" i="10"/>
  <c r="AU198" i="10"/>
  <c r="AR198" i="10"/>
  <c r="AO198" i="10"/>
  <c r="AL198" i="10"/>
  <c r="AI198" i="10"/>
  <c r="AF198" i="10"/>
  <c r="AC198" i="10"/>
  <c r="Z198" i="10"/>
  <c r="W198" i="10"/>
  <c r="T198" i="10"/>
  <c r="Q198" i="10"/>
  <c r="N198" i="10"/>
  <c r="G198" i="10"/>
  <c r="I198" i="10" s="1"/>
  <c r="BH197" i="10"/>
  <c r="BG197" i="10"/>
  <c r="BC197" i="10"/>
  <c r="BB197" i="10"/>
  <c r="BA197" i="10"/>
  <c r="BF197" i="10" s="1"/>
  <c r="AZ197" i="10"/>
  <c r="BE197" i="10" s="1"/>
  <c r="AX197" i="10"/>
  <c r="AU197" i="10"/>
  <c r="AR197" i="10"/>
  <c r="AO197" i="10"/>
  <c r="AL197" i="10"/>
  <c r="AI197" i="10"/>
  <c r="AF197" i="10"/>
  <c r="AC197" i="10"/>
  <c r="Z197" i="10"/>
  <c r="W197" i="10"/>
  <c r="T197" i="10"/>
  <c r="Q197" i="10"/>
  <c r="N197" i="10"/>
  <c r="G197" i="10"/>
  <c r="I197" i="10" s="1"/>
  <c r="BH196" i="10"/>
  <c r="BF196" i="10"/>
  <c r="BC196" i="10"/>
  <c r="BB196" i="10"/>
  <c r="BG196" i="10" s="1"/>
  <c r="BA196" i="10"/>
  <c r="AZ196" i="10"/>
  <c r="BE196" i="10" s="1"/>
  <c r="AX196" i="10"/>
  <c r="AU196" i="10"/>
  <c r="AR196" i="10"/>
  <c r="AO196" i="10"/>
  <c r="AL196" i="10"/>
  <c r="AI196" i="10"/>
  <c r="AF196" i="10"/>
  <c r="AC196" i="10"/>
  <c r="Z196" i="10"/>
  <c r="W196" i="10"/>
  <c r="T196" i="10"/>
  <c r="Q196" i="10"/>
  <c r="N196" i="10"/>
  <c r="G196" i="10"/>
  <c r="I196" i="10" s="1"/>
  <c r="BH195" i="10"/>
  <c r="BC195" i="10"/>
  <c r="BB195" i="10"/>
  <c r="BG195" i="10" s="1"/>
  <c r="BA195" i="10"/>
  <c r="BF195" i="10" s="1"/>
  <c r="AZ195" i="10"/>
  <c r="BE195" i="10" s="1"/>
  <c r="AX195" i="10"/>
  <c r="AU195" i="10"/>
  <c r="AR195" i="10"/>
  <c r="AO195" i="10"/>
  <c r="AL195" i="10"/>
  <c r="AI195" i="10"/>
  <c r="AF195" i="10"/>
  <c r="AC195" i="10"/>
  <c r="Z195" i="10"/>
  <c r="W195" i="10"/>
  <c r="T195" i="10"/>
  <c r="Q195" i="10"/>
  <c r="N195" i="10"/>
  <c r="G195" i="10"/>
  <c r="I195" i="10" s="1"/>
  <c r="BH194" i="10"/>
  <c r="BC194" i="10"/>
  <c r="BB194" i="10"/>
  <c r="BG194" i="10" s="1"/>
  <c r="BA194" i="10"/>
  <c r="BF194" i="10" s="1"/>
  <c r="AZ194" i="10"/>
  <c r="BE194" i="10" s="1"/>
  <c r="AX194" i="10"/>
  <c r="AU194" i="10"/>
  <c r="AR194" i="10"/>
  <c r="AO194" i="10"/>
  <c r="AL194" i="10"/>
  <c r="AI194" i="10"/>
  <c r="AF194" i="10"/>
  <c r="AC194" i="10"/>
  <c r="Z194" i="10"/>
  <c r="W194" i="10"/>
  <c r="T194" i="10"/>
  <c r="Q194" i="10"/>
  <c r="N194" i="10"/>
  <c r="G194" i="10"/>
  <c r="I194" i="10" s="1"/>
  <c r="BH193" i="10"/>
  <c r="BC193" i="10"/>
  <c r="BB193" i="10"/>
  <c r="BG193" i="10" s="1"/>
  <c r="BA193" i="10"/>
  <c r="BF193" i="10" s="1"/>
  <c r="AZ193" i="10"/>
  <c r="BE193" i="10" s="1"/>
  <c r="AX193" i="10"/>
  <c r="AU193" i="10"/>
  <c r="AR193" i="10"/>
  <c r="AO193" i="10"/>
  <c r="AL193" i="10"/>
  <c r="AI193" i="10"/>
  <c r="AF193" i="10"/>
  <c r="AC193" i="10"/>
  <c r="Z193" i="10"/>
  <c r="W193" i="10"/>
  <c r="T193" i="10"/>
  <c r="Q193" i="10"/>
  <c r="N193" i="10"/>
  <c r="I193" i="10"/>
  <c r="G193" i="10"/>
  <c r="BH192" i="10"/>
  <c r="BG192" i="10"/>
  <c r="BC192" i="10"/>
  <c r="BB192" i="10"/>
  <c r="BA192" i="10"/>
  <c r="BF192" i="10" s="1"/>
  <c r="AZ192" i="10"/>
  <c r="BE192" i="10" s="1"/>
  <c r="AX192" i="10"/>
  <c r="AU192" i="10"/>
  <c r="AR192" i="10"/>
  <c r="AO192" i="10"/>
  <c r="AL192" i="10"/>
  <c r="AI192" i="10"/>
  <c r="AF192" i="10"/>
  <c r="AC192" i="10"/>
  <c r="Z192" i="10"/>
  <c r="W192" i="10"/>
  <c r="T192" i="10"/>
  <c r="Q192" i="10"/>
  <c r="N192" i="10"/>
  <c r="G192" i="10"/>
  <c r="I192" i="10" s="1"/>
  <c r="BH191" i="10"/>
  <c r="BC191" i="10"/>
  <c r="BB191" i="10"/>
  <c r="BG191" i="10" s="1"/>
  <c r="BA191" i="10"/>
  <c r="BF191" i="10" s="1"/>
  <c r="AZ191" i="10"/>
  <c r="BE191" i="10" s="1"/>
  <c r="AX191" i="10"/>
  <c r="AU191" i="10"/>
  <c r="AR191" i="10"/>
  <c r="AO191" i="10"/>
  <c r="AL191" i="10"/>
  <c r="AI191" i="10"/>
  <c r="AF191" i="10"/>
  <c r="AC191" i="10"/>
  <c r="Z191" i="10"/>
  <c r="W191" i="10"/>
  <c r="T191" i="10"/>
  <c r="Q191" i="10"/>
  <c r="N191" i="10"/>
  <c r="G191" i="10"/>
  <c r="I191" i="10" s="1"/>
  <c r="BH190" i="10"/>
  <c r="BC190" i="10"/>
  <c r="BB190" i="10"/>
  <c r="BG190" i="10" s="1"/>
  <c r="BA190" i="10"/>
  <c r="BF190" i="10" s="1"/>
  <c r="AZ190" i="10"/>
  <c r="BE190" i="10" s="1"/>
  <c r="AX190" i="10"/>
  <c r="AU190" i="10"/>
  <c r="AR190" i="10"/>
  <c r="AO190" i="10"/>
  <c r="AL190" i="10"/>
  <c r="AI190" i="10"/>
  <c r="AF190" i="10"/>
  <c r="AC190" i="10"/>
  <c r="Z190" i="10"/>
  <c r="W190" i="10"/>
  <c r="T190" i="10"/>
  <c r="Q190" i="10"/>
  <c r="N190" i="10"/>
  <c r="G190" i="10"/>
  <c r="I190" i="10" s="1"/>
  <c r="BH189" i="10"/>
  <c r="BF189" i="10"/>
  <c r="BC189" i="10"/>
  <c r="BB189" i="10"/>
  <c r="BG189" i="10" s="1"/>
  <c r="BA189" i="10"/>
  <c r="AZ189" i="10"/>
  <c r="BE189" i="10" s="1"/>
  <c r="AX189" i="10"/>
  <c r="AU189" i="10"/>
  <c r="AR189" i="10"/>
  <c r="AO189" i="10"/>
  <c r="AL189" i="10"/>
  <c r="AI189" i="10"/>
  <c r="AF189" i="10"/>
  <c r="AC189" i="10"/>
  <c r="Z189" i="10"/>
  <c r="W189" i="10"/>
  <c r="T189" i="10"/>
  <c r="Q189" i="10"/>
  <c r="N189" i="10"/>
  <c r="G189" i="10"/>
  <c r="I189" i="10" s="1"/>
  <c r="BH188" i="10"/>
  <c r="BF188" i="10"/>
  <c r="BE188" i="10"/>
  <c r="BC188" i="10"/>
  <c r="BB188" i="10"/>
  <c r="BG188" i="10" s="1"/>
  <c r="BA188" i="10"/>
  <c r="AZ188" i="10"/>
  <c r="AX188" i="10"/>
  <c r="AU188" i="10"/>
  <c r="AR188" i="10"/>
  <c r="AO188" i="10"/>
  <c r="AL188" i="10"/>
  <c r="AI188" i="10"/>
  <c r="AF188" i="10"/>
  <c r="AC188" i="10"/>
  <c r="Z188" i="10"/>
  <c r="W188" i="10"/>
  <c r="T188" i="10"/>
  <c r="Q188" i="10"/>
  <c r="N188" i="10"/>
  <c r="G188" i="10"/>
  <c r="I188" i="10" s="1"/>
  <c r="BH187" i="10"/>
  <c r="BC187" i="10"/>
  <c r="BB187" i="10"/>
  <c r="BG187" i="10" s="1"/>
  <c r="BA187" i="10"/>
  <c r="BF187" i="10" s="1"/>
  <c r="AZ187" i="10"/>
  <c r="BE187" i="10" s="1"/>
  <c r="AX187" i="10"/>
  <c r="AU187" i="10"/>
  <c r="AR187" i="10"/>
  <c r="AO187" i="10"/>
  <c r="AL187" i="10"/>
  <c r="AI187" i="10"/>
  <c r="AF187" i="10"/>
  <c r="AC187" i="10"/>
  <c r="Z187" i="10"/>
  <c r="W187" i="10"/>
  <c r="T187" i="10"/>
  <c r="Q187" i="10"/>
  <c r="N187" i="10"/>
  <c r="G187" i="10"/>
  <c r="I187" i="10" s="1"/>
  <c r="BH186" i="10"/>
  <c r="BC186" i="10"/>
  <c r="BB186" i="10"/>
  <c r="BG186" i="10" s="1"/>
  <c r="BA186" i="10"/>
  <c r="BF186" i="10" s="1"/>
  <c r="AZ186" i="10"/>
  <c r="BE186" i="10" s="1"/>
  <c r="AX186" i="10"/>
  <c r="AU186" i="10"/>
  <c r="AR186" i="10"/>
  <c r="AO186" i="10"/>
  <c r="AL186" i="10"/>
  <c r="AI186" i="10"/>
  <c r="AF186" i="10"/>
  <c r="AC186" i="10"/>
  <c r="Z186" i="10"/>
  <c r="W186" i="10"/>
  <c r="T186" i="10"/>
  <c r="Q186" i="10"/>
  <c r="N186" i="10"/>
  <c r="G186" i="10"/>
  <c r="I186" i="10" s="1"/>
  <c r="BH185" i="10"/>
  <c r="BC185" i="10"/>
  <c r="BB185" i="10"/>
  <c r="BG185" i="10" s="1"/>
  <c r="BA185" i="10"/>
  <c r="BF185" i="10" s="1"/>
  <c r="AZ185" i="10"/>
  <c r="BE185" i="10" s="1"/>
  <c r="AX185" i="10"/>
  <c r="AU185" i="10"/>
  <c r="AR185" i="10"/>
  <c r="AO185" i="10"/>
  <c r="AL185" i="10"/>
  <c r="AI185" i="10"/>
  <c r="AF185" i="10"/>
  <c r="AC185" i="10"/>
  <c r="Z185" i="10"/>
  <c r="W185" i="10"/>
  <c r="T185" i="10"/>
  <c r="Q185" i="10"/>
  <c r="N185" i="10"/>
  <c r="G185" i="10"/>
  <c r="I185" i="10" s="1"/>
  <c r="BH184" i="10"/>
  <c r="BG184" i="10"/>
  <c r="BC184" i="10"/>
  <c r="BB184" i="10"/>
  <c r="BA184" i="10"/>
  <c r="BF184" i="10" s="1"/>
  <c r="AZ184" i="10"/>
  <c r="BE184" i="10" s="1"/>
  <c r="AX184" i="10"/>
  <c r="AU184" i="10"/>
  <c r="AR184" i="10"/>
  <c r="AO184" i="10"/>
  <c r="AL184" i="10"/>
  <c r="AI184" i="10"/>
  <c r="AF184" i="10"/>
  <c r="AC184" i="10"/>
  <c r="Z184" i="10"/>
  <c r="W184" i="10"/>
  <c r="T184" i="10"/>
  <c r="Q184" i="10"/>
  <c r="N184" i="10"/>
  <c r="G184" i="10"/>
  <c r="I184" i="10" s="1"/>
  <c r="BH183" i="10"/>
  <c r="BC183" i="10"/>
  <c r="BB183" i="10"/>
  <c r="BG183" i="10" s="1"/>
  <c r="BA183" i="10"/>
  <c r="BF183" i="10" s="1"/>
  <c r="AZ183" i="10"/>
  <c r="BE183" i="10" s="1"/>
  <c r="AX183" i="10"/>
  <c r="AU183" i="10"/>
  <c r="AR183" i="10"/>
  <c r="AO183" i="10"/>
  <c r="AL183" i="10"/>
  <c r="AI183" i="10"/>
  <c r="AF183" i="10"/>
  <c r="AC183" i="10"/>
  <c r="Z183" i="10"/>
  <c r="W183" i="10"/>
  <c r="T183" i="10"/>
  <c r="Q183" i="10"/>
  <c r="N183" i="10"/>
  <c r="G183" i="10"/>
  <c r="I183" i="10" s="1"/>
  <c r="BH182" i="10"/>
  <c r="BC182" i="10"/>
  <c r="BB182" i="10"/>
  <c r="BG182" i="10" s="1"/>
  <c r="BA182" i="10"/>
  <c r="BF182" i="10" s="1"/>
  <c r="AZ182" i="10"/>
  <c r="BE182" i="10" s="1"/>
  <c r="AX182" i="10"/>
  <c r="AU182" i="10"/>
  <c r="AR182" i="10"/>
  <c r="AO182" i="10"/>
  <c r="AL182" i="10"/>
  <c r="AI182" i="10"/>
  <c r="AF182" i="10"/>
  <c r="AC182" i="10"/>
  <c r="Z182" i="10"/>
  <c r="W182" i="10"/>
  <c r="T182" i="10"/>
  <c r="Q182" i="10"/>
  <c r="N182" i="10"/>
  <c r="G182" i="10"/>
  <c r="I182" i="10" s="1"/>
  <c r="BH181" i="10"/>
  <c r="BG181" i="10"/>
  <c r="BF181" i="10"/>
  <c r="BC181" i="10"/>
  <c r="BB181" i="10"/>
  <c r="BA181" i="10"/>
  <c r="AZ181" i="10"/>
  <c r="BE181" i="10" s="1"/>
  <c r="AX181" i="10"/>
  <c r="AU181" i="10"/>
  <c r="AR181" i="10"/>
  <c r="AO181" i="10"/>
  <c r="AL181" i="10"/>
  <c r="AI181" i="10"/>
  <c r="AF181" i="10"/>
  <c r="AC181" i="10"/>
  <c r="Z181" i="10"/>
  <c r="W181" i="10"/>
  <c r="T181" i="10"/>
  <c r="Q181" i="10"/>
  <c r="N181" i="10"/>
  <c r="G181" i="10"/>
  <c r="I181" i="10" s="1"/>
  <c r="BH180" i="10"/>
  <c r="BC180" i="10"/>
  <c r="BB180" i="10"/>
  <c r="BG180" i="10" s="1"/>
  <c r="BA180" i="10"/>
  <c r="BF180" i="10" s="1"/>
  <c r="AZ180" i="10"/>
  <c r="BE180" i="10" s="1"/>
  <c r="AX180" i="10"/>
  <c r="AU180" i="10"/>
  <c r="AR180" i="10"/>
  <c r="AO180" i="10"/>
  <c r="AL180" i="10"/>
  <c r="AI180" i="10"/>
  <c r="AF180" i="10"/>
  <c r="AC180" i="10"/>
  <c r="Z180" i="10"/>
  <c r="W180" i="10"/>
  <c r="T180" i="10"/>
  <c r="Q180" i="10"/>
  <c r="N180" i="10"/>
  <c r="G180" i="10"/>
  <c r="I180" i="10" s="1"/>
  <c r="BH179" i="10"/>
  <c r="BC179" i="10"/>
  <c r="BB179" i="10"/>
  <c r="BG179" i="10" s="1"/>
  <c r="BA179" i="10"/>
  <c r="BF179" i="10" s="1"/>
  <c r="AZ179" i="10"/>
  <c r="BE179" i="10" s="1"/>
  <c r="AX179" i="10"/>
  <c r="AU179" i="10"/>
  <c r="AR179" i="10"/>
  <c r="AO179" i="10"/>
  <c r="AL179" i="10"/>
  <c r="AI179" i="10"/>
  <c r="AF179" i="10"/>
  <c r="AC179" i="10"/>
  <c r="Z179" i="10"/>
  <c r="W179" i="10"/>
  <c r="T179" i="10"/>
  <c r="Q179" i="10"/>
  <c r="N179" i="10"/>
  <c r="G179" i="10"/>
  <c r="I179" i="10" s="1"/>
  <c r="BH178" i="10"/>
  <c r="BC178" i="10"/>
  <c r="BB178" i="10"/>
  <c r="BG178" i="10" s="1"/>
  <c r="BA178" i="10"/>
  <c r="BF178" i="10" s="1"/>
  <c r="AZ178" i="10"/>
  <c r="BE178" i="10" s="1"/>
  <c r="AX178" i="10"/>
  <c r="AU178" i="10"/>
  <c r="AR178" i="10"/>
  <c r="AO178" i="10"/>
  <c r="AL178" i="10"/>
  <c r="AI178" i="10"/>
  <c r="AF178" i="10"/>
  <c r="AC178" i="10"/>
  <c r="Z178" i="10"/>
  <c r="W178" i="10"/>
  <c r="T178" i="10"/>
  <c r="Q178" i="10"/>
  <c r="N178" i="10"/>
  <c r="G178" i="10"/>
  <c r="I178" i="10" s="1"/>
  <c r="BH177" i="10"/>
  <c r="BC177" i="10"/>
  <c r="BB177" i="10"/>
  <c r="BG177" i="10" s="1"/>
  <c r="BA177" i="10"/>
  <c r="BF177" i="10" s="1"/>
  <c r="AZ177" i="10"/>
  <c r="BE177" i="10" s="1"/>
  <c r="AX177" i="10"/>
  <c r="AU177" i="10"/>
  <c r="AR177" i="10"/>
  <c r="AO177" i="10"/>
  <c r="AL177" i="10"/>
  <c r="AI177" i="10"/>
  <c r="AF177" i="10"/>
  <c r="AC177" i="10"/>
  <c r="Z177" i="10"/>
  <c r="W177" i="10"/>
  <c r="T177" i="10"/>
  <c r="Q177" i="10"/>
  <c r="N177" i="10"/>
  <c r="G177" i="10"/>
  <c r="I177" i="10" s="1"/>
  <c r="BH176" i="10"/>
  <c r="BC176" i="10"/>
  <c r="BB176" i="10"/>
  <c r="BG176" i="10" s="1"/>
  <c r="BA176" i="10"/>
  <c r="BF176" i="10" s="1"/>
  <c r="AZ176" i="10"/>
  <c r="BE176" i="10" s="1"/>
  <c r="AX176" i="10"/>
  <c r="AU176" i="10"/>
  <c r="AR176" i="10"/>
  <c r="AO176" i="10"/>
  <c r="AL176" i="10"/>
  <c r="AI176" i="10"/>
  <c r="AF176" i="10"/>
  <c r="AC176" i="10"/>
  <c r="Z176" i="10"/>
  <c r="W176" i="10"/>
  <c r="T176" i="10"/>
  <c r="Q176" i="10"/>
  <c r="N176" i="10"/>
  <c r="G176" i="10"/>
  <c r="I176" i="10" s="1"/>
  <c r="BH175" i="10"/>
  <c r="BC175" i="10"/>
  <c r="BB175" i="10"/>
  <c r="BG175" i="10" s="1"/>
  <c r="BA175" i="10"/>
  <c r="BF175" i="10" s="1"/>
  <c r="AZ175" i="10"/>
  <c r="BE175" i="10" s="1"/>
  <c r="AX175" i="10"/>
  <c r="AU175" i="10"/>
  <c r="AR175" i="10"/>
  <c r="AO175" i="10"/>
  <c r="AL175" i="10"/>
  <c r="AI175" i="10"/>
  <c r="AF175" i="10"/>
  <c r="AC175" i="10"/>
  <c r="Z175" i="10"/>
  <c r="W175" i="10"/>
  <c r="T175" i="10"/>
  <c r="Q175" i="10"/>
  <c r="N175" i="10"/>
  <c r="G175" i="10"/>
  <c r="I175" i="10" s="1"/>
  <c r="BH174" i="10"/>
  <c r="BF174" i="10"/>
  <c r="BC174" i="10"/>
  <c r="BB174" i="10"/>
  <c r="BG174" i="10" s="1"/>
  <c r="BA174" i="10"/>
  <c r="AZ174" i="10"/>
  <c r="BE174" i="10" s="1"/>
  <c r="AX174" i="10"/>
  <c r="AU174" i="10"/>
  <c r="AR174" i="10"/>
  <c r="AO174" i="10"/>
  <c r="AL174" i="10"/>
  <c r="AI174" i="10"/>
  <c r="AF174" i="10"/>
  <c r="AC174" i="10"/>
  <c r="Z174" i="10"/>
  <c r="W174" i="10"/>
  <c r="T174" i="10"/>
  <c r="Q174" i="10"/>
  <c r="N174" i="10"/>
  <c r="G174" i="10"/>
  <c r="I174" i="10" s="1"/>
  <c r="BH173" i="10"/>
  <c r="BG173" i="10"/>
  <c r="BC173" i="10"/>
  <c r="BB173" i="10"/>
  <c r="BA173" i="10"/>
  <c r="BF173" i="10" s="1"/>
  <c r="AZ173" i="10"/>
  <c r="BE173" i="10" s="1"/>
  <c r="AX173" i="10"/>
  <c r="AU173" i="10"/>
  <c r="AR173" i="10"/>
  <c r="AO173" i="10"/>
  <c r="AL173" i="10"/>
  <c r="AI173" i="10"/>
  <c r="AF173" i="10"/>
  <c r="AC173" i="10"/>
  <c r="Z173" i="10"/>
  <c r="W173" i="10"/>
  <c r="T173" i="10"/>
  <c r="Q173" i="10"/>
  <c r="N173" i="10"/>
  <c r="G173" i="10"/>
  <c r="I173" i="10" s="1"/>
  <c r="BH172" i="10"/>
  <c r="BE172" i="10"/>
  <c r="BC172" i="10"/>
  <c r="BB172" i="10"/>
  <c r="BG172" i="10" s="1"/>
  <c r="BA172" i="10"/>
  <c r="BF172" i="10" s="1"/>
  <c r="AZ172" i="10"/>
  <c r="AX172" i="10"/>
  <c r="AU172" i="10"/>
  <c r="AR172" i="10"/>
  <c r="AO172" i="10"/>
  <c r="AL172" i="10"/>
  <c r="AI172" i="10"/>
  <c r="AF172" i="10"/>
  <c r="AC172" i="10"/>
  <c r="Z172" i="10"/>
  <c r="W172" i="10"/>
  <c r="T172" i="10"/>
  <c r="Q172" i="10"/>
  <c r="N172" i="10"/>
  <c r="G172" i="10"/>
  <c r="I172" i="10" s="1"/>
  <c r="BH171" i="10"/>
  <c r="BC171" i="10"/>
  <c r="BB171" i="10"/>
  <c r="BG171" i="10" s="1"/>
  <c r="BA171" i="10"/>
  <c r="BF171" i="10" s="1"/>
  <c r="AZ171" i="10"/>
  <c r="BE171" i="10" s="1"/>
  <c r="AX171" i="10"/>
  <c r="AU171" i="10"/>
  <c r="AR171" i="10"/>
  <c r="AO171" i="10"/>
  <c r="AL171" i="10"/>
  <c r="AI171" i="10"/>
  <c r="AF171" i="10"/>
  <c r="AC171" i="10"/>
  <c r="Z171" i="10"/>
  <c r="W171" i="10"/>
  <c r="T171" i="10"/>
  <c r="Q171" i="10"/>
  <c r="N171" i="10"/>
  <c r="G171" i="10"/>
  <c r="I171" i="10" s="1"/>
  <c r="BH170" i="10"/>
  <c r="BC170" i="10"/>
  <c r="BB170" i="10"/>
  <c r="BG170" i="10" s="1"/>
  <c r="BA170" i="10"/>
  <c r="BF170" i="10" s="1"/>
  <c r="AZ170" i="10"/>
  <c r="BE170" i="10" s="1"/>
  <c r="AX170" i="10"/>
  <c r="AU170" i="10"/>
  <c r="AR170" i="10"/>
  <c r="AO170" i="10"/>
  <c r="AL170" i="10"/>
  <c r="AI170" i="10"/>
  <c r="AF170" i="10"/>
  <c r="AC170" i="10"/>
  <c r="Z170" i="10"/>
  <c r="W170" i="10"/>
  <c r="T170" i="10"/>
  <c r="Q170" i="10"/>
  <c r="N170" i="10"/>
  <c r="G170" i="10"/>
  <c r="I170" i="10" s="1"/>
  <c r="BH169" i="10"/>
  <c r="BC169" i="10"/>
  <c r="BB169" i="10"/>
  <c r="BG169" i="10" s="1"/>
  <c r="BA169" i="10"/>
  <c r="BF169" i="10" s="1"/>
  <c r="AZ169" i="10"/>
  <c r="BE169" i="10" s="1"/>
  <c r="AX169" i="10"/>
  <c r="AU169" i="10"/>
  <c r="AR169" i="10"/>
  <c r="AO169" i="10"/>
  <c r="AL169" i="10"/>
  <c r="AI169" i="10"/>
  <c r="AF169" i="10"/>
  <c r="AC169" i="10"/>
  <c r="Z169" i="10"/>
  <c r="W169" i="10"/>
  <c r="T169" i="10"/>
  <c r="Q169" i="10"/>
  <c r="N169" i="10"/>
  <c r="G169" i="10"/>
  <c r="I169" i="10" s="1"/>
  <c r="BH166" i="10"/>
  <c r="BF166" i="10"/>
  <c r="BC166" i="10"/>
  <c r="BB166" i="10"/>
  <c r="BG166" i="10" s="1"/>
  <c r="BA166" i="10"/>
  <c r="AZ166" i="10"/>
  <c r="BE166" i="10" s="1"/>
  <c r="AX166" i="10"/>
  <c r="AU166" i="10"/>
  <c r="AR166" i="10"/>
  <c r="AO166" i="10"/>
  <c r="AL166" i="10"/>
  <c r="AI166" i="10"/>
  <c r="AF166" i="10"/>
  <c r="AC166" i="10"/>
  <c r="Z166" i="10"/>
  <c r="W166" i="10"/>
  <c r="T166" i="10"/>
  <c r="Q166" i="10"/>
  <c r="N166" i="10"/>
  <c r="G166" i="10"/>
  <c r="I166" i="10" s="1"/>
  <c r="BH165" i="10"/>
  <c r="BC165" i="10"/>
  <c r="BB165" i="10"/>
  <c r="BG165" i="10" s="1"/>
  <c r="BA165" i="10"/>
  <c r="BF165" i="10" s="1"/>
  <c r="AZ165" i="10"/>
  <c r="BE165" i="10" s="1"/>
  <c r="AX165" i="10"/>
  <c r="AU165" i="10"/>
  <c r="AR165" i="10"/>
  <c r="AO165" i="10"/>
  <c r="AL165" i="10"/>
  <c r="AI165" i="10"/>
  <c r="AF165" i="10"/>
  <c r="AC165" i="10"/>
  <c r="Z165" i="10"/>
  <c r="W165" i="10"/>
  <c r="T165" i="10"/>
  <c r="Q165" i="10"/>
  <c r="N165" i="10"/>
  <c r="G165" i="10"/>
  <c r="I165" i="10" s="1"/>
  <c r="BH164" i="10"/>
  <c r="BC164" i="10"/>
  <c r="BB164" i="10"/>
  <c r="BG164" i="10" s="1"/>
  <c r="BA164" i="10"/>
  <c r="BF164" i="10" s="1"/>
  <c r="AZ164" i="10"/>
  <c r="BE164" i="10" s="1"/>
  <c r="AX164" i="10"/>
  <c r="AU164" i="10"/>
  <c r="AR164" i="10"/>
  <c r="AO164" i="10"/>
  <c r="AL164" i="10"/>
  <c r="AI164" i="10"/>
  <c r="AF164" i="10"/>
  <c r="AC164" i="10"/>
  <c r="Z164" i="10"/>
  <c r="W164" i="10"/>
  <c r="T164" i="10"/>
  <c r="Q164" i="10"/>
  <c r="N164" i="10"/>
  <c r="G164" i="10"/>
  <c r="I164" i="10" s="1"/>
  <c r="BH163" i="10"/>
  <c r="BC163" i="10"/>
  <c r="BB163" i="10"/>
  <c r="BG163" i="10" s="1"/>
  <c r="BA163" i="10"/>
  <c r="BF163" i="10" s="1"/>
  <c r="AZ163" i="10"/>
  <c r="BE163" i="10" s="1"/>
  <c r="AX163" i="10"/>
  <c r="AU163" i="10"/>
  <c r="AR163" i="10"/>
  <c r="AO163" i="10"/>
  <c r="AL163" i="10"/>
  <c r="AI163" i="10"/>
  <c r="AF163" i="10"/>
  <c r="AC163" i="10"/>
  <c r="Z163" i="10"/>
  <c r="W163" i="10"/>
  <c r="Q163" i="10"/>
  <c r="N163" i="10"/>
  <c r="G163" i="10"/>
  <c r="I163" i="10" s="1"/>
  <c r="BH162" i="10"/>
  <c r="BG162" i="10"/>
  <c r="BC162" i="10"/>
  <c r="BB162" i="10"/>
  <c r="BA162" i="10"/>
  <c r="BF162" i="10" s="1"/>
  <c r="AZ162" i="10"/>
  <c r="BE162" i="10" s="1"/>
  <c r="AX162" i="10"/>
  <c r="AU162" i="10"/>
  <c r="AR162" i="10"/>
  <c r="AO162" i="10"/>
  <c r="AL162" i="10"/>
  <c r="AI162" i="10"/>
  <c r="AF162" i="10"/>
  <c r="AC162" i="10"/>
  <c r="Z162" i="10"/>
  <c r="W162" i="10"/>
  <c r="T162" i="10"/>
  <c r="Q162" i="10"/>
  <c r="N162" i="10"/>
  <c r="G162" i="10"/>
  <c r="I162" i="10" s="1"/>
  <c r="BH161" i="10"/>
  <c r="BE161" i="10"/>
  <c r="BC161" i="10"/>
  <c r="BB161" i="10"/>
  <c r="BG161" i="10" s="1"/>
  <c r="BA161" i="10"/>
  <c r="BF161" i="10" s="1"/>
  <c r="AZ161" i="10"/>
  <c r="AX161" i="10"/>
  <c r="AU161" i="10"/>
  <c r="AR161" i="10"/>
  <c r="AO161" i="10"/>
  <c r="AL161" i="10"/>
  <c r="AI161" i="10"/>
  <c r="AF161" i="10"/>
  <c r="AC161" i="10"/>
  <c r="Z161" i="10"/>
  <c r="W161" i="10"/>
  <c r="T161" i="10"/>
  <c r="Q161" i="10"/>
  <c r="N161" i="10"/>
  <c r="G161" i="10"/>
  <c r="I161" i="10" s="1"/>
  <c r="BH160" i="10"/>
  <c r="BC160" i="10"/>
  <c r="BB160" i="10"/>
  <c r="BG160" i="10" s="1"/>
  <c r="BA160" i="10"/>
  <c r="BF160" i="10" s="1"/>
  <c r="AZ160" i="10"/>
  <c r="BE160" i="10" s="1"/>
  <c r="AX160" i="10"/>
  <c r="AU160" i="10"/>
  <c r="AR160" i="10"/>
  <c r="AO160" i="10"/>
  <c r="AL160" i="10"/>
  <c r="AI160" i="10"/>
  <c r="AF160" i="10"/>
  <c r="AC160" i="10"/>
  <c r="Z160" i="10"/>
  <c r="W160" i="10"/>
  <c r="T160" i="10"/>
  <c r="Q160" i="10"/>
  <c r="N160" i="10"/>
  <c r="G160" i="10"/>
  <c r="I160" i="10" s="1"/>
  <c r="BH159" i="10"/>
  <c r="BC159" i="10"/>
  <c r="BB159" i="10"/>
  <c r="BG159" i="10" s="1"/>
  <c r="BA159" i="10"/>
  <c r="BF159" i="10" s="1"/>
  <c r="AZ159" i="10"/>
  <c r="BE159" i="10" s="1"/>
  <c r="AX159" i="10"/>
  <c r="AU159" i="10"/>
  <c r="AR159" i="10"/>
  <c r="AO159" i="10"/>
  <c r="AL159" i="10"/>
  <c r="AI159" i="10"/>
  <c r="AF159" i="10"/>
  <c r="AC159" i="10"/>
  <c r="Z159" i="10"/>
  <c r="W159" i="10"/>
  <c r="T159" i="10"/>
  <c r="Q159" i="10"/>
  <c r="N159" i="10"/>
  <c r="G159" i="10"/>
  <c r="I159" i="10" s="1"/>
  <c r="BH158" i="10"/>
  <c r="BC158" i="10"/>
  <c r="BB158" i="10"/>
  <c r="BG158" i="10" s="1"/>
  <c r="BA158" i="10"/>
  <c r="BF158" i="10" s="1"/>
  <c r="AZ158" i="10"/>
  <c r="BE158" i="10" s="1"/>
  <c r="AX158" i="10"/>
  <c r="AU158" i="10"/>
  <c r="AR158" i="10"/>
  <c r="AO158" i="10"/>
  <c r="AL158" i="10"/>
  <c r="AI158" i="10"/>
  <c r="AF158" i="10"/>
  <c r="AC158" i="10"/>
  <c r="Z158" i="10"/>
  <c r="W158" i="10"/>
  <c r="T158" i="10"/>
  <c r="Q158" i="10"/>
  <c r="N158" i="10"/>
  <c r="I158" i="10"/>
  <c r="G158" i="10"/>
  <c r="BH157" i="10"/>
  <c r="BG157" i="10"/>
  <c r="BC157" i="10"/>
  <c r="BB157" i="10"/>
  <c r="BA157" i="10"/>
  <c r="BF157" i="10" s="1"/>
  <c r="AZ157" i="10"/>
  <c r="BE157" i="10" s="1"/>
  <c r="AX157" i="10"/>
  <c r="AU157" i="10"/>
  <c r="AR157" i="10"/>
  <c r="AO157" i="10"/>
  <c r="AL157" i="10"/>
  <c r="AI157" i="10"/>
  <c r="AF157" i="10"/>
  <c r="AC157" i="10"/>
  <c r="Z157" i="10"/>
  <c r="W157" i="10"/>
  <c r="T157" i="10"/>
  <c r="Q157" i="10"/>
  <c r="N157" i="10"/>
  <c r="G157" i="10"/>
  <c r="I157" i="10" s="1"/>
  <c r="BH156" i="10"/>
  <c r="BF156" i="10"/>
  <c r="BC156" i="10"/>
  <c r="BB156" i="10"/>
  <c r="BG156" i="10" s="1"/>
  <c r="BA156" i="10"/>
  <c r="AZ156" i="10"/>
  <c r="BE156" i="10" s="1"/>
  <c r="AX156" i="10"/>
  <c r="AU156" i="10"/>
  <c r="AR156" i="10"/>
  <c r="AO156" i="10"/>
  <c r="AL156" i="10"/>
  <c r="AI156" i="10"/>
  <c r="AF156" i="10"/>
  <c r="AC156" i="10"/>
  <c r="Z156" i="10"/>
  <c r="W156" i="10"/>
  <c r="T156" i="10"/>
  <c r="Q156" i="10"/>
  <c r="N156" i="10"/>
  <c r="G156" i="10"/>
  <c r="I156" i="10" s="1"/>
  <c r="BH155" i="10"/>
  <c r="BC155" i="10"/>
  <c r="BB155" i="10"/>
  <c r="BG155" i="10" s="1"/>
  <c r="BA155" i="10"/>
  <c r="BF155" i="10" s="1"/>
  <c r="AZ155" i="10"/>
  <c r="BE155" i="10" s="1"/>
  <c r="AX155" i="10"/>
  <c r="AU155" i="10"/>
  <c r="AR155" i="10"/>
  <c r="AO155" i="10"/>
  <c r="AL155" i="10"/>
  <c r="AI155" i="10"/>
  <c r="AF155" i="10"/>
  <c r="AC155" i="10"/>
  <c r="Z155" i="10"/>
  <c r="W155" i="10"/>
  <c r="T155" i="10"/>
  <c r="Q155" i="10"/>
  <c r="N155" i="10"/>
  <c r="G155" i="10"/>
  <c r="I155" i="10" s="1"/>
  <c r="BH154" i="10"/>
  <c r="BG154" i="10"/>
  <c r="BE154" i="10"/>
  <c r="BC154" i="10"/>
  <c r="BB154" i="10"/>
  <c r="BA154" i="10"/>
  <c r="BF154" i="10" s="1"/>
  <c r="AZ154" i="10"/>
  <c r="AX154" i="10"/>
  <c r="AU154" i="10"/>
  <c r="AR154" i="10"/>
  <c r="AO154" i="10"/>
  <c r="AL154" i="10"/>
  <c r="AI154" i="10"/>
  <c r="AF154" i="10"/>
  <c r="AC154" i="10"/>
  <c r="Z154" i="10"/>
  <c r="W154" i="10"/>
  <c r="T154" i="10"/>
  <c r="Q154" i="10"/>
  <c r="N154" i="10"/>
  <c r="G154" i="10"/>
  <c r="I154" i="10" s="1"/>
  <c r="BH153" i="10"/>
  <c r="BE153" i="10"/>
  <c r="BC153" i="10"/>
  <c r="BB153" i="10"/>
  <c r="BG153" i="10" s="1"/>
  <c r="BA153" i="10"/>
  <c r="BF153" i="10" s="1"/>
  <c r="AZ153" i="10"/>
  <c r="AX153" i="10"/>
  <c r="AU153" i="10"/>
  <c r="AR153" i="10"/>
  <c r="AO153" i="10"/>
  <c r="AL153" i="10"/>
  <c r="AI153" i="10"/>
  <c r="AF153" i="10"/>
  <c r="AC153" i="10"/>
  <c r="Z153" i="10"/>
  <c r="W153" i="10"/>
  <c r="T153" i="10"/>
  <c r="Q153" i="10"/>
  <c r="N153" i="10"/>
  <c r="I153" i="10"/>
  <c r="G153" i="10"/>
  <c r="BH152" i="10"/>
  <c r="BG152" i="10"/>
  <c r="BC152" i="10"/>
  <c r="BB152" i="10"/>
  <c r="BA152" i="10"/>
  <c r="BF152" i="10" s="1"/>
  <c r="AZ152" i="10"/>
  <c r="BE152" i="10" s="1"/>
  <c r="AX152" i="10"/>
  <c r="AU152" i="10"/>
  <c r="AR152" i="10"/>
  <c r="AO152" i="10"/>
  <c r="AL152" i="10"/>
  <c r="AI152" i="10"/>
  <c r="AF152" i="10"/>
  <c r="AC152" i="10"/>
  <c r="Z152" i="10"/>
  <c r="W152" i="10"/>
  <c r="T152" i="10"/>
  <c r="Q152" i="10"/>
  <c r="N152" i="10"/>
  <c r="G152" i="10"/>
  <c r="I152" i="10" s="1"/>
  <c r="BH151" i="10"/>
  <c r="BF151" i="10"/>
  <c r="BC151" i="10"/>
  <c r="BB151" i="10"/>
  <c r="BG151" i="10" s="1"/>
  <c r="BA151" i="10"/>
  <c r="AZ151" i="10"/>
  <c r="BE151" i="10" s="1"/>
  <c r="AX151" i="10"/>
  <c r="AU151" i="10"/>
  <c r="AR151" i="10"/>
  <c r="AO151" i="10"/>
  <c r="AL151" i="10"/>
  <c r="AI151" i="10"/>
  <c r="AF151" i="10"/>
  <c r="AC151" i="10"/>
  <c r="Z151" i="10"/>
  <c r="W151" i="10"/>
  <c r="T151" i="10"/>
  <c r="Q151" i="10"/>
  <c r="N151" i="10"/>
  <c r="G151" i="10"/>
  <c r="I151" i="10" s="1"/>
  <c r="BH150" i="10"/>
  <c r="BC150" i="10"/>
  <c r="BB150" i="10"/>
  <c r="BG150" i="10" s="1"/>
  <c r="BA150" i="10"/>
  <c r="BF150" i="10" s="1"/>
  <c r="AZ150" i="10"/>
  <c r="BE150" i="10" s="1"/>
  <c r="AX150" i="10"/>
  <c r="AU150" i="10"/>
  <c r="AR150" i="10"/>
  <c r="AO150" i="10"/>
  <c r="AL150" i="10"/>
  <c r="AI150" i="10"/>
  <c r="AF150" i="10"/>
  <c r="AC150" i="10"/>
  <c r="Z150" i="10"/>
  <c r="W150" i="10"/>
  <c r="T150" i="10"/>
  <c r="Q150" i="10"/>
  <c r="N150" i="10"/>
  <c r="I150" i="10"/>
  <c r="G150" i="10"/>
  <c r="BH149" i="10"/>
  <c r="BC149" i="10"/>
  <c r="BB149" i="10"/>
  <c r="BG149" i="10" s="1"/>
  <c r="BA149" i="10"/>
  <c r="BF149" i="10" s="1"/>
  <c r="AZ149" i="10"/>
  <c r="BE149" i="10" s="1"/>
  <c r="AX149" i="10"/>
  <c r="AU149" i="10"/>
  <c r="AR149" i="10"/>
  <c r="AO149" i="10"/>
  <c r="AL149" i="10"/>
  <c r="AI149" i="10"/>
  <c r="AF149" i="10"/>
  <c r="AC149" i="10"/>
  <c r="Z149" i="10"/>
  <c r="W149" i="10"/>
  <c r="T149" i="10"/>
  <c r="Q149" i="10"/>
  <c r="N149" i="10"/>
  <c r="G149" i="10"/>
  <c r="I149" i="10" s="1"/>
  <c r="BH148" i="10"/>
  <c r="BF148" i="10"/>
  <c r="BC148" i="10"/>
  <c r="BB148" i="10"/>
  <c r="BG148" i="10" s="1"/>
  <c r="BA148" i="10"/>
  <c r="AZ148" i="10"/>
  <c r="BE148" i="10" s="1"/>
  <c r="AX148" i="10"/>
  <c r="AU148" i="10"/>
  <c r="AR148" i="10"/>
  <c r="AO148" i="10"/>
  <c r="AL148" i="10"/>
  <c r="AI148" i="10"/>
  <c r="AF148" i="10"/>
  <c r="AC148" i="10"/>
  <c r="Z148" i="10"/>
  <c r="W148" i="10"/>
  <c r="T148" i="10"/>
  <c r="Q148" i="10"/>
  <c r="N148" i="10"/>
  <c r="G148" i="10"/>
  <c r="I148" i="10" s="1"/>
  <c r="BH147" i="10"/>
  <c r="BE147" i="10"/>
  <c r="BC147" i="10"/>
  <c r="BB147" i="10"/>
  <c r="BG147" i="10" s="1"/>
  <c r="BA147" i="10"/>
  <c r="BF147" i="10" s="1"/>
  <c r="AZ147" i="10"/>
  <c r="AX147" i="10"/>
  <c r="AU147" i="10"/>
  <c r="AR147" i="10"/>
  <c r="AO147" i="10"/>
  <c r="AL147" i="10"/>
  <c r="AI147" i="10"/>
  <c r="AF147" i="10"/>
  <c r="AC147" i="10"/>
  <c r="Z147" i="10"/>
  <c r="W147" i="10"/>
  <c r="T147" i="10"/>
  <c r="Q147" i="10"/>
  <c r="N147" i="10"/>
  <c r="G147" i="10"/>
  <c r="I147" i="10" s="1"/>
  <c r="BH146" i="10"/>
  <c r="BF146" i="10"/>
  <c r="BC146" i="10"/>
  <c r="BB146" i="10"/>
  <c r="BG146" i="10" s="1"/>
  <c r="BA146" i="10"/>
  <c r="AZ146" i="10"/>
  <c r="BE146" i="10" s="1"/>
  <c r="AX146" i="10"/>
  <c r="AU146" i="10"/>
  <c r="AR146" i="10"/>
  <c r="AO146" i="10"/>
  <c r="AL146" i="10"/>
  <c r="AI146" i="10"/>
  <c r="AF146" i="10"/>
  <c r="AC146" i="10"/>
  <c r="Z146" i="10"/>
  <c r="W146" i="10"/>
  <c r="T146" i="10"/>
  <c r="Q146" i="10"/>
  <c r="N146" i="10"/>
  <c r="G146" i="10"/>
  <c r="I146" i="10" s="1"/>
  <c r="BH145" i="10"/>
  <c r="BF145" i="10"/>
  <c r="BE145" i="10"/>
  <c r="BC145" i="10"/>
  <c r="BB145" i="10"/>
  <c r="BG145" i="10" s="1"/>
  <c r="BA145" i="10"/>
  <c r="AZ145" i="10"/>
  <c r="AX145" i="10"/>
  <c r="AU145" i="10"/>
  <c r="AR145" i="10"/>
  <c r="AO145" i="10"/>
  <c r="AL145" i="10"/>
  <c r="AI145" i="10"/>
  <c r="AF145" i="10"/>
  <c r="AC145" i="10"/>
  <c r="Z145" i="10"/>
  <c r="W145" i="10"/>
  <c r="T145" i="10"/>
  <c r="Q145" i="10"/>
  <c r="N145" i="10"/>
  <c r="I145" i="10"/>
  <c r="G145" i="10"/>
  <c r="BH144" i="10"/>
  <c r="BC144" i="10"/>
  <c r="BB144" i="10"/>
  <c r="BG144" i="10" s="1"/>
  <c r="BA144" i="10"/>
  <c r="BF144" i="10" s="1"/>
  <c r="AZ144" i="10"/>
  <c r="BE144" i="10" s="1"/>
  <c r="AX144" i="10"/>
  <c r="AU144" i="10"/>
  <c r="AR144" i="10"/>
  <c r="AO144" i="10"/>
  <c r="AL144" i="10"/>
  <c r="AI144" i="10"/>
  <c r="AF144" i="10"/>
  <c r="AC144" i="10"/>
  <c r="Z144" i="10"/>
  <c r="W144" i="10"/>
  <c r="T144" i="10"/>
  <c r="Q144" i="10"/>
  <c r="N144" i="10"/>
  <c r="G144" i="10"/>
  <c r="I144" i="10" s="1"/>
  <c r="BH143" i="10"/>
  <c r="BC143" i="10"/>
  <c r="BB143" i="10"/>
  <c r="BG143" i="10" s="1"/>
  <c r="BA143" i="10"/>
  <c r="BF143" i="10" s="1"/>
  <c r="AZ143" i="10"/>
  <c r="BE143" i="10" s="1"/>
  <c r="AX143" i="10"/>
  <c r="AU143" i="10"/>
  <c r="AR143" i="10"/>
  <c r="AO143" i="10"/>
  <c r="AL143" i="10"/>
  <c r="AI143" i="10"/>
  <c r="AF143" i="10"/>
  <c r="AC143" i="10"/>
  <c r="Z143" i="10"/>
  <c r="W143" i="10"/>
  <c r="T143" i="10"/>
  <c r="Q143" i="10"/>
  <c r="N143" i="10"/>
  <c r="G143" i="10"/>
  <c r="I143" i="10" s="1"/>
  <c r="BH140" i="10"/>
  <c r="BF140" i="10"/>
  <c r="BC140" i="10"/>
  <c r="BB140" i="10"/>
  <c r="BG140" i="10" s="1"/>
  <c r="BA140" i="10"/>
  <c r="AZ140" i="10"/>
  <c r="BE140" i="10" s="1"/>
  <c r="AX140" i="10"/>
  <c r="AU140" i="10"/>
  <c r="AR140" i="10"/>
  <c r="AO140" i="10"/>
  <c r="AL140" i="10"/>
  <c r="AI140" i="10"/>
  <c r="AF140" i="10"/>
  <c r="AC140" i="10"/>
  <c r="Z140" i="10"/>
  <c r="W140" i="10"/>
  <c r="T140" i="10"/>
  <c r="Q140" i="10"/>
  <c r="N140" i="10"/>
  <c r="I140" i="10"/>
  <c r="G140" i="10"/>
  <c r="BH139" i="10"/>
  <c r="BC139" i="10"/>
  <c r="BB139" i="10"/>
  <c r="BG139" i="10" s="1"/>
  <c r="BA139" i="10"/>
  <c r="BF139" i="10" s="1"/>
  <c r="AZ139" i="10"/>
  <c r="BE139" i="10" s="1"/>
  <c r="AX139" i="10"/>
  <c r="AU139" i="10"/>
  <c r="AR139" i="10"/>
  <c r="AO139" i="10"/>
  <c r="AL139" i="10"/>
  <c r="AI139" i="10"/>
  <c r="AF139" i="10"/>
  <c r="AC139" i="10"/>
  <c r="Z139" i="10"/>
  <c r="W139" i="10"/>
  <c r="T139" i="10"/>
  <c r="Q139" i="10"/>
  <c r="N139" i="10"/>
  <c r="G139" i="10"/>
  <c r="I139" i="10" s="1"/>
  <c r="BH138" i="10"/>
  <c r="BC138" i="10"/>
  <c r="BB138" i="10"/>
  <c r="BG138" i="10" s="1"/>
  <c r="BA138" i="10"/>
  <c r="BF138" i="10" s="1"/>
  <c r="AZ138" i="10"/>
  <c r="BE138" i="10" s="1"/>
  <c r="AX138" i="10"/>
  <c r="AU138" i="10"/>
  <c r="AR138" i="10"/>
  <c r="AO138" i="10"/>
  <c r="AL138" i="10"/>
  <c r="AI138" i="10"/>
  <c r="AF138" i="10"/>
  <c r="AC138" i="10"/>
  <c r="Z138" i="10"/>
  <c r="W138" i="10"/>
  <c r="T138" i="10"/>
  <c r="Q138" i="10"/>
  <c r="N138" i="10"/>
  <c r="G138" i="10"/>
  <c r="I138" i="10" s="1"/>
  <c r="BH137" i="10"/>
  <c r="BC137" i="10"/>
  <c r="BB137" i="10"/>
  <c r="BG137" i="10" s="1"/>
  <c r="BA137" i="10"/>
  <c r="BF137" i="10" s="1"/>
  <c r="AZ137" i="10"/>
  <c r="BE137" i="10" s="1"/>
  <c r="AX137" i="10"/>
  <c r="AU137" i="10"/>
  <c r="AR137" i="10"/>
  <c r="AO137" i="10"/>
  <c r="AL137" i="10"/>
  <c r="AI137" i="10"/>
  <c r="AF137" i="10"/>
  <c r="AC137" i="10"/>
  <c r="Z137" i="10"/>
  <c r="W137" i="10"/>
  <c r="T137" i="10"/>
  <c r="Q137" i="10"/>
  <c r="N137" i="10"/>
  <c r="G137" i="10"/>
  <c r="I137" i="10" s="1"/>
  <c r="BH136" i="10"/>
  <c r="BC136" i="10"/>
  <c r="BB136" i="10"/>
  <c r="BG136" i="10" s="1"/>
  <c r="BA136" i="10"/>
  <c r="BF136" i="10" s="1"/>
  <c r="AZ136" i="10"/>
  <c r="BE136" i="10" s="1"/>
  <c r="AX136" i="10"/>
  <c r="AU136" i="10"/>
  <c r="AR136" i="10"/>
  <c r="AO136" i="10"/>
  <c r="AL136" i="10"/>
  <c r="AI136" i="10"/>
  <c r="AF136" i="10"/>
  <c r="AC136" i="10"/>
  <c r="Z136" i="10"/>
  <c r="W136" i="10"/>
  <c r="T136" i="10"/>
  <c r="Q136" i="10"/>
  <c r="N136" i="10"/>
  <c r="G136" i="10"/>
  <c r="I136" i="10" s="1"/>
  <c r="BH135" i="10"/>
  <c r="BC135" i="10"/>
  <c r="BB135" i="10"/>
  <c r="BG135" i="10" s="1"/>
  <c r="BA135" i="10"/>
  <c r="BF135" i="10" s="1"/>
  <c r="AZ135" i="10"/>
  <c r="BE135" i="10" s="1"/>
  <c r="AX135" i="10"/>
  <c r="AU135" i="10"/>
  <c r="AR135" i="10"/>
  <c r="AO135" i="10"/>
  <c r="AL135" i="10"/>
  <c r="AI135" i="10"/>
  <c r="AF135" i="10"/>
  <c r="AC135" i="10"/>
  <c r="Z135" i="10"/>
  <c r="W135" i="10"/>
  <c r="T135" i="10"/>
  <c r="Q135" i="10"/>
  <c r="N135" i="10"/>
  <c r="G135" i="10"/>
  <c r="I135" i="10" s="1"/>
  <c r="BH134" i="10"/>
  <c r="BC134" i="10"/>
  <c r="BB134" i="10"/>
  <c r="BG134" i="10" s="1"/>
  <c r="BA134" i="10"/>
  <c r="BF134" i="10" s="1"/>
  <c r="AZ134" i="10"/>
  <c r="BE134" i="10" s="1"/>
  <c r="AX134" i="10"/>
  <c r="AU134" i="10"/>
  <c r="AR134" i="10"/>
  <c r="AO134" i="10"/>
  <c r="AL134" i="10"/>
  <c r="AI134" i="10"/>
  <c r="AF134" i="10"/>
  <c r="AC134" i="10"/>
  <c r="Z134" i="10"/>
  <c r="W134" i="10"/>
  <c r="T134" i="10"/>
  <c r="Q134" i="10"/>
  <c r="N134" i="10"/>
  <c r="G134" i="10"/>
  <c r="I134" i="10" s="1"/>
  <c r="BH133" i="10"/>
  <c r="BG133" i="10"/>
  <c r="BE133" i="10"/>
  <c r="BC133" i="10"/>
  <c r="BB133" i="10"/>
  <c r="BA133" i="10"/>
  <c r="BF133" i="10" s="1"/>
  <c r="AZ133" i="10"/>
  <c r="AX133" i="10"/>
  <c r="AU133" i="10"/>
  <c r="AR133" i="10"/>
  <c r="AO133" i="10"/>
  <c r="AL133" i="10"/>
  <c r="AI133" i="10"/>
  <c r="AF133" i="10"/>
  <c r="AC133" i="10"/>
  <c r="Z133" i="10"/>
  <c r="W133" i="10"/>
  <c r="T133" i="10"/>
  <c r="Q133" i="10"/>
  <c r="N133" i="10"/>
  <c r="G133" i="10"/>
  <c r="I133" i="10" s="1"/>
  <c r="BH132" i="10"/>
  <c r="BC132" i="10"/>
  <c r="BB132" i="10"/>
  <c r="BG132" i="10" s="1"/>
  <c r="BA132" i="10"/>
  <c r="BF132" i="10" s="1"/>
  <c r="AZ132" i="10"/>
  <c r="BE132" i="10" s="1"/>
  <c r="AX132" i="10"/>
  <c r="AU132" i="10"/>
  <c r="AR132" i="10"/>
  <c r="AO132" i="10"/>
  <c r="AL132" i="10"/>
  <c r="AI132" i="10"/>
  <c r="AF132" i="10"/>
  <c r="AC132" i="10"/>
  <c r="Z132" i="10"/>
  <c r="W132" i="10"/>
  <c r="T132" i="10"/>
  <c r="Q132" i="10"/>
  <c r="N132" i="10"/>
  <c r="G132" i="10"/>
  <c r="I132" i="10" s="1"/>
  <c r="BH131" i="10"/>
  <c r="BC131" i="10"/>
  <c r="BB131" i="10"/>
  <c r="BG131" i="10" s="1"/>
  <c r="BA131" i="10"/>
  <c r="BF131" i="10" s="1"/>
  <c r="AZ131" i="10"/>
  <c r="BE131" i="10" s="1"/>
  <c r="AX131" i="10"/>
  <c r="AU131" i="10"/>
  <c r="AR131" i="10"/>
  <c r="AO131" i="10"/>
  <c r="AL131" i="10"/>
  <c r="AI131" i="10"/>
  <c r="AF131" i="10"/>
  <c r="AC131" i="10"/>
  <c r="Z131" i="10"/>
  <c r="W131" i="10"/>
  <c r="T131" i="10"/>
  <c r="Q131" i="10"/>
  <c r="N131" i="10"/>
  <c r="G131" i="10"/>
  <c r="I131" i="10" s="1"/>
  <c r="BH130" i="10"/>
  <c r="BC130" i="10"/>
  <c r="BB130" i="10"/>
  <c r="BG130" i="10" s="1"/>
  <c r="BA130" i="10"/>
  <c r="BF130" i="10" s="1"/>
  <c r="AZ130" i="10"/>
  <c r="BE130" i="10" s="1"/>
  <c r="AX130" i="10"/>
  <c r="AU130" i="10"/>
  <c r="AR130" i="10"/>
  <c r="AO130" i="10"/>
  <c r="AL130" i="10"/>
  <c r="AI130" i="10"/>
  <c r="AF130" i="10"/>
  <c r="AC130" i="10"/>
  <c r="Z130" i="10"/>
  <c r="W130" i="10"/>
  <c r="T130" i="10"/>
  <c r="Q130" i="10"/>
  <c r="N130" i="10"/>
  <c r="G130" i="10"/>
  <c r="I130" i="10" s="1"/>
  <c r="BH129" i="10"/>
  <c r="BC129" i="10"/>
  <c r="BB129" i="10"/>
  <c r="BG129" i="10" s="1"/>
  <c r="BA129" i="10"/>
  <c r="BF129" i="10" s="1"/>
  <c r="AZ129" i="10"/>
  <c r="BE129" i="10" s="1"/>
  <c r="AX129" i="10"/>
  <c r="AU129" i="10"/>
  <c r="AR129" i="10"/>
  <c r="AO129" i="10"/>
  <c r="AL129" i="10"/>
  <c r="AI129" i="10"/>
  <c r="AF129" i="10"/>
  <c r="AC129" i="10"/>
  <c r="Z129" i="10"/>
  <c r="W129" i="10"/>
  <c r="T129" i="10"/>
  <c r="Q129" i="10"/>
  <c r="N129" i="10"/>
  <c r="G129" i="10"/>
  <c r="I129" i="10" s="1"/>
  <c r="BH128" i="10"/>
  <c r="BC128" i="10"/>
  <c r="BB128" i="10"/>
  <c r="BG128" i="10" s="1"/>
  <c r="BA128" i="10"/>
  <c r="BF128" i="10" s="1"/>
  <c r="AZ128" i="10"/>
  <c r="BE128" i="10" s="1"/>
  <c r="AX128" i="10"/>
  <c r="AU128" i="10"/>
  <c r="AR128" i="10"/>
  <c r="AO128" i="10"/>
  <c r="AL128" i="10"/>
  <c r="AI128" i="10"/>
  <c r="AF128" i="10"/>
  <c r="AC128" i="10"/>
  <c r="Z128" i="10"/>
  <c r="W128" i="10"/>
  <c r="T128" i="10"/>
  <c r="Q128" i="10"/>
  <c r="N128" i="10"/>
  <c r="G128" i="10"/>
  <c r="I128" i="10" s="1"/>
  <c r="BH127" i="10"/>
  <c r="BG127" i="10"/>
  <c r="BF127" i="10"/>
  <c r="BC127" i="10"/>
  <c r="BB127" i="10"/>
  <c r="BA127" i="10"/>
  <c r="AZ127" i="10"/>
  <c r="BE127" i="10" s="1"/>
  <c r="AX127" i="10"/>
  <c r="AU127" i="10"/>
  <c r="AR127" i="10"/>
  <c r="AO127" i="10"/>
  <c r="AL127" i="10"/>
  <c r="AI127" i="10"/>
  <c r="AF127" i="10"/>
  <c r="AC127" i="10"/>
  <c r="Z127" i="10"/>
  <c r="W127" i="10"/>
  <c r="T127" i="10"/>
  <c r="Q127" i="10"/>
  <c r="N127" i="10"/>
  <c r="G127" i="10"/>
  <c r="I127" i="10" s="1"/>
  <c r="BH126" i="10"/>
  <c r="BF126" i="10"/>
  <c r="BC126" i="10"/>
  <c r="BB126" i="10"/>
  <c r="BG126" i="10" s="1"/>
  <c r="BA126" i="10"/>
  <c r="AZ126" i="10"/>
  <c r="BE126" i="10" s="1"/>
  <c r="AX126" i="10"/>
  <c r="AU126" i="10"/>
  <c r="AR126" i="10"/>
  <c r="AO126" i="10"/>
  <c r="AL126" i="10"/>
  <c r="AI126" i="10"/>
  <c r="AF126" i="10"/>
  <c r="AC126" i="10"/>
  <c r="Z126" i="10"/>
  <c r="W126" i="10"/>
  <c r="T126" i="10"/>
  <c r="Q126" i="10"/>
  <c r="N126" i="10"/>
  <c r="G126" i="10"/>
  <c r="I126" i="10" s="1"/>
  <c r="BH125" i="10"/>
  <c r="BC125" i="10"/>
  <c r="BB125" i="10"/>
  <c r="BG125" i="10" s="1"/>
  <c r="BA125" i="10"/>
  <c r="BF125" i="10" s="1"/>
  <c r="AZ125" i="10"/>
  <c r="BE125" i="10" s="1"/>
  <c r="AX125" i="10"/>
  <c r="AU125" i="10"/>
  <c r="AR125" i="10"/>
  <c r="AO125" i="10"/>
  <c r="AL125" i="10"/>
  <c r="AI125" i="10"/>
  <c r="AF125" i="10"/>
  <c r="AC125" i="10"/>
  <c r="Z125" i="10"/>
  <c r="W125" i="10"/>
  <c r="T125" i="10"/>
  <c r="Q125" i="10"/>
  <c r="N125" i="10"/>
  <c r="G125" i="10"/>
  <c r="I125" i="10" s="1"/>
  <c r="BH124" i="10"/>
  <c r="BE124" i="10"/>
  <c r="BC124" i="10"/>
  <c r="BB124" i="10"/>
  <c r="BG124" i="10" s="1"/>
  <c r="BA124" i="10"/>
  <c r="BF124" i="10" s="1"/>
  <c r="AZ124" i="10"/>
  <c r="AX124" i="10"/>
  <c r="AU124" i="10"/>
  <c r="AR124" i="10"/>
  <c r="AO124" i="10"/>
  <c r="AL124" i="10"/>
  <c r="AI124" i="10"/>
  <c r="AF124" i="10"/>
  <c r="AC124" i="10"/>
  <c r="Z124" i="10"/>
  <c r="W124" i="10"/>
  <c r="T124" i="10"/>
  <c r="Q124" i="10"/>
  <c r="N124" i="10"/>
  <c r="G124" i="10"/>
  <c r="I124" i="10" s="1"/>
  <c r="BH123" i="10"/>
  <c r="BC123" i="10"/>
  <c r="BB123" i="10"/>
  <c r="BG123" i="10" s="1"/>
  <c r="BA123" i="10"/>
  <c r="BF123" i="10" s="1"/>
  <c r="AZ123" i="10"/>
  <c r="BE123" i="10" s="1"/>
  <c r="AX123" i="10"/>
  <c r="AU123" i="10"/>
  <c r="AR123" i="10"/>
  <c r="AO123" i="10"/>
  <c r="AL123" i="10"/>
  <c r="AI123" i="10"/>
  <c r="AF123" i="10"/>
  <c r="AC123" i="10"/>
  <c r="Z123" i="10"/>
  <c r="W123" i="10"/>
  <c r="T123" i="10"/>
  <c r="Q123" i="10"/>
  <c r="N123" i="10"/>
  <c r="G123" i="10"/>
  <c r="I123" i="10" s="1"/>
  <c r="BH122" i="10"/>
  <c r="BC122" i="10"/>
  <c r="BB122" i="10"/>
  <c r="BG122" i="10" s="1"/>
  <c r="BA122" i="10"/>
  <c r="BF122" i="10" s="1"/>
  <c r="AZ122" i="10"/>
  <c r="BE122" i="10" s="1"/>
  <c r="AX122" i="10"/>
  <c r="AU122" i="10"/>
  <c r="AR122" i="10"/>
  <c r="AO122" i="10"/>
  <c r="AL122" i="10"/>
  <c r="AI122" i="10"/>
  <c r="AF122" i="10"/>
  <c r="AC122" i="10"/>
  <c r="Z122" i="10"/>
  <c r="W122" i="10"/>
  <c r="T122" i="10"/>
  <c r="Q122" i="10"/>
  <c r="N122" i="10"/>
  <c r="G122" i="10"/>
  <c r="I122" i="10" s="1"/>
  <c r="BH121" i="10"/>
  <c r="BF121" i="10"/>
  <c r="BC121" i="10"/>
  <c r="BB121" i="10"/>
  <c r="BG121" i="10" s="1"/>
  <c r="BA121" i="10"/>
  <c r="AZ121" i="10"/>
  <c r="BE121" i="10" s="1"/>
  <c r="AX121" i="10"/>
  <c r="AU121" i="10"/>
  <c r="AR121" i="10"/>
  <c r="AO121" i="10"/>
  <c r="AL121" i="10"/>
  <c r="AI121" i="10"/>
  <c r="AF121" i="10"/>
  <c r="AC121" i="10"/>
  <c r="Z121" i="10"/>
  <c r="W121" i="10"/>
  <c r="T121" i="10"/>
  <c r="Q121" i="10"/>
  <c r="N121" i="10"/>
  <c r="G121" i="10"/>
  <c r="I121" i="10" s="1"/>
  <c r="BH120" i="10"/>
  <c r="BC120" i="10"/>
  <c r="BB120" i="10"/>
  <c r="BG120" i="10" s="1"/>
  <c r="BA120" i="10"/>
  <c r="BF120" i="10" s="1"/>
  <c r="AZ120" i="10"/>
  <c r="BE120" i="10" s="1"/>
  <c r="AX120" i="10"/>
  <c r="AU120" i="10"/>
  <c r="AR120" i="10"/>
  <c r="AO120" i="10"/>
  <c r="AL120" i="10"/>
  <c r="AI120" i="10"/>
  <c r="AF120" i="10"/>
  <c r="AC120" i="10"/>
  <c r="Z120" i="10"/>
  <c r="W120" i="10"/>
  <c r="T120" i="10"/>
  <c r="Q120" i="10"/>
  <c r="N120" i="10"/>
  <c r="I120" i="10"/>
  <c r="G120" i="10"/>
  <c r="BH119" i="10"/>
  <c r="BF119" i="10"/>
  <c r="BC119" i="10"/>
  <c r="BB119" i="10"/>
  <c r="BG119" i="10" s="1"/>
  <c r="BA119" i="10"/>
  <c r="AZ119" i="10"/>
  <c r="BE119" i="10" s="1"/>
  <c r="AX119" i="10"/>
  <c r="AU119" i="10"/>
  <c r="AR119" i="10"/>
  <c r="AO119" i="10"/>
  <c r="AL119" i="10"/>
  <c r="AI119" i="10"/>
  <c r="AF119" i="10"/>
  <c r="AC119" i="10"/>
  <c r="Z119" i="10"/>
  <c r="W119" i="10"/>
  <c r="T119" i="10"/>
  <c r="Q119" i="10"/>
  <c r="N119" i="10"/>
  <c r="G119" i="10"/>
  <c r="I119" i="10" s="1"/>
  <c r="BH118" i="10"/>
  <c r="BC118" i="10"/>
  <c r="BB118" i="10"/>
  <c r="BG118" i="10" s="1"/>
  <c r="BA118" i="10"/>
  <c r="BF118" i="10" s="1"/>
  <c r="AZ118" i="10"/>
  <c r="BE118" i="10" s="1"/>
  <c r="AX118" i="10"/>
  <c r="AU118" i="10"/>
  <c r="AR118" i="10"/>
  <c r="AO118" i="10"/>
  <c r="AL118" i="10"/>
  <c r="AI118" i="10"/>
  <c r="AF118" i="10"/>
  <c r="AC118" i="10"/>
  <c r="Z118" i="10"/>
  <c r="W118" i="10"/>
  <c r="T118" i="10"/>
  <c r="Q118" i="10"/>
  <c r="N118" i="10"/>
  <c r="G118" i="10"/>
  <c r="I118" i="10" s="1"/>
  <c r="BH117" i="10"/>
  <c r="BC117" i="10"/>
  <c r="BB117" i="10"/>
  <c r="BG117" i="10" s="1"/>
  <c r="BA117" i="10"/>
  <c r="BF117" i="10" s="1"/>
  <c r="AZ117" i="10"/>
  <c r="BE117" i="10" s="1"/>
  <c r="AX117" i="10"/>
  <c r="AU117" i="10"/>
  <c r="AR117" i="10"/>
  <c r="AO117" i="10"/>
  <c r="AL117" i="10"/>
  <c r="AI117" i="10"/>
  <c r="AF117" i="10"/>
  <c r="AC117" i="10"/>
  <c r="Z117" i="10"/>
  <c r="W117" i="10"/>
  <c r="T117" i="10"/>
  <c r="Q117" i="10"/>
  <c r="N117" i="10"/>
  <c r="G117" i="10"/>
  <c r="I117" i="10" s="1"/>
  <c r="BH116" i="10"/>
  <c r="BG116" i="10"/>
  <c r="BF116" i="10"/>
  <c r="BC116" i="10"/>
  <c r="BB116" i="10"/>
  <c r="BA116" i="10"/>
  <c r="AZ116" i="10"/>
  <c r="BE116" i="10" s="1"/>
  <c r="AX116" i="10"/>
  <c r="AU116" i="10"/>
  <c r="AR116" i="10"/>
  <c r="AO116" i="10"/>
  <c r="AL116" i="10"/>
  <c r="AI116" i="10"/>
  <c r="AF116" i="10"/>
  <c r="AC116" i="10"/>
  <c r="Z116" i="10"/>
  <c r="W116" i="10"/>
  <c r="T116" i="10"/>
  <c r="Q116" i="10"/>
  <c r="N116" i="10"/>
  <c r="G116" i="10"/>
  <c r="I116" i="10" s="1"/>
  <c r="BH115" i="10"/>
  <c r="BC115" i="10"/>
  <c r="BB115" i="10"/>
  <c r="BG115" i="10" s="1"/>
  <c r="BA115" i="10"/>
  <c r="BF115" i="10" s="1"/>
  <c r="AZ115" i="10"/>
  <c r="BE115" i="10" s="1"/>
  <c r="AX115" i="10"/>
  <c r="AU115" i="10"/>
  <c r="AR115" i="10"/>
  <c r="AO115" i="10"/>
  <c r="AL115" i="10"/>
  <c r="AI115" i="10"/>
  <c r="AF115" i="10"/>
  <c r="AC115" i="10"/>
  <c r="Z115" i="10"/>
  <c r="W115" i="10"/>
  <c r="T115" i="10"/>
  <c r="Q115" i="10"/>
  <c r="N115" i="10"/>
  <c r="G115" i="10"/>
  <c r="I115" i="10" s="1"/>
  <c r="BH114" i="10"/>
  <c r="BF114" i="10"/>
  <c r="BC114" i="10"/>
  <c r="BB114" i="10"/>
  <c r="BG114" i="10" s="1"/>
  <c r="BA114" i="10"/>
  <c r="AZ114" i="10"/>
  <c r="BE114" i="10" s="1"/>
  <c r="AX114" i="10"/>
  <c r="AU114" i="10"/>
  <c r="AR114" i="10"/>
  <c r="AO114" i="10"/>
  <c r="AL114" i="10"/>
  <c r="AI114" i="10"/>
  <c r="AF114" i="10"/>
  <c r="AC114" i="10"/>
  <c r="Z114" i="10"/>
  <c r="W114" i="10"/>
  <c r="T114" i="10"/>
  <c r="Q114" i="10"/>
  <c r="N114" i="10"/>
  <c r="G114" i="10"/>
  <c r="I114" i="10" s="1"/>
  <c r="BH113" i="10"/>
  <c r="BC113" i="10"/>
  <c r="BB113" i="10"/>
  <c r="BG113" i="10" s="1"/>
  <c r="BA113" i="10"/>
  <c r="BF113" i="10" s="1"/>
  <c r="AZ113" i="10"/>
  <c r="BE113" i="10" s="1"/>
  <c r="AX113" i="10"/>
  <c r="AU113" i="10"/>
  <c r="AR113" i="10"/>
  <c r="AO113" i="10"/>
  <c r="AL113" i="10"/>
  <c r="AI113" i="10"/>
  <c r="AF113" i="10"/>
  <c r="AC113" i="10"/>
  <c r="Z113" i="10"/>
  <c r="W113" i="10"/>
  <c r="T113" i="10"/>
  <c r="Q113" i="10"/>
  <c r="N113" i="10"/>
  <c r="G113" i="10"/>
  <c r="I113" i="10" s="1"/>
  <c r="BH112" i="10"/>
  <c r="BC112" i="10"/>
  <c r="BB112" i="10"/>
  <c r="BG112" i="10" s="1"/>
  <c r="BA112" i="10"/>
  <c r="BF112" i="10" s="1"/>
  <c r="AZ112" i="10"/>
  <c r="BE112" i="10" s="1"/>
  <c r="AX112" i="10"/>
  <c r="AU112" i="10"/>
  <c r="AR112" i="10"/>
  <c r="AO112" i="10"/>
  <c r="AL112" i="10"/>
  <c r="AI112" i="10"/>
  <c r="AF112" i="10"/>
  <c r="AC112" i="10"/>
  <c r="Z112" i="10"/>
  <c r="W112" i="10"/>
  <c r="T112" i="10"/>
  <c r="Q112" i="10"/>
  <c r="N112" i="10"/>
  <c r="G112" i="10"/>
  <c r="I112" i="10" s="1"/>
  <c r="BH111" i="10"/>
  <c r="BC111" i="10"/>
  <c r="BB111" i="10"/>
  <c r="BG111" i="10" s="1"/>
  <c r="BA111" i="10"/>
  <c r="BF111" i="10" s="1"/>
  <c r="AZ111" i="10"/>
  <c r="BE111" i="10" s="1"/>
  <c r="AX111" i="10"/>
  <c r="AU111" i="10"/>
  <c r="AR111" i="10"/>
  <c r="AO111" i="10"/>
  <c r="AL111" i="10"/>
  <c r="AI111" i="10"/>
  <c r="AF111" i="10"/>
  <c r="AC111" i="10"/>
  <c r="Z111" i="10"/>
  <c r="W111" i="10"/>
  <c r="T111" i="10"/>
  <c r="Q111" i="10"/>
  <c r="N111" i="10"/>
  <c r="G111" i="10"/>
  <c r="I111" i="10" s="1"/>
  <c r="BH110" i="10"/>
  <c r="BC110" i="10"/>
  <c r="BB110" i="10"/>
  <c r="BG110" i="10" s="1"/>
  <c r="BA110" i="10"/>
  <c r="BF110" i="10" s="1"/>
  <c r="AZ110" i="10"/>
  <c r="BE110" i="10" s="1"/>
  <c r="AX110" i="10"/>
  <c r="AU110" i="10"/>
  <c r="AR110" i="10"/>
  <c r="AO110" i="10"/>
  <c r="AL110" i="10"/>
  <c r="AI110" i="10"/>
  <c r="AF110" i="10"/>
  <c r="AC110" i="10"/>
  <c r="Z110" i="10"/>
  <c r="W110" i="10"/>
  <c r="T110" i="10"/>
  <c r="Q110" i="10"/>
  <c r="N110" i="10"/>
  <c r="G110" i="10"/>
  <c r="I110" i="10" s="1"/>
  <c r="BH109" i="10"/>
  <c r="BG109" i="10"/>
  <c r="BE109" i="10"/>
  <c r="BC109" i="10"/>
  <c r="BB109" i="10"/>
  <c r="BA109" i="10"/>
  <c r="BF109" i="10" s="1"/>
  <c r="AZ109" i="10"/>
  <c r="AX109" i="10"/>
  <c r="AU109" i="10"/>
  <c r="AR109" i="10"/>
  <c r="AO109" i="10"/>
  <c r="AL109" i="10"/>
  <c r="AI109" i="10"/>
  <c r="AF109" i="10"/>
  <c r="AC109" i="10"/>
  <c r="Z109" i="10"/>
  <c r="W109" i="10"/>
  <c r="T109" i="10"/>
  <c r="Q109" i="10"/>
  <c r="N109" i="10"/>
  <c r="G109" i="10"/>
  <c r="I109" i="10" s="1"/>
  <c r="BH108" i="10"/>
  <c r="BC108" i="10"/>
  <c r="BB108" i="10"/>
  <c r="BG108" i="10" s="1"/>
  <c r="BA108" i="10"/>
  <c r="BF108" i="10" s="1"/>
  <c r="AZ108" i="10"/>
  <c r="BE108" i="10" s="1"/>
  <c r="AX108" i="10"/>
  <c r="AU108" i="10"/>
  <c r="AR108" i="10"/>
  <c r="AO108" i="10"/>
  <c r="AL108" i="10"/>
  <c r="AI108" i="10"/>
  <c r="AF108" i="10"/>
  <c r="AC108" i="10"/>
  <c r="Z108" i="10"/>
  <c r="W108" i="10"/>
  <c r="T108" i="10"/>
  <c r="Q108" i="10"/>
  <c r="N108" i="10"/>
  <c r="I108" i="10"/>
  <c r="G108" i="10"/>
  <c r="BH107" i="10"/>
  <c r="BG107" i="10"/>
  <c r="BC107" i="10"/>
  <c r="BB107" i="10"/>
  <c r="BA107" i="10"/>
  <c r="BF107" i="10" s="1"/>
  <c r="AZ107" i="10"/>
  <c r="BE107" i="10" s="1"/>
  <c r="AX107" i="10"/>
  <c r="AU107" i="10"/>
  <c r="AR107" i="10"/>
  <c r="AO107" i="10"/>
  <c r="AL107" i="10"/>
  <c r="AI107" i="10"/>
  <c r="AF107" i="10"/>
  <c r="AC107" i="10"/>
  <c r="Z107" i="10"/>
  <c r="W107" i="10"/>
  <c r="T107" i="10"/>
  <c r="Q107" i="10"/>
  <c r="N107" i="10"/>
  <c r="G107" i="10"/>
  <c r="I107" i="10" s="1"/>
  <c r="BH106" i="10"/>
  <c r="BG106" i="10"/>
  <c r="BF106" i="10"/>
  <c r="BC106" i="10"/>
  <c r="BB106" i="10"/>
  <c r="BA106" i="10"/>
  <c r="AZ106" i="10"/>
  <c r="BE106" i="10" s="1"/>
  <c r="AX106" i="10"/>
  <c r="AU106" i="10"/>
  <c r="AR106" i="10"/>
  <c r="AO106" i="10"/>
  <c r="AL106" i="10"/>
  <c r="AI106" i="10"/>
  <c r="AF106" i="10"/>
  <c r="AC106" i="10"/>
  <c r="Z106" i="10"/>
  <c r="W106" i="10"/>
  <c r="T106" i="10"/>
  <c r="Q106" i="10"/>
  <c r="N106" i="10"/>
  <c r="G106" i="10"/>
  <c r="I106" i="10" s="1"/>
  <c r="BH105" i="10"/>
  <c r="BF105" i="10"/>
  <c r="BC105" i="10"/>
  <c r="BB105" i="10"/>
  <c r="BG105" i="10" s="1"/>
  <c r="BA105" i="10"/>
  <c r="AZ105" i="10"/>
  <c r="BE105" i="10" s="1"/>
  <c r="AX105" i="10"/>
  <c r="AU105" i="10"/>
  <c r="AR105" i="10"/>
  <c r="AO105" i="10"/>
  <c r="AL105" i="10"/>
  <c r="AI105" i="10"/>
  <c r="AF105" i="10"/>
  <c r="AC105" i="10"/>
  <c r="Z105" i="10"/>
  <c r="W105" i="10"/>
  <c r="T105" i="10"/>
  <c r="Q105" i="10"/>
  <c r="N105" i="10"/>
  <c r="I105" i="10"/>
  <c r="G105" i="10"/>
  <c r="BH104" i="10"/>
  <c r="BC104" i="10"/>
  <c r="BB104" i="10"/>
  <c r="BG104" i="10" s="1"/>
  <c r="BA104" i="10"/>
  <c r="BF104" i="10" s="1"/>
  <c r="AZ104" i="10"/>
  <c r="BE104" i="10" s="1"/>
  <c r="AX104" i="10"/>
  <c r="AU104" i="10"/>
  <c r="AR104" i="10"/>
  <c r="AO104" i="10"/>
  <c r="AL104" i="10"/>
  <c r="AI104" i="10"/>
  <c r="AF104" i="10"/>
  <c r="AC104" i="10"/>
  <c r="Z104" i="10"/>
  <c r="W104" i="10"/>
  <c r="T104" i="10"/>
  <c r="Q104" i="10"/>
  <c r="N104" i="10"/>
  <c r="G104" i="10"/>
  <c r="I104" i="10" s="1"/>
  <c r="BH103" i="10"/>
  <c r="BC103" i="10"/>
  <c r="BB103" i="10"/>
  <c r="BG103" i="10" s="1"/>
  <c r="BA103" i="10"/>
  <c r="BF103" i="10" s="1"/>
  <c r="AZ103" i="10"/>
  <c r="BE103" i="10" s="1"/>
  <c r="AX103" i="10"/>
  <c r="AU103" i="10"/>
  <c r="AR103" i="10"/>
  <c r="AO103" i="10"/>
  <c r="AL103" i="10"/>
  <c r="AI103" i="10"/>
  <c r="AF103" i="10"/>
  <c r="AC103" i="10"/>
  <c r="Z103" i="10"/>
  <c r="W103" i="10"/>
  <c r="T103" i="10"/>
  <c r="Q103" i="10"/>
  <c r="N103" i="10"/>
  <c r="G103" i="10"/>
  <c r="I103" i="10" s="1"/>
  <c r="BH102" i="10"/>
  <c r="BC102" i="10"/>
  <c r="BB102" i="10"/>
  <c r="BG102" i="10" s="1"/>
  <c r="BA102" i="10"/>
  <c r="BF102" i="10" s="1"/>
  <c r="AZ102" i="10"/>
  <c r="BE102" i="10" s="1"/>
  <c r="AX102" i="10"/>
  <c r="AU102" i="10"/>
  <c r="AR102" i="10"/>
  <c r="AO102" i="10"/>
  <c r="AL102" i="10"/>
  <c r="AI102" i="10"/>
  <c r="AF102" i="10"/>
  <c r="AC102" i="10"/>
  <c r="Z102" i="10"/>
  <c r="W102" i="10"/>
  <c r="T102" i="10"/>
  <c r="Q102" i="10"/>
  <c r="N102" i="10"/>
  <c r="G102" i="10"/>
  <c r="I102" i="10" s="1"/>
  <c r="BH101" i="10"/>
  <c r="BC101" i="10"/>
  <c r="BB101" i="10"/>
  <c r="BG101" i="10" s="1"/>
  <c r="BA101" i="10"/>
  <c r="BF101" i="10" s="1"/>
  <c r="AZ101" i="10"/>
  <c r="BE101" i="10" s="1"/>
  <c r="AX101" i="10"/>
  <c r="AU101" i="10"/>
  <c r="AR101" i="10"/>
  <c r="AO101" i="10"/>
  <c r="AL101" i="10"/>
  <c r="AI101" i="10"/>
  <c r="AF101" i="10"/>
  <c r="AC101" i="10"/>
  <c r="Z101" i="10"/>
  <c r="W101" i="10"/>
  <c r="T101" i="10"/>
  <c r="Q101" i="10"/>
  <c r="N101" i="10"/>
  <c r="G101" i="10"/>
  <c r="I101" i="10" s="1"/>
  <c r="BH100" i="10"/>
  <c r="BC100" i="10"/>
  <c r="BB100" i="10"/>
  <c r="BG100" i="10" s="1"/>
  <c r="BA100" i="10"/>
  <c r="BF100" i="10" s="1"/>
  <c r="AZ100" i="10"/>
  <c r="BE100" i="10" s="1"/>
  <c r="AX100" i="10"/>
  <c r="AU100" i="10"/>
  <c r="AR100" i="10"/>
  <c r="AO100" i="10"/>
  <c r="AL100" i="10"/>
  <c r="AI100" i="10"/>
  <c r="AF100" i="10"/>
  <c r="AC100" i="10"/>
  <c r="Z100" i="10"/>
  <c r="W100" i="10"/>
  <c r="T100" i="10"/>
  <c r="Q100" i="10"/>
  <c r="N100" i="10"/>
  <c r="G100" i="10"/>
  <c r="I100" i="10" s="1"/>
  <c r="BH99" i="10"/>
  <c r="BC99" i="10"/>
  <c r="BB99" i="10"/>
  <c r="BG99" i="10" s="1"/>
  <c r="BA99" i="10"/>
  <c r="BF99" i="10" s="1"/>
  <c r="AZ99" i="10"/>
  <c r="BE99" i="10" s="1"/>
  <c r="AX99" i="10"/>
  <c r="AU99" i="10"/>
  <c r="AR99" i="10"/>
  <c r="AO99" i="10"/>
  <c r="AL99" i="10"/>
  <c r="AI99" i="10"/>
  <c r="AF99" i="10"/>
  <c r="AC99" i="10"/>
  <c r="Z99" i="10"/>
  <c r="W99" i="10"/>
  <c r="T99" i="10"/>
  <c r="Q99" i="10"/>
  <c r="N99" i="10"/>
  <c r="G99" i="10"/>
  <c r="I99" i="10" s="1"/>
  <c r="BH98" i="10"/>
  <c r="BF98" i="10"/>
  <c r="BC98" i="10"/>
  <c r="BB98" i="10"/>
  <c r="BG98" i="10" s="1"/>
  <c r="BA98" i="10"/>
  <c r="AZ98" i="10"/>
  <c r="BE98" i="10" s="1"/>
  <c r="AX98" i="10"/>
  <c r="AU98" i="10"/>
  <c r="AR98" i="10"/>
  <c r="AO98" i="10"/>
  <c r="AL98" i="10"/>
  <c r="AI98" i="10"/>
  <c r="AF98" i="10"/>
  <c r="AC98" i="10"/>
  <c r="Z98" i="10"/>
  <c r="W98" i="10"/>
  <c r="T98" i="10"/>
  <c r="Q98" i="10"/>
  <c r="N98" i="10"/>
  <c r="G98" i="10"/>
  <c r="I98" i="10" s="1"/>
  <c r="BH97" i="10"/>
  <c r="BF97" i="10"/>
  <c r="BC97" i="10"/>
  <c r="BB97" i="10"/>
  <c r="BG97" i="10" s="1"/>
  <c r="BA97" i="10"/>
  <c r="AZ97" i="10"/>
  <c r="BE97" i="10" s="1"/>
  <c r="AX97" i="10"/>
  <c r="AU97" i="10"/>
  <c r="AR97" i="10"/>
  <c r="AO97" i="10"/>
  <c r="AL97" i="10"/>
  <c r="AI97" i="10"/>
  <c r="AF97" i="10"/>
  <c r="AC97" i="10"/>
  <c r="Z97" i="10"/>
  <c r="W97" i="10"/>
  <c r="T97" i="10"/>
  <c r="Q97" i="10"/>
  <c r="N97" i="10"/>
  <c r="I97" i="10"/>
  <c r="G97" i="10"/>
  <c r="BH96" i="10"/>
  <c r="BG96" i="10"/>
  <c r="BC96" i="10"/>
  <c r="BB96" i="10"/>
  <c r="BA96" i="10"/>
  <c r="BF96" i="10" s="1"/>
  <c r="AZ96" i="10"/>
  <c r="BE96" i="10" s="1"/>
  <c r="AX96" i="10"/>
  <c r="AU96" i="10"/>
  <c r="AR96" i="10"/>
  <c r="AO96" i="10"/>
  <c r="AL96" i="10"/>
  <c r="AI96" i="10"/>
  <c r="AF96" i="10"/>
  <c r="AC96" i="10"/>
  <c r="Z96" i="10"/>
  <c r="W96" i="10"/>
  <c r="T96" i="10"/>
  <c r="Q96" i="10"/>
  <c r="N96" i="10"/>
  <c r="G96" i="10"/>
  <c r="I96" i="10" s="1"/>
  <c r="BH95" i="10"/>
  <c r="BF95" i="10"/>
  <c r="BC95" i="10"/>
  <c r="BB95" i="10"/>
  <c r="BG95" i="10" s="1"/>
  <c r="BA95" i="10"/>
  <c r="AZ95" i="10"/>
  <c r="BE95" i="10" s="1"/>
  <c r="AX95" i="10"/>
  <c r="AU95" i="10"/>
  <c r="AR95" i="10"/>
  <c r="AO95" i="10"/>
  <c r="AL95" i="10"/>
  <c r="AI95" i="10"/>
  <c r="AF95" i="10"/>
  <c r="AC95" i="10"/>
  <c r="Z95" i="10"/>
  <c r="W95" i="10"/>
  <c r="T95" i="10"/>
  <c r="Q95" i="10"/>
  <c r="N95" i="10"/>
  <c r="G95" i="10"/>
  <c r="I95" i="10" s="1"/>
  <c r="BH94" i="10"/>
  <c r="BC94" i="10"/>
  <c r="BB94" i="10"/>
  <c r="BG94" i="10" s="1"/>
  <c r="BA94" i="10"/>
  <c r="BF94" i="10" s="1"/>
  <c r="AZ94" i="10"/>
  <c r="BE94" i="10" s="1"/>
  <c r="AX94" i="10"/>
  <c r="AU94" i="10"/>
  <c r="AR94" i="10"/>
  <c r="AO94" i="10"/>
  <c r="AL94" i="10"/>
  <c r="AI94" i="10"/>
  <c r="AF94" i="10"/>
  <c r="AC94" i="10"/>
  <c r="Z94" i="10"/>
  <c r="W94" i="10"/>
  <c r="T94" i="10"/>
  <c r="Q94" i="10"/>
  <c r="N94" i="10"/>
  <c r="G94" i="10"/>
  <c r="I94" i="10" s="1"/>
  <c r="BH93" i="10"/>
  <c r="BC93" i="10"/>
  <c r="BB93" i="10"/>
  <c r="BG93" i="10" s="1"/>
  <c r="BA93" i="10"/>
  <c r="BF93" i="10" s="1"/>
  <c r="AZ93" i="10"/>
  <c r="BE93" i="10" s="1"/>
  <c r="AX93" i="10"/>
  <c r="AU93" i="10"/>
  <c r="AR93" i="10"/>
  <c r="AO93" i="10"/>
  <c r="AL93" i="10"/>
  <c r="AI93" i="10"/>
  <c r="AF93" i="10"/>
  <c r="AC93" i="10"/>
  <c r="Z93" i="10"/>
  <c r="W93" i="10"/>
  <c r="T93" i="10"/>
  <c r="Q93" i="10"/>
  <c r="N93" i="10"/>
  <c r="G93" i="10"/>
  <c r="I93" i="10" s="1"/>
  <c r="BH92" i="10"/>
  <c r="BC92" i="10"/>
  <c r="BB92" i="10"/>
  <c r="BG92" i="10" s="1"/>
  <c r="BA92" i="10"/>
  <c r="BF92" i="10" s="1"/>
  <c r="AZ92" i="10"/>
  <c r="BE92" i="10" s="1"/>
  <c r="AX92" i="10"/>
  <c r="AU92" i="10"/>
  <c r="AR92" i="10"/>
  <c r="AO92" i="10"/>
  <c r="AL92" i="10"/>
  <c r="AI92" i="10"/>
  <c r="AF92" i="10"/>
  <c r="AC92" i="10"/>
  <c r="Z92" i="10"/>
  <c r="W92" i="10"/>
  <c r="T92" i="10"/>
  <c r="Q92" i="10"/>
  <c r="N92" i="10"/>
  <c r="G92" i="10"/>
  <c r="I92" i="10" s="1"/>
  <c r="BH91" i="10"/>
  <c r="BC91" i="10"/>
  <c r="BB91" i="10"/>
  <c r="BG91" i="10" s="1"/>
  <c r="BA91" i="10"/>
  <c r="BF91" i="10" s="1"/>
  <c r="AZ91" i="10"/>
  <c r="BE91" i="10" s="1"/>
  <c r="AX91" i="10"/>
  <c r="AU91" i="10"/>
  <c r="AR91" i="10"/>
  <c r="AO91" i="10"/>
  <c r="AL91" i="10"/>
  <c r="AI91" i="10"/>
  <c r="AF91" i="10"/>
  <c r="AC91" i="10"/>
  <c r="Z91" i="10"/>
  <c r="W91" i="10"/>
  <c r="T91" i="10"/>
  <c r="Q91" i="10"/>
  <c r="N91" i="10"/>
  <c r="G91" i="10"/>
  <c r="I91" i="10" s="1"/>
  <c r="BH90" i="10"/>
  <c r="BC90" i="10"/>
  <c r="BB90" i="10"/>
  <c r="BG90" i="10" s="1"/>
  <c r="BA90" i="10"/>
  <c r="BF90" i="10" s="1"/>
  <c r="AZ90" i="10"/>
  <c r="BE90" i="10" s="1"/>
  <c r="AX90" i="10"/>
  <c r="AU90" i="10"/>
  <c r="AR90" i="10"/>
  <c r="AO90" i="10"/>
  <c r="AL90" i="10"/>
  <c r="AI90" i="10"/>
  <c r="AF90" i="10"/>
  <c r="AC90" i="10"/>
  <c r="Z90" i="10"/>
  <c r="W90" i="10"/>
  <c r="T90" i="10"/>
  <c r="Q90" i="10"/>
  <c r="N90" i="10"/>
  <c r="G90" i="10"/>
  <c r="I90" i="10" s="1"/>
  <c r="BH89" i="10"/>
  <c r="BC89" i="10"/>
  <c r="BB89" i="10"/>
  <c r="BG89" i="10" s="1"/>
  <c r="BA89" i="10"/>
  <c r="BF89" i="10" s="1"/>
  <c r="AZ89" i="10"/>
  <c r="BE89" i="10" s="1"/>
  <c r="AX89" i="10"/>
  <c r="AU89" i="10"/>
  <c r="AR89" i="10"/>
  <c r="AO89" i="10"/>
  <c r="AL89" i="10"/>
  <c r="AI89" i="10"/>
  <c r="AF89" i="10"/>
  <c r="AC89" i="10"/>
  <c r="Z89" i="10"/>
  <c r="W89" i="10"/>
  <c r="T89" i="10"/>
  <c r="Q89" i="10"/>
  <c r="N89" i="10"/>
  <c r="G89" i="10"/>
  <c r="I89" i="10" s="1"/>
  <c r="BH88" i="10"/>
  <c r="BC88" i="10"/>
  <c r="BB88" i="10"/>
  <c r="BG88" i="10" s="1"/>
  <c r="BA88" i="10"/>
  <c r="BF88" i="10" s="1"/>
  <c r="AZ88" i="10"/>
  <c r="BE88" i="10" s="1"/>
  <c r="AX88" i="10"/>
  <c r="AU88" i="10"/>
  <c r="AR88" i="10"/>
  <c r="AO88" i="10"/>
  <c r="AL88" i="10"/>
  <c r="AI88" i="10"/>
  <c r="AF88" i="10"/>
  <c r="AC88" i="10"/>
  <c r="Z88" i="10"/>
  <c r="W88" i="10"/>
  <c r="T88" i="10"/>
  <c r="Q88" i="10"/>
  <c r="N88" i="10"/>
  <c r="G88" i="10"/>
  <c r="I88" i="10" s="1"/>
  <c r="BH85" i="10"/>
  <c r="BC85" i="10"/>
  <c r="BB85" i="10"/>
  <c r="BG85" i="10" s="1"/>
  <c r="BA85" i="10"/>
  <c r="BF85" i="10" s="1"/>
  <c r="AZ85" i="10"/>
  <c r="BE85" i="10" s="1"/>
  <c r="AX85" i="10"/>
  <c r="AU85" i="10"/>
  <c r="AR85" i="10"/>
  <c r="AO85" i="10"/>
  <c r="AL85" i="10"/>
  <c r="AI85" i="10"/>
  <c r="AF85" i="10"/>
  <c r="AC85" i="10"/>
  <c r="Z85" i="10"/>
  <c r="W85" i="10"/>
  <c r="T85" i="10"/>
  <c r="Q85" i="10"/>
  <c r="N85" i="10"/>
  <c r="G85" i="10"/>
  <c r="I85" i="10" s="1"/>
  <c r="BH84" i="10"/>
  <c r="BC84" i="10"/>
  <c r="BB84" i="10"/>
  <c r="BG84" i="10" s="1"/>
  <c r="BA84" i="10"/>
  <c r="BF84" i="10" s="1"/>
  <c r="AZ84" i="10"/>
  <c r="BE84" i="10" s="1"/>
  <c r="AX84" i="10"/>
  <c r="AU84" i="10"/>
  <c r="AR84" i="10"/>
  <c r="AO84" i="10"/>
  <c r="AL84" i="10"/>
  <c r="AI84" i="10"/>
  <c r="AF84" i="10"/>
  <c r="AC84" i="10"/>
  <c r="Z84" i="10"/>
  <c r="W84" i="10"/>
  <c r="T84" i="10"/>
  <c r="Q84" i="10"/>
  <c r="N84" i="10"/>
  <c r="G84" i="10"/>
  <c r="I84" i="10" s="1"/>
  <c r="BH83" i="10"/>
  <c r="BC83" i="10"/>
  <c r="BB83" i="10"/>
  <c r="BG83" i="10" s="1"/>
  <c r="BA83" i="10"/>
  <c r="BF83" i="10" s="1"/>
  <c r="AZ83" i="10"/>
  <c r="BE83" i="10" s="1"/>
  <c r="AX83" i="10"/>
  <c r="AU83" i="10"/>
  <c r="AR83" i="10"/>
  <c r="AO83" i="10"/>
  <c r="AL83" i="10"/>
  <c r="AI83" i="10"/>
  <c r="AF83" i="10"/>
  <c r="AC83" i="10"/>
  <c r="Z83" i="10"/>
  <c r="W83" i="10"/>
  <c r="T83" i="10"/>
  <c r="Q83" i="10"/>
  <c r="N83" i="10"/>
  <c r="I83" i="10"/>
  <c r="G83" i="10"/>
  <c r="BH82" i="10"/>
  <c r="BG82" i="10"/>
  <c r="BC82" i="10"/>
  <c r="BB82" i="10"/>
  <c r="BA82" i="10"/>
  <c r="BF82" i="10" s="1"/>
  <c r="AZ82" i="10"/>
  <c r="BE82" i="10" s="1"/>
  <c r="AX82" i="10"/>
  <c r="AU82" i="10"/>
  <c r="AR82" i="10"/>
  <c r="AO82" i="10"/>
  <c r="AL82" i="10"/>
  <c r="AI82" i="10"/>
  <c r="AF82" i="10"/>
  <c r="AC82" i="10"/>
  <c r="Z82" i="10"/>
  <c r="W82" i="10"/>
  <c r="T82" i="10"/>
  <c r="Q82" i="10"/>
  <c r="N82" i="10"/>
  <c r="G82" i="10"/>
  <c r="I82" i="10" s="1"/>
  <c r="BH81" i="10"/>
  <c r="BF81" i="10"/>
  <c r="BC81" i="10"/>
  <c r="BB81" i="10"/>
  <c r="BG81" i="10" s="1"/>
  <c r="BA81" i="10"/>
  <c r="AZ81" i="10"/>
  <c r="BE81" i="10" s="1"/>
  <c r="AX81" i="10"/>
  <c r="AU81" i="10"/>
  <c r="AR81" i="10"/>
  <c r="AO81" i="10"/>
  <c r="AL81" i="10"/>
  <c r="AI81" i="10"/>
  <c r="AF81" i="10"/>
  <c r="AC81" i="10"/>
  <c r="Z81" i="10"/>
  <c r="W81" i="10"/>
  <c r="T81" i="10"/>
  <c r="Q81" i="10"/>
  <c r="N81" i="10"/>
  <c r="G81" i="10"/>
  <c r="I81" i="10" s="1"/>
  <c r="BH80" i="10"/>
  <c r="BC80" i="10"/>
  <c r="BB80" i="10"/>
  <c r="BG80" i="10" s="1"/>
  <c r="BA80" i="10"/>
  <c r="BF80" i="10" s="1"/>
  <c r="AZ80" i="10"/>
  <c r="BE80" i="10" s="1"/>
  <c r="AX80" i="10"/>
  <c r="AU80" i="10"/>
  <c r="AR80" i="10"/>
  <c r="AO80" i="10"/>
  <c r="AL80" i="10"/>
  <c r="AI80" i="10"/>
  <c r="AF80" i="10"/>
  <c r="AC80" i="10"/>
  <c r="Z80" i="10"/>
  <c r="W80" i="10"/>
  <c r="T80" i="10"/>
  <c r="Q80" i="10"/>
  <c r="N80" i="10"/>
  <c r="G80" i="10"/>
  <c r="I80" i="10" s="1"/>
  <c r="BH79" i="10"/>
  <c r="BC79" i="10"/>
  <c r="BB79" i="10"/>
  <c r="BG79" i="10" s="1"/>
  <c r="BA79" i="10"/>
  <c r="BF79" i="10" s="1"/>
  <c r="AZ79" i="10"/>
  <c r="BE79" i="10" s="1"/>
  <c r="AX79" i="10"/>
  <c r="AU79" i="10"/>
  <c r="AR79" i="10"/>
  <c r="AO79" i="10"/>
  <c r="AL79" i="10"/>
  <c r="AI79" i="10"/>
  <c r="AF79" i="10"/>
  <c r="AC79" i="10"/>
  <c r="Z79" i="10"/>
  <c r="W79" i="10"/>
  <c r="T79" i="10"/>
  <c r="Q79" i="10"/>
  <c r="N79" i="10"/>
  <c r="G79" i="10"/>
  <c r="I79" i="10" s="1"/>
  <c r="BH78" i="10"/>
  <c r="BF78" i="10"/>
  <c r="BC78" i="10"/>
  <c r="BB78" i="10"/>
  <c r="BG78" i="10" s="1"/>
  <c r="BA78" i="10"/>
  <c r="AZ78" i="10"/>
  <c r="BE78" i="10" s="1"/>
  <c r="AX78" i="10"/>
  <c r="AU78" i="10"/>
  <c r="AR78" i="10"/>
  <c r="AO78" i="10"/>
  <c r="AL78" i="10"/>
  <c r="AI78" i="10"/>
  <c r="AF78" i="10"/>
  <c r="AC78" i="10"/>
  <c r="Z78" i="10"/>
  <c r="W78" i="10"/>
  <c r="T78" i="10"/>
  <c r="Q78" i="10"/>
  <c r="N78" i="10"/>
  <c r="G78" i="10"/>
  <c r="I78" i="10" s="1"/>
  <c r="BH77" i="10"/>
  <c r="BC77" i="10"/>
  <c r="BB77" i="10"/>
  <c r="BG77" i="10" s="1"/>
  <c r="BA77" i="10"/>
  <c r="BF77" i="10" s="1"/>
  <c r="AZ77" i="10"/>
  <c r="BE77" i="10" s="1"/>
  <c r="AX77" i="10"/>
  <c r="AU77" i="10"/>
  <c r="AR77" i="10"/>
  <c r="AO77" i="10"/>
  <c r="AL77" i="10"/>
  <c r="AI77" i="10"/>
  <c r="AF77" i="10"/>
  <c r="AC77" i="10"/>
  <c r="Z77" i="10"/>
  <c r="W77" i="10"/>
  <c r="T77" i="10"/>
  <c r="Q77" i="10"/>
  <c r="N77" i="10"/>
  <c r="G77" i="10"/>
  <c r="I77" i="10" s="1"/>
  <c r="BH76" i="10"/>
  <c r="BC76" i="10"/>
  <c r="BB76" i="10"/>
  <c r="BG76" i="10" s="1"/>
  <c r="BA76" i="10"/>
  <c r="BF76" i="10" s="1"/>
  <c r="AZ76" i="10"/>
  <c r="BE76" i="10" s="1"/>
  <c r="AX76" i="10"/>
  <c r="AU76" i="10"/>
  <c r="AR76" i="10"/>
  <c r="AO76" i="10"/>
  <c r="AL76" i="10"/>
  <c r="AI76" i="10"/>
  <c r="AF76" i="10"/>
  <c r="AC76" i="10"/>
  <c r="Z76" i="10"/>
  <c r="W76" i="10"/>
  <c r="T76" i="10"/>
  <c r="Q76" i="10"/>
  <c r="N76" i="10"/>
  <c r="G76" i="10"/>
  <c r="I76" i="10" s="1"/>
  <c r="BH75" i="10"/>
  <c r="BC75" i="10"/>
  <c r="BB75" i="10"/>
  <c r="BG75" i="10" s="1"/>
  <c r="BA75" i="10"/>
  <c r="BF75" i="10" s="1"/>
  <c r="AZ75" i="10"/>
  <c r="BE75" i="10" s="1"/>
  <c r="AX75" i="10"/>
  <c r="AU75" i="10"/>
  <c r="AR75" i="10"/>
  <c r="AO75" i="10"/>
  <c r="AL75" i="10"/>
  <c r="AI75" i="10"/>
  <c r="AF75" i="10"/>
  <c r="AC75" i="10"/>
  <c r="Z75" i="10"/>
  <c r="W75" i="10"/>
  <c r="T75" i="10"/>
  <c r="Q75" i="10"/>
  <c r="N75" i="10"/>
  <c r="G75" i="10"/>
  <c r="I75" i="10" s="1"/>
  <c r="BH74" i="10"/>
  <c r="BC74" i="10"/>
  <c r="BB74" i="10"/>
  <c r="BG74" i="10" s="1"/>
  <c r="BA74" i="10"/>
  <c r="BF74" i="10" s="1"/>
  <c r="AZ74" i="10"/>
  <c r="BE74" i="10" s="1"/>
  <c r="AX74" i="10"/>
  <c r="AU74" i="10"/>
  <c r="AR74" i="10"/>
  <c r="AO74" i="10"/>
  <c r="AL74" i="10"/>
  <c r="AI74" i="10"/>
  <c r="AF74" i="10"/>
  <c r="AC74" i="10"/>
  <c r="Z74" i="10"/>
  <c r="W74" i="10"/>
  <c r="T74" i="10"/>
  <c r="Q74" i="10"/>
  <c r="N74" i="10"/>
  <c r="G74" i="10"/>
  <c r="I74" i="10" s="1"/>
  <c r="BH73" i="10"/>
  <c r="BF73" i="10"/>
  <c r="BC73" i="10"/>
  <c r="BB73" i="10"/>
  <c r="BG73" i="10" s="1"/>
  <c r="BA73" i="10"/>
  <c r="AZ73" i="10"/>
  <c r="BE73" i="10" s="1"/>
  <c r="AX73" i="10"/>
  <c r="AU73" i="10"/>
  <c r="AR73" i="10"/>
  <c r="AO73" i="10"/>
  <c r="AL73" i="10"/>
  <c r="AI73" i="10"/>
  <c r="AF73" i="10"/>
  <c r="AC73" i="10"/>
  <c r="Z73" i="10"/>
  <c r="W73" i="10"/>
  <c r="T73" i="10"/>
  <c r="Q73" i="10"/>
  <c r="N73" i="10"/>
  <c r="I73" i="10"/>
  <c r="G73" i="10"/>
  <c r="BH72" i="10"/>
  <c r="BE72" i="10"/>
  <c r="BC72" i="10"/>
  <c r="BB72" i="10"/>
  <c r="BG72" i="10" s="1"/>
  <c r="BA72" i="10"/>
  <c r="BF72" i="10" s="1"/>
  <c r="AZ72" i="10"/>
  <c r="AX72" i="10"/>
  <c r="AU72" i="10"/>
  <c r="AR72" i="10"/>
  <c r="AO72" i="10"/>
  <c r="AL72" i="10"/>
  <c r="AI72" i="10"/>
  <c r="AF72" i="10"/>
  <c r="AC72" i="10"/>
  <c r="Z72" i="10"/>
  <c r="W72" i="10"/>
  <c r="T72" i="10"/>
  <c r="Q72" i="10"/>
  <c r="N72" i="10"/>
  <c r="G72" i="10"/>
  <c r="I72" i="10" s="1"/>
  <c r="BH71" i="10"/>
  <c r="BC71" i="10"/>
  <c r="BB71" i="10"/>
  <c r="BG71" i="10" s="1"/>
  <c r="BA71" i="10"/>
  <c r="BF71" i="10" s="1"/>
  <c r="AZ71" i="10"/>
  <c r="BE71" i="10" s="1"/>
  <c r="AX71" i="10"/>
  <c r="AU71" i="10"/>
  <c r="AR71" i="10"/>
  <c r="AO71" i="10"/>
  <c r="AL71" i="10"/>
  <c r="AI71" i="10"/>
  <c r="AF71" i="10"/>
  <c r="AC71" i="10"/>
  <c r="Z71" i="10"/>
  <c r="W71" i="10"/>
  <c r="T71" i="10"/>
  <c r="Q71" i="10"/>
  <c r="N71" i="10"/>
  <c r="I71" i="10"/>
  <c r="G71" i="10"/>
  <c r="BH70" i="10"/>
  <c r="BF70" i="10"/>
  <c r="BC70" i="10"/>
  <c r="BB70" i="10"/>
  <c r="BG70" i="10" s="1"/>
  <c r="BA70" i="10"/>
  <c r="AZ70" i="10"/>
  <c r="BE70" i="10" s="1"/>
  <c r="AX70" i="10"/>
  <c r="AU70" i="10"/>
  <c r="AR70" i="10"/>
  <c r="AO70" i="10"/>
  <c r="AL70" i="10"/>
  <c r="AI70" i="10"/>
  <c r="AF70" i="10"/>
  <c r="AC70" i="10"/>
  <c r="Z70" i="10"/>
  <c r="W70" i="10"/>
  <c r="T70" i="10"/>
  <c r="Q70" i="10"/>
  <c r="N70" i="10"/>
  <c r="G70" i="10"/>
  <c r="I70" i="10" s="1"/>
  <c r="BH69" i="10"/>
  <c r="BG69" i="10"/>
  <c r="BC69" i="10"/>
  <c r="BB69" i="10"/>
  <c r="BA69" i="10"/>
  <c r="BF69" i="10" s="1"/>
  <c r="AZ69" i="10"/>
  <c r="BE69" i="10" s="1"/>
  <c r="AX69" i="10"/>
  <c r="AU69" i="10"/>
  <c r="AR69" i="10"/>
  <c r="AO69" i="10"/>
  <c r="AL69" i="10"/>
  <c r="AI69" i="10"/>
  <c r="AF69" i="10"/>
  <c r="AC69" i="10"/>
  <c r="Z69" i="10"/>
  <c r="W69" i="10"/>
  <c r="T69" i="10"/>
  <c r="Q69" i="10"/>
  <c r="N69" i="10"/>
  <c r="G69" i="10"/>
  <c r="I69" i="10" s="1"/>
  <c r="BH68" i="10"/>
  <c r="BG68" i="10"/>
  <c r="BC68" i="10"/>
  <c r="BB68" i="10"/>
  <c r="BA68" i="10"/>
  <c r="BF68" i="10" s="1"/>
  <c r="AZ68" i="10"/>
  <c r="BE68" i="10" s="1"/>
  <c r="AX68" i="10"/>
  <c r="AU68" i="10"/>
  <c r="AR68" i="10"/>
  <c r="AO68" i="10"/>
  <c r="AL68" i="10"/>
  <c r="AI68" i="10"/>
  <c r="AF68" i="10"/>
  <c r="AC68" i="10"/>
  <c r="Z68" i="10"/>
  <c r="W68" i="10"/>
  <c r="T68" i="10"/>
  <c r="Q68" i="10"/>
  <c r="N68" i="10"/>
  <c r="G68" i="10"/>
  <c r="I68" i="10" s="1"/>
  <c r="BH67" i="10"/>
  <c r="BF67" i="10"/>
  <c r="BC67" i="10"/>
  <c r="BB67" i="10"/>
  <c r="BG67" i="10" s="1"/>
  <c r="BA67" i="10"/>
  <c r="AZ67" i="10"/>
  <c r="BE67" i="10" s="1"/>
  <c r="AX67" i="10"/>
  <c r="AU67" i="10"/>
  <c r="AR67" i="10"/>
  <c r="AO67" i="10"/>
  <c r="AL67" i="10"/>
  <c r="AI67" i="10"/>
  <c r="AF67" i="10"/>
  <c r="AC67" i="10"/>
  <c r="Z67" i="10"/>
  <c r="W67" i="10"/>
  <c r="T67" i="10"/>
  <c r="Q67" i="10"/>
  <c r="N67" i="10"/>
  <c r="G67" i="10"/>
  <c r="I67" i="10" s="1"/>
  <c r="BH66" i="10"/>
  <c r="BC66" i="10"/>
  <c r="BB66" i="10"/>
  <c r="BG66" i="10" s="1"/>
  <c r="BA66" i="10"/>
  <c r="BF66" i="10" s="1"/>
  <c r="AZ66" i="10"/>
  <c r="BE66" i="10" s="1"/>
  <c r="AX66" i="10"/>
  <c r="AU66" i="10"/>
  <c r="AR66" i="10"/>
  <c r="AO66" i="10"/>
  <c r="AL66" i="10"/>
  <c r="AI66" i="10"/>
  <c r="AF66" i="10"/>
  <c r="AC66" i="10"/>
  <c r="Z66" i="10"/>
  <c r="W66" i="10"/>
  <c r="T66" i="10"/>
  <c r="Q66" i="10"/>
  <c r="N66" i="10"/>
  <c r="G66" i="10"/>
  <c r="I66" i="10" s="1"/>
  <c r="BH65" i="10"/>
  <c r="BC65" i="10"/>
  <c r="BB65" i="10"/>
  <c r="BG65" i="10" s="1"/>
  <c r="BA65" i="10"/>
  <c r="BF65" i="10" s="1"/>
  <c r="AZ65" i="10"/>
  <c r="BE65" i="10" s="1"/>
  <c r="AX65" i="10"/>
  <c r="AU65" i="10"/>
  <c r="AR65" i="10"/>
  <c r="AO65" i="10"/>
  <c r="AL65" i="10"/>
  <c r="AI65" i="10"/>
  <c r="AF65" i="10"/>
  <c r="AC65" i="10"/>
  <c r="Z65" i="10"/>
  <c r="W65" i="10"/>
  <c r="T65" i="10"/>
  <c r="Q65" i="10"/>
  <c r="N65" i="10"/>
  <c r="G65" i="10"/>
  <c r="I65" i="10" s="1"/>
  <c r="BH64" i="10"/>
  <c r="BE64" i="10"/>
  <c r="BC64" i="10"/>
  <c r="BB64" i="10"/>
  <c r="BG64" i="10" s="1"/>
  <c r="BA64" i="10"/>
  <c r="BF64" i="10" s="1"/>
  <c r="AZ64" i="10"/>
  <c r="AX64" i="10"/>
  <c r="AU64" i="10"/>
  <c r="AR64" i="10"/>
  <c r="AO64" i="10"/>
  <c r="AL64" i="10"/>
  <c r="AI64" i="10"/>
  <c r="AF64" i="10"/>
  <c r="AC64" i="10"/>
  <c r="Z64" i="10"/>
  <c r="W64" i="10"/>
  <c r="T64" i="10"/>
  <c r="Q64" i="10"/>
  <c r="N64" i="10"/>
  <c r="G64" i="10"/>
  <c r="I64" i="10" s="1"/>
  <c r="BH63" i="10"/>
  <c r="BC63" i="10"/>
  <c r="BB63" i="10"/>
  <c r="BG63" i="10" s="1"/>
  <c r="BA63" i="10"/>
  <c r="BF63" i="10" s="1"/>
  <c r="AZ63" i="10"/>
  <c r="BE63" i="10" s="1"/>
  <c r="AX63" i="10"/>
  <c r="AU63" i="10"/>
  <c r="AR63" i="10"/>
  <c r="AO63" i="10"/>
  <c r="AL63" i="10"/>
  <c r="AI63" i="10"/>
  <c r="AF63" i="10"/>
  <c r="AC63" i="10"/>
  <c r="Z63" i="10"/>
  <c r="W63" i="10"/>
  <c r="T63" i="10"/>
  <c r="Q63" i="10"/>
  <c r="N63" i="10"/>
  <c r="G63" i="10"/>
  <c r="I63" i="10" s="1"/>
  <c r="BH62" i="10"/>
  <c r="BF62" i="10"/>
  <c r="BC62" i="10"/>
  <c r="BB62" i="10"/>
  <c r="BG62" i="10" s="1"/>
  <c r="BA62" i="10"/>
  <c r="AZ62" i="10"/>
  <c r="BE62" i="10" s="1"/>
  <c r="AX62" i="10"/>
  <c r="AU62" i="10"/>
  <c r="AR62" i="10"/>
  <c r="AO62" i="10"/>
  <c r="AL62" i="10"/>
  <c r="AI62" i="10"/>
  <c r="AF62" i="10"/>
  <c r="AC62" i="10"/>
  <c r="Z62" i="10"/>
  <c r="W62" i="10"/>
  <c r="T62" i="10"/>
  <c r="Q62" i="10"/>
  <c r="N62" i="10"/>
  <c r="I62" i="10"/>
  <c r="G62" i="10"/>
  <c r="BH61" i="10"/>
  <c r="BG61" i="10"/>
  <c r="BC61" i="10"/>
  <c r="BB61" i="10"/>
  <c r="BA61" i="10"/>
  <c r="BF61" i="10" s="1"/>
  <c r="AZ61" i="10"/>
  <c r="BE61" i="10" s="1"/>
  <c r="AX61" i="10"/>
  <c r="AU61" i="10"/>
  <c r="AR61" i="10"/>
  <c r="AO61" i="10"/>
  <c r="AL61" i="10"/>
  <c r="AI61" i="10"/>
  <c r="AF61" i="10"/>
  <c r="AC61" i="10"/>
  <c r="Z61" i="10"/>
  <c r="W61" i="10"/>
  <c r="T61" i="10"/>
  <c r="Q61" i="10"/>
  <c r="N61" i="10"/>
  <c r="G61" i="10"/>
  <c r="I61" i="10" s="1"/>
  <c r="BH60" i="10"/>
  <c r="BG60" i="10"/>
  <c r="BC60" i="10"/>
  <c r="BB60" i="10"/>
  <c r="BA60" i="10"/>
  <c r="BF60" i="10" s="1"/>
  <c r="AZ60" i="10"/>
  <c r="BE60" i="10" s="1"/>
  <c r="AX60" i="10"/>
  <c r="AU60" i="10"/>
  <c r="AR60" i="10"/>
  <c r="AO60" i="10"/>
  <c r="AL60" i="10"/>
  <c r="AI60" i="10"/>
  <c r="AF60" i="10"/>
  <c r="AC60" i="10"/>
  <c r="Z60" i="10"/>
  <c r="W60" i="10"/>
  <c r="T60" i="10"/>
  <c r="Q60" i="10"/>
  <c r="N60" i="10"/>
  <c r="G60" i="10"/>
  <c r="I60" i="10" s="1"/>
  <c r="BH59" i="10"/>
  <c r="BF59" i="10"/>
  <c r="BC59" i="10"/>
  <c r="BB59" i="10"/>
  <c r="BG59" i="10" s="1"/>
  <c r="BA59" i="10"/>
  <c r="AZ59" i="10"/>
  <c r="BE59" i="10" s="1"/>
  <c r="AX59" i="10"/>
  <c r="AU59" i="10"/>
  <c r="AR59" i="10"/>
  <c r="AO59" i="10"/>
  <c r="AL59" i="10"/>
  <c r="AI59" i="10"/>
  <c r="AF59" i="10"/>
  <c r="AC59" i="10"/>
  <c r="Z59" i="10"/>
  <c r="W59" i="10"/>
  <c r="T59" i="10"/>
  <c r="Q59" i="10"/>
  <c r="N59" i="10"/>
  <c r="G59" i="10"/>
  <c r="I59" i="10" s="1"/>
  <c r="BH58" i="10"/>
  <c r="BG58" i="10"/>
  <c r="BC58" i="10"/>
  <c r="BB58" i="10"/>
  <c r="BA58" i="10"/>
  <c r="BF58" i="10" s="1"/>
  <c r="AZ58" i="10"/>
  <c r="BE58" i="10" s="1"/>
  <c r="AX58" i="10"/>
  <c r="AU58" i="10"/>
  <c r="AR58" i="10"/>
  <c r="AO58" i="10"/>
  <c r="AL58" i="10"/>
  <c r="AI58" i="10"/>
  <c r="AF58" i="10"/>
  <c r="AC58" i="10"/>
  <c r="Z58" i="10"/>
  <c r="W58" i="10"/>
  <c r="T58" i="10"/>
  <c r="Q58" i="10"/>
  <c r="N58" i="10"/>
  <c r="G58" i="10"/>
  <c r="I58" i="10" s="1"/>
  <c r="BH57" i="10"/>
  <c r="BF57" i="10"/>
  <c r="BC57" i="10"/>
  <c r="BB57" i="10"/>
  <c r="BG57" i="10" s="1"/>
  <c r="BA57" i="10"/>
  <c r="AZ57" i="10"/>
  <c r="BE57" i="10" s="1"/>
  <c r="AX57" i="10"/>
  <c r="AU57" i="10"/>
  <c r="AR57" i="10"/>
  <c r="AO57" i="10"/>
  <c r="AL57" i="10"/>
  <c r="AI57" i="10"/>
  <c r="AF57" i="10"/>
  <c r="AC57" i="10"/>
  <c r="Z57" i="10"/>
  <c r="W57" i="10"/>
  <c r="T57" i="10"/>
  <c r="Q57" i="10"/>
  <c r="N57" i="10"/>
  <c r="G57" i="10"/>
  <c r="I57" i="10" s="1"/>
  <c r="BH54" i="10"/>
  <c r="BC54" i="10"/>
  <c r="BB54" i="10"/>
  <c r="BG54" i="10" s="1"/>
  <c r="BA54" i="10"/>
  <c r="BF54" i="10" s="1"/>
  <c r="AZ54" i="10"/>
  <c r="BE54" i="10" s="1"/>
  <c r="AX54" i="10"/>
  <c r="AU54" i="10"/>
  <c r="AR54" i="10"/>
  <c r="AO54" i="10"/>
  <c r="AL54" i="10"/>
  <c r="AI54" i="10"/>
  <c r="AF54" i="10"/>
  <c r="AC54" i="10"/>
  <c r="Z54" i="10"/>
  <c r="W54" i="10"/>
  <c r="T54" i="10"/>
  <c r="Q54" i="10"/>
  <c r="N54" i="10"/>
  <c r="G54" i="10"/>
  <c r="I54" i="10" s="1"/>
  <c r="BH53" i="10"/>
  <c r="BF53" i="10"/>
  <c r="BC53" i="10"/>
  <c r="BB53" i="10"/>
  <c r="BG53" i="10" s="1"/>
  <c r="BA53" i="10"/>
  <c r="AZ53" i="10"/>
  <c r="BE53" i="10" s="1"/>
  <c r="AX53" i="10"/>
  <c r="AU53" i="10"/>
  <c r="AR53" i="10"/>
  <c r="AO53" i="10"/>
  <c r="AL53" i="10"/>
  <c r="AI53" i="10"/>
  <c r="AF53" i="10"/>
  <c r="AC53" i="10"/>
  <c r="Z53" i="10"/>
  <c r="W53" i="10"/>
  <c r="T53" i="10"/>
  <c r="Q53" i="10"/>
  <c r="N53" i="10"/>
  <c r="I53" i="10"/>
  <c r="G53" i="10"/>
  <c r="BH52" i="10"/>
  <c r="BG52" i="10"/>
  <c r="BC52" i="10"/>
  <c r="BB52" i="10"/>
  <c r="BA52" i="10"/>
  <c r="BF52" i="10" s="1"/>
  <c r="AZ52" i="10"/>
  <c r="BE52" i="10" s="1"/>
  <c r="AX52" i="10"/>
  <c r="AU52" i="10"/>
  <c r="AR52" i="10"/>
  <c r="AO52" i="10"/>
  <c r="AL52" i="10"/>
  <c r="AI52" i="10"/>
  <c r="AF52" i="10"/>
  <c r="AC52" i="10"/>
  <c r="Z52" i="10"/>
  <c r="W52" i="10"/>
  <c r="T52" i="10"/>
  <c r="Q52" i="10"/>
  <c r="N52" i="10"/>
  <c r="G52" i="10"/>
  <c r="I52" i="10" s="1"/>
  <c r="BH51" i="10"/>
  <c r="BC51" i="10"/>
  <c r="BB51" i="10"/>
  <c r="BG51" i="10" s="1"/>
  <c r="BA51" i="10"/>
  <c r="BF51" i="10" s="1"/>
  <c r="AZ51" i="10"/>
  <c r="BE51" i="10" s="1"/>
  <c r="AX51" i="10"/>
  <c r="AU51" i="10"/>
  <c r="AR51" i="10"/>
  <c r="AO51" i="10"/>
  <c r="AL51" i="10"/>
  <c r="AI51" i="10"/>
  <c r="AF51" i="10"/>
  <c r="AC51" i="10"/>
  <c r="Z51" i="10"/>
  <c r="W51" i="10"/>
  <c r="T51" i="10"/>
  <c r="Q51" i="10"/>
  <c r="N51" i="10"/>
  <c r="G51" i="10"/>
  <c r="I51" i="10" s="1"/>
  <c r="BH50" i="10"/>
  <c r="BC50" i="10"/>
  <c r="BB50" i="10"/>
  <c r="BG50" i="10" s="1"/>
  <c r="BA50" i="10"/>
  <c r="BF50" i="10" s="1"/>
  <c r="AZ50" i="10"/>
  <c r="BE50" i="10" s="1"/>
  <c r="AX50" i="10"/>
  <c r="AU50" i="10"/>
  <c r="AR50" i="10"/>
  <c r="AO50" i="10"/>
  <c r="AL50" i="10"/>
  <c r="AI50" i="10"/>
  <c r="AF50" i="10"/>
  <c r="AC50" i="10"/>
  <c r="Z50" i="10"/>
  <c r="W50" i="10"/>
  <c r="T50" i="10"/>
  <c r="Q50" i="10"/>
  <c r="N50" i="10"/>
  <c r="G50" i="10"/>
  <c r="I50" i="10" s="1"/>
  <c r="BH49" i="10"/>
  <c r="BC49" i="10"/>
  <c r="BB49" i="10"/>
  <c r="BG49" i="10" s="1"/>
  <c r="BA49" i="10"/>
  <c r="BF49" i="10" s="1"/>
  <c r="AZ49" i="10"/>
  <c r="BE49" i="10" s="1"/>
  <c r="AX49" i="10"/>
  <c r="AU49" i="10"/>
  <c r="AR49" i="10"/>
  <c r="AO49" i="10"/>
  <c r="AL49" i="10"/>
  <c r="AI49" i="10"/>
  <c r="AF49" i="10"/>
  <c r="AC49" i="10"/>
  <c r="Z49" i="10"/>
  <c r="W49" i="10"/>
  <c r="T49" i="10"/>
  <c r="Q49" i="10"/>
  <c r="N49" i="10"/>
  <c r="G49" i="10"/>
  <c r="I49" i="10" s="1"/>
  <c r="BH46" i="10"/>
  <c r="BC46" i="10"/>
  <c r="BB46" i="10"/>
  <c r="BG46" i="10" s="1"/>
  <c r="BA46" i="10"/>
  <c r="BF46" i="10" s="1"/>
  <c r="AZ46" i="10"/>
  <c r="BE46" i="10" s="1"/>
  <c r="AX46" i="10"/>
  <c r="AU46" i="10"/>
  <c r="AR46" i="10"/>
  <c r="AO46" i="10"/>
  <c r="AL46" i="10"/>
  <c r="AI46" i="10"/>
  <c r="AF46" i="10"/>
  <c r="AC46" i="10"/>
  <c r="Z46" i="10"/>
  <c r="W46" i="10"/>
  <c r="T46" i="10"/>
  <c r="Q46" i="10"/>
  <c r="N46" i="10"/>
  <c r="G46" i="10"/>
  <c r="I46" i="10" s="1"/>
  <c r="BH45" i="10"/>
  <c r="BF45" i="10"/>
  <c r="BC45" i="10"/>
  <c r="BB45" i="10"/>
  <c r="BG45" i="10" s="1"/>
  <c r="BA45" i="10"/>
  <c r="AZ45" i="10"/>
  <c r="BE45" i="10" s="1"/>
  <c r="AX45" i="10"/>
  <c r="AU45" i="10"/>
  <c r="AR45" i="10"/>
  <c r="AO45" i="10"/>
  <c r="AL45" i="10"/>
  <c r="AI45" i="10"/>
  <c r="AF45" i="10"/>
  <c r="AC45" i="10"/>
  <c r="Z45" i="10"/>
  <c r="W45" i="10"/>
  <c r="T45" i="10"/>
  <c r="Q45" i="10"/>
  <c r="N45" i="10"/>
  <c r="I45" i="10"/>
  <c r="G45" i="10"/>
  <c r="BH44" i="10"/>
  <c r="BG44" i="10"/>
  <c r="BC44" i="10"/>
  <c r="BB44" i="10"/>
  <c r="BA44" i="10"/>
  <c r="BF44" i="10" s="1"/>
  <c r="AZ44" i="10"/>
  <c r="BE44" i="10" s="1"/>
  <c r="AX44" i="10"/>
  <c r="AU44" i="10"/>
  <c r="AR44" i="10"/>
  <c r="AO44" i="10"/>
  <c r="AL44" i="10"/>
  <c r="AI44" i="10"/>
  <c r="AF44" i="10"/>
  <c r="AC44" i="10"/>
  <c r="Z44" i="10"/>
  <c r="W44" i="10"/>
  <c r="T44" i="10"/>
  <c r="Q44" i="10"/>
  <c r="N44" i="10"/>
  <c r="G44" i="10"/>
  <c r="I44" i="10" s="1"/>
  <c r="BH43" i="10"/>
  <c r="BF43" i="10"/>
  <c r="BC43" i="10"/>
  <c r="BB43" i="10"/>
  <c r="BG43" i="10" s="1"/>
  <c r="BA43" i="10"/>
  <c r="AZ43" i="10"/>
  <c r="BE43" i="10" s="1"/>
  <c r="AX43" i="10"/>
  <c r="AU43" i="10"/>
  <c r="AR43" i="10"/>
  <c r="AO43" i="10"/>
  <c r="AL43" i="10"/>
  <c r="AI43" i="10"/>
  <c r="AF43" i="10"/>
  <c r="AC43" i="10"/>
  <c r="Z43" i="10"/>
  <c r="W43" i="10"/>
  <c r="T43" i="10"/>
  <c r="Q43" i="10"/>
  <c r="N43" i="10"/>
  <c r="G43" i="10"/>
  <c r="I43" i="10" s="1"/>
  <c r="BH42" i="10"/>
  <c r="BF42" i="10"/>
  <c r="BC42" i="10"/>
  <c r="BB42" i="10"/>
  <c r="BG42" i="10" s="1"/>
  <c r="BA42" i="10"/>
  <c r="AZ42" i="10"/>
  <c r="BE42" i="10" s="1"/>
  <c r="AX42" i="10"/>
  <c r="AU42" i="10"/>
  <c r="AR42" i="10"/>
  <c r="AO42" i="10"/>
  <c r="AL42" i="10"/>
  <c r="AI42" i="10"/>
  <c r="AF42" i="10"/>
  <c r="AC42" i="10"/>
  <c r="Z42" i="10"/>
  <c r="W42" i="10"/>
  <c r="T42" i="10"/>
  <c r="Q42" i="10"/>
  <c r="N42" i="10"/>
  <c r="G42" i="10"/>
  <c r="I42" i="10" s="1"/>
  <c r="BH41" i="10"/>
  <c r="BC41" i="10"/>
  <c r="BB41" i="10"/>
  <c r="BG41" i="10" s="1"/>
  <c r="BA41" i="10"/>
  <c r="BF41" i="10" s="1"/>
  <c r="AZ41" i="10"/>
  <c r="BE41" i="10" s="1"/>
  <c r="AX41" i="10"/>
  <c r="AU41" i="10"/>
  <c r="AR41" i="10"/>
  <c r="AO41" i="10"/>
  <c r="AL41" i="10"/>
  <c r="AI41" i="10"/>
  <c r="AF41" i="10"/>
  <c r="AC41" i="10"/>
  <c r="Z41" i="10"/>
  <c r="W41" i="10"/>
  <c r="T41" i="10"/>
  <c r="Q41" i="10"/>
  <c r="N41" i="10"/>
  <c r="G41" i="10"/>
  <c r="I41" i="10" s="1"/>
  <c r="BH40" i="10"/>
  <c r="BC40" i="10"/>
  <c r="BB40" i="10"/>
  <c r="BG40" i="10" s="1"/>
  <c r="BA40" i="10"/>
  <c r="BF40" i="10" s="1"/>
  <c r="AZ40" i="10"/>
  <c r="BE40" i="10" s="1"/>
  <c r="AX40" i="10"/>
  <c r="AU40" i="10"/>
  <c r="AR40" i="10"/>
  <c r="AO40" i="10"/>
  <c r="AL40" i="10"/>
  <c r="AI40" i="10"/>
  <c r="AF40" i="10"/>
  <c r="AC40" i="10"/>
  <c r="Z40" i="10"/>
  <c r="W40" i="10"/>
  <c r="T40" i="10"/>
  <c r="Q40" i="10"/>
  <c r="N40" i="10"/>
  <c r="G40" i="10"/>
  <c r="I40" i="10" s="1"/>
  <c r="BH39" i="10"/>
  <c r="BC39" i="10"/>
  <c r="BB39" i="10"/>
  <c r="BG39" i="10" s="1"/>
  <c r="BA39" i="10"/>
  <c r="BF39" i="10" s="1"/>
  <c r="AZ39" i="10"/>
  <c r="BE39" i="10" s="1"/>
  <c r="AX39" i="10"/>
  <c r="AU39" i="10"/>
  <c r="AR39" i="10"/>
  <c r="AO39" i="10"/>
  <c r="AL39" i="10"/>
  <c r="AI39" i="10"/>
  <c r="AF39" i="10"/>
  <c r="AC39" i="10"/>
  <c r="Z39" i="10"/>
  <c r="W39" i="10"/>
  <c r="T39" i="10"/>
  <c r="Q39" i="10"/>
  <c r="N39" i="10"/>
  <c r="G39" i="10"/>
  <c r="I39" i="10" s="1"/>
  <c r="BH38" i="10"/>
  <c r="BC38" i="10"/>
  <c r="BB38" i="10"/>
  <c r="BG38" i="10" s="1"/>
  <c r="BA38" i="10"/>
  <c r="BF38" i="10" s="1"/>
  <c r="AZ38" i="10"/>
  <c r="BE38" i="10" s="1"/>
  <c r="AX38" i="10"/>
  <c r="AU38" i="10"/>
  <c r="AR38" i="10"/>
  <c r="AO38" i="10"/>
  <c r="AL38" i="10"/>
  <c r="AI38" i="10"/>
  <c r="AF38" i="10"/>
  <c r="AC38" i="10"/>
  <c r="Z38" i="10"/>
  <c r="W38" i="10"/>
  <c r="T38" i="10"/>
  <c r="Q38" i="10"/>
  <c r="N38" i="10"/>
  <c r="G38" i="10"/>
  <c r="I38" i="10" s="1"/>
  <c r="BH37" i="10"/>
  <c r="BC37" i="10"/>
  <c r="BB37" i="10"/>
  <c r="BG37" i="10" s="1"/>
  <c r="BA37" i="10"/>
  <c r="BF37" i="10" s="1"/>
  <c r="AZ37" i="10"/>
  <c r="BE37" i="10" s="1"/>
  <c r="AX37" i="10"/>
  <c r="AU37" i="10"/>
  <c r="AR37" i="10"/>
  <c r="AO37" i="10"/>
  <c r="AL37" i="10"/>
  <c r="AI37" i="10"/>
  <c r="AF37" i="10"/>
  <c r="AC37" i="10"/>
  <c r="Z37" i="10"/>
  <c r="W37" i="10"/>
  <c r="T37" i="10"/>
  <c r="Q37" i="10"/>
  <c r="N37" i="10"/>
  <c r="G37" i="10"/>
  <c r="I37" i="10" s="1"/>
  <c r="BH36" i="10"/>
  <c r="BC36" i="10"/>
  <c r="BB36" i="10"/>
  <c r="BG36" i="10" s="1"/>
  <c r="BA36" i="10"/>
  <c r="BF36" i="10" s="1"/>
  <c r="AZ36" i="10"/>
  <c r="BE36" i="10" s="1"/>
  <c r="AX36" i="10"/>
  <c r="AU36" i="10"/>
  <c r="AR36" i="10"/>
  <c r="AO36" i="10"/>
  <c r="AL36" i="10"/>
  <c r="AI36" i="10"/>
  <c r="AF36" i="10"/>
  <c r="AC36" i="10"/>
  <c r="Z36" i="10"/>
  <c r="W36" i="10"/>
  <c r="T36" i="10"/>
  <c r="Q36" i="10"/>
  <c r="N36" i="10"/>
  <c r="G36" i="10"/>
  <c r="I36" i="10" s="1"/>
  <c r="BH35" i="10"/>
  <c r="BC35" i="10"/>
  <c r="BB35" i="10"/>
  <c r="BG35" i="10" s="1"/>
  <c r="BA35" i="10"/>
  <c r="BF35" i="10" s="1"/>
  <c r="AZ35" i="10"/>
  <c r="BE35" i="10" s="1"/>
  <c r="AX35" i="10"/>
  <c r="AU35" i="10"/>
  <c r="AR35" i="10"/>
  <c r="AO35" i="10"/>
  <c r="AL35" i="10"/>
  <c r="AI35" i="10"/>
  <c r="AF35" i="10"/>
  <c r="AC35" i="10"/>
  <c r="Z35" i="10"/>
  <c r="W35" i="10"/>
  <c r="T35" i="10"/>
  <c r="Q35" i="10"/>
  <c r="N35" i="10"/>
  <c r="I35" i="10"/>
  <c r="G35" i="10"/>
  <c r="BH34" i="10"/>
  <c r="BF34" i="10"/>
  <c r="BC34" i="10"/>
  <c r="BB34" i="10"/>
  <c r="BG34" i="10" s="1"/>
  <c r="BA34" i="10"/>
  <c r="AZ34" i="10"/>
  <c r="BE34" i="10" s="1"/>
  <c r="AX34" i="10"/>
  <c r="AU34" i="10"/>
  <c r="AR34" i="10"/>
  <c r="AO34" i="10"/>
  <c r="AL34" i="10"/>
  <c r="AI34" i="10"/>
  <c r="AF34" i="10"/>
  <c r="AC34" i="10"/>
  <c r="Z34" i="10"/>
  <c r="W34" i="10"/>
  <c r="T34" i="10"/>
  <c r="Q34" i="10"/>
  <c r="N34" i="10"/>
  <c r="I34" i="10"/>
  <c r="G34" i="10"/>
  <c r="BH33" i="10"/>
  <c r="BG33" i="10"/>
  <c r="BC33" i="10"/>
  <c r="BB33" i="10"/>
  <c r="BA33" i="10"/>
  <c r="BF33" i="10" s="1"/>
  <c r="AZ33" i="10"/>
  <c r="BE33" i="10" s="1"/>
  <c r="AX33" i="10"/>
  <c r="AU33" i="10"/>
  <c r="AR33" i="10"/>
  <c r="AO33" i="10"/>
  <c r="AL33" i="10"/>
  <c r="AI33" i="10"/>
  <c r="AF33" i="10"/>
  <c r="AC33" i="10"/>
  <c r="Z33" i="10"/>
  <c r="W33" i="10"/>
  <c r="T33" i="10"/>
  <c r="Q33" i="10"/>
  <c r="N33" i="10"/>
  <c r="G33" i="10"/>
  <c r="I33" i="10" s="1"/>
  <c r="BH32" i="10"/>
  <c r="BF32" i="10"/>
  <c r="BC32" i="10"/>
  <c r="BB32" i="10"/>
  <c r="BG32" i="10" s="1"/>
  <c r="BA32" i="10"/>
  <c r="AZ32" i="10"/>
  <c r="BE32" i="10" s="1"/>
  <c r="AX32" i="10"/>
  <c r="AU32" i="10"/>
  <c r="AR32" i="10"/>
  <c r="AO32" i="10"/>
  <c r="AL32" i="10"/>
  <c r="AI32" i="10"/>
  <c r="AF32" i="10"/>
  <c r="AC32" i="10"/>
  <c r="Z32" i="10"/>
  <c r="W32" i="10"/>
  <c r="T32" i="10"/>
  <c r="Q32" i="10"/>
  <c r="N32" i="10"/>
  <c r="G32" i="10"/>
  <c r="I32" i="10" s="1"/>
  <c r="BH31" i="10"/>
  <c r="BE31" i="10"/>
  <c r="BC31" i="10"/>
  <c r="BB31" i="10"/>
  <c r="BG31" i="10" s="1"/>
  <c r="BA31" i="10"/>
  <c r="BF31" i="10" s="1"/>
  <c r="AZ31" i="10"/>
  <c r="AX31" i="10"/>
  <c r="AU31" i="10"/>
  <c r="AR31" i="10"/>
  <c r="AO31" i="10"/>
  <c r="AL31" i="10"/>
  <c r="AI31" i="10"/>
  <c r="AF31" i="10"/>
  <c r="AC31" i="10"/>
  <c r="Z31" i="10"/>
  <c r="W31" i="10"/>
  <c r="T31" i="10"/>
  <c r="Q31" i="10"/>
  <c r="N31" i="10"/>
  <c r="G31" i="10"/>
  <c r="I31" i="10" s="1"/>
  <c r="BH30" i="10"/>
  <c r="BG30" i="10"/>
  <c r="BC30" i="10"/>
  <c r="BB30" i="10"/>
  <c r="BA30" i="10"/>
  <c r="BF30" i="10" s="1"/>
  <c r="AZ30" i="10"/>
  <c r="BE30" i="10" s="1"/>
  <c r="AX30" i="10"/>
  <c r="AU30" i="10"/>
  <c r="AR30" i="10"/>
  <c r="AO30" i="10"/>
  <c r="AL30" i="10"/>
  <c r="AI30" i="10"/>
  <c r="AF30" i="10"/>
  <c r="AC30" i="10"/>
  <c r="Z30" i="10"/>
  <c r="W30" i="10"/>
  <c r="T30" i="10"/>
  <c r="Q30" i="10"/>
  <c r="N30" i="10"/>
  <c r="G30" i="10"/>
  <c r="I30" i="10" s="1"/>
  <c r="BH29" i="10"/>
  <c r="BF29" i="10"/>
  <c r="BC29" i="10"/>
  <c r="BB29" i="10"/>
  <c r="BG29" i="10" s="1"/>
  <c r="BA29" i="10"/>
  <c r="AZ29" i="10"/>
  <c r="BE29" i="10" s="1"/>
  <c r="AX29" i="10"/>
  <c r="AU29" i="10"/>
  <c r="AR29" i="10"/>
  <c r="AO29" i="10"/>
  <c r="AL29" i="10"/>
  <c r="AI29" i="10"/>
  <c r="AF29" i="10"/>
  <c r="AC29" i="10"/>
  <c r="Z29" i="10"/>
  <c r="W29" i="10"/>
  <c r="T29" i="10"/>
  <c r="Q29" i="10"/>
  <c r="N29" i="10"/>
  <c r="G29" i="10"/>
  <c r="I29" i="10" s="1"/>
  <c r="BH28" i="10"/>
  <c r="BC28" i="10"/>
  <c r="BB28" i="10"/>
  <c r="BG28" i="10" s="1"/>
  <c r="BA28" i="10"/>
  <c r="BF28" i="10" s="1"/>
  <c r="AZ28" i="10"/>
  <c r="BE28" i="10" s="1"/>
  <c r="AX28" i="10"/>
  <c r="AU28" i="10"/>
  <c r="AR28" i="10"/>
  <c r="AO28" i="10"/>
  <c r="AL28" i="10"/>
  <c r="AI28" i="10"/>
  <c r="AF28" i="10"/>
  <c r="AC28" i="10"/>
  <c r="Z28" i="10"/>
  <c r="W28" i="10"/>
  <c r="T28" i="10"/>
  <c r="Q28" i="10"/>
  <c r="N28" i="10"/>
  <c r="G28" i="10"/>
  <c r="I28" i="10" s="1"/>
  <c r="BH27" i="10"/>
  <c r="BC27" i="10"/>
  <c r="BB27" i="10"/>
  <c r="BG27" i="10" s="1"/>
  <c r="BA27" i="10"/>
  <c r="BF27" i="10" s="1"/>
  <c r="AZ27" i="10"/>
  <c r="BE27" i="10" s="1"/>
  <c r="AX27" i="10"/>
  <c r="AU27" i="10"/>
  <c r="AR27" i="10"/>
  <c r="AO27" i="10"/>
  <c r="AL27" i="10"/>
  <c r="AI27" i="10"/>
  <c r="AF27" i="10"/>
  <c r="AC27" i="10"/>
  <c r="Z27" i="10"/>
  <c r="W27" i="10"/>
  <c r="T27" i="10"/>
  <c r="Q27" i="10"/>
  <c r="N27" i="10"/>
  <c r="G27" i="10"/>
  <c r="I27" i="10" s="1"/>
  <c r="BH26" i="10"/>
  <c r="BC26" i="10"/>
  <c r="BB26" i="10"/>
  <c r="BG26" i="10" s="1"/>
  <c r="BA26" i="10"/>
  <c r="BF26" i="10" s="1"/>
  <c r="AZ26" i="10"/>
  <c r="BE26" i="10" s="1"/>
  <c r="AX26" i="10"/>
  <c r="AU26" i="10"/>
  <c r="AR26" i="10"/>
  <c r="AO26" i="10"/>
  <c r="AL26" i="10"/>
  <c r="AI26" i="10"/>
  <c r="AF26" i="10"/>
  <c r="AC26" i="10"/>
  <c r="Z26" i="10"/>
  <c r="W26" i="10"/>
  <c r="T26" i="10"/>
  <c r="Q26" i="10"/>
  <c r="N26" i="10"/>
  <c r="G26" i="10"/>
  <c r="I26" i="10" s="1"/>
  <c r="BH23" i="10"/>
  <c r="BC23" i="10"/>
  <c r="BB23" i="10"/>
  <c r="BG23" i="10" s="1"/>
  <c r="BA23" i="10"/>
  <c r="BF23" i="10" s="1"/>
  <c r="AZ23" i="10"/>
  <c r="BE23" i="10" s="1"/>
  <c r="AX23" i="10"/>
  <c r="AU23" i="10"/>
  <c r="AR23" i="10"/>
  <c r="AO23" i="10"/>
  <c r="AL23" i="10"/>
  <c r="AI23" i="10"/>
  <c r="AF23" i="10"/>
  <c r="AC23" i="10"/>
  <c r="Z23" i="10"/>
  <c r="W23" i="10"/>
  <c r="T23" i="10"/>
  <c r="Q23" i="10"/>
  <c r="N23" i="10"/>
  <c r="G23" i="10"/>
  <c r="I23" i="10" s="1"/>
  <c r="BH22" i="10"/>
  <c r="BC22" i="10"/>
  <c r="BB22" i="10"/>
  <c r="BG22" i="10" s="1"/>
  <c r="BA22" i="10"/>
  <c r="BF22" i="10" s="1"/>
  <c r="AZ22" i="10"/>
  <c r="BE22" i="10" s="1"/>
  <c r="AX22" i="10"/>
  <c r="AU22" i="10"/>
  <c r="AR22" i="10"/>
  <c r="AO22" i="10"/>
  <c r="AL22" i="10"/>
  <c r="AI22" i="10"/>
  <c r="AF22" i="10"/>
  <c r="AC22" i="10"/>
  <c r="Z22" i="10"/>
  <c r="W22" i="10"/>
  <c r="T22" i="10"/>
  <c r="Q22" i="10"/>
  <c r="N22" i="10"/>
  <c r="G22" i="10"/>
  <c r="I22" i="10" s="1"/>
  <c r="BH21" i="10"/>
  <c r="BC21" i="10"/>
  <c r="BB21" i="10"/>
  <c r="BG21" i="10" s="1"/>
  <c r="BA21" i="10"/>
  <c r="BF21" i="10" s="1"/>
  <c r="AZ21" i="10"/>
  <c r="BE21" i="10" s="1"/>
  <c r="AX21" i="10"/>
  <c r="AU21" i="10"/>
  <c r="AR21" i="10"/>
  <c r="AO21" i="10"/>
  <c r="AL21" i="10"/>
  <c r="AI21" i="10"/>
  <c r="AF21" i="10"/>
  <c r="AC21" i="10"/>
  <c r="Z21" i="10"/>
  <c r="W21" i="10"/>
  <c r="T21" i="10"/>
  <c r="Q21" i="10"/>
  <c r="N21" i="10"/>
  <c r="G21" i="10"/>
  <c r="I21" i="10" s="1"/>
  <c r="BH20" i="10"/>
  <c r="BC20" i="10"/>
  <c r="BB20" i="10"/>
  <c r="BG20" i="10" s="1"/>
  <c r="BA20" i="10"/>
  <c r="BF20" i="10" s="1"/>
  <c r="AZ20" i="10"/>
  <c r="BE20" i="10" s="1"/>
  <c r="AX20" i="10"/>
  <c r="AU20" i="10"/>
  <c r="AR20" i="10"/>
  <c r="AO20" i="10"/>
  <c r="AL20" i="10"/>
  <c r="AI20" i="10"/>
  <c r="AF20" i="10"/>
  <c r="AC20" i="10"/>
  <c r="Z20" i="10"/>
  <c r="W20" i="10"/>
  <c r="T20" i="10"/>
  <c r="Q20" i="10"/>
  <c r="N20" i="10"/>
  <c r="G20" i="10"/>
  <c r="I20" i="10" s="1"/>
  <c r="BH19" i="10"/>
  <c r="BE19" i="10"/>
  <c r="BC19" i="10"/>
  <c r="BB19" i="10"/>
  <c r="BG19" i="10" s="1"/>
  <c r="BA19" i="10"/>
  <c r="BF19" i="10" s="1"/>
  <c r="AZ19" i="10"/>
  <c r="AX19" i="10"/>
  <c r="AU19" i="10"/>
  <c r="AR19" i="10"/>
  <c r="AO19" i="10"/>
  <c r="AL19" i="10"/>
  <c r="AI19" i="10"/>
  <c r="AF19" i="10"/>
  <c r="AC19" i="10"/>
  <c r="Z19" i="10"/>
  <c r="W19" i="10"/>
  <c r="T19" i="10"/>
  <c r="Q19" i="10"/>
  <c r="N19" i="10"/>
  <c r="G19" i="10"/>
  <c r="I19" i="10" s="1"/>
  <c r="BH18" i="10"/>
  <c r="BC18" i="10"/>
  <c r="BB18" i="10"/>
  <c r="BG18" i="10" s="1"/>
  <c r="BA18" i="10"/>
  <c r="BF18" i="10" s="1"/>
  <c r="AZ18" i="10"/>
  <c r="BE18" i="10" s="1"/>
  <c r="AX18" i="10"/>
  <c r="AU18" i="10"/>
  <c r="AR18" i="10"/>
  <c r="AO18" i="10"/>
  <c r="AL18" i="10"/>
  <c r="AI18" i="10"/>
  <c r="AF18" i="10"/>
  <c r="AC18" i="10"/>
  <c r="Z18" i="10"/>
  <c r="W18" i="10"/>
  <c r="T18" i="10"/>
  <c r="Q18" i="10"/>
  <c r="N18" i="10"/>
  <c r="G18" i="10"/>
  <c r="I18" i="10" s="1"/>
  <c r="BH17" i="10"/>
  <c r="BF17" i="10"/>
  <c r="BC17" i="10"/>
  <c r="BB17" i="10"/>
  <c r="BG17" i="10" s="1"/>
  <c r="BA17" i="10"/>
  <c r="AZ17" i="10"/>
  <c r="BE17" i="10" s="1"/>
  <c r="AX17" i="10"/>
  <c r="AU17" i="10"/>
  <c r="AR17" i="10"/>
  <c r="AO17" i="10"/>
  <c r="AL17" i="10"/>
  <c r="AI17" i="10"/>
  <c r="AF17" i="10"/>
  <c r="AC17" i="10"/>
  <c r="Z17" i="10"/>
  <c r="W17" i="10"/>
  <c r="T17" i="10"/>
  <c r="Q17" i="10"/>
  <c r="N17" i="10"/>
  <c r="I17" i="10"/>
  <c r="G17" i="10"/>
  <c r="BH16" i="10"/>
  <c r="BE16" i="10"/>
  <c r="BC16" i="10"/>
  <c r="BB16" i="10"/>
  <c r="BG16" i="10" s="1"/>
  <c r="BA16" i="10"/>
  <c r="BF16" i="10" s="1"/>
  <c r="AZ16" i="10"/>
  <c r="AX16" i="10"/>
  <c r="AU16" i="10"/>
  <c r="AR16" i="10"/>
  <c r="AO16" i="10"/>
  <c r="AL16" i="10"/>
  <c r="AI16" i="10"/>
  <c r="AF16" i="10"/>
  <c r="AC16" i="10"/>
  <c r="Z16" i="10"/>
  <c r="W16" i="10"/>
  <c r="T16" i="10"/>
  <c r="Q16" i="10"/>
  <c r="N16" i="10"/>
  <c r="G16" i="10"/>
  <c r="I16" i="10" s="1"/>
  <c r="BH15" i="10"/>
  <c r="BF15" i="10"/>
  <c r="BC15" i="10"/>
  <c r="BB15" i="10"/>
  <c r="BG15" i="10" s="1"/>
  <c r="BA15" i="10"/>
  <c r="AZ15" i="10"/>
  <c r="BE15" i="10" s="1"/>
  <c r="AX15" i="10"/>
  <c r="AU15" i="10"/>
  <c r="AR15" i="10"/>
  <c r="AO15" i="10"/>
  <c r="AL15" i="10"/>
  <c r="AI15" i="10"/>
  <c r="AF15" i="10"/>
  <c r="AC15" i="10"/>
  <c r="Z15" i="10"/>
  <c r="W15" i="10"/>
  <c r="T15" i="10"/>
  <c r="Q15" i="10"/>
  <c r="N15" i="10"/>
  <c r="I15" i="10"/>
  <c r="G15" i="10"/>
  <c r="BH14" i="10"/>
  <c r="BE14" i="10"/>
  <c r="BC14" i="10"/>
  <c r="BB14" i="10"/>
  <c r="BG14" i="10" s="1"/>
  <c r="BA14" i="10"/>
  <c r="BF14" i="10" s="1"/>
  <c r="AZ14" i="10"/>
  <c r="AX14" i="10"/>
  <c r="AU14" i="10"/>
  <c r="AR14" i="10"/>
  <c r="AO14" i="10"/>
  <c r="AL14" i="10"/>
  <c r="AI14" i="10"/>
  <c r="AF14" i="10"/>
  <c r="AC14" i="10"/>
  <c r="Z14" i="10"/>
  <c r="W14" i="10"/>
  <c r="T14" i="10"/>
  <c r="Q14" i="10"/>
  <c r="N14" i="10"/>
  <c r="G14" i="10"/>
  <c r="I14" i="10" s="1"/>
  <c r="BH13" i="10"/>
  <c r="BG13" i="10"/>
  <c r="BC13" i="10"/>
  <c r="BB13" i="10"/>
  <c r="BA13" i="10"/>
  <c r="BF13" i="10" s="1"/>
  <c r="AZ13" i="10"/>
  <c r="BE13" i="10" s="1"/>
  <c r="AX13" i="10"/>
  <c r="AU13" i="10"/>
  <c r="AR13" i="10"/>
  <c r="AO13" i="10"/>
  <c r="AL13" i="10"/>
  <c r="AI13" i="10"/>
  <c r="AF13" i="10"/>
  <c r="AC13" i="10"/>
  <c r="Z13" i="10"/>
  <c r="W13" i="10"/>
  <c r="T13" i="10"/>
  <c r="Q13" i="10"/>
  <c r="N13" i="10"/>
  <c r="G13" i="10"/>
  <c r="I13" i="10" s="1"/>
  <c r="BH12" i="10"/>
  <c r="BC12" i="10"/>
  <c r="BB12" i="10"/>
  <c r="BG12" i="10" s="1"/>
  <c r="BA12" i="10"/>
  <c r="BF12" i="10" s="1"/>
  <c r="AZ12" i="10"/>
  <c r="BE12" i="10" s="1"/>
  <c r="AX12" i="10"/>
  <c r="AU12" i="10"/>
  <c r="AR12" i="10"/>
  <c r="AO12" i="10"/>
  <c r="AL12" i="10"/>
  <c r="AI12" i="10"/>
  <c r="AF12" i="10"/>
  <c r="AC12" i="10"/>
  <c r="Z12" i="10"/>
  <c r="W12" i="10"/>
  <c r="T12" i="10"/>
  <c r="Q12" i="10"/>
  <c r="N12" i="10"/>
  <c r="G12" i="10"/>
  <c r="I12" i="10" s="1"/>
  <c r="BH11" i="10"/>
  <c r="BC11" i="10"/>
  <c r="BB11" i="10"/>
  <c r="BG11" i="10" s="1"/>
  <c r="BA11" i="10"/>
  <c r="BF11" i="10" s="1"/>
  <c r="AZ11" i="10"/>
  <c r="BE11" i="10" s="1"/>
  <c r="AX11" i="10"/>
  <c r="AU11" i="10"/>
  <c r="AR11" i="10"/>
  <c r="AO11" i="10"/>
  <c r="AL11" i="10"/>
  <c r="AI11" i="10"/>
  <c r="AF11" i="10"/>
  <c r="AC11" i="10"/>
  <c r="Z11" i="10"/>
  <c r="W11" i="10"/>
  <c r="T11" i="10"/>
  <c r="Q11" i="10"/>
  <c r="N11" i="10"/>
  <c r="G11" i="10"/>
  <c r="I11" i="10" s="1"/>
  <c r="BH10" i="10"/>
  <c r="BG10" i="10"/>
  <c r="BC10" i="10"/>
  <c r="BB10" i="10"/>
  <c r="BA10" i="10"/>
  <c r="BF10" i="10" s="1"/>
  <c r="AZ10" i="10"/>
  <c r="BE10" i="10" s="1"/>
  <c r="AX10" i="10"/>
  <c r="AU10" i="10"/>
  <c r="AR10" i="10"/>
  <c r="AO10" i="10"/>
  <c r="AL10" i="10"/>
  <c r="AI10" i="10"/>
  <c r="AF10" i="10"/>
  <c r="AC10" i="10"/>
  <c r="Z10" i="10"/>
  <c r="W10" i="10"/>
  <c r="T10" i="10"/>
  <c r="Q10" i="10"/>
  <c r="N10" i="10"/>
  <c r="G10" i="10"/>
  <c r="I10" i="10" s="1"/>
  <c r="BH9" i="10"/>
  <c r="BC9" i="10"/>
  <c r="BB9" i="10"/>
  <c r="BG9" i="10" s="1"/>
  <c r="BA9" i="10"/>
  <c r="BF9" i="10" s="1"/>
  <c r="AZ9" i="10"/>
  <c r="BE9" i="10" s="1"/>
  <c r="AX9" i="10"/>
  <c r="AU9" i="10"/>
  <c r="AR9" i="10"/>
  <c r="AO9" i="10"/>
  <c r="AL9" i="10"/>
  <c r="AI9" i="10"/>
  <c r="AF9" i="10"/>
  <c r="AC9" i="10"/>
  <c r="Z9" i="10"/>
  <c r="W9" i="10"/>
  <c r="T9" i="10"/>
  <c r="Q9" i="10"/>
  <c r="N9" i="10"/>
  <c r="G9" i="10"/>
  <c r="I9" i="10" s="1"/>
  <c r="BH8" i="10"/>
  <c r="BE8" i="10"/>
  <c r="BC8" i="10"/>
  <c r="BB8" i="10"/>
  <c r="BG8" i="10" s="1"/>
  <c r="BA8" i="10"/>
  <c r="BF8" i="10" s="1"/>
  <c r="AZ8" i="10"/>
  <c r="AX8" i="10"/>
  <c r="AU8" i="10"/>
  <c r="AR8" i="10"/>
  <c r="AO8" i="10"/>
  <c r="AL8" i="10"/>
  <c r="AI8" i="10"/>
  <c r="AF8" i="10"/>
  <c r="AC8" i="10"/>
  <c r="Z8" i="10"/>
  <c r="W8" i="10"/>
  <c r="T8" i="10"/>
  <c r="Q8" i="10"/>
  <c r="N8" i="10"/>
  <c r="G8" i="10"/>
  <c r="I8" i="10" s="1"/>
  <c r="BH7" i="10"/>
  <c r="BC7" i="10"/>
  <c r="BB7" i="10"/>
  <c r="BG7" i="10" s="1"/>
  <c r="BA7" i="10"/>
  <c r="BF7" i="10" s="1"/>
  <c r="AZ7" i="10"/>
  <c r="BE7" i="10" s="1"/>
  <c r="AX7" i="10"/>
  <c r="AU7" i="10"/>
  <c r="AR7" i="10"/>
  <c r="AO7" i="10"/>
  <c r="AL7" i="10"/>
  <c r="AI7" i="10"/>
  <c r="AF7" i="10"/>
  <c r="AC7" i="10"/>
  <c r="Z7" i="10"/>
  <c r="W7" i="10"/>
  <c r="T7" i="10"/>
  <c r="Q7" i="10"/>
  <c r="N7" i="10"/>
  <c r="G7" i="10"/>
  <c r="I7" i="10" s="1"/>
  <c r="BH6" i="10"/>
  <c r="BE6" i="10"/>
  <c r="BC6" i="10"/>
  <c r="BB6" i="10"/>
  <c r="BG6" i="10" s="1"/>
  <c r="BA6" i="10"/>
  <c r="BF6" i="10" s="1"/>
  <c r="AZ6" i="10"/>
  <c r="AX6" i="10"/>
  <c r="AU6" i="10"/>
  <c r="AR6" i="10"/>
  <c r="AO6" i="10"/>
  <c r="AL6" i="10"/>
  <c r="AI6" i="10"/>
  <c r="AF6" i="10"/>
  <c r="AC6" i="10"/>
  <c r="Z6" i="10"/>
  <c r="W6" i="10"/>
  <c r="T6" i="10"/>
  <c r="Q6" i="10"/>
  <c r="N6" i="10"/>
  <c r="G6" i="10"/>
  <c r="I6" i="10" s="1"/>
  <c r="BH5" i="10"/>
  <c r="BC5" i="10"/>
  <c r="BB5" i="10"/>
  <c r="BG5" i="10" s="1"/>
  <c r="BA5" i="10"/>
  <c r="BF5" i="10" s="1"/>
  <c r="AZ5" i="10"/>
  <c r="BE5" i="10" s="1"/>
  <c r="AX5" i="10"/>
  <c r="AU5" i="10"/>
  <c r="AR5" i="10"/>
  <c r="AO5" i="10"/>
  <c r="AL5" i="10"/>
  <c r="AI5" i="10"/>
  <c r="AF5" i="10"/>
  <c r="AC5" i="10"/>
  <c r="Z5" i="10"/>
  <c r="W5" i="10"/>
  <c r="T5" i="10"/>
  <c r="Q5" i="10"/>
  <c r="N5" i="10"/>
  <c r="G5" i="10"/>
  <c r="I5" i="10" s="1"/>
  <c r="BH4" i="10"/>
  <c r="BC4" i="10"/>
  <c r="BB4" i="10"/>
  <c r="BG4" i="10" s="1"/>
  <c r="BA4" i="10"/>
  <c r="BF4" i="10" s="1"/>
  <c r="AZ4" i="10"/>
  <c r="BE4" i="10" s="1"/>
  <c r="AX4" i="10"/>
  <c r="AU4" i="10"/>
  <c r="AR4" i="10"/>
  <c r="AO4" i="10"/>
  <c r="AL4" i="10"/>
  <c r="AI4" i="10"/>
  <c r="AF4" i="10"/>
  <c r="AC4" i="10"/>
  <c r="Z4" i="10"/>
  <c r="W4" i="10"/>
  <c r="T4" i="10"/>
  <c r="Q4" i="10"/>
  <c r="N4" i="10"/>
  <c r="G4" i="10"/>
  <c r="I4" i="10" s="1"/>
  <c r="D338" i="9"/>
  <c r="D337" i="9"/>
  <c r="D336" i="9"/>
  <c r="D335" i="9"/>
  <c r="D334" i="9"/>
  <c r="D333" i="9"/>
  <c r="D332" i="9"/>
  <c r="D331" i="9"/>
  <c r="D330" i="9"/>
  <c r="D329" i="9"/>
  <c r="D328" i="9"/>
  <c r="D327" i="9"/>
  <c r="D326" i="9"/>
  <c r="G322" i="9"/>
  <c r="I322" i="9" s="1"/>
  <c r="I323" i="9" s="1"/>
  <c r="E338" i="9" s="1"/>
  <c r="BH319" i="9"/>
  <c r="BC319" i="9"/>
  <c r="BB319" i="9"/>
  <c r="BG319" i="9" s="1"/>
  <c r="BA319" i="9"/>
  <c r="BF319" i="9" s="1"/>
  <c r="AZ319" i="9"/>
  <c r="BE319" i="9" s="1"/>
  <c r="AX319" i="9"/>
  <c r="AU319" i="9"/>
  <c r="AR319" i="9"/>
  <c r="AO319" i="9"/>
  <c r="AL319" i="9"/>
  <c r="AI319" i="9"/>
  <c r="AF319" i="9"/>
  <c r="AC319" i="9"/>
  <c r="Z319" i="9"/>
  <c r="W319" i="9"/>
  <c r="T319" i="9"/>
  <c r="Q319" i="9"/>
  <c r="N319" i="9"/>
  <c r="I319" i="9"/>
  <c r="G319" i="9"/>
  <c r="BH318" i="9"/>
  <c r="BC318" i="9"/>
  <c r="BB318" i="9"/>
  <c r="BG318" i="9" s="1"/>
  <c r="BA318" i="9"/>
  <c r="BF318" i="9" s="1"/>
  <c r="AZ318" i="9"/>
  <c r="BE318" i="9" s="1"/>
  <c r="AX318" i="9"/>
  <c r="AU318" i="9"/>
  <c r="AR318" i="9"/>
  <c r="AO318" i="9"/>
  <c r="AL318" i="9"/>
  <c r="AI318" i="9"/>
  <c r="AF318" i="9"/>
  <c r="AC318" i="9"/>
  <c r="Z318" i="9"/>
  <c r="W318" i="9"/>
  <c r="T318" i="9"/>
  <c r="Q318" i="9"/>
  <c r="N318" i="9"/>
  <c r="G318" i="9"/>
  <c r="I318" i="9" s="1"/>
  <c r="BH317" i="9"/>
  <c r="BE317" i="9"/>
  <c r="BC317" i="9"/>
  <c r="BB317" i="9"/>
  <c r="BG317" i="9" s="1"/>
  <c r="BA317" i="9"/>
  <c r="BF317" i="9" s="1"/>
  <c r="AZ317" i="9"/>
  <c r="AX317" i="9"/>
  <c r="AU317" i="9"/>
  <c r="AR317" i="9"/>
  <c r="AO317" i="9"/>
  <c r="AL317" i="9"/>
  <c r="AI317" i="9"/>
  <c r="AF317" i="9"/>
  <c r="AC317" i="9"/>
  <c r="Z317" i="9"/>
  <c r="W317" i="9"/>
  <c r="T317" i="9"/>
  <c r="Q317" i="9"/>
  <c r="N317" i="9"/>
  <c r="G317" i="9"/>
  <c r="I317" i="9" s="1"/>
  <c r="BH316" i="9"/>
  <c r="BC316" i="9"/>
  <c r="BB316" i="9"/>
  <c r="BG316" i="9" s="1"/>
  <c r="BA316" i="9"/>
  <c r="BF316" i="9" s="1"/>
  <c r="AZ316" i="9"/>
  <c r="BE316" i="9" s="1"/>
  <c r="AX316" i="9"/>
  <c r="AU316" i="9"/>
  <c r="AR316" i="9"/>
  <c r="AO316" i="9"/>
  <c r="AL316" i="9"/>
  <c r="AI316" i="9"/>
  <c r="AF316" i="9"/>
  <c r="AC316" i="9"/>
  <c r="Z316" i="9"/>
  <c r="W316" i="9"/>
  <c r="T316" i="9"/>
  <c r="Q316" i="9"/>
  <c r="N316" i="9"/>
  <c r="G316" i="9"/>
  <c r="I316" i="9" s="1"/>
  <c r="BH315" i="9"/>
  <c r="BE315" i="9"/>
  <c r="BC315" i="9"/>
  <c r="BB315" i="9"/>
  <c r="BG315" i="9" s="1"/>
  <c r="BA315" i="9"/>
  <c r="BF315" i="9" s="1"/>
  <c r="AZ315" i="9"/>
  <c r="AX315" i="9"/>
  <c r="AU315" i="9"/>
  <c r="AR315" i="9"/>
  <c r="AO315" i="9"/>
  <c r="AL315" i="9"/>
  <c r="AI315" i="9"/>
  <c r="AF315" i="9"/>
  <c r="AC315" i="9"/>
  <c r="Z315" i="9"/>
  <c r="W315" i="9"/>
  <c r="T315" i="9"/>
  <c r="Q315" i="9"/>
  <c r="N315" i="9"/>
  <c r="G315" i="9"/>
  <c r="I315" i="9" s="1"/>
  <c r="BH314" i="9"/>
  <c r="BC314" i="9"/>
  <c r="BB314" i="9"/>
  <c r="BG314" i="9" s="1"/>
  <c r="BA314" i="9"/>
  <c r="BF314" i="9" s="1"/>
  <c r="AZ314" i="9"/>
  <c r="BE314" i="9" s="1"/>
  <c r="AX314" i="9"/>
  <c r="AU314" i="9"/>
  <c r="AR314" i="9"/>
  <c r="AO314" i="9"/>
  <c r="AL314" i="9"/>
  <c r="AI314" i="9"/>
  <c r="AF314" i="9"/>
  <c r="AC314" i="9"/>
  <c r="Z314" i="9"/>
  <c r="W314" i="9"/>
  <c r="T314" i="9"/>
  <c r="Q314" i="9"/>
  <c r="N314" i="9"/>
  <c r="I314" i="9"/>
  <c r="G314" i="9"/>
  <c r="BH313" i="9"/>
  <c r="BC313" i="9"/>
  <c r="BB313" i="9"/>
  <c r="BG313" i="9" s="1"/>
  <c r="BA313" i="9"/>
  <c r="BF313" i="9" s="1"/>
  <c r="AZ313" i="9"/>
  <c r="BE313" i="9" s="1"/>
  <c r="AX313" i="9"/>
  <c r="AU313" i="9"/>
  <c r="AR313" i="9"/>
  <c r="AO313" i="9"/>
  <c r="AL313" i="9"/>
  <c r="AI313" i="9"/>
  <c r="AF313" i="9"/>
  <c r="AC313" i="9"/>
  <c r="Z313" i="9"/>
  <c r="W313" i="9"/>
  <c r="T313" i="9"/>
  <c r="Q313" i="9"/>
  <c r="N313" i="9"/>
  <c r="G313" i="9"/>
  <c r="I313" i="9" s="1"/>
  <c r="BH310" i="9"/>
  <c r="BC310" i="9"/>
  <c r="BB310" i="9"/>
  <c r="BG310" i="9" s="1"/>
  <c r="BA310" i="9"/>
  <c r="BF310" i="9" s="1"/>
  <c r="AZ310" i="9"/>
  <c r="BE310" i="9" s="1"/>
  <c r="AX310" i="9"/>
  <c r="AU310" i="9"/>
  <c r="AR310" i="9"/>
  <c r="AO310" i="9"/>
  <c r="AL310" i="9"/>
  <c r="AI310" i="9"/>
  <c r="AF310" i="9"/>
  <c r="AC310" i="9"/>
  <c r="Z310" i="9"/>
  <c r="W310" i="9"/>
  <c r="T310" i="9"/>
  <c r="Q310" i="9"/>
  <c r="N310" i="9"/>
  <c r="G310" i="9"/>
  <c r="I310" i="9" s="1"/>
  <c r="BH309" i="9"/>
  <c r="BC309" i="9"/>
  <c r="BB309" i="9"/>
  <c r="BG309" i="9" s="1"/>
  <c r="BA309" i="9"/>
  <c r="BF309" i="9" s="1"/>
  <c r="AZ309" i="9"/>
  <c r="BE309" i="9" s="1"/>
  <c r="AX309" i="9"/>
  <c r="AU309" i="9"/>
  <c r="AR309" i="9"/>
  <c r="AO309" i="9"/>
  <c r="AL309" i="9"/>
  <c r="AI309" i="9"/>
  <c r="AF309" i="9"/>
  <c r="AC309" i="9"/>
  <c r="Z309" i="9"/>
  <c r="W309" i="9"/>
  <c r="T309" i="9"/>
  <c r="Q309" i="9"/>
  <c r="N309" i="9"/>
  <c r="I309" i="9"/>
  <c r="G309" i="9"/>
  <c r="BH308" i="9"/>
  <c r="BC308" i="9"/>
  <c r="BB308" i="9"/>
  <c r="BG308" i="9" s="1"/>
  <c r="BA308" i="9"/>
  <c r="BF308" i="9" s="1"/>
  <c r="AZ308" i="9"/>
  <c r="BE308" i="9" s="1"/>
  <c r="AX308" i="9"/>
  <c r="AU308" i="9"/>
  <c r="AR308" i="9"/>
  <c r="AO308" i="9"/>
  <c r="AL308" i="9"/>
  <c r="AI308" i="9"/>
  <c r="AF308" i="9"/>
  <c r="AC308" i="9"/>
  <c r="Z308" i="9"/>
  <c r="W308" i="9"/>
  <c r="T308" i="9"/>
  <c r="Q308" i="9"/>
  <c r="N308" i="9"/>
  <c r="I308" i="9"/>
  <c r="G308" i="9"/>
  <c r="BH307" i="9"/>
  <c r="BC307" i="9"/>
  <c r="BB307" i="9"/>
  <c r="BG307" i="9" s="1"/>
  <c r="BA307" i="9"/>
  <c r="BF307" i="9" s="1"/>
  <c r="AZ307" i="9"/>
  <c r="BE307" i="9" s="1"/>
  <c r="AX307" i="9"/>
  <c r="AU307" i="9"/>
  <c r="AR307" i="9"/>
  <c r="AO307" i="9"/>
  <c r="AL307" i="9"/>
  <c r="AI307" i="9"/>
  <c r="AF307" i="9"/>
  <c r="AC307" i="9"/>
  <c r="Z307" i="9"/>
  <c r="W307" i="9"/>
  <c r="T307" i="9"/>
  <c r="Q307" i="9"/>
  <c r="N307" i="9"/>
  <c r="G307" i="9"/>
  <c r="I307" i="9" s="1"/>
  <c r="BH306" i="9"/>
  <c r="BG306" i="9"/>
  <c r="BC306" i="9"/>
  <c r="BB306" i="9"/>
  <c r="BA306" i="9"/>
  <c r="BF306" i="9" s="1"/>
  <c r="AZ306" i="9"/>
  <c r="BE306" i="9" s="1"/>
  <c r="AX306" i="9"/>
  <c r="AU306" i="9"/>
  <c r="AR306" i="9"/>
  <c r="AO306" i="9"/>
  <c r="AL306" i="9"/>
  <c r="AI306" i="9"/>
  <c r="AF306" i="9"/>
  <c r="AC306" i="9"/>
  <c r="Z306" i="9"/>
  <c r="W306" i="9"/>
  <c r="T306" i="9"/>
  <c r="Q306" i="9"/>
  <c r="N306" i="9"/>
  <c r="G306" i="9"/>
  <c r="I306" i="9" s="1"/>
  <c r="BH305" i="9"/>
  <c r="BC305" i="9"/>
  <c r="BB305" i="9"/>
  <c r="BG305" i="9" s="1"/>
  <c r="BA305" i="9"/>
  <c r="BF305" i="9" s="1"/>
  <c r="AZ305" i="9"/>
  <c r="BE305" i="9" s="1"/>
  <c r="AX305" i="9"/>
  <c r="AU305" i="9"/>
  <c r="AR305" i="9"/>
  <c r="AO305" i="9"/>
  <c r="AL305" i="9"/>
  <c r="AI305" i="9"/>
  <c r="AF305" i="9"/>
  <c r="AC305" i="9"/>
  <c r="Z305" i="9"/>
  <c r="W305" i="9"/>
  <c r="T305" i="9"/>
  <c r="Q305" i="9"/>
  <c r="N305" i="9"/>
  <c r="G305" i="9"/>
  <c r="I305" i="9" s="1"/>
  <c r="BH304" i="9"/>
  <c r="BG304" i="9"/>
  <c r="BC304" i="9"/>
  <c r="BB304" i="9"/>
  <c r="BA304" i="9"/>
  <c r="BF304" i="9" s="1"/>
  <c r="AZ304" i="9"/>
  <c r="BE304" i="9" s="1"/>
  <c r="AX304" i="9"/>
  <c r="AU304" i="9"/>
  <c r="AR304" i="9"/>
  <c r="AO304" i="9"/>
  <c r="AL304" i="9"/>
  <c r="AI304" i="9"/>
  <c r="AF304" i="9"/>
  <c r="AC304" i="9"/>
  <c r="Z304" i="9"/>
  <c r="W304" i="9"/>
  <c r="T304" i="9"/>
  <c r="Q304" i="9"/>
  <c r="N304" i="9"/>
  <c r="G304" i="9"/>
  <c r="I304" i="9" s="1"/>
  <c r="BH303" i="9"/>
  <c r="BG303" i="9"/>
  <c r="BF303" i="9"/>
  <c r="BC303" i="9"/>
  <c r="BB303" i="9"/>
  <c r="BA303" i="9"/>
  <c r="AZ303" i="9"/>
  <c r="BE303" i="9" s="1"/>
  <c r="AX303" i="9"/>
  <c r="AU303" i="9"/>
  <c r="AR303" i="9"/>
  <c r="AO303" i="9"/>
  <c r="AL303" i="9"/>
  <c r="AI303" i="9"/>
  <c r="AF303" i="9"/>
  <c r="AC303" i="9"/>
  <c r="Z303" i="9"/>
  <c r="W303" i="9"/>
  <c r="T303" i="9"/>
  <c r="Q303" i="9"/>
  <c r="N303" i="9"/>
  <c r="G303" i="9"/>
  <c r="I303" i="9" s="1"/>
  <c r="BH302" i="9"/>
  <c r="BE302" i="9"/>
  <c r="BC302" i="9"/>
  <c r="BB302" i="9"/>
  <c r="BG302" i="9" s="1"/>
  <c r="BA302" i="9"/>
  <c r="BF302" i="9" s="1"/>
  <c r="AZ302" i="9"/>
  <c r="AX302" i="9"/>
  <c r="AU302" i="9"/>
  <c r="AR302" i="9"/>
  <c r="AO302" i="9"/>
  <c r="AL302" i="9"/>
  <c r="AI302" i="9"/>
  <c r="AF302" i="9"/>
  <c r="AC302" i="9"/>
  <c r="Z302" i="9"/>
  <c r="W302" i="9"/>
  <c r="T302" i="9"/>
  <c r="Q302" i="9"/>
  <c r="N302" i="9"/>
  <c r="I302" i="9"/>
  <c r="G302" i="9"/>
  <c r="BH301" i="9"/>
  <c r="BC301" i="9"/>
  <c r="BB301" i="9"/>
  <c r="BG301" i="9" s="1"/>
  <c r="BA301" i="9"/>
  <c r="BF301" i="9" s="1"/>
  <c r="AZ301" i="9"/>
  <c r="BE301" i="9" s="1"/>
  <c r="AX301" i="9"/>
  <c r="AU301" i="9"/>
  <c r="AR301" i="9"/>
  <c r="AO301" i="9"/>
  <c r="AL301" i="9"/>
  <c r="AI301" i="9"/>
  <c r="AF301" i="9"/>
  <c r="AC301" i="9"/>
  <c r="Z301" i="9"/>
  <c r="W301" i="9"/>
  <c r="T301" i="9"/>
  <c r="Q301" i="9"/>
  <c r="N301" i="9"/>
  <c r="G301" i="9"/>
  <c r="I301" i="9" s="1"/>
  <c r="BH300" i="9"/>
  <c r="BC300" i="9"/>
  <c r="BB300" i="9"/>
  <c r="BG300" i="9" s="1"/>
  <c r="BA300" i="9"/>
  <c r="BF300" i="9" s="1"/>
  <c r="AZ300" i="9"/>
  <c r="BE300" i="9" s="1"/>
  <c r="AX300" i="9"/>
  <c r="AU300" i="9"/>
  <c r="AR300" i="9"/>
  <c r="AO300" i="9"/>
  <c r="AL300" i="9"/>
  <c r="AI300" i="9"/>
  <c r="AF300" i="9"/>
  <c r="AC300" i="9"/>
  <c r="Z300" i="9"/>
  <c r="W300" i="9"/>
  <c r="T300" i="9"/>
  <c r="Q300" i="9"/>
  <c r="N300" i="9"/>
  <c r="G300" i="9"/>
  <c r="I300" i="9" s="1"/>
  <c r="BH299" i="9"/>
  <c r="BC299" i="9"/>
  <c r="BB299" i="9"/>
  <c r="BG299" i="9" s="1"/>
  <c r="BA299" i="9"/>
  <c r="BF299" i="9" s="1"/>
  <c r="AZ299" i="9"/>
  <c r="BE299" i="9" s="1"/>
  <c r="AX299" i="9"/>
  <c r="AU299" i="9"/>
  <c r="AR299" i="9"/>
  <c r="AO299" i="9"/>
  <c r="AL299" i="9"/>
  <c r="AI299" i="9"/>
  <c r="AF299" i="9"/>
  <c r="AC299" i="9"/>
  <c r="Z299" i="9"/>
  <c r="W299" i="9"/>
  <c r="T299" i="9"/>
  <c r="Q299" i="9"/>
  <c r="N299" i="9"/>
  <c r="G299" i="9"/>
  <c r="I299" i="9" s="1"/>
  <c r="BH298" i="9"/>
  <c r="BC298" i="9"/>
  <c r="BB298" i="9"/>
  <c r="BG298" i="9" s="1"/>
  <c r="BA298" i="9"/>
  <c r="BF298" i="9" s="1"/>
  <c r="AZ298" i="9"/>
  <c r="BE298" i="9" s="1"/>
  <c r="AX298" i="9"/>
  <c r="AU298" i="9"/>
  <c r="AR298" i="9"/>
  <c r="AO298" i="9"/>
  <c r="AL298" i="9"/>
  <c r="AI298" i="9"/>
  <c r="AF298" i="9"/>
  <c r="AC298" i="9"/>
  <c r="Z298" i="9"/>
  <c r="W298" i="9"/>
  <c r="T298" i="9"/>
  <c r="Q298" i="9"/>
  <c r="N298" i="9"/>
  <c r="G298" i="9"/>
  <c r="I298" i="9" s="1"/>
  <c r="BH297" i="9"/>
  <c r="BC297" i="9"/>
  <c r="BB297" i="9"/>
  <c r="BG297" i="9" s="1"/>
  <c r="BA297" i="9"/>
  <c r="BF297" i="9" s="1"/>
  <c r="AZ297" i="9"/>
  <c r="BE297" i="9" s="1"/>
  <c r="AX297" i="9"/>
  <c r="AU297" i="9"/>
  <c r="AR297" i="9"/>
  <c r="AO297" i="9"/>
  <c r="AL297" i="9"/>
  <c r="AI297" i="9"/>
  <c r="AF297" i="9"/>
  <c r="AC297" i="9"/>
  <c r="Z297" i="9"/>
  <c r="W297" i="9"/>
  <c r="T297" i="9"/>
  <c r="Q297" i="9"/>
  <c r="N297" i="9"/>
  <c r="G297" i="9"/>
  <c r="I297" i="9" s="1"/>
  <c r="BH296" i="9"/>
  <c r="BC296" i="9"/>
  <c r="BB296" i="9"/>
  <c r="BG296" i="9" s="1"/>
  <c r="BA296" i="9"/>
  <c r="BF296" i="9" s="1"/>
  <c r="AZ296" i="9"/>
  <c r="BE296" i="9" s="1"/>
  <c r="AX296" i="9"/>
  <c r="AU296" i="9"/>
  <c r="AR296" i="9"/>
  <c r="AO296" i="9"/>
  <c r="AL296" i="9"/>
  <c r="AI296" i="9"/>
  <c r="AF296" i="9"/>
  <c r="AC296" i="9"/>
  <c r="Z296" i="9"/>
  <c r="W296" i="9"/>
  <c r="T296" i="9"/>
  <c r="Q296" i="9"/>
  <c r="N296" i="9"/>
  <c r="G296" i="9"/>
  <c r="I296" i="9" s="1"/>
  <c r="BH295" i="9"/>
  <c r="BG295" i="9"/>
  <c r="BC295" i="9"/>
  <c r="BB295" i="9"/>
  <c r="BA295" i="9"/>
  <c r="BF295" i="9" s="1"/>
  <c r="AZ295" i="9"/>
  <c r="BE295" i="9" s="1"/>
  <c r="AX295" i="9"/>
  <c r="AU295" i="9"/>
  <c r="AR295" i="9"/>
  <c r="AO295" i="9"/>
  <c r="AL295" i="9"/>
  <c r="AI295" i="9"/>
  <c r="AF295" i="9"/>
  <c r="AC295" i="9"/>
  <c r="Z295" i="9"/>
  <c r="W295" i="9"/>
  <c r="T295" i="9"/>
  <c r="Q295" i="9"/>
  <c r="N295" i="9"/>
  <c r="G295" i="9"/>
  <c r="I295" i="9" s="1"/>
  <c r="BH294" i="9"/>
  <c r="BF294" i="9"/>
  <c r="BE294" i="9"/>
  <c r="BC294" i="9"/>
  <c r="BB294" i="9"/>
  <c r="BG294" i="9" s="1"/>
  <c r="BA294" i="9"/>
  <c r="AZ294" i="9"/>
  <c r="AX294" i="9"/>
  <c r="AU294" i="9"/>
  <c r="AR294" i="9"/>
  <c r="AO294" i="9"/>
  <c r="AL294" i="9"/>
  <c r="AI294" i="9"/>
  <c r="AF294" i="9"/>
  <c r="AC294" i="9"/>
  <c r="Z294" i="9"/>
  <c r="W294" i="9"/>
  <c r="T294" i="9"/>
  <c r="Q294" i="9"/>
  <c r="N294" i="9"/>
  <c r="G294" i="9"/>
  <c r="I294" i="9" s="1"/>
  <c r="BH293" i="9"/>
  <c r="BC293" i="9"/>
  <c r="BB293" i="9"/>
  <c r="BG293" i="9" s="1"/>
  <c r="BA293" i="9"/>
  <c r="BF293" i="9" s="1"/>
  <c r="AZ293" i="9"/>
  <c r="BE293" i="9" s="1"/>
  <c r="AX293" i="9"/>
  <c r="AU293" i="9"/>
  <c r="AR293" i="9"/>
  <c r="AO293" i="9"/>
  <c r="AL293" i="9"/>
  <c r="AI293" i="9"/>
  <c r="AF293" i="9"/>
  <c r="AC293" i="9"/>
  <c r="Z293" i="9"/>
  <c r="W293" i="9"/>
  <c r="T293" i="9"/>
  <c r="Q293" i="9"/>
  <c r="N293" i="9"/>
  <c r="G293" i="9"/>
  <c r="I293" i="9" s="1"/>
  <c r="BH292" i="9"/>
  <c r="BC292" i="9"/>
  <c r="BB292" i="9"/>
  <c r="BG292" i="9" s="1"/>
  <c r="BA292" i="9"/>
  <c r="BF292" i="9" s="1"/>
  <c r="AZ292" i="9"/>
  <c r="BE292" i="9" s="1"/>
  <c r="AX292" i="9"/>
  <c r="AU292" i="9"/>
  <c r="AR292" i="9"/>
  <c r="AO292" i="9"/>
  <c r="AL292" i="9"/>
  <c r="AI292" i="9"/>
  <c r="AF292" i="9"/>
  <c r="AC292" i="9"/>
  <c r="Z292" i="9"/>
  <c r="W292" i="9"/>
  <c r="T292" i="9"/>
  <c r="Q292" i="9"/>
  <c r="N292" i="9"/>
  <c r="G292" i="9"/>
  <c r="I292" i="9" s="1"/>
  <c r="BH291" i="9"/>
  <c r="BF291" i="9"/>
  <c r="BC291" i="9"/>
  <c r="BB291" i="9"/>
  <c r="BG291" i="9" s="1"/>
  <c r="AZ291" i="9"/>
  <c r="BE291" i="9" s="1"/>
  <c r="AX291" i="9"/>
  <c r="AU291" i="9"/>
  <c r="AR291" i="9"/>
  <c r="AO291" i="9"/>
  <c r="AL291" i="9"/>
  <c r="AI291" i="9"/>
  <c r="AF291" i="9"/>
  <c r="AC291" i="9"/>
  <c r="Z291" i="9"/>
  <c r="W291" i="9"/>
  <c r="T291" i="9"/>
  <c r="Q291" i="9"/>
  <c r="N291" i="9"/>
  <c r="G291" i="9"/>
  <c r="I291" i="9" s="1"/>
  <c r="BH288" i="9"/>
  <c r="BE288" i="9"/>
  <c r="BC288" i="9"/>
  <c r="BB288" i="9"/>
  <c r="BG288" i="9" s="1"/>
  <c r="BA288" i="9"/>
  <c r="BF288" i="9" s="1"/>
  <c r="AZ288" i="9"/>
  <c r="AX288" i="9"/>
  <c r="AU288" i="9"/>
  <c r="AR288" i="9"/>
  <c r="AO288" i="9"/>
  <c r="AL288" i="9"/>
  <c r="AI288" i="9"/>
  <c r="AF288" i="9"/>
  <c r="AC288" i="9"/>
  <c r="Z288" i="9"/>
  <c r="W288" i="9"/>
  <c r="T288" i="9"/>
  <c r="Q288" i="9"/>
  <c r="N288" i="9"/>
  <c r="G288" i="9"/>
  <c r="I288" i="9" s="1"/>
  <c r="BH287" i="9"/>
  <c r="BC287" i="9"/>
  <c r="BB287" i="9"/>
  <c r="BG287" i="9" s="1"/>
  <c r="BA287" i="9"/>
  <c r="BF287" i="9" s="1"/>
  <c r="AZ287" i="9"/>
  <c r="BE287" i="9" s="1"/>
  <c r="AX287" i="9"/>
  <c r="AU287" i="9"/>
  <c r="AR287" i="9"/>
  <c r="AO287" i="9"/>
  <c r="AL287" i="9"/>
  <c r="AI287" i="9"/>
  <c r="AF287" i="9"/>
  <c r="AC287" i="9"/>
  <c r="Z287" i="9"/>
  <c r="W287" i="9"/>
  <c r="T287" i="9"/>
  <c r="Q287" i="9"/>
  <c r="N287" i="9"/>
  <c r="G287" i="9"/>
  <c r="I287" i="9" s="1"/>
  <c r="BH286" i="9"/>
  <c r="BC286" i="9"/>
  <c r="BB286" i="9"/>
  <c r="BG286" i="9" s="1"/>
  <c r="BA286" i="9"/>
  <c r="BF286" i="9" s="1"/>
  <c r="AZ286" i="9"/>
  <c r="BE286" i="9" s="1"/>
  <c r="AX286" i="9"/>
  <c r="AU286" i="9"/>
  <c r="AR286" i="9"/>
  <c r="AO286" i="9"/>
  <c r="AL286" i="9"/>
  <c r="AI286" i="9"/>
  <c r="AF286" i="9"/>
  <c r="AC286" i="9"/>
  <c r="Z286" i="9"/>
  <c r="W286" i="9"/>
  <c r="T286" i="9"/>
  <c r="Q286" i="9"/>
  <c r="N286" i="9"/>
  <c r="G286" i="9"/>
  <c r="I286" i="9" s="1"/>
  <c r="BH285" i="9"/>
  <c r="BC285" i="9"/>
  <c r="BB285" i="9"/>
  <c r="BG285" i="9" s="1"/>
  <c r="BA285" i="9"/>
  <c r="BF285" i="9" s="1"/>
  <c r="AZ285" i="9"/>
  <c r="BE285" i="9" s="1"/>
  <c r="AX285" i="9"/>
  <c r="AU285" i="9"/>
  <c r="AR285" i="9"/>
  <c r="AO285" i="9"/>
  <c r="AL285" i="9"/>
  <c r="AI285" i="9"/>
  <c r="AF285" i="9"/>
  <c r="AC285" i="9"/>
  <c r="Z285" i="9"/>
  <c r="W285" i="9"/>
  <c r="T285" i="9"/>
  <c r="Q285" i="9"/>
  <c r="N285" i="9"/>
  <c r="G285" i="9"/>
  <c r="I285" i="9" s="1"/>
  <c r="BH284" i="9"/>
  <c r="BG284" i="9"/>
  <c r="BC284" i="9"/>
  <c r="BB284" i="9"/>
  <c r="BA284" i="9"/>
  <c r="BF284" i="9" s="1"/>
  <c r="AZ284" i="9"/>
  <c r="BE284" i="9" s="1"/>
  <c r="AX284" i="9"/>
  <c r="AU284" i="9"/>
  <c r="AR284" i="9"/>
  <c r="AO284" i="9"/>
  <c r="AL284" i="9"/>
  <c r="AI284" i="9"/>
  <c r="AF284" i="9"/>
  <c r="AC284" i="9"/>
  <c r="Z284" i="9"/>
  <c r="W284" i="9"/>
  <c r="T284" i="9"/>
  <c r="Q284" i="9"/>
  <c r="N284" i="9"/>
  <c r="G284" i="9"/>
  <c r="I284" i="9" s="1"/>
  <c r="BH283" i="9"/>
  <c r="BC283" i="9"/>
  <c r="BB283" i="9"/>
  <c r="BG283" i="9" s="1"/>
  <c r="BA283" i="9"/>
  <c r="BF283" i="9" s="1"/>
  <c r="AZ283" i="9"/>
  <c r="BE283" i="9" s="1"/>
  <c r="AX283" i="9"/>
  <c r="AU283" i="9"/>
  <c r="AR283" i="9"/>
  <c r="AO283" i="9"/>
  <c r="AL283" i="9"/>
  <c r="AI283" i="9"/>
  <c r="AF283" i="9"/>
  <c r="AC283" i="9"/>
  <c r="Z283" i="9"/>
  <c r="W283" i="9"/>
  <c r="T283" i="9"/>
  <c r="Q283" i="9"/>
  <c r="N283" i="9"/>
  <c r="G283" i="9"/>
  <c r="I283" i="9" s="1"/>
  <c r="BH282" i="9"/>
  <c r="BG282" i="9"/>
  <c r="BC282" i="9"/>
  <c r="BB282" i="9"/>
  <c r="BA282" i="9"/>
  <c r="BF282" i="9" s="1"/>
  <c r="AZ282" i="9"/>
  <c r="BE282" i="9" s="1"/>
  <c r="AX282" i="9"/>
  <c r="AU282" i="9"/>
  <c r="AR282" i="9"/>
  <c r="AO282" i="9"/>
  <c r="AL282" i="9"/>
  <c r="AI282" i="9"/>
  <c r="AF282" i="9"/>
  <c r="AC282" i="9"/>
  <c r="Z282" i="9"/>
  <c r="W282" i="9"/>
  <c r="T282" i="9"/>
  <c r="Q282" i="9"/>
  <c r="N282" i="9"/>
  <c r="G282" i="9"/>
  <c r="I282" i="9" s="1"/>
  <c r="BH281" i="9"/>
  <c r="BF281" i="9"/>
  <c r="BC281" i="9"/>
  <c r="BB281" i="9"/>
  <c r="BG281" i="9" s="1"/>
  <c r="BA281" i="9"/>
  <c r="AZ281" i="9"/>
  <c r="BE281" i="9" s="1"/>
  <c r="AX281" i="9"/>
  <c r="AU281" i="9"/>
  <c r="AR281" i="9"/>
  <c r="AO281" i="9"/>
  <c r="AL281" i="9"/>
  <c r="AI281" i="9"/>
  <c r="AF281" i="9"/>
  <c r="AC281" i="9"/>
  <c r="Z281" i="9"/>
  <c r="W281" i="9"/>
  <c r="T281" i="9"/>
  <c r="Q281" i="9"/>
  <c r="N281" i="9"/>
  <c r="G281" i="9"/>
  <c r="I281" i="9" s="1"/>
  <c r="BH280" i="9"/>
  <c r="BC280" i="9"/>
  <c r="BB280" i="9"/>
  <c r="BG280" i="9" s="1"/>
  <c r="BA280" i="9"/>
  <c r="BF280" i="9" s="1"/>
  <c r="AZ280" i="9"/>
  <c r="BE280" i="9" s="1"/>
  <c r="AX280" i="9"/>
  <c r="AU280" i="9"/>
  <c r="AR280" i="9"/>
  <c r="AO280" i="9"/>
  <c r="AL280" i="9"/>
  <c r="AI280" i="9"/>
  <c r="AF280" i="9"/>
  <c r="AC280" i="9"/>
  <c r="Z280" i="9"/>
  <c r="W280" i="9"/>
  <c r="T280" i="9"/>
  <c r="Q280" i="9"/>
  <c r="N280" i="9"/>
  <c r="G280" i="9"/>
  <c r="I280" i="9" s="1"/>
  <c r="BH279" i="9"/>
  <c r="BC279" i="9"/>
  <c r="BB279" i="9"/>
  <c r="BG279" i="9" s="1"/>
  <c r="BA279" i="9"/>
  <c r="BF279" i="9" s="1"/>
  <c r="AZ279" i="9"/>
  <c r="BE279" i="9" s="1"/>
  <c r="AX279" i="9"/>
  <c r="AU279" i="9"/>
  <c r="AR279" i="9"/>
  <c r="AO279" i="9"/>
  <c r="AL279" i="9"/>
  <c r="AI279" i="9"/>
  <c r="AF279" i="9"/>
  <c r="AC279" i="9"/>
  <c r="Z279" i="9"/>
  <c r="W279" i="9"/>
  <c r="T279" i="9"/>
  <c r="Q279" i="9"/>
  <c r="N279" i="9"/>
  <c r="G279" i="9"/>
  <c r="I279" i="9" s="1"/>
  <c r="BH278" i="9"/>
  <c r="BC278" i="9"/>
  <c r="BB278" i="9"/>
  <c r="BG278" i="9" s="1"/>
  <c r="BA278" i="9"/>
  <c r="BF278" i="9" s="1"/>
  <c r="AZ278" i="9"/>
  <c r="BE278" i="9" s="1"/>
  <c r="AX278" i="9"/>
  <c r="AU278" i="9"/>
  <c r="AR278" i="9"/>
  <c r="AO278" i="9"/>
  <c r="AL278" i="9"/>
  <c r="AI278" i="9"/>
  <c r="AF278" i="9"/>
  <c r="AC278" i="9"/>
  <c r="Z278" i="9"/>
  <c r="W278" i="9"/>
  <c r="T278" i="9"/>
  <c r="Q278" i="9"/>
  <c r="N278" i="9"/>
  <c r="G278" i="9"/>
  <c r="I278" i="9" s="1"/>
  <c r="BH277" i="9"/>
  <c r="BC277" i="9"/>
  <c r="BB277" i="9"/>
  <c r="BG277" i="9" s="1"/>
  <c r="BA277" i="9"/>
  <c r="BF277" i="9" s="1"/>
  <c r="AZ277" i="9"/>
  <c r="BE277" i="9" s="1"/>
  <c r="AX277" i="9"/>
  <c r="AU277" i="9"/>
  <c r="AR277" i="9"/>
  <c r="AO277" i="9"/>
  <c r="AL277" i="9"/>
  <c r="AI277" i="9"/>
  <c r="AF277" i="9"/>
  <c r="AC277" i="9"/>
  <c r="Z277" i="9"/>
  <c r="W277" i="9"/>
  <c r="T277" i="9"/>
  <c r="Q277" i="9"/>
  <c r="N277" i="9"/>
  <c r="G277" i="9"/>
  <c r="I277" i="9" s="1"/>
  <c r="BH276" i="9"/>
  <c r="BG276" i="9"/>
  <c r="BC276" i="9"/>
  <c r="BB276" i="9"/>
  <c r="BA276" i="9"/>
  <c r="BF276" i="9" s="1"/>
  <c r="AZ276" i="9"/>
  <c r="BE276" i="9" s="1"/>
  <c r="AX276" i="9"/>
  <c r="AU276" i="9"/>
  <c r="AR276" i="9"/>
  <c r="AO276" i="9"/>
  <c r="AL276" i="9"/>
  <c r="AI276" i="9"/>
  <c r="AF276" i="9"/>
  <c r="AC276" i="9"/>
  <c r="Z276" i="9"/>
  <c r="W276" i="9"/>
  <c r="T276" i="9"/>
  <c r="Q276" i="9"/>
  <c r="N276" i="9"/>
  <c r="G276" i="9"/>
  <c r="I276" i="9" s="1"/>
  <c r="BH275" i="9"/>
  <c r="BC275" i="9"/>
  <c r="BB275" i="9"/>
  <c r="BG275" i="9" s="1"/>
  <c r="BA275" i="9"/>
  <c r="BF275" i="9" s="1"/>
  <c r="AZ275" i="9"/>
  <c r="BE275" i="9" s="1"/>
  <c r="AX275" i="9"/>
  <c r="AU275" i="9"/>
  <c r="AR275" i="9"/>
  <c r="AO275" i="9"/>
  <c r="AL275" i="9"/>
  <c r="AI275" i="9"/>
  <c r="AF275" i="9"/>
  <c r="AC275" i="9"/>
  <c r="Z275" i="9"/>
  <c r="W275" i="9"/>
  <c r="T275" i="9"/>
  <c r="Q275" i="9"/>
  <c r="N275" i="9"/>
  <c r="G275" i="9"/>
  <c r="I275" i="9" s="1"/>
  <c r="BH274" i="9"/>
  <c r="BC274" i="9"/>
  <c r="BB274" i="9"/>
  <c r="BG274" i="9" s="1"/>
  <c r="BA274" i="9"/>
  <c r="BF274" i="9" s="1"/>
  <c r="AZ274" i="9"/>
  <c r="BE274" i="9" s="1"/>
  <c r="AX274" i="9"/>
  <c r="AU274" i="9"/>
  <c r="AR274" i="9"/>
  <c r="AO274" i="9"/>
  <c r="AL274" i="9"/>
  <c r="AI274" i="9"/>
  <c r="AF274" i="9"/>
  <c r="AC274" i="9"/>
  <c r="Z274" i="9"/>
  <c r="W274" i="9"/>
  <c r="T274" i="9"/>
  <c r="Q274" i="9"/>
  <c r="N274" i="9"/>
  <c r="G274" i="9"/>
  <c r="I274" i="9" s="1"/>
  <c r="BH273" i="9"/>
  <c r="BF273" i="9"/>
  <c r="BC273" i="9"/>
  <c r="BB273" i="9"/>
  <c r="BG273" i="9" s="1"/>
  <c r="BA273" i="9"/>
  <c r="AZ273" i="9"/>
  <c r="BE273" i="9" s="1"/>
  <c r="AX273" i="9"/>
  <c r="AU273" i="9"/>
  <c r="AR273" i="9"/>
  <c r="AO273" i="9"/>
  <c r="AL273" i="9"/>
  <c r="AI273" i="9"/>
  <c r="AF273" i="9"/>
  <c r="AC273" i="9"/>
  <c r="Z273" i="9"/>
  <c r="W273" i="9"/>
  <c r="T273" i="9"/>
  <c r="Q273" i="9"/>
  <c r="N273" i="9"/>
  <c r="G273" i="9"/>
  <c r="I273" i="9" s="1"/>
  <c r="BH272" i="9"/>
  <c r="BC272" i="9"/>
  <c r="BB272" i="9"/>
  <c r="BG272" i="9" s="1"/>
  <c r="BA272" i="9"/>
  <c r="BF272" i="9" s="1"/>
  <c r="AZ272" i="9"/>
  <c r="BE272" i="9" s="1"/>
  <c r="AX272" i="9"/>
  <c r="AU272" i="9"/>
  <c r="AR272" i="9"/>
  <c r="AO272" i="9"/>
  <c r="AL272" i="9"/>
  <c r="AI272" i="9"/>
  <c r="AF272" i="9"/>
  <c r="AC272" i="9"/>
  <c r="Z272" i="9"/>
  <c r="W272" i="9"/>
  <c r="T272" i="9"/>
  <c r="Q272" i="9"/>
  <c r="N272" i="9"/>
  <c r="I272" i="9"/>
  <c r="G272" i="9"/>
  <c r="BH271" i="9"/>
  <c r="BC271" i="9"/>
  <c r="BB271" i="9"/>
  <c r="BG271" i="9" s="1"/>
  <c r="BA271" i="9"/>
  <c r="BF271" i="9" s="1"/>
  <c r="AZ271" i="9"/>
  <c r="BE271" i="9" s="1"/>
  <c r="AX271" i="9"/>
  <c r="AU271" i="9"/>
  <c r="AR271" i="9"/>
  <c r="AO271" i="9"/>
  <c r="AL271" i="9"/>
  <c r="AI271" i="9"/>
  <c r="AF271" i="9"/>
  <c r="AC271" i="9"/>
  <c r="Z271" i="9"/>
  <c r="W271" i="9"/>
  <c r="T271" i="9"/>
  <c r="Q271" i="9"/>
  <c r="N271" i="9"/>
  <c r="G271" i="9"/>
  <c r="I271" i="9" s="1"/>
  <c r="BH270" i="9"/>
  <c r="BC270" i="9"/>
  <c r="BB270" i="9"/>
  <c r="BG270" i="9" s="1"/>
  <c r="BA270" i="9"/>
  <c r="BF270" i="9" s="1"/>
  <c r="AZ270" i="9"/>
  <c r="BE270" i="9" s="1"/>
  <c r="AX270" i="9"/>
  <c r="AU270" i="9"/>
  <c r="AR270" i="9"/>
  <c r="AO270" i="9"/>
  <c r="AL270" i="9"/>
  <c r="AI270" i="9"/>
  <c r="AF270" i="9"/>
  <c r="AC270" i="9"/>
  <c r="Z270" i="9"/>
  <c r="W270" i="9"/>
  <c r="T270" i="9"/>
  <c r="Q270" i="9"/>
  <c r="N270" i="9"/>
  <c r="G270" i="9"/>
  <c r="I270" i="9" s="1"/>
  <c r="BH269" i="9"/>
  <c r="BC269" i="9"/>
  <c r="BB269" i="9"/>
  <c r="BG269" i="9" s="1"/>
  <c r="BA269" i="9"/>
  <c r="BF269" i="9" s="1"/>
  <c r="AZ269" i="9"/>
  <c r="BE269" i="9" s="1"/>
  <c r="AX269" i="9"/>
  <c r="AU269" i="9"/>
  <c r="AR269" i="9"/>
  <c r="AO269" i="9"/>
  <c r="AL269" i="9"/>
  <c r="AI269" i="9"/>
  <c r="AF269" i="9"/>
  <c r="AC269" i="9"/>
  <c r="Z269" i="9"/>
  <c r="W269" i="9"/>
  <c r="T269" i="9"/>
  <c r="Q269" i="9"/>
  <c r="N269" i="9"/>
  <c r="G269" i="9"/>
  <c r="I269" i="9" s="1"/>
  <c r="BH268" i="9"/>
  <c r="BC268" i="9"/>
  <c r="BB268" i="9"/>
  <c r="BG268" i="9" s="1"/>
  <c r="BA268" i="9"/>
  <c r="BF268" i="9" s="1"/>
  <c r="AZ268" i="9"/>
  <c r="BE268" i="9" s="1"/>
  <c r="AX268" i="9"/>
  <c r="AU268" i="9"/>
  <c r="AR268" i="9"/>
  <c r="AO268" i="9"/>
  <c r="AL268" i="9"/>
  <c r="AI268" i="9"/>
  <c r="AF268" i="9"/>
  <c r="AC268" i="9"/>
  <c r="Z268" i="9"/>
  <c r="W268" i="9"/>
  <c r="T268" i="9"/>
  <c r="Q268" i="9"/>
  <c r="N268" i="9"/>
  <c r="G268" i="9"/>
  <c r="I268" i="9" s="1"/>
  <c r="BH267" i="9"/>
  <c r="BG267" i="9"/>
  <c r="BC267" i="9"/>
  <c r="BB267" i="9"/>
  <c r="BA267" i="9"/>
  <c r="BF267" i="9" s="1"/>
  <c r="AZ267" i="9"/>
  <c r="BE267" i="9" s="1"/>
  <c r="AX267" i="9"/>
  <c r="AU267" i="9"/>
  <c r="AR267" i="9"/>
  <c r="AO267" i="9"/>
  <c r="AL267" i="9"/>
  <c r="AI267" i="9"/>
  <c r="AF267" i="9"/>
  <c r="AC267" i="9"/>
  <c r="Z267" i="9"/>
  <c r="W267" i="9"/>
  <c r="T267" i="9"/>
  <c r="Q267" i="9"/>
  <c r="N267" i="9"/>
  <c r="G267" i="9"/>
  <c r="I267" i="9" s="1"/>
  <c r="BH264" i="9"/>
  <c r="BC264" i="9"/>
  <c r="BB264" i="9"/>
  <c r="BG264" i="9" s="1"/>
  <c r="BA264" i="9"/>
  <c r="BF264" i="9" s="1"/>
  <c r="AZ264" i="9"/>
  <c r="BE264" i="9" s="1"/>
  <c r="AX264" i="9"/>
  <c r="AU264" i="9"/>
  <c r="AR264" i="9"/>
  <c r="AO264" i="9"/>
  <c r="AL264" i="9"/>
  <c r="AI264" i="9"/>
  <c r="AF264" i="9"/>
  <c r="AC264" i="9"/>
  <c r="Z264" i="9"/>
  <c r="W264" i="9"/>
  <c r="T264" i="9"/>
  <c r="Q264" i="9"/>
  <c r="N264" i="9"/>
  <c r="G264" i="9"/>
  <c r="I264" i="9" s="1"/>
  <c r="BH263" i="9"/>
  <c r="BC263" i="9"/>
  <c r="BB263" i="9"/>
  <c r="BG263" i="9" s="1"/>
  <c r="BA263" i="9"/>
  <c r="BF263" i="9" s="1"/>
  <c r="AZ263" i="9"/>
  <c r="BE263" i="9" s="1"/>
  <c r="AX263" i="9"/>
  <c r="AU263" i="9"/>
  <c r="AR263" i="9"/>
  <c r="AO263" i="9"/>
  <c r="AL263" i="9"/>
  <c r="AI263" i="9"/>
  <c r="AF263" i="9"/>
  <c r="AC263" i="9"/>
  <c r="Z263" i="9"/>
  <c r="W263" i="9"/>
  <c r="T263" i="9"/>
  <c r="Q263" i="9"/>
  <c r="N263" i="9"/>
  <c r="G263" i="9"/>
  <c r="I263" i="9" s="1"/>
  <c r="BH262" i="9"/>
  <c r="BC262" i="9"/>
  <c r="BB262" i="9"/>
  <c r="BG262" i="9" s="1"/>
  <c r="BA262" i="9"/>
  <c r="BF262" i="9" s="1"/>
  <c r="AZ262" i="9"/>
  <c r="BE262" i="9" s="1"/>
  <c r="AX262" i="9"/>
  <c r="AU262" i="9"/>
  <c r="AR262" i="9"/>
  <c r="AO262" i="9"/>
  <c r="AL262" i="9"/>
  <c r="AI262" i="9"/>
  <c r="AF262" i="9"/>
  <c r="AC262" i="9"/>
  <c r="Z262" i="9"/>
  <c r="W262" i="9"/>
  <c r="T262" i="9"/>
  <c r="Q262" i="9"/>
  <c r="N262" i="9"/>
  <c r="G262" i="9"/>
  <c r="I262" i="9" s="1"/>
  <c r="BH261" i="9"/>
  <c r="BC261" i="9"/>
  <c r="BB261" i="9"/>
  <c r="BG261" i="9" s="1"/>
  <c r="BA261" i="9"/>
  <c r="BF261" i="9" s="1"/>
  <c r="AZ261" i="9"/>
  <c r="BE261" i="9" s="1"/>
  <c r="AX261" i="9"/>
  <c r="AU261" i="9"/>
  <c r="AR261" i="9"/>
  <c r="AO261" i="9"/>
  <c r="AL261" i="9"/>
  <c r="AI261" i="9"/>
  <c r="AF261" i="9"/>
  <c r="AC261" i="9"/>
  <c r="Z261" i="9"/>
  <c r="W261" i="9"/>
  <c r="T261" i="9"/>
  <c r="Q261" i="9"/>
  <c r="N261" i="9"/>
  <c r="G261" i="9"/>
  <c r="I261" i="9" s="1"/>
  <c r="BH260" i="9"/>
  <c r="BC260" i="9"/>
  <c r="BB260" i="9"/>
  <c r="BG260" i="9" s="1"/>
  <c r="BA260" i="9"/>
  <c r="BF260" i="9" s="1"/>
  <c r="AZ260" i="9"/>
  <c r="BE260" i="9" s="1"/>
  <c r="AX260" i="9"/>
  <c r="AU260" i="9"/>
  <c r="AR260" i="9"/>
  <c r="AO260" i="9"/>
  <c r="AL260" i="9"/>
  <c r="AI260" i="9"/>
  <c r="AF260" i="9"/>
  <c r="AC260" i="9"/>
  <c r="Z260" i="9"/>
  <c r="W260" i="9"/>
  <c r="T260" i="9"/>
  <c r="Q260" i="9"/>
  <c r="N260" i="9"/>
  <c r="G260" i="9"/>
  <c r="I260" i="9" s="1"/>
  <c r="BH259" i="9"/>
  <c r="BF259" i="9"/>
  <c r="BE259" i="9"/>
  <c r="BC259" i="9"/>
  <c r="BB259" i="9"/>
  <c r="BG259" i="9" s="1"/>
  <c r="BA259" i="9"/>
  <c r="AZ259" i="9"/>
  <c r="AX259" i="9"/>
  <c r="AU259" i="9"/>
  <c r="AR259" i="9"/>
  <c r="AO259" i="9"/>
  <c r="AL259" i="9"/>
  <c r="AI259" i="9"/>
  <c r="AF259" i="9"/>
  <c r="AC259" i="9"/>
  <c r="Z259" i="9"/>
  <c r="W259" i="9"/>
  <c r="T259" i="9"/>
  <c r="Q259" i="9"/>
  <c r="N259" i="9"/>
  <c r="G259" i="9"/>
  <c r="I259" i="9" s="1"/>
  <c r="BH258" i="9"/>
  <c r="BC258" i="9"/>
  <c r="BB258" i="9"/>
  <c r="BG258" i="9" s="1"/>
  <c r="BA258" i="9"/>
  <c r="BF258" i="9" s="1"/>
  <c r="AZ258" i="9"/>
  <c r="BE258" i="9" s="1"/>
  <c r="AX258" i="9"/>
  <c r="AU258" i="9"/>
  <c r="AR258" i="9"/>
  <c r="AO258" i="9"/>
  <c r="AL258" i="9"/>
  <c r="AI258" i="9"/>
  <c r="AF258" i="9"/>
  <c r="AC258" i="9"/>
  <c r="Z258" i="9"/>
  <c r="W258" i="9"/>
  <c r="T258" i="9"/>
  <c r="Q258" i="9"/>
  <c r="N258" i="9"/>
  <c r="G258" i="9"/>
  <c r="I258" i="9" s="1"/>
  <c r="BH257" i="9"/>
  <c r="BE257" i="9"/>
  <c r="BC257" i="9"/>
  <c r="BB257" i="9"/>
  <c r="BG257" i="9" s="1"/>
  <c r="BA257" i="9"/>
  <c r="BF257" i="9" s="1"/>
  <c r="AZ257" i="9"/>
  <c r="AX257" i="9"/>
  <c r="AU257" i="9"/>
  <c r="AR257" i="9"/>
  <c r="AO257" i="9"/>
  <c r="AL257" i="9"/>
  <c r="AI257" i="9"/>
  <c r="AF257" i="9"/>
  <c r="AC257" i="9"/>
  <c r="Z257" i="9"/>
  <c r="W257" i="9"/>
  <c r="T257" i="9"/>
  <c r="Q257" i="9"/>
  <c r="N257" i="9"/>
  <c r="G257" i="9"/>
  <c r="I257" i="9" s="1"/>
  <c r="BH256" i="9"/>
  <c r="BC256" i="9"/>
  <c r="BB256" i="9"/>
  <c r="BG256" i="9" s="1"/>
  <c r="BA256" i="9"/>
  <c r="BF256" i="9" s="1"/>
  <c r="AZ256" i="9"/>
  <c r="BE256" i="9" s="1"/>
  <c r="AX256" i="9"/>
  <c r="AU256" i="9"/>
  <c r="AR256" i="9"/>
  <c r="AO256" i="9"/>
  <c r="AL256" i="9"/>
  <c r="AI256" i="9"/>
  <c r="AF256" i="9"/>
  <c r="AC256" i="9"/>
  <c r="Z256" i="9"/>
  <c r="W256" i="9"/>
  <c r="T256" i="9"/>
  <c r="Q256" i="9"/>
  <c r="N256" i="9"/>
  <c r="G256" i="9"/>
  <c r="I256" i="9" s="1"/>
  <c r="BH255" i="9"/>
  <c r="BC255" i="9"/>
  <c r="BB255" i="9"/>
  <c r="BG255" i="9" s="1"/>
  <c r="BA255" i="9"/>
  <c r="BF255" i="9" s="1"/>
  <c r="AZ255" i="9"/>
  <c r="BE255" i="9" s="1"/>
  <c r="AX255" i="9"/>
  <c r="AU255" i="9"/>
  <c r="AR255" i="9"/>
  <c r="AO255" i="9"/>
  <c r="AL255" i="9"/>
  <c r="AI255" i="9"/>
  <c r="AF255" i="9"/>
  <c r="AC255" i="9"/>
  <c r="Z255" i="9"/>
  <c r="W255" i="9"/>
  <c r="T255" i="9"/>
  <c r="Q255" i="9"/>
  <c r="N255" i="9"/>
  <c r="G255" i="9"/>
  <c r="I255" i="9" s="1"/>
  <c r="BH254" i="9"/>
  <c r="BC254" i="9"/>
  <c r="BB254" i="9"/>
  <c r="BG254" i="9" s="1"/>
  <c r="BA254" i="9"/>
  <c r="BF254" i="9" s="1"/>
  <c r="AZ254" i="9"/>
  <c r="BE254" i="9" s="1"/>
  <c r="AX254" i="9"/>
  <c r="AU254" i="9"/>
  <c r="AR254" i="9"/>
  <c r="AO254" i="9"/>
  <c r="AL254" i="9"/>
  <c r="AI254" i="9"/>
  <c r="AF254" i="9"/>
  <c r="AC254" i="9"/>
  <c r="Z254" i="9"/>
  <c r="W254" i="9"/>
  <c r="T254" i="9"/>
  <c r="Q254" i="9"/>
  <c r="N254" i="9"/>
  <c r="G254" i="9"/>
  <c r="I254" i="9" s="1"/>
  <c r="BH251" i="9"/>
  <c r="BC251" i="9"/>
  <c r="BB251" i="9"/>
  <c r="BG251" i="9" s="1"/>
  <c r="BA251" i="9"/>
  <c r="BF251" i="9" s="1"/>
  <c r="AZ251" i="9"/>
  <c r="BE251" i="9" s="1"/>
  <c r="AX251" i="9"/>
  <c r="AU251" i="9"/>
  <c r="AR251" i="9"/>
  <c r="AO251" i="9"/>
  <c r="AL251" i="9"/>
  <c r="AI251" i="9"/>
  <c r="AF251" i="9"/>
  <c r="AC251" i="9"/>
  <c r="Z251" i="9"/>
  <c r="W251" i="9"/>
  <c r="T251" i="9"/>
  <c r="Q251" i="9"/>
  <c r="N251" i="9"/>
  <c r="G251" i="9"/>
  <c r="I251" i="9" s="1"/>
  <c r="BH250" i="9"/>
  <c r="BC250" i="9"/>
  <c r="BB250" i="9"/>
  <c r="BG250" i="9" s="1"/>
  <c r="BA250" i="9"/>
  <c r="BF250" i="9" s="1"/>
  <c r="AZ250" i="9"/>
  <c r="BE250" i="9" s="1"/>
  <c r="AX250" i="9"/>
  <c r="AU250" i="9"/>
  <c r="AR250" i="9"/>
  <c r="AO250" i="9"/>
  <c r="AL250" i="9"/>
  <c r="AI250" i="9"/>
  <c r="AF250" i="9"/>
  <c r="AC250" i="9"/>
  <c r="Z250" i="9"/>
  <c r="W250" i="9"/>
  <c r="T250" i="9"/>
  <c r="Q250" i="9"/>
  <c r="N250" i="9"/>
  <c r="G250" i="9"/>
  <c r="I250" i="9" s="1"/>
  <c r="BH249" i="9"/>
  <c r="BC249" i="9"/>
  <c r="BB249" i="9"/>
  <c r="BG249" i="9" s="1"/>
  <c r="BA249" i="9"/>
  <c r="BF249" i="9" s="1"/>
  <c r="AZ249" i="9"/>
  <c r="BE249" i="9" s="1"/>
  <c r="AX249" i="9"/>
  <c r="AU249" i="9"/>
  <c r="AR249" i="9"/>
  <c r="AO249" i="9"/>
  <c r="AL249" i="9"/>
  <c r="AI249" i="9"/>
  <c r="AF249" i="9"/>
  <c r="AC249" i="9"/>
  <c r="Z249" i="9"/>
  <c r="W249" i="9"/>
  <c r="T249" i="9"/>
  <c r="Q249" i="9"/>
  <c r="N249" i="9"/>
  <c r="G249" i="9"/>
  <c r="I249" i="9" s="1"/>
  <c r="BH248" i="9"/>
  <c r="BG248" i="9"/>
  <c r="BC248" i="9"/>
  <c r="BB248" i="9"/>
  <c r="BA248" i="9"/>
  <c r="BF248" i="9" s="1"/>
  <c r="AZ248" i="9"/>
  <c r="BE248" i="9" s="1"/>
  <c r="AX248" i="9"/>
  <c r="AU248" i="9"/>
  <c r="AR248" i="9"/>
  <c r="AO248" i="9"/>
  <c r="AL248" i="9"/>
  <c r="AI248" i="9"/>
  <c r="AF248" i="9"/>
  <c r="AC248" i="9"/>
  <c r="Z248" i="9"/>
  <c r="W248" i="9"/>
  <c r="T248" i="9"/>
  <c r="Q248" i="9"/>
  <c r="N248" i="9"/>
  <c r="G248" i="9"/>
  <c r="I248" i="9" s="1"/>
  <c r="BH247" i="9"/>
  <c r="BG247" i="9"/>
  <c r="BC247" i="9"/>
  <c r="BB247" i="9"/>
  <c r="BA247" i="9"/>
  <c r="BF247" i="9" s="1"/>
  <c r="AZ247" i="9"/>
  <c r="BE247" i="9" s="1"/>
  <c r="AX247" i="9"/>
  <c r="AU247" i="9"/>
  <c r="AR247" i="9"/>
  <c r="AO247" i="9"/>
  <c r="AL247" i="9"/>
  <c r="AI247" i="9"/>
  <c r="AF247" i="9"/>
  <c r="AC247" i="9"/>
  <c r="Z247" i="9"/>
  <c r="W247" i="9"/>
  <c r="T247" i="9"/>
  <c r="Q247" i="9"/>
  <c r="N247" i="9"/>
  <c r="G247" i="9"/>
  <c r="I247" i="9" s="1"/>
  <c r="BH246" i="9"/>
  <c r="BC246" i="9"/>
  <c r="BB246" i="9"/>
  <c r="BG246" i="9" s="1"/>
  <c r="BA246" i="9"/>
  <c r="BF246" i="9" s="1"/>
  <c r="AZ246" i="9"/>
  <c r="BE246" i="9" s="1"/>
  <c r="AX246" i="9"/>
  <c r="AU246" i="9"/>
  <c r="AR246" i="9"/>
  <c r="AO246" i="9"/>
  <c r="AL246" i="9"/>
  <c r="AI246" i="9"/>
  <c r="AF246" i="9"/>
  <c r="AC246" i="9"/>
  <c r="Z246" i="9"/>
  <c r="W246" i="9"/>
  <c r="T246" i="9"/>
  <c r="Q246" i="9"/>
  <c r="N246" i="9"/>
  <c r="G246" i="9"/>
  <c r="I246" i="9" s="1"/>
  <c r="BH245" i="9"/>
  <c r="BC245" i="9"/>
  <c r="BB245" i="9"/>
  <c r="BG245" i="9" s="1"/>
  <c r="BA245" i="9"/>
  <c r="BF245" i="9" s="1"/>
  <c r="AZ245" i="9"/>
  <c r="BE245" i="9" s="1"/>
  <c r="AX245" i="9"/>
  <c r="AU245" i="9"/>
  <c r="AR245" i="9"/>
  <c r="AO245" i="9"/>
  <c r="AL245" i="9"/>
  <c r="AI245" i="9"/>
  <c r="AF245" i="9"/>
  <c r="AC245" i="9"/>
  <c r="Z245" i="9"/>
  <c r="W245" i="9"/>
  <c r="T245" i="9"/>
  <c r="Q245" i="9"/>
  <c r="N245" i="9"/>
  <c r="G245" i="9"/>
  <c r="I245" i="9" s="1"/>
  <c r="BH244" i="9"/>
  <c r="BC244" i="9"/>
  <c r="BB244" i="9"/>
  <c r="BG244" i="9" s="1"/>
  <c r="BA244" i="9"/>
  <c r="BF244" i="9" s="1"/>
  <c r="AZ244" i="9"/>
  <c r="BE244" i="9" s="1"/>
  <c r="AX244" i="9"/>
  <c r="AU244" i="9"/>
  <c r="AR244" i="9"/>
  <c r="AO244" i="9"/>
  <c r="AL244" i="9"/>
  <c r="AI244" i="9"/>
  <c r="AF244" i="9"/>
  <c r="AC244" i="9"/>
  <c r="Z244" i="9"/>
  <c r="W244" i="9"/>
  <c r="T244" i="9"/>
  <c r="Q244" i="9"/>
  <c r="N244" i="9"/>
  <c r="G244" i="9"/>
  <c r="I244" i="9" s="1"/>
  <c r="BH243" i="9"/>
  <c r="BE243" i="9"/>
  <c r="BC243" i="9"/>
  <c r="BB243" i="9"/>
  <c r="BG243" i="9" s="1"/>
  <c r="BA243" i="9"/>
  <c r="BF243" i="9" s="1"/>
  <c r="AZ243" i="9"/>
  <c r="AX243" i="9"/>
  <c r="AU243" i="9"/>
  <c r="AR243" i="9"/>
  <c r="AO243" i="9"/>
  <c r="AL243" i="9"/>
  <c r="AI243" i="9"/>
  <c r="AF243" i="9"/>
  <c r="AC243" i="9"/>
  <c r="Z243" i="9"/>
  <c r="W243" i="9"/>
  <c r="T243" i="9"/>
  <c r="Q243" i="9"/>
  <c r="N243" i="9"/>
  <c r="I243" i="9"/>
  <c r="G243" i="9"/>
  <c r="BH242" i="9"/>
  <c r="BC242" i="9"/>
  <c r="BB242" i="9"/>
  <c r="BG242" i="9" s="1"/>
  <c r="BA242" i="9"/>
  <c r="BF242" i="9" s="1"/>
  <c r="AZ242" i="9"/>
  <c r="BE242" i="9" s="1"/>
  <c r="AX242" i="9"/>
  <c r="AU242" i="9"/>
  <c r="AR242" i="9"/>
  <c r="AO242" i="9"/>
  <c r="AL242" i="9"/>
  <c r="AI242" i="9"/>
  <c r="AF242" i="9"/>
  <c r="AC242" i="9"/>
  <c r="Z242" i="9"/>
  <c r="W242" i="9"/>
  <c r="T242" i="9"/>
  <c r="Q242" i="9"/>
  <c r="N242" i="9"/>
  <c r="G242" i="9"/>
  <c r="I242" i="9" s="1"/>
  <c r="BH241" i="9"/>
  <c r="BC241" i="9"/>
  <c r="BB241" i="9"/>
  <c r="BG241" i="9" s="1"/>
  <c r="BA241" i="9"/>
  <c r="BF241" i="9" s="1"/>
  <c r="AZ241" i="9"/>
  <c r="BE241" i="9" s="1"/>
  <c r="AX241" i="9"/>
  <c r="AU241" i="9"/>
  <c r="AR241" i="9"/>
  <c r="AO241" i="9"/>
  <c r="AL241" i="9"/>
  <c r="AI241" i="9"/>
  <c r="AF241" i="9"/>
  <c r="AC241" i="9"/>
  <c r="Z241" i="9"/>
  <c r="W241" i="9"/>
  <c r="T241" i="9"/>
  <c r="Q241" i="9"/>
  <c r="N241" i="9"/>
  <c r="G241" i="9"/>
  <c r="I241" i="9" s="1"/>
  <c r="BH240" i="9"/>
  <c r="BC240" i="9"/>
  <c r="BB240" i="9"/>
  <c r="BG240" i="9" s="1"/>
  <c r="BA240" i="9"/>
  <c r="BF240" i="9" s="1"/>
  <c r="AZ240" i="9"/>
  <c r="BE240" i="9" s="1"/>
  <c r="AX240" i="9"/>
  <c r="AU240" i="9"/>
  <c r="AR240" i="9"/>
  <c r="AO240" i="9"/>
  <c r="AL240" i="9"/>
  <c r="AI240" i="9"/>
  <c r="AF240" i="9"/>
  <c r="AC240" i="9"/>
  <c r="Z240" i="9"/>
  <c r="W240" i="9"/>
  <c r="T240" i="9"/>
  <c r="Q240" i="9"/>
  <c r="N240" i="9"/>
  <c r="G240" i="9"/>
  <c r="I240" i="9" s="1"/>
  <c r="BH239" i="9"/>
  <c r="BF239" i="9"/>
  <c r="BC239" i="9"/>
  <c r="BB239" i="9"/>
  <c r="BG239" i="9" s="1"/>
  <c r="BA239" i="9"/>
  <c r="AZ239" i="9"/>
  <c r="BE239" i="9" s="1"/>
  <c r="AX239" i="9"/>
  <c r="AU239" i="9"/>
  <c r="AR239" i="9"/>
  <c r="AO239" i="9"/>
  <c r="AL239" i="9"/>
  <c r="AI239" i="9"/>
  <c r="AF239" i="9"/>
  <c r="AC239" i="9"/>
  <c r="Z239" i="9"/>
  <c r="W239" i="9"/>
  <c r="T239" i="9"/>
  <c r="Q239" i="9"/>
  <c r="N239" i="9"/>
  <c r="I239" i="9"/>
  <c r="G239" i="9"/>
  <c r="BH238" i="9"/>
  <c r="BC238" i="9"/>
  <c r="BB238" i="9"/>
  <c r="BG238" i="9" s="1"/>
  <c r="BA238" i="9"/>
  <c r="BF238" i="9" s="1"/>
  <c r="AZ238" i="9"/>
  <c r="BE238" i="9" s="1"/>
  <c r="AX238" i="9"/>
  <c r="AU238" i="9"/>
  <c r="AR238" i="9"/>
  <c r="AO238" i="9"/>
  <c r="AL238" i="9"/>
  <c r="AI238" i="9"/>
  <c r="AF238" i="9"/>
  <c r="AC238" i="9"/>
  <c r="Z238" i="9"/>
  <c r="W238" i="9"/>
  <c r="T238" i="9"/>
  <c r="Q238" i="9"/>
  <c r="N238" i="9"/>
  <c r="G238" i="9"/>
  <c r="I238" i="9" s="1"/>
  <c r="BH237" i="9"/>
  <c r="BC237" i="9"/>
  <c r="BB237" i="9"/>
  <c r="BG237" i="9" s="1"/>
  <c r="BA237" i="9"/>
  <c r="BF237" i="9" s="1"/>
  <c r="AZ237" i="9"/>
  <c r="BE237" i="9" s="1"/>
  <c r="AX237" i="9"/>
  <c r="AU237" i="9"/>
  <c r="AR237" i="9"/>
  <c r="AO237" i="9"/>
  <c r="AL237" i="9"/>
  <c r="AI237" i="9"/>
  <c r="AF237" i="9"/>
  <c r="AC237" i="9"/>
  <c r="Z237" i="9"/>
  <c r="W237" i="9"/>
  <c r="T237" i="9"/>
  <c r="Q237" i="9"/>
  <c r="N237" i="9"/>
  <c r="G237" i="9"/>
  <c r="I237" i="9" s="1"/>
  <c r="BH236" i="9"/>
  <c r="BE236" i="9"/>
  <c r="BC236" i="9"/>
  <c r="BB236" i="9"/>
  <c r="BG236" i="9" s="1"/>
  <c r="BA236" i="9"/>
  <c r="BF236" i="9" s="1"/>
  <c r="AZ236" i="9"/>
  <c r="AX236" i="9"/>
  <c r="AU236" i="9"/>
  <c r="AR236" i="9"/>
  <c r="AO236" i="9"/>
  <c r="AL236" i="9"/>
  <c r="AI236" i="9"/>
  <c r="AF236" i="9"/>
  <c r="AC236" i="9"/>
  <c r="Z236" i="9"/>
  <c r="W236" i="9"/>
  <c r="T236" i="9"/>
  <c r="Q236" i="9"/>
  <c r="N236" i="9"/>
  <c r="I236" i="9"/>
  <c r="G236" i="9"/>
  <c r="BH235" i="9"/>
  <c r="BE235" i="9"/>
  <c r="BC235" i="9"/>
  <c r="BB235" i="9"/>
  <c r="BG235" i="9" s="1"/>
  <c r="BA235" i="9"/>
  <c r="BF235" i="9" s="1"/>
  <c r="AZ235" i="9"/>
  <c r="AX235" i="9"/>
  <c r="AU235" i="9"/>
  <c r="AR235" i="9"/>
  <c r="AO235" i="9"/>
  <c r="AL235" i="9"/>
  <c r="AI235" i="9"/>
  <c r="AF235" i="9"/>
  <c r="AC235" i="9"/>
  <c r="Z235" i="9"/>
  <c r="W235" i="9"/>
  <c r="T235" i="9"/>
  <c r="Q235" i="9"/>
  <c r="N235" i="9"/>
  <c r="G235" i="9"/>
  <c r="I235" i="9" s="1"/>
  <c r="BH234" i="9"/>
  <c r="BC234" i="9"/>
  <c r="BB234" i="9"/>
  <c r="BG234" i="9" s="1"/>
  <c r="BA234" i="9"/>
  <c r="BF234" i="9" s="1"/>
  <c r="AZ234" i="9"/>
  <c r="BE234" i="9" s="1"/>
  <c r="AX234" i="9"/>
  <c r="AU234" i="9"/>
  <c r="AR234" i="9"/>
  <c r="AO234" i="9"/>
  <c r="AL234" i="9"/>
  <c r="AI234" i="9"/>
  <c r="AF234" i="9"/>
  <c r="AC234" i="9"/>
  <c r="Z234" i="9"/>
  <c r="W234" i="9"/>
  <c r="T234" i="9"/>
  <c r="Q234" i="9"/>
  <c r="N234" i="9"/>
  <c r="G234" i="9"/>
  <c r="I234" i="9" s="1"/>
  <c r="BH233" i="9"/>
  <c r="BC233" i="9"/>
  <c r="BB233" i="9"/>
  <c r="BG233" i="9" s="1"/>
  <c r="BA233" i="9"/>
  <c r="BF233" i="9" s="1"/>
  <c r="AZ233" i="9"/>
  <c r="BE233" i="9" s="1"/>
  <c r="AX233" i="9"/>
  <c r="AU233" i="9"/>
  <c r="AR233" i="9"/>
  <c r="AO233" i="9"/>
  <c r="AL233" i="9"/>
  <c r="AI233" i="9"/>
  <c r="AF233" i="9"/>
  <c r="AC233" i="9"/>
  <c r="Z233" i="9"/>
  <c r="W233" i="9"/>
  <c r="T233" i="9"/>
  <c r="Q233" i="9"/>
  <c r="N233" i="9"/>
  <c r="G233" i="9"/>
  <c r="I233" i="9" s="1"/>
  <c r="BH232" i="9"/>
  <c r="BG232" i="9"/>
  <c r="BC232" i="9"/>
  <c r="BB232" i="9"/>
  <c r="BA232" i="9"/>
  <c r="BF232" i="9" s="1"/>
  <c r="AZ232" i="9"/>
  <c r="BE232" i="9" s="1"/>
  <c r="AX232" i="9"/>
  <c r="AU232" i="9"/>
  <c r="AR232" i="9"/>
  <c r="AO232" i="9"/>
  <c r="AL232" i="9"/>
  <c r="AI232" i="9"/>
  <c r="AF232" i="9"/>
  <c r="AC232" i="9"/>
  <c r="Z232" i="9"/>
  <c r="W232" i="9"/>
  <c r="T232" i="9"/>
  <c r="Q232" i="9"/>
  <c r="N232" i="9"/>
  <c r="G232" i="9"/>
  <c r="I232" i="9" s="1"/>
  <c r="BH231" i="9"/>
  <c r="BC231" i="9"/>
  <c r="BB231" i="9"/>
  <c r="BG231" i="9" s="1"/>
  <c r="BA231" i="9"/>
  <c r="BF231" i="9" s="1"/>
  <c r="AZ231" i="9"/>
  <c r="BE231" i="9" s="1"/>
  <c r="AX231" i="9"/>
  <c r="AU231" i="9"/>
  <c r="AR231" i="9"/>
  <c r="AO231" i="9"/>
  <c r="AL231" i="9"/>
  <c r="AI231" i="9"/>
  <c r="AF231" i="9"/>
  <c r="AC231" i="9"/>
  <c r="Z231" i="9"/>
  <c r="W231" i="9"/>
  <c r="T231" i="9"/>
  <c r="Q231" i="9"/>
  <c r="N231" i="9"/>
  <c r="G231" i="9"/>
  <c r="I231" i="9" s="1"/>
  <c r="BH230" i="9"/>
  <c r="BC230" i="9"/>
  <c r="BB230" i="9"/>
  <c r="BG230" i="9" s="1"/>
  <c r="BA230" i="9"/>
  <c r="BF230" i="9" s="1"/>
  <c r="AZ230" i="9"/>
  <c r="BE230" i="9" s="1"/>
  <c r="AX230" i="9"/>
  <c r="AU230" i="9"/>
  <c r="AR230" i="9"/>
  <c r="AO230" i="9"/>
  <c r="AL230" i="9"/>
  <c r="AI230" i="9"/>
  <c r="AF230" i="9"/>
  <c r="AC230" i="9"/>
  <c r="Z230" i="9"/>
  <c r="W230" i="9"/>
  <c r="T230" i="9"/>
  <c r="Q230" i="9"/>
  <c r="N230" i="9"/>
  <c r="G230" i="9"/>
  <c r="I230" i="9" s="1"/>
  <c r="BH229" i="9"/>
  <c r="BG229" i="9"/>
  <c r="BC229" i="9"/>
  <c r="BB229" i="9"/>
  <c r="BA229" i="9"/>
  <c r="BF229" i="9" s="1"/>
  <c r="AZ229" i="9"/>
  <c r="BE229" i="9" s="1"/>
  <c r="AX229" i="9"/>
  <c r="AU229" i="9"/>
  <c r="AR229" i="9"/>
  <c r="AO229" i="9"/>
  <c r="AL229" i="9"/>
  <c r="AI229" i="9"/>
  <c r="AF229" i="9"/>
  <c r="AC229" i="9"/>
  <c r="Z229" i="9"/>
  <c r="W229" i="9"/>
  <c r="T229" i="9"/>
  <c r="Q229" i="9"/>
  <c r="N229" i="9"/>
  <c r="G229" i="9"/>
  <c r="I229" i="9" s="1"/>
  <c r="BH226" i="9"/>
  <c r="BG226" i="9"/>
  <c r="BC226" i="9"/>
  <c r="BB226" i="9"/>
  <c r="BA226" i="9"/>
  <c r="BF226" i="9" s="1"/>
  <c r="AZ226" i="9"/>
  <c r="BE226" i="9" s="1"/>
  <c r="AX226" i="9"/>
  <c r="AU226" i="9"/>
  <c r="AR226" i="9"/>
  <c r="AO226" i="9"/>
  <c r="AL226" i="9"/>
  <c r="AI226" i="9"/>
  <c r="AF226" i="9"/>
  <c r="AC226" i="9"/>
  <c r="Z226" i="9"/>
  <c r="W226" i="9"/>
  <c r="T226" i="9"/>
  <c r="Q226" i="9"/>
  <c r="N226" i="9"/>
  <c r="G226" i="9"/>
  <c r="I226" i="9" s="1"/>
  <c r="BH225" i="9"/>
  <c r="BC225" i="9"/>
  <c r="BB225" i="9"/>
  <c r="BG225" i="9" s="1"/>
  <c r="BA225" i="9"/>
  <c r="BF225" i="9" s="1"/>
  <c r="AZ225" i="9"/>
  <c r="BE225" i="9" s="1"/>
  <c r="AX225" i="9"/>
  <c r="AU225" i="9"/>
  <c r="AR225" i="9"/>
  <c r="AO225" i="9"/>
  <c r="AL225" i="9"/>
  <c r="AI225" i="9"/>
  <c r="AF225" i="9"/>
  <c r="AC225" i="9"/>
  <c r="Z225" i="9"/>
  <c r="W225" i="9"/>
  <c r="T225" i="9"/>
  <c r="Q225" i="9"/>
  <c r="N225" i="9"/>
  <c r="G225" i="9"/>
  <c r="I225" i="9" s="1"/>
  <c r="BH224" i="9"/>
  <c r="BF224" i="9"/>
  <c r="BC224" i="9"/>
  <c r="BB224" i="9"/>
  <c r="BG224" i="9" s="1"/>
  <c r="BA224" i="9"/>
  <c r="AZ224" i="9"/>
  <c r="BE224" i="9" s="1"/>
  <c r="AX224" i="9"/>
  <c r="AU224" i="9"/>
  <c r="AR224" i="9"/>
  <c r="AO224" i="9"/>
  <c r="AL224" i="9"/>
  <c r="AI224" i="9"/>
  <c r="AF224" i="9"/>
  <c r="AC224" i="9"/>
  <c r="Z224" i="9"/>
  <c r="W224" i="9"/>
  <c r="T224" i="9"/>
  <c r="Q224" i="9"/>
  <c r="N224" i="9"/>
  <c r="G224" i="9"/>
  <c r="I224" i="9" s="1"/>
  <c r="BH223" i="9"/>
  <c r="BF223" i="9"/>
  <c r="BE223" i="9"/>
  <c r="BC223" i="9"/>
  <c r="BB223" i="9"/>
  <c r="BG223" i="9" s="1"/>
  <c r="BA223" i="9"/>
  <c r="AZ223" i="9"/>
  <c r="AX223" i="9"/>
  <c r="AU223" i="9"/>
  <c r="AR223" i="9"/>
  <c r="AO223" i="9"/>
  <c r="AL223" i="9"/>
  <c r="AI223" i="9"/>
  <c r="AF223" i="9"/>
  <c r="AC223" i="9"/>
  <c r="Z223" i="9"/>
  <c r="W223" i="9"/>
  <c r="T223" i="9"/>
  <c r="Q223" i="9"/>
  <c r="N223" i="9"/>
  <c r="G223" i="9"/>
  <c r="I223" i="9" s="1"/>
  <c r="BH222" i="9"/>
  <c r="BC222" i="9"/>
  <c r="BB222" i="9"/>
  <c r="BG222" i="9" s="1"/>
  <c r="BA222" i="9"/>
  <c r="BF222" i="9" s="1"/>
  <c r="AZ222" i="9"/>
  <c r="BE222" i="9" s="1"/>
  <c r="AX222" i="9"/>
  <c r="AU222" i="9"/>
  <c r="AR222" i="9"/>
  <c r="AO222" i="9"/>
  <c r="AL222" i="9"/>
  <c r="AI222" i="9"/>
  <c r="AF222" i="9"/>
  <c r="AC222" i="9"/>
  <c r="Z222" i="9"/>
  <c r="W222" i="9"/>
  <c r="T222" i="9"/>
  <c r="Q222" i="9"/>
  <c r="N222" i="9"/>
  <c r="G222" i="9"/>
  <c r="I222" i="9" s="1"/>
  <c r="BH221" i="9"/>
  <c r="BC221" i="9"/>
  <c r="BB221" i="9"/>
  <c r="BG221" i="9" s="1"/>
  <c r="BA221" i="9"/>
  <c r="BF221" i="9" s="1"/>
  <c r="AZ221" i="9"/>
  <c r="BE221" i="9" s="1"/>
  <c r="AX221" i="9"/>
  <c r="AU221" i="9"/>
  <c r="AR221" i="9"/>
  <c r="AO221" i="9"/>
  <c r="AL221" i="9"/>
  <c r="AI221" i="9"/>
  <c r="AF221" i="9"/>
  <c r="AC221" i="9"/>
  <c r="Z221" i="9"/>
  <c r="W221" i="9"/>
  <c r="T221" i="9"/>
  <c r="Q221" i="9"/>
  <c r="N221" i="9"/>
  <c r="G221" i="9"/>
  <c r="I221" i="9" s="1"/>
  <c r="BH220" i="9"/>
  <c r="BC220" i="9"/>
  <c r="BB220" i="9"/>
  <c r="BG220" i="9" s="1"/>
  <c r="BA220" i="9"/>
  <c r="BF220" i="9" s="1"/>
  <c r="AZ220" i="9"/>
  <c r="BE220" i="9" s="1"/>
  <c r="AX220" i="9"/>
  <c r="AU220" i="9"/>
  <c r="AR220" i="9"/>
  <c r="AO220" i="9"/>
  <c r="AL220" i="9"/>
  <c r="AI220" i="9"/>
  <c r="AF220" i="9"/>
  <c r="AC220" i="9"/>
  <c r="Z220" i="9"/>
  <c r="W220" i="9"/>
  <c r="T220" i="9"/>
  <c r="Q220" i="9"/>
  <c r="N220" i="9"/>
  <c r="G220" i="9"/>
  <c r="I220" i="9" s="1"/>
  <c r="BH219" i="9"/>
  <c r="BC219" i="9"/>
  <c r="BB219" i="9"/>
  <c r="BG219" i="9" s="1"/>
  <c r="BA219" i="9"/>
  <c r="BF219" i="9" s="1"/>
  <c r="AZ219" i="9"/>
  <c r="BE219" i="9" s="1"/>
  <c r="AX219" i="9"/>
  <c r="AU219" i="9"/>
  <c r="AR219" i="9"/>
  <c r="AO219" i="9"/>
  <c r="AL219" i="9"/>
  <c r="AI219" i="9"/>
  <c r="AF219" i="9"/>
  <c r="AC219" i="9"/>
  <c r="Z219" i="9"/>
  <c r="W219" i="9"/>
  <c r="T219" i="9"/>
  <c r="Q219" i="9"/>
  <c r="N219" i="9"/>
  <c r="G219" i="9"/>
  <c r="I219" i="9" s="1"/>
  <c r="BH218" i="9"/>
  <c r="BC218" i="9"/>
  <c r="BB218" i="9"/>
  <c r="BG218" i="9" s="1"/>
  <c r="BA218" i="9"/>
  <c r="BF218" i="9" s="1"/>
  <c r="AZ218" i="9"/>
  <c r="BE218" i="9" s="1"/>
  <c r="AX218" i="9"/>
  <c r="AU218" i="9"/>
  <c r="AR218" i="9"/>
  <c r="AO218" i="9"/>
  <c r="AL218" i="9"/>
  <c r="AI218" i="9"/>
  <c r="AF218" i="9"/>
  <c r="AC218" i="9"/>
  <c r="Z218" i="9"/>
  <c r="W218" i="9"/>
  <c r="T218" i="9"/>
  <c r="Q218" i="9"/>
  <c r="N218" i="9"/>
  <c r="G218" i="9"/>
  <c r="I218" i="9" s="1"/>
  <c r="BH217" i="9"/>
  <c r="BC217" i="9"/>
  <c r="BB217" i="9"/>
  <c r="BG217" i="9" s="1"/>
  <c r="BA217" i="9"/>
  <c r="BF217" i="9" s="1"/>
  <c r="AZ217" i="9"/>
  <c r="BE217" i="9" s="1"/>
  <c r="AX217" i="9"/>
  <c r="AU217" i="9"/>
  <c r="AR217" i="9"/>
  <c r="AO217" i="9"/>
  <c r="AL217" i="9"/>
  <c r="AI217" i="9"/>
  <c r="AF217" i="9"/>
  <c r="AC217" i="9"/>
  <c r="Z217" i="9"/>
  <c r="W217" i="9"/>
  <c r="T217" i="9"/>
  <c r="Q217" i="9"/>
  <c r="N217" i="9"/>
  <c r="G217" i="9"/>
  <c r="I217" i="9" s="1"/>
  <c r="BH216" i="9"/>
  <c r="BG216" i="9"/>
  <c r="BF216" i="9"/>
  <c r="BC216" i="9"/>
  <c r="BB216" i="9"/>
  <c r="BA216" i="9"/>
  <c r="AZ216" i="9"/>
  <c r="BE216" i="9" s="1"/>
  <c r="AX216" i="9"/>
  <c r="AU216" i="9"/>
  <c r="AR216" i="9"/>
  <c r="AO216" i="9"/>
  <c r="AL216" i="9"/>
  <c r="AI216" i="9"/>
  <c r="AF216" i="9"/>
  <c r="AC216" i="9"/>
  <c r="Z216" i="9"/>
  <c r="W216" i="9"/>
  <c r="T216" i="9"/>
  <c r="Q216" i="9"/>
  <c r="N216" i="9"/>
  <c r="G216" i="9"/>
  <c r="I216" i="9" s="1"/>
  <c r="BH215" i="9"/>
  <c r="BC215" i="9"/>
  <c r="BB215" i="9"/>
  <c r="BG215" i="9" s="1"/>
  <c r="BA215" i="9"/>
  <c r="BF215" i="9" s="1"/>
  <c r="AZ215" i="9"/>
  <c r="BE215" i="9" s="1"/>
  <c r="AX215" i="9"/>
  <c r="AU215" i="9"/>
  <c r="AR215" i="9"/>
  <c r="AO215" i="9"/>
  <c r="AL215" i="9"/>
  <c r="AI215" i="9"/>
  <c r="AF215" i="9"/>
  <c r="AC215" i="9"/>
  <c r="Z215" i="9"/>
  <c r="W215" i="9"/>
  <c r="T215" i="9"/>
  <c r="Q215" i="9"/>
  <c r="N215" i="9"/>
  <c r="G215" i="9"/>
  <c r="I215" i="9" s="1"/>
  <c r="BH214" i="9"/>
  <c r="BC214" i="9"/>
  <c r="BB214" i="9"/>
  <c r="BG214" i="9" s="1"/>
  <c r="BA214" i="9"/>
  <c r="BF214" i="9" s="1"/>
  <c r="AZ214" i="9"/>
  <c r="BE214" i="9" s="1"/>
  <c r="AX214" i="9"/>
  <c r="AU214" i="9"/>
  <c r="AR214" i="9"/>
  <c r="AO214" i="9"/>
  <c r="AL214" i="9"/>
  <c r="AI214" i="9"/>
  <c r="AF214" i="9"/>
  <c r="AC214" i="9"/>
  <c r="Z214" i="9"/>
  <c r="W214" i="9"/>
  <c r="T214" i="9"/>
  <c r="Q214" i="9"/>
  <c r="N214" i="9"/>
  <c r="G214" i="9"/>
  <c r="I214" i="9" s="1"/>
  <c r="BH213" i="9"/>
  <c r="BC213" i="9"/>
  <c r="BB213" i="9"/>
  <c r="BG213" i="9" s="1"/>
  <c r="BA213" i="9"/>
  <c r="BF213" i="9" s="1"/>
  <c r="AZ213" i="9"/>
  <c r="BE213" i="9" s="1"/>
  <c r="AX213" i="9"/>
  <c r="AU213" i="9"/>
  <c r="AR213" i="9"/>
  <c r="AO213" i="9"/>
  <c r="AL213" i="9"/>
  <c r="AI213" i="9"/>
  <c r="AF213" i="9"/>
  <c r="AC213" i="9"/>
  <c r="Z213" i="9"/>
  <c r="W213" i="9"/>
  <c r="T213" i="9"/>
  <c r="Q213" i="9"/>
  <c r="N213" i="9"/>
  <c r="G213" i="9"/>
  <c r="I213" i="9" s="1"/>
  <c r="BH212" i="9"/>
  <c r="BC212" i="9"/>
  <c r="BB212" i="9"/>
  <c r="BG212" i="9" s="1"/>
  <c r="BA212" i="9"/>
  <c r="BF212" i="9" s="1"/>
  <c r="AZ212" i="9"/>
  <c r="BE212" i="9" s="1"/>
  <c r="AX212" i="9"/>
  <c r="AU212" i="9"/>
  <c r="AR212" i="9"/>
  <c r="AO212" i="9"/>
  <c r="AL212" i="9"/>
  <c r="AI212" i="9"/>
  <c r="AF212" i="9"/>
  <c r="AC212" i="9"/>
  <c r="Z212" i="9"/>
  <c r="W212" i="9"/>
  <c r="T212" i="9"/>
  <c r="Q212" i="9"/>
  <c r="N212" i="9"/>
  <c r="G212" i="9"/>
  <c r="I212" i="9" s="1"/>
  <c r="BH211" i="9"/>
  <c r="BC211" i="9"/>
  <c r="BB211" i="9"/>
  <c r="BG211" i="9" s="1"/>
  <c r="BA211" i="9"/>
  <c r="BF211" i="9" s="1"/>
  <c r="AZ211" i="9"/>
  <c r="BE211" i="9" s="1"/>
  <c r="AX211" i="9"/>
  <c r="AU211" i="9"/>
  <c r="AR211" i="9"/>
  <c r="AO211" i="9"/>
  <c r="AL211" i="9"/>
  <c r="AI211" i="9"/>
  <c r="AF211" i="9"/>
  <c r="AC211" i="9"/>
  <c r="Z211" i="9"/>
  <c r="W211" i="9"/>
  <c r="T211" i="9"/>
  <c r="Q211" i="9"/>
  <c r="N211" i="9"/>
  <c r="G211" i="9"/>
  <c r="I211" i="9" s="1"/>
  <c r="BH210" i="9"/>
  <c r="BC210" i="9"/>
  <c r="BB210" i="9"/>
  <c r="BG210" i="9" s="1"/>
  <c r="BA210" i="9"/>
  <c r="BF210" i="9" s="1"/>
  <c r="AZ210" i="9"/>
  <c r="BE210" i="9" s="1"/>
  <c r="AX210" i="9"/>
  <c r="AU210" i="9"/>
  <c r="AR210" i="9"/>
  <c r="AO210" i="9"/>
  <c r="AL210" i="9"/>
  <c r="AI210" i="9"/>
  <c r="AF210" i="9"/>
  <c r="AC210" i="9"/>
  <c r="Z210" i="9"/>
  <c r="W210" i="9"/>
  <c r="T210" i="9"/>
  <c r="Q210" i="9"/>
  <c r="N210" i="9"/>
  <c r="G210" i="9"/>
  <c r="I210" i="9" s="1"/>
  <c r="BH209" i="9"/>
  <c r="BC209" i="9"/>
  <c r="BB209" i="9"/>
  <c r="BG209" i="9" s="1"/>
  <c r="BA209" i="9"/>
  <c r="BF209" i="9" s="1"/>
  <c r="AZ209" i="9"/>
  <c r="BE209" i="9" s="1"/>
  <c r="AX209" i="9"/>
  <c r="AU209" i="9"/>
  <c r="AR209" i="9"/>
  <c r="AO209" i="9"/>
  <c r="AL209" i="9"/>
  <c r="AI209" i="9"/>
  <c r="AF209" i="9"/>
  <c r="AC209" i="9"/>
  <c r="Z209" i="9"/>
  <c r="W209" i="9"/>
  <c r="T209" i="9"/>
  <c r="Q209" i="9"/>
  <c r="N209" i="9"/>
  <c r="I209" i="9"/>
  <c r="G209" i="9"/>
  <c r="BH208" i="9"/>
  <c r="BF208" i="9"/>
  <c r="BE208" i="9"/>
  <c r="BC208" i="9"/>
  <c r="BB208" i="9"/>
  <c r="BG208" i="9" s="1"/>
  <c r="BA208" i="9"/>
  <c r="AZ208" i="9"/>
  <c r="AX208" i="9"/>
  <c r="AU208" i="9"/>
  <c r="AR208" i="9"/>
  <c r="AO208" i="9"/>
  <c r="AL208" i="9"/>
  <c r="AI208" i="9"/>
  <c r="AF208" i="9"/>
  <c r="AC208" i="9"/>
  <c r="Z208" i="9"/>
  <c r="W208" i="9"/>
  <c r="T208" i="9"/>
  <c r="Q208" i="9"/>
  <c r="N208" i="9"/>
  <c r="G208" i="9"/>
  <c r="I208" i="9" s="1"/>
  <c r="BH207" i="9"/>
  <c r="BC207" i="9"/>
  <c r="BB207" i="9"/>
  <c r="BG207" i="9" s="1"/>
  <c r="BA207" i="9"/>
  <c r="BF207" i="9" s="1"/>
  <c r="AZ207" i="9"/>
  <c r="BE207" i="9" s="1"/>
  <c r="AX207" i="9"/>
  <c r="AU207" i="9"/>
  <c r="AR207" i="9"/>
  <c r="AO207" i="9"/>
  <c r="AL207" i="9"/>
  <c r="AI207" i="9"/>
  <c r="AF207" i="9"/>
  <c r="AC207" i="9"/>
  <c r="Z207" i="9"/>
  <c r="W207" i="9"/>
  <c r="T207" i="9"/>
  <c r="Q207" i="9"/>
  <c r="N207" i="9"/>
  <c r="G207" i="9"/>
  <c r="I207" i="9" s="1"/>
  <c r="BH206" i="9"/>
  <c r="BF206" i="9"/>
  <c r="BC206" i="9"/>
  <c r="BB206" i="9"/>
  <c r="BG206" i="9" s="1"/>
  <c r="BA206" i="9"/>
  <c r="AZ206" i="9"/>
  <c r="BE206" i="9" s="1"/>
  <c r="AX206" i="9"/>
  <c r="AU206" i="9"/>
  <c r="AR206" i="9"/>
  <c r="AO206" i="9"/>
  <c r="AL206" i="9"/>
  <c r="AI206" i="9"/>
  <c r="AF206" i="9"/>
  <c r="AC206" i="9"/>
  <c r="Z206" i="9"/>
  <c r="W206" i="9"/>
  <c r="T206" i="9"/>
  <c r="Q206" i="9"/>
  <c r="N206" i="9"/>
  <c r="I206" i="9"/>
  <c r="G206" i="9"/>
  <c r="BH205" i="9"/>
  <c r="BC205" i="9"/>
  <c r="BB205" i="9"/>
  <c r="BG205" i="9" s="1"/>
  <c r="BA205" i="9"/>
  <c r="BF205" i="9" s="1"/>
  <c r="AZ205" i="9"/>
  <c r="BE205" i="9" s="1"/>
  <c r="AX205" i="9"/>
  <c r="AU205" i="9"/>
  <c r="AR205" i="9"/>
  <c r="AO205" i="9"/>
  <c r="AL205" i="9"/>
  <c r="AI205" i="9"/>
  <c r="AF205" i="9"/>
  <c r="AC205" i="9"/>
  <c r="Z205" i="9"/>
  <c r="W205" i="9"/>
  <c r="T205" i="9"/>
  <c r="Q205" i="9"/>
  <c r="N205" i="9"/>
  <c r="G205" i="9"/>
  <c r="I205" i="9" s="1"/>
  <c r="BH204" i="9"/>
  <c r="BC204" i="9"/>
  <c r="BB204" i="9"/>
  <c r="BG204" i="9" s="1"/>
  <c r="BA204" i="9"/>
  <c r="BF204" i="9" s="1"/>
  <c r="AZ204" i="9"/>
  <c r="BE204" i="9" s="1"/>
  <c r="AX204" i="9"/>
  <c r="AU204" i="9"/>
  <c r="AR204" i="9"/>
  <c r="AO204" i="9"/>
  <c r="AL204" i="9"/>
  <c r="AI204" i="9"/>
  <c r="AF204" i="9"/>
  <c r="AC204" i="9"/>
  <c r="Z204" i="9"/>
  <c r="W204" i="9"/>
  <c r="T204" i="9"/>
  <c r="Q204" i="9"/>
  <c r="N204" i="9"/>
  <c r="G204" i="9"/>
  <c r="I204" i="9" s="1"/>
  <c r="BH203" i="9"/>
  <c r="BC203" i="9"/>
  <c r="BB203" i="9"/>
  <c r="BG203" i="9" s="1"/>
  <c r="BA203" i="9"/>
  <c r="BF203" i="9" s="1"/>
  <c r="AZ203" i="9"/>
  <c r="BE203" i="9" s="1"/>
  <c r="AX203" i="9"/>
  <c r="AU203" i="9"/>
  <c r="AR203" i="9"/>
  <c r="AO203" i="9"/>
  <c r="AL203" i="9"/>
  <c r="AI203" i="9"/>
  <c r="AF203" i="9"/>
  <c r="AC203" i="9"/>
  <c r="Z203" i="9"/>
  <c r="W203" i="9"/>
  <c r="T203" i="9"/>
  <c r="Q203" i="9"/>
  <c r="N203" i="9"/>
  <c r="G203" i="9"/>
  <c r="I203" i="9" s="1"/>
  <c r="BH202" i="9"/>
  <c r="BG202" i="9"/>
  <c r="BC202" i="9"/>
  <c r="BB202" i="9"/>
  <c r="BA202" i="9"/>
  <c r="BF202" i="9" s="1"/>
  <c r="AZ202" i="9"/>
  <c r="BE202" i="9" s="1"/>
  <c r="AX202" i="9"/>
  <c r="AU202" i="9"/>
  <c r="AR202" i="9"/>
  <c r="AO202" i="9"/>
  <c r="AL202" i="9"/>
  <c r="AI202" i="9"/>
  <c r="AF202" i="9"/>
  <c r="AC202" i="9"/>
  <c r="Z202" i="9"/>
  <c r="W202" i="9"/>
  <c r="T202" i="9"/>
  <c r="Q202" i="9"/>
  <c r="N202" i="9"/>
  <c r="G202" i="9"/>
  <c r="I202" i="9" s="1"/>
  <c r="BH201" i="9"/>
  <c r="BC201" i="9"/>
  <c r="BB201" i="9"/>
  <c r="BG201" i="9" s="1"/>
  <c r="BA201" i="9"/>
  <c r="BF201" i="9" s="1"/>
  <c r="AZ201" i="9"/>
  <c r="BE201" i="9" s="1"/>
  <c r="AX201" i="9"/>
  <c r="AU201" i="9"/>
  <c r="AR201" i="9"/>
  <c r="AO201" i="9"/>
  <c r="AL201" i="9"/>
  <c r="AI201" i="9"/>
  <c r="AF201" i="9"/>
  <c r="AC201" i="9"/>
  <c r="Z201" i="9"/>
  <c r="W201" i="9"/>
  <c r="T201" i="9"/>
  <c r="Q201" i="9"/>
  <c r="N201" i="9"/>
  <c r="I201" i="9"/>
  <c r="G201" i="9"/>
  <c r="BH200" i="9"/>
  <c r="BC200" i="9"/>
  <c r="BB200" i="9"/>
  <c r="BG200" i="9" s="1"/>
  <c r="BA200" i="9"/>
  <c r="BF200" i="9" s="1"/>
  <c r="AZ200" i="9"/>
  <c r="BE200" i="9" s="1"/>
  <c r="AX200" i="9"/>
  <c r="AU200" i="9"/>
  <c r="AR200" i="9"/>
  <c r="AO200" i="9"/>
  <c r="AL200" i="9"/>
  <c r="AI200" i="9"/>
  <c r="AF200" i="9"/>
  <c r="AC200" i="9"/>
  <c r="Z200" i="9"/>
  <c r="W200" i="9"/>
  <c r="T200" i="9"/>
  <c r="Q200" i="9"/>
  <c r="N200" i="9"/>
  <c r="G200" i="9"/>
  <c r="I200" i="9" s="1"/>
  <c r="BH199" i="9"/>
  <c r="BC199" i="9"/>
  <c r="BB199" i="9"/>
  <c r="BG199" i="9" s="1"/>
  <c r="BA199" i="9"/>
  <c r="BF199" i="9" s="1"/>
  <c r="AZ199" i="9"/>
  <c r="BE199" i="9" s="1"/>
  <c r="AX199" i="9"/>
  <c r="AU199" i="9"/>
  <c r="AR199" i="9"/>
  <c r="AO199" i="9"/>
  <c r="AL199" i="9"/>
  <c r="AI199" i="9"/>
  <c r="AF199" i="9"/>
  <c r="AC199" i="9"/>
  <c r="Z199" i="9"/>
  <c r="W199" i="9"/>
  <c r="T199" i="9"/>
  <c r="Q199" i="9"/>
  <c r="N199" i="9"/>
  <c r="G199" i="9"/>
  <c r="I199" i="9" s="1"/>
  <c r="BH198" i="9"/>
  <c r="BF198" i="9"/>
  <c r="BE198" i="9"/>
  <c r="BC198" i="9"/>
  <c r="BB198" i="9"/>
  <c r="BG198" i="9" s="1"/>
  <c r="BA198" i="9"/>
  <c r="AZ198" i="9"/>
  <c r="AX198" i="9"/>
  <c r="AU198" i="9"/>
  <c r="AR198" i="9"/>
  <c r="AO198" i="9"/>
  <c r="AL198" i="9"/>
  <c r="AI198" i="9"/>
  <c r="AF198" i="9"/>
  <c r="AC198" i="9"/>
  <c r="Z198" i="9"/>
  <c r="W198" i="9"/>
  <c r="T198" i="9"/>
  <c r="Q198" i="9"/>
  <c r="N198" i="9"/>
  <c r="I198" i="9"/>
  <c r="G198" i="9"/>
  <c r="BH197" i="9"/>
  <c r="BC197" i="9"/>
  <c r="BB197" i="9"/>
  <c r="BG197" i="9" s="1"/>
  <c r="BA197" i="9"/>
  <c r="BF197" i="9" s="1"/>
  <c r="AZ197" i="9"/>
  <c r="BE197" i="9" s="1"/>
  <c r="AX197" i="9"/>
  <c r="AU197" i="9"/>
  <c r="AR197" i="9"/>
  <c r="AO197" i="9"/>
  <c r="AL197" i="9"/>
  <c r="AI197" i="9"/>
  <c r="AF197" i="9"/>
  <c r="AC197" i="9"/>
  <c r="Z197" i="9"/>
  <c r="W197" i="9"/>
  <c r="T197" i="9"/>
  <c r="Q197" i="9"/>
  <c r="N197" i="9"/>
  <c r="G197" i="9"/>
  <c r="I197" i="9" s="1"/>
  <c r="BH196" i="9"/>
  <c r="BC196" i="9"/>
  <c r="BB196" i="9"/>
  <c r="BG196" i="9" s="1"/>
  <c r="BA196" i="9"/>
  <c r="BF196" i="9" s="1"/>
  <c r="AZ196" i="9"/>
  <c r="BE196" i="9" s="1"/>
  <c r="AX196" i="9"/>
  <c r="AU196" i="9"/>
  <c r="AR196" i="9"/>
  <c r="AO196" i="9"/>
  <c r="AL196" i="9"/>
  <c r="AI196" i="9"/>
  <c r="AF196" i="9"/>
  <c r="AC196" i="9"/>
  <c r="Z196" i="9"/>
  <c r="W196" i="9"/>
  <c r="T196" i="9"/>
  <c r="Q196" i="9"/>
  <c r="N196" i="9"/>
  <c r="G196" i="9"/>
  <c r="I196" i="9" s="1"/>
  <c r="BH195" i="9"/>
  <c r="BC195" i="9"/>
  <c r="BB195" i="9"/>
  <c r="BG195" i="9" s="1"/>
  <c r="BA195" i="9"/>
  <c r="BF195" i="9" s="1"/>
  <c r="AZ195" i="9"/>
  <c r="BE195" i="9" s="1"/>
  <c r="AX195" i="9"/>
  <c r="AU195" i="9"/>
  <c r="AR195" i="9"/>
  <c r="AO195" i="9"/>
  <c r="AL195" i="9"/>
  <c r="AI195" i="9"/>
  <c r="AF195" i="9"/>
  <c r="AC195" i="9"/>
  <c r="Z195" i="9"/>
  <c r="W195" i="9"/>
  <c r="T195" i="9"/>
  <c r="Q195" i="9"/>
  <c r="N195" i="9"/>
  <c r="G195" i="9"/>
  <c r="I195" i="9" s="1"/>
  <c r="BH194" i="9"/>
  <c r="BC194" i="9"/>
  <c r="BB194" i="9"/>
  <c r="BG194" i="9" s="1"/>
  <c r="BA194" i="9"/>
  <c r="BF194" i="9" s="1"/>
  <c r="AZ194" i="9"/>
  <c r="BE194" i="9" s="1"/>
  <c r="AX194" i="9"/>
  <c r="AU194" i="9"/>
  <c r="AR194" i="9"/>
  <c r="AO194" i="9"/>
  <c r="AL194" i="9"/>
  <c r="AI194" i="9"/>
  <c r="AF194" i="9"/>
  <c r="AC194" i="9"/>
  <c r="Z194" i="9"/>
  <c r="W194" i="9"/>
  <c r="T194" i="9"/>
  <c r="Q194" i="9"/>
  <c r="N194" i="9"/>
  <c r="G194" i="9"/>
  <c r="I194" i="9" s="1"/>
  <c r="BH193" i="9"/>
  <c r="BC193" i="9"/>
  <c r="BB193" i="9"/>
  <c r="BG193" i="9" s="1"/>
  <c r="BA193" i="9"/>
  <c r="BF193" i="9" s="1"/>
  <c r="AZ193" i="9"/>
  <c r="BE193" i="9" s="1"/>
  <c r="AX193" i="9"/>
  <c r="AU193" i="9"/>
  <c r="AR193" i="9"/>
  <c r="AO193" i="9"/>
  <c r="AL193" i="9"/>
  <c r="AI193" i="9"/>
  <c r="AF193" i="9"/>
  <c r="AC193" i="9"/>
  <c r="Z193" i="9"/>
  <c r="W193" i="9"/>
  <c r="T193" i="9"/>
  <c r="Q193" i="9"/>
  <c r="N193" i="9"/>
  <c r="G193" i="9"/>
  <c r="I193" i="9" s="1"/>
  <c r="BH192" i="9"/>
  <c r="BC192" i="9"/>
  <c r="BB192" i="9"/>
  <c r="BG192" i="9" s="1"/>
  <c r="BA192" i="9"/>
  <c r="BF192" i="9" s="1"/>
  <c r="AZ192" i="9"/>
  <c r="BE192" i="9" s="1"/>
  <c r="AX192" i="9"/>
  <c r="AU192" i="9"/>
  <c r="AR192" i="9"/>
  <c r="AO192" i="9"/>
  <c r="AL192" i="9"/>
  <c r="AI192" i="9"/>
  <c r="AF192" i="9"/>
  <c r="AC192" i="9"/>
  <c r="Z192" i="9"/>
  <c r="W192" i="9"/>
  <c r="T192" i="9"/>
  <c r="Q192" i="9"/>
  <c r="N192" i="9"/>
  <c r="G192" i="9"/>
  <c r="I192" i="9" s="1"/>
  <c r="BH191" i="9"/>
  <c r="BG191" i="9"/>
  <c r="BC191" i="9"/>
  <c r="BB191" i="9"/>
  <c r="BA191" i="9"/>
  <c r="BF191" i="9" s="1"/>
  <c r="AZ191" i="9"/>
  <c r="BE191" i="9" s="1"/>
  <c r="AX191" i="9"/>
  <c r="AU191" i="9"/>
  <c r="AR191" i="9"/>
  <c r="AO191" i="9"/>
  <c r="AL191" i="9"/>
  <c r="AI191" i="9"/>
  <c r="AF191" i="9"/>
  <c r="AC191" i="9"/>
  <c r="Z191" i="9"/>
  <c r="W191" i="9"/>
  <c r="T191" i="9"/>
  <c r="Q191" i="9"/>
  <c r="N191" i="9"/>
  <c r="G191" i="9"/>
  <c r="I191" i="9" s="1"/>
  <c r="BH190" i="9"/>
  <c r="BE190" i="9"/>
  <c r="BC190" i="9"/>
  <c r="BB190" i="9"/>
  <c r="BG190" i="9" s="1"/>
  <c r="BA190" i="9"/>
  <c r="BF190" i="9" s="1"/>
  <c r="AZ190" i="9"/>
  <c r="AX190" i="9"/>
  <c r="AU190" i="9"/>
  <c r="AR190" i="9"/>
  <c r="AO190" i="9"/>
  <c r="AL190" i="9"/>
  <c r="AI190" i="9"/>
  <c r="AF190" i="9"/>
  <c r="AC190" i="9"/>
  <c r="Z190" i="9"/>
  <c r="W190" i="9"/>
  <c r="T190" i="9"/>
  <c r="Q190" i="9"/>
  <c r="N190" i="9"/>
  <c r="G190" i="9"/>
  <c r="I190" i="9" s="1"/>
  <c r="BH189" i="9"/>
  <c r="BC189" i="9"/>
  <c r="BB189" i="9"/>
  <c r="BG189" i="9" s="1"/>
  <c r="BA189" i="9"/>
  <c r="BF189" i="9" s="1"/>
  <c r="AZ189" i="9"/>
  <c r="BE189" i="9" s="1"/>
  <c r="AX189" i="9"/>
  <c r="AU189" i="9"/>
  <c r="AR189" i="9"/>
  <c r="AO189" i="9"/>
  <c r="AL189" i="9"/>
  <c r="AI189" i="9"/>
  <c r="AF189" i="9"/>
  <c r="AC189" i="9"/>
  <c r="Z189" i="9"/>
  <c r="W189" i="9"/>
  <c r="T189" i="9"/>
  <c r="Q189" i="9"/>
  <c r="N189" i="9"/>
  <c r="G189" i="9"/>
  <c r="I189" i="9" s="1"/>
  <c r="BH188" i="9"/>
  <c r="BC188" i="9"/>
  <c r="BB188" i="9"/>
  <c r="BG188" i="9" s="1"/>
  <c r="BA188" i="9"/>
  <c r="BF188" i="9" s="1"/>
  <c r="AZ188" i="9"/>
  <c r="BE188" i="9" s="1"/>
  <c r="AX188" i="9"/>
  <c r="AU188" i="9"/>
  <c r="AR188" i="9"/>
  <c r="AO188" i="9"/>
  <c r="AL188" i="9"/>
  <c r="AI188" i="9"/>
  <c r="AF188" i="9"/>
  <c r="AC188" i="9"/>
  <c r="Z188" i="9"/>
  <c r="W188" i="9"/>
  <c r="T188" i="9"/>
  <c r="Q188" i="9"/>
  <c r="N188" i="9"/>
  <c r="G188" i="9"/>
  <c r="I188" i="9" s="1"/>
  <c r="BH187" i="9"/>
  <c r="BC187" i="9"/>
  <c r="BB187" i="9"/>
  <c r="BG187" i="9" s="1"/>
  <c r="BA187" i="9"/>
  <c r="BF187" i="9" s="1"/>
  <c r="AZ187" i="9"/>
  <c r="BE187" i="9" s="1"/>
  <c r="AX187" i="9"/>
  <c r="AU187" i="9"/>
  <c r="AR187" i="9"/>
  <c r="AO187" i="9"/>
  <c r="AL187" i="9"/>
  <c r="AI187" i="9"/>
  <c r="AF187" i="9"/>
  <c r="AC187" i="9"/>
  <c r="Z187" i="9"/>
  <c r="W187" i="9"/>
  <c r="T187" i="9"/>
  <c r="Q187" i="9"/>
  <c r="N187" i="9"/>
  <c r="G187" i="9"/>
  <c r="I187" i="9" s="1"/>
  <c r="BH186" i="9"/>
  <c r="BC186" i="9"/>
  <c r="BB186" i="9"/>
  <c r="BG186" i="9" s="1"/>
  <c r="BA186" i="9"/>
  <c r="BF186" i="9" s="1"/>
  <c r="AZ186" i="9"/>
  <c r="BE186" i="9" s="1"/>
  <c r="AX186" i="9"/>
  <c r="AU186" i="9"/>
  <c r="AR186" i="9"/>
  <c r="AO186" i="9"/>
  <c r="AL186" i="9"/>
  <c r="AI186" i="9"/>
  <c r="AF186" i="9"/>
  <c r="AC186" i="9"/>
  <c r="Z186" i="9"/>
  <c r="W186" i="9"/>
  <c r="T186" i="9"/>
  <c r="Q186" i="9"/>
  <c r="N186" i="9"/>
  <c r="G186" i="9"/>
  <c r="I186" i="9" s="1"/>
  <c r="BH185" i="9"/>
  <c r="BC185" i="9"/>
  <c r="BB185" i="9"/>
  <c r="BG185" i="9" s="1"/>
  <c r="BA185" i="9"/>
  <c r="BF185" i="9" s="1"/>
  <c r="AZ185" i="9"/>
  <c r="BE185" i="9" s="1"/>
  <c r="AX185" i="9"/>
  <c r="AU185" i="9"/>
  <c r="AR185" i="9"/>
  <c r="AO185" i="9"/>
  <c r="AL185" i="9"/>
  <c r="AI185" i="9"/>
  <c r="AF185" i="9"/>
  <c r="AC185" i="9"/>
  <c r="Z185" i="9"/>
  <c r="W185" i="9"/>
  <c r="T185" i="9"/>
  <c r="Q185" i="9"/>
  <c r="N185" i="9"/>
  <c r="G185" i="9"/>
  <c r="I185" i="9" s="1"/>
  <c r="BH184" i="9"/>
  <c r="BC184" i="9"/>
  <c r="BB184" i="9"/>
  <c r="BG184" i="9" s="1"/>
  <c r="BA184" i="9"/>
  <c r="BF184" i="9" s="1"/>
  <c r="AZ184" i="9"/>
  <c r="BE184" i="9" s="1"/>
  <c r="AX184" i="9"/>
  <c r="AU184" i="9"/>
  <c r="AR184" i="9"/>
  <c r="AO184" i="9"/>
  <c r="AL184" i="9"/>
  <c r="AI184" i="9"/>
  <c r="AF184" i="9"/>
  <c r="AC184" i="9"/>
  <c r="Z184" i="9"/>
  <c r="W184" i="9"/>
  <c r="T184" i="9"/>
  <c r="Q184" i="9"/>
  <c r="N184" i="9"/>
  <c r="G184" i="9"/>
  <c r="I184" i="9" s="1"/>
  <c r="BH183" i="9"/>
  <c r="BF183" i="9"/>
  <c r="BC183" i="9"/>
  <c r="BB183" i="9"/>
  <c r="BG183" i="9" s="1"/>
  <c r="BA183" i="9"/>
  <c r="AZ183" i="9"/>
  <c r="BE183" i="9" s="1"/>
  <c r="AX183" i="9"/>
  <c r="AU183" i="9"/>
  <c r="AR183" i="9"/>
  <c r="AO183" i="9"/>
  <c r="AL183" i="9"/>
  <c r="AI183" i="9"/>
  <c r="AF183" i="9"/>
  <c r="AC183" i="9"/>
  <c r="Z183" i="9"/>
  <c r="W183" i="9"/>
  <c r="T183" i="9"/>
  <c r="Q183" i="9"/>
  <c r="N183" i="9"/>
  <c r="I183" i="9"/>
  <c r="G183" i="9"/>
  <c r="BH182" i="9"/>
  <c r="BF182" i="9"/>
  <c r="BC182" i="9"/>
  <c r="BB182" i="9"/>
  <c r="BG182" i="9" s="1"/>
  <c r="BA182" i="9"/>
  <c r="AZ182" i="9"/>
  <c r="BE182" i="9" s="1"/>
  <c r="AX182" i="9"/>
  <c r="AU182" i="9"/>
  <c r="AR182" i="9"/>
  <c r="AO182" i="9"/>
  <c r="AL182" i="9"/>
  <c r="AI182" i="9"/>
  <c r="AF182" i="9"/>
  <c r="AC182" i="9"/>
  <c r="Z182" i="9"/>
  <c r="W182" i="9"/>
  <c r="T182" i="9"/>
  <c r="Q182" i="9"/>
  <c r="N182" i="9"/>
  <c r="I182" i="9"/>
  <c r="G182" i="9"/>
  <c r="BH181" i="9"/>
  <c r="BC181" i="9"/>
  <c r="BB181" i="9"/>
  <c r="BG181" i="9" s="1"/>
  <c r="BA181" i="9"/>
  <c r="BF181" i="9" s="1"/>
  <c r="AZ181" i="9"/>
  <c r="BE181" i="9" s="1"/>
  <c r="AX181" i="9"/>
  <c r="AU181" i="9"/>
  <c r="AR181" i="9"/>
  <c r="AO181" i="9"/>
  <c r="AL181" i="9"/>
  <c r="AI181" i="9"/>
  <c r="AF181" i="9"/>
  <c r="AC181" i="9"/>
  <c r="Z181" i="9"/>
  <c r="W181" i="9"/>
  <c r="T181" i="9"/>
  <c r="Q181" i="9"/>
  <c r="N181" i="9"/>
  <c r="G181" i="9"/>
  <c r="I181" i="9" s="1"/>
  <c r="BH180" i="9"/>
  <c r="BC180" i="9"/>
  <c r="BB180" i="9"/>
  <c r="BG180" i="9" s="1"/>
  <c r="BA180" i="9"/>
  <c r="BF180" i="9" s="1"/>
  <c r="AZ180" i="9"/>
  <c r="BE180" i="9" s="1"/>
  <c r="AX180" i="9"/>
  <c r="AU180" i="9"/>
  <c r="AR180" i="9"/>
  <c r="AO180" i="9"/>
  <c r="AL180" i="9"/>
  <c r="AI180" i="9"/>
  <c r="AF180" i="9"/>
  <c r="AC180" i="9"/>
  <c r="Z180" i="9"/>
  <c r="W180" i="9"/>
  <c r="T180" i="9"/>
  <c r="Q180" i="9"/>
  <c r="N180" i="9"/>
  <c r="G180" i="9"/>
  <c r="I180" i="9" s="1"/>
  <c r="BH179" i="9"/>
  <c r="BC179" i="9"/>
  <c r="BB179" i="9"/>
  <c r="BG179" i="9" s="1"/>
  <c r="BA179" i="9"/>
  <c r="BF179" i="9" s="1"/>
  <c r="AZ179" i="9"/>
  <c r="BE179" i="9" s="1"/>
  <c r="AX179" i="9"/>
  <c r="AU179" i="9"/>
  <c r="AR179" i="9"/>
  <c r="AO179" i="9"/>
  <c r="AL179" i="9"/>
  <c r="AI179" i="9"/>
  <c r="AF179" i="9"/>
  <c r="AC179" i="9"/>
  <c r="Z179" i="9"/>
  <c r="W179" i="9"/>
  <c r="T179" i="9"/>
  <c r="Q179" i="9"/>
  <c r="N179" i="9"/>
  <c r="G179" i="9"/>
  <c r="I179" i="9" s="1"/>
  <c r="BH178" i="9"/>
  <c r="BG178" i="9"/>
  <c r="BC178" i="9"/>
  <c r="BB178" i="9"/>
  <c r="BA178" i="9"/>
  <c r="BF178" i="9" s="1"/>
  <c r="AZ178" i="9"/>
  <c r="BE178" i="9" s="1"/>
  <c r="AX178" i="9"/>
  <c r="AU178" i="9"/>
  <c r="AR178" i="9"/>
  <c r="AO178" i="9"/>
  <c r="AL178" i="9"/>
  <c r="AI178" i="9"/>
  <c r="AF178" i="9"/>
  <c r="AC178" i="9"/>
  <c r="Z178" i="9"/>
  <c r="W178" i="9"/>
  <c r="T178" i="9"/>
  <c r="Q178" i="9"/>
  <c r="N178" i="9"/>
  <c r="G178" i="9"/>
  <c r="I178" i="9" s="1"/>
  <c r="BH177" i="9"/>
  <c r="BF177" i="9"/>
  <c r="BC177" i="9"/>
  <c r="BB177" i="9"/>
  <c r="BG177" i="9" s="1"/>
  <c r="BA177" i="9"/>
  <c r="AZ177" i="9"/>
  <c r="BE177" i="9" s="1"/>
  <c r="AX177" i="9"/>
  <c r="AU177" i="9"/>
  <c r="AR177" i="9"/>
  <c r="AO177" i="9"/>
  <c r="AL177" i="9"/>
  <c r="AI177" i="9"/>
  <c r="AF177" i="9"/>
  <c r="AC177" i="9"/>
  <c r="Z177" i="9"/>
  <c r="W177" i="9"/>
  <c r="T177" i="9"/>
  <c r="Q177" i="9"/>
  <c r="N177" i="9"/>
  <c r="I177" i="9"/>
  <c r="G177" i="9"/>
  <c r="BH176" i="9"/>
  <c r="BC176" i="9"/>
  <c r="BB176" i="9"/>
  <c r="BG176" i="9" s="1"/>
  <c r="BA176" i="9"/>
  <c r="BF176" i="9" s="1"/>
  <c r="AZ176" i="9"/>
  <c r="BE176" i="9" s="1"/>
  <c r="AX176" i="9"/>
  <c r="AU176" i="9"/>
  <c r="AR176" i="9"/>
  <c r="AO176" i="9"/>
  <c r="AL176" i="9"/>
  <c r="AI176" i="9"/>
  <c r="AF176" i="9"/>
  <c r="AC176" i="9"/>
  <c r="Z176" i="9"/>
  <c r="W176" i="9"/>
  <c r="T176" i="9"/>
  <c r="Q176" i="9"/>
  <c r="N176" i="9"/>
  <c r="G176" i="9"/>
  <c r="I176" i="9" s="1"/>
  <c r="BH175" i="9"/>
  <c r="BF175" i="9"/>
  <c r="BC175" i="9"/>
  <c r="BB175" i="9"/>
  <c r="BG175" i="9" s="1"/>
  <c r="BA175" i="9"/>
  <c r="AZ175" i="9"/>
  <c r="BE175" i="9" s="1"/>
  <c r="AX175" i="9"/>
  <c r="AU175" i="9"/>
  <c r="AR175" i="9"/>
  <c r="AO175" i="9"/>
  <c r="AL175" i="9"/>
  <c r="AI175" i="9"/>
  <c r="AF175" i="9"/>
  <c r="AC175" i="9"/>
  <c r="Z175" i="9"/>
  <c r="W175" i="9"/>
  <c r="T175" i="9"/>
  <c r="Q175" i="9"/>
  <c r="N175" i="9"/>
  <c r="G175" i="9"/>
  <c r="I175" i="9" s="1"/>
  <c r="BH174" i="9"/>
  <c r="BF174" i="9"/>
  <c r="BE174" i="9"/>
  <c r="BC174" i="9"/>
  <c r="BB174" i="9"/>
  <c r="BG174" i="9" s="1"/>
  <c r="BA174" i="9"/>
  <c r="AZ174" i="9"/>
  <c r="AX174" i="9"/>
  <c r="AU174" i="9"/>
  <c r="AR174" i="9"/>
  <c r="AO174" i="9"/>
  <c r="AL174" i="9"/>
  <c r="AI174" i="9"/>
  <c r="AF174" i="9"/>
  <c r="AC174" i="9"/>
  <c r="Z174" i="9"/>
  <c r="W174" i="9"/>
  <c r="T174" i="9"/>
  <c r="Q174" i="9"/>
  <c r="N174" i="9"/>
  <c r="G174" i="9"/>
  <c r="I174" i="9" s="1"/>
  <c r="BH173" i="9"/>
  <c r="BC173" i="9"/>
  <c r="BB173" i="9"/>
  <c r="BG173" i="9" s="1"/>
  <c r="BA173" i="9"/>
  <c r="BF173" i="9" s="1"/>
  <c r="AZ173" i="9"/>
  <c r="BE173" i="9" s="1"/>
  <c r="AX173" i="9"/>
  <c r="AU173" i="9"/>
  <c r="AR173" i="9"/>
  <c r="AO173" i="9"/>
  <c r="AL173" i="9"/>
  <c r="AI173" i="9"/>
  <c r="AF173" i="9"/>
  <c r="AC173" i="9"/>
  <c r="Z173" i="9"/>
  <c r="W173" i="9"/>
  <c r="T173" i="9"/>
  <c r="Q173" i="9"/>
  <c r="N173" i="9"/>
  <c r="G173" i="9"/>
  <c r="I173" i="9" s="1"/>
  <c r="BH172" i="9"/>
  <c r="BC172" i="9"/>
  <c r="BB172" i="9"/>
  <c r="BG172" i="9" s="1"/>
  <c r="BA172" i="9"/>
  <c r="BF172" i="9" s="1"/>
  <c r="AZ172" i="9"/>
  <c r="BE172" i="9" s="1"/>
  <c r="AX172" i="9"/>
  <c r="AU172" i="9"/>
  <c r="AR172" i="9"/>
  <c r="AO172" i="9"/>
  <c r="AL172" i="9"/>
  <c r="AI172" i="9"/>
  <c r="AF172" i="9"/>
  <c r="AC172" i="9"/>
  <c r="Z172" i="9"/>
  <c r="W172" i="9"/>
  <c r="T172" i="9"/>
  <c r="Q172" i="9"/>
  <c r="N172" i="9"/>
  <c r="G172" i="9"/>
  <c r="I172" i="9" s="1"/>
  <c r="BH171" i="9"/>
  <c r="BC171" i="9"/>
  <c r="BB171" i="9"/>
  <c r="BG171" i="9" s="1"/>
  <c r="BA171" i="9"/>
  <c r="BF171" i="9" s="1"/>
  <c r="AZ171" i="9"/>
  <c r="BE171" i="9" s="1"/>
  <c r="AX171" i="9"/>
  <c r="AU171" i="9"/>
  <c r="AR171" i="9"/>
  <c r="AO171" i="9"/>
  <c r="AL171" i="9"/>
  <c r="AI171" i="9"/>
  <c r="AF171" i="9"/>
  <c r="AC171" i="9"/>
  <c r="Z171" i="9"/>
  <c r="W171" i="9"/>
  <c r="T171" i="9"/>
  <c r="Q171" i="9"/>
  <c r="N171" i="9"/>
  <c r="I171" i="9"/>
  <c r="G171" i="9"/>
  <c r="BH170" i="9"/>
  <c r="BC170" i="9"/>
  <c r="BB170" i="9"/>
  <c r="BG170" i="9" s="1"/>
  <c r="BA170" i="9"/>
  <c r="BF170" i="9" s="1"/>
  <c r="AZ170" i="9"/>
  <c r="BE170" i="9" s="1"/>
  <c r="AX170" i="9"/>
  <c r="AU170" i="9"/>
  <c r="AR170" i="9"/>
  <c r="AO170" i="9"/>
  <c r="AL170" i="9"/>
  <c r="AI170" i="9"/>
  <c r="AF170" i="9"/>
  <c r="AC170" i="9"/>
  <c r="Z170" i="9"/>
  <c r="W170" i="9"/>
  <c r="T170" i="9"/>
  <c r="Q170" i="9"/>
  <c r="N170" i="9"/>
  <c r="G170" i="9"/>
  <c r="I170" i="9" s="1"/>
  <c r="BH169" i="9"/>
  <c r="BF169" i="9"/>
  <c r="BC169" i="9"/>
  <c r="BB169" i="9"/>
  <c r="BG169" i="9" s="1"/>
  <c r="BA169" i="9"/>
  <c r="AZ169" i="9"/>
  <c r="BE169" i="9" s="1"/>
  <c r="AX169" i="9"/>
  <c r="AU169" i="9"/>
  <c r="AR169" i="9"/>
  <c r="AO169" i="9"/>
  <c r="AL169" i="9"/>
  <c r="AI169" i="9"/>
  <c r="AF169" i="9"/>
  <c r="AC169" i="9"/>
  <c r="Z169" i="9"/>
  <c r="W169" i="9"/>
  <c r="T169" i="9"/>
  <c r="Q169" i="9"/>
  <c r="N169" i="9"/>
  <c r="I169" i="9"/>
  <c r="G169" i="9"/>
  <c r="BH166" i="9"/>
  <c r="BC166" i="9"/>
  <c r="BB166" i="9"/>
  <c r="BG166" i="9" s="1"/>
  <c r="BA166" i="9"/>
  <c r="BF166" i="9" s="1"/>
  <c r="AZ166" i="9"/>
  <c r="BE166" i="9" s="1"/>
  <c r="AX166" i="9"/>
  <c r="AU166" i="9"/>
  <c r="AR166" i="9"/>
  <c r="AO166" i="9"/>
  <c r="AL166" i="9"/>
  <c r="AI166" i="9"/>
  <c r="AF166" i="9"/>
  <c r="AC166" i="9"/>
  <c r="Z166" i="9"/>
  <c r="W166" i="9"/>
  <c r="T166" i="9"/>
  <c r="Q166" i="9"/>
  <c r="N166" i="9"/>
  <c r="G166" i="9"/>
  <c r="I166" i="9" s="1"/>
  <c r="BH165" i="9"/>
  <c r="BC165" i="9"/>
  <c r="BB165" i="9"/>
  <c r="BG165" i="9" s="1"/>
  <c r="BA165" i="9"/>
  <c r="BF165" i="9" s="1"/>
  <c r="AZ165" i="9"/>
  <c r="BE165" i="9" s="1"/>
  <c r="AX165" i="9"/>
  <c r="AU165" i="9"/>
  <c r="AR165" i="9"/>
  <c r="AO165" i="9"/>
  <c r="AL165" i="9"/>
  <c r="AI165" i="9"/>
  <c r="AF165" i="9"/>
  <c r="AC165" i="9"/>
  <c r="Z165" i="9"/>
  <c r="W165" i="9"/>
  <c r="T165" i="9"/>
  <c r="Q165" i="9"/>
  <c r="N165" i="9"/>
  <c r="G165" i="9"/>
  <c r="I165" i="9" s="1"/>
  <c r="BH164" i="9"/>
  <c r="BC164" i="9"/>
  <c r="BB164" i="9"/>
  <c r="BG164" i="9" s="1"/>
  <c r="BA164" i="9"/>
  <c r="BF164" i="9" s="1"/>
  <c r="AZ164" i="9"/>
  <c r="BE164" i="9" s="1"/>
  <c r="AX164" i="9"/>
  <c r="AU164" i="9"/>
  <c r="AR164" i="9"/>
  <c r="AO164" i="9"/>
  <c r="AL164" i="9"/>
  <c r="AI164" i="9"/>
  <c r="AF164" i="9"/>
  <c r="AC164" i="9"/>
  <c r="Z164" i="9"/>
  <c r="W164" i="9"/>
  <c r="T164" i="9"/>
  <c r="Q164" i="9"/>
  <c r="N164" i="9"/>
  <c r="G164" i="9"/>
  <c r="I164" i="9" s="1"/>
  <c r="BH163" i="9"/>
  <c r="BC163" i="9"/>
  <c r="BB163" i="9"/>
  <c r="BG163" i="9" s="1"/>
  <c r="BA163" i="9"/>
  <c r="BF163" i="9" s="1"/>
  <c r="AZ163" i="9"/>
  <c r="BE163" i="9" s="1"/>
  <c r="AX163" i="9"/>
  <c r="AU163" i="9"/>
  <c r="AR163" i="9"/>
  <c r="AO163" i="9"/>
  <c r="AL163" i="9"/>
  <c r="AI163" i="9"/>
  <c r="AF163" i="9"/>
  <c r="AC163" i="9"/>
  <c r="Z163" i="9"/>
  <c r="W163" i="9"/>
  <c r="Q163" i="9"/>
  <c r="N163" i="9"/>
  <c r="G163" i="9"/>
  <c r="I163" i="9" s="1"/>
  <c r="BH162" i="9"/>
  <c r="BC162" i="9"/>
  <c r="BB162" i="9"/>
  <c r="BG162" i="9" s="1"/>
  <c r="BA162" i="9"/>
  <c r="BF162" i="9" s="1"/>
  <c r="AZ162" i="9"/>
  <c r="BE162" i="9" s="1"/>
  <c r="AX162" i="9"/>
  <c r="AU162" i="9"/>
  <c r="AR162" i="9"/>
  <c r="AO162" i="9"/>
  <c r="AL162" i="9"/>
  <c r="AI162" i="9"/>
  <c r="AF162" i="9"/>
  <c r="AC162" i="9"/>
  <c r="Z162" i="9"/>
  <c r="W162" i="9"/>
  <c r="T162" i="9"/>
  <c r="Q162" i="9"/>
  <c r="N162" i="9"/>
  <c r="G162" i="9"/>
  <c r="I162" i="9" s="1"/>
  <c r="BH161" i="9"/>
  <c r="BC161" i="9"/>
  <c r="BB161" i="9"/>
  <c r="BG161" i="9" s="1"/>
  <c r="BA161" i="9"/>
  <c r="BF161" i="9" s="1"/>
  <c r="AZ161" i="9"/>
  <c r="BE161" i="9" s="1"/>
  <c r="AX161" i="9"/>
  <c r="AU161" i="9"/>
  <c r="AR161" i="9"/>
  <c r="AO161" i="9"/>
  <c r="AL161" i="9"/>
  <c r="AI161" i="9"/>
  <c r="AF161" i="9"/>
  <c r="AC161" i="9"/>
  <c r="Z161" i="9"/>
  <c r="W161" i="9"/>
  <c r="T161" i="9"/>
  <c r="Q161" i="9"/>
  <c r="N161" i="9"/>
  <c r="G161" i="9"/>
  <c r="I161" i="9" s="1"/>
  <c r="BH160" i="9"/>
  <c r="BC160" i="9"/>
  <c r="BB160" i="9"/>
  <c r="BG160" i="9" s="1"/>
  <c r="BA160" i="9"/>
  <c r="BF160" i="9" s="1"/>
  <c r="AZ160" i="9"/>
  <c r="BE160" i="9" s="1"/>
  <c r="AX160" i="9"/>
  <c r="AU160" i="9"/>
  <c r="AR160" i="9"/>
  <c r="AO160" i="9"/>
  <c r="AL160" i="9"/>
  <c r="AI160" i="9"/>
  <c r="AF160" i="9"/>
  <c r="AC160" i="9"/>
  <c r="Z160" i="9"/>
  <c r="W160" i="9"/>
  <c r="T160" i="9"/>
  <c r="Q160" i="9"/>
  <c r="N160" i="9"/>
  <c r="G160" i="9"/>
  <c r="I160" i="9" s="1"/>
  <c r="BH159" i="9"/>
  <c r="BC159" i="9"/>
  <c r="BB159" i="9"/>
  <c r="BG159" i="9" s="1"/>
  <c r="BA159" i="9"/>
  <c r="BF159" i="9" s="1"/>
  <c r="AZ159" i="9"/>
  <c r="BE159" i="9" s="1"/>
  <c r="AX159" i="9"/>
  <c r="AU159" i="9"/>
  <c r="AR159" i="9"/>
  <c r="AO159" i="9"/>
  <c r="AL159" i="9"/>
  <c r="AI159" i="9"/>
  <c r="AF159" i="9"/>
  <c r="AC159" i="9"/>
  <c r="Z159" i="9"/>
  <c r="W159" i="9"/>
  <c r="T159" i="9"/>
  <c r="Q159" i="9"/>
  <c r="N159" i="9"/>
  <c r="G159" i="9"/>
  <c r="I159" i="9" s="1"/>
  <c r="BH158" i="9"/>
  <c r="BC158" i="9"/>
  <c r="BB158" i="9"/>
  <c r="BG158" i="9" s="1"/>
  <c r="BA158" i="9"/>
  <c r="BF158" i="9" s="1"/>
  <c r="AZ158" i="9"/>
  <c r="BE158" i="9" s="1"/>
  <c r="AX158" i="9"/>
  <c r="AU158" i="9"/>
  <c r="AR158" i="9"/>
  <c r="AO158" i="9"/>
  <c r="AL158" i="9"/>
  <c r="AI158" i="9"/>
  <c r="AF158" i="9"/>
  <c r="AC158" i="9"/>
  <c r="Z158" i="9"/>
  <c r="W158" i="9"/>
  <c r="T158" i="9"/>
  <c r="Q158" i="9"/>
  <c r="N158" i="9"/>
  <c r="G158" i="9"/>
  <c r="I158" i="9" s="1"/>
  <c r="BH157" i="9"/>
  <c r="BC157" i="9"/>
  <c r="BB157" i="9"/>
  <c r="BG157" i="9" s="1"/>
  <c r="BA157" i="9"/>
  <c r="BF157" i="9" s="1"/>
  <c r="AZ157" i="9"/>
  <c r="BE157" i="9" s="1"/>
  <c r="AX157" i="9"/>
  <c r="AU157" i="9"/>
  <c r="AR157" i="9"/>
  <c r="AO157" i="9"/>
  <c r="AL157" i="9"/>
  <c r="AI157" i="9"/>
  <c r="AF157" i="9"/>
  <c r="AC157" i="9"/>
  <c r="Z157" i="9"/>
  <c r="W157" i="9"/>
  <c r="T157" i="9"/>
  <c r="Q157" i="9"/>
  <c r="N157" i="9"/>
  <c r="G157" i="9"/>
  <c r="I157" i="9" s="1"/>
  <c r="BH156" i="9"/>
  <c r="BC156" i="9"/>
  <c r="BB156" i="9"/>
  <c r="BG156" i="9" s="1"/>
  <c r="BA156" i="9"/>
  <c r="BF156" i="9" s="1"/>
  <c r="AZ156" i="9"/>
  <c r="BE156" i="9" s="1"/>
  <c r="AX156" i="9"/>
  <c r="AU156" i="9"/>
  <c r="AR156" i="9"/>
  <c r="AO156" i="9"/>
  <c r="AL156" i="9"/>
  <c r="AI156" i="9"/>
  <c r="AF156" i="9"/>
  <c r="AC156" i="9"/>
  <c r="Z156" i="9"/>
  <c r="W156" i="9"/>
  <c r="T156" i="9"/>
  <c r="Q156" i="9"/>
  <c r="N156" i="9"/>
  <c r="G156" i="9"/>
  <c r="I156" i="9" s="1"/>
  <c r="BH155" i="9"/>
  <c r="BG155" i="9"/>
  <c r="BF155" i="9"/>
  <c r="BC155" i="9"/>
  <c r="BB155" i="9"/>
  <c r="BA155" i="9"/>
  <c r="AZ155" i="9"/>
  <c r="BE155" i="9" s="1"/>
  <c r="AX155" i="9"/>
  <c r="AU155" i="9"/>
  <c r="AR155" i="9"/>
  <c r="AO155" i="9"/>
  <c r="AL155" i="9"/>
  <c r="AI155" i="9"/>
  <c r="AF155" i="9"/>
  <c r="AC155" i="9"/>
  <c r="Z155" i="9"/>
  <c r="W155" i="9"/>
  <c r="T155" i="9"/>
  <c r="Q155" i="9"/>
  <c r="N155" i="9"/>
  <c r="G155" i="9"/>
  <c r="I155" i="9" s="1"/>
  <c r="BH154" i="9"/>
  <c r="BE154" i="9"/>
  <c r="BC154" i="9"/>
  <c r="BB154" i="9"/>
  <c r="BG154" i="9" s="1"/>
  <c r="BA154" i="9"/>
  <c r="BF154" i="9" s="1"/>
  <c r="AZ154" i="9"/>
  <c r="AX154" i="9"/>
  <c r="AU154" i="9"/>
  <c r="AR154" i="9"/>
  <c r="AO154" i="9"/>
  <c r="AL154" i="9"/>
  <c r="AI154" i="9"/>
  <c r="AF154" i="9"/>
  <c r="AC154" i="9"/>
  <c r="Z154" i="9"/>
  <c r="W154" i="9"/>
  <c r="T154" i="9"/>
  <c r="Q154" i="9"/>
  <c r="N154" i="9"/>
  <c r="G154" i="9"/>
  <c r="I154" i="9" s="1"/>
  <c r="BH153" i="9"/>
  <c r="BC153" i="9"/>
  <c r="BB153" i="9"/>
  <c r="BG153" i="9" s="1"/>
  <c r="BA153" i="9"/>
  <c r="BF153" i="9" s="1"/>
  <c r="AZ153" i="9"/>
  <c r="BE153" i="9" s="1"/>
  <c r="AX153" i="9"/>
  <c r="AU153" i="9"/>
  <c r="AR153" i="9"/>
  <c r="AO153" i="9"/>
  <c r="AL153" i="9"/>
  <c r="AI153" i="9"/>
  <c r="AF153" i="9"/>
  <c r="AC153" i="9"/>
  <c r="Z153" i="9"/>
  <c r="W153" i="9"/>
  <c r="T153" i="9"/>
  <c r="Q153" i="9"/>
  <c r="N153" i="9"/>
  <c r="G153" i="9"/>
  <c r="I153" i="9" s="1"/>
  <c r="BH152" i="9"/>
  <c r="BC152" i="9"/>
  <c r="BB152" i="9"/>
  <c r="BG152" i="9" s="1"/>
  <c r="BA152" i="9"/>
  <c r="BF152" i="9" s="1"/>
  <c r="AZ152" i="9"/>
  <c r="BE152" i="9" s="1"/>
  <c r="AX152" i="9"/>
  <c r="AU152" i="9"/>
  <c r="AR152" i="9"/>
  <c r="AO152" i="9"/>
  <c r="AL152" i="9"/>
  <c r="AI152" i="9"/>
  <c r="AF152" i="9"/>
  <c r="AC152" i="9"/>
  <c r="Z152" i="9"/>
  <c r="W152" i="9"/>
  <c r="T152" i="9"/>
  <c r="Q152" i="9"/>
  <c r="N152" i="9"/>
  <c r="G152" i="9"/>
  <c r="I152" i="9" s="1"/>
  <c r="BH151" i="9"/>
  <c r="BC151" i="9"/>
  <c r="BB151" i="9"/>
  <c r="BG151" i="9" s="1"/>
  <c r="BA151" i="9"/>
  <c r="BF151" i="9" s="1"/>
  <c r="AZ151" i="9"/>
  <c r="BE151" i="9" s="1"/>
  <c r="AX151" i="9"/>
  <c r="AU151" i="9"/>
  <c r="AR151" i="9"/>
  <c r="AO151" i="9"/>
  <c r="AL151" i="9"/>
  <c r="AI151" i="9"/>
  <c r="AF151" i="9"/>
  <c r="AC151" i="9"/>
  <c r="Z151" i="9"/>
  <c r="W151" i="9"/>
  <c r="T151" i="9"/>
  <c r="Q151" i="9"/>
  <c r="N151" i="9"/>
  <c r="G151" i="9"/>
  <c r="I151" i="9" s="1"/>
  <c r="BH150" i="9"/>
  <c r="BG150" i="9"/>
  <c r="BC150" i="9"/>
  <c r="BB150" i="9"/>
  <c r="BA150" i="9"/>
  <c r="BF150" i="9" s="1"/>
  <c r="AZ150" i="9"/>
  <c r="BE150" i="9" s="1"/>
  <c r="AX150" i="9"/>
  <c r="AU150" i="9"/>
  <c r="AR150" i="9"/>
  <c r="AO150" i="9"/>
  <c r="AL150" i="9"/>
  <c r="AI150" i="9"/>
  <c r="AF150" i="9"/>
  <c r="AC150" i="9"/>
  <c r="Z150" i="9"/>
  <c r="W150" i="9"/>
  <c r="T150" i="9"/>
  <c r="Q150" i="9"/>
  <c r="N150" i="9"/>
  <c r="G150" i="9"/>
  <c r="I150" i="9" s="1"/>
  <c r="BH149" i="9"/>
  <c r="BC149" i="9"/>
  <c r="BB149" i="9"/>
  <c r="BG149" i="9" s="1"/>
  <c r="BA149" i="9"/>
  <c r="BF149" i="9" s="1"/>
  <c r="AZ149" i="9"/>
  <c r="BE149" i="9" s="1"/>
  <c r="AX149" i="9"/>
  <c r="AU149" i="9"/>
  <c r="AR149" i="9"/>
  <c r="AO149" i="9"/>
  <c r="AL149" i="9"/>
  <c r="AI149" i="9"/>
  <c r="AF149" i="9"/>
  <c r="AC149" i="9"/>
  <c r="Z149" i="9"/>
  <c r="W149" i="9"/>
  <c r="T149" i="9"/>
  <c r="Q149" i="9"/>
  <c r="N149" i="9"/>
  <c r="G149" i="9"/>
  <c r="I149" i="9" s="1"/>
  <c r="BH148" i="9"/>
  <c r="BC148" i="9"/>
  <c r="BB148" i="9"/>
  <c r="BG148" i="9" s="1"/>
  <c r="BA148" i="9"/>
  <c r="BF148" i="9" s="1"/>
  <c r="AZ148" i="9"/>
  <c r="BE148" i="9" s="1"/>
  <c r="AX148" i="9"/>
  <c r="AU148" i="9"/>
  <c r="AR148" i="9"/>
  <c r="AO148" i="9"/>
  <c r="AL148" i="9"/>
  <c r="AI148" i="9"/>
  <c r="AF148" i="9"/>
  <c r="AC148" i="9"/>
  <c r="Z148" i="9"/>
  <c r="W148" i="9"/>
  <c r="T148" i="9"/>
  <c r="Q148" i="9"/>
  <c r="N148" i="9"/>
  <c r="G148" i="9"/>
  <c r="I148" i="9" s="1"/>
  <c r="BH147" i="9"/>
  <c r="BC147" i="9"/>
  <c r="BB147" i="9"/>
  <c r="BG147" i="9" s="1"/>
  <c r="BA147" i="9"/>
  <c r="BF147" i="9" s="1"/>
  <c r="AZ147" i="9"/>
  <c r="BE147" i="9" s="1"/>
  <c r="AX147" i="9"/>
  <c r="AU147" i="9"/>
  <c r="AR147" i="9"/>
  <c r="AO147" i="9"/>
  <c r="AL147" i="9"/>
  <c r="AI147" i="9"/>
  <c r="AF147" i="9"/>
  <c r="AC147" i="9"/>
  <c r="Z147" i="9"/>
  <c r="W147" i="9"/>
  <c r="T147" i="9"/>
  <c r="Q147" i="9"/>
  <c r="N147" i="9"/>
  <c r="G147" i="9"/>
  <c r="I147" i="9" s="1"/>
  <c r="BH146" i="9"/>
  <c r="BF146" i="9"/>
  <c r="BC146" i="9"/>
  <c r="BB146" i="9"/>
  <c r="BG146" i="9" s="1"/>
  <c r="BA146" i="9"/>
  <c r="AZ146" i="9"/>
  <c r="BE146" i="9" s="1"/>
  <c r="AX146" i="9"/>
  <c r="AU146" i="9"/>
  <c r="AR146" i="9"/>
  <c r="AO146" i="9"/>
  <c r="AL146" i="9"/>
  <c r="AI146" i="9"/>
  <c r="AF146" i="9"/>
  <c r="AC146" i="9"/>
  <c r="Z146" i="9"/>
  <c r="W146" i="9"/>
  <c r="T146" i="9"/>
  <c r="Q146" i="9"/>
  <c r="N146" i="9"/>
  <c r="G146" i="9"/>
  <c r="I146" i="9" s="1"/>
  <c r="BH145" i="9"/>
  <c r="BC145" i="9"/>
  <c r="BB145" i="9"/>
  <c r="BG145" i="9" s="1"/>
  <c r="BA145" i="9"/>
  <c r="BF145" i="9" s="1"/>
  <c r="AZ145" i="9"/>
  <c r="BE145" i="9" s="1"/>
  <c r="AX145" i="9"/>
  <c r="AU145" i="9"/>
  <c r="AR145" i="9"/>
  <c r="AO145" i="9"/>
  <c r="AL145" i="9"/>
  <c r="AI145" i="9"/>
  <c r="AF145" i="9"/>
  <c r="AC145" i="9"/>
  <c r="Z145" i="9"/>
  <c r="W145" i="9"/>
  <c r="T145" i="9"/>
  <c r="Q145" i="9"/>
  <c r="N145" i="9"/>
  <c r="I145" i="9"/>
  <c r="G145" i="9"/>
  <c r="BH144" i="9"/>
  <c r="BC144" i="9"/>
  <c r="BB144" i="9"/>
  <c r="BG144" i="9" s="1"/>
  <c r="BA144" i="9"/>
  <c r="BF144" i="9" s="1"/>
  <c r="AZ144" i="9"/>
  <c r="BE144" i="9" s="1"/>
  <c r="AX144" i="9"/>
  <c r="AU144" i="9"/>
  <c r="AR144" i="9"/>
  <c r="AO144" i="9"/>
  <c r="AL144" i="9"/>
  <c r="AI144" i="9"/>
  <c r="AF144" i="9"/>
  <c r="AC144" i="9"/>
  <c r="Z144" i="9"/>
  <c r="W144" i="9"/>
  <c r="T144" i="9"/>
  <c r="Q144" i="9"/>
  <c r="N144" i="9"/>
  <c r="G144" i="9"/>
  <c r="I144" i="9" s="1"/>
  <c r="BH143" i="9"/>
  <c r="BF143" i="9"/>
  <c r="BE143" i="9"/>
  <c r="BC143" i="9"/>
  <c r="BB143" i="9"/>
  <c r="BG143" i="9" s="1"/>
  <c r="BA143" i="9"/>
  <c r="AZ143" i="9"/>
  <c r="AX143" i="9"/>
  <c r="AU143" i="9"/>
  <c r="AR143" i="9"/>
  <c r="AO143" i="9"/>
  <c r="AL143" i="9"/>
  <c r="AI143" i="9"/>
  <c r="AF143" i="9"/>
  <c r="AC143" i="9"/>
  <c r="Z143" i="9"/>
  <c r="W143" i="9"/>
  <c r="T143" i="9"/>
  <c r="Q143" i="9"/>
  <c r="N143" i="9"/>
  <c r="I143" i="9"/>
  <c r="G143" i="9"/>
  <c r="BH140" i="9"/>
  <c r="BC140" i="9"/>
  <c r="BB140" i="9"/>
  <c r="BG140" i="9" s="1"/>
  <c r="BA140" i="9"/>
  <c r="BF140" i="9" s="1"/>
  <c r="AZ140" i="9"/>
  <c r="BE140" i="9" s="1"/>
  <c r="AX140" i="9"/>
  <c r="AU140" i="9"/>
  <c r="AR140" i="9"/>
  <c r="AO140" i="9"/>
  <c r="AL140" i="9"/>
  <c r="AI140" i="9"/>
  <c r="AF140" i="9"/>
  <c r="AC140" i="9"/>
  <c r="Z140" i="9"/>
  <c r="W140" i="9"/>
  <c r="T140" i="9"/>
  <c r="Q140" i="9"/>
  <c r="N140" i="9"/>
  <c r="G140" i="9"/>
  <c r="I140" i="9" s="1"/>
  <c r="BH139" i="9"/>
  <c r="BC139" i="9"/>
  <c r="BB139" i="9"/>
  <c r="BG139" i="9" s="1"/>
  <c r="BA139" i="9"/>
  <c r="BF139" i="9" s="1"/>
  <c r="AZ139" i="9"/>
  <c r="BE139" i="9" s="1"/>
  <c r="AX139" i="9"/>
  <c r="AU139" i="9"/>
  <c r="AR139" i="9"/>
  <c r="AO139" i="9"/>
  <c r="AL139" i="9"/>
  <c r="AI139" i="9"/>
  <c r="AF139" i="9"/>
  <c r="AC139" i="9"/>
  <c r="Z139" i="9"/>
  <c r="W139" i="9"/>
  <c r="T139" i="9"/>
  <c r="Q139" i="9"/>
  <c r="N139" i="9"/>
  <c r="G139" i="9"/>
  <c r="I139" i="9" s="1"/>
  <c r="BH138" i="9"/>
  <c r="BF138" i="9"/>
  <c r="BC138" i="9"/>
  <c r="BB138" i="9"/>
  <c r="BG138" i="9" s="1"/>
  <c r="BA138" i="9"/>
  <c r="AZ138" i="9"/>
  <c r="BE138" i="9" s="1"/>
  <c r="AX138" i="9"/>
  <c r="AU138" i="9"/>
  <c r="AR138" i="9"/>
  <c r="AO138" i="9"/>
  <c r="AL138" i="9"/>
  <c r="AI138" i="9"/>
  <c r="AF138" i="9"/>
  <c r="AC138" i="9"/>
  <c r="Z138" i="9"/>
  <c r="W138" i="9"/>
  <c r="T138" i="9"/>
  <c r="Q138" i="9"/>
  <c r="N138" i="9"/>
  <c r="G138" i="9"/>
  <c r="I138" i="9" s="1"/>
  <c r="BH137" i="9"/>
  <c r="BC137" i="9"/>
  <c r="BB137" i="9"/>
  <c r="BG137" i="9" s="1"/>
  <c r="BA137" i="9"/>
  <c r="BF137" i="9" s="1"/>
  <c r="AZ137" i="9"/>
  <c r="BE137" i="9" s="1"/>
  <c r="AX137" i="9"/>
  <c r="AU137" i="9"/>
  <c r="AR137" i="9"/>
  <c r="AO137" i="9"/>
  <c r="AL137" i="9"/>
  <c r="AI137" i="9"/>
  <c r="AF137" i="9"/>
  <c r="AC137" i="9"/>
  <c r="Z137" i="9"/>
  <c r="W137" i="9"/>
  <c r="T137" i="9"/>
  <c r="Q137" i="9"/>
  <c r="N137" i="9"/>
  <c r="G137" i="9"/>
  <c r="I137" i="9" s="1"/>
  <c r="BH136" i="9"/>
  <c r="BC136" i="9"/>
  <c r="BB136" i="9"/>
  <c r="BG136" i="9" s="1"/>
  <c r="BA136" i="9"/>
  <c r="BF136" i="9" s="1"/>
  <c r="AZ136" i="9"/>
  <c r="BE136" i="9" s="1"/>
  <c r="AX136" i="9"/>
  <c r="AU136" i="9"/>
  <c r="AR136" i="9"/>
  <c r="AO136" i="9"/>
  <c r="AL136" i="9"/>
  <c r="AI136" i="9"/>
  <c r="AF136" i="9"/>
  <c r="AC136" i="9"/>
  <c r="Z136" i="9"/>
  <c r="W136" i="9"/>
  <c r="T136" i="9"/>
  <c r="Q136" i="9"/>
  <c r="N136" i="9"/>
  <c r="G136" i="9"/>
  <c r="I136" i="9" s="1"/>
  <c r="BH135" i="9"/>
  <c r="BC135" i="9"/>
  <c r="BB135" i="9"/>
  <c r="BG135" i="9" s="1"/>
  <c r="BA135" i="9"/>
  <c r="BF135" i="9" s="1"/>
  <c r="AZ135" i="9"/>
  <c r="BE135" i="9" s="1"/>
  <c r="AX135" i="9"/>
  <c r="AU135" i="9"/>
  <c r="AR135" i="9"/>
  <c r="AO135" i="9"/>
  <c r="AL135" i="9"/>
  <c r="AI135" i="9"/>
  <c r="AF135" i="9"/>
  <c r="AC135" i="9"/>
  <c r="Z135" i="9"/>
  <c r="W135" i="9"/>
  <c r="T135" i="9"/>
  <c r="Q135" i="9"/>
  <c r="N135" i="9"/>
  <c r="G135" i="9"/>
  <c r="I135" i="9" s="1"/>
  <c r="BH134" i="9"/>
  <c r="BC134" i="9"/>
  <c r="BB134" i="9"/>
  <c r="BG134" i="9" s="1"/>
  <c r="BA134" i="9"/>
  <c r="BF134" i="9" s="1"/>
  <c r="AZ134" i="9"/>
  <c r="BE134" i="9" s="1"/>
  <c r="AX134" i="9"/>
  <c r="AU134" i="9"/>
  <c r="AR134" i="9"/>
  <c r="AO134" i="9"/>
  <c r="AL134" i="9"/>
  <c r="AI134" i="9"/>
  <c r="AF134" i="9"/>
  <c r="AC134" i="9"/>
  <c r="Z134" i="9"/>
  <c r="W134" i="9"/>
  <c r="T134" i="9"/>
  <c r="Q134" i="9"/>
  <c r="N134" i="9"/>
  <c r="G134" i="9"/>
  <c r="I134" i="9" s="1"/>
  <c r="BH133" i="9"/>
  <c r="BC133" i="9"/>
  <c r="BB133" i="9"/>
  <c r="BG133" i="9" s="1"/>
  <c r="BA133" i="9"/>
  <c r="BF133" i="9" s="1"/>
  <c r="AZ133" i="9"/>
  <c r="BE133" i="9" s="1"/>
  <c r="AX133" i="9"/>
  <c r="AU133" i="9"/>
  <c r="AR133" i="9"/>
  <c r="AO133" i="9"/>
  <c r="AL133" i="9"/>
  <c r="AI133" i="9"/>
  <c r="AF133" i="9"/>
  <c r="AC133" i="9"/>
  <c r="Z133" i="9"/>
  <c r="W133" i="9"/>
  <c r="T133" i="9"/>
  <c r="Q133" i="9"/>
  <c r="N133" i="9"/>
  <c r="G133" i="9"/>
  <c r="I133" i="9" s="1"/>
  <c r="BH132" i="9"/>
  <c r="BC132" i="9"/>
  <c r="BB132" i="9"/>
  <c r="BG132" i="9" s="1"/>
  <c r="BA132" i="9"/>
  <c r="BF132" i="9" s="1"/>
  <c r="AZ132" i="9"/>
  <c r="BE132" i="9" s="1"/>
  <c r="AX132" i="9"/>
  <c r="AU132" i="9"/>
  <c r="AR132" i="9"/>
  <c r="AO132" i="9"/>
  <c r="AL132" i="9"/>
  <c r="AI132" i="9"/>
  <c r="AF132" i="9"/>
  <c r="AC132" i="9"/>
  <c r="Z132" i="9"/>
  <c r="W132" i="9"/>
  <c r="T132" i="9"/>
  <c r="Q132" i="9"/>
  <c r="N132" i="9"/>
  <c r="G132" i="9"/>
  <c r="I132" i="9" s="1"/>
  <c r="BH131" i="9"/>
  <c r="BC131" i="9"/>
  <c r="BB131" i="9"/>
  <c r="BG131" i="9" s="1"/>
  <c r="BA131" i="9"/>
  <c r="BF131" i="9" s="1"/>
  <c r="AZ131" i="9"/>
  <c r="BE131" i="9" s="1"/>
  <c r="AX131" i="9"/>
  <c r="AU131" i="9"/>
  <c r="AR131" i="9"/>
  <c r="AO131" i="9"/>
  <c r="AL131" i="9"/>
  <c r="AI131" i="9"/>
  <c r="AF131" i="9"/>
  <c r="AC131" i="9"/>
  <c r="Z131" i="9"/>
  <c r="W131" i="9"/>
  <c r="T131" i="9"/>
  <c r="Q131" i="9"/>
  <c r="N131" i="9"/>
  <c r="G131" i="9"/>
  <c r="I131" i="9" s="1"/>
  <c r="BH130" i="9"/>
  <c r="BC130" i="9"/>
  <c r="BB130" i="9"/>
  <c r="BG130" i="9" s="1"/>
  <c r="BA130" i="9"/>
  <c r="BF130" i="9" s="1"/>
  <c r="AZ130" i="9"/>
  <c r="BE130" i="9" s="1"/>
  <c r="AX130" i="9"/>
  <c r="AU130" i="9"/>
  <c r="AR130" i="9"/>
  <c r="AO130" i="9"/>
  <c r="AL130" i="9"/>
  <c r="AI130" i="9"/>
  <c r="AF130" i="9"/>
  <c r="AC130" i="9"/>
  <c r="Z130" i="9"/>
  <c r="W130" i="9"/>
  <c r="T130" i="9"/>
  <c r="Q130" i="9"/>
  <c r="N130" i="9"/>
  <c r="G130" i="9"/>
  <c r="I130" i="9" s="1"/>
  <c r="BH129" i="9"/>
  <c r="BC129" i="9"/>
  <c r="BB129" i="9"/>
  <c r="BG129" i="9" s="1"/>
  <c r="BA129" i="9"/>
  <c r="BF129" i="9" s="1"/>
  <c r="AZ129" i="9"/>
  <c r="BE129" i="9" s="1"/>
  <c r="AX129" i="9"/>
  <c r="AU129" i="9"/>
  <c r="AR129" i="9"/>
  <c r="AO129" i="9"/>
  <c r="AL129" i="9"/>
  <c r="AI129" i="9"/>
  <c r="AF129" i="9"/>
  <c r="AC129" i="9"/>
  <c r="Z129" i="9"/>
  <c r="W129" i="9"/>
  <c r="T129" i="9"/>
  <c r="Q129" i="9"/>
  <c r="N129" i="9"/>
  <c r="I129" i="9"/>
  <c r="G129" i="9"/>
  <c r="BH128" i="9"/>
  <c r="BC128" i="9"/>
  <c r="BB128" i="9"/>
  <c r="BG128" i="9" s="1"/>
  <c r="BA128" i="9"/>
  <c r="BF128" i="9" s="1"/>
  <c r="AZ128" i="9"/>
  <c r="BE128" i="9" s="1"/>
  <c r="AX128" i="9"/>
  <c r="AU128" i="9"/>
  <c r="AR128" i="9"/>
  <c r="AO128" i="9"/>
  <c r="AL128" i="9"/>
  <c r="AI128" i="9"/>
  <c r="AF128" i="9"/>
  <c r="AC128" i="9"/>
  <c r="Z128" i="9"/>
  <c r="W128" i="9"/>
  <c r="T128" i="9"/>
  <c r="Q128" i="9"/>
  <c r="N128" i="9"/>
  <c r="G128" i="9"/>
  <c r="I128" i="9" s="1"/>
  <c r="BH127" i="9"/>
  <c r="BC127" i="9"/>
  <c r="BB127" i="9"/>
  <c r="BG127" i="9" s="1"/>
  <c r="BA127" i="9"/>
  <c r="BF127" i="9" s="1"/>
  <c r="AZ127" i="9"/>
  <c r="BE127" i="9" s="1"/>
  <c r="AX127" i="9"/>
  <c r="AU127" i="9"/>
  <c r="AR127" i="9"/>
  <c r="AO127" i="9"/>
  <c r="AL127" i="9"/>
  <c r="AI127" i="9"/>
  <c r="AF127" i="9"/>
  <c r="AC127" i="9"/>
  <c r="Z127" i="9"/>
  <c r="W127" i="9"/>
  <c r="T127" i="9"/>
  <c r="Q127" i="9"/>
  <c r="N127" i="9"/>
  <c r="I127" i="9"/>
  <c r="G127" i="9"/>
  <c r="BH126" i="9"/>
  <c r="BC126" i="9"/>
  <c r="BB126" i="9"/>
  <c r="BG126" i="9" s="1"/>
  <c r="BA126" i="9"/>
  <c r="BF126" i="9" s="1"/>
  <c r="AZ126" i="9"/>
  <c r="BE126" i="9" s="1"/>
  <c r="AX126" i="9"/>
  <c r="AU126" i="9"/>
  <c r="AR126" i="9"/>
  <c r="AO126" i="9"/>
  <c r="AL126" i="9"/>
  <c r="AI126" i="9"/>
  <c r="AF126" i="9"/>
  <c r="AC126" i="9"/>
  <c r="Z126" i="9"/>
  <c r="W126" i="9"/>
  <c r="T126" i="9"/>
  <c r="Q126" i="9"/>
  <c r="N126" i="9"/>
  <c r="G126" i="9"/>
  <c r="I126" i="9" s="1"/>
  <c r="BH125" i="9"/>
  <c r="BC125" i="9"/>
  <c r="BB125" i="9"/>
  <c r="BG125" i="9" s="1"/>
  <c r="BA125" i="9"/>
  <c r="BF125" i="9" s="1"/>
  <c r="AZ125" i="9"/>
  <c r="BE125" i="9" s="1"/>
  <c r="AX125" i="9"/>
  <c r="AU125" i="9"/>
  <c r="AR125" i="9"/>
  <c r="AO125" i="9"/>
  <c r="AL125" i="9"/>
  <c r="AI125" i="9"/>
  <c r="AF125" i="9"/>
  <c r="AC125" i="9"/>
  <c r="Z125" i="9"/>
  <c r="W125" i="9"/>
  <c r="T125" i="9"/>
  <c r="Q125" i="9"/>
  <c r="N125" i="9"/>
  <c r="G125" i="9"/>
  <c r="I125" i="9" s="1"/>
  <c r="BH124" i="9"/>
  <c r="BC124" i="9"/>
  <c r="BB124" i="9"/>
  <c r="BG124" i="9" s="1"/>
  <c r="BA124" i="9"/>
  <c r="BF124" i="9" s="1"/>
  <c r="AZ124" i="9"/>
  <c r="BE124" i="9" s="1"/>
  <c r="AX124" i="9"/>
  <c r="AU124" i="9"/>
  <c r="AR124" i="9"/>
  <c r="AO124" i="9"/>
  <c r="AL124" i="9"/>
  <c r="AI124" i="9"/>
  <c r="AF124" i="9"/>
  <c r="AC124" i="9"/>
  <c r="Z124" i="9"/>
  <c r="W124" i="9"/>
  <c r="T124" i="9"/>
  <c r="Q124" i="9"/>
  <c r="N124" i="9"/>
  <c r="G124" i="9"/>
  <c r="I124" i="9" s="1"/>
  <c r="BH123" i="9"/>
  <c r="BE123" i="9"/>
  <c r="BC123" i="9"/>
  <c r="BB123" i="9"/>
  <c r="BG123" i="9" s="1"/>
  <c r="BA123" i="9"/>
  <c r="BF123" i="9" s="1"/>
  <c r="AZ123" i="9"/>
  <c r="AX123" i="9"/>
  <c r="AU123" i="9"/>
  <c r="AR123" i="9"/>
  <c r="AO123" i="9"/>
  <c r="AL123" i="9"/>
  <c r="AI123" i="9"/>
  <c r="AF123" i="9"/>
  <c r="AC123" i="9"/>
  <c r="Z123" i="9"/>
  <c r="W123" i="9"/>
  <c r="T123" i="9"/>
  <c r="Q123" i="9"/>
  <c r="N123" i="9"/>
  <c r="G123" i="9"/>
  <c r="I123" i="9" s="1"/>
  <c r="BH122" i="9"/>
  <c r="BF122" i="9"/>
  <c r="BC122" i="9"/>
  <c r="BB122" i="9"/>
  <c r="BG122" i="9" s="1"/>
  <c r="BA122" i="9"/>
  <c r="AZ122" i="9"/>
  <c r="BE122" i="9" s="1"/>
  <c r="AX122" i="9"/>
  <c r="AU122" i="9"/>
  <c r="AR122" i="9"/>
  <c r="AO122" i="9"/>
  <c r="AL122" i="9"/>
  <c r="AI122" i="9"/>
  <c r="AF122" i="9"/>
  <c r="AC122" i="9"/>
  <c r="Z122" i="9"/>
  <c r="W122" i="9"/>
  <c r="T122" i="9"/>
  <c r="Q122" i="9"/>
  <c r="N122" i="9"/>
  <c r="G122" i="9"/>
  <c r="I122" i="9" s="1"/>
  <c r="BH121" i="9"/>
  <c r="BC121" i="9"/>
  <c r="BB121" i="9"/>
  <c r="BG121" i="9" s="1"/>
  <c r="BA121" i="9"/>
  <c r="BF121" i="9" s="1"/>
  <c r="AZ121" i="9"/>
  <c r="BE121" i="9" s="1"/>
  <c r="AX121" i="9"/>
  <c r="AU121" i="9"/>
  <c r="AR121" i="9"/>
  <c r="AO121" i="9"/>
  <c r="AL121" i="9"/>
  <c r="AI121" i="9"/>
  <c r="AF121" i="9"/>
  <c r="AC121" i="9"/>
  <c r="Z121" i="9"/>
  <c r="W121" i="9"/>
  <c r="T121" i="9"/>
  <c r="Q121" i="9"/>
  <c r="N121" i="9"/>
  <c r="G121" i="9"/>
  <c r="I121" i="9" s="1"/>
  <c r="BH120" i="9"/>
  <c r="BG120" i="9"/>
  <c r="BC120" i="9"/>
  <c r="BB120" i="9"/>
  <c r="BA120" i="9"/>
  <c r="BF120" i="9" s="1"/>
  <c r="AZ120" i="9"/>
  <c r="BE120" i="9" s="1"/>
  <c r="AX120" i="9"/>
  <c r="AU120" i="9"/>
  <c r="AR120" i="9"/>
  <c r="AO120" i="9"/>
  <c r="AL120" i="9"/>
  <c r="AI120" i="9"/>
  <c r="AF120" i="9"/>
  <c r="AC120" i="9"/>
  <c r="Z120" i="9"/>
  <c r="W120" i="9"/>
  <c r="T120" i="9"/>
  <c r="Q120" i="9"/>
  <c r="N120" i="9"/>
  <c r="G120" i="9"/>
  <c r="I120" i="9" s="1"/>
  <c r="BH119" i="9"/>
  <c r="BC119" i="9"/>
  <c r="BB119" i="9"/>
  <c r="BG119" i="9" s="1"/>
  <c r="BA119" i="9"/>
  <c r="BF119" i="9" s="1"/>
  <c r="AZ119" i="9"/>
  <c r="BE119" i="9" s="1"/>
  <c r="AX119" i="9"/>
  <c r="AU119" i="9"/>
  <c r="AR119" i="9"/>
  <c r="AO119" i="9"/>
  <c r="AL119" i="9"/>
  <c r="AI119" i="9"/>
  <c r="AF119" i="9"/>
  <c r="AC119" i="9"/>
  <c r="Z119" i="9"/>
  <c r="W119" i="9"/>
  <c r="T119" i="9"/>
  <c r="Q119" i="9"/>
  <c r="N119" i="9"/>
  <c r="G119" i="9"/>
  <c r="I119" i="9" s="1"/>
  <c r="BH118" i="9"/>
  <c r="BC118" i="9"/>
  <c r="BB118" i="9"/>
  <c r="BG118" i="9" s="1"/>
  <c r="BA118" i="9"/>
  <c r="BF118" i="9" s="1"/>
  <c r="AZ118" i="9"/>
  <c r="BE118" i="9" s="1"/>
  <c r="AX118" i="9"/>
  <c r="AU118" i="9"/>
  <c r="AR118" i="9"/>
  <c r="AO118" i="9"/>
  <c r="AL118" i="9"/>
  <c r="AI118" i="9"/>
  <c r="AF118" i="9"/>
  <c r="AC118" i="9"/>
  <c r="Z118" i="9"/>
  <c r="W118" i="9"/>
  <c r="T118" i="9"/>
  <c r="Q118" i="9"/>
  <c r="N118" i="9"/>
  <c r="G118" i="9"/>
  <c r="I118" i="9" s="1"/>
  <c r="BH117" i="9"/>
  <c r="BC117" i="9"/>
  <c r="BB117" i="9"/>
  <c r="BG117" i="9" s="1"/>
  <c r="BA117" i="9"/>
  <c r="BF117" i="9" s="1"/>
  <c r="AZ117" i="9"/>
  <c r="BE117" i="9" s="1"/>
  <c r="AX117" i="9"/>
  <c r="AU117" i="9"/>
  <c r="AR117" i="9"/>
  <c r="AO117" i="9"/>
  <c r="AL117" i="9"/>
  <c r="AI117" i="9"/>
  <c r="AF117" i="9"/>
  <c r="AC117" i="9"/>
  <c r="Z117" i="9"/>
  <c r="W117" i="9"/>
  <c r="T117" i="9"/>
  <c r="Q117" i="9"/>
  <c r="N117" i="9"/>
  <c r="G117" i="9"/>
  <c r="I117" i="9" s="1"/>
  <c r="BH116" i="9"/>
  <c r="BC116" i="9"/>
  <c r="BB116" i="9"/>
  <c r="BG116" i="9" s="1"/>
  <c r="BA116" i="9"/>
  <c r="BF116" i="9" s="1"/>
  <c r="AZ116" i="9"/>
  <c r="BE116" i="9" s="1"/>
  <c r="AX116" i="9"/>
  <c r="AU116" i="9"/>
  <c r="AR116" i="9"/>
  <c r="AO116" i="9"/>
  <c r="AL116" i="9"/>
  <c r="AI116" i="9"/>
  <c r="AF116" i="9"/>
  <c r="AC116" i="9"/>
  <c r="Z116" i="9"/>
  <c r="W116" i="9"/>
  <c r="T116" i="9"/>
  <c r="Q116" i="9"/>
  <c r="N116" i="9"/>
  <c r="G116" i="9"/>
  <c r="I116" i="9" s="1"/>
  <c r="BH115" i="9"/>
  <c r="BC115" i="9"/>
  <c r="BB115" i="9"/>
  <c r="BG115" i="9" s="1"/>
  <c r="BA115" i="9"/>
  <c r="BF115" i="9" s="1"/>
  <c r="AZ115" i="9"/>
  <c r="BE115" i="9" s="1"/>
  <c r="AX115" i="9"/>
  <c r="AU115" i="9"/>
  <c r="AR115" i="9"/>
  <c r="AO115" i="9"/>
  <c r="AL115" i="9"/>
  <c r="AI115" i="9"/>
  <c r="AF115" i="9"/>
  <c r="AC115" i="9"/>
  <c r="Z115" i="9"/>
  <c r="W115" i="9"/>
  <c r="T115" i="9"/>
  <c r="Q115" i="9"/>
  <c r="N115" i="9"/>
  <c r="G115" i="9"/>
  <c r="I115" i="9" s="1"/>
  <c r="BH114" i="9"/>
  <c r="BG114" i="9"/>
  <c r="BC114" i="9"/>
  <c r="BB114" i="9"/>
  <c r="BA114" i="9"/>
  <c r="BF114" i="9" s="1"/>
  <c r="AZ114" i="9"/>
  <c r="BE114" i="9" s="1"/>
  <c r="AX114" i="9"/>
  <c r="AU114" i="9"/>
  <c r="AR114" i="9"/>
  <c r="AO114" i="9"/>
  <c r="AL114" i="9"/>
  <c r="AI114" i="9"/>
  <c r="AF114" i="9"/>
  <c r="AC114" i="9"/>
  <c r="Z114" i="9"/>
  <c r="W114" i="9"/>
  <c r="T114" i="9"/>
  <c r="Q114" i="9"/>
  <c r="N114" i="9"/>
  <c r="G114" i="9"/>
  <c r="I114" i="9" s="1"/>
  <c r="BH113" i="9"/>
  <c r="BC113" i="9"/>
  <c r="BB113" i="9"/>
  <c r="BG113" i="9" s="1"/>
  <c r="BA113" i="9"/>
  <c r="BF113" i="9" s="1"/>
  <c r="AZ113" i="9"/>
  <c r="BE113" i="9" s="1"/>
  <c r="AX113" i="9"/>
  <c r="AU113" i="9"/>
  <c r="AR113" i="9"/>
  <c r="AO113" i="9"/>
  <c r="AL113" i="9"/>
  <c r="AI113" i="9"/>
  <c r="AF113" i="9"/>
  <c r="AC113" i="9"/>
  <c r="Z113" i="9"/>
  <c r="W113" i="9"/>
  <c r="T113" i="9"/>
  <c r="Q113" i="9"/>
  <c r="N113" i="9"/>
  <c r="I113" i="9"/>
  <c r="G113" i="9"/>
  <c r="BH112" i="9"/>
  <c r="BE112" i="9"/>
  <c r="BC112" i="9"/>
  <c r="BB112" i="9"/>
  <c r="BG112" i="9" s="1"/>
  <c r="BA112" i="9"/>
  <c r="BF112" i="9" s="1"/>
  <c r="AZ112" i="9"/>
  <c r="AX112" i="9"/>
  <c r="AU112" i="9"/>
  <c r="AR112" i="9"/>
  <c r="AO112" i="9"/>
  <c r="AL112" i="9"/>
  <c r="AI112" i="9"/>
  <c r="AF112" i="9"/>
  <c r="AC112" i="9"/>
  <c r="Z112" i="9"/>
  <c r="W112" i="9"/>
  <c r="T112" i="9"/>
  <c r="Q112" i="9"/>
  <c r="N112" i="9"/>
  <c r="G112" i="9"/>
  <c r="I112" i="9" s="1"/>
  <c r="BH111" i="9"/>
  <c r="BF111" i="9"/>
  <c r="BC111" i="9"/>
  <c r="BB111" i="9"/>
  <c r="BG111" i="9" s="1"/>
  <c r="BA111" i="9"/>
  <c r="AZ111" i="9"/>
  <c r="BE111" i="9" s="1"/>
  <c r="AX111" i="9"/>
  <c r="AU111" i="9"/>
  <c r="AR111" i="9"/>
  <c r="AO111" i="9"/>
  <c r="AL111" i="9"/>
  <c r="AI111" i="9"/>
  <c r="AF111" i="9"/>
  <c r="AC111" i="9"/>
  <c r="Z111" i="9"/>
  <c r="W111" i="9"/>
  <c r="T111" i="9"/>
  <c r="Q111" i="9"/>
  <c r="N111" i="9"/>
  <c r="I111" i="9"/>
  <c r="G111" i="9"/>
  <c r="BH110" i="9"/>
  <c r="BC110" i="9"/>
  <c r="BB110" i="9"/>
  <c r="BG110" i="9" s="1"/>
  <c r="BA110" i="9"/>
  <c r="BF110" i="9" s="1"/>
  <c r="AZ110" i="9"/>
  <c r="BE110" i="9" s="1"/>
  <c r="AX110" i="9"/>
  <c r="AU110" i="9"/>
  <c r="AR110" i="9"/>
  <c r="AO110" i="9"/>
  <c r="AL110" i="9"/>
  <c r="AI110" i="9"/>
  <c r="AF110" i="9"/>
  <c r="AC110" i="9"/>
  <c r="Z110" i="9"/>
  <c r="W110" i="9"/>
  <c r="T110" i="9"/>
  <c r="Q110" i="9"/>
  <c r="N110" i="9"/>
  <c r="G110" i="9"/>
  <c r="I110" i="9" s="1"/>
  <c r="BH109" i="9"/>
  <c r="BC109" i="9"/>
  <c r="BB109" i="9"/>
  <c r="BG109" i="9" s="1"/>
  <c r="BA109" i="9"/>
  <c r="BF109" i="9" s="1"/>
  <c r="AZ109" i="9"/>
  <c r="BE109" i="9" s="1"/>
  <c r="AX109" i="9"/>
  <c r="AU109" i="9"/>
  <c r="AR109" i="9"/>
  <c r="AO109" i="9"/>
  <c r="AL109" i="9"/>
  <c r="AI109" i="9"/>
  <c r="AF109" i="9"/>
  <c r="AC109" i="9"/>
  <c r="Z109" i="9"/>
  <c r="W109" i="9"/>
  <c r="T109" i="9"/>
  <c r="Q109" i="9"/>
  <c r="N109" i="9"/>
  <c r="G109" i="9"/>
  <c r="I109" i="9" s="1"/>
  <c r="BH108" i="9"/>
  <c r="BC108" i="9"/>
  <c r="BB108" i="9"/>
  <c r="BG108" i="9" s="1"/>
  <c r="BA108" i="9"/>
  <c r="BF108" i="9" s="1"/>
  <c r="AZ108" i="9"/>
  <c r="BE108" i="9" s="1"/>
  <c r="AX108" i="9"/>
  <c r="AU108" i="9"/>
  <c r="AR108" i="9"/>
  <c r="AO108" i="9"/>
  <c r="AL108" i="9"/>
  <c r="AI108" i="9"/>
  <c r="AF108" i="9"/>
  <c r="AC108" i="9"/>
  <c r="Z108" i="9"/>
  <c r="W108" i="9"/>
  <c r="T108" i="9"/>
  <c r="Q108" i="9"/>
  <c r="N108" i="9"/>
  <c r="G108" i="9"/>
  <c r="I108" i="9" s="1"/>
  <c r="BH107" i="9"/>
  <c r="BE107" i="9"/>
  <c r="BC107" i="9"/>
  <c r="BB107" i="9"/>
  <c r="BG107" i="9" s="1"/>
  <c r="BA107" i="9"/>
  <c r="BF107" i="9" s="1"/>
  <c r="AZ107" i="9"/>
  <c r="AX107" i="9"/>
  <c r="AU107" i="9"/>
  <c r="AR107" i="9"/>
  <c r="AO107" i="9"/>
  <c r="AL107" i="9"/>
  <c r="AI107" i="9"/>
  <c r="AF107" i="9"/>
  <c r="AC107" i="9"/>
  <c r="Z107" i="9"/>
  <c r="W107" i="9"/>
  <c r="T107" i="9"/>
  <c r="Q107" i="9"/>
  <c r="N107" i="9"/>
  <c r="I107" i="9"/>
  <c r="G107" i="9"/>
  <c r="BH106" i="9"/>
  <c r="BC106" i="9"/>
  <c r="BB106" i="9"/>
  <c r="BG106" i="9" s="1"/>
  <c r="BA106" i="9"/>
  <c r="BF106" i="9" s="1"/>
  <c r="AZ106" i="9"/>
  <c r="BE106" i="9" s="1"/>
  <c r="AX106" i="9"/>
  <c r="AU106" i="9"/>
  <c r="AR106" i="9"/>
  <c r="AO106" i="9"/>
  <c r="AL106" i="9"/>
  <c r="AI106" i="9"/>
  <c r="AF106" i="9"/>
  <c r="AC106" i="9"/>
  <c r="Z106" i="9"/>
  <c r="W106" i="9"/>
  <c r="T106" i="9"/>
  <c r="Q106" i="9"/>
  <c r="N106" i="9"/>
  <c r="G106" i="9"/>
  <c r="I106" i="9" s="1"/>
  <c r="BH105" i="9"/>
  <c r="BC105" i="9"/>
  <c r="BB105" i="9"/>
  <c r="BG105" i="9" s="1"/>
  <c r="BA105" i="9"/>
  <c r="BF105" i="9" s="1"/>
  <c r="AZ105" i="9"/>
  <c r="BE105" i="9" s="1"/>
  <c r="AX105" i="9"/>
  <c r="AU105" i="9"/>
  <c r="AR105" i="9"/>
  <c r="AO105" i="9"/>
  <c r="AL105" i="9"/>
  <c r="AI105" i="9"/>
  <c r="AF105" i="9"/>
  <c r="AC105" i="9"/>
  <c r="Z105" i="9"/>
  <c r="W105" i="9"/>
  <c r="T105" i="9"/>
  <c r="Q105" i="9"/>
  <c r="N105" i="9"/>
  <c r="G105" i="9"/>
  <c r="I105" i="9" s="1"/>
  <c r="BH104" i="9"/>
  <c r="BC104" i="9"/>
  <c r="BB104" i="9"/>
  <c r="BG104" i="9" s="1"/>
  <c r="BA104" i="9"/>
  <c r="BF104" i="9" s="1"/>
  <c r="AZ104" i="9"/>
  <c r="BE104" i="9" s="1"/>
  <c r="AX104" i="9"/>
  <c r="AU104" i="9"/>
  <c r="AR104" i="9"/>
  <c r="AO104" i="9"/>
  <c r="AL104" i="9"/>
  <c r="AI104" i="9"/>
  <c r="AF104" i="9"/>
  <c r="AC104" i="9"/>
  <c r="Z104" i="9"/>
  <c r="W104" i="9"/>
  <c r="T104" i="9"/>
  <c r="Q104" i="9"/>
  <c r="N104" i="9"/>
  <c r="G104" i="9"/>
  <c r="I104" i="9" s="1"/>
  <c r="BH103" i="9"/>
  <c r="BC103" i="9"/>
  <c r="BB103" i="9"/>
  <c r="BG103" i="9" s="1"/>
  <c r="BA103" i="9"/>
  <c r="BF103" i="9" s="1"/>
  <c r="AZ103" i="9"/>
  <c r="BE103" i="9" s="1"/>
  <c r="AX103" i="9"/>
  <c r="AU103" i="9"/>
  <c r="AR103" i="9"/>
  <c r="AO103" i="9"/>
  <c r="AL103" i="9"/>
  <c r="AI103" i="9"/>
  <c r="AF103" i="9"/>
  <c r="AC103" i="9"/>
  <c r="Z103" i="9"/>
  <c r="W103" i="9"/>
  <c r="T103" i="9"/>
  <c r="Q103" i="9"/>
  <c r="N103" i="9"/>
  <c r="G103" i="9"/>
  <c r="I103" i="9" s="1"/>
  <c r="BH102" i="9"/>
  <c r="BC102" i="9"/>
  <c r="BB102" i="9"/>
  <c r="BG102" i="9" s="1"/>
  <c r="BA102" i="9"/>
  <c r="BF102" i="9" s="1"/>
  <c r="AZ102" i="9"/>
  <c r="BE102" i="9" s="1"/>
  <c r="AX102" i="9"/>
  <c r="AU102" i="9"/>
  <c r="AR102" i="9"/>
  <c r="AO102" i="9"/>
  <c r="AL102" i="9"/>
  <c r="AI102" i="9"/>
  <c r="AF102" i="9"/>
  <c r="AC102" i="9"/>
  <c r="Z102" i="9"/>
  <c r="W102" i="9"/>
  <c r="T102" i="9"/>
  <c r="Q102" i="9"/>
  <c r="N102" i="9"/>
  <c r="G102" i="9"/>
  <c r="I102" i="9" s="1"/>
  <c r="BH101" i="9"/>
  <c r="BC101" i="9"/>
  <c r="BB101" i="9"/>
  <c r="BG101" i="9" s="1"/>
  <c r="BA101" i="9"/>
  <c r="BF101" i="9" s="1"/>
  <c r="AZ101" i="9"/>
  <c r="BE101" i="9" s="1"/>
  <c r="AX101" i="9"/>
  <c r="AU101" i="9"/>
  <c r="AR101" i="9"/>
  <c r="AO101" i="9"/>
  <c r="AL101" i="9"/>
  <c r="AI101" i="9"/>
  <c r="AF101" i="9"/>
  <c r="AC101" i="9"/>
  <c r="Z101" i="9"/>
  <c r="W101" i="9"/>
  <c r="T101" i="9"/>
  <c r="Q101" i="9"/>
  <c r="N101" i="9"/>
  <c r="G101" i="9"/>
  <c r="I101" i="9" s="1"/>
  <c r="BH100" i="9"/>
  <c r="BC100" i="9"/>
  <c r="BB100" i="9"/>
  <c r="BG100" i="9" s="1"/>
  <c r="BA100" i="9"/>
  <c r="BF100" i="9" s="1"/>
  <c r="AZ100" i="9"/>
  <c r="BE100" i="9" s="1"/>
  <c r="AX100" i="9"/>
  <c r="AU100" i="9"/>
  <c r="AR100" i="9"/>
  <c r="AO100" i="9"/>
  <c r="AL100" i="9"/>
  <c r="AI100" i="9"/>
  <c r="AF100" i="9"/>
  <c r="AC100" i="9"/>
  <c r="Z100" i="9"/>
  <c r="W100" i="9"/>
  <c r="T100" i="9"/>
  <c r="Q100" i="9"/>
  <c r="N100" i="9"/>
  <c r="G100" i="9"/>
  <c r="I100" i="9" s="1"/>
  <c r="BH99" i="9"/>
  <c r="BE99" i="9"/>
  <c r="BC99" i="9"/>
  <c r="BB99" i="9"/>
  <c r="BG99" i="9" s="1"/>
  <c r="BA99" i="9"/>
  <c r="BF99" i="9" s="1"/>
  <c r="AZ99" i="9"/>
  <c r="AX99" i="9"/>
  <c r="AU99" i="9"/>
  <c r="AR99" i="9"/>
  <c r="AO99" i="9"/>
  <c r="AL99" i="9"/>
  <c r="AI99" i="9"/>
  <c r="AF99" i="9"/>
  <c r="AC99" i="9"/>
  <c r="Z99" i="9"/>
  <c r="W99" i="9"/>
  <c r="T99" i="9"/>
  <c r="Q99" i="9"/>
  <c r="N99" i="9"/>
  <c r="G99" i="9"/>
  <c r="I99" i="9" s="1"/>
  <c r="BH98" i="9"/>
  <c r="BC98" i="9"/>
  <c r="BB98" i="9"/>
  <c r="BG98" i="9" s="1"/>
  <c r="BA98" i="9"/>
  <c r="BF98" i="9" s="1"/>
  <c r="AZ98" i="9"/>
  <c r="BE98" i="9" s="1"/>
  <c r="AX98" i="9"/>
  <c r="AU98" i="9"/>
  <c r="AR98" i="9"/>
  <c r="AO98" i="9"/>
  <c r="AL98" i="9"/>
  <c r="AI98" i="9"/>
  <c r="AF98" i="9"/>
  <c r="AC98" i="9"/>
  <c r="Z98" i="9"/>
  <c r="W98" i="9"/>
  <c r="T98" i="9"/>
  <c r="Q98" i="9"/>
  <c r="N98" i="9"/>
  <c r="G98" i="9"/>
  <c r="I98" i="9" s="1"/>
  <c r="BH97" i="9"/>
  <c r="BE97" i="9"/>
  <c r="BC97" i="9"/>
  <c r="BB97" i="9"/>
  <c r="BG97" i="9" s="1"/>
  <c r="BA97" i="9"/>
  <c r="BF97" i="9" s="1"/>
  <c r="AZ97" i="9"/>
  <c r="AX97" i="9"/>
  <c r="AU97" i="9"/>
  <c r="AR97" i="9"/>
  <c r="AO97" i="9"/>
  <c r="AL97" i="9"/>
  <c r="AI97" i="9"/>
  <c r="AF97" i="9"/>
  <c r="AC97" i="9"/>
  <c r="Z97" i="9"/>
  <c r="W97" i="9"/>
  <c r="T97" i="9"/>
  <c r="Q97" i="9"/>
  <c r="N97" i="9"/>
  <c r="I97" i="9"/>
  <c r="G97" i="9"/>
  <c r="BH96" i="9"/>
  <c r="BE96" i="9"/>
  <c r="BC96" i="9"/>
  <c r="BB96" i="9"/>
  <c r="BG96" i="9" s="1"/>
  <c r="BA96" i="9"/>
  <c r="BF96" i="9" s="1"/>
  <c r="AZ96" i="9"/>
  <c r="AX96" i="9"/>
  <c r="AU96" i="9"/>
  <c r="AR96" i="9"/>
  <c r="AO96" i="9"/>
  <c r="AL96" i="9"/>
  <c r="AI96" i="9"/>
  <c r="AF96" i="9"/>
  <c r="AC96" i="9"/>
  <c r="Z96" i="9"/>
  <c r="W96" i="9"/>
  <c r="T96" i="9"/>
  <c r="Q96" i="9"/>
  <c r="N96" i="9"/>
  <c r="G96" i="9"/>
  <c r="I96" i="9" s="1"/>
  <c r="BH95" i="9"/>
  <c r="BC95" i="9"/>
  <c r="BB95" i="9"/>
  <c r="BG95" i="9" s="1"/>
  <c r="BA95" i="9"/>
  <c r="BF95" i="9" s="1"/>
  <c r="AZ95" i="9"/>
  <c r="BE95" i="9" s="1"/>
  <c r="AX95" i="9"/>
  <c r="AU95" i="9"/>
  <c r="AR95" i="9"/>
  <c r="AO95" i="9"/>
  <c r="AL95" i="9"/>
  <c r="AI95" i="9"/>
  <c r="AF95" i="9"/>
  <c r="AC95" i="9"/>
  <c r="Z95" i="9"/>
  <c r="W95" i="9"/>
  <c r="T95" i="9"/>
  <c r="Q95" i="9"/>
  <c r="N95" i="9"/>
  <c r="G95" i="9"/>
  <c r="I95" i="9" s="1"/>
  <c r="BH94" i="9"/>
  <c r="BC94" i="9"/>
  <c r="BB94" i="9"/>
  <c r="BG94" i="9" s="1"/>
  <c r="BA94" i="9"/>
  <c r="BF94" i="9" s="1"/>
  <c r="AZ94" i="9"/>
  <c r="BE94" i="9" s="1"/>
  <c r="AX94" i="9"/>
  <c r="AU94" i="9"/>
  <c r="AR94" i="9"/>
  <c r="AO94" i="9"/>
  <c r="AL94" i="9"/>
  <c r="AI94" i="9"/>
  <c r="AF94" i="9"/>
  <c r="AC94" i="9"/>
  <c r="Z94" i="9"/>
  <c r="W94" i="9"/>
  <c r="T94" i="9"/>
  <c r="Q94" i="9"/>
  <c r="N94" i="9"/>
  <c r="G94" i="9"/>
  <c r="I94" i="9" s="1"/>
  <c r="BH93" i="9"/>
  <c r="BC93" i="9"/>
  <c r="BB93" i="9"/>
  <c r="BG93" i="9" s="1"/>
  <c r="BA93" i="9"/>
  <c r="BF93" i="9" s="1"/>
  <c r="AZ93" i="9"/>
  <c r="BE93" i="9" s="1"/>
  <c r="AX93" i="9"/>
  <c r="AU93" i="9"/>
  <c r="AR93" i="9"/>
  <c r="AO93" i="9"/>
  <c r="AL93" i="9"/>
  <c r="AI93" i="9"/>
  <c r="AF93" i="9"/>
  <c r="AC93" i="9"/>
  <c r="Z93" i="9"/>
  <c r="W93" i="9"/>
  <c r="T93" i="9"/>
  <c r="Q93" i="9"/>
  <c r="N93" i="9"/>
  <c r="G93" i="9"/>
  <c r="I93" i="9" s="1"/>
  <c r="BH92" i="9"/>
  <c r="BC92" i="9"/>
  <c r="BB92" i="9"/>
  <c r="BG92" i="9" s="1"/>
  <c r="BA92" i="9"/>
  <c r="BF92" i="9" s="1"/>
  <c r="AZ92" i="9"/>
  <c r="BE92" i="9" s="1"/>
  <c r="AX92" i="9"/>
  <c r="AU92" i="9"/>
  <c r="AR92" i="9"/>
  <c r="AO92" i="9"/>
  <c r="AL92" i="9"/>
  <c r="AI92" i="9"/>
  <c r="AF92" i="9"/>
  <c r="AC92" i="9"/>
  <c r="Z92" i="9"/>
  <c r="W92" i="9"/>
  <c r="T92" i="9"/>
  <c r="Q92" i="9"/>
  <c r="N92" i="9"/>
  <c r="G92" i="9"/>
  <c r="I92" i="9" s="1"/>
  <c r="BH91" i="9"/>
  <c r="BC91" i="9"/>
  <c r="BB91" i="9"/>
  <c r="BG91" i="9" s="1"/>
  <c r="BA91" i="9"/>
  <c r="BF91" i="9" s="1"/>
  <c r="AZ91" i="9"/>
  <c r="BE91" i="9" s="1"/>
  <c r="AX91" i="9"/>
  <c r="AU91" i="9"/>
  <c r="AR91" i="9"/>
  <c r="AO91" i="9"/>
  <c r="AL91" i="9"/>
  <c r="AI91" i="9"/>
  <c r="AF91" i="9"/>
  <c r="AC91" i="9"/>
  <c r="Z91" i="9"/>
  <c r="W91" i="9"/>
  <c r="T91" i="9"/>
  <c r="Q91" i="9"/>
  <c r="N91" i="9"/>
  <c r="G91" i="9"/>
  <c r="I91" i="9" s="1"/>
  <c r="BH90" i="9"/>
  <c r="BC90" i="9"/>
  <c r="BB90" i="9"/>
  <c r="BG90" i="9" s="1"/>
  <c r="BA90" i="9"/>
  <c r="BF90" i="9" s="1"/>
  <c r="AZ90" i="9"/>
  <c r="BE90" i="9" s="1"/>
  <c r="AX90" i="9"/>
  <c r="AU90" i="9"/>
  <c r="AR90" i="9"/>
  <c r="AO90" i="9"/>
  <c r="AL90" i="9"/>
  <c r="AI90" i="9"/>
  <c r="AF90" i="9"/>
  <c r="AC90" i="9"/>
  <c r="Z90" i="9"/>
  <c r="W90" i="9"/>
  <c r="T90" i="9"/>
  <c r="Q90" i="9"/>
  <c r="N90" i="9"/>
  <c r="G90" i="9"/>
  <c r="I90" i="9" s="1"/>
  <c r="BH89" i="9"/>
  <c r="BF89" i="9"/>
  <c r="BC89" i="9"/>
  <c r="BB89" i="9"/>
  <c r="BG89" i="9" s="1"/>
  <c r="BA89" i="9"/>
  <c r="AZ89" i="9"/>
  <c r="BE89" i="9" s="1"/>
  <c r="AX89" i="9"/>
  <c r="AU89" i="9"/>
  <c r="AR89" i="9"/>
  <c r="AO89" i="9"/>
  <c r="AL89" i="9"/>
  <c r="AI89" i="9"/>
  <c r="AF89" i="9"/>
  <c r="AC89" i="9"/>
  <c r="Z89" i="9"/>
  <c r="W89" i="9"/>
  <c r="T89" i="9"/>
  <c r="Q89" i="9"/>
  <c r="N89" i="9"/>
  <c r="G89" i="9"/>
  <c r="I89" i="9" s="1"/>
  <c r="BH88" i="9"/>
  <c r="BC88" i="9"/>
  <c r="BB88" i="9"/>
  <c r="BG88" i="9" s="1"/>
  <c r="BA88" i="9"/>
  <c r="BF88" i="9" s="1"/>
  <c r="AZ88" i="9"/>
  <c r="BE88" i="9" s="1"/>
  <c r="AX88" i="9"/>
  <c r="AU88" i="9"/>
  <c r="AR88" i="9"/>
  <c r="AO88" i="9"/>
  <c r="AL88" i="9"/>
  <c r="AI88" i="9"/>
  <c r="AF88" i="9"/>
  <c r="AC88" i="9"/>
  <c r="Z88" i="9"/>
  <c r="W88" i="9"/>
  <c r="T88" i="9"/>
  <c r="Q88" i="9"/>
  <c r="N88" i="9"/>
  <c r="G88" i="9"/>
  <c r="I88" i="9" s="1"/>
  <c r="BH85" i="9"/>
  <c r="BC85" i="9"/>
  <c r="BB85" i="9"/>
  <c r="BG85" i="9" s="1"/>
  <c r="BA85" i="9"/>
  <c r="BF85" i="9" s="1"/>
  <c r="AZ85" i="9"/>
  <c r="BE85" i="9" s="1"/>
  <c r="AX85" i="9"/>
  <c r="AU85" i="9"/>
  <c r="AR85" i="9"/>
  <c r="AO85" i="9"/>
  <c r="AL85" i="9"/>
  <c r="AI85" i="9"/>
  <c r="AF85" i="9"/>
  <c r="AC85" i="9"/>
  <c r="Z85" i="9"/>
  <c r="W85" i="9"/>
  <c r="T85" i="9"/>
  <c r="Q85" i="9"/>
  <c r="N85" i="9"/>
  <c r="G85" i="9"/>
  <c r="I85" i="9" s="1"/>
  <c r="BH84" i="9"/>
  <c r="BC84" i="9"/>
  <c r="BB84" i="9"/>
  <c r="BG84" i="9" s="1"/>
  <c r="BA84" i="9"/>
  <c r="BF84" i="9" s="1"/>
  <c r="AZ84" i="9"/>
  <c r="BE84" i="9" s="1"/>
  <c r="AX84" i="9"/>
  <c r="AU84" i="9"/>
  <c r="AR84" i="9"/>
  <c r="AO84" i="9"/>
  <c r="AL84" i="9"/>
  <c r="AI84" i="9"/>
  <c r="AF84" i="9"/>
  <c r="AC84" i="9"/>
  <c r="Z84" i="9"/>
  <c r="W84" i="9"/>
  <c r="T84" i="9"/>
  <c r="Q84" i="9"/>
  <c r="N84" i="9"/>
  <c r="G84" i="9"/>
  <c r="I84" i="9" s="1"/>
  <c r="BH83" i="9"/>
  <c r="BC83" i="9"/>
  <c r="BB83" i="9"/>
  <c r="BG83" i="9" s="1"/>
  <c r="BA83" i="9"/>
  <c r="BF83" i="9" s="1"/>
  <c r="AZ83" i="9"/>
  <c r="BE83" i="9" s="1"/>
  <c r="AX83" i="9"/>
  <c r="AU83" i="9"/>
  <c r="AR83" i="9"/>
  <c r="AO83" i="9"/>
  <c r="AL83" i="9"/>
  <c r="AI83" i="9"/>
  <c r="AF83" i="9"/>
  <c r="AC83" i="9"/>
  <c r="Z83" i="9"/>
  <c r="W83" i="9"/>
  <c r="T83" i="9"/>
  <c r="Q83" i="9"/>
  <c r="N83" i="9"/>
  <c r="G83" i="9"/>
  <c r="I83" i="9" s="1"/>
  <c r="BH82" i="9"/>
  <c r="BC82" i="9"/>
  <c r="BB82" i="9"/>
  <c r="BG82" i="9" s="1"/>
  <c r="BA82" i="9"/>
  <c r="BF82" i="9" s="1"/>
  <c r="AZ82" i="9"/>
  <c r="BE82" i="9" s="1"/>
  <c r="AX82" i="9"/>
  <c r="AU82" i="9"/>
  <c r="AR82" i="9"/>
  <c r="AO82" i="9"/>
  <c r="AL82" i="9"/>
  <c r="AI82" i="9"/>
  <c r="AF82" i="9"/>
  <c r="AC82" i="9"/>
  <c r="Z82" i="9"/>
  <c r="W82" i="9"/>
  <c r="T82" i="9"/>
  <c r="Q82" i="9"/>
  <c r="N82" i="9"/>
  <c r="G82" i="9"/>
  <c r="I82" i="9" s="1"/>
  <c r="BH81" i="9"/>
  <c r="BC81" i="9"/>
  <c r="BB81" i="9"/>
  <c r="BG81" i="9" s="1"/>
  <c r="BA81" i="9"/>
  <c r="BF81" i="9" s="1"/>
  <c r="AZ81" i="9"/>
  <c r="BE81" i="9" s="1"/>
  <c r="AX81" i="9"/>
  <c r="AU81" i="9"/>
  <c r="AR81" i="9"/>
  <c r="AO81" i="9"/>
  <c r="AL81" i="9"/>
  <c r="AI81" i="9"/>
  <c r="AF81" i="9"/>
  <c r="AC81" i="9"/>
  <c r="Z81" i="9"/>
  <c r="W81" i="9"/>
  <c r="T81" i="9"/>
  <c r="Q81" i="9"/>
  <c r="N81" i="9"/>
  <c r="G81" i="9"/>
  <c r="I81" i="9" s="1"/>
  <c r="BH80" i="9"/>
  <c r="BC80" i="9"/>
  <c r="BB80" i="9"/>
  <c r="BG80" i="9" s="1"/>
  <c r="BA80" i="9"/>
  <c r="BF80" i="9" s="1"/>
  <c r="AZ80" i="9"/>
  <c r="BE80" i="9" s="1"/>
  <c r="AX80" i="9"/>
  <c r="AU80" i="9"/>
  <c r="AR80" i="9"/>
  <c r="AO80" i="9"/>
  <c r="AL80" i="9"/>
  <c r="AI80" i="9"/>
  <c r="AF80" i="9"/>
  <c r="AC80" i="9"/>
  <c r="Z80" i="9"/>
  <c r="W80" i="9"/>
  <c r="T80" i="9"/>
  <c r="Q80" i="9"/>
  <c r="N80" i="9"/>
  <c r="G80" i="9"/>
  <c r="I80" i="9" s="1"/>
  <c r="BH79" i="9"/>
  <c r="BG79" i="9"/>
  <c r="BC79" i="9"/>
  <c r="BB79" i="9"/>
  <c r="BA79" i="9"/>
  <c r="BF79" i="9" s="1"/>
  <c r="AZ79" i="9"/>
  <c r="BE79" i="9" s="1"/>
  <c r="AX79" i="9"/>
  <c r="AU79" i="9"/>
  <c r="AR79" i="9"/>
  <c r="AO79" i="9"/>
  <c r="AL79" i="9"/>
  <c r="AI79" i="9"/>
  <c r="AF79" i="9"/>
  <c r="AC79" i="9"/>
  <c r="Z79" i="9"/>
  <c r="W79" i="9"/>
  <c r="T79" i="9"/>
  <c r="Q79" i="9"/>
  <c r="N79" i="9"/>
  <c r="G79" i="9"/>
  <c r="I79" i="9" s="1"/>
  <c r="BH78" i="9"/>
  <c r="BF78" i="9"/>
  <c r="BC78" i="9"/>
  <c r="BB78" i="9"/>
  <c r="BG78" i="9" s="1"/>
  <c r="BA78" i="9"/>
  <c r="AZ78" i="9"/>
  <c r="BE78" i="9" s="1"/>
  <c r="AX78" i="9"/>
  <c r="AU78" i="9"/>
  <c r="AR78" i="9"/>
  <c r="AO78" i="9"/>
  <c r="AL78" i="9"/>
  <c r="AI78" i="9"/>
  <c r="AF78" i="9"/>
  <c r="AC78" i="9"/>
  <c r="Z78" i="9"/>
  <c r="W78" i="9"/>
  <c r="T78" i="9"/>
  <c r="Q78" i="9"/>
  <c r="N78" i="9"/>
  <c r="G78" i="9"/>
  <c r="I78" i="9" s="1"/>
  <c r="BH77" i="9"/>
  <c r="BG77" i="9"/>
  <c r="BE77" i="9"/>
  <c r="BC77" i="9"/>
  <c r="BB77" i="9"/>
  <c r="BA77" i="9"/>
  <c r="BF77" i="9" s="1"/>
  <c r="AZ77" i="9"/>
  <c r="AX77" i="9"/>
  <c r="AU77" i="9"/>
  <c r="AR77" i="9"/>
  <c r="AO77" i="9"/>
  <c r="AL77" i="9"/>
  <c r="AI77" i="9"/>
  <c r="AF77" i="9"/>
  <c r="AC77" i="9"/>
  <c r="Z77" i="9"/>
  <c r="W77" i="9"/>
  <c r="T77" i="9"/>
  <c r="Q77" i="9"/>
  <c r="N77" i="9"/>
  <c r="G77" i="9"/>
  <c r="I77" i="9" s="1"/>
  <c r="BH76" i="9"/>
  <c r="BG76" i="9"/>
  <c r="BC76" i="9"/>
  <c r="BB76" i="9"/>
  <c r="BA76" i="9"/>
  <c r="BF76" i="9" s="1"/>
  <c r="AZ76" i="9"/>
  <c r="BE76" i="9" s="1"/>
  <c r="AX76" i="9"/>
  <c r="AU76" i="9"/>
  <c r="AR76" i="9"/>
  <c r="AO76" i="9"/>
  <c r="AL76" i="9"/>
  <c r="AI76" i="9"/>
  <c r="AF76" i="9"/>
  <c r="AC76" i="9"/>
  <c r="Z76" i="9"/>
  <c r="W76" i="9"/>
  <c r="T76" i="9"/>
  <c r="Q76" i="9"/>
  <c r="N76" i="9"/>
  <c r="G76" i="9"/>
  <c r="I76" i="9" s="1"/>
  <c r="BH75" i="9"/>
  <c r="BF75" i="9"/>
  <c r="BC75" i="9"/>
  <c r="BB75" i="9"/>
  <c r="BG75" i="9" s="1"/>
  <c r="BA75" i="9"/>
  <c r="AZ75" i="9"/>
  <c r="BE75" i="9" s="1"/>
  <c r="AX75" i="9"/>
  <c r="AU75" i="9"/>
  <c r="AR75" i="9"/>
  <c r="AO75" i="9"/>
  <c r="AL75" i="9"/>
  <c r="AI75" i="9"/>
  <c r="AF75" i="9"/>
  <c r="AC75" i="9"/>
  <c r="Z75" i="9"/>
  <c r="W75" i="9"/>
  <c r="T75" i="9"/>
  <c r="Q75" i="9"/>
  <c r="N75" i="9"/>
  <c r="G75" i="9"/>
  <c r="I75" i="9" s="1"/>
  <c r="BH74" i="9"/>
  <c r="BC74" i="9"/>
  <c r="BB74" i="9"/>
  <c r="BG74" i="9" s="1"/>
  <c r="BA74" i="9"/>
  <c r="BF74" i="9" s="1"/>
  <c r="AZ74" i="9"/>
  <c r="BE74" i="9" s="1"/>
  <c r="AX74" i="9"/>
  <c r="AU74" i="9"/>
  <c r="AR74" i="9"/>
  <c r="AO74" i="9"/>
  <c r="AL74" i="9"/>
  <c r="AI74" i="9"/>
  <c r="AF74" i="9"/>
  <c r="AC74" i="9"/>
  <c r="Z74" i="9"/>
  <c r="W74" i="9"/>
  <c r="T74" i="9"/>
  <c r="Q74" i="9"/>
  <c r="N74" i="9"/>
  <c r="G74" i="9"/>
  <c r="I74" i="9" s="1"/>
  <c r="BH73" i="9"/>
  <c r="BF73" i="9"/>
  <c r="BC73" i="9"/>
  <c r="BB73" i="9"/>
  <c r="BG73" i="9" s="1"/>
  <c r="BA73" i="9"/>
  <c r="AZ73" i="9"/>
  <c r="BE73" i="9" s="1"/>
  <c r="AX73" i="9"/>
  <c r="AU73" i="9"/>
  <c r="AR73" i="9"/>
  <c r="AO73" i="9"/>
  <c r="AL73" i="9"/>
  <c r="AI73" i="9"/>
  <c r="AF73" i="9"/>
  <c r="AC73" i="9"/>
  <c r="Z73" i="9"/>
  <c r="W73" i="9"/>
  <c r="T73" i="9"/>
  <c r="Q73" i="9"/>
  <c r="N73" i="9"/>
  <c r="G73" i="9"/>
  <c r="I73" i="9" s="1"/>
  <c r="BH72" i="9"/>
  <c r="BC72" i="9"/>
  <c r="BB72" i="9"/>
  <c r="BG72" i="9" s="1"/>
  <c r="BA72" i="9"/>
  <c r="BF72" i="9" s="1"/>
  <c r="AZ72" i="9"/>
  <c r="BE72" i="9" s="1"/>
  <c r="AX72" i="9"/>
  <c r="AU72" i="9"/>
  <c r="AR72" i="9"/>
  <c r="AO72" i="9"/>
  <c r="AL72" i="9"/>
  <c r="AI72" i="9"/>
  <c r="AF72" i="9"/>
  <c r="AC72" i="9"/>
  <c r="Z72" i="9"/>
  <c r="W72" i="9"/>
  <c r="T72" i="9"/>
  <c r="Q72" i="9"/>
  <c r="N72" i="9"/>
  <c r="G72" i="9"/>
  <c r="I72" i="9" s="1"/>
  <c r="BH71" i="9"/>
  <c r="BG71" i="9"/>
  <c r="BC71" i="9"/>
  <c r="BB71" i="9"/>
  <c r="BA71" i="9"/>
  <c r="BF71" i="9" s="1"/>
  <c r="AZ71" i="9"/>
  <c r="BE71" i="9" s="1"/>
  <c r="AX71" i="9"/>
  <c r="AU71" i="9"/>
  <c r="AR71" i="9"/>
  <c r="AO71" i="9"/>
  <c r="AL71" i="9"/>
  <c r="AI71" i="9"/>
  <c r="AF71" i="9"/>
  <c r="AC71" i="9"/>
  <c r="Z71" i="9"/>
  <c r="W71" i="9"/>
  <c r="T71" i="9"/>
  <c r="Q71" i="9"/>
  <c r="N71" i="9"/>
  <c r="G71" i="9"/>
  <c r="I71" i="9" s="1"/>
  <c r="BH70" i="9"/>
  <c r="BC70" i="9"/>
  <c r="BB70" i="9"/>
  <c r="BG70" i="9" s="1"/>
  <c r="BA70" i="9"/>
  <c r="BF70" i="9" s="1"/>
  <c r="AZ70" i="9"/>
  <c r="BE70" i="9" s="1"/>
  <c r="AX70" i="9"/>
  <c r="AU70" i="9"/>
  <c r="AR70" i="9"/>
  <c r="AO70" i="9"/>
  <c r="AL70" i="9"/>
  <c r="AI70" i="9"/>
  <c r="AF70" i="9"/>
  <c r="AC70" i="9"/>
  <c r="Z70" i="9"/>
  <c r="W70" i="9"/>
  <c r="T70" i="9"/>
  <c r="Q70" i="9"/>
  <c r="N70" i="9"/>
  <c r="G70" i="9"/>
  <c r="I70" i="9" s="1"/>
  <c r="BH69" i="9"/>
  <c r="BC69" i="9"/>
  <c r="BB69" i="9"/>
  <c r="BG69" i="9" s="1"/>
  <c r="BA69" i="9"/>
  <c r="BF69" i="9" s="1"/>
  <c r="AZ69" i="9"/>
  <c r="BE69" i="9" s="1"/>
  <c r="AX69" i="9"/>
  <c r="AU69" i="9"/>
  <c r="AR69" i="9"/>
  <c r="AO69" i="9"/>
  <c r="AL69" i="9"/>
  <c r="AI69" i="9"/>
  <c r="AF69" i="9"/>
  <c r="AC69" i="9"/>
  <c r="Z69" i="9"/>
  <c r="W69" i="9"/>
  <c r="T69" i="9"/>
  <c r="Q69" i="9"/>
  <c r="N69" i="9"/>
  <c r="G69" i="9"/>
  <c r="I69" i="9" s="1"/>
  <c r="BH68" i="9"/>
  <c r="BC68" i="9"/>
  <c r="BB68" i="9"/>
  <c r="BG68" i="9" s="1"/>
  <c r="BA68" i="9"/>
  <c r="BF68" i="9" s="1"/>
  <c r="AZ68" i="9"/>
  <c r="BE68" i="9" s="1"/>
  <c r="AX68" i="9"/>
  <c r="AU68" i="9"/>
  <c r="AR68" i="9"/>
  <c r="AO68" i="9"/>
  <c r="AL68" i="9"/>
  <c r="AI68" i="9"/>
  <c r="AF68" i="9"/>
  <c r="AC68" i="9"/>
  <c r="Z68" i="9"/>
  <c r="W68" i="9"/>
  <c r="T68" i="9"/>
  <c r="Q68" i="9"/>
  <c r="N68" i="9"/>
  <c r="G68" i="9"/>
  <c r="I68" i="9" s="1"/>
  <c r="BH67" i="9"/>
  <c r="BE67" i="9"/>
  <c r="BC67" i="9"/>
  <c r="BB67" i="9"/>
  <c r="BG67" i="9" s="1"/>
  <c r="BA67" i="9"/>
  <c r="BF67" i="9" s="1"/>
  <c r="AZ67" i="9"/>
  <c r="AX67" i="9"/>
  <c r="AU67" i="9"/>
  <c r="AR67" i="9"/>
  <c r="AO67" i="9"/>
  <c r="AL67" i="9"/>
  <c r="AI67" i="9"/>
  <c r="AF67" i="9"/>
  <c r="AC67" i="9"/>
  <c r="Z67" i="9"/>
  <c r="W67" i="9"/>
  <c r="T67" i="9"/>
  <c r="Q67" i="9"/>
  <c r="N67" i="9"/>
  <c r="G67" i="9"/>
  <c r="I67" i="9" s="1"/>
  <c r="BH66" i="9"/>
  <c r="BC66" i="9"/>
  <c r="BB66" i="9"/>
  <c r="BG66" i="9" s="1"/>
  <c r="BA66" i="9"/>
  <c r="BF66" i="9" s="1"/>
  <c r="AZ66" i="9"/>
  <c r="BE66" i="9" s="1"/>
  <c r="AX66" i="9"/>
  <c r="AU66" i="9"/>
  <c r="AR66" i="9"/>
  <c r="AO66" i="9"/>
  <c r="AL66" i="9"/>
  <c r="AI66" i="9"/>
  <c r="AF66" i="9"/>
  <c r="AC66" i="9"/>
  <c r="Z66" i="9"/>
  <c r="W66" i="9"/>
  <c r="T66" i="9"/>
  <c r="Q66" i="9"/>
  <c r="N66" i="9"/>
  <c r="G66" i="9"/>
  <c r="I66" i="9" s="1"/>
  <c r="BH65" i="9"/>
  <c r="BC65" i="9"/>
  <c r="BB65" i="9"/>
  <c r="BG65" i="9" s="1"/>
  <c r="BA65" i="9"/>
  <c r="BF65" i="9" s="1"/>
  <c r="AZ65" i="9"/>
  <c r="BE65" i="9" s="1"/>
  <c r="AX65" i="9"/>
  <c r="AU65" i="9"/>
  <c r="AR65" i="9"/>
  <c r="AO65" i="9"/>
  <c r="AL65" i="9"/>
  <c r="AI65" i="9"/>
  <c r="AF65" i="9"/>
  <c r="AC65" i="9"/>
  <c r="Z65" i="9"/>
  <c r="W65" i="9"/>
  <c r="T65" i="9"/>
  <c r="Q65" i="9"/>
  <c r="N65" i="9"/>
  <c r="G65" i="9"/>
  <c r="I65" i="9" s="1"/>
  <c r="BH64" i="9"/>
  <c r="BC64" i="9"/>
  <c r="BB64" i="9"/>
  <c r="BG64" i="9" s="1"/>
  <c r="BA64" i="9"/>
  <c r="BF64" i="9" s="1"/>
  <c r="AZ64" i="9"/>
  <c r="BE64" i="9" s="1"/>
  <c r="AX64" i="9"/>
  <c r="AU64" i="9"/>
  <c r="AR64" i="9"/>
  <c r="AO64" i="9"/>
  <c r="AL64" i="9"/>
  <c r="AI64" i="9"/>
  <c r="AF64" i="9"/>
  <c r="AC64" i="9"/>
  <c r="Z64" i="9"/>
  <c r="W64" i="9"/>
  <c r="T64" i="9"/>
  <c r="Q64" i="9"/>
  <c r="N64" i="9"/>
  <c r="G64" i="9"/>
  <c r="I64" i="9" s="1"/>
  <c r="BH63" i="9"/>
  <c r="BG63" i="9"/>
  <c r="BC63" i="9"/>
  <c r="BB63" i="9"/>
  <c r="BA63" i="9"/>
  <c r="BF63" i="9" s="1"/>
  <c r="AZ63" i="9"/>
  <c r="BE63" i="9" s="1"/>
  <c r="AX63" i="9"/>
  <c r="AU63" i="9"/>
  <c r="AR63" i="9"/>
  <c r="AO63" i="9"/>
  <c r="AL63" i="9"/>
  <c r="AI63" i="9"/>
  <c r="AF63" i="9"/>
  <c r="AC63" i="9"/>
  <c r="Z63" i="9"/>
  <c r="W63" i="9"/>
  <c r="T63" i="9"/>
  <c r="Q63" i="9"/>
  <c r="N63" i="9"/>
  <c r="G63" i="9"/>
  <c r="I63" i="9" s="1"/>
  <c r="BH62" i="9"/>
  <c r="BF62" i="9"/>
  <c r="BC62" i="9"/>
  <c r="BB62" i="9"/>
  <c r="BG62" i="9" s="1"/>
  <c r="BA62" i="9"/>
  <c r="AZ62" i="9"/>
  <c r="BE62" i="9" s="1"/>
  <c r="AX62" i="9"/>
  <c r="AU62" i="9"/>
  <c r="AR62" i="9"/>
  <c r="AO62" i="9"/>
  <c r="AL62" i="9"/>
  <c r="AI62" i="9"/>
  <c r="AF62" i="9"/>
  <c r="AC62" i="9"/>
  <c r="Z62" i="9"/>
  <c r="W62" i="9"/>
  <c r="T62" i="9"/>
  <c r="Q62" i="9"/>
  <c r="N62" i="9"/>
  <c r="G62" i="9"/>
  <c r="I62" i="9" s="1"/>
  <c r="BH61" i="9"/>
  <c r="BG61" i="9"/>
  <c r="BC61" i="9"/>
  <c r="BB61" i="9"/>
  <c r="BA61" i="9"/>
  <c r="BF61" i="9" s="1"/>
  <c r="AZ61" i="9"/>
  <c r="BE61" i="9" s="1"/>
  <c r="AX61" i="9"/>
  <c r="AU61" i="9"/>
  <c r="AR61" i="9"/>
  <c r="AO61" i="9"/>
  <c r="AL61" i="9"/>
  <c r="AI61" i="9"/>
  <c r="AF61" i="9"/>
  <c r="AC61" i="9"/>
  <c r="Z61" i="9"/>
  <c r="W61" i="9"/>
  <c r="T61" i="9"/>
  <c r="Q61" i="9"/>
  <c r="N61" i="9"/>
  <c r="G61" i="9"/>
  <c r="I61" i="9" s="1"/>
  <c r="BH60" i="9"/>
  <c r="BG60" i="9"/>
  <c r="BC60" i="9"/>
  <c r="BB60" i="9"/>
  <c r="BA60" i="9"/>
  <c r="BF60" i="9" s="1"/>
  <c r="AZ60" i="9"/>
  <c r="BE60" i="9" s="1"/>
  <c r="AX60" i="9"/>
  <c r="AU60" i="9"/>
  <c r="AR60" i="9"/>
  <c r="AO60" i="9"/>
  <c r="AL60" i="9"/>
  <c r="AI60" i="9"/>
  <c r="AF60" i="9"/>
  <c r="AC60" i="9"/>
  <c r="Z60" i="9"/>
  <c r="W60" i="9"/>
  <c r="T60" i="9"/>
  <c r="Q60" i="9"/>
  <c r="N60" i="9"/>
  <c r="G60" i="9"/>
  <c r="I60" i="9" s="1"/>
  <c r="BH59" i="9"/>
  <c r="BC59" i="9"/>
  <c r="BB59" i="9"/>
  <c r="BG59" i="9" s="1"/>
  <c r="BA59" i="9"/>
  <c r="BF59" i="9" s="1"/>
  <c r="AZ59" i="9"/>
  <c r="BE59" i="9" s="1"/>
  <c r="AX59" i="9"/>
  <c r="AU59" i="9"/>
  <c r="AR59" i="9"/>
  <c r="AO59" i="9"/>
  <c r="AL59" i="9"/>
  <c r="AI59" i="9"/>
  <c r="AF59" i="9"/>
  <c r="AC59" i="9"/>
  <c r="Z59" i="9"/>
  <c r="W59" i="9"/>
  <c r="T59" i="9"/>
  <c r="Q59" i="9"/>
  <c r="N59" i="9"/>
  <c r="I59" i="9"/>
  <c r="G59" i="9"/>
  <c r="BH58" i="9"/>
  <c r="BC58" i="9"/>
  <c r="BB58" i="9"/>
  <c r="BG58" i="9" s="1"/>
  <c r="BA58" i="9"/>
  <c r="BF58" i="9" s="1"/>
  <c r="AZ58" i="9"/>
  <c r="BE58" i="9" s="1"/>
  <c r="AX58" i="9"/>
  <c r="AU58" i="9"/>
  <c r="AR58" i="9"/>
  <c r="AO58" i="9"/>
  <c r="AL58" i="9"/>
  <c r="AI58" i="9"/>
  <c r="AF58" i="9"/>
  <c r="AC58" i="9"/>
  <c r="Z58" i="9"/>
  <c r="W58" i="9"/>
  <c r="T58" i="9"/>
  <c r="Q58" i="9"/>
  <c r="N58" i="9"/>
  <c r="G58" i="9"/>
  <c r="I58" i="9" s="1"/>
  <c r="BH57" i="9"/>
  <c r="BF57" i="9"/>
  <c r="BC57" i="9"/>
  <c r="BB57" i="9"/>
  <c r="BG57" i="9" s="1"/>
  <c r="BA57" i="9"/>
  <c r="AZ57" i="9"/>
  <c r="BE57" i="9" s="1"/>
  <c r="AX57" i="9"/>
  <c r="AU57" i="9"/>
  <c r="AR57" i="9"/>
  <c r="AO57" i="9"/>
  <c r="AL57" i="9"/>
  <c r="AI57" i="9"/>
  <c r="AF57" i="9"/>
  <c r="AC57" i="9"/>
  <c r="Z57" i="9"/>
  <c r="W57" i="9"/>
  <c r="T57" i="9"/>
  <c r="Q57" i="9"/>
  <c r="N57" i="9"/>
  <c r="I57" i="9"/>
  <c r="G57" i="9"/>
  <c r="BH54" i="9"/>
  <c r="BC54" i="9"/>
  <c r="BB54" i="9"/>
  <c r="BG54" i="9" s="1"/>
  <c r="BA54" i="9"/>
  <c r="BF54" i="9" s="1"/>
  <c r="AZ54" i="9"/>
  <c r="BE54" i="9" s="1"/>
  <c r="AX54" i="9"/>
  <c r="AU54" i="9"/>
  <c r="AR54" i="9"/>
  <c r="AO54" i="9"/>
  <c r="AL54" i="9"/>
  <c r="AI54" i="9"/>
  <c r="AF54" i="9"/>
  <c r="AC54" i="9"/>
  <c r="Z54" i="9"/>
  <c r="W54" i="9"/>
  <c r="T54" i="9"/>
  <c r="Q54" i="9"/>
  <c r="N54" i="9"/>
  <c r="G54" i="9"/>
  <c r="I54" i="9" s="1"/>
  <c r="BH53" i="9"/>
  <c r="BF53" i="9"/>
  <c r="BC53" i="9"/>
  <c r="BB53" i="9"/>
  <c r="BG53" i="9" s="1"/>
  <c r="BA53" i="9"/>
  <c r="AZ53" i="9"/>
  <c r="BE53" i="9" s="1"/>
  <c r="AX53" i="9"/>
  <c r="AU53" i="9"/>
  <c r="AR53" i="9"/>
  <c r="AO53" i="9"/>
  <c r="AL53" i="9"/>
  <c r="AI53" i="9"/>
  <c r="AF53" i="9"/>
  <c r="AC53" i="9"/>
  <c r="Z53" i="9"/>
  <c r="W53" i="9"/>
  <c r="T53" i="9"/>
  <c r="Q53" i="9"/>
  <c r="N53" i="9"/>
  <c r="G53" i="9"/>
  <c r="I53" i="9" s="1"/>
  <c r="BH52" i="9"/>
  <c r="BC52" i="9"/>
  <c r="BB52" i="9"/>
  <c r="BG52" i="9" s="1"/>
  <c r="BA52" i="9"/>
  <c r="BF52" i="9" s="1"/>
  <c r="AZ52" i="9"/>
  <c r="BE52" i="9" s="1"/>
  <c r="AX52" i="9"/>
  <c r="AU52" i="9"/>
  <c r="AR52" i="9"/>
  <c r="AO52" i="9"/>
  <c r="AL52" i="9"/>
  <c r="AI52" i="9"/>
  <c r="AF52" i="9"/>
  <c r="AC52" i="9"/>
  <c r="Z52" i="9"/>
  <c r="W52" i="9"/>
  <c r="T52" i="9"/>
  <c r="Q52" i="9"/>
  <c r="N52" i="9"/>
  <c r="G52" i="9"/>
  <c r="I52" i="9" s="1"/>
  <c r="BH51" i="9"/>
  <c r="BC51" i="9"/>
  <c r="BB51" i="9"/>
  <c r="BG51" i="9" s="1"/>
  <c r="BA51" i="9"/>
  <c r="BF51" i="9" s="1"/>
  <c r="AZ51" i="9"/>
  <c r="BE51" i="9" s="1"/>
  <c r="AX51" i="9"/>
  <c r="AU51" i="9"/>
  <c r="AR51" i="9"/>
  <c r="AO51" i="9"/>
  <c r="AL51" i="9"/>
  <c r="AI51" i="9"/>
  <c r="AF51" i="9"/>
  <c r="AC51" i="9"/>
  <c r="Z51" i="9"/>
  <c r="W51" i="9"/>
  <c r="T51" i="9"/>
  <c r="Q51" i="9"/>
  <c r="N51" i="9"/>
  <c r="G51" i="9"/>
  <c r="I51" i="9" s="1"/>
  <c r="BH50" i="9"/>
  <c r="BC50" i="9"/>
  <c r="BB50" i="9"/>
  <c r="BG50" i="9" s="1"/>
  <c r="BA50" i="9"/>
  <c r="BF50" i="9" s="1"/>
  <c r="AZ50" i="9"/>
  <c r="BE50" i="9" s="1"/>
  <c r="AX50" i="9"/>
  <c r="AU50" i="9"/>
  <c r="AR50" i="9"/>
  <c r="AO50" i="9"/>
  <c r="AL50" i="9"/>
  <c r="AI50" i="9"/>
  <c r="AF50" i="9"/>
  <c r="AC50" i="9"/>
  <c r="Z50" i="9"/>
  <c r="W50" i="9"/>
  <c r="T50" i="9"/>
  <c r="Q50" i="9"/>
  <c r="N50" i="9"/>
  <c r="G50" i="9"/>
  <c r="I50" i="9" s="1"/>
  <c r="BH49" i="9"/>
  <c r="BG49" i="9"/>
  <c r="BC49" i="9"/>
  <c r="BB49" i="9"/>
  <c r="BA49" i="9"/>
  <c r="BF49" i="9" s="1"/>
  <c r="AZ49" i="9"/>
  <c r="BE49" i="9" s="1"/>
  <c r="AX49" i="9"/>
  <c r="AU49" i="9"/>
  <c r="AR49" i="9"/>
  <c r="AO49" i="9"/>
  <c r="AL49" i="9"/>
  <c r="AI49" i="9"/>
  <c r="AF49" i="9"/>
  <c r="AC49" i="9"/>
  <c r="Z49" i="9"/>
  <c r="W49" i="9"/>
  <c r="T49" i="9"/>
  <c r="Q49" i="9"/>
  <c r="N49" i="9"/>
  <c r="G49" i="9"/>
  <c r="I49" i="9" s="1"/>
  <c r="BH46" i="9"/>
  <c r="BC46" i="9"/>
  <c r="BB46" i="9"/>
  <c r="BG46" i="9" s="1"/>
  <c r="BA46" i="9"/>
  <c r="BF46" i="9" s="1"/>
  <c r="AZ46" i="9"/>
  <c r="BE46" i="9" s="1"/>
  <c r="AX46" i="9"/>
  <c r="AU46" i="9"/>
  <c r="AR46" i="9"/>
  <c r="AO46" i="9"/>
  <c r="AL46" i="9"/>
  <c r="AI46" i="9"/>
  <c r="AF46" i="9"/>
  <c r="AC46" i="9"/>
  <c r="Z46" i="9"/>
  <c r="W46" i="9"/>
  <c r="T46" i="9"/>
  <c r="Q46" i="9"/>
  <c r="N46" i="9"/>
  <c r="G46" i="9"/>
  <c r="I46" i="9" s="1"/>
  <c r="BH45" i="9"/>
  <c r="BC45" i="9"/>
  <c r="BB45" i="9"/>
  <c r="BG45" i="9" s="1"/>
  <c r="BA45" i="9"/>
  <c r="BF45" i="9" s="1"/>
  <c r="AZ45" i="9"/>
  <c r="BE45" i="9" s="1"/>
  <c r="AX45" i="9"/>
  <c r="AU45" i="9"/>
  <c r="AR45" i="9"/>
  <c r="AO45" i="9"/>
  <c r="AL45" i="9"/>
  <c r="AI45" i="9"/>
  <c r="AF45" i="9"/>
  <c r="AC45" i="9"/>
  <c r="Z45" i="9"/>
  <c r="W45" i="9"/>
  <c r="T45" i="9"/>
  <c r="Q45" i="9"/>
  <c r="N45" i="9"/>
  <c r="G45" i="9"/>
  <c r="I45" i="9" s="1"/>
  <c r="BH44" i="9"/>
  <c r="BC44" i="9"/>
  <c r="BB44" i="9"/>
  <c r="BG44" i="9" s="1"/>
  <c r="BA44" i="9"/>
  <c r="BF44" i="9" s="1"/>
  <c r="AZ44" i="9"/>
  <c r="BE44" i="9" s="1"/>
  <c r="AX44" i="9"/>
  <c r="AU44" i="9"/>
  <c r="AR44" i="9"/>
  <c r="AO44" i="9"/>
  <c r="AL44" i="9"/>
  <c r="AI44" i="9"/>
  <c r="AF44" i="9"/>
  <c r="AC44" i="9"/>
  <c r="Z44" i="9"/>
  <c r="W44" i="9"/>
  <c r="T44" i="9"/>
  <c r="Q44" i="9"/>
  <c r="N44" i="9"/>
  <c r="G44" i="9"/>
  <c r="I44" i="9" s="1"/>
  <c r="BH43" i="9"/>
  <c r="BC43" i="9"/>
  <c r="BB43" i="9"/>
  <c r="BG43" i="9" s="1"/>
  <c r="BA43" i="9"/>
  <c r="BF43" i="9" s="1"/>
  <c r="AZ43" i="9"/>
  <c r="BE43" i="9" s="1"/>
  <c r="AX43" i="9"/>
  <c r="AU43" i="9"/>
  <c r="AR43" i="9"/>
  <c r="AO43" i="9"/>
  <c r="AL43" i="9"/>
  <c r="AI43" i="9"/>
  <c r="AF43" i="9"/>
  <c r="AC43" i="9"/>
  <c r="Z43" i="9"/>
  <c r="W43" i="9"/>
  <c r="T43" i="9"/>
  <c r="Q43" i="9"/>
  <c r="N43" i="9"/>
  <c r="G43" i="9"/>
  <c r="I43" i="9" s="1"/>
  <c r="BH42" i="9"/>
  <c r="BC42" i="9"/>
  <c r="BB42" i="9"/>
  <c r="BG42" i="9" s="1"/>
  <c r="BA42" i="9"/>
  <c r="BF42" i="9" s="1"/>
  <c r="AZ42" i="9"/>
  <c r="BE42" i="9" s="1"/>
  <c r="AX42" i="9"/>
  <c r="AU42" i="9"/>
  <c r="AR42" i="9"/>
  <c r="AO42" i="9"/>
  <c r="AL42" i="9"/>
  <c r="AI42" i="9"/>
  <c r="AF42" i="9"/>
  <c r="AC42" i="9"/>
  <c r="Z42" i="9"/>
  <c r="W42" i="9"/>
  <c r="T42" i="9"/>
  <c r="Q42" i="9"/>
  <c r="N42" i="9"/>
  <c r="G42" i="9"/>
  <c r="I42" i="9" s="1"/>
  <c r="BH41" i="9"/>
  <c r="BC41" i="9"/>
  <c r="BB41" i="9"/>
  <c r="BG41" i="9" s="1"/>
  <c r="BA41" i="9"/>
  <c r="BF41" i="9" s="1"/>
  <c r="AZ41" i="9"/>
  <c r="BE41" i="9" s="1"/>
  <c r="AX41" i="9"/>
  <c r="AU41" i="9"/>
  <c r="AR41" i="9"/>
  <c r="AO41" i="9"/>
  <c r="AL41" i="9"/>
  <c r="AI41" i="9"/>
  <c r="AF41" i="9"/>
  <c r="AC41" i="9"/>
  <c r="Z41" i="9"/>
  <c r="W41" i="9"/>
  <c r="T41" i="9"/>
  <c r="Q41" i="9"/>
  <c r="N41" i="9"/>
  <c r="I41" i="9"/>
  <c r="G41" i="9"/>
  <c r="BH40" i="9"/>
  <c r="BC40" i="9"/>
  <c r="BB40" i="9"/>
  <c r="BG40" i="9" s="1"/>
  <c r="BA40" i="9"/>
  <c r="BF40" i="9" s="1"/>
  <c r="AZ40" i="9"/>
  <c r="BE40" i="9" s="1"/>
  <c r="AX40" i="9"/>
  <c r="AU40" i="9"/>
  <c r="AR40" i="9"/>
  <c r="AO40" i="9"/>
  <c r="AL40" i="9"/>
  <c r="AI40" i="9"/>
  <c r="AF40" i="9"/>
  <c r="AC40" i="9"/>
  <c r="Z40" i="9"/>
  <c r="W40" i="9"/>
  <c r="T40" i="9"/>
  <c r="Q40" i="9"/>
  <c r="N40" i="9"/>
  <c r="G40" i="9"/>
  <c r="I40" i="9" s="1"/>
  <c r="BH39" i="9"/>
  <c r="BE39" i="9"/>
  <c r="BC39" i="9"/>
  <c r="BB39" i="9"/>
  <c r="BG39" i="9" s="1"/>
  <c r="BA39" i="9"/>
  <c r="BF39" i="9" s="1"/>
  <c r="AZ39" i="9"/>
  <c r="AX39" i="9"/>
  <c r="AU39" i="9"/>
  <c r="AR39" i="9"/>
  <c r="AO39" i="9"/>
  <c r="AL39" i="9"/>
  <c r="AI39" i="9"/>
  <c r="AF39" i="9"/>
  <c r="AC39" i="9"/>
  <c r="Z39" i="9"/>
  <c r="W39" i="9"/>
  <c r="T39" i="9"/>
  <c r="Q39" i="9"/>
  <c r="N39" i="9"/>
  <c r="I39" i="9"/>
  <c r="G39" i="9"/>
  <c r="BH38" i="9"/>
  <c r="BC38" i="9"/>
  <c r="BB38" i="9"/>
  <c r="BG38" i="9" s="1"/>
  <c r="BA38" i="9"/>
  <c r="BF38" i="9" s="1"/>
  <c r="AZ38" i="9"/>
  <c r="BE38" i="9" s="1"/>
  <c r="AX38" i="9"/>
  <c r="AU38" i="9"/>
  <c r="AR38" i="9"/>
  <c r="AO38" i="9"/>
  <c r="AL38" i="9"/>
  <c r="AI38" i="9"/>
  <c r="AF38" i="9"/>
  <c r="AC38" i="9"/>
  <c r="Z38" i="9"/>
  <c r="W38" i="9"/>
  <c r="T38" i="9"/>
  <c r="Q38" i="9"/>
  <c r="N38" i="9"/>
  <c r="G38" i="9"/>
  <c r="I38" i="9" s="1"/>
  <c r="BH37" i="9"/>
  <c r="BC37" i="9"/>
  <c r="BB37" i="9"/>
  <c r="BG37" i="9" s="1"/>
  <c r="BA37" i="9"/>
  <c r="BF37" i="9" s="1"/>
  <c r="AZ37" i="9"/>
  <c r="BE37" i="9" s="1"/>
  <c r="AX37" i="9"/>
  <c r="AU37" i="9"/>
  <c r="AR37" i="9"/>
  <c r="AO37" i="9"/>
  <c r="AL37" i="9"/>
  <c r="AI37" i="9"/>
  <c r="AF37" i="9"/>
  <c r="AC37" i="9"/>
  <c r="Z37" i="9"/>
  <c r="W37" i="9"/>
  <c r="T37" i="9"/>
  <c r="Q37" i="9"/>
  <c r="N37" i="9"/>
  <c r="I37" i="9"/>
  <c r="G37" i="9"/>
  <c r="BH36" i="9"/>
  <c r="BC36" i="9"/>
  <c r="BB36" i="9"/>
  <c r="BG36" i="9" s="1"/>
  <c r="BA36" i="9"/>
  <c r="BF36" i="9" s="1"/>
  <c r="AZ36" i="9"/>
  <c r="BE36" i="9" s="1"/>
  <c r="AX36" i="9"/>
  <c r="AU36" i="9"/>
  <c r="AR36" i="9"/>
  <c r="AO36" i="9"/>
  <c r="AL36" i="9"/>
  <c r="AI36" i="9"/>
  <c r="AF36" i="9"/>
  <c r="AC36" i="9"/>
  <c r="Z36" i="9"/>
  <c r="W36" i="9"/>
  <c r="T36" i="9"/>
  <c r="Q36" i="9"/>
  <c r="N36" i="9"/>
  <c r="G36" i="9"/>
  <c r="I36" i="9" s="1"/>
  <c r="BH35" i="9"/>
  <c r="BC35" i="9"/>
  <c r="BB35" i="9"/>
  <c r="BG35" i="9" s="1"/>
  <c r="BA35" i="9"/>
  <c r="BF35" i="9" s="1"/>
  <c r="AZ35" i="9"/>
  <c r="BE35" i="9" s="1"/>
  <c r="AX35" i="9"/>
  <c r="AU35" i="9"/>
  <c r="AR35" i="9"/>
  <c r="AO35" i="9"/>
  <c r="AL35" i="9"/>
  <c r="AI35" i="9"/>
  <c r="AF35" i="9"/>
  <c r="AC35" i="9"/>
  <c r="Z35" i="9"/>
  <c r="W35" i="9"/>
  <c r="T35" i="9"/>
  <c r="Q35" i="9"/>
  <c r="N35" i="9"/>
  <c r="G35" i="9"/>
  <c r="I35" i="9" s="1"/>
  <c r="BH34" i="9"/>
  <c r="BC34" i="9"/>
  <c r="BB34" i="9"/>
  <c r="BG34" i="9" s="1"/>
  <c r="BA34" i="9"/>
  <c r="BF34" i="9" s="1"/>
  <c r="AZ34" i="9"/>
  <c r="BE34" i="9" s="1"/>
  <c r="AX34" i="9"/>
  <c r="AU34" i="9"/>
  <c r="AR34" i="9"/>
  <c r="AO34" i="9"/>
  <c r="AL34" i="9"/>
  <c r="AI34" i="9"/>
  <c r="AF34" i="9"/>
  <c r="AC34" i="9"/>
  <c r="Z34" i="9"/>
  <c r="W34" i="9"/>
  <c r="T34" i="9"/>
  <c r="Q34" i="9"/>
  <c r="N34" i="9"/>
  <c r="G34" i="9"/>
  <c r="I34" i="9" s="1"/>
  <c r="BH33" i="9"/>
  <c r="BC33" i="9"/>
  <c r="BB33" i="9"/>
  <c r="BG33" i="9" s="1"/>
  <c r="BA33" i="9"/>
  <c r="BF33" i="9" s="1"/>
  <c r="AZ33" i="9"/>
  <c r="BE33" i="9" s="1"/>
  <c r="AX33" i="9"/>
  <c r="AU33" i="9"/>
  <c r="AR33" i="9"/>
  <c r="AO33" i="9"/>
  <c r="AL33" i="9"/>
  <c r="AI33" i="9"/>
  <c r="AF33" i="9"/>
  <c r="AC33" i="9"/>
  <c r="Z33" i="9"/>
  <c r="W33" i="9"/>
  <c r="T33" i="9"/>
  <c r="Q33" i="9"/>
  <c r="N33" i="9"/>
  <c r="G33" i="9"/>
  <c r="I33" i="9" s="1"/>
  <c r="BH32" i="9"/>
  <c r="BC32" i="9"/>
  <c r="BB32" i="9"/>
  <c r="BG32" i="9" s="1"/>
  <c r="BA32" i="9"/>
  <c r="BF32" i="9" s="1"/>
  <c r="AZ32" i="9"/>
  <c r="BE32" i="9" s="1"/>
  <c r="AX32" i="9"/>
  <c r="AU32" i="9"/>
  <c r="AR32" i="9"/>
  <c r="AO32" i="9"/>
  <c r="AL32" i="9"/>
  <c r="AI32" i="9"/>
  <c r="AF32" i="9"/>
  <c r="AC32" i="9"/>
  <c r="Z32" i="9"/>
  <c r="W32" i="9"/>
  <c r="T32" i="9"/>
  <c r="Q32" i="9"/>
  <c r="N32" i="9"/>
  <c r="G32" i="9"/>
  <c r="I32" i="9" s="1"/>
  <c r="BH31" i="9"/>
  <c r="BC31" i="9"/>
  <c r="BB31" i="9"/>
  <c r="BG31" i="9" s="1"/>
  <c r="BA31" i="9"/>
  <c r="BF31" i="9" s="1"/>
  <c r="AZ31" i="9"/>
  <c r="BE31" i="9" s="1"/>
  <c r="AX31" i="9"/>
  <c r="AU31" i="9"/>
  <c r="AR31" i="9"/>
  <c r="AO31" i="9"/>
  <c r="AL31" i="9"/>
  <c r="AI31" i="9"/>
  <c r="AF31" i="9"/>
  <c r="AC31" i="9"/>
  <c r="Z31" i="9"/>
  <c r="W31" i="9"/>
  <c r="T31" i="9"/>
  <c r="Q31" i="9"/>
  <c r="N31" i="9"/>
  <c r="I31" i="9"/>
  <c r="G31" i="9"/>
  <c r="BH30" i="9"/>
  <c r="BC30" i="9"/>
  <c r="BB30" i="9"/>
  <c r="BG30" i="9" s="1"/>
  <c r="BA30" i="9"/>
  <c r="BF30" i="9" s="1"/>
  <c r="AZ30" i="9"/>
  <c r="BE30" i="9" s="1"/>
  <c r="AX30" i="9"/>
  <c r="AU30" i="9"/>
  <c r="AR30" i="9"/>
  <c r="AO30" i="9"/>
  <c r="AL30" i="9"/>
  <c r="AI30" i="9"/>
  <c r="AF30" i="9"/>
  <c r="AC30" i="9"/>
  <c r="Z30" i="9"/>
  <c r="W30" i="9"/>
  <c r="T30" i="9"/>
  <c r="Q30" i="9"/>
  <c r="N30" i="9"/>
  <c r="G30" i="9"/>
  <c r="I30" i="9" s="1"/>
  <c r="BH29" i="9"/>
  <c r="BC29" i="9"/>
  <c r="BB29" i="9"/>
  <c r="BG29" i="9" s="1"/>
  <c r="BA29" i="9"/>
  <c r="BF29" i="9" s="1"/>
  <c r="AZ29" i="9"/>
  <c r="BE29" i="9" s="1"/>
  <c r="AX29" i="9"/>
  <c r="AU29" i="9"/>
  <c r="AR29" i="9"/>
  <c r="AO29" i="9"/>
  <c r="AL29" i="9"/>
  <c r="AI29" i="9"/>
  <c r="AF29" i="9"/>
  <c r="AC29" i="9"/>
  <c r="Z29" i="9"/>
  <c r="W29" i="9"/>
  <c r="T29" i="9"/>
  <c r="Q29" i="9"/>
  <c r="N29" i="9"/>
  <c r="G29" i="9"/>
  <c r="I29" i="9" s="1"/>
  <c r="BH28" i="9"/>
  <c r="BC28" i="9"/>
  <c r="BB28" i="9"/>
  <c r="BG28" i="9" s="1"/>
  <c r="BA28" i="9"/>
  <c r="BF28" i="9" s="1"/>
  <c r="AZ28" i="9"/>
  <c r="BE28" i="9" s="1"/>
  <c r="AX28" i="9"/>
  <c r="AU28" i="9"/>
  <c r="AR28" i="9"/>
  <c r="AO28" i="9"/>
  <c r="AL28" i="9"/>
  <c r="AI28" i="9"/>
  <c r="AF28" i="9"/>
  <c r="AC28" i="9"/>
  <c r="Z28" i="9"/>
  <c r="W28" i="9"/>
  <c r="T28" i="9"/>
  <c r="Q28" i="9"/>
  <c r="N28" i="9"/>
  <c r="G28" i="9"/>
  <c r="I28" i="9" s="1"/>
  <c r="BH27" i="9"/>
  <c r="BG27" i="9"/>
  <c r="BC27" i="9"/>
  <c r="BB27" i="9"/>
  <c r="BA27" i="9"/>
  <c r="BF27" i="9" s="1"/>
  <c r="AZ27" i="9"/>
  <c r="BE27" i="9" s="1"/>
  <c r="AX27" i="9"/>
  <c r="AU27" i="9"/>
  <c r="AR27" i="9"/>
  <c r="AO27" i="9"/>
  <c r="AL27" i="9"/>
  <c r="AI27" i="9"/>
  <c r="AF27" i="9"/>
  <c r="AC27" i="9"/>
  <c r="Z27" i="9"/>
  <c r="W27" i="9"/>
  <c r="T27" i="9"/>
  <c r="Q27" i="9"/>
  <c r="N27" i="9"/>
  <c r="G27" i="9"/>
  <c r="I27" i="9" s="1"/>
  <c r="BH26" i="9"/>
  <c r="BF26" i="9"/>
  <c r="BC26" i="9"/>
  <c r="BB26" i="9"/>
  <c r="BG26" i="9" s="1"/>
  <c r="BA26" i="9"/>
  <c r="AZ26" i="9"/>
  <c r="BE26" i="9" s="1"/>
  <c r="AX26" i="9"/>
  <c r="AU26" i="9"/>
  <c r="AR26" i="9"/>
  <c r="AO26" i="9"/>
  <c r="AL26" i="9"/>
  <c r="AI26" i="9"/>
  <c r="AF26" i="9"/>
  <c r="AC26" i="9"/>
  <c r="Z26" i="9"/>
  <c r="W26" i="9"/>
  <c r="T26" i="9"/>
  <c r="Q26" i="9"/>
  <c r="N26" i="9"/>
  <c r="G26" i="9"/>
  <c r="I26" i="9" s="1"/>
  <c r="BH23" i="9"/>
  <c r="BC23" i="9"/>
  <c r="BB23" i="9"/>
  <c r="BG23" i="9" s="1"/>
  <c r="BA23" i="9"/>
  <c r="BF23" i="9" s="1"/>
  <c r="AZ23" i="9"/>
  <c r="BE23" i="9" s="1"/>
  <c r="AX23" i="9"/>
  <c r="AU23" i="9"/>
  <c r="AR23" i="9"/>
  <c r="AO23" i="9"/>
  <c r="AL23" i="9"/>
  <c r="AI23" i="9"/>
  <c r="AF23" i="9"/>
  <c r="AC23" i="9"/>
  <c r="Z23" i="9"/>
  <c r="W23" i="9"/>
  <c r="T23" i="9"/>
  <c r="Q23" i="9"/>
  <c r="N23" i="9"/>
  <c r="G23" i="9"/>
  <c r="I23" i="9" s="1"/>
  <c r="BH22" i="9"/>
  <c r="BC22" i="9"/>
  <c r="BB22" i="9"/>
  <c r="BG22" i="9" s="1"/>
  <c r="BA22" i="9"/>
  <c r="BF22" i="9" s="1"/>
  <c r="AZ22" i="9"/>
  <c r="BE22" i="9" s="1"/>
  <c r="AX22" i="9"/>
  <c r="AU22" i="9"/>
  <c r="AR22" i="9"/>
  <c r="AO22" i="9"/>
  <c r="AL22" i="9"/>
  <c r="AI22" i="9"/>
  <c r="AF22" i="9"/>
  <c r="AC22" i="9"/>
  <c r="Z22" i="9"/>
  <c r="W22" i="9"/>
  <c r="T22" i="9"/>
  <c r="Q22" i="9"/>
  <c r="N22" i="9"/>
  <c r="G22" i="9"/>
  <c r="I22" i="9" s="1"/>
  <c r="BH21" i="9"/>
  <c r="BC21" i="9"/>
  <c r="BB21" i="9"/>
  <c r="BG21" i="9" s="1"/>
  <c r="BA21" i="9"/>
  <c r="BF21" i="9" s="1"/>
  <c r="AZ21" i="9"/>
  <c r="BE21" i="9" s="1"/>
  <c r="AX21" i="9"/>
  <c r="AU21" i="9"/>
  <c r="AR21" i="9"/>
  <c r="AO21" i="9"/>
  <c r="AL21" i="9"/>
  <c r="AI21" i="9"/>
  <c r="AF21" i="9"/>
  <c r="AC21" i="9"/>
  <c r="Z21" i="9"/>
  <c r="W21" i="9"/>
  <c r="T21" i="9"/>
  <c r="Q21" i="9"/>
  <c r="N21" i="9"/>
  <c r="G21" i="9"/>
  <c r="I21" i="9" s="1"/>
  <c r="BH20" i="9"/>
  <c r="BC20" i="9"/>
  <c r="BB20" i="9"/>
  <c r="BG20" i="9" s="1"/>
  <c r="BA20" i="9"/>
  <c r="BF20" i="9" s="1"/>
  <c r="AZ20" i="9"/>
  <c r="BE20" i="9" s="1"/>
  <c r="AX20" i="9"/>
  <c r="AU20" i="9"/>
  <c r="AR20" i="9"/>
  <c r="AO20" i="9"/>
  <c r="AL20" i="9"/>
  <c r="AI20" i="9"/>
  <c r="AF20" i="9"/>
  <c r="AC20" i="9"/>
  <c r="Z20" i="9"/>
  <c r="W20" i="9"/>
  <c r="T20" i="9"/>
  <c r="Q20" i="9"/>
  <c r="N20" i="9"/>
  <c r="G20" i="9"/>
  <c r="I20" i="9" s="1"/>
  <c r="BH19" i="9"/>
  <c r="BC19" i="9"/>
  <c r="BB19" i="9"/>
  <c r="BG19" i="9" s="1"/>
  <c r="BA19" i="9"/>
  <c r="BF19" i="9" s="1"/>
  <c r="AZ19" i="9"/>
  <c r="BE19" i="9" s="1"/>
  <c r="AX19" i="9"/>
  <c r="AU19" i="9"/>
  <c r="AR19" i="9"/>
  <c r="AO19" i="9"/>
  <c r="AL19" i="9"/>
  <c r="AI19" i="9"/>
  <c r="AF19" i="9"/>
  <c r="AC19" i="9"/>
  <c r="Z19" i="9"/>
  <c r="W19" i="9"/>
  <c r="T19" i="9"/>
  <c r="Q19" i="9"/>
  <c r="N19" i="9"/>
  <c r="I19" i="9"/>
  <c r="G19" i="9"/>
  <c r="BH18" i="9"/>
  <c r="BF18" i="9"/>
  <c r="BC18" i="9"/>
  <c r="BB18" i="9"/>
  <c r="BG18" i="9" s="1"/>
  <c r="BA18" i="9"/>
  <c r="AZ18" i="9"/>
  <c r="BE18" i="9" s="1"/>
  <c r="AX18" i="9"/>
  <c r="AU18" i="9"/>
  <c r="AR18" i="9"/>
  <c r="AO18" i="9"/>
  <c r="AL18" i="9"/>
  <c r="AI18" i="9"/>
  <c r="AF18" i="9"/>
  <c r="AC18" i="9"/>
  <c r="Z18" i="9"/>
  <c r="W18" i="9"/>
  <c r="T18" i="9"/>
  <c r="Q18" i="9"/>
  <c r="N18" i="9"/>
  <c r="G18" i="9"/>
  <c r="I18" i="9" s="1"/>
  <c r="BH17" i="9"/>
  <c r="BC17" i="9"/>
  <c r="BB17" i="9"/>
  <c r="BG17" i="9" s="1"/>
  <c r="BA17" i="9"/>
  <c r="BF17" i="9" s="1"/>
  <c r="AZ17" i="9"/>
  <c r="BE17" i="9" s="1"/>
  <c r="AX17" i="9"/>
  <c r="AU17" i="9"/>
  <c r="AR17" i="9"/>
  <c r="AO17" i="9"/>
  <c r="AL17" i="9"/>
  <c r="AI17" i="9"/>
  <c r="AF17" i="9"/>
  <c r="AC17" i="9"/>
  <c r="Z17" i="9"/>
  <c r="W17" i="9"/>
  <c r="T17" i="9"/>
  <c r="Q17" i="9"/>
  <c r="N17" i="9"/>
  <c r="I17" i="9"/>
  <c r="G17" i="9"/>
  <c r="BH16" i="9"/>
  <c r="BE16" i="9"/>
  <c r="BC16" i="9"/>
  <c r="BB16" i="9"/>
  <c r="BG16" i="9" s="1"/>
  <c r="BA16" i="9"/>
  <c r="BF16" i="9" s="1"/>
  <c r="AZ16" i="9"/>
  <c r="AX16" i="9"/>
  <c r="AU16" i="9"/>
  <c r="AR16" i="9"/>
  <c r="AO16" i="9"/>
  <c r="AL16" i="9"/>
  <c r="AI16" i="9"/>
  <c r="AF16" i="9"/>
  <c r="AC16" i="9"/>
  <c r="Z16" i="9"/>
  <c r="W16" i="9"/>
  <c r="T16" i="9"/>
  <c r="Q16" i="9"/>
  <c r="N16" i="9"/>
  <c r="G16" i="9"/>
  <c r="I16" i="9" s="1"/>
  <c r="BH15" i="9"/>
  <c r="BC15" i="9"/>
  <c r="BB15" i="9"/>
  <c r="BG15" i="9" s="1"/>
  <c r="BA15" i="9"/>
  <c r="BF15" i="9" s="1"/>
  <c r="AZ15" i="9"/>
  <c r="BE15" i="9" s="1"/>
  <c r="AX15" i="9"/>
  <c r="AU15" i="9"/>
  <c r="AR15" i="9"/>
  <c r="AO15" i="9"/>
  <c r="AL15" i="9"/>
  <c r="AI15" i="9"/>
  <c r="AF15" i="9"/>
  <c r="AC15" i="9"/>
  <c r="Z15" i="9"/>
  <c r="W15" i="9"/>
  <c r="T15" i="9"/>
  <c r="Q15" i="9"/>
  <c r="N15" i="9"/>
  <c r="I15" i="9"/>
  <c r="G15" i="9"/>
  <c r="BH14" i="9"/>
  <c r="BC14" i="9"/>
  <c r="BB14" i="9"/>
  <c r="BG14" i="9" s="1"/>
  <c r="BA14" i="9"/>
  <c r="BF14" i="9" s="1"/>
  <c r="AZ14" i="9"/>
  <c r="BE14" i="9" s="1"/>
  <c r="AX14" i="9"/>
  <c r="AU14" i="9"/>
  <c r="AR14" i="9"/>
  <c r="AO14" i="9"/>
  <c r="AL14" i="9"/>
  <c r="AI14" i="9"/>
  <c r="AF14" i="9"/>
  <c r="AC14" i="9"/>
  <c r="Z14" i="9"/>
  <c r="W14" i="9"/>
  <c r="T14" i="9"/>
  <c r="Q14" i="9"/>
  <c r="N14" i="9"/>
  <c r="G14" i="9"/>
  <c r="I14" i="9" s="1"/>
  <c r="BH13" i="9"/>
  <c r="BG13" i="9"/>
  <c r="BC13" i="9"/>
  <c r="BB13" i="9"/>
  <c r="BA13" i="9"/>
  <c r="BF13" i="9" s="1"/>
  <c r="AZ13" i="9"/>
  <c r="BE13" i="9" s="1"/>
  <c r="AX13" i="9"/>
  <c r="AU13" i="9"/>
  <c r="AR13" i="9"/>
  <c r="AO13" i="9"/>
  <c r="AL13" i="9"/>
  <c r="AI13" i="9"/>
  <c r="AF13" i="9"/>
  <c r="AC13" i="9"/>
  <c r="Z13" i="9"/>
  <c r="W13" i="9"/>
  <c r="T13" i="9"/>
  <c r="Q13" i="9"/>
  <c r="N13" i="9"/>
  <c r="G13" i="9"/>
  <c r="I13" i="9" s="1"/>
  <c r="BH12" i="9"/>
  <c r="BG12" i="9"/>
  <c r="BC12" i="9"/>
  <c r="BB12" i="9"/>
  <c r="BA12" i="9"/>
  <c r="BF12" i="9" s="1"/>
  <c r="AZ12" i="9"/>
  <c r="BE12" i="9" s="1"/>
  <c r="AX12" i="9"/>
  <c r="AU12" i="9"/>
  <c r="AR12" i="9"/>
  <c r="AO12" i="9"/>
  <c r="AL12" i="9"/>
  <c r="AI12" i="9"/>
  <c r="AF12" i="9"/>
  <c r="AC12" i="9"/>
  <c r="Z12" i="9"/>
  <c r="W12" i="9"/>
  <c r="T12" i="9"/>
  <c r="Q12" i="9"/>
  <c r="N12" i="9"/>
  <c r="G12" i="9"/>
  <c r="I12" i="9" s="1"/>
  <c r="BH11" i="9"/>
  <c r="BF11" i="9"/>
  <c r="BC11" i="9"/>
  <c r="BB11" i="9"/>
  <c r="BG11" i="9" s="1"/>
  <c r="BA11" i="9"/>
  <c r="AZ11" i="9"/>
  <c r="BE11" i="9" s="1"/>
  <c r="AX11" i="9"/>
  <c r="AU11" i="9"/>
  <c r="AR11" i="9"/>
  <c r="AO11" i="9"/>
  <c r="AL11" i="9"/>
  <c r="AI11" i="9"/>
  <c r="AF11" i="9"/>
  <c r="AC11" i="9"/>
  <c r="Z11" i="9"/>
  <c r="W11" i="9"/>
  <c r="T11" i="9"/>
  <c r="Q11" i="9"/>
  <c r="N11" i="9"/>
  <c r="G11" i="9"/>
  <c r="I11" i="9" s="1"/>
  <c r="BH10" i="9"/>
  <c r="BG10" i="9"/>
  <c r="BC10" i="9"/>
  <c r="BB10" i="9"/>
  <c r="BA10" i="9"/>
  <c r="BF10" i="9" s="1"/>
  <c r="AZ10" i="9"/>
  <c r="BE10" i="9" s="1"/>
  <c r="AX10" i="9"/>
  <c r="AU10" i="9"/>
  <c r="AR10" i="9"/>
  <c r="AO10" i="9"/>
  <c r="AL10" i="9"/>
  <c r="AI10" i="9"/>
  <c r="AF10" i="9"/>
  <c r="AC10" i="9"/>
  <c r="Z10" i="9"/>
  <c r="W10" i="9"/>
  <c r="T10" i="9"/>
  <c r="Q10" i="9"/>
  <c r="N10" i="9"/>
  <c r="G10" i="9"/>
  <c r="I10" i="9" s="1"/>
  <c r="BH9" i="9"/>
  <c r="BC9" i="9"/>
  <c r="BB9" i="9"/>
  <c r="BG9" i="9" s="1"/>
  <c r="BA9" i="9"/>
  <c r="BF9" i="9" s="1"/>
  <c r="AZ9" i="9"/>
  <c r="BE9" i="9" s="1"/>
  <c r="AX9" i="9"/>
  <c r="AU9" i="9"/>
  <c r="AR9" i="9"/>
  <c r="AO9" i="9"/>
  <c r="AL9" i="9"/>
  <c r="AI9" i="9"/>
  <c r="AF9" i="9"/>
  <c r="AC9" i="9"/>
  <c r="Z9" i="9"/>
  <c r="W9" i="9"/>
  <c r="T9" i="9"/>
  <c r="Q9" i="9"/>
  <c r="N9" i="9"/>
  <c r="G9" i="9"/>
  <c r="I9" i="9" s="1"/>
  <c r="BH8" i="9"/>
  <c r="BE8" i="9"/>
  <c r="BC8" i="9"/>
  <c r="BB8" i="9"/>
  <c r="BG8" i="9" s="1"/>
  <c r="BA8" i="9"/>
  <c r="BF8" i="9" s="1"/>
  <c r="AZ8" i="9"/>
  <c r="AX8" i="9"/>
  <c r="AU8" i="9"/>
  <c r="AR8" i="9"/>
  <c r="AO8" i="9"/>
  <c r="AL8" i="9"/>
  <c r="AI8" i="9"/>
  <c r="AF8" i="9"/>
  <c r="AC8" i="9"/>
  <c r="Z8" i="9"/>
  <c r="W8" i="9"/>
  <c r="T8" i="9"/>
  <c r="Q8" i="9"/>
  <c r="N8" i="9"/>
  <c r="G8" i="9"/>
  <c r="I8" i="9" s="1"/>
  <c r="BH7" i="9"/>
  <c r="BC7" i="9"/>
  <c r="BB7" i="9"/>
  <c r="BG7" i="9" s="1"/>
  <c r="BA7" i="9"/>
  <c r="BF7" i="9" s="1"/>
  <c r="AZ7" i="9"/>
  <c r="BE7" i="9" s="1"/>
  <c r="AX7" i="9"/>
  <c r="AU7" i="9"/>
  <c r="AR7" i="9"/>
  <c r="AO7" i="9"/>
  <c r="AL7" i="9"/>
  <c r="AI7" i="9"/>
  <c r="AF7" i="9"/>
  <c r="AC7" i="9"/>
  <c r="Z7" i="9"/>
  <c r="W7" i="9"/>
  <c r="T7" i="9"/>
  <c r="Q7" i="9"/>
  <c r="N7" i="9"/>
  <c r="G7" i="9"/>
  <c r="I7" i="9" s="1"/>
  <c r="BH6" i="9"/>
  <c r="BC6" i="9"/>
  <c r="BB6" i="9"/>
  <c r="BG6" i="9" s="1"/>
  <c r="BA6" i="9"/>
  <c r="BF6" i="9" s="1"/>
  <c r="AZ6" i="9"/>
  <c r="BE6" i="9" s="1"/>
  <c r="AX6" i="9"/>
  <c r="AU6" i="9"/>
  <c r="AR6" i="9"/>
  <c r="AO6" i="9"/>
  <c r="AL6" i="9"/>
  <c r="AI6" i="9"/>
  <c r="AF6" i="9"/>
  <c r="AC6" i="9"/>
  <c r="Z6" i="9"/>
  <c r="W6" i="9"/>
  <c r="T6" i="9"/>
  <c r="Q6" i="9"/>
  <c r="N6" i="9"/>
  <c r="G6" i="9"/>
  <c r="I6" i="9" s="1"/>
  <c r="BH5" i="9"/>
  <c r="BG5" i="9"/>
  <c r="BC5" i="9"/>
  <c r="BB5" i="9"/>
  <c r="BA5" i="9"/>
  <c r="BF5" i="9" s="1"/>
  <c r="AZ5" i="9"/>
  <c r="BE5" i="9" s="1"/>
  <c r="AX5" i="9"/>
  <c r="AU5" i="9"/>
  <c r="AR5" i="9"/>
  <c r="AO5" i="9"/>
  <c r="AL5" i="9"/>
  <c r="AI5" i="9"/>
  <c r="AF5" i="9"/>
  <c r="AC5" i="9"/>
  <c r="Z5" i="9"/>
  <c r="W5" i="9"/>
  <c r="T5" i="9"/>
  <c r="Q5" i="9"/>
  <c r="N5" i="9"/>
  <c r="G5" i="9"/>
  <c r="I5" i="9" s="1"/>
  <c r="BH4" i="9"/>
  <c r="BG4" i="9"/>
  <c r="BC4" i="9"/>
  <c r="BB4" i="9"/>
  <c r="BA4" i="9"/>
  <c r="BF4" i="9" s="1"/>
  <c r="AZ4" i="9"/>
  <c r="BE4" i="9" s="1"/>
  <c r="AX4" i="9"/>
  <c r="AU4" i="9"/>
  <c r="AR4" i="9"/>
  <c r="AO4" i="9"/>
  <c r="AL4" i="9"/>
  <c r="AI4" i="9"/>
  <c r="AF4" i="9"/>
  <c r="AC4" i="9"/>
  <c r="Z4" i="9"/>
  <c r="W4" i="9"/>
  <c r="T4" i="9"/>
  <c r="Q4" i="9"/>
  <c r="N4" i="9"/>
  <c r="G4" i="9"/>
  <c r="I4" i="9" s="1"/>
  <c r="L322" i="2"/>
  <c r="N322" i="2" s="1"/>
  <c r="L319" i="2"/>
  <c r="N319" i="2"/>
  <c r="N298" i="2"/>
  <c r="N306" i="2"/>
  <c r="N272" i="2"/>
  <c r="N281" i="2"/>
  <c r="N267" i="2"/>
  <c r="N262" i="2"/>
  <c r="N234" i="2"/>
  <c r="N242" i="2"/>
  <c r="N251" i="2"/>
  <c r="N175" i="2"/>
  <c r="N150" i="2"/>
  <c r="N159" i="2"/>
  <c r="N89" i="2"/>
  <c r="N97" i="2"/>
  <c r="N105" i="2"/>
  <c r="N113" i="2"/>
  <c r="N121" i="2"/>
  <c r="N129" i="2"/>
  <c r="N137" i="2"/>
  <c r="N62" i="2"/>
  <c r="N70" i="2"/>
  <c r="N78" i="2"/>
  <c r="N54" i="2"/>
  <c r="N39" i="2"/>
  <c r="N5" i="2"/>
  <c r="N15" i="2"/>
  <c r="N4" i="2"/>
  <c r="L315" i="2"/>
  <c r="N315" i="2" s="1"/>
  <c r="L316" i="2"/>
  <c r="N316" i="2" s="1"/>
  <c r="L317" i="2"/>
  <c r="N317" i="2" s="1"/>
  <c r="L318" i="2"/>
  <c r="N318" i="2" s="1"/>
  <c r="L313" i="2"/>
  <c r="N313" i="2" s="1"/>
  <c r="L314" i="2"/>
  <c r="N314" i="2" s="1"/>
  <c r="L293" i="2"/>
  <c r="N293" i="2" s="1"/>
  <c r="L294" i="2"/>
  <c r="N294" i="2" s="1"/>
  <c r="L295" i="2"/>
  <c r="N295" i="2" s="1"/>
  <c r="L296" i="2"/>
  <c r="N296" i="2" s="1"/>
  <c r="L297" i="2"/>
  <c r="N297" i="2" s="1"/>
  <c r="L298" i="2"/>
  <c r="L299" i="2"/>
  <c r="N299" i="2" s="1"/>
  <c r="L300" i="2"/>
  <c r="N300" i="2" s="1"/>
  <c r="L301" i="2"/>
  <c r="N301" i="2" s="1"/>
  <c r="L302" i="2"/>
  <c r="N302" i="2" s="1"/>
  <c r="L303" i="2"/>
  <c r="N303" i="2" s="1"/>
  <c r="L304" i="2"/>
  <c r="N304" i="2" s="1"/>
  <c r="L305" i="2"/>
  <c r="N305" i="2" s="1"/>
  <c r="L306" i="2"/>
  <c r="L307" i="2"/>
  <c r="N307" i="2" s="1"/>
  <c r="L308" i="2"/>
  <c r="N308" i="2" s="1"/>
  <c r="L309" i="2"/>
  <c r="N309" i="2" s="1"/>
  <c r="L310" i="2"/>
  <c r="N310" i="2" s="1"/>
  <c r="L291" i="2"/>
  <c r="N291" i="2" s="1"/>
  <c r="L292" i="2"/>
  <c r="N292" i="2" s="1"/>
  <c r="L269" i="2"/>
  <c r="N269" i="2" s="1"/>
  <c r="L270" i="2"/>
  <c r="N270" i="2" s="1"/>
  <c r="L271" i="2"/>
  <c r="N271" i="2" s="1"/>
  <c r="L272" i="2"/>
  <c r="L273" i="2"/>
  <c r="N273" i="2" s="1"/>
  <c r="L274" i="2"/>
  <c r="N274" i="2" s="1"/>
  <c r="L275" i="2"/>
  <c r="N275" i="2" s="1"/>
  <c r="L276" i="2"/>
  <c r="N276" i="2" s="1"/>
  <c r="L277" i="2"/>
  <c r="N277" i="2" s="1"/>
  <c r="L278" i="2"/>
  <c r="N278" i="2" s="1"/>
  <c r="L279" i="2"/>
  <c r="N279" i="2" s="1"/>
  <c r="L280" i="2"/>
  <c r="N280" i="2" s="1"/>
  <c r="L281" i="2"/>
  <c r="L282" i="2"/>
  <c r="N282" i="2" s="1"/>
  <c r="L283" i="2"/>
  <c r="N283" i="2" s="1"/>
  <c r="L284" i="2"/>
  <c r="N284" i="2" s="1"/>
  <c r="L285" i="2"/>
  <c r="N285" i="2" s="1"/>
  <c r="L286" i="2"/>
  <c r="N286" i="2" s="1"/>
  <c r="L287" i="2"/>
  <c r="N287" i="2" s="1"/>
  <c r="L288" i="2"/>
  <c r="N288" i="2" s="1"/>
  <c r="L267" i="2"/>
  <c r="L268" i="2"/>
  <c r="N268" i="2" s="1"/>
  <c r="L256" i="2"/>
  <c r="N256" i="2" s="1"/>
  <c r="L257" i="2"/>
  <c r="N257" i="2" s="1"/>
  <c r="L258" i="2"/>
  <c r="N258" i="2" s="1"/>
  <c r="L259" i="2"/>
  <c r="N259" i="2" s="1"/>
  <c r="L260" i="2"/>
  <c r="N260" i="2" s="1"/>
  <c r="L261" i="2"/>
  <c r="N261" i="2" s="1"/>
  <c r="L262" i="2"/>
  <c r="L263" i="2"/>
  <c r="N263" i="2" s="1"/>
  <c r="L264" i="2"/>
  <c r="N264" i="2" s="1"/>
  <c r="L254" i="2"/>
  <c r="N254" i="2" s="1"/>
  <c r="L255" i="2"/>
  <c r="N255" i="2" s="1"/>
  <c r="L232" i="2"/>
  <c r="N232" i="2" s="1"/>
  <c r="L233" i="2"/>
  <c r="N233" i="2" s="1"/>
  <c r="L234" i="2"/>
  <c r="L235" i="2"/>
  <c r="N235" i="2" s="1"/>
  <c r="L236" i="2"/>
  <c r="N236" i="2" s="1"/>
  <c r="L237" i="2"/>
  <c r="N237" i="2" s="1"/>
  <c r="L238" i="2"/>
  <c r="N238" i="2" s="1"/>
  <c r="L239" i="2"/>
  <c r="N239" i="2" s="1"/>
  <c r="L240" i="2"/>
  <c r="N240" i="2" s="1"/>
  <c r="L241" i="2"/>
  <c r="N241" i="2" s="1"/>
  <c r="L242" i="2"/>
  <c r="L243" i="2"/>
  <c r="N243" i="2" s="1"/>
  <c r="L244" i="2"/>
  <c r="N244" i="2" s="1"/>
  <c r="L245" i="2"/>
  <c r="N245" i="2" s="1"/>
  <c r="L246" i="2"/>
  <c r="N246" i="2" s="1"/>
  <c r="L247" i="2"/>
  <c r="N247" i="2" s="1"/>
  <c r="L248" i="2"/>
  <c r="N248" i="2" s="1"/>
  <c r="L249" i="2"/>
  <c r="N249" i="2" s="1"/>
  <c r="L250" i="2"/>
  <c r="N250" i="2" s="1"/>
  <c r="L251" i="2"/>
  <c r="L229" i="2"/>
  <c r="N229" i="2" s="1"/>
  <c r="L231" i="2"/>
  <c r="N231" i="2" s="1"/>
  <c r="L230" i="2"/>
  <c r="N230" i="2" s="1"/>
  <c r="L171" i="2"/>
  <c r="N171" i="2" s="1"/>
  <c r="L172" i="2"/>
  <c r="N172" i="2" s="1"/>
  <c r="L173" i="2"/>
  <c r="N173" i="2" s="1"/>
  <c r="L174" i="2"/>
  <c r="N174" i="2" s="1"/>
  <c r="L175" i="2"/>
  <c r="L176" i="2"/>
  <c r="N176" i="2" s="1"/>
  <c r="L177" i="2"/>
  <c r="N177" i="2" s="1"/>
  <c r="L178" i="2"/>
  <c r="N178" i="2" s="1"/>
  <c r="L179" i="2"/>
  <c r="N179" i="2" s="1"/>
  <c r="L180" i="2"/>
  <c r="N180" i="2" s="1"/>
  <c r="L181" i="2"/>
  <c r="N181" i="2" s="1"/>
  <c r="L182" i="2"/>
  <c r="N182" i="2" s="1"/>
  <c r="L183" i="2"/>
  <c r="N183" i="2" s="1"/>
  <c r="L184" i="2"/>
  <c r="N184" i="2" s="1"/>
  <c r="L185" i="2"/>
  <c r="N185" i="2" s="1"/>
  <c r="L186" i="2"/>
  <c r="N186" i="2" s="1"/>
  <c r="L187" i="2"/>
  <c r="N187" i="2" s="1"/>
  <c r="L188" i="2"/>
  <c r="N188" i="2" s="1"/>
  <c r="L189" i="2"/>
  <c r="N189" i="2" s="1"/>
  <c r="L190" i="2"/>
  <c r="N190" i="2" s="1"/>
  <c r="L191" i="2"/>
  <c r="N191" i="2" s="1"/>
  <c r="L192" i="2"/>
  <c r="N192" i="2" s="1"/>
  <c r="L193" i="2"/>
  <c r="N193" i="2" s="1"/>
  <c r="L194" i="2"/>
  <c r="N194" i="2" s="1"/>
  <c r="L195" i="2"/>
  <c r="N195" i="2" s="1"/>
  <c r="L196" i="2"/>
  <c r="N196" i="2" s="1"/>
  <c r="L197" i="2"/>
  <c r="N197" i="2" s="1"/>
  <c r="L198" i="2"/>
  <c r="N198" i="2" s="1"/>
  <c r="L199" i="2"/>
  <c r="N199" i="2" s="1"/>
  <c r="L200" i="2"/>
  <c r="N200" i="2" s="1"/>
  <c r="L201" i="2"/>
  <c r="N201" i="2" s="1"/>
  <c r="L202" i="2"/>
  <c r="N202" i="2" s="1"/>
  <c r="L203" i="2"/>
  <c r="N203" i="2" s="1"/>
  <c r="L204" i="2"/>
  <c r="N204" i="2" s="1"/>
  <c r="L205" i="2"/>
  <c r="N205" i="2" s="1"/>
  <c r="L206" i="2"/>
  <c r="N206" i="2" s="1"/>
  <c r="L207" i="2"/>
  <c r="N207" i="2" s="1"/>
  <c r="L208" i="2"/>
  <c r="N208" i="2" s="1"/>
  <c r="L209" i="2"/>
  <c r="N209" i="2" s="1"/>
  <c r="L210" i="2"/>
  <c r="N210" i="2" s="1"/>
  <c r="L211" i="2"/>
  <c r="N211" i="2" s="1"/>
  <c r="L212" i="2"/>
  <c r="N212" i="2" s="1"/>
  <c r="L213" i="2"/>
  <c r="N213" i="2" s="1"/>
  <c r="L214" i="2"/>
  <c r="N214" i="2" s="1"/>
  <c r="L215" i="2"/>
  <c r="N215" i="2" s="1"/>
  <c r="L216" i="2"/>
  <c r="N216" i="2" s="1"/>
  <c r="L217" i="2"/>
  <c r="N217" i="2" s="1"/>
  <c r="L218" i="2"/>
  <c r="N218" i="2" s="1"/>
  <c r="L219" i="2"/>
  <c r="N219" i="2" s="1"/>
  <c r="L220" i="2"/>
  <c r="N220" i="2" s="1"/>
  <c r="L221" i="2"/>
  <c r="N221" i="2" s="1"/>
  <c r="L222" i="2"/>
  <c r="N222" i="2" s="1"/>
  <c r="L223" i="2"/>
  <c r="N223" i="2" s="1"/>
  <c r="L224" i="2"/>
  <c r="N224" i="2" s="1"/>
  <c r="L225" i="2"/>
  <c r="N225" i="2" s="1"/>
  <c r="L226" i="2"/>
  <c r="N226" i="2" s="1"/>
  <c r="L169" i="2"/>
  <c r="N169" i="2" s="1"/>
  <c r="L170" i="2"/>
  <c r="N170" i="2" s="1"/>
  <c r="L145" i="2"/>
  <c r="N145" i="2" s="1"/>
  <c r="L146" i="2"/>
  <c r="N146" i="2" s="1"/>
  <c r="L147" i="2"/>
  <c r="N147" i="2" s="1"/>
  <c r="L148" i="2"/>
  <c r="N148" i="2" s="1"/>
  <c r="L149" i="2"/>
  <c r="N149" i="2" s="1"/>
  <c r="L150" i="2"/>
  <c r="L151" i="2"/>
  <c r="N151" i="2" s="1"/>
  <c r="L152" i="2"/>
  <c r="N152" i="2" s="1"/>
  <c r="L153" i="2"/>
  <c r="N153" i="2" s="1"/>
  <c r="L154" i="2"/>
  <c r="N154" i="2" s="1"/>
  <c r="L155" i="2"/>
  <c r="N155" i="2" s="1"/>
  <c r="L156" i="2"/>
  <c r="N156" i="2" s="1"/>
  <c r="L157" i="2"/>
  <c r="N157" i="2" s="1"/>
  <c r="L158" i="2"/>
  <c r="N158" i="2" s="1"/>
  <c r="L159" i="2"/>
  <c r="L160" i="2"/>
  <c r="N160" i="2" s="1"/>
  <c r="L161" i="2"/>
  <c r="N161" i="2" s="1"/>
  <c r="L162" i="2"/>
  <c r="N162" i="2" s="1"/>
  <c r="L163" i="2"/>
  <c r="N163" i="2" s="1"/>
  <c r="L164" i="2"/>
  <c r="N164" i="2" s="1"/>
  <c r="L165" i="2"/>
  <c r="N165" i="2" s="1"/>
  <c r="L166" i="2"/>
  <c r="N166" i="2" s="1"/>
  <c r="L143" i="2"/>
  <c r="N143" i="2" s="1"/>
  <c r="L144" i="2"/>
  <c r="N144" i="2" s="1"/>
  <c r="L90" i="2"/>
  <c r="N90" i="2" s="1"/>
  <c r="L91" i="2"/>
  <c r="N91" i="2" s="1"/>
  <c r="L92" i="2"/>
  <c r="N92" i="2" s="1"/>
  <c r="L93" i="2"/>
  <c r="N93" i="2" s="1"/>
  <c r="L94" i="2"/>
  <c r="N94" i="2" s="1"/>
  <c r="L95" i="2"/>
  <c r="N95" i="2" s="1"/>
  <c r="L96" i="2"/>
  <c r="N96" i="2" s="1"/>
  <c r="L97" i="2"/>
  <c r="L98" i="2"/>
  <c r="N98" i="2" s="1"/>
  <c r="L99" i="2"/>
  <c r="N99" i="2" s="1"/>
  <c r="L100" i="2"/>
  <c r="N100" i="2" s="1"/>
  <c r="L101" i="2"/>
  <c r="N101" i="2" s="1"/>
  <c r="L102" i="2"/>
  <c r="N102" i="2" s="1"/>
  <c r="L103" i="2"/>
  <c r="N103" i="2" s="1"/>
  <c r="L104" i="2"/>
  <c r="N104" i="2" s="1"/>
  <c r="L105" i="2"/>
  <c r="L106" i="2"/>
  <c r="N106" i="2" s="1"/>
  <c r="L107" i="2"/>
  <c r="N107" i="2" s="1"/>
  <c r="L108" i="2"/>
  <c r="N108" i="2" s="1"/>
  <c r="L109" i="2"/>
  <c r="N109" i="2" s="1"/>
  <c r="L110" i="2"/>
  <c r="N110" i="2" s="1"/>
  <c r="L111" i="2"/>
  <c r="N111" i="2" s="1"/>
  <c r="L112" i="2"/>
  <c r="N112" i="2" s="1"/>
  <c r="L113" i="2"/>
  <c r="L114" i="2"/>
  <c r="N114" i="2" s="1"/>
  <c r="L115" i="2"/>
  <c r="N115" i="2" s="1"/>
  <c r="L116" i="2"/>
  <c r="N116" i="2" s="1"/>
  <c r="L117" i="2"/>
  <c r="N117" i="2" s="1"/>
  <c r="L118" i="2"/>
  <c r="N118" i="2" s="1"/>
  <c r="L119" i="2"/>
  <c r="N119" i="2" s="1"/>
  <c r="L120" i="2"/>
  <c r="N120" i="2" s="1"/>
  <c r="L121" i="2"/>
  <c r="L122" i="2"/>
  <c r="N122" i="2" s="1"/>
  <c r="L123" i="2"/>
  <c r="N123" i="2" s="1"/>
  <c r="L124" i="2"/>
  <c r="N124" i="2" s="1"/>
  <c r="L125" i="2"/>
  <c r="N125" i="2" s="1"/>
  <c r="L126" i="2"/>
  <c r="N126" i="2" s="1"/>
  <c r="L127" i="2"/>
  <c r="N127" i="2" s="1"/>
  <c r="L128" i="2"/>
  <c r="N128" i="2" s="1"/>
  <c r="L129" i="2"/>
  <c r="L130" i="2"/>
  <c r="N130" i="2" s="1"/>
  <c r="L131" i="2"/>
  <c r="N131" i="2" s="1"/>
  <c r="L132" i="2"/>
  <c r="N132" i="2" s="1"/>
  <c r="L133" i="2"/>
  <c r="N133" i="2" s="1"/>
  <c r="L134" i="2"/>
  <c r="N134" i="2" s="1"/>
  <c r="L135" i="2"/>
  <c r="N135" i="2" s="1"/>
  <c r="L136" i="2"/>
  <c r="N136" i="2" s="1"/>
  <c r="L137" i="2"/>
  <c r="L138" i="2"/>
  <c r="N138" i="2" s="1"/>
  <c r="L139" i="2"/>
  <c r="N139" i="2" s="1"/>
  <c r="L140" i="2"/>
  <c r="N140" i="2" s="1"/>
  <c r="L88" i="2"/>
  <c r="N88" i="2" s="1"/>
  <c r="L89" i="2"/>
  <c r="L59" i="2"/>
  <c r="N59" i="2" s="1"/>
  <c r="L60" i="2"/>
  <c r="N60" i="2" s="1"/>
  <c r="L61" i="2"/>
  <c r="N61" i="2" s="1"/>
  <c r="L62" i="2"/>
  <c r="L63" i="2"/>
  <c r="N63" i="2" s="1"/>
  <c r="L64" i="2"/>
  <c r="N64" i="2" s="1"/>
  <c r="L65" i="2"/>
  <c r="N65" i="2" s="1"/>
  <c r="L66" i="2"/>
  <c r="N66" i="2" s="1"/>
  <c r="L67" i="2"/>
  <c r="N67" i="2" s="1"/>
  <c r="L68" i="2"/>
  <c r="N68" i="2" s="1"/>
  <c r="L69" i="2"/>
  <c r="N69" i="2" s="1"/>
  <c r="L70" i="2"/>
  <c r="L71" i="2"/>
  <c r="N71" i="2" s="1"/>
  <c r="L72" i="2"/>
  <c r="N72" i="2" s="1"/>
  <c r="L73" i="2"/>
  <c r="N73" i="2" s="1"/>
  <c r="L74" i="2"/>
  <c r="N74" i="2" s="1"/>
  <c r="L75" i="2"/>
  <c r="N75" i="2" s="1"/>
  <c r="L76" i="2"/>
  <c r="N76" i="2" s="1"/>
  <c r="L77" i="2"/>
  <c r="N77" i="2" s="1"/>
  <c r="L78" i="2"/>
  <c r="L79" i="2"/>
  <c r="N79" i="2" s="1"/>
  <c r="L80" i="2"/>
  <c r="N80" i="2" s="1"/>
  <c r="L81" i="2"/>
  <c r="N81" i="2" s="1"/>
  <c r="L82" i="2"/>
  <c r="N82" i="2" s="1"/>
  <c r="L83" i="2"/>
  <c r="N83" i="2" s="1"/>
  <c r="L84" i="2"/>
  <c r="N84" i="2" s="1"/>
  <c r="L85" i="2"/>
  <c r="N85" i="2" s="1"/>
  <c r="L57" i="2"/>
  <c r="N57" i="2" s="1"/>
  <c r="L58" i="2"/>
  <c r="N58" i="2" s="1"/>
  <c r="L51" i="2"/>
  <c r="N51" i="2" s="1"/>
  <c r="L52" i="2"/>
  <c r="N52" i="2" s="1"/>
  <c r="L53" i="2"/>
  <c r="N53" i="2" s="1"/>
  <c r="L54" i="2"/>
  <c r="L49" i="2"/>
  <c r="N49" i="2" s="1"/>
  <c r="L50" i="2"/>
  <c r="N50" i="2" s="1"/>
  <c r="L27" i="2"/>
  <c r="N27" i="2" s="1"/>
  <c r="L28" i="2"/>
  <c r="N28" i="2" s="1"/>
  <c r="L29" i="2"/>
  <c r="N29" i="2" s="1"/>
  <c r="L30" i="2"/>
  <c r="N30" i="2" s="1"/>
  <c r="L31" i="2"/>
  <c r="N31" i="2" s="1"/>
  <c r="L32" i="2"/>
  <c r="N32" i="2" s="1"/>
  <c r="L33" i="2"/>
  <c r="N33" i="2" s="1"/>
  <c r="L34" i="2"/>
  <c r="N34" i="2" s="1"/>
  <c r="L35" i="2"/>
  <c r="N35" i="2" s="1"/>
  <c r="L36" i="2"/>
  <c r="N36" i="2" s="1"/>
  <c r="L37" i="2"/>
  <c r="N37" i="2" s="1"/>
  <c r="L38" i="2"/>
  <c r="N38" i="2" s="1"/>
  <c r="L39" i="2"/>
  <c r="L40" i="2"/>
  <c r="N40" i="2" s="1"/>
  <c r="L41" i="2"/>
  <c r="N41" i="2" s="1"/>
  <c r="L42" i="2"/>
  <c r="N42" i="2" s="1"/>
  <c r="L43" i="2"/>
  <c r="N43" i="2" s="1"/>
  <c r="L44" i="2"/>
  <c r="N44" i="2" s="1"/>
  <c r="L45" i="2"/>
  <c r="N45" i="2" s="1"/>
  <c r="L46" i="2"/>
  <c r="N46" i="2" s="1"/>
  <c r="L26" i="2"/>
  <c r="N26" i="2" s="1"/>
  <c r="L5" i="2"/>
  <c r="L6" i="2"/>
  <c r="N6" i="2" s="1"/>
  <c r="L7" i="2"/>
  <c r="N7" i="2" s="1"/>
  <c r="L8" i="2"/>
  <c r="N8" i="2" s="1"/>
  <c r="L9" i="2"/>
  <c r="N9" i="2" s="1"/>
  <c r="L10" i="2"/>
  <c r="N10" i="2" s="1"/>
  <c r="L11" i="2"/>
  <c r="N11" i="2" s="1"/>
  <c r="L12" i="2"/>
  <c r="N12" i="2" s="1"/>
  <c r="L13" i="2"/>
  <c r="N13" i="2" s="1"/>
  <c r="L14" i="2"/>
  <c r="N14" i="2" s="1"/>
  <c r="L15" i="2"/>
  <c r="L16" i="2"/>
  <c r="N16" i="2" s="1"/>
  <c r="L17" i="2"/>
  <c r="N17" i="2" s="1"/>
  <c r="L18" i="2"/>
  <c r="N18" i="2" s="1"/>
  <c r="L19" i="2"/>
  <c r="N19" i="2" s="1"/>
  <c r="L20" i="2"/>
  <c r="N20" i="2" s="1"/>
  <c r="L21" i="2"/>
  <c r="N21" i="2" s="1"/>
  <c r="L22" i="2"/>
  <c r="N22" i="2" s="1"/>
  <c r="L23" i="2"/>
  <c r="N23" i="2" s="1"/>
  <c r="L4" i="2"/>
  <c r="I167" i="14" l="1"/>
  <c r="E331" i="14" s="1"/>
  <c r="BG47" i="14"/>
  <c r="BG320" i="14"/>
  <c r="I55" i="14"/>
  <c r="E328" i="14" s="1"/>
  <c r="BE289" i="14"/>
  <c r="BG289" i="14"/>
  <c r="BF311" i="14"/>
  <c r="BF227" i="14"/>
  <c r="BF167" i="14"/>
  <c r="BF55" i="14"/>
  <c r="BG86" i="14"/>
  <c r="BF141" i="14"/>
  <c r="BE252" i="14"/>
  <c r="I24" i="14"/>
  <c r="E326" i="14" s="1"/>
  <c r="I141" i="14"/>
  <c r="E330" i="14" s="1"/>
  <c r="BG141" i="14"/>
  <c r="BG167" i="14"/>
  <c r="I47" i="14"/>
  <c r="E327" i="14" s="1"/>
  <c r="BE55" i="14"/>
  <c r="BE86" i="14"/>
  <c r="BF47" i="14"/>
  <c r="BG55" i="14"/>
  <c r="BF86" i="14"/>
  <c r="BF24" i="14"/>
  <c r="BE24" i="14"/>
  <c r="I86" i="14"/>
  <c r="E329" i="14" s="1"/>
  <c r="BG24" i="14"/>
  <c r="BE47" i="14"/>
  <c r="BE141" i="14"/>
  <c r="BE167" i="14"/>
  <c r="I265" i="14"/>
  <c r="E334" i="14" s="1"/>
  <c r="BG265" i="14"/>
  <c r="BE311" i="14"/>
  <c r="BF320" i="14"/>
  <c r="I227" i="14"/>
  <c r="E332" i="14" s="1"/>
  <c r="BF265" i="14"/>
  <c r="BG311" i="14"/>
  <c r="BE227" i="14"/>
  <c r="I252" i="14"/>
  <c r="E333" i="14" s="1"/>
  <c r="BG252" i="14"/>
  <c r="BG227" i="14"/>
  <c r="BF252" i="14"/>
  <c r="I320" i="14"/>
  <c r="E337" i="14" s="1"/>
  <c r="BE265" i="14"/>
  <c r="BF289" i="14"/>
  <c r="I289" i="14"/>
  <c r="E335" i="14" s="1"/>
  <c r="I311" i="14"/>
  <c r="E336" i="14" s="1"/>
  <c r="BE320" i="14"/>
  <c r="I55" i="13"/>
  <c r="E328" i="13" s="1"/>
  <c r="BF320" i="13"/>
  <c r="BF289" i="13"/>
  <c r="BE47" i="13"/>
  <c r="I141" i="13"/>
  <c r="E330" i="13" s="1"/>
  <c r="BG227" i="13"/>
  <c r="BE55" i="13"/>
  <c r="BF24" i="13"/>
  <c r="BF55" i="13"/>
  <c r="BG86" i="13"/>
  <c r="BG141" i="13"/>
  <c r="I311" i="13"/>
  <c r="E336" i="13" s="1"/>
  <c r="I24" i="13"/>
  <c r="I311" i="12"/>
  <c r="E336" i="12" s="1"/>
  <c r="BG86" i="12"/>
  <c r="BG227" i="12"/>
  <c r="I265" i="12"/>
  <c r="E334" i="12" s="1"/>
  <c r="BG167" i="12"/>
  <c r="BE252" i="12"/>
  <c r="BF265" i="12"/>
  <c r="BG320" i="12"/>
  <c r="BG24" i="12"/>
  <c r="I47" i="12"/>
  <c r="E327" i="12" s="1"/>
  <c r="BG47" i="12"/>
  <c r="BG141" i="12"/>
  <c r="BE167" i="12"/>
  <c r="BG320" i="11"/>
  <c r="BF265" i="11"/>
  <c r="BE311" i="11"/>
  <c r="BG227" i="11"/>
  <c r="I311" i="11"/>
  <c r="E336" i="11" s="1"/>
  <c r="BF55" i="11"/>
  <c r="BF289" i="11"/>
  <c r="BE320" i="11"/>
  <c r="I252" i="11"/>
  <c r="E333" i="11" s="1"/>
  <c r="BG252" i="11"/>
  <c r="I141" i="11"/>
  <c r="E330" i="11" s="1"/>
  <c r="BF227" i="11"/>
  <c r="BF55" i="10"/>
  <c r="I55" i="10"/>
  <c r="E328" i="10" s="1"/>
  <c r="BG320" i="10"/>
  <c r="I227" i="10"/>
  <c r="E332" i="10" s="1"/>
  <c r="BF252" i="10"/>
  <c r="I24" i="10"/>
  <c r="BG24" i="10"/>
  <c r="BE55" i="10"/>
  <c r="BG227" i="10"/>
  <c r="I141" i="10"/>
  <c r="E330" i="10" s="1"/>
  <c r="I167" i="10"/>
  <c r="E331" i="10" s="1"/>
  <c r="I265" i="10"/>
  <c r="E334" i="10" s="1"/>
  <c r="BG265" i="10"/>
  <c r="BF289" i="10"/>
  <c r="I311" i="10"/>
  <c r="E336" i="10" s="1"/>
  <c r="BF289" i="9"/>
  <c r="BF252" i="9"/>
  <c r="BG86" i="9"/>
  <c r="BF55" i="9"/>
  <c r="I55" i="9"/>
  <c r="E328" i="9" s="1"/>
  <c r="I47" i="9"/>
  <c r="E327" i="9" s="1"/>
  <c r="BG55" i="9"/>
  <c r="I167" i="9"/>
  <c r="E331" i="9" s="1"/>
  <c r="BG167" i="9"/>
  <c r="BE227" i="9"/>
  <c r="I320" i="9"/>
  <c r="E337" i="9" s="1"/>
  <c r="BG320" i="9"/>
  <c r="BE55" i="9"/>
  <c r="I86" i="9"/>
  <c r="E329" i="9" s="1"/>
  <c r="BG289" i="9"/>
  <c r="BE265" i="9"/>
  <c r="BE86" i="13"/>
  <c r="I86" i="13"/>
  <c r="E329" i="13" s="1"/>
  <c r="BG24" i="13"/>
  <c r="BF47" i="13"/>
  <c r="BE24" i="13"/>
  <c r="I47" i="13"/>
  <c r="E327" i="13" s="1"/>
  <c r="BF86" i="13"/>
  <c r="E326" i="13"/>
  <c r="BG47" i="13"/>
  <c r="BG55" i="13"/>
  <c r="BF141" i="13"/>
  <c r="I167" i="13"/>
  <c r="E331" i="13" s="1"/>
  <c r="BG167" i="13"/>
  <c r="BE252" i="13"/>
  <c r="BG265" i="13"/>
  <c r="BE289" i="13"/>
  <c r="BF311" i="13"/>
  <c r="BG311" i="13"/>
  <c r="BE167" i="13"/>
  <c r="I252" i="13"/>
  <c r="E333" i="13" s="1"/>
  <c r="BG252" i="13"/>
  <c r="BF167" i="13"/>
  <c r="BE265" i="13"/>
  <c r="BE227" i="13"/>
  <c r="BF252" i="13"/>
  <c r="I320" i="13"/>
  <c r="E337" i="13" s="1"/>
  <c r="BF227" i="13"/>
  <c r="I265" i="13"/>
  <c r="E334" i="13" s="1"/>
  <c r="BE311" i="13"/>
  <c r="BE141" i="13"/>
  <c r="I227" i="13"/>
  <c r="E332" i="13" s="1"/>
  <c r="I289" i="13"/>
  <c r="E335" i="13" s="1"/>
  <c r="BG289" i="13"/>
  <c r="BE320" i="13"/>
  <c r="BE24" i="12"/>
  <c r="BF55" i="12"/>
  <c r="BF24" i="12"/>
  <c r="I24" i="12"/>
  <c r="BF47" i="12"/>
  <c r="BG55" i="12"/>
  <c r="BE86" i="12"/>
  <c r="BE141" i="12"/>
  <c r="I55" i="12"/>
  <c r="E328" i="12" s="1"/>
  <c r="I86" i="12"/>
  <c r="E329" i="12" s="1"/>
  <c r="BF141" i="12"/>
  <c r="BF167" i="12"/>
  <c r="I141" i="12"/>
  <c r="E330" i="12" s="1"/>
  <c r="BF86" i="12"/>
  <c r="BE47" i="12"/>
  <c r="BE55" i="12"/>
  <c r="I289" i="12"/>
  <c r="E335" i="12" s="1"/>
  <c r="BG289" i="12"/>
  <c r="BG311" i="12"/>
  <c r="BF227" i="12"/>
  <c r="BG265" i="12"/>
  <c r="I227" i="12"/>
  <c r="E332" i="12" s="1"/>
  <c r="I252" i="12"/>
  <c r="E333" i="12" s="1"/>
  <c r="BG252" i="12"/>
  <c r="BE289" i="12"/>
  <c r="BE311" i="12"/>
  <c r="BE320" i="12"/>
  <c r="BF289" i="12"/>
  <c r="BF311" i="12"/>
  <c r="BF320" i="12"/>
  <c r="BE227" i="12"/>
  <c r="BF252" i="12"/>
  <c r="BE265" i="12"/>
  <c r="I167" i="12"/>
  <c r="E331" i="12" s="1"/>
  <c r="I24" i="11"/>
  <c r="BE47" i="11"/>
  <c r="I55" i="11"/>
  <c r="E328" i="11" s="1"/>
  <c r="BG55" i="11"/>
  <c r="BG24" i="11"/>
  <c r="BF24" i="11"/>
  <c r="I47" i="11"/>
  <c r="E327" i="11" s="1"/>
  <c r="BE55" i="11"/>
  <c r="I86" i="11"/>
  <c r="E329" i="11" s="1"/>
  <c r="BF47" i="11"/>
  <c r="BE86" i="11"/>
  <c r="BG47" i="11"/>
  <c r="BF86" i="11"/>
  <c r="BE24" i="11"/>
  <c r="BG86" i="11"/>
  <c r="BF141" i="11"/>
  <c r="BG141" i="11"/>
  <c r="BF252" i="11"/>
  <c r="I289" i="11"/>
  <c r="E335" i="11" s="1"/>
  <c r="BG289" i="11"/>
  <c r="I167" i="11"/>
  <c r="E331" i="11" s="1"/>
  <c r="BG167" i="11"/>
  <c r="I265" i="11"/>
  <c r="E334" i="11" s="1"/>
  <c r="BE289" i="11"/>
  <c r="BF167" i="11"/>
  <c r="BE252" i="11"/>
  <c r="BG265" i="11"/>
  <c r="BG311" i="11"/>
  <c r="I320" i="11"/>
  <c r="E337" i="11" s="1"/>
  <c r="BE227" i="11"/>
  <c r="BE141" i="11"/>
  <c r="BE167" i="11"/>
  <c r="I227" i="11"/>
  <c r="E332" i="11" s="1"/>
  <c r="BE265" i="11"/>
  <c r="BF311" i="11"/>
  <c r="BF320" i="11"/>
  <c r="BE47" i="10"/>
  <c r="I86" i="10"/>
  <c r="E329" i="10" s="1"/>
  <c r="BG86" i="10"/>
  <c r="BF141" i="10"/>
  <c r="BF167" i="10"/>
  <c r="BF24" i="10"/>
  <c r="I47" i="10"/>
  <c r="E327" i="10" s="1"/>
  <c r="BG47" i="10"/>
  <c r="BF86" i="10"/>
  <c r="BF47" i="10"/>
  <c r="BG55" i="10"/>
  <c r="BG141" i="10"/>
  <c r="BE24" i="10"/>
  <c r="BE86" i="10"/>
  <c r="E326" i="10"/>
  <c r="BE141" i="10"/>
  <c r="BE227" i="10"/>
  <c r="I252" i="10"/>
  <c r="E333" i="10" s="1"/>
  <c r="BG252" i="10"/>
  <c r="BE289" i="10"/>
  <c r="BE320" i="10"/>
  <c r="BE167" i="10"/>
  <c r="BF320" i="10"/>
  <c r="BG167" i="10"/>
  <c r="BE265" i="10"/>
  <c r="BE311" i="10"/>
  <c r="BF227" i="10"/>
  <c r="BF311" i="10"/>
  <c r="BG311" i="10"/>
  <c r="BE252" i="10"/>
  <c r="I289" i="10"/>
  <c r="E335" i="10" s="1"/>
  <c r="BG289" i="10"/>
  <c r="I320" i="10"/>
  <c r="E337" i="10" s="1"/>
  <c r="BF265" i="10"/>
  <c r="I24" i="9"/>
  <c r="BG24" i="9"/>
  <c r="BF47" i="9"/>
  <c r="BG141" i="9"/>
  <c r="BG47" i="9"/>
  <c r="BF86" i="9"/>
  <c r="BE47" i="9"/>
  <c r="BE86" i="9"/>
  <c r="BF141" i="9"/>
  <c r="BE167" i="9"/>
  <c r="BF24" i="9"/>
  <c r="BE24" i="9"/>
  <c r="I141" i="9"/>
  <c r="E330" i="9" s="1"/>
  <c r="BF167" i="9"/>
  <c r="BE141" i="9"/>
  <c r="I227" i="9"/>
  <c r="E332" i="9" s="1"/>
  <c r="BF265" i="9"/>
  <c r="I252" i="9"/>
  <c r="E333" i="9" s="1"/>
  <c r="I265" i="9"/>
  <c r="E334" i="9" s="1"/>
  <c r="BE311" i="9"/>
  <c r="BF227" i="9"/>
  <c r="BE289" i="9"/>
  <c r="BG311" i="9"/>
  <c r="BG227" i="9"/>
  <c r="BE252" i="9"/>
  <c r="BG252" i="9"/>
  <c r="BG265" i="9"/>
  <c r="I311" i="9"/>
  <c r="E336" i="9" s="1"/>
  <c r="I289" i="9"/>
  <c r="E335" i="9" s="1"/>
  <c r="BF311" i="9"/>
  <c r="BE320" i="9"/>
  <c r="BF320" i="9"/>
  <c r="D338" i="2"/>
  <c r="D337" i="2"/>
  <c r="D336" i="2"/>
  <c r="D335" i="2"/>
  <c r="D334" i="2"/>
  <c r="D333" i="2"/>
  <c r="D332" i="2"/>
  <c r="D331" i="2"/>
  <c r="D330" i="2"/>
  <c r="D329" i="2"/>
  <c r="D328" i="2"/>
  <c r="D327" i="2"/>
  <c r="D326" i="2"/>
  <c r="S4" i="2"/>
  <c r="V4" i="2"/>
  <c r="Y4" i="2"/>
  <c r="AB4" i="2"/>
  <c r="AE4" i="2"/>
  <c r="AH4" i="2"/>
  <c r="AK4" i="2"/>
  <c r="AN4" i="2"/>
  <c r="AQ4" i="2"/>
  <c r="AT4" i="2"/>
  <c r="AW4" i="2"/>
  <c r="AZ4" i="2"/>
  <c r="BC4" i="2"/>
  <c r="BE4" i="2"/>
  <c r="BJ4" i="2" s="1"/>
  <c r="BF4" i="2"/>
  <c r="BK4" i="2" s="1"/>
  <c r="BG4" i="2"/>
  <c r="BL4" i="2" s="1"/>
  <c r="BH4" i="2"/>
  <c r="BM4" i="2"/>
  <c r="S5" i="2"/>
  <c r="V5" i="2"/>
  <c r="Y5" i="2"/>
  <c r="AB5" i="2"/>
  <c r="AE5" i="2"/>
  <c r="AH5" i="2"/>
  <c r="AK5" i="2"/>
  <c r="AN5" i="2"/>
  <c r="AQ5" i="2"/>
  <c r="AT5" i="2"/>
  <c r="AW5" i="2"/>
  <c r="AZ5" i="2"/>
  <c r="BC5" i="2"/>
  <c r="BE5" i="2"/>
  <c r="BJ5" i="2" s="1"/>
  <c r="BF5" i="2"/>
  <c r="BK5" i="2" s="1"/>
  <c r="BG5" i="2"/>
  <c r="BL5" i="2" s="1"/>
  <c r="BH5" i="2"/>
  <c r="BM5" i="2"/>
  <c r="S6" i="2"/>
  <c r="V6" i="2"/>
  <c r="Y6" i="2"/>
  <c r="AB6" i="2"/>
  <c r="AE6" i="2"/>
  <c r="AH6" i="2"/>
  <c r="AK6" i="2"/>
  <c r="AN6" i="2"/>
  <c r="AQ6" i="2"/>
  <c r="AT6" i="2"/>
  <c r="AW6" i="2"/>
  <c r="AZ6" i="2"/>
  <c r="BC6" i="2"/>
  <c r="BE6" i="2"/>
  <c r="BJ6" i="2" s="1"/>
  <c r="BF6" i="2"/>
  <c r="BK6" i="2" s="1"/>
  <c r="BG6" i="2"/>
  <c r="BL6" i="2" s="1"/>
  <c r="BH6" i="2"/>
  <c r="BM6" i="2"/>
  <c r="S7" i="2"/>
  <c r="V7" i="2"/>
  <c r="Y7" i="2"/>
  <c r="AB7" i="2"/>
  <c r="AE7" i="2"/>
  <c r="AH7" i="2"/>
  <c r="AK7" i="2"/>
  <c r="AN7" i="2"/>
  <c r="AQ7" i="2"/>
  <c r="AT7" i="2"/>
  <c r="AW7" i="2"/>
  <c r="AZ7" i="2"/>
  <c r="BC7" i="2"/>
  <c r="BE7" i="2"/>
  <c r="BJ7" i="2" s="1"/>
  <c r="BF7" i="2"/>
  <c r="BK7" i="2" s="1"/>
  <c r="BG7" i="2"/>
  <c r="BL7" i="2" s="1"/>
  <c r="BH7" i="2"/>
  <c r="BM7" i="2"/>
  <c r="S8" i="2"/>
  <c r="V8" i="2"/>
  <c r="Y8" i="2"/>
  <c r="AB8" i="2"/>
  <c r="AE8" i="2"/>
  <c r="AH8" i="2"/>
  <c r="AK8" i="2"/>
  <c r="AN8" i="2"/>
  <c r="AQ8" i="2"/>
  <c r="AT8" i="2"/>
  <c r="AW8" i="2"/>
  <c r="AZ8" i="2"/>
  <c r="BC8" i="2"/>
  <c r="BE8" i="2"/>
  <c r="BJ8" i="2" s="1"/>
  <c r="BF8" i="2"/>
  <c r="BK8" i="2" s="1"/>
  <c r="BG8" i="2"/>
  <c r="BL8" i="2" s="1"/>
  <c r="BH8" i="2"/>
  <c r="BM8" i="2"/>
  <c r="S9" i="2"/>
  <c r="V9" i="2"/>
  <c r="Y9" i="2"/>
  <c r="AB9" i="2"/>
  <c r="AE9" i="2"/>
  <c r="AH9" i="2"/>
  <c r="AK9" i="2"/>
  <c r="AN9" i="2"/>
  <c r="AQ9" i="2"/>
  <c r="AT9" i="2"/>
  <c r="AW9" i="2"/>
  <c r="AZ9" i="2"/>
  <c r="BC9" i="2"/>
  <c r="BE9" i="2"/>
  <c r="BJ9" i="2" s="1"/>
  <c r="BF9" i="2"/>
  <c r="BK9" i="2" s="1"/>
  <c r="BG9" i="2"/>
  <c r="BL9" i="2" s="1"/>
  <c r="BH9" i="2"/>
  <c r="BM9" i="2"/>
  <c r="S10" i="2"/>
  <c r="V10" i="2"/>
  <c r="Y10" i="2"/>
  <c r="AB10" i="2"/>
  <c r="AE10" i="2"/>
  <c r="AH10" i="2"/>
  <c r="AK10" i="2"/>
  <c r="AN10" i="2"/>
  <c r="AQ10" i="2"/>
  <c r="AT10" i="2"/>
  <c r="AW10" i="2"/>
  <c r="AZ10" i="2"/>
  <c r="BC10" i="2"/>
  <c r="BE10" i="2"/>
  <c r="BJ10" i="2" s="1"/>
  <c r="BF10" i="2"/>
  <c r="BK10" i="2" s="1"/>
  <c r="BG10" i="2"/>
  <c r="BL10" i="2" s="1"/>
  <c r="BH10" i="2"/>
  <c r="BM10" i="2"/>
  <c r="S11" i="2"/>
  <c r="V11" i="2"/>
  <c r="Y11" i="2"/>
  <c r="AB11" i="2"/>
  <c r="AE11" i="2"/>
  <c r="AH11" i="2"/>
  <c r="AK11" i="2"/>
  <c r="AN11" i="2"/>
  <c r="AQ11" i="2"/>
  <c r="AT11" i="2"/>
  <c r="AW11" i="2"/>
  <c r="AZ11" i="2"/>
  <c r="BC11" i="2"/>
  <c r="BE11" i="2"/>
  <c r="BJ11" i="2" s="1"/>
  <c r="BF11" i="2"/>
  <c r="BK11" i="2" s="1"/>
  <c r="BG11" i="2"/>
  <c r="BL11" i="2" s="1"/>
  <c r="BH11" i="2"/>
  <c r="BM11" i="2"/>
  <c r="S12" i="2"/>
  <c r="V12" i="2"/>
  <c r="Y12" i="2"/>
  <c r="AB12" i="2"/>
  <c r="AE12" i="2"/>
  <c r="AH12" i="2"/>
  <c r="AK12" i="2"/>
  <c r="AN12" i="2"/>
  <c r="AQ12" i="2"/>
  <c r="AT12" i="2"/>
  <c r="AW12" i="2"/>
  <c r="AZ12" i="2"/>
  <c r="BC12" i="2"/>
  <c r="BE12" i="2"/>
  <c r="BJ12" i="2" s="1"/>
  <c r="BF12" i="2"/>
  <c r="BK12" i="2" s="1"/>
  <c r="BG12" i="2"/>
  <c r="BL12" i="2" s="1"/>
  <c r="BH12" i="2"/>
  <c r="BM12" i="2"/>
  <c r="S13" i="2"/>
  <c r="V13" i="2"/>
  <c r="Y13" i="2"/>
  <c r="AB13" i="2"/>
  <c r="AE13" i="2"/>
  <c r="AH13" i="2"/>
  <c r="AK13" i="2"/>
  <c r="AN13" i="2"/>
  <c r="AQ13" i="2"/>
  <c r="AT13" i="2"/>
  <c r="AW13" i="2"/>
  <c r="AZ13" i="2"/>
  <c r="BC13" i="2"/>
  <c r="BE13" i="2"/>
  <c r="BJ13" i="2" s="1"/>
  <c r="BF13" i="2"/>
  <c r="BK13" i="2" s="1"/>
  <c r="BG13" i="2"/>
  <c r="BL13" i="2" s="1"/>
  <c r="BH13" i="2"/>
  <c r="BM13" i="2"/>
  <c r="S14" i="2"/>
  <c r="V14" i="2"/>
  <c r="Y14" i="2"/>
  <c r="AB14" i="2"/>
  <c r="AE14" i="2"/>
  <c r="AH14" i="2"/>
  <c r="AK14" i="2"/>
  <c r="AN14" i="2"/>
  <c r="AQ14" i="2"/>
  <c r="AT14" i="2"/>
  <c r="AW14" i="2"/>
  <c r="AZ14" i="2"/>
  <c r="BC14" i="2"/>
  <c r="BE14" i="2"/>
  <c r="BJ14" i="2" s="1"/>
  <c r="BF14" i="2"/>
  <c r="BK14" i="2" s="1"/>
  <c r="BG14" i="2"/>
  <c r="BL14" i="2" s="1"/>
  <c r="BH14" i="2"/>
  <c r="BM14" i="2"/>
  <c r="S15" i="2"/>
  <c r="V15" i="2"/>
  <c r="Y15" i="2"/>
  <c r="AB15" i="2"/>
  <c r="AE15" i="2"/>
  <c r="AH15" i="2"/>
  <c r="AK15" i="2"/>
  <c r="AN15" i="2"/>
  <c r="AQ15" i="2"/>
  <c r="AT15" i="2"/>
  <c r="AW15" i="2"/>
  <c r="AZ15" i="2"/>
  <c r="BC15" i="2"/>
  <c r="BE15" i="2"/>
  <c r="BJ15" i="2" s="1"/>
  <c r="BF15" i="2"/>
  <c r="BK15" i="2" s="1"/>
  <c r="BG15" i="2"/>
  <c r="BL15" i="2" s="1"/>
  <c r="BH15" i="2"/>
  <c r="BM15" i="2"/>
  <c r="S16" i="2"/>
  <c r="V16" i="2"/>
  <c r="Y16" i="2"/>
  <c r="AB16" i="2"/>
  <c r="AE16" i="2"/>
  <c r="AH16" i="2"/>
  <c r="AK16" i="2"/>
  <c r="AN16" i="2"/>
  <c r="AQ16" i="2"/>
  <c r="AT16" i="2"/>
  <c r="AW16" i="2"/>
  <c r="AZ16" i="2"/>
  <c r="BC16" i="2"/>
  <c r="BE16" i="2"/>
  <c r="BJ16" i="2" s="1"/>
  <c r="BF16" i="2"/>
  <c r="BK16" i="2" s="1"/>
  <c r="BG16" i="2"/>
  <c r="BL16" i="2" s="1"/>
  <c r="BH16" i="2"/>
  <c r="BM16" i="2"/>
  <c r="S17" i="2"/>
  <c r="V17" i="2"/>
  <c r="Y17" i="2"/>
  <c r="AB17" i="2"/>
  <c r="AE17" i="2"/>
  <c r="AH17" i="2"/>
  <c r="AK17" i="2"/>
  <c r="AN17" i="2"/>
  <c r="AQ17" i="2"/>
  <c r="AT17" i="2"/>
  <c r="AW17" i="2"/>
  <c r="AZ17" i="2"/>
  <c r="BC17" i="2"/>
  <c r="BE17" i="2"/>
  <c r="BJ17" i="2" s="1"/>
  <c r="BF17" i="2"/>
  <c r="BK17" i="2" s="1"/>
  <c r="BG17" i="2"/>
  <c r="BL17" i="2" s="1"/>
  <c r="BH17" i="2"/>
  <c r="BM17" i="2"/>
  <c r="S18" i="2"/>
  <c r="V18" i="2"/>
  <c r="Y18" i="2"/>
  <c r="AB18" i="2"/>
  <c r="AE18" i="2"/>
  <c r="AH18" i="2"/>
  <c r="AK18" i="2"/>
  <c r="AN18" i="2"/>
  <c r="AQ18" i="2"/>
  <c r="AT18" i="2"/>
  <c r="AW18" i="2"/>
  <c r="AZ18" i="2"/>
  <c r="BC18" i="2"/>
  <c r="BE18" i="2"/>
  <c r="BJ18" i="2" s="1"/>
  <c r="BF18" i="2"/>
  <c r="BK18" i="2" s="1"/>
  <c r="BG18" i="2"/>
  <c r="BL18" i="2" s="1"/>
  <c r="BH18" i="2"/>
  <c r="BM18" i="2"/>
  <c r="S19" i="2"/>
  <c r="V19" i="2"/>
  <c r="Y19" i="2"/>
  <c r="AB19" i="2"/>
  <c r="AE19" i="2"/>
  <c r="AH19" i="2"/>
  <c r="AK19" i="2"/>
  <c r="AN19" i="2"/>
  <c r="AQ19" i="2"/>
  <c r="AT19" i="2"/>
  <c r="AW19" i="2"/>
  <c r="AZ19" i="2"/>
  <c r="BC19" i="2"/>
  <c r="BE19" i="2"/>
  <c r="BJ19" i="2" s="1"/>
  <c r="BF19" i="2"/>
  <c r="BK19" i="2" s="1"/>
  <c r="BG19" i="2"/>
  <c r="BL19" i="2" s="1"/>
  <c r="BH19" i="2"/>
  <c r="BM19" i="2"/>
  <c r="S20" i="2"/>
  <c r="V20" i="2"/>
  <c r="Y20" i="2"/>
  <c r="AB20" i="2"/>
  <c r="AE20" i="2"/>
  <c r="AH20" i="2"/>
  <c r="AK20" i="2"/>
  <c r="AN20" i="2"/>
  <c r="AQ20" i="2"/>
  <c r="AT20" i="2"/>
  <c r="AW20" i="2"/>
  <c r="AZ20" i="2"/>
  <c r="BC20" i="2"/>
  <c r="BE20" i="2"/>
  <c r="BJ20" i="2" s="1"/>
  <c r="BF20" i="2"/>
  <c r="BK20" i="2" s="1"/>
  <c r="BG20" i="2"/>
  <c r="BL20" i="2" s="1"/>
  <c r="BH20" i="2"/>
  <c r="BM20" i="2"/>
  <c r="S21" i="2"/>
  <c r="V21" i="2"/>
  <c r="Y21" i="2"/>
  <c r="AB21" i="2"/>
  <c r="AE21" i="2"/>
  <c r="AH21" i="2"/>
  <c r="AK21" i="2"/>
  <c r="AN21" i="2"/>
  <c r="AQ21" i="2"/>
  <c r="AT21" i="2"/>
  <c r="AW21" i="2"/>
  <c r="AZ21" i="2"/>
  <c r="BC21" i="2"/>
  <c r="BE21" i="2"/>
  <c r="BJ21" i="2" s="1"/>
  <c r="BF21" i="2"/>
  <c r="BK21" i="2" s="1"/>
  <c r="BG21" i="2"/>
  <c r="BL21" i="2" s="1"/>
  <c r="BH21" i="2"/>
  <c r="BM21" i="2"/>
  <c r="S22" i="2"/>
  <c r="V22" i="2"/>
  <c r="Y22" i="2"/>
  <c r="AB22" i="2"/>
  <c r="AE22" i="2"/>
  <c r="AH22" i="2"/>
  <c r="AK22" i="2"/>
  <c r="AN22" i="2"/>
  <c r="AQ22" i="2"/>
  <c r="AT22" i="2"/>
  <c r="AW22" i="2"/>
  <c r="AZ22" i="2"/>
  <c r="BC22" i="2"/>
  <c r="BE22" i="2"/>
  <c r="BJ22" i="2" s="1"/>
  <c r="BF22" i="2"/>
  <c r="BK22" i="2" s="1"/>
  <c r="BG22" i="2"/>
  <c r="BL22" i="2" s="1"/>
  <c r="BH22" i="2"/>
  <c r="BM22" i="2"/>
  <c r="S23" i="2"/>
  <c r="V23" i="2"/>
  <c r="Y23" i="2"/>
  <c r="AB23" i="2"/>
  <c r="AE23" i="2"/>
  <c r="AH23" i="2"/>
  <c r="AK23" i="2"/>
  <c r="AN23" i="2"/>
  <c r="AQ23" i="2"/>
  <c r="AT23" i="2"/>
  <c r="AW23" i="2"/>
  <c r="AZ23" i="2"/>
  <c r="BC23" i="2"/>
  <c r="BE23" i="2"/>
  <c r="BJ23" i="2" s="1"/>
  <c r="BF23" i="2"/>
  <c r="BK23" i="2" s="1"/>
  <c r="BG23" i="2"/>
  <c r="BL23" i="2" s="1"/>
  <c r="BH23" i="2"/>
  <c r="BM23" i="2"/>
  <c r="S26" i="2"/>
  <c r="V26" i="2"/>
  <c r="Y26" i="2"/>
  <c r="AB26" i="2"/>
  <c r="AE26" i="2"/>
  <c r="AH26" i="2"/>
  <c r="AK26" i="2"/>
  <c r="AN26" i="2"/>
  <c r="AQ26" i="2"/>
  <c r="AT26" i="2"/>
  <c r="AW26" i="2"/>
  <c r="AZ26" i="2"/>
  <c r="BC26" i="2"/>
  <c r="BE26" i="2"/>
  <c r="BJ26" i="2" s="1"/>
  <c r="BF26" i="2"/>
  <c r="BK26" i="2" s="1"/>
  <c r="BG26" i="2"/>
  <c r="BL26" i="2" s="1"/>
  <c r="BH26" i="2"/>
  <c r="BM26" i="2"/>
  <c r="S27" i="2"/>
  <c r="V27" i="2"/>
  <c r="Y27" i="2"/>
  <c r="AB27" i="2"/>
  <c r="AE27" i="2"/>
  <c r="AH27" i="2"/>
  <c r="AK27" i="2"/>
  <c r="AN27" i="2"/>
  <c r="AQ27" i="2"/>
  <c r="AT27" i="2"/>
  <c r="AW27" i="2"/>
  <c r="AZ27" i="2"/>
  <c r="BC27" i="2"/>
  <c r="BE27" i="2"/>
  <c r="BJ27" i="2" s="1"/>
  <c r="BF27" i="2"/>
  <c r="BK27" i="2" s="1"/>
  <c r="BG27" i="2"/>
  <c r="BL27" i="2" s="1"/>
  <c r="BH27" i="2"/>
  <c r="BM27" i="2"/>
  <c r="S28" i="2"/>
  <c r="V28" i="2"/>
  <c r="Y28" i="2"/>
  <c r="AB28" i="2"/>
  <c r="AE28" i="2"/>
  <c r="AH28" i="2"/>
  <c r="AK28" i="2"/>
  <c r="AN28" i="2"/>
  <c r="AQ28" i="2"/>
  <c r="AT28" i="2"/>
  <c r="AW28" i="2"/>
  <c r="AZ28" i="2"/>
  <c r="BC28" i="2"/>
  <c r="BE28" i="2"/>
  <c r="BJ28" i="2" s="1"/>
  <c r="BF28" i="2"/>
  <c r="BK28" i="2" s="1"/>
  <c r="BG28" i="2"/>
  <c r="BL28" i="2" s="1"/>
  <c r="BH28" i="2"/>
  <c r="BM28" i="2"/>
  <c r="S29" i="2"/>
  <c r="V29" i="2"/>
  <c r="Y29" i="2"/>
  <c r="AB29" i="2"/>
  <c r="AE29" i="2"/>
  <c r="AH29" i="2"/>
  <c r="AK29" i="2"/>
  <c r="AN29" i="2"/>
  <c r="AQ29" i="2"/>
  <c r="AT29" i="2"/>
  <c r="AW29" i="2"/>
  <c r="AZ29" i="2"/>
  <c r="BC29" i="2"/>
  <c r="BE29" i="2"/>
  <c r="BJ29" i="2" s="1"/>
  <c r="BF29" i="2"/>
  <c r="BK29" i="2" s="1"/>
  <c r="BG29" i="2"/>
  <c r="BL29" i="2" s="1"/>
  <c r="BH29" i="2"/>
  <c r="BM29" i="2"/>
  <c r="S30" i="2"/>
  <c r="V30" i="2"/>
  <c r="Y30" i="2"/>
  <c r="AB30" i="2"/>
  <c r="AE30" i="2"/>
  <c r="AH30" i="2"/>
  <c r="AK30" i="2"/>
  <c r="AN30" i="2"/>
  <c r="AQ30" i="2"/>
  <c r="AT30" i="2"/>
  <c r="AW30" i="2"/>
  <c r="AZ30" i="2"/>
  <c r="BC30" i="2"/>
  <c r="BE30" i="2"/>
  <c r="BJ30" i="2" s="1"/>
  <c r="BF30" i="2"/>
  <c r="BK30" i="2" s="1"/>
  <c r="BG30" i="2"/>
  <c r="BL30" i="2" s="1"/>
  <c r="BH30" i="2"/>
  <c r="BM30" i="2"/>
  <c r="S31" i="2"/>
  <c r="V31" i="2"/>
  <c r="Y31" i="2"/>
  <c r="AB31" i="2"/>
  <c r="AE31" i="2"/>
  <c r="AH31" i="2"/>
  <c r="AK31" i="2"/>
  <c r="AN31" i="2"/>
  <c r="AQ31" i="2"/>
  <c r="AT31" i="2"/>
  <c r="AW31" i="2"/>
  <c r="AZ31" i="2"/>
  <c r="BC31" i="2"/>
  <c r="BE31" i="2"/>
  <c r="BJ31" i="2" s="1"/>
  <c r="BF31" i="2"/>
  <c r="BK31" i="2" s="1"/>
  <c r="BG31" i="2"/>
  <c r="BL31" i="2" s="1"/>
  <c r="BH31" i="2"/>
  <c r="BM31" i="2"/>
  <c r="S32" i="2"/>
  <c r="V32" i="2"/>
  <c r="Y32" i="2"/>
  <c r="AB32" i="2"/>
  <c r="AE32" i="2"/>
  <c r="AH32" i="2"/>
  <c r="AK32" i="2"/>
  <c r="AN32" i="2"/>
  <c r="AQ32" i="2"/>
  <c r="AT32" i="2"/>
  <c r="AW32" i="2"/>
  <c r="AZ32" i="2"/>
  <c r="BC32" i="2"/>
  <c r="BE32" i="2"/>
  <c r="BJ32" i="2" s="1"/>
  <c r="BF32" i="2"/>
  <c r="BK32" i="2" s="1"/>
  <c r="BG32" i="2"/>
  <c r="BL32" i="2" s="1"/>
  <c r="BH32" i="2"/>
  <c r="BM32" i="2"/>
  <c r="S33" i="2"/>
  <c r="V33" i="2"/>
  <c r="Y33" i="2"/>
  <c r="AB33" i="2"/>
  <c r="AE33" i="2"/>
  <c r="AH33" i="2"/>
  <c r="AK33" i="2"/>
  <c r="AN33" i="2"/>
  <c r="AQ33" i="2"/>
  <c r="AT33" i="2"/>
  <c r="AW33" i="2"/>
  <c r="AZ33" i="2"/>
  <c r="BC33" i="2"/>
  <c r="BE33" i="2"/>
  <c r="BJ33" i="2" s="1"/>
  <c r="BF33" i="2"/>
  <c r="BK33" i="2" s="1"/>
  <c r="BG33" i="2"/>
  <c r="BL33" i="2" s="1"/>
  <c r="BH33" i="2"/>
  <c r="BM33" i="2"/>
  <c r="S34" i="2"/>
  <c r="V34" i="2"/>
  <c r="Y34" i="2"/>
  <c r="AB34" i="2"/>
  <c r="AE34" i="2"/>
  <c r="AH34" i="2"/>
  <c r="AK34" i="2"/>
  <c r="AN34" i="2"/>
  <c r="AQ34" i="2"/>
  <c r="AT34" i="2"/>
  <c r="AW34" i="2"/>
  <c r="AZ34" i="2"/>
  <c r="BC34" i="2"/>
  <c r="BE34" i="2"/>
  <c r="BJ34" i="2" s="1"/>
  <c r="BF34" i="2"/>
  <c r="BK34" i="2" s="1"/>
  <c r="BG34" i="2"/>
  <c r="BL34" i="2" s="1"/>
  <c r="BH34" i="2"/>
  <c r="BM34" i="2"/>
  <c r="S35" i="2"/>
  <c r="V35" i="2"/>
  <c r="Y35" i="2"/>
  <c r="AB35" i="2"/>
  <c r="AE35" i="2"/>
  <c r="AH35" i="2"/>
  <c r="AK35" i="2"/>
  <c r="AN35" i="2"/>
  <c r="AQ35" i="2"/>
  <c r="AT35" i="2"/>
  <c r="AW35" i="2"/>
  <c r="AZ35" i="2"/>
  <c r="BC35" i="2"/>
  <c r="BE35" i="2"/>
  <c r="BJ35" i="2" s="1"/>
  <c r="BF35" i="2"/>
  <c r="BK35" i="2" s="1"/>
  <c r="BG35" i="2"/>
  <c r="BL35" i="2" s="1"/>
  <c r="BH35" i="2"/>
  <c r="BM35" i="2"/>
  <c r="S36" i="2"/>
  <c r="V36" i="2"/>
  <c r="Y36" i="2"/>
  <c r="AB36" i="2"/>
  <c r="AE36" i="2"/>
  <c r="AH36" i="2"/>
  <c r="AK36" i="2"/>
  <c r="AN36" i="2"/>
  <c r="AQ36" i="2"/>
  <c r="AT36" i="2"/>
  <c r="AW36" i="2"/>
  <c r="AZ36" i="2"/>
  <c r="BC36" i="2"/>
  <c r="BE36" i="2"/>
  <c r="BJ36" i="2" s="1"/>
  <c r="BF36" i="2"/>
  <c r="BK36" i="2" s="1"/>
  <c r="BG36" i="2"/>
  <c r="BL36" i="2" s="1"/>
  <c r="BH36" i="2"/>
  <c r="BM36" i="2"/>
  <c r="S37" i="2"/>
  <c r="V37" i="2"/>
  <c r="Y37" i="2"/>
  <c r="AB37" i="2"/>
  <c r="AE37" i="2"/>
  <c r="AH37" i="2"/>
  <c r="AK37" i="2"/>
  <c r="AN37" i="2"/>
  <c r="AQ37" i="2"/>
  <c r="AT37" i="2"/>
  <c r="AW37" i="2"/>
  <c r="AZ37" i="2"/>
  <c r="BC37" i="2"/>
  <c r="BE37" i="2"/>
  <c r="BJ37" i="2" s="1"/>
  <c r="BF37" i="2"/>
  <c r="BK37" i="2" s="1"/>
  <c r="BG37" i="2"/>
  <c r="BL37" i="2" s="1"/>
  <c r="BH37" i="2"/>
  <c r="BM37" i="2"/>
  <c r="S38" i="2"/>
  <c r="V38" i="2"/>
  <c r="Y38" i="2"/>
  <c r="AB38" i="2"/>
  <c r="AE38" i="2"/>
  <c r="AH38" i="2"/>
  <c r="AK38" i="2"/>
  <c r="AN38" i="2"/>
  <c r="AQ38" i="2"/>
  <c r="AT38" i="2"/>
  <c r="AW38" i="2"/>
  <c r="AZ38" i="2"/>
  <c r="BC38" i="2"/>
  <c r="BE38" i="2"/>
  <c r="BJ38" i="2" s="1"/>
  <c r="BF38" i="2"/>
  <c r="BK38" i="2" s="1"/>
  <c r="BG38" i="2"/>
  <c r="BL38" i="2" s="1"/>
  <c r="BH38" i="2"/>
  <c r="BM38" i="2"/>
  <c r="S39" i="2"/>
  <c r="V39" i="2"/>
  <c r="Y39" i="2"/>
  <c r="AB39" i="2"/>
  <c r="AE39" i="2"/>
  <c r="AH39" i="2"/>
  <c r="AK39" i="2"/>
  <c r="AN39" i="2"/>
  <c r="AQ39" i="2"/>
  <c r="AT39" i="2"/>
  <c r="AW39" i="2"/>
  <c r="AZ39" i="2"/>
  <c r="BC39" i="2"/>
  <c r="BE39" i="2"/>
  <c r="BJ39" i="2" s="1"/>
  <c r="BF39" i="2"/>
  <c r="BK39" i="2" s="1"/>
  <c r="BG39" i="2"/>
  <c r="BL39" i="2" s="1"/>
  <c r="BH39" i="2"/>
  <c r="BM39" i="2"/>
  <c r="S40" i="2"/>
  <c r="V40" i="2"/>
  <c r="Y40" i="2"/>
  <c r="AB40" i="2"/>
  <c r="AE40" i="2"/>
  <c r="AH40" i="2"/>
  <c r="AK40" i="2"/>
  <c r="AN40" i="2"/>
  <c r="AQ40" i="2"/>
  <c r="AT40" i="2"/>
  <c r="AW40" i="2"/>
  <c r="AZ40" i="2"/>
  <c r="BC40" i="2"/>
  <c r="BE40" i="2"/>
  <c r="BJ40" i="2" s="1"/>
  <c r="BF40" i="2"/>
  <c r="BK40" i="2" s="1"/>
  <c r="BG40" i="2"/>
  <c r="BL40" i="2" s="1"/>
  <c r="BH40" i="2"/>
  <c r="BM40" i="2"/>
  <c r="S41" i="2"/>
  <c r="V41" i="2"/>
  <c r="Y41" i="2"/>
  <c r="AB41" i="2"/>
  <c r="AE41" i="2"/>
  <c r="AH41" i="2"/>
  <c r="AK41" i="2"/>
  <c r="AN41" i="2"/>
  <c r="AQ41" i="2"/>
  <c r="AT41" i="2"/>
  <c r="AW41" i="2"/>
  <c r="AZ41" i="2"/>
  <c r="BC41" i="2"/>
  <c r="BE41" i="2"/>
  <c r="BJ41" i="2" s="1"/>
  <c r="BF41" i="2"/>
  <c r="BK41" i="2" s="1"/>
  <c r="BG41" i="2"/>
  <c r="BL41" i="2" s="1"/>
  <c r="BH41" i="2"/>
  <c r="BM41" i="2"/>
  <c r="S42" i="2"/>
  <c r="V42" i="2"/>
  <c r="Y42" i="2"/>
  <c r="AB42" i="2"/>
  <c r="AE42" i="2"/>
  <c r="AH42" i="2"/>
  <c r="AK42" i="2"/>
  <c r="AN42" i="2"/>
  <c r="AQ42" i="2"/>
  <c r="AT42" i="2"/>
  <c r="AW42" i="2"/>
  <c r="AZ42" i="2"/>
  <c r="BC42" i="2"/>
  <c r="BE42" i="2"/>
  <c r="BJ42" i="2" s="1"/>
  <c r="BF42" i="2"/>
  <c r="BK42" i="2" s="1"/>
  <c r="BG42" i="2"/>
  <c r="BL42" i="2" s="1"/>
  <c r="BH42" i="2"/>
  <c r="BM42" i="2"/>
  <c r="S43" i="2"/>
  <c r="V43" i="2"/>
  <c r="Y43" i="2"/>
  <c r="AB43" i="2"/>
  <c r="AE43" i="2"/>
  <c r="AH43" i="2"/>
  <c r="AK43" i="2"/>
  <c r="AN43" i="2"/>
  <c r="AQ43" i="2"/>
  <c r="AT43" i="2"/>
  <c r="AW43" i="2"/>
  <c r="AZ43" i="2"/>
  <c r="BC43" i="2"/>
  <c r="BE43" i="2"/>
  <c r="BJ43" i="2" s="1"/>
  <c r="BF43" i="2"/>
  <c r="BK43" i="2" s="1"/>
  <c r="BG43" i="2"/>
  <c r="BL43" i="2" s="1"/>
  <c r="BH43" i="2"/>
  <c r="BM43" i="2"/>
  <c r="S44" i="2"/>
  <c r="V44" i="2"/>
  <c r="Y44" i="2"/>
  <c r="AB44" i="2"/>
  <c r="AE44" i="2"/>
  <c r="AH44" i="2"/>
  <c r="AK44" i="2"/>
  <c r="AN44" i="2"/>
  <c r="AQ44" i="2"/>
  <c r="AT44" i="2"/>
  <c r="AW44" i="2"/>
  <c r="AZ44" i="2"/>
  <c r="BC44" i="2"/>
  <c r="BE44" i="2"/>
  <c r="BJ44" i="2" s="1"/>
  <c r="BF44" i="2"/>
  <c r="BK44" i="2" s="1"/>
  <c r="BG44" i="2"/>
  <c r="BL44" i="2" s="1"/>
  <c r="BH44" i="2"/>
  <c r="BM44" i="2"/>
  <c r="S45" i="2"/>
  <c r="V45" i="2"/>
  <c r="Y45" i="2"/>
  <c r="AB45" i="2"/>
  <c r="AE45" i="2"/>
  <c r="AH45" i="2"/>
  <c r="AK45" i="2"/>
  <c r="AN45" i="2"/>
  <c r="AQ45" i="2"/>
  <c r="AT45" i="2"/>
  <c r="AW45" i="2"/>
  <c r="AZ45" i="2"/>
  <c r="BC45" i="2"/>
  <c r="BE45" i="2"/>
  <c r="BJ45" i="2" s="1"/>
  <c r="BF45" i="2"/>
  <c r="BK45" i="2" s="1"/>
  <c r="BG45" i="2"/>
  <c r="BL45" i="2" s="1"/>
  <c r="BH45" i="2"/>
  <c r="BM45" i="2"/>
  <c r="S46" i="2"/>
  <c r="V46" i="2"/>
  <c r="Y46" i="2"/>
  <c r="AB46" i="2"/>
  <c r="AE46" i="2"/>
  <c r="AH46" i="2"/>
  <c r="AK46" i="2"/>
  <c r="AN46" i="2"/>
  <c r="AQ46" i="2"/>
  <c r="AT46" i="2"/>
  <c r="AW46" i="2"/>
  <c r="AZ46" i="2"/>
  <c r="BC46" i="2"/>
  <c r="BE46" i="2"/>
  <c r="BJ46" i="2" s="1"/>
  <c r="BF46" i="2"/>
  <c r="BK46" i="2" s="1"/>
  <c r="BG46" i="2"/>
  <c r="BL46" i="2" s="1"/>
  <c r="BH46" i="2"/>
  <c r="BM46" i="2"/>
  <c r="S49" i="2"/>
  <c r="V49" i="2"/>
  <c r="Y49" i="2"/>
  <c r="AB49" i="2"/>
  <c r="AE49" i="2"/>
  <c r="AH49" i="2"/>
  <c r="AK49" i="2"/>
  <c r="AN49" i="2"/>
  <c r="AQ49" i="2"/>
  <c r="AT49" i="2"/>
  <c r="AW49" i="2"/>
  <c r="AZ49" i="2"/>
  <c r="BC49" i="2"/>
  <c r="BE49" i="2"/>
  <c r="BJ49" i="2" s="1"/>
  <c r="BF49" i="2"/>
  <c r="BK49" i="2" s="1"/>
  <c r="BG49" i="2"/>
  <c r="BL49" i="2" s="1"/>
  <c r="BH49" i="2"/>
  <c r="BM49" i="2"/>
  <c r="S50" i="2"/>
  <c r="V50" i="2"/>
  <c r="Y50" i="2"/>
  <c r="AB50" i="2"/>
  <c r="AE50" i="2"/>
  <c r="AH50" i="2"/>
  <c r="AK50" i="2"/>
  <c r="AN50" i="2"/>
  <c r="AQ50" i="2"/>
  <c r="AT50" i="2"/>
  <c r="AW50" i="2"/>
  <c r="AZ50" i="2"/>
  <c r="BC50" i="2"/>
  <c r="BE50" i="2"/>
  <c r="BJ50" i="2" s="1"/>
  <c r="BF50" i="2"/>
  <c r="BK50" i="2" s="1"/>
  <c r="BG50" i="2"/>
  <c r="BL50" i="2" s="1"/>
  <c r="BH50" i="2"/>
  <c r="BM50" i="2"/>
  <c r="S51" i="2"/>
  <c r="V51" i="2"/>
  <c r="Y51" i="2"/>
  <c r="AB51" i="2"/>
  <c r="AE51" i="2"/>
  <c r="AH51" i="2"/>
  <c r="AK51" i="2"/>
  <c r="AN51" i="2"/>
  <c r="AQ51" i="2"/>
  <c r="AT51" i="2"/>
  <c r="AW51" i="2"/>
  <c r="AZ51" i="2"/>
  <c r="BC51" i="2"/>
  <c r="BE51" i="2"/>
  <c r="BJ51" i="2" s="1"/>
  <c r="BF51" i="2"/>
  <c r="BK51" i="2" s="1"/>
  <c r="BG51" i="2"/>
  <c r="BL51" i="2" s="1"/>
  <c r="BH51" i="2"/>
  <c r="BM51" i="2"/>
  <c r="S52" i="2"/>
  <c r="V52" i="2"/>
  <c r="Y52" i="2"/>
  <c r="AB52" i="2"/>
  <c r="AE52" i="2"/>
  <c r="AH52" i="2"/>
  <c r="AK52" i="2"/>
  <c r="AN52" i="2"/>
  <c r="AQ52" i="2"/>
  <c r="AT52" i="2"/>
  <c r="AW52" i="2"/>
  <c r="AZ52" i="2"/>
  <c r="BC52" i="2"/>
  <c r="BE52" i="2"/>
  <c r="BJ52" i="2" s="1"/>
  <c r="BF52" i="2"/>
  <c r="BK52" i="2" s="1"/>
  <c r="BG52" i="2"/>
  <c r="BL52" i="2" s="1"/>
  <c r="BH52" i="2"/>
  <c r="BM52" i="2"/>
  <c r="S53" i="2"/>
  <c r="V53" i="2"/>
  <c r="Y53" i="2"/>
  <c r="AB53" i="2"/>
  <c r="AE53" i="2"/>
  <c r="AH53" i="2"/>
  <c r="AK53" i="2"/>
  <c r="AN53" i="2"/>
  <c r="AQ53" i="2"/>
  <c r="AT53" i="2"/>
  <c r="AW53" i="2"/>
  <c r="AZ53" i="2"/>
  <c r="BC53" i="2"/>
  <c r="BE53" i="2"/>
  <c r="BJ53" i="2" s="1"/>
  <c r="BF53" i="2"/>
  <c r="BK53" i="2" s="1"/>
  <c r="BG53" i="2"/>
  <c r="BL53" i="2" s="1"/>
  <c r="BH53" i="2"/>
  <c r="BM53" i="2"/>
  <c r="S54" i="2"/>
  <c r="V54" i="2"/>
  <c r="Y54" i="2"/>
  <c r="AB54" i="2"/>
  <c r="AE54" i="2"/>
  <c r="AH54" i="2"/>
  <c r="AK54" i="2"/>
  <c r="AN54" i="2"/>
  <c r="AQ54" i="2"/>
  <c r="AT54" i="2"/>
  <c r="AW54" i="2"/>
  <c r="AZ54" i="2"/>
  <c r="BC54" i="2"/>
  <c r="BE54" i="2"/>
  <c r="BJ54" i="2" s="1"/>
  <c r="BF54" i="2"/>
  <c r="BK54" i="2" s="1"/>
  <c r="BG54" i="2"/>
  <c r="BL54" i="2" s="1"/>
  <c r="BH54" i="2"/>
  <c r="BM54" i="2"/>
  <c r="S57" i="2"/>
  <c r="V57" i="2"/>
  <c r="Y57" i="2"/>
  <c r="AB57" i="2"/>
  <c r="AE57" i="2"/>
  <c r="AH57" i="2"/>
  <c r="AK57" i="2"/>
  <c r="AN57" i="2"/>
  <c r="AQ57" i="2"/>
  <c r="AT57" i="2"/>
  <c r="AW57" i="2"/>
  <c r="AZ57" i="2"/>
  <c r="BC57" i="2"/>
  <c r="BE57" i="2"/>
  <c r="BJ57" i="2" s="1"/>
  <c r="BF57" i="2"/>
  <c r="BK57" i="2" s="1"/>
  <c r="BG57" i="2"/>
  <c r="BL57" i="2" s="1"/>
  <c r="BH57" i="2"/>
  <c r="BM57" i="2"/>
  <c r="S58" i="2"/>
  <c r="V58" i="2"/>
  <c r="Y58" i="2"/>
  <c r="AB58" i="2"/>
  <c r="AE58" i="2"/>
  <c r="AH58" i="2"/>
  <c r="AK58" i="2"/>
  <c r="AN58" i="2"/>
  <c r="AQ58" i="2"/>
  <c r="AT58" i="2"/>
  <c r="AW58" i="2"/>
  <c r="AZ58" i="2"/>
  <c r="BC58" i="2"/>
  <c r="BE58" i="2"/>
  <c r="BJ58" i="2" s="1"/>
  <c r="BF58" i="2"/>
  <c r="BK58" i="2" s="1"/>
  <c r="BG58" i="2"/>
  <c r="BL58" i="2" s="1"/>
  <c r="BH58" i="2"/>
  <c r="BM58" i="2"/>
  <c r="S59" i="2"/>
  <c r="V59" i="2"/>
  <c r="Y59" i="2"/>
  <c r="AB59" i="2"/>
  <c r="AE59" i="2"/>
  <c r="AH59" i="2"/>
  <c r="AK59" i="2"/>
  <c r="AN59" i="2"/>
  <c r="AQ59" i="2"/>
  <c r="AT59" i="2"/>
  <c r="AW59" i="2"/>
  <c r="AZ59" i="2"/>
  <c r="BC59" i="2"/>
  <c r="BE59" i="2"/>
  <c r="BJ59" i="2" s="1"/>
  <c r="BF59" i="2"/>
  <c r="BK59" i="2" s="1"/>
  <c r="BG59" i="2"/>
  <c r="BL59" i="2" s="1"/>
  <c r="BH59" i="2"/>
  <c r="BM59" i="2"/>
  <c r="S60" i="2"/>
  <c r="V60" i="2"/>
  <c r="Y60" i="2"/>
  <c r="AB60" i="2"/>
  <c r="AE60" i="2"/>
  <c r="AH60" i="2"/>
  <c r="AK60" i="2"/>
  <c r="AN60" i="2"/>
  <c r="AQ60" i="2"/>
  <c r="AT60" i="2"/>
  <c r="AW60" i="2"/>
  <c r="AZ60" i="2"/>
  <c r="BC60" i="2"/>
  <c r="BE60" i="2"/>
  <c r="BJ60" i="2" s="1"/>
  <c r="BF60" i="2"/>
  <c r="BK60" i="2" s="1"/>
  <c r="BG60" i="2"/>
  <c r="BL60" i="2" s="1"/>
  <c r="BH60" i="2"/>
  <c r="BM60" i="2"/>
  <c r="S61" i="2"/>
  <c r="V61" i="2"/>
  <c r="Y61" i="2"/>
  <c r="AB61" i="2"/>
  <c r="AE61" i="2"/>
  <c r="AH61" i="2"/>
  <c r="AK61" i="2"/>
  <c r="AN61" i="2"/>
  <c r="AQ61" i="2"/>
  <c r="AT61" i="2"/>
  <c r="AW61" i="2"/>
  <c r="AZ61" i="2"/>
  <c r="BC61" i="2"/>
  <c r="BE61" i="2"/>
  <c r="BJ61" i="2" s="1"/>
  <c r="BF61" i="2"/>
  <c r="BK61" i="2" s="1"/>
  <c r="BG61" i="2"/>
  <c r="BL61" i="2" s="1"/>
  <c r="BH61" i="2"/>
  <c r="BM61" i="2"/>
  <c r="S62" i="2"/>
  <c r="V62" i="2"/>
  <c r="Y62" i="2"/>
  <c r="AB62" i="2"/>
  <c r="AE62" i="2"/>
  <c r="AH62" i="2"/>
  <c r="AK62" i="2"/>
  <c r="AN62" i="2"/>
  <c r="AQ62" i="2"/>
  <c r="AT62" i="2"/>
  <c r="AW62" i="2"/>
  <c r="AZ62" i="2"/>
  <c r="BC62" i="2"/>
  <c r="BE62" i="2"/>
  <c r="BJ62" i="2" s="1"/>
  <c r="BF62" i="2"/>
  <c r="BK62" i="2" s="1"/>
  <c r="BG62" i="2"/>
  <c r="BL62" i="2" s="1"/>
  <c r="BH62" i="2"/>
  <c r="BM62" i="2"/>
  <c r="S63" i="2"/>
  <c r="V63" i="2"/>
  <c r="Y63" i="2"/>
  <c r="AB63" i="2"/>
  <c r="AE63" i="2"/>
  <c r="AH63" i="2"/>
  <c r="AK63" i="2"/>
  <c r="AN63" i="2"/>
  <c r="AQ63" i="2"/>
  <c r="AT63" i="2"/>
  <c r="AW63" i="2"/>
  <c r="AZ63" i="2"/>
  <c r="BC63" i="2"/>
  <c r="BE63" i="2"/>
  <c r="BJ63" i="2" s="1"/>
  <c r="BF63" i="2"/>
  <c r="BK63" i="2" s="1"/>
  <c r="BG63" i="2"/>
  <c r="BL63" i="2" s="1"/>
  <c r="BH63" i="2"/>
  <c r="BM63" i="2"/>
  <c r="S64" i="2"/>
  <c r="V64" i="2"/>
  <c r="Y64" i="2"/>
  <c r="AB64" i="2"/>
  <c r="AE64" i="2"/>
  <c r="AH64" i="2"/>
  <c r="AK64" i="2"/>
  <c r="AN64" i="2"/>
  <c r="AQ64" i="2"/>
  <c r="AT64" i="2"/>
  <c r="AW64" i="2"/>
  <c r="AZ64" i="2"/>
  <c r="BC64" i="2"/>
  <c r="BE64" i="2"/>
  <c r="BJ64" i="2" s="1"/>
  <c r="BF64" i="2"/>
  <c r="BK64" i="2" s="1"/>
  <c r="BG64" i="2"/>
  <c r="BL64" i="2" s="1"/>
  <c r="BH64" i="2"/>
  <c r="BM64" i="2"/>
  <c r="S65" i="2"/>
  <c r="V65" i="2"/>
  <c r="Y65" i="2"/>
  <c r="AB65" i="2"/>
  <c r="AE65" i="2"/>
  <c r="AH65" i="2"/>
  <c r="AK65" i="2"/>
  <c r="AN65" i="2"/>
  <c r="AQ65" i="2"/>
  <c r="AT65" i="2"/>
  <c r="AW65" i="2"/>
  <c r="AZ65" i="2"/>
  <c r="BC65" i="2"/>
  <c r="BE65" i="2"/>
  <c r="BJ65" i="2" s="1"/>
  <c r="BF65" i="2"/>
  <c r="BK65" i="2" s="1"/>
  <c r="BG65" i="2"/>
  <c r="BL65" i="2" s="1"/>
  <c r="BH65" i="2"/>
  <c r="BM65" i="2"/>
  <c r="S66" i="2"/>
  <c r="V66" i="2"/>
  <c r="Y66" i="2"/>
  <c r="AB66" i="2"/>
  <c r="AE66" i="2"/>
  <c r="AH66" i="2"/>
  <c r="AK66" i="2"/>
  <c r="AN66" i="2"/>
  <c r="AQ66" i="2"/>
  <c r="AT66" i="2"/>
  <c r="AW66" i="2"/>
  <c r="AZ66" i="2"/>
  <c r="BC66" i="2"/>
  <c r="BE66" i="2"/>
  <c r="BJ66" i="2" s="1"/>
  <c r="BF66" i="2"/>
  <c r="BK66" i="2" s="1"/>
  <c r="BG66" i="2"/>
  <c r="BL66" i="2" s="1"/>
  <c r="BH66" i="2"/>
  <c r="BM66" i="2"/>
  <c r="S67" i="2"/>
  <c r="V67" i="2"/>
  <c r="Y67" i="2"/>
  <c r="AB67" i="2"/>
  <c r="AE67" i="2"/>
  <c r="AH67" i="2"/>
  <c r="AK67" i="2"/>
  <c r="AN67" i="2"/>
  <c r="AQ67" i="2"/>
  <c r="AT67" i="2"/>
  <c r="AW67" i="2"/>
  <c r="AZ67" i="2"/>
  <c r="BC67" i="2"/>
  <c r="BE67" i="2"/>
  <c r="BJ67" i="2" s="1"/>
  <c r="BF67" i="2"/>
  <c r="BK67" i="2" s="1"/>
  <c r="BG67" i="2"/>
  <c r="BL67" i="2" s="1"/>
  <c r="BH67" i="2"/>
  <c r="BM67" i="2"/>
  <c r="S68" i="2"/>
  <c r="V68" i="2"/>
  <c r="Y68" i="2"/>
  <c r="AB68" i="2"/>
  <c r="AE68" i="2"/>
  <c r="AH68" i="2"/>
  <c r="AK68" i="2"/>
  <c r="AN68" i="2"/>
  <c r="AQ68" i="2"/>
  <c r="AT68" i="2"/>
  <c r="AW68" i="2"/>
  <c r="AZ68" i="2"/>
  <c r="BC68" i="2"/>
  <c r="BE68" i="2"/>
  <c r="BJ68" i="2" s="1"/>
  <c r="BF68" i="2"/>
  <c r="BK68" i="2" s="1"/>
  <c r="BG68" i="2"/>
  <c r="BL68" i="2" s="1"/>
  <c r="BH68" i="2"/>
  <c r="BM68" i="2"/>
  <c r="S69" i="2"/>
  <c r="V69" i="2"/>
  <c r="Y69" i="2"/>
  <c r="AB69" i="2"/>
  <c r="AE69" i="2"/>
  <c r="AH69" i="2"/>
  <c r="AK69" i="2"/>
  <c r="AN69" i="2"/>
  <c r="AQ69" i="2"/>
  <c r="AT69" i="2"/>
  <c r="AW69" i="2"/>
  <c r="AZ69" i="2"/>
  <c r="BC69" i="2"/>
  <c r="BE69" i="2"/>
  <c r="BJ69" i="2" s="1"/>
  <c r="BF69" i="2"/>
  <c r="BK69" i="2" s="1"/>
  <c r="BG69" i="2"/>
  <c r="BL69" i="2" s="1"/>
  <c r="BH69" i="2"/>
  <c r="BM69" i="2"/>
  <c r="S70" i="2"/>
  <c r="V70" i="2"/>
  <c r="Y70" i="2"/>
  <c r="AB70" i="2"/>
  <c r="AE70" i="2"/>
  <c r="AH70" i="2"/>
  <c r="AK70" i="2"/>
  <c r="AN70" i="2"/>
  <c r="AQ70" i="2"/>
  <c r="AT70" i="2"/>
  <c r="AW70" i="2"/>
  <c r="AZ70" i="2"/>
  <c r="BC70" i="2"/>
  <c r="BE70" i="2"/>
  <c r="BJ70" i="2" s="1"/>
  <c r="BF70" i="2"/>
  <c r="BK70" i="2" s="1"/>
  <c r="BG70" i="2"/>
  <c r="BL70" i="2" s="1"/>
  <c r="BH70" i="2"/>
  <c r="BM70" i="2"/>
  <c r="S71" i="2"/>
  <c r="V71" i="2"/>
  <c r="Y71" i="2"/>
  <c r="AB71" i="2"/>
  <c r="AE71" i="2"/>
  <c r="AH71" i="2"/>
  <c r="AK71" i="2"/>
  <c r="AN71" i="2"/>
  <c r="AQ71" i="2"/>
  <c r="AT71" i="2"/>
  <c r="AW71" i="2"/>
  <c r="AZ71" i="2"/>
  <c r="BC71" i="2"/>
  <c r="BE71" i="2"/>
  <c r="BJ71" i="2" s="1"/>
  <c r="BF71" i="2"/>
  <c r="BK71" i="2" s="1"/>
  <c r="BG71" i="2"/>
  <c r="BL71" i="2" s="1"/>
  <c r="BH71" i="2"/>
  <c r="BM71" i="2"/>
  <c r="S72" i="2"/>
  <c r="V72" i="2"/>
  <c r="Y72" i="2"/>
  <c r="AB72" i="2"/>
  <c r="AE72" i="2"/>
  <c r="AH72" i="2"/>
  <c r="AK72" i="2"/>
  <c r="AN72" i="2"/>
  <c r="AQ72" i="2"/>
  <c r="AT72" i="2"/>
  <c r="AW72" i="2"/>
  <c r="AZ72" i="2"/>
  <c r="BC72" i="2"/>
  <c r="BE72" i="2"/>
  <c r="BJ72" i="2" s="1"/>
  <c r="BF72" i="2"/>
  <c r="BK72" i="2" s="1"/>
  <c r="BG72" i="2"/>
  <c r="BL72" i="2" s="1"/>
  <c r="BH72" i="2"/>
  <c r="BM72" i="2"/>
  <c r="S73" i="2"/>
  <c r="V73" i="2"/>
  <c r="Y73" i="2"/>
  <c r="AB73" i="2"/>
  <c r="AE73" i="2"/>
  <c r="AH73" i="2"/>
  <c r="AK73" i="2"/>
  <c r="AN73" i="2"/>
  <c r="AQ73" i="2"/>
  <c r="AT73" i="2"/>
  <c r="AW73" i="2"/>
  <c r="AZ73" i="2"/>
  <c r="BC73" i="2"/>
  <c r="BE73" i="2"/>
  <c r="BJ73" i="2" s="1"/>
  <c r="BF73" i="2"/>
  <c r="BK73" i="2" s="1"/>
  <c r="BG73" i="2"/>
  <c r="BL73" i="2" s="1"/>
  <c r="BH73" i="2"/>
  <c r="BM73" i="2"/>
  <c r="S74" i="2"/>
  <c r="V74" i="2"/>
  <c r="Y74" i="2"/>
  <c r="AB74" i="2"/>
  <c r="AE74" i="2"/>
  <c r="AH74" i="2"/>
  <c r="AK74" i="2"/>
  <c r="AN74" i="2"/>
  <c r="AQ74" i="2"/>
  <c r="AT74" i="2"/>
  <c r="AW74" i="2"/>
  <c r="AZ74" i="2"/>
  <c r="BC74" i="2"/>
  <c r="BE74" i="2"/>
  <c r="BJ74" i="2" s="1"/>
  <c r="BF74" i="2"/>
  <c r="BK74" i="2" s="1"/>
  <c r="BG74" i="2"/>
  <c r="BL74" i="2" s="1"/>
  <c r="BH74" i="2"/>
  <c r="BM74" i="2"/>
  <c r="S75" i="2"/>
  <c r="V75" i="2"/>
  <c r="Y75" i="2"/>
  <c r="AB75" i="2"/>
  <c r="AE75" i="2"/>
  <c r="AH75" i="2"/>
  <c r="AK75" i="2"/>
  <c r="AN75" i="2"/>
  <c r="AQ75" i="2"/>
  <c r="AT75" i="2"/>
  <c r="AW75" i="2"/>
  <c r="AZ75" i="2"/>
  <c r="BC75" i="2"/>
  <c r="BE75" i="2"/>
  <c r="BJ75" i="2" s="1"/>
  <c r="BF75" i="2"/>
  <c r="BK75" i="2" s="1"/>
  <c r="BG75" i="2"/>
  <c r="BL75" i="2" s="1"/>
  <c r="BH75" i="2"/>
  <c r="BM75" i="2"/>
  <c r="S76" i="2"/>
  <c r="V76" i="2"/>
  <c r="Y76" i="2"/>
  <c r="AB76" i="2"/>
  <c r="AE76" i="2"/>
  <c r="AH76" i="2"/>
  <c r="AK76" i="2"/>
  <c r="AN76" i="2"/>
  <c r="AQ76" i="2"/>
  <c r="AT76" i="2"/>
  <c r="AW76" i="2"/>
  <c r="AZ76" i="2"/>
  <c r="BC76" i="2"/>
  <c r="BE76" i="2"/>
  <c r="BJ76" i="2" s="1"/>
  <c r="BF76" i="2"/>
  <c r="BK76" i="2" s="1"/>
  <c r="BG76" i="2"/>
  <c r="BL76" i="2" s="1"/>
  <c r="BH76" i="2"/>
  <c r="BM76" i="2"/>
  <c r="S77" i="2"/>
  <c r="V77" i="2"/>
  <c r="Y77" i="2"/>
  <c r="AB77" i="2"/>
  <c r="AE77" i="2"/>
  <c r="AH77" i="2"/>
  <c r="AK77" i="2"/>
  <c r="AN77" i="2"/>
  <c r="AQ77" i="2"/>
  <c r="AT77" i="2"/>
  <c r="AW77" i="2"/>
  <c r="AZ77" i="2"/>
  <c r="BC77" i="2"/>
  <c r="BE77" i="2"/>
  <c r="BJ77" i="2" s="1"/>
  <c r="BF77" i="2"/>
  <c r="BK77" i="2" s="1"/>
  <c r="BG77" i="2"/>
  <c r="BL77" i="2" s="1"/>
  <c r="BH77" i="2"/>
  <c r="BM77" i="2"/>
  <c r="S78" i="2"/>
  <c r="V78" i="2"/>
  <c r="Y78" i="2"/>
  <c r="AB78" i="2"/>
  <c r="AE78" i="2"/>
  <c r="AH78" i="2"/>
  <c r="AK78" i="2"/>
  <c r="AN78" i="2"/>
  <c r="AQ78" i="2"/>
  <c r="AT78" i="2"/>
  <c r="AW78" i="2"/>
  <c r="AZ78" i="2"/>
  <c r="BC78" i="2"/>
  <c r="BE78" i="2"/>
  <c r="BJ78" i="2" s="1"/>
  <c r="BF78" i="2"/>
  <c r="BK78" i="2" s="1"/>
  <c r="BG78" i="2"/>
  <c r="BL78" i="2" s="1"/>
  <c r="BH78" i="2"/>
  <c r="BM78" i="2"/>
  <c r="S79" i="2"/>
  <c r="V79" i="2"/>
  <c r="Y79" i="2"/>
  <c r="AB79" i="2"/>
  <c r="AE79" i="2"/>
  <c r="AH79" i="2"/>
  <c r="AK79" i="2"/>
  <c r="AN79" i="2"/>
  <c r="AQ79" i="2"/>
  <c r="AT79" i="2"/>
  <c r="AW79" i="2"/>
  <c r="AZ79" i="2"/>
  <c r="BC79" i="2"/>
  <c r="BE79" i="2"/>
  <c r="BJ79" i="2" s="1"/>
  <c r="BF79" i="2"/>
  <c r="BK79" i="2" s="1"/>
  <c r="BG79" i="2"/>
  <c r="BL79" i="2" s="1"/>
  <c r="BH79" i="2"/>
  <c r="BM79" i="2"/>
  <c r="S80" i="2"/>
  <c r="V80" i="2"/>
  <c r="Y80" i="2"/>
  <c r="AB80" i="2"/>
  <c r="AE80" i="2"/>
  <c r="AH80" i="2"/>
  <c r="AK80" i="2"/>
  <c r="AN80" i="2"/>
  <c r="AQ80" i="2"/>
  <c r="AT80" i="2"/>
  <c r="AW80" i="2"/>
  <c r="AZ80" i="2"/>
  <c r="BC80" i="2"/>
  <c r="BE80" i="2"/>
  <c r="BJ80" i="2" s="1"/>
  <c r="BF80" i="2"/>
  <c r="BK80" i="2" s="1"/>
  <c r="BG80" i="2"/>
  <c r="BL80" i="2" s="1"/>
  <c r="BH80" i="2"/>
  <c r="BM80" i="2"/>
  <c r="S81" i="2"/>
  <c r="V81" i="2"/>
  <c r="Y81" i="2"/>
  <c r="AB81" i="2"/>
  <c r="AE81" i="2"/>
  <c r="AH81" i="2"/>
  <c r="AK81" i="2"/>
  <c r="AN81" i="2"/>
  <c r="AQ81" i="2"/>
  <c r="AT81" i="2"/>
  <c r="AW81" i="2"/>
  <c r="AZ81" i="2"/>
  <c r="BC81" i="2"/>
  <c r="BE81" i="2"/>
  <c r="BJ81" i="2" s="1"/>
  <c r="BF81" i="2"/>
  <c r="BK81" i="2" s="1"/>
  <c r="BG81" i="2"/>
  <c r="BL81" i="2" s="1"/>
  <c r="BH81" i="2"/>
  <c r="BM81" i="2"/>
  <c r="S82" i="2"/>
  <c r="V82" i="2"/>
  <c r="Y82" i="2"/>
  <c r="AB82" i="2"/>
  <c r="AE82" i="2"/>
  <c r="AH82" i="2"/>
  <c r="AK82" i="2"/>
  <c r="AN82" i="2"/>
  <c r="AQ82" i="2"/>
  <c r="AT82" i="2"/>
  <c r="AW82" i="2"/>
  <c r="AZ82" i="2"/>
  <c r="BC82" i="2"/>
  <c r="BE82" i="2"/>
  <c r="BJ82" i="2" s="1"/>
  <c r="BF82" i="2"/>
  <c r="BK82" i="2" s="1"/>
  <c r="BG82" i="2"/>
  <c r="BL82" i="2" s="1"/>
  <c r="BH82" i="2"/>
  <c r="BM82" i="2"/>
  <c r="S83" i="2"/>
  <c r="V83" i="2"/>
  <c r="Y83" i="2"/>
  <c r="AB83" i="2"/>
  <c r="AE83" i="2"/>
  <c r="AH83" i="2"/>
  <c r="AK83" i="2"/>
  <c r="AN83" i="2"/>
  <c r="AQ83" i="2"/>
  <c r="AT83" i="2"/>
  <c r="AW83" i="2"/>
  <c r="AZ83" i="2"/>
  <c r="BC83" i="2"/>
  <c r="BE83" i="2"/>
  <c r="BJ83" i="2" s="1"/>
  <c r="BF83" i="2"/>
  <c r="BK83" i="2" s="1"/>
  <c r="BG83" i="2"/>
  <c r="BL83" i="2" s="1"/>
  <c r="BH83" i="2"/>
  <c r="BM83" i="2"/>
  <c r="S84" i="2"/>
  <c r="V84" i="2"/>
  <c r="Y84" i="2"/>
  <c r="AB84" i="2"/>
  <c r="AE84" i="2"/>
  <c r="AH84" i="2"/>
  <c r="AK84" i="2"/>
  <c r="AN84" i="2"/>
  <c r="AQ84" i="2"/>
  <c r="AT84" i="2"/>
  <c r="AW84" i="2"/>
  <c r="AZ84" i="2"/>
  <c r="BC84" i="2"/>
  <c r="BE84" i="2"/>
  <c r="BJ84" i="2" s="1"/>
  <c r="BF84" i="2"/>
  <c r="BK84" i="2" s="1"/>
  <c r="BG84" i="2"/>
  <c r="BL84" i="2" s="1"/>
  <c r="BH84" i="2"/>
  <c r="BM84" i="2"/>
  <c r="S85" i="2"/>
  <c r="V85" i="2"/>
  <c r="Y85" i="2"/>
  <c r="AB85" i="2"/>
  <c r="AE85" i="2"/>
  <c r="AH85" i="2"/>
  <c r="AK85" i="2"/>
  <c r="AN85" i="2"/>
  <c r="AQ85" i="2"/>
  <c r="AT85" i="2"/>
  <c r="AW85" i="2"/>
  <c r="AZ85" i="2"/>
  <c r="BC85" i="2"/>
  <c r="BE85" i="2"/>
  <c r="BJ85" i="2" s="1"/>
  <c r="BF85" i="2"/>
  <c r="BK85" i="2" s="1"/>
  <c r="BG85" i="2"/>
  <c r="BL85" i="2" s="1"/>
  <c r="BH85" i="2"/>
  <c r="BM85" i="2"/>
  <c r="S88" i="2"/>
  <c r="V88" i="2"/>
  <c r="Y88" i="2"/>
  <c r="AB88" i="2"/>
  <c r="AE88" i="2"/>
  <c r="AH88" i="2"/>
  <c r="AK88" i="2"/>
  <c r="AN88" i="2"/>
  <c r="AQ88" i="2"/>
  <c r="AT88" i="2"/>
  <c r="AW88" i="2"/>
  <c r="AZ88" i="2"/>
  <c r="BC88" i="2"/>
  <c r="BE88" i="2"/>
  <c r="BJ88" i="2" s="1"/>
  <c r="BF88" i="2"/>
  <c r="BK88" i="2" s="1"/>
  <c r="BG88" i="2"/>
  <c r="BL88" i="2" s="1"/>
  <c r="BH88" i="2"/>
  <c r="BM88" i="2"/>
  <c r="S89" i="2"/>
  <c r="V89" i="2"/>
  <c r="Y89" i="2"/>
  <c r="AB89" i="2"/>
  <c r="AE89" i="2"/>
  <c r="AH89" i="2"/>
  <c r="AK89" i="2"/>
  <c r="AN89" i="2"/>
  <c r="AQ89" i="2"/>
  <c r="AT89" i="2"/>
  <c r="AW89" i="2"/>
  <c r="AZ89" i="2"/>
  <c r="BC89" i="2"/>
  <c r="BE89" i="2"/>
  <c r="BJ89" i="2" s="1"/>
  <c r="BF89" i="2"/>
  <c r="BK89" i="2" s="1"/>
  <c r="BG89" i="2"/>
  <c r="BL89" i="2" s="1"/>
  <c r="BH89" i="2"/>
  <c r="BM89" i="2"/>
  <c r="S90" i="2"/>
  <c r="V90" i="2"/>
  <c r="Y90" i="2"/>
  <c r="AB90" i="2"/>
  <c r="AE90" i="2"/>
  <c r="AH90" i="2"/>
  <c r="AK90" i="2"/>
  <c r="AN90" i="2"/>
  <c r="AQ90" i="2"/>
  <c r="AT90" i="2"/>
  <c r="AW90" i="2"/>
  <c r="AZ90" i="2"/>
  <c r="BC90" i="2"/>
  <c r="BE90" i="2"/>
  <c r="BJ90" i="2" s="1"/>
  <c r="BF90" i="2"/>
  <c r="BK90" i="2" s="1"/>
  <c r="BG90" i="2"/>
  <c r="BL90" i="2" s="1"/>
  <c r="BH90" i="2"/>
  <c r="BM90" i="2"/>
  <c r="S91" i="2"/>
  <c r="V91" i="2"/>
  <c r="Y91" i="2"/>
  <c r="AB91" i="2"/>
  <c r="AE91" i="2"/>
  <c r="AH91" i="2"/>
  <c r="AK91" i="2"/>
  <c r="AN91" i="2"/>
  <c r="AQ91" i="2"/>
  <c r="AT91" i="2"/>
  <c r="AW91" i="2"/>
  <c r="AZ91" i="2"/>
  <c r="BC91" i="2"/>
  <c r="BE91" i="2"/>
  <c r="BJ91" i="2" s="1"/>
  <c r="BF91" i="2"/>
  <c r="BK91" i="2" s="1"/>
  <c r="BG91" i="2"/>
  <c r="BL91" i="2" s="1"/>
  <c r="BH91" i="2"/>
  <c r="BM91" i="2"/>
  <c r="S92" i="2"/>
  <c r="V92" i="2"/>
  <c r="Y92" i="2"/>
  <c r="AB92" i="2"/>
  <c r="AE92" i="2"/>
  <c r="AH92" i="2"/>
  <c r="AK92" i="2"/>
  <c r="AN92" i="2"/>
  <c r="AQ92" i="2"/>
  <c r="AT92" i="2"/>
  <c r="AW92" i="2"/>
  <c r="AZ92" i="2"/>
  <c r="BC92" i="2"/>
  <c r="BE92" i="2"/>
  <c r="BJ92" i="2" s="1"/>
  <c r="BF92" i="2"/>
  <c r="BK92" i="2" s="1"/>
  <c r="BG92" i="2"/>
  <c r="BL92" i="2" s="1"/>
  <c r="BH92" i="2"/>
  <c r="BM92" i="2"/>
  <c r="S93" i="2"/>
  <c r="V93" i="2"/>
  <c r="Y93" i="2"/>
  <c r="AB93" i="2"/>
  <c r="AE93" i="2"/>
  <c r="AH93" i="2"/>
  <c r="AK93" i="2"/>
  <c r="AN93" i="2"/>
  <c r="AQ93" i="2"/>
  <c r="AT93" i="2"/>
  <c r="AW93" i="2"/>
  <c r="AZ93" i="2"/>
  <c r="BC93" i="2"/>
  <c r="BE93" i="2"/>
  <c r="BJ93" i="2" s="1"/>
  <c r="BF93" i="2"/>
  <c r="BK93" i="2" s="1"/>
  <c r="BG93" i="2"/>
  <c r="BL93" i="2" s="1"/>
  <c r="BH93" i="2"/>
  <c r="BM93" i="2"/>
  <c r="S94" i="2"/>
  <c r="V94" i="2"/>
  <c r="Y94" i="2"/>
  <c r="AB94" i="2"/>
  <c r="AE94" i="2"/>
  <c r="AH94" i="2"/>
  <c r="AK94" i="2"/>
  <c r="AN94" i="2"/>
  <c r="AQ94" i="2"/>
  <c r="AT94" i="2"/>
  <c r="AW94" i="2"/>
  <c r="AZ94" i="2"/>
  <c r="BC94" i="2"/>
  <c r="BE94" i="2"/>
  <c r="BJ94" i="2" s="1"/>
  <c r="BF94" i="2"/>
  <c r="BK94" i="2" s="1"/>
  <c r="BG94" i="2"/>
  <c r="BL94" i="2" s="1"/>
  <c r="BH94" i="2"/>
  <c r="BM94" i="2"/>
  <c r="S95" i="2"/>
  <c r="V95" i="2"/>
  <c r="Y95" i="2"/>
  <c r="AB95" i="2"/>
  <c r="AE95" i="2"/>
  <c r="AH95" i="2"/>
  <c r="AK95" i="2"/>
  <c r="AN95" i="2"/>
  <c r="AQ95" i="2"/>
  <c r="AT95" i="2"/>
  <c r="AW95" i="2"/>
  <c r="AZ95" i="2"/>
  <c r="BC95" i="2"/>
  <c r="BE95" i="2"/>
  <c r="BJ95" i="2" s="1"/>
  <c r="BF95" i="2"/>
  <c r="BK95" i="2" s="1"/>
  <c r="BG95" i="2"/>
  <c r="BL95" i="2" s="1"/>
  <c r="BH95" i="2"/>
  <c r="BM95" i="2"/>
  <c r="S96" i="2"/>
  <c r="V96" i="2"/>
  <c r="Y96" i="2"/>
  <c r="AB96" i="2"/>
  <c r="AE96" i="2"/>
  <c r="AH96" i="2"/>
  <c r="AK96" i="2"/>
  <c r="AN96" i="2"/>
  <c r="AQ96" i="2"/>
  <c r="AT96" i="2"/>
  <c r="AW96" i="2"/>
  <c r="AZ96" i="2"/>
  <c r="BC96" i="2"/>
  <c r="BE96" i="2"/>
  <c r="BJ96" i="2" s="1"/>
  <c r="BF96" i="2"/>
  <c r="BK96" i="2" s="1"/>
  <c r="BG96" i="2"/>
  <c r="BL96" i="2" s="1"/>
  <c r="BH96" i="2"/>
  <c r="BM96" i="2"/>
  <c r="S97" i="2"/>
  <c r="V97" i="2"/>
  <c r="Y97" i="2"/>
  <c r="AB97" i="2"/>
  <c r="AE97" i="2"/>
  <c r="AH97" i="2"/>
  <c r="AK97" i="2"/>
  <c r="AN97" i="2"/>
  <c r="AQ97" i="2"/>
  <c r="AT97" i="2"/>
  <c r="AW97" i="2"/>
  <c r="AZ97" i="2"/>
  <c r="BC97" i="2"/>
  <c r="BE97" i="2"/>
  <c r="BJ97" i="2" s="1"/>
  <c r="BF97" i="2"/>
  <c r="BK97" i="2" s="1"/>
  <c r="BG97" i="2"/>
  <c r="BL97" i="2" s="1"/>
  <c r="BH97" i="2"/>
  <c r="BM97" i="2"/>
  <c r="S98" i="2"/>
  <c r="V98" i="2"/>
  <c r="Y98" i="2"/>
  <c r="AB98" i="2"/>
  <c r="AE98" i="2"/>
  <c r="AH98" i="2"/>
  <c r="AK98" i="2"/>
  <c r="AN98" i="2"/>
  <c r="AQ98" i="2"/>
  <c r="AT98" i="2"/>
  <c r="AW98" i="2"/>
  <c r="AZ98" i="2"/>
  <c r="BC98" i="2"/>
  <c r="BE98" i="2"/>
  <c r="BJ98" i="2" s="1"/>
  <c r="BF98" i="2"/>
  <c r="BK98" i="2" s="1"/>
  <c r="BG98" i="2"/>
  <c r="BL98" i="2" s="1"/>
  <c r="BH98" i="2"/>
  <c r="BM98" i="2"/>
  <c r="S99" i="2"/>
  <c r="V99" i="2"/>
  <c r="Y99" i="2"/>
  <c r="AB99" i="2"/>
  <c r="AE99" i="2"/>
  <c r="AH99" i="2"/>
  <c r="AK99" i="2"/>
  <c r="AN99" i="2"/>
  <c r="AQ99" i="2"/>
  <c r="AT99" i="2"/>
  <c r="AW99" i="2"/>
  <c r="AZ99" i="2"/>
  <c r="BC99" i="2"/>
  <c r="BE99" i="2"/>
  <c r="BJ99" i="2" s="1"/>
  <c r="BF99" i="2"/>
  <c r="BK99" i="2" s="1"/>
  <c r="BG99" i="2"/>
  <c r="BL99" i="2" s="1"/>
  <c r="BH99" i="2"/>
  <c r="BM99" i="2"/>
  <c r="S100" i="2"/>
  <c r="V100" i="2"/>
  <c r="Y100" i="2"/>
  <c r="AB100" i="2"/>
  <c r="AE100" i="2"/>
  <c r="AH100" i="2"/>
  <c r="AK100" i="2"/>
  <c r="AN100" i="2"/>
  <c r="AQ100" i="2"/>
  <c r="AT100" i="2"/>
  <c r="AW100" i="2"/>
  <c r="AZ100" i="2"/>
  <c r="BC100" i="2"/>
  <c r="BE100" i="2"/>
  <c r="BJ100" i="2" s="1"/>
  <c r="BF100" i="2"/>
  <c r="BK100" i="2" s="1"/>
  <c r="BG100" i="2"/>
  <c r="BL100" i="2" s="1"/>
  <c r="BH100" i="2"/>
  <c r="BM100" i="2"/>
  <c r="S101" i="2"/>
  <c r="V101" i="2"/>
  <c r="Y101" i="2"/>
  <c r="AB101" i="2"/>
  <c r="AE101" i="2"/>
  <c r="AH101" i="2"/>
  <c r="AK101" i="2"/>
  <c r="AN101" i="2"/>
  <c r="AQ101" i="2"/>
  <c r="AT101" i="2"/>
  <c r="AW101" i="2"/>
  <c r="AZ101" i="2"/>
  <c r="BC101" i="2"/>
  <c r="BE101" i="2"/>
  <c r="BJ101" i="2" s="1"/>
  <c r="BF101" i="2"/>
  <c r="BK101" i="2" s="1"/>
  <c r="BG101" i="2"/>
  <c r="BL101" i="2" s="1"/>
  <c r="BH101" i="2"/>
  <c r="BM101" i="2"/>
  <c r="S102" i="2"/>
  <c r="V102" i="2"/>
  <c r="Y102" i="2"/>
  <c r="AB102" i="2"/>
  <c r="AE102" i="2"/>
  <c r="AH102" i="2"/>
  <c r="AK102" i="2"/>
  <c r="AN102" i="2"/>
  <c r="AQ102" i="2"/>
  <c r="AT102" i="2"/>
  <c r="AW102" i="2"/>
  <c r="AZ102" i="2"/>
  <c r="BC102" i="2"/>
  <c r="BE102" i="2"/>
  <c r="BJ102" i="2" s="1"/>
  <c r="BF102" i="2"/>
  <c r="BK102" i="2" s="1"/>
  <c r="BG102" i="2"/>
  <c r="BL102" i="2" s="1"/>
  <c r="BH102" i="2"/>
  <c r="BM102" i="2"/>
  <c r="S103" i="2"/>
  <c r="V103" i="2"/>
  <c r="Y103" i="2"/>
  <c r="AB103" i="2"/>
  <c r="AE103" i="2"/>
  <c r="AH103" i="2"/>
  <c r="AK103" i="2"/>
  <c r="AN103" i="2"/>
  <c r="AQ103" i="2"/>
  <c r="AT103" i="2"/>
  <c r="AW103" i="2"/>
  <c r="AZ103" i="2"/>
  <c r="BC103" i="2"/>
  <c r="BE103" i="2"/>
  <c r="BJ103" i="2" s="1"/>
  <c r="BF103" i="2"/>
  <c r="BK103" i="2" s="1"/>
  <c r="BG103" i="2"/>
  <c r="BL103" i="2" s="1"/>
  <c r="BH103" i="2"/>
  <c r="BM103" i="2"/>
  <c r="S104" i="2"/>
  <c r="V104" i="2"/>
  <c r="Y104" i="2"/>
  <c r="AB104" i="2"/>
  <c r="AE104" i="2"/>
  <c r="AH104" i="2"/>
  <c r="AK104" i="2"/>
  <c r="AN104" i="2"/>
  <c r="AQ104" i="2"/>
  <c r="AT104" i="2"/>
  <c r="AW104" i="2"/>
  <c r="AZ104" i="2"/>
  <c r="BC104" i="2"/>
  <c r="BE104" i="2"/>
  <c r="BJ104" i="2" s="1"/>
  <c r="BF104" i="2"/>
  <c r="BK104" i="2" s="1"/>
  <c r="BG104" i="2"/>
  <c r="BL104" i="2" s="1"/>
  <c r="BH104" i="2"/>
  <c r="BM104" i="2"/>
  <c r="S105" i="2"/>
  <c r="V105" i="2"/>
  <c r="Y105" i="2"/>
  <c r="AB105" i="2"/>
  <c r="AE105" i="2"/>
  <c r="AH105" i="2"/>
  <c r="AK105" i="2"/>
  <c r="AN105" i="2"/>
  <c r="AQ105" i="2"/>
  <c r="AT105" i="2"/>
  <c r="AW105" i="2"/>
  <c r="AZ105" i="2"/>
  <c r="BC105" i="2"/>
  <c r="BE105" i="2"/>
  <c r="BJ105" i="2" s="1"/>
  <c r="BF105" i="2"/>
  <c r="BK105" i="2" s="1"/>
  <c r="BG105" i="2"/>
  <c r="BL105" i="2" s="1"/>
  <c r="BH105" i="2"/>
  <c r="BM105" i="2"/>
  <c r="S106" i="2"/>
  <c r="V106" i="2"/>
  <c r="Y106" i="2"/>
  <c r="AB106" i="2"/>
  <c r="AE106" i="2"/>
  <c r="AH106" i="2"/>
  <c r="AK106" i="2"/>
  <c r="AN106" i="2"/>
  <c r="AQ106" i="2"/>
  <c r="AT106" i="2"/>
  <c r="AW106" i="2"/>
  <c r="AZ106" i="2"/>
  <c r="BC106" i="2"/>
  <c r="BE106" i="2"/>
  <c r="BJ106" i="2" s="1"/>
  <c r="BF106" i="2"/>
  <c r="BK106" i="2" s="1"/>
  <c r="BG106" i="2"/>
  <c r="BL106" i="2" s="1"/>
  <c r="BH106" i="2"/>
  <c r="BM106" i="2"/>
  <c r="S107" i="2"/>
  <c r="V107" i="2"/>
  <c r="Y107" i="2"/>
  <c r="AB107" i="2"/>
  <c r="AE107" i="2"/>
  <c r="AH107" i="2"/>
  <c r="AK107" i="2"/>
  <c r="AN107" i="2"/>
  <c r="AQ107" i="2"/>
  <c r="AT107" i="2"/>
  <c r="AW107" i="2"/>
  <c r="AZ107" i="2"/>
  <c r="BC107" i="2"/>
  <c r="BE107" i="2"/>
  <c r="BJ107" i="2" s="1"/>
  <c r="BF107" i="2"/>
  <c r="BK107" i="2" s="1"/>
  <c r="BG107" i="2"/>
  <c r="BL107" i="2" s="1"/>
  <c r="BH107" i="2"/>
  <c r="BM107" i="2"/>
  <c r="S108" i="2"/>
  <c r="V108" i="2"/>
  <c r="Y108" i="2"/>
  <c r="AB108" i="2"/>
  <c r="AE108" i="2"/>
  <c r="AH108" i="2"/>
  <c r="AK108" i="2"/>
  <c r="AN108" i="2"/>
  <c r="AQ108" i="2"/>
  <c r="AT108" i="2"/>
  <c r="AW108" i="2"/>
  <c r="AZ108" i="2"/>
  <c r="BC108" i="2"/>
  <c r="BE108" i="2"/>
  <c r="BJ108" i="2" s="1"/>
  <c r="BF108" i="2"/>
  <c r="BK108" i="2" s="1"/>
  <c r="BG108" i="2"/>
  <c r="BL108" i="2" s="1"/>
  <c r="BH108" i="2"/>
  <c r="BM108" i="2"/>
  <c r="S109" i="2"/>
  <c r="V109" i="2"/>
  <c r="Y109" i="2"/>
  <c r="AB109" i="2"/>
  <c r="AE109" i="2"/>
  <c r="AH109" i="2"/>
  <c r="AK109" i="2"/>
  <c r="AN109" i="2"/>
  <c r="AQ109" i="2"/>
  <c r="AT109" i="2"/>
  <c r="AW109" i="2"/>
  <c r="AZ109" i="2"/>
  <c r="BC109" i="2"/>
  <c r="BE109" i="2"/>
  <c r="BJ109" i="2" s="1"/>
  <c r="BF109" i="2"/>
  <c r="BK109" i="2" s="1"/>
  <c r="BG109" i="2"/>
  <c r="BL109" i="2" s="1"/>
  <c r="BH109" i="2"/>
  <c r="BM109" i="2"/>
  <c r="S110" i="2"/>
  <c r="V110" i="2"/>
  <c r="Y110" i="2"/>
  <c r="AB110" i="2"/>
  <c r="AE110" i="2"/>
  <c r="AH110" i="2"/>
  <c r="AK110" i="2"/>
  <c r="AN110" i="2"/>
  <c r="AQ110" i="2"/>
  <c r="AT110" i="2"/>
  <c r="AW110" i="2"/>
  <c r="AZ110" i="2"/>
  <c r="BC110" i="2"/>
  <c r="BE110" i="2"/>
  <c r="BJ110" i="2" s="1"/>
  <c r="BF110" i="2"/>
  <c r="BK110" i="2" s="1"/>
  <c r="BG110" i="2"/>
  <c r="BL110" i="2" s="1"/>
  <c r="BH110" i="2"/>
  <c r="BM110" i="2"/>
  <c r="S111" i="2"/>
  <c r="V111" i="2"/>
  <c r="Y111" i="2"/>
  <c r="AB111" i="2"/>
  <c r="AE111" i="2"/>
  <c r="AH111" i="2"/>
  <c r="AK111" i="2"/>
  <c r="AN111" i="2"/>
  <c r="AQ111" i="2"/>
  <c r="AT111" i="2"/>
  <c r="AW111" i="2"/>
  <c r="AZ111" i="2"/>
  <c r="BC111" i="2"/>
  <c r="BE111" i="2"/>
  <c r="BJ111" i="2" s="1"/>
  <c r="BF111" i="2"/>
  <c r="BK111" i="2" s="1"/>
  <c r="BG111" i="2"/>
  <c r="BL111" i="2" s="1"/>
  <c r="BH111" i="2"/>
  <c r="BM111" i="2"/>
  <c r="S112" i="2"/>
  <c r="V112" i="2"/>
  <c r="Y112" i="2"/>
  <c r="AB112" i="2"/>
  <c r="AE112" i="2"/>
  <c r="AH112" i="2"/>
  <c r="AK112" i="2"/>
  <c r="AN112" i="2"/>
  <c r="AQ112" i="2"/>
  <c r="AT112" i="2"/>
  <c r="AW112" i="2"/>
  <c r="AZ112" i="2"/>
  <c r="BC112" i="2"/>
  <c r="BE112" i="2"/>
  <c r="BJ112" i="2" s="1"/>
  <c r="BF112" i="2"/>
  <c r="BK112" i="2" s="1"/>
  <c r="BG112" i="2"/>
  <c r="BL112" i="2" s="1"/>
  <c r="BH112" i="2"/>
  <c r="BM112" i="2"/>
  <c r="S113" i="2"/>
  <c r="V113" i="2"/>
  <c r="Y113" i="2"/>
  <c r="AB113" i="2"/>
  <c r="AE113" i="2"/>
  <c r="AH113" i="2"/>
  <c r="AK113" i="2"/>
  <c r="AN113" i="2"/>
  <c r="AQ113" i="2"/>
  <c r="AT113" i="2"/>
  <c r="AW113" i="2"/>
  <c r="AZ113" i="2"/>
  <c r="BC113" i="2"/>
  <c r="BE113" i="2"/>
  <c r="BJ113" i="2" s="1"/>
  <c r="BF113" i="2"/>
  <c r="BK113" i="2" s="1"/>
  <c r="BG113" i="2"/>
  <c r="BL113" i="2" s="1"/>
  <c r="BH113" i="2"/>
  <c r="BM113" i="2"/>
  <c r="S114" i="2"/>
  <c r="V114" i="2"/>
  <c r="Y114" i="2"/>
  <c r="AB114" i="2"/>
  <c r="AE114" i="2"/>
  <c r="AH114" i="2"/>
  <c r="AK114" i="2"/>
  <c r="AN114" i="2"/>
  <c r="AQ114" i="2"/>
  <c r="AT114" i="2"/>
  <c r="AW114" i="2"/>
  <c r="AZ114" i="2"/>
  <c r="BC114" i="2"/>
  <c r="BE114" i="2"/>
  <c r="BJ114" i="2" s="1"/>
  <c r="BF114" i="2"/>
  <c r="BK114" i="2" s="1"/>
  <c r="BG114" i="2"/>
  <c r="BL114" i="2" s="1"/>
  <c r="BH114" i="2"/>
  <c r="BM114" i="2"/>
  <c r="S115" i="2"/>
  <c r="V115" i="2"/>
  <c r="Y115" i="2"/>
  <c r="AB115" i="2"/>
  <c r="AE115" i="2"/>
  <c r="AH115" i="2"/>
  <c r="AK115" i="2"/>
  <c r="AN115" i="2"/>
  <c r="AQ115" i="2"/>
  <c r="AT115" i="2"/>
  <c r="AW115" i="2"/>
  <c r="AZ115" i="2"/>
  <c r="BC115" i="2"/>
  <c r="BE115" i="2"/>
  <c r="BJ115" i="2" s="1"/>
  <c r="BF115" i="2"/>
  <c r="BK115" i="2" s="1"/>
  <c r="BG115" i="2"/>
  <c r="BL115" i="2" s="1"/>
  <c r="BH115" i="2"/>
  <c r="BM115" i="2"/>
  <c r="S116" i="2"/>
  <c r="V116" i="2"/>
  <c r="Y116" i="2"/>
  <c r="AB116" i="2"/>
  <c r="AE116" i="2"/>
  <c r="AH116" i="2"/>
  <c r="AK116" i="2"/>
  <c r="AN116" i="2"/>
  <c r="AQ116" i="2"/>
  <c r="AT116" i="2"/>
  <c r="AW116" i="2"/>
  <c r="AZ116" i="2"/>
  <c r="BC116" i="2"/>
  <c r="BE116" i="2"/>
  <c r="BJ116" i="2" s="1"/>
  <c r="BF116" i="2"/>
  <c r="BK116" i="2" s="1"/>
  <c r="BG116" i="2"/>
  <c r="BL116" i="2" s="1"/>
  <c r="BH116" i="2"/>
  <c r="BM116" i="2"/>
  <c r="S117" i="2"/>
  <c r="V117" i="2"/>
  <c r="Y117" i="2"/>
  <c r="AB117" i="2"/>
  <c r="AE117" i="2"/>
  <c r="AH117" i="2"/>
  <c r="AK117" i="2"/>
  <c r="AN117" i="2"/>
  <c r="AQ117" i="2"/>
  <c r="AT117" i="2"/>
  <c r="AW117" i="2"/>
  <c r="AZ117" i="2"/>
  <c r="BC117" i="2"/>
  <c r="BE117" i="2"/>
  <c r="BJ117" i="2" s="1"/>
  <c r="BF117" i="2"/>
  <c r="BK117" i="2" s="1"/>
  <c r="BG117" i="2"/>
  <c r="BL117" i="2" s="1"/>
  <c r="BH117" i="2"/>
  <c r="BM117" i="2"/>
  <c r="S118" i="2"/>
  <c r="V118" i="2"/>
  <c r="Y118" i="2"/>
  <c r="AB118" i="2"/>
  <c r="AE118" i="2"/>
  <c r="AH118" i="2"/>
  <c r="AK118" i="2"/>
  <c r="AN118" i="2"/>
  <c r="AQ118" i="2"/>
  <c r="AT118" i="2"/>
  <c r="AW118" i="2"/>
  <c r="AZ118" i="2"/>
  <c r="BC118" i="2"/>
  <c r="BE118" i="2"/>
  <c r="BJ118" i="2" s="1"/>
  <c r="BF118" i="2"/>
  <c r="BK118" i="2" s="1"/>
  <c r="BG118" i="2"/>
  <c r="BL118" i="2" s="1"/>
  <c r="BH118" i="2"/>
  <c r="BM118" i="2"/>
  <c r="S119" i="2"/>
  <c r="V119" i="2"/>
  <c r="Y119" i="2"/>
  <c r="AB119" i="2"/>
  <c r="AE119" i="2"/>
  <c r="AH119" i="2"/>
  <c r="AK119" i="2"/>
  <c r="AN119" i="2"/>
  <c r="AQ119" i="2"/>
  <c r="AT119" i="2"/>
  <c r="AW119" i="2"/>
  <c r="AZ119" i="2"/>
  <c r="BC119" i="2"/>
  <c r="BE119" i="2"/>
  <c r="BJ119" i="2" s="1"/>
  <c r="BF119" i="2"/>
  <c r="BK119" i="2" s="1"/>
  <c r="BG119" i="2"/>
  <c r="BL119" i="2" s="1"/>
  <c r="BH119" i="2"/>
  <c r="BM119" i="2"/>
  <c r="S120" i="2"/>
  <c r="V120" i="2"/>
  <c r="Y120" i="2"/>
  <c r="AB120" i="2"/>
  <c r="AE120" i="2"/>
  <c r="AH120" i="2"/>
  <c r="AK120" i="2"/>
  <c r="AN120" i="2"/>
  <c r="AQ120" i="2"/>
  <c r="AT120" i="2"/>
  <c r="AW120" i="2"/>
  <c r="AZ120" i="2"/>
  <c r="BC120" i="2"/>
  <c r="BE120" i="2"/>
  <c r="BJ120" i="2" s="1"/>
  <c r="BF120" i="2"/>
  <c r="BK120" i="2" s="1"/>
  <c r="BG120" i="2"/>
  <c r="BL120" i="2" s="1"/>
  <c r="BH120" i="2"/>
  <c r="BM120" i="2"/>
  <c r="S121" i="2"/>
  <c r="V121" i="2"/>
  <c r="Y121" i="2"/>
  <c r="AB121" i="2"/>
  <c r="AE121" i="2"/>
  <c r="AH121" i="2"/>
  <c r="AK121" i="2"/>
  <c r="AN121" i="2"/>
  <c r="AQ121" i="2"/>
  <c r="AT121" i="2"/>
  <c r="AW121" i="2"/>
  <c r="AZ121" i="2"/>
  <c r="BC121" i="2"/>
  <c r="BE121" i="2"/>
  <c r="BJ121" i="2" s="1"/>
  <c r="BF121" i="2"/>
  <c r="BK121" i="2" s="1"/>
  <c r="BG121" i="2"/>
  <c r="BL121" i="2" s="1"/>
  <c r="BH121" i="2"/>
  <c r="BM121" i="2"/>
  <c r="S122" i="2"/>
  <c r="V122" i="2"/>
  <c r="Y122" i="2"/>
  <c r="AB122" i="2"/>
  <c r="AE122" i="2"/>
  <c r="AH122" i="2"/>
  <c r="AK122" i="2"/>
  <c r="AN122" i="2"/>
  <c r="AQ122" i="2"/>
  <c r="AT122" i="2"/>
  <c r="AW122" i="2"/>
  <c r="AZ122" i="2"/>
  <c r="BC122" i="2"/>
  <c r="BE122" i="2"/>
  <c r="BJ122" i="2" s="1"/>
  <c r="BF122" i="2"/>
  <c r="BK122" i="2" s="1"/>
  <c r="BG122" i="2"/>
  <c r="BL122" i="2" s="1"/>
  <c r="BH122" i="2"/>
  <c r="BM122" i="2"/>
  <c r="S123" i="2"/>
  <c r="V123" i="2"/>
  <c r="Y123" i="2"/>
  <c r="AB123" i="2"/>
  <c r="AE123" i="2"/>
  <c r="AH123" i="2"/>
  <c r="AK123" i="2"/>
  <c r="AN123" i="2"/>
  <c r="AQ123" i="2"/>
  <c r="AT123" i="2"/>
  <c r="AW123" i="2"/>
  <c r="AZ123" i="2"/>
  <c r="BC123" i="2"/>
  <c r="BE123" i="2"/>
  <c r="BJ123" i="2" s="1"/>
  <c r="BF123" i="2"/>
  <c r="BK123" i="2" s="1"/>
  <c r="BG123" i="2"/>
  <c r="BL123" i="2" s="1"/>
  <c r="BH123" i="2"/>
  <c r="BM123" i="2"/>
  <c r="S124" i="2"/>
  <c r="V124" i="2"/>
  <c r="Y124" i="2"/>
  <c r="AB124" i="2"/>
  <c r="AE124" i="2"/>
  <c r="AH124" i="2"/>
  <c r="AK124" i="2"/>
  <c r="AN124" i="2"/>
  <c r="AQ124" i="2"/>
  <c r="AT124" i="2"/>
  <c r="AW124" i="2"/>
  <c r="AZ124" i="2"/>
  <c r="BC124" i="2"/>
  <c r="BE124" i="2"/>
  <c r="BJ124" i="2" s="1"/>
  <c r="BF124" i="2"/>
  <c r="BK124" i="2" s="1"/>
  <c r="BG124" i="2"/>
  <c r="BL124" i="2" s="1"/>
  <c r="BH124" i="2"/>
  <c r="BM124" i="2"/>
  <c r="S125" i="2"/>
  <c r="V125" i="2"/>
  <c r="Y125" i="2"/>
  <c r="AB125" i="2"/>
  <c r="AE125" i="2"/>
  <c r="AH125" i="2"/>
  <c r="AK125" i="2"/>
  <c r="AN125" i="2"/>
  <c r="AQ125" i="2"/>
  <c r="AT125" i="2"/>
  <c r="AW125" i="2"/>
  <c r="AZ125" i="2"/>
  <c r="BC125" i="2"/>
  <c r="BE125" i="2"/>
  <c r="BJ125" i="2" s="1"/>
  <c r="BF125" i="2"/>
  <c r="BK125" i="2" s="1"/>
  <c r="BG125" i="2"/>
  <c r="BL125" i="2" s="1"/>
  <c r="BH125" i="2"/>
  <c r="BM125" i="2"/>
  <c r="S126" i="2"/>
  <c r="V126" i="2"/>
  <c r="Y126" i="2"/>
  <c r="AB126" i="2"/>
  <c r="AE126" i="2"/>
  <c r="AH126" i="2"/>
  <c r="AK126" i="2"/>
  <c r="AN126" i="2"/>
  <c r="AQ126" i="2"/>
  <c r="AT126" i="2"/>
  <c r="AW126" i="2"/>
  <c r="AZ126" i="2"/>
  <c r="BC126" i="2"/>
  <c r="BE126" i="2"/>
  <c r="BJ126" i="2" s="1"/>
  <c r="BF126" i="2"/>
  <c r="BK126" i="2" s="1"/>
  <c r="BG126" i="2"/>
  <c r="BL126" i="2" s="1"/>
  <c r="BH126" i="2"/>
  <c r="BM126" i="2"/>
  <c r="S127" i="2"/>
  <c r="V127" i="2"/>
  <c r="Y127" i="2"/>
  <c r="AB127" i="2"/>
  <c r="AE127" i="2"/>
  <c r="AH127" i="2"/>
  <c r="AK127" i="2"/>
  <c r="AN127" i="2"/>
  <c r="AQ127" i="2"/>
  <c r="AT127" i="2"/>
  <c r="AW127" i="2"/>
  <c r="AZ127" i="2"/>
  <c r="BC127" i="2"/>
  <c r="BE127" i="2"/>
  <c r="BJ127" i="2" s="1"/>
  <c r="BF127" i="2"/>
  <c r="BK127" i="2" s="1"/>
  <c r="BG127" i="2"/>
  <c r="BL127" i="2" s="1"/>
  <c r="BH127" i="2"/>
  <c r="BM127" i="2"/>
  <c r="S128" i="2"/>
  <c r="V128" i="2"/>
  <c r="Y128" i="2"/>
  <c r="AB128" i="2"/>
  <c r="AE128" i="2"/>
  <c r="AH128" i="2"/>
  <c r="AK128" i="2"/>
  <c r="AN128" i="2"/>
  <c r="AQ128" i="2"/>
  <c r="AT128" i="2"/>
  <c r="AW128" i="2"/>
  <c r="AZ128" i="2"/>
  <c r="BC128" i="2"/>
  <c r="BE128" i="2"/>
  <c r="BJ128" i="2" s="1"/>
  <c r="BF128" i="2"/>
  <c r="BK128" i="2" s="1"/>
  <c r="BG128" i="2"/>
  <c r="BL128" i="2" s="1"/>
  <c r="BH128" i="2"/>
  <c r="BM128" i="2"/>
  <c r="S129" i="2"/>
  <c r="V129" i="2"/>
  <c r="Y129" i="2"/>
  <c r="AB129" i="2"/>
  <c r="AE129" i="2"/>
  <c r="AH129" i="2"/>
  <c r="AK129" i="2"/>
  <c r="AN129" i="2"/>
  <c r="AQ129" i="2"/>
  <c r="AT129" i="2"/>
  <c r="AW129" i="2"/>
  <c r="AZ129" i="2"/>
  <c r="BC129" i="2"/>
  <c r="BE129" i="2"/>
  <c r="BJ129" i="2" s="1"/>
  <c r="BF129" i="2"/>
  <c r="BK129" i="2" s="1"/>
  <c r="BG129" i="2"/>
  <c r="BL129" i="2" s="1"/>
  <c r="BH129" i="2"/>
  <c r="BM129" i="2"/>
  <c r="S130" i="2"/>
  <c r="V130" i="2"/>
  <c r="Y130" i="2"/>
  <c r="AB130" i="2"/>
  <c r="AE130" i="2"/>
  <c r="AH130" i="2"/>
  <c r="AK130" i="2"/>
  <c r="AN130" i="2"/>
  <c r="AQ130" i="2"/>
  <c r="AT130" i="2"/>
  <c r="AW130" i="2"/>
  <c r="AZ130" i="2"/>
  <c r="BC130" i="2"/>
  <c r="BE130" i="2"/>
  <c r="BJ130" i="2" s="1"/>
  <c r="BF130" i="2"/>
  <c r="BK130" i="2" s="1"/>
  <c r="BG130" i="2"/>
  <c r="BL130" i="2" s="1"/>
  <c r="BH130" i="2"/>
  <c r="BM130" i="2"/>
  <c r="S131" i="2"/>
  <c r="V131" i="2"/>
  <c r="Y131" i="2"/>
  <c r="AB131" i="2"/>
  <c r="AE131" i="2"/>
  <c r="AH131" i="2"/>
  <c r="AK131" i="2"/>
  <c r="AN131" i="2"/>
  <c r="AQ131" i="2"/>
  <c r="AT131" i="2"/>
  <c r="AW131" i="2"/>
  <c r="AZ131" i="2"/>
  <c r="BC131" i="2"/>
  <c r="BE131" i="2"/>
  <c r="BJ131" i="2" s="1"/>
  <c r="BF131" i="2"/>
  <c r="BK131" i="2" s="1"/>
  <c r="BG131" i="2"/>
  <c r="BL131" i="2" s="1"/>
  <c r="BH131" i="2"/>
  <c r="BM131" i="2"/>
  <c r="S132" i="2"/>
  <c r="V132" i="2"/>
  <c r="Y132" i="2"/>
  <c r="AB132" i="2"/>
  <c r="AE132" i="2"/>
  <c r="AH132" i="2"/>
  <c r="AK132" i="2"/>
  <c r="AN132" i="2"/>
  <c r="AQ132" i="2"/>
  <c r="AT132" i="2"/>
  <c r="AW132" i="2"/>
  <c r="AZ132" i="2"/>
  <c r="BC132" i="2"/>
  <c r="BE132" i="2"/>
  <c r="BJ132" i="2" s="1"/>
  <c r="BF132" i="2"/>
  <c r="BK132" i="2" s="1"/>
  <c r="BG132" i="2"/>
  <c r="BL132" i="2" s="1"/>
  <c r="BH132" i="2"/>
  <c r="BM132" i="2"/>
  <c r="S133" i="2"/>
  <c r="V133" i="2"/>
  <c r="Y133" i="2"/>
  <c r="AB133" i="2"/>
  <c r="AE133" i="2"/>
  <c r="AH133" i="2"/>
  <c r="AK133" i="2"/>
  <c r="AN133" i="2"/>
  <c r="AQ133" i="2"/>
  <c r="AT133" i="2"/>
  <c r="AW133" i="2"/>
  <c r="AZ133" i="2"/>
  <c r="BC133" i="2"/>
  <c r="BE133" i="2"/>
  <c r="BJ133" i="2" s="1"/>
  <c r="BF133" i="2"/>
  <c r="BK133" i="2" s="1"/>
  <c r="BG133" i="2"/>
  <c r="BL133" i="2" s="1"/>
  <c r="BH133" i="2"/>
  <c r="BM133" i="2"/>
  <c r="S134" i="2"/>
  <c r="V134" i="2"/>
  <c r="Y134" i="2"/>
  <c r="AB134" i="2"/>
  <c r="AE134" i="2"/>
  <c r="AH134" i="2"/>
  <c r="AK134" i="2"/>
  <c r="AN134" i="2"/>
  <c r="AQ134" i="2"/>
  <c r="AT134" i="2"/>
  <c r="AW134" i="2"/>
  <c r="AZ134" i="2"/>
  <c r="BC134" i="2"/>
  <c r="BE134" i="2"/>
  <c r="BJ134" i="2" s="1"/>
  <c r="BF134" i="2"/>
  <c r="BK134" i="2" s="1"/>
  <c r="BG134" i="2"/>
  <c r="BL134" i="2" s="1"/>
  <c r="BH134" i="2"/>
  <c r="BM134" i="2"/>
  <c r="S135" i="2"/>
  <c r="V135" i="2"/>
  <c r="Y135" i="2"/>
  <c r="AB135" i="2"/>
  <c r="AE135" i="2"/>
  <c r="AH135" i="2"/>
  <c r="AK135" i="2"/>
  <c r="AN135" i="2"/>
  <c r="AQ135" i="2"/>
  <c r="AT135" i="2"/>
  <c r="AW135" i="2"/>
  <c r="AZ135" i="2"/>
  <c r="BC135" i="2"/>
  <c r="BE135" i="2"/>
  <c r="BJ135" i="2" s="1"/>
  <c r="BF135" i="2"/>
  <c r="BK135" i="2" s="1"/>
  <c r="BG135" i="2"/>
  <c r="BL135" i="2" s="1"/>
  <c r="BH135" i="2"/>
  <c r="BM135" i="2"/>
  <c r="S136" i="2"/>
  <c r="V136" i="2"/>
  <c r="Y136" i="2"/>
  <c r="AB136" i="2"/>
  <c r="AE136" i="2"/>
  <c r="AH136" i="2"/>
  <c r="AK136" i="2"/>
  <c r="AN136" i="2"/>
  <c r="AQ136" i="2"/>
  <c r="AT136" i="2"/>
  <c r="AW136" i="2"/>
  <c r="AZ136" i="2"/>
  <c r="BC136" i="2"/>
  <c r="BE136" i="2"/>
  <c r="BJ136" i="2" s="1"/>
  <c r="BF136" i="2"/>
  <c r="BK136" i="2" s="1"/>
  <c r="BG136" i="2"/>
  <c r="BL136" i="2" s="1"/>
  <c r="BH136" i="2"/>
  <c r="BM136" i="2"/>
  <c r="S137" i="2"/>
  <c r="V137" i="2"/>
  <c r="Y137" i="2"/>
  <c r="AB137" i="2"/>
  <c r="AE137" i="2"/>
  <c r="AH137" i="2"/>
  <c r="AK137" i="2"/>
  <c r="AN137" i="2"/>
  <c r="AQ137" i="2"/>
  <c r="AT137" i="2"/>
  <c r="AW137" i="2"/>
  <c r="AZ137" i="2"/>
  <c r="BC137" i="2"/>
  <c r="BE137" i="2"/>
  <c r="BJ137" i="2" s="1"/>
  <c r="BF137" i="2"/>
  <c r="BK137" i="2" s="1"/>
  <c r="BG137" i="2"/>
  <c r="BL137" i="2" s="1"/>
  <c r="BH137" i="2"/>
  <c r="BM137" i="2"/>
  <c r="S138" i="2"/>
  <c r="V138" i="2"/>
  <c r="Y138" i="2"/>
  <c r="AB138" i="2"/>
  <c r="AE138" i="2"/>
  <c r="AH138" i="2"/>
  <c r="AK138" i="2"/>
  <c r="AN138" i="2"/>
  <c r="AQ138" i="2"/>
  <c r="AT138" i="2"/>
  <c r="AW138" i="2"/>
  <c r="AZ138" i="2"/>
  <c r="BC138" i="2"/>
  <c r="BE138" i="2"/>
  <c r="BJ138" i="2" s="1"/>
  <c r="BF138" i="2"/>
  <c r="BK138" i="2" s="1"/>
  <c r="BG138" i="2"/>
  <c r="BL138" i="2" s="1"/>
  <c r="BH138" i="2"/>
  <c r="BM138" i="2"/>
  <c r="S139" i="2"/>
  <c r="V139" i="2"/>
  <c r="Y139" i="2"/>
  <c r="AB139" i="2"/>
  <c r="AE139" i="2"/>
  <c r="AH139" i="2"/>
  <c r="AK139" i="2"/>
  <c r="AN139" i="2"/>
  <c r="AQ139" i="2"/>
  <c r="AT139" i="2"/>
  <c r="AW139" i="2"/>
  <c r="AZ139" i="2"/>
  <c r="BC139" i="2"/>
  <c r="BE139" i="2"/>
  <c r="BJ139" i="2" s="1"/>
  <c r="BF139" i="2"/>
  <c r="BK139" i="2" s="1"/>
  <c r="BG139" i="2"/>
  <c r="BL139" i="2" s="1"/>
  <c r="BH139" i="2"/>
  <c r="BM139" i="2"/>
  <c r="S140" i="2"/>
  <c r="V140" i="2"/>
  <c r="Y140" i="2"/>
  <c r="AB140" i="2"/>
  <c r="AE140" i="2"/>
  <c r="AH140" i="2"/>
  <c r="AK140" i="2"/>
  <c r="AN140" i="2"/>
  <c r="AQ140" i="2"/>
  <c r="AT140" i="2"/>
  <c r="AW140" i="2"/>
  <c r="AZ140" i="2"/>
  <c r="BC140" i="2"/>
  <c r="BE140" i="2"/>
  <c r="BJ140" i="2" s="1"/>
  <c r="BF140" i="2"/>
  <c r="BK140" i="2" s="1"/>
  <c r="BG140" i="2"/>
  <c r="BL140" i="2" s="1"/>
  <c r="BH140" i="2"/>
  <c r="BM140" i="2"/>
  <c r="S143" i="2"/>
  <c r="V143" i="2"/>
  <c r="Y143" i="2"/>
  <c r="AB143" i="2"/>
  <c r="AE143" i="2"/>
  <c r="AH143" i="2"/>
  <c r="AK143" i="2"/>
  <c r="AN143" i="2"/>
  <c r="AQ143" i="2"/>
  <c r="AT143" i="2"/>
  <c r="AW143" i="2"/>
  <c r="AZ143" i="2"/>
  <c r="BC143" i="2"/>
  <c r="BE143" i="2"/>
  <c r="BJ143" i="2" s="1"/>
  <c r="BF143" i="2"/>
  <c r="BK143" i="2" s="1"/>
  <c r="BG143" i="2"/>
  <c r="BL143" i="2" s="1"/>
  <c r="BH143" i="2"/>
  <c r="BM143" i="2"/>
  <c r="S144" i="2"/>
  <c r="V144" i="2"/>
  <c r="Y144" i="2"/>
  <c r="AB144" i="2"/>
  <c r="AE144" i="2"/>
  <c r="AH144" i="2"/>
  <c r="AK144" i="2"/>
  <c r="AN144" i="2"/>
  <c r="AQ144" i="2"/>
  <c r="AT144" i="2"/>
  <c r="AW144" i="2"/>
  <c r="AZ144" i="2"/>
  <c r="BC144" i="2"/>
  <c r="BE144" i="2"/>
  <c r="BJ144" i="2" s="1"/>
  <c r="BF144" i="2"/>
  <c r="BK144" i="2" s="1"/>
  <c r="BG144" i="2"/>
  <c r="BL144" i="2" s="1"/>
  <c r="BH144" i="2"/>
  <c r="BM144" i="2"/>
  <c r="S145" i="2"/>
  <c r="V145" i="2"/>
  <c r="Y145" i="2"/>
  <c r="AB145" i="2"/>
  <c r="AE145" i="2"/>
  <c r="AH145" i="2"/>
  <c r="AK145" i="2"/>
  <c r="AN145" i="2"/>
  <c r="AQ145" i="2"/>
  <c r="AT145" i="2"/>
  <c r="AW145" i="2"/>
  <c r="AZ145" i="2"/>
  <c r="BC145" i="2"/>
  <c r="BE145" i="2"/>
  <c r="BJ145" i="2" s="1"/>
  <c r="BF145" i="2"/>
  <c r="BK145" i="2" s="1"/>
  <c r="BG145" i="2"/>
  <c r="BL145" i="2" s="1"/>
  <c r="BH145" i="2"/>
  <c r="BM145" i="2"/>
  <c r="S146" i="2"/>
  <c r="V146" i="2"/>
  <c r="Y146" i="2"/>
  <c r="AB146" i="2"/>
  <c r="AE146" i="2"/>
  <c r="AH146" i="2"/>
  <c r="AK146" i="2"/>
  <c r="AN146" i="2"/>
  <c r="AQ146" i="2"/>
  <c r="AT146" i="2"/>
  <c r="AW146" i="2"/>
  <c r="AZ146" i="2"/>
  <c r="BC146" i="2"/>
  <c r="BE146" i="2"/>
  <c r="BJ146" i="2" s="1"/>
  <c r="BF146" i="2"/>
  <c r="BK146" i="2" s="1"/>
  <c r="BG146" i="2"/>
  <c r="BL146" i="2" s="1"/>
  <c r="BH146" i="2"/>
  <c r="BM146" i="2"/>
  <c r="S147" i="2"/>
  <c r="V147" i="2"/>
  <c r="Y147" i="2"/>
  <c r="AB147" i="2"/>
  <c r="AE147" i="2"/>
  <c r="AH147" i="2"/>
  <c r="AK147" i="2"/>
  <c r="AN147" i="2"/>
  <c r="AQ147" i="2"/>
  <c r="AT147" i="2"/>
  <c r="AW147" i="2"/>
  <c r="AZ147" i="2"/>
  <c r="BC147" i="2"/>
  <c r="BE147" i="2"/>
  <c r="BJ147" i="2" s="1"/>
  <c r="BF147" i="2"/>
  <c r="BK147" i="2" s="1"/>
  <c r="BG147" i="2"/>
  <c r="BL147" i="2" s="1"/>
  <c r="BH147" i="2"/>
  <c r="BM147" i="2"/>
  <c r="S148" i="2"/>
  <c r="V148" i="2"/>
  <c r="Y148" i="2"/>
  <c r="AB148" i="2"/>
  <c r="AE148" i="2"/>
  <c r="AH148" i="2"/>
  <c r="AK148" i="2"/>
  <c r="AN148" i="2"/>
  <c r="AQ148" i="2"/>
  <c r="AT148" i="2"/>
  <c r="AW148" i="2"/>
  <c r="AZ148" i="2"/>
  <c r="BC148" i="2"/>
  <c r="BE148" i="2"/>
  <c r="BJ148" i="2" s="1"/>
  <c r="BF148" i="2"/>
  <c r="BK148" i="2" s="1"/>
  <c r="BG148" i="2"/>
  <c r="BL148" i="2" s="1"/>
  <c r="BH148" i="2"/>
  <c r="BM148" i="2"/>
  <c r="S149" i="2"/>
  <c r="V149" i="2"/>
  <c r="Y149" i="2"/>
  <c r="AB149" i="2"/>
  <c r="AE149" i="2"/>
  <c r="AH149" i="2"/>
  <c r="AK149" i="2"/>
  <c r="AN149" i="2"/>
  <c r="AQ149" i="2"/>
  <c r="AT149" i="2"/>
  <c r="AW149" i="2"/>
  <c r="AZ149" i="2"/>
  <c r="BC149" i="2"/>
  <c r="BE149" i="2"/>
  <c r="BJ149" i="2" s="1"/>
  <c r="BF149" i="2"/>
  <c r="BK149" i="2" s="1"/>
  <c r="BG149" i="2"/>
  <c r="BL149" i="2" s="1"/>
  <c r="BH149" i="2"/>
  <c r="BM149" i="2"/>
  <c r="S150" i="2"/>
  <c r="V150" i="2"/>
  <c r="Y150" i="2"/>
  <c r="AB150" i="2"/>
  <c r="AE150" i="2"/>
  <c r="AH150" i="2"/>
  <c r="AK150" i="2"/>
  <c r="AN150" i="2"/>
  <c r="AQ150" i="2"/>
  <c r="AT150" i="2"/>
  <c r="AW150" i="2"/>
  <c r="AZ150" i="2"/>
  <c r="BC150" i="2"/>
  <c r="BE150" i="2"/>
  <c r="BJ150" i="2" s="1"/>
  <c r="BF150" i="2"/>
  <c r="BK150" i="2" s="1"/>
  <c r="BG150" i="2"/>
  <c r="BL150" i="2" s="1"/>
  <c r="BH150" i="2"/>
  <c r="BM150" i="2"/>
  <c r="S151" i="2"/>
  <c r="V151" i="2"/>
  <c r="Y151" i="2"/>
  <c r="AB151" i="2"/>
  <c r="AE151" i="2"/>
  <c r="AH151" i="2"/>
  <c r="AK151" i="2"/>
  <c r="AN151" i="2"/>
  <c r="AQ151" i="2"/>
  <c r="AT151" i="2"/>
  <c r="AW151" i="2"/>
  <c r="AZ151" i="2"/>
  <c r="BC151" i="2"/>
  <c r="BE151" i="2"/>
  <c r="BJ151" i="2" s="1"/>
  <c r="BF151" i="2"/>
  <c r="BK151" i="2" s="1"/>
  <c r="BG151" i="2"/>
  <c r="BL151" i="2" s="1"/>
  <c r="BH151" i="2"/>
  <c r="BM151" i="2"/>
  <c r="S152" i="2"/>
  <c r="V152" i="2"/>
  <c r="Y152" i="2"/>
  <c r="AB152" i="2"/>
  <c r="AE152" i="2"/>
  <c r="AH152" i="2"/>
  <c r="AK152" i="2"/>
  <c r="AN152" i="2"/>
  <c r="AQ152" i="2"/>
  <c r="AT152" i="2"/>
  <c r="AW152" i="2"/>
  <c r="AZ152" i="2"/>
  <c r="BC152" i="2"/>
  <c r="BE152" i="2"/>
  <c r="BJ152" i="2" s="1"/>
  <c r="BF152" i="2"/>
  <c r="BK152" i="2" s="1"/>
  <c r="BG152" i="2"/>
  <c r="BL152" i="2" s="1"/>
  <c r="BH152" i="2"/>
  <c r="BM152" i="2"/>
  <c r="S153" i="2"/>
  <c r="V153" i="2"/>
  <c r="Y153" i="2"/>
  <c r="AB153" i="2"/>
  <c r="AE153" i="2"/>
  <c r="AH153" i="2"/>
  <c r="AK153" i="2"/>
  <c r="AN153" i="2"/>
  <c r="AQ153" i="2"/>
  <c r="AT153" i="2"/>
  <c r="AW153" i="2"/>
  <c r="AZ153" i="2"/>
  <c r="BC153" i="2"/>
  <c r="BE153" i="2"/>
  <c r="BJ153" i="2" s="1"/>
  <c r="BF153" i="2"/>
  <c r="BK153" i="2" s="1"/>
  <c r="BG153" i="2"/>
  <c r="BL153" i="2" s="1"/>
  <c r="BH153" i="2"/>
  <c r="BM153" i="2"/>
  <c r="S154" i="2"/>
  <c r="V154" i="2"/>
  <c r="Y154" i="2"/>
  <c r="AB154" i="2"/>
  <c r="AE154" i="2"/>
  <c r="AH154" i="2"/>
  <c r="AK154" i="2"/>
  <c r="AN154" i="2"/>
  <c r="AQ154" i="2"/>
  <c r="AT154" i="2"/>
  <c r="AW154" i="2"/>
  <c r="AZ154" i="2"/>
  <c r="BC154" i="2"/>
  <c r="BE154" i="2"/>
  <c r="BJ154" i="2" s="1"/>
  <c r="BF154" i="2"/>
  <c r="BK154" i="2" s="1"/>
  <c r="BG154" i="2"/>
  <c r="BL154" i="2" s="1"/>
  <c r="BH154" i="2"/>
  <c r="BM154" i="2"/>
  <c r="S155" i="2"/>
  <c r="V155" i="2"/>
  <c r="Y155" i="2"/>
  <c r="AB155" i="2"/>
  <c r="AE155" i="2"/>
  <c r="AH155" i="2"/>
  <c r="AK155" i="2"/>
  <c r="AN155" i="2"/>
  <c r="AQ155" i="2"/>
  <c r="AT155" i="2"/>
  <c r="AW155" i="2"/>
  <c r="AZ155" i="2"/>
  <c r="BC155" i="2"/>
  <c r="BE155" i="2"/>
  <c r="BJ155" i="2" s="1"/>
  <c r="BF155" i="2"/>
  <c r="BK155" i="2" s="1"/>
  <c r="BG155" i="2"/>
  <c r="BL155" i="2" s="1"/>
  <c r="BH155" i="2"/>
  <c r="BM155" i="2"/>
  <c r="S156" i="2"/>
  <c r="V156" i="2"/>
  <c r="Y156" i="2"/>
  <c r="AB156" i="2"/>
  <c r="AE156" i="2"/>
  <c r="AH156" i="2"/>
  <c r="AK156" i="2"/>
  <c r="AN156" i="2"/>
  <c r="AQ156" i="2"/>
  <c r="AT156" i="2"/>
  <c r="AW156" i="2"/>
  <c r="AZ156" i="2"/>
  <c r="BC156" i="2"/>
  <c r="BE156" i="2"/>
  <c r="BJ156" i="2" s="1"/>
  <c r="BF156" i="2"/>
  <c r="BK156" i="2" s="1"/>
  <c r="BG156" i="2"/>
  <c r="BL156" i="2" s="1"/>
  <c r="BH156" i="2"/>
  <c r="BM156" i="2"/>
  <c r="S157" i="2"/>
  <c r="V157" i="2"/>
  <c r="Y157" i="2"/>
  <c r="AB157" i="2"/>
  <c r="AE157" i="2"/>
  <c r="AH157" i="2"/>
  <c r="AK157" i="2"/>
  <c r="AN157" i="2"/>
  <c r="AQ157" i="2"/>
  <c r="AT157" i="2"/>
  <c r="AW157" i="2"/>
  <c r="AZ157" i="2"/>
  <c r="BC157" i="2"/>
  <c r="BE157" i="2"/>
  <c r="BJ157" i="2" s="1"/>
  <c r="BF157" i="2"/>
  <c r="BK157" i="2" s="1"/>
  <c r="BG157" i="2"/>
  <c r="BL157" i="2" s="1"/>
  <c r="BH157" i="2"/>
  <c r="BM157" i="2"/>
  <c r="S158" i="2"/>
  <c r="V158" i="2"/>
  <c r="Y158" i="2"/>
  <c r="AB158" i="2"/>
  <c r="AE158" i="2"/>
  <c r="AH158" i="2"/>
  <c r="AK158" i="2"/>
  <c r="AN158" i="2"/>
  <c r="AQ158" i="2"/>
  <c r="AT158" i="2"/>
  <c r="AW158" i="2"/>
  <c r="AZ158" i="2"/>
  <c r="BC158" i="2"/>
  <c r="BE158" i="2"/>
  <c r="BJ158" i="2" s="1"/>
  <c r="BF158" i="2"/>
  <c r="BK158" i="2" s="1"/>
  <c r="BG158" i="2"/>
  <c r="BL158" i="2" s="1"/>
  <c r="BH158" i="2"/>
  <c r="BM158" i="2"/>
  <c r="S159" i="2"/>
  <c r="V159" i="2"/>
  <c r="Y159" i="2"/>
  <c r="AB159" i="2"/>
  <c r="AE159" i="2"/>
  <c r="AH159" i="2"/>
  <c r="AK159" i="2"/>
  <c r="AN159" i="2"/>
  <c r="AQ159" i="2"/>
  <c r="AT159" i="2"/>
  <c r="AW159" i="2"/>
  <c r="AZ159" i="2"/>
  <c r="BC159" i="2"/>
  <c r="BE159" i="2"/>
  <c r="BJ159" i="2" s="1"/>
  <c r="BF159" i="2"/>
  <c r="BK159" i="2" s="1"/>
  <c r="BG159" i="2"/>
  <c r="BL159" i="2" s="1"/>
  <c r="BH159" i="2"/>
  <c r="BM159" i="2"/>
  <c r="S160" i="2"/>
  <c r="V160" i="2"/>
  <c r="Y160" i="2"/>
  <c r="AB160" i="2"/>
  <c r="AE160" i="2"/>
  <c r="AH160" i="2"/>
  <c r="AK160" i="2"/>
  <c r="AN160" i="2"/>
  <c r="AQ160" i="2"/>
  <c r="AT160" i="2"/>
  <c r="AW160" i="2"/>
  <c r="AZ160" i="2"/>
  <c r="BC160" i="2"/>
  <c r="BE160" i="2"/>
  <c r="BJ160" i="2" s="1"/>
  <c r="BF160" i="2"/>
  <c r="BK160" i="2" s="1"/>
  <c r="BG160" i="2"/>
  <c r="BL160" i="2" s="1"/>
  <c r="BH160" i="2"/>
  <c r="BM160" i="2"/>
  <c r="S161" i="2"/>
  <c r="V161" i="2"/>
  <c r="Y161" i="2"/>
  <c r="AB161" i="2"/>
  <c r="AE161" i="2"/>
  <c r="AH161" i="2"/>
  <c r="AK161" i="2"/>
  <c r="AN161" i="2"/>
  <c r="AQ161" i="2"/>
  <c r="AT161" i="2"/>
  <c r="AW161" i="2"/>
  <c r="AZ161" i="2"/>
  <c r="BC161" i="2"/>
  <c r="BE161" i="2"/>
  <c r="BJ161" i="2" s="1"/>
  <c r="BF161" i="2"/>
  <c r="BK161" i="2" s="1"/>
  <c r="BG161" i="2"/>
  <c r="BL161" i="2" s="1"/>
  <c r="BH161" i="2"/>
  <c r="BM161" i="2"/>
  <c r="S162" i="2"/>
  <c r="V162" i="2"/>
  <c r="Y162" i="2"/>
  <c r="AB162" i="2"/>
  <c r="AE162" i="2"/>
  <c r="AH162" i="2"/>
  <c r="AK162" i="2"/>
  <c r="AN162" i="2"/>
  <c r="AQ162" i="2"/>
  <c r="AT162" i="2"/>
  <c r="AW162" i="2"/>
  <c r="AZ162" i="2"/>
  <c r="BC162" i="2"/>
  <c r="BE162" i="2"/>
  <c r="BJ162" i="2" s="1"/>
  <c r="BF162" i="2"/>
  <c r="BK162" i="2" s="1"/>
  <c r="BG162" i="2"/>
  <c r="BL162" i="2" s="1"/>
  <c r="BH162" i="2"/>
  <c r="BM162" i="2"/>
  <c r="S163" i="2"/>
  <c r="V163" i="2"/>
  <c r="AB163" i="2"/>
  <c r="AE163" i="2"/>
  <c r="AH163" i="2"/>
  <c r="AK163" i="2"/>
  <c r="AN163" i="2"/>
  <c r="AQ163" i="2"/>
  <c r="AT163" i="2"/>
  <c r="AW163" i="2"/>
  <c r="AZ163" i="2"/>
  <c r="BC163" i="2"/>
  <c r="BE163" i="2"/>
  <c r="BJ163" i="2" s="1"/>
  <c r="BF163" i="2"/>
  <c r="BK163" i="2" s="1"/>
  <c r="BG163" i="2"/>
  <c r="BL163" i="2" s="1"/>
  <c r="BH163" i="2"/>
  <c r="BM163" i="2"/>
  <c r="S164" i="2"/>
  <c r="V164" i="2"/>
  <c r="Y164" i="2"/>
  <c r="AB164" i="2"/>
  <c r="AE164" i="2"/>
  <c r="AH164" i="2"/>
  <c r="AK164" i="2"/>
  <c r="AN164" i="2"/>
  <c r="AQ164" i="2"/>
  <c r="AT164" i="2"/>
  <c r="AW164" i="2"/>
  <c r="AZ164" i="2"/>
  <c r="BC164" i="2"/>
  <c r="BE164" i="2"/>
  <c r="BJ164" i="2" s="1"/>
  <c r="BF164" i="2"/>
  <c r="BK164" i="2" s="1"/>
  <c r="BG164" i="2"/>
  <c r="BL164" i="2" s="1"/>
  <c r="BH164" i="2"/>
  <c r="BM164" i="2"/>
  <c r="S165" i="2"/>
  <c r="V165" i="2"/>
  <c r="Y165" i="2"/>
  <c r="AB165" i="2"/>
  <c r="AE165" i="2"/>
  <c r="AH165" i="2"/>
  <c r="AK165" i="2"/>
  <c r="AN165" i="2"/>
  <c r="AQ165" i="2"/>
  <c r="AT165" i="2"/>
  <c r="AW165" i="2"/>
  <c r="AZ165" i="2"/>
  <c r="BC165" i="2"/>
  <c r="BE165" i="2"/>
  <c r="BJ165" i="2" s="1"/>
  <c r="BF165" i="2"/>
  <c r="BK165" i="2" s="1"/>
  <c r="BG165" i="2"/>
  <c r="BL165" i="2" s="1"/>
  <c r="BH165" i="2"/>
  <c r="BM165" i="2"/>
  <c r="S166" i="2"/>
  <c r="V166" i="2"/>
  <c r="Y166" i="2"/>
  <c r="AB166" i="2"/>
  <c r="AE166" i="2"/>
  <c r="AH166" i="2"/>
  <c r="AK166" i="2"/>
  <c r="AN166" i="2"/>
  <c r="AQ166" i="2"/>
  <c r="AT166" i="2"/>
  <c r="AW166" i="2"/>
  <c r="AZ166" i="2"/>
  <c r="BC166" i="2"/>
  <c r="BE166" i="2"/>
  <c r="BJ166" i="2" s="1"/>
  <c r="BF166" i="2"/>
  <c r="BK166" i="2" s="1"/>
  <c r="BG166" i="2"/>
  <c r="BL166" i="2" s="1"/>
  <c r="BH166" i="2"/>
  <c r="BM166" i="2"/>
  <c r="S169" i="2"/>
  <c r="V169" i="2"/>
  <c r="Y169" i="2"/>
  <c r="AB169" i="2"/>
  <c r="AE169" i="2"/>
  <c r="AH169" i="2"/>
  <c r="AK169" i="2"/>
  <c r="AN169" i="2"/>
  <c r="AQ169" i="2"/>
  <c r="AT169" i="2"/>
  <c r="AW169" i="2"/>
  <c r="AZ169" i="2"/>
  <c r="BC169" i="2"/>
  <c r="BE169" i="2"/>
  <c r="BJ169" i="2" s="1"/>
  <c r="BF169" i="2"/>
  <c r="BK169" i="2" s="1"/>
  <c r="BG169" i="2"/>
  <c r="BL169" i="2" s="1"/>
  <c r="BH169" i="2"/>
  <c r="BM169" i="2"/>
  <c r="S170" i="2"/>
  <c r="V170" i="2"/>
  <c r="Y170" i="2"/>
  <c r="AB170" i="2"/>
  <c r="AE170" i="2"/>
  <c r="AH170" i="2"/>
  <c r="AK170" i="2"/>
  <c r="AN170" i="2"/>
  <c r="AQ170" i="2"/>
  <c r="AT170" i="2"/>
  <c r="AW170" i="2"/>
  <c r="AZ170" i="2"/>
  <c r="BC170" i="2"/>
  <c r="BE170" i="2"/>
  <c r="BJ170" i="2" s="1"/>
  <c r="BF170" i="2"/>
  <c r="BK170" i="2" s="1"/>
  <c r="BG170" i="2"/>
  <c r="BL170" i="2" s="1"/>
  <c r="BH170" i="2"/>
  <c r="BM170" i="2"/>
  <c r="S171" i="2"/>
  <c r="V171" i="2"/>
  <c r="Y171" i="2"/>
  <c r="AB171" i="2"/>
  <c r="AE171" i="2"/>
  <c r="AH171" i="2"/>
  <c r="AK171" i="2"/>
  <c r="AN171" i="2"/>
  <c r="AQ171" i="2"/>
  <c r="AT171" i="2"/>
  <c r="AW171" i="2"/>
  <c r="AZ171" i="2"/>
  <c r="BC171" i="2"/>
  <c r="BE171" i="2"/>
  <c r="BJ171" i="2" s="1"/>
  <c r="BF171" i="2"/>
  <c r="BK171" i="2" s="1"/>
  <c r="BG171" i="2"/>
  <c r="BL171" i="2" s="1"/>
  <c r="BH171" i="2"/>
  <c r="BM171" i="2"/>
  <c r="S172" i="2"/>
  <c r="V172" i="2"/>
  <c r="Y172" i="2"/>
  <c r="AB172" i="2"/>
  <c r="AE172" i="2"/>
  <c r="AH172" i="2"/>
  <c r="AK172" i="2"/>
  <c r="AN172" i="2"/>
  <c r="AQ172" i="2"/>
  <c r="AT172" i="2"/>
  <c r="AW172" i="2"/>
  <c r="AZ172" i="2"/>
  <c r="BC172" i="2"/>
  <c r="BE172" i="2"/>
  <c r="BJ172" i="2" s="1"/>
  <c r="BF172" i="2"/>
  <c r="BK172" i="2" s="1"/>
  <c r="BG172" i="2"/>
  <c r="BL172" i="2" s="1"/>
  <c r="BH172" i="2"/>
  <c r="BM172" i="2"/>
  <c r="S173" i="2"/>
  <c r="V173" i="2"/>
  <c r="Y173" i="2"/>
  <c r="AB173" i="2"/>
  <c r="AE173" i="2"/>
  <c r="AH173" i="2"/>
  <c r="AK173" i="2"/>
  <c r="AN173" i="2"/>
  <c r="AQ173" i="2"/>
  <c r="AT173" i="2"/>
  <c r="AW173" i="2"/>
  <c r="AZ173" i="2"/>
  <c r="BC173" i="2"/>
  <c r="BE173" i="2"/>
  <c r="BJ173" i="2" s="1"/>
  <c r="BF173" i="2"/>
  <c r="BK173" i="2" s="1"/>
  <c r="BG173" i="2"/>
  <c r="BL173" i="2" s="1"/>
  <c r="BH173" i="2"/>
  <c r="BM173" i="2"/>
  <c r="S174" i="2"/>
  <c r="V174" i="2"/>
  <c r="Y174" i="2"/>
  <c r="AB174" i="2"/>
  <c r="AE174" i="2"/>
  <c r="AH174" i="2"/>
  <c r="AK174" i="2"/>
  <c r="AN174" i="2"/>
  <c r="AQ174" i="2"/>
  <c r="AT174" i="2"/>
  <c r="AW174" i="2"/>
  <c r="AZ174" i="2"/>
  <c r="BC174" i="2"/>
  <c r="BE174" i="2"/>
  <c r="BJ174" i="2" s="1"/>
  <c r="BF174" i="2"/>
  <c r="BK174" i="2" s="1"/>
  <c r="BG174" i="2"/>
  <c r="BL174" i="2" s="1"/>
  <c r="BH174" i="2"/>
  <c r="BM174" i="2"/>
  <c r="S175" i="2"/>
  <c r="V175" i="2"/>
  <c r="Y175" i="2"/>
  <c r="AB175" i="2"/>
  <c r="AE175" i="2"/>
  <c r="AH175" i="2"/>
  <c r="AK175" i="2"/>
  <c r="AN175" i="2"/>
  <c r="AQ175" i="2"/>
  <c r="AT175" i="2"/>
  <c r="AW175" i="2"/>
  <c r="AZ175" i="2"/>
  <c r="BC175" i="2"/>
  <c r="BE175" i="2"/>
  <c r="BJ175" i="2" s="1"/>
  <c r="BF175" i="2"/>
  <c r="BK175" i="2" s="1"/>
  <c r="BG175" i="2"/>
  <c r="BL175" i="2" s="1"/>
  <c r="BH175" i="2"/>
  <c r="BM175" i="2"/>
  <c r="S176" i="2"/>
  <c r="V176" i="2"/>
  <c r="Y176" i="2"/>
  <c r="AB176" i="2"/>
  <c r="AE176" i="2"/>
  <c r="AH176" i="2"/>
  <c r="AK176" i="2"/>
  <c r="AN176" i="2"/>
  <c r="AQ176" i="2"/>
  <c r="AT176" i="2"/>
  <c r="AW176" i="2"/>
  <c r="AZ176" i="2"/>
  <c r="BC176" i="2"/>
  <c r="BE176" i="2"/>
  <c r="BJ176" i="2" s="1"/>
  <c r="BF176" i="2"/>
  <c r="BK176" i="2" s="1"/>
  <c r="BG176" i="2"/>
  <c r="BL176" i="2" s="1"/>
  <c r="BH176" i="2"/>
  <c r="BM176" i="2"/>
  <c r="S177" i="2"/>
  <c r="V177" i="2"/>
  <c r="Y177" i="2"/>
  <c r="AB177" i="2"/>
  <c r="AE177" i="2"/>
  <c r="AH177" i="2"/>
  <c r="AK177" i="2"/>
  <c r="AN177" i="2"/>
  <c r="AQ177" i="2"/>
  <c r="AT177" i="2"/>
  <c r="AW177" i="2"/>
  <c r="AZ177" i="2"/>
  <c r="BC177" i="2"/>
  <c r="BE177" i="2"/>
  <c r="BJ177" i="2" s="1"/>
  <c r="BF177" i="2"/>
  <c r="BK177" i="2" s="1"/>
  <c r="BG177" i="2"/>
  <c r="BL177" i="2" s="1"/>
  <c r="BH177" i="2"/>
  <c r="BM177" i="2"/>
  <c r="S178" i="2"/>
  <c r="V178" i="2"/>
  <c r="Y178" i="2"/>
  <c r="AB178" i="2"/>
  <c r="AE178" i="2"/>
  <c r="AH178" i="2"/>
  <c r="AK178" i="2"/>
  <c r="AN178" i="2"/>
  <c r="AQ178" i="2"/>
  <c r="AT178" i="2"/>
  <c r="AW178" i="2"/>
  <c r="AZ178" i="2"/>
  <c r="BC178" i="2"/>
  <c r="BE178" i="2"/>
  <c r="BJ178" i="2" s="1"/>
  <c r="BF178" i="2"/>
  <c r="BK178" i="2" s="1"/>
  <c r="BG178" i="2"/>
  <c r="BL178" i="2" s="1"/>
  <c r="BH178" i="2"/>
  <c r="BM178" i="2"/>
  <c r="S179" i="2"/>
  <c r="V179" i="2"/>
  <c r="Y179" i="2"/>
  <c r="AB179" i="2"/>
  <c r="AE179" i="2"/>
  <c r="AH179" i="2"/>
  <c r="AK179" i="2"/>
  <c r="AN179" i="2"/>
  <c r="AQ179" i="2"/>
  <c r="AT179" i="2"/>
  <c r="AW179" i="2"/>
  <c r="AZ179" i="2"/>
  <c r="BC179" i="2"/>
  <c r="BE179" i="2"/>
  <c r="BJ179" i="2" s="1"/>
  <c r="BF179" i="2"/>
  <c r="BK179" i="2" s="1"/>
  <c r="BG179" i="2"/>
  <c r="BL179" i="2" s="1"/>
  <c r="BH179" i="2"/>
  <c r="BM179" i="2"/>
  <c r="S180" i="2"/>
  <c r="V180" i="2"/>
  <c r="Y180" i="2"/>
  <c r="AB180" i="2"/>
  <c r="AE180" i="2"/>
  <c r="AH180" i="2"/>
  <c r="AK180" i="2"/>
  <c r="AN180" i="2"/>
  <c r="AQ180" i="2"/>
  <c r="AT180" i="2"/>
  <c r="AW180" i="2"/>
  <c r="AZ180" i="2"/>
  <c r="BC180" i="2"/>
  <c r="BE180" i="2"/>
  <c r="BJ180" i="2" s="1"/>
  <c r="BF180" i="2"/>
  <c r="BK180" i="2" s="1"/>
  <c r="BG180" i="2"/>
  <c r="BL180" i="2" s="1"/>
  <c r="BH180" i="2"/>
  <c r="BM180" i="2"/>
  <c r="S181" i="2"/>
  <c r="V181" i="2"/>
  <c r="Y181" i="2"/>
  <c r="AB181" i="2"/>
  <c r="AE181" i="2"/>
  <c r="AH181" i="2"/>
  <c r="AK181" i="2"/>
  <c r="AN181" i="2"/>
  <c r="AQ181" i="2"/>
  <c r="AT181" i="2"/>
  <c r="AW181" i="2"/>
  <c r="AZ181" i="2"/>
  <c r="BC181" i="2"/>
  <c r="BE181" i="2"/>
  <c r="BJ181" i="2" s="1"/>
  <c r="BF181" i="2"/>
  <c r="BK181" i="2" s="1"/>
  <c r="BG181" i="2"/>
  <c r="BL181" i="2" s="1"/>
  <c r="BH181" i="2"/>
  <c r="BM181" i="2"/>
  <c r="S182" i="2"/>
  <c r="V182" i="2"/>
  <c r="Y182" i="2"/>
  <c r="AB182" i="2"/>
  <c r="AE182" i="2"/>
  <c r="AH182" i="2"/>
  <c r="AK182" i="2"/>
  <c r="AN182" i="2"/>
  <c r="AQ182" i="2"/>
  <c r="AT182" i="2"/>
  <c r="AW182" i="2"/>
  <c r="AZ182" i="2"/>
  <c r="BC182" i="2"/>
  <c r="BE182" i="2"/>
  <c r="BJ182" i="2" s="1"/>
  <c r="BF182" i="2"/>
  <c r="BK182" i="2" s="1"/>
  <c r="BG182" i="2"/>
  <c r="BL182" i="2" s="1"/>
  <c r="BH182" i="2"/>
  <c r="BM182" i="2"/>
  <c r="S183" i="2"/>
  <c r="V183" i="2"/>
  <c r="Y183" i="2"/>
  <c r="AB183" i="2"/>
  <c r="AE183" i="2"/>
  <c r="AH183" i="2"/>
  <c r="AK183" i="2"/>
  <c r="AN183" i="2"/>
  <c r="AQ183" i="2"/>
  <c r="AT183" i="2"/>
  <c r="AW183" i="2"/>
  <c r="AZ183" i="2"/>
  <c r="BC183" i="2"/>
  <c r="BE183" i="2"/>
  <c r="BJ183" i="2" s="1"/>
  <c r="BF183" i="2"/>
  <c r="BK183" i="2" s="1"/>
  <c r="BG183" i="2"/>
  <c r="BL183" i="2" s="1"/>
  <c r="BH183" i="2"/>
  <c r="BM183" i="2"/>
  <c r="S184" i="2"/>
  <c r="V184" i="2"/>
  <c r="Y184" i="2"/>
  <c r="AB184" i="2"/>
  <c r="AE184" i="2"/>
  <c r="AH184" i="2"/>
  <c r="AK184" i="2"/>
  <c r="AN184" i="2"/>
  <c r="AQ184" i="2"/>
  <c r="AT184" i="2"/>
  <c r="AW184" i="2"/>
  <c r="AZ184" i="2"/>
  <c r="BC184" i="2"/>
  <c r="BE184" i="2"/>
  <c r="BJ184" i="2" s="1"/>
  <c r="BF184" i="2"/>
  <c r="BK184" i="2" s="1"/>
  <c r="BG184" i="2"/>
  <c r="BL184" i="2" s="1"/>
  <c r="BH184" i="2"/>
  <c r="BM184" i="2"/>
  <c r="S185" i="2"/>
  <c r="V185" i="2"/>
  <c r="Y185" i="2"/>
  <c r="AB185" i="2"/>
  <c r="AE185" i="2"/>
  <c r="AH185" i="2"/>
  <c r="AK185" i="2"/>
  <c r="AN185" i="2"/>
  <c r="AQ185" i="2"/>
  <c r="AT185" i="2"/>
  <c r="AW185" i="2"/>
  <c r="AZ185" i="2"/>
  <c r="BC185" i="2"/>
  <c r="BE185" i="2"/>
  <c r="BJ185" i="2" s="1"/>
  <c r="BF185" i="2"/>
  <c r="BK185" i="2" s="1"/>
  <c r="BG185" i="2"/>
  <c r="BL185" i="2" s="1"/>
  <c r="BH185" i="2"/>
  <c r="BM185" i="2"/>
  <c r="S186" i="2"/>
  <c r="V186" i="2"/>
  <c r="Y186" i="2"/>
  <c r="AB186" i="2"/>
  <c r="AE186" i="2"/>
  <c r="AH186" i="2"/>
  <c r="AK186" i="2"/>
  <c r="AN186" i="2"/>
  <c r="AQ186" i="2"/>
  <c r="AT186" i="2"/>
  <c r="AW186" i="2"/>
  <c r="AZ186" i="2"/>
  <c r="BC186" i="2"/>
  <c r="BE186" i="2"/>
  <c r="BJ186" i="2" s="1"/>
  <c r="BF186" i="2"/>
  <c r="BK186" i="2" s="1"/>
  <c r="BG186" i="2"/>
  <c r="BL186" i="2" s="1"/>
  <c r="BH186" i="2"/>
  <c r="BM186" i="2"/>
  <c r="S187" i="2"/>
  <c r="V187" i="2"/>
  <c r="Y187" i="2"/>
  <c r="AB187" i="2"/>
  <c r="AE187" i="2"/>
  <c r="AH187" i="2"/>
  <c r="AK187" i="2"/>
  <c r="AN187" i="2"/>
  <c r="AQ187" i="2"/>
  <c r="AT187" i="2"/>
  <c r="AW187" i="2"/>
  <c r="AZ187" i="2"/>
  <c r="BC187" i="2"/>
  <c r="BE187" i="2"/>
  <c r="BJ187" i="2" s="1"/>
  <c r="BF187" i="2"/>
  <c r="BK187" i="2" s="1"/>
  <c r="BG187" i="2"/>
  <c r="BL187" i="2" s="1"/>
  <c r="BH187" i="2"/>
  <c r="BM187" i="2"/>
  <c r="S188" i="2"/>
  <c r="V188" i="2"/>
  <c r="Y188" i="2"/>
  <c r="AB188" i="2"/>
  <c r="AE188" i="2"/>
  <c r="AH188" i="2"/>
  <c r="AK188" i="2"/>
  <c r="AN188" i="2"/>
  <c r="AQ188" i="2"/>
  <c r="AT188" i="2"/>
  <c r="AW188" i="2"/>
  <c r="AZ188" i="2"/>
  <c r="BC188" i="2"/>
  <c r="BE188" i="2"/>
  <c r="BJ188" i="2" s="1"/>
  <c r="BF188" i="2"/>
  <c r="BK188" i="2" s="1"/>
  <c r="BG188" i="2"/>
  <c r="BL188" i="2" s="1"/>
  <c r="BH188" i="2"/>
  <c r="BM188" i="2"/>
  <c r="S189" i="2"/>
  <c r="V189" i="2"/>
  <c r="Y189" i="2"/>
  <c r="AB189" i="2"/>
  <c r="AE189" i="2"/>
  <c r="AH189" i="2"/>
  <c r="AK189" i="2"/>
  <c r="AN189" i="2"/>
  <c r="AQ189" i="2"/>
  <c r="AT189" i="2"/>
  <c r="AW189" i="2"/>
  <c r="AZ189" i="2"/>
  <c r="BC189" i="2"/>
  <c r="BE189" i="2"/>
  <c r="BJ189" i="2" s="1"/>
  <c r="BF189" i="2"/>
  <c r="BK189" i="2" s="1"/>
  <c r="BG189" i="2"/>
  <c r="BL189" i="2" s="1"/>
  <c r="BH189" i="2"/>
  <c r="BM189" i="2"/>
  <c r="S190" i="2"/>
  <c r="V190" i="2"/>
  <c r="Y190" i="2"/>
  <c r="AB190" i="2"/>
  <c r="AE190" i="2"/>
  <c r="AH190" i="2"/>
  <c r="AK190" i="2"/>
  <c r="AN190" i="2"/>
  <c r="AQ190" i="2"/>
  <c r="AT190" i="2"/>
  <c r="AW190" i="2"/>
  <c r="AZ190" i="2"/>
  <c r="BC190" i="2"/>
  <c r="BE190" i="2"/>
  <c r="BJ190" i="2" s="1"/>
  <c r="BF190" i="2"/>
  <c r="BK190" i="2" s="1"/>
  <c r="BG190" i="2"/>
  <c r="BL190" i="2" s="1"/>
  <c r="BH190" i="2"/>
  <c r="BM190" i="2"/>
  <c r="S191" i="2"/>
  <c r="V191" i="2"/>
  <c r="Y191" i="2"/>
  <c r="AB191" i="2"/>
  <c r="AE191" i="2"/>
  <c r="AH191" i="2"/>
  <c r="AK191" i="2"/>
  <c r="AN191" i="2"/>
  <c r="AQ191" i="2"/>
  <c r="AT191" i="2"/>
  <c r="AW191" i="2"/>
  <c r="AZ191" i="2"/>
  <c r="BC191" i="2"/>
  <c r="BE191" i="2"/>
  <c r="BJ191" i="2" s="1"/>
  <c r="BF191" i="2"/>
  <c r="BK191" i="2" s="1"/>
  <c r="BG191" i="2"/>
  <c r="BL191" i="2" s="1"/>
  <c r="BH191" i="2"/>
  <c r="BM191" i="2"/>
  <c r="S192" i="2"/>
  <c r="V192" i="2"/>
  <c r="Y192" i="2"/>
  <c r="AB192" i="2"/>
  <c r="AE192" i="2"/>
  <c r="AH192" i="2"/>
  <c r="AK192" i="2"/>
  <c r="AN192" i="2"/>
  <c r="AQ192" i="2"/>
  <c r="AT192" i="2"/>
  <c r="AW192" i="2"/>
  <c r="AZ192" i="2"/>
  <c r="BC192" i="2"/>
  <c r="BE192" i="2"/>
  <c r="BJ192" i="2" s="1"/>
  <c r="BF192" i="2"/>
  <c r="BK192" i="2" s="1"/>
  <c r="BG192" i="2"/>
  <c r="BL192" i="2" s="1"/>
  <c r="BH192" i="2"/>
  <c r="BM192" i="2"/>
  <c r="S193" i="2"/>
  <c r="V193" i="2"/>
  <c r="Y193" i="2"/>
  <c r="AB193" i="2"/>
  <c r="AE193" i="2"/>
  <c r="AH193" i="2"/>
  <c r="AK193" i="2"/>
  <c r="AN193" i="2"/>
  <c r="AQ193" i="2"/>
  <c r="AT193" i="2"/>
  <c r="AW193" i="2"/>
  <c r="AZ193" i="2"/>
  <c r="BC193" i="2"/>
  <c r="BE193" i="2"/>
  <c r="BJ193" i="2" s="1"/>
  <c r="BF193" i="2"/>
  <c r="BK193" i="2" s="1"/>
  <c r="BG193" i="2"/>
  <c r="BL193" i="2" s="1"/>
  <c r="BH193" i="2"/>
  <c r="BM193" i="2"/>
  <c r="S194" i="2"/>
  <c r="V194" i="2"/>
  <c r="Y194" i="2"/>
  <c r="AB194" i="2"/>
  <c r="AE194" i="2"/>
  <c r="AH194" i="2"/>
  <c r="AK194" i="2"/>
  <c r="AN194" i="2"/>
  <c r="AQ194" i="2"/>
  <c r="AT194" i="2"/>
  <c r="AW194" i="2"/>
  <c r="AZ194" i="2"/>
  <c r="BC194" i="2"/>
  <c r="BE194" i="2"/>
  <c r="BJ194" i="2" s="1"/>
  <c r="BF194" i="2"/>
  <c r="BK194" i="2" s="1"/>
  <c r="BG194" i="2"/>
  <c r="BL194" i="2" s="1"/>
  <c r="BH194" i="2"/>
  <c r="BM194" i="2"/>
  <c r="S195" i="2"/>
  <c r="V195" i="2"/>
  <c r="Y195" i="2"/>
  <c r="AB195" i="2"/>
  <c r="AE195" i="2"/>
  <c r="AH195" i="2"/>
  <c r="AK195" i="2"/>
  <c r="AN195" i="2"/>
  <c r="AQ195" i="2"/>
  <c r="AT195" i="2"/>
  <c r="AW195" i="2"/>
  <c r="AZ195" i="2"/>
  <c r="BC195" i="2"/>
  <c r="BE195" i="2"/>
  <c r="BJ195" i="2" s="1"/>
  <c r="BF195" i="2"/>
  <c r="BK195" i="2" s="1"/>
  <c r="BG195" i="2"/>
  <c r="BL195" i="2" s="1"/>
  <c r="BH195" i="2"/>
  <c r="BM195" i="2"/>
  <c r="S196" i="2"/>
  <c r="V196" i="2"/>
  <c r="Y196" i="2"/>
  <c r="AB196" i="2"/>
  <c r="AE196" i="2"/>
  <c r="AH196" i="2"/>
  <c r="AK196" i="2"/>
  <c r="AN196" i="2"/>
  <c r="AQ196" i="2"/>
  <c r="AT196" i="2"/>
  <c r="AW196" i="2"/>
  <c r="AZ196" i="2"/>
  <c r="BC196" i="2"/>
  <c r="BE196" i="2"/>
  <c r="BJ196" i="2" s="1"/>
  <c r="BF196" i="2"/>
  <c r="BK196" i="2" s="1"/>
  <c r="BG196" i="2"/>
  <c r="BL196" i="2" s="1"/>
  <c r="BH196" i="2"/>
  <c r="BM196" i="2"/>
  <c r="S197" i="2"/>
  <c r="V197" i="2"/>
  <c r="Y197" i="2"/>
  <c r="AB197" i="2"/>
  <c r="AE197" i="2"/>
  <c r="AH197" i="2"/>
  <c r="AK197" i="2"/>
  <c r="AN197" i="2"/>
  <c r="AQ197" i="2"/>
  <c r="AT197" i="2"/>
  <c r="AW197" i="2"/>
  <c r="AZ197" i="2"/>
  <c r="BC197" i="2"/>
  <c r="BE197" i="2"/>
  <c r="BJ197" i="2" s="1"/>
  <c r="BF197" i="2"/>
  <c r="BK197" i="2" s="1"/>
  <c r="BG197" i="2"/>
  <c r="BL197" i="2" s="1"/>
  <c r="BH197" i="2"/>
  <c r="BM197" i="2"/>
  <c r="S198" i="2"/>
  <c r="V198" i="2"/>
  <c r="Y198" i="2"/>
  <c r="AB198" i="2"/>
  <c r="AE198" i="2"/>
  <c r="AH198" i="2"/>
  <c r="AK198" i="2"/>
  <c r="AN198" i="2"/>
  <c r="AQ198" i="2"/>
  <c r="AT198" i="2"/>
  <c r="AW198" i="2"/>
  <c r="AZ198" i="2"/>
  <c r="BC198" i="2"/>
  <c r="BE198" i="2"/>
  <c r="BJ198" i="2" s="1"/>
  <c r="BF198" i="2"/>
  <c r="BK198" i="2" s="1"/>
  <c r="BG198" i="2"/>
  <c r="BL198" i="2" s="1"/>
  <c r="BH198" i="2"/>
  <c r="BM198" i="2"/>
  <c r="S199" i="2"/>
  <c r="V199" i="2"/>
  <c r="Y199" i="2"/>
  <c r="AB199" i="2"/>
  <c r="AE199" i="2"/>
  <c r="AH199" i="2"/>
  <c r="AK199" i="2"/>
  <c r="AN199" i="2"/>
  <c r="AQ199" i="2"/>
  <c r="AT199" i="2"/>
  <c r="AW199" i="2"/>
  <c r="AZ199" i="2"/>
  <c r="BC199" i="2"/>
  <c r="BE199" i="2"/>
  <c r="BJ199" i="2" s="1"/>
  <c r="BF199" i="2"/>
  <c r="BK199" i="2" s="1"/>
  <c r="BG199" i="2"/>
  <c r="BL199" i="2" s="1"/>
  <c r="BH199" i="2"/>
  <c r="BM199" i="2"/>
  <c r="S200" i="2"/>
  <c r="V200" i="2"/>
  <c r="Y200" i="2"/>
  <c r="AB200" i="2"/>
  <c r="AE200" i="2"/>
  <c r="AH200" i="2"/>
  <c r="AK200" i="2"/>
  <c r="AN200" i="2"/>
  <c r="AQ200" i="2"/>
  <c r="AT200" i="2"/>
  <c r="AW200" i="2"/>
  <c r="AZ200" i="2"/>
  <c r="BC200" i="2"/>
  <c r="BE200" i="2"/>
  <c r="BJ200" i="2" s="1"/>
  <c r="BF200" i="2"/>
  <c r="BK200" i="2" s="1"/>
  <c r="BG200" i="2"/>
  <c r="BL200" i="2" s="1"/>
  <c r="BH200" i="2"/>
  <c r="BM200" i="2"/>
  <c r="S201" i="2"/>
  <c r="V201" i="2"/>
  <c r="Y201" i="2"/>
  <c r="AB201" i="2"/>
  <c r="AE201" i="2"/>
  <c r="AH201" i="2"/>
  <c r="AK201" i="2"/>
  <c r="AN201" i="2"/>
  <c r="AQ201" i="2"/>
  <c r="AT201" i="2"/>
  <c r="AW201" i="2"/>
  <c r="AZ201" i="2"/>
  <c r="BC201" i="2"/>
  <c r="BE201" i="2"/>
  <c r="BJ201" i="2" s="1"/>
  <c r="BF201" i="2"/>
  <c r="BK201" i="2" s="1"/>
  <c r="BG201" i="2"/>
  <c r="BL201" i="2" s="1"/>
  <c r="BH201" i="2"/>
  <c r="BM201" i="2"/>
  <c r="S202" i="2"/>
  <c r="V202" i="2"/>
  <c r="Y202" i="2"/>
  <c r="AB202" i="2"/>
  <c r="AE202" i="2"/>
  <c r="AH202" i="2"/>
  <c r="AK202" i="2"/>
  <c r="AN202" i="2"/>
  <c r="AQ202" i="2"/>
  <c r="AT202" i="2"/>
  <c r="AW202" i="2"/>
  <c r="AZ202" i="2"/>
  <c r="BC202" i="2"/>
  <c r="BE202" i="2"/>
  <c r="BJ202" i="2" s="1"/>
  <c r="BF202" i="2"/>
  <c r="BK202" i="2" s="1"/>
  <c r="BG202" i="2"/>
  <c r="BL202" i="2" s="1"/>
  <c r="BH202" i="2"/>
  <c r="BM202" i="2"/>
  <c r="S203" i="2"/>
  <c r="V203" i="2"/>
  <c r="Y203" i="2"/>
  <c r="AB203" i="2"/>
  <c r="AE203" i="2"/>
  <c r="AH203" i="2"/>
  <c r="AK203" i="2"/>
  <c r="AN203" i="2"/>
  <c r="AQ203" i="2"/>
  <c r="AT203" i="2"/>
  <c r="AW203" i="2"/>
  <c r="AZ203" i="2"/>
  <c r="BC203" i="2"/>
  <c r="BE203" i="2"/>
  <c r="BJ203" i="2" s="1"/>
  <c r="BF203" i="2"/>
  <c r="BK203" i="2" s="1"/>
  <c r="BG203" i="2"/>
  <c r="BL203" i="2" s="1"/>
  <c r="BH203" i="2"/>
  <c r="BM203" i="2"/>
  <c r="S204" i="2"/>
  <c r="V204" i="2"/>
  <c r="Y204" i="2"/>
  <c r="AB204" i="2"/>
  <c r="AE204" i="2"/>
  <c r="AH204" i="2"/>
  <c r="AK204" i="2"/>
  <c r="AN204" i="2"/>
  <c r="AQ204" i="2"/>
  <c r="AT204" i="2"/>
  <c r="AW204" i="2"/>
  <c r="AZ204" i="2"/>
  <c r="BC204" i="2"/>
  <c r="BE204" i="2"/>
  <c r="BJ204" i="2" s="1"/>
  <c r="BF204" i="2"/>
  <c r="BK204" i="2" s="1"/>
  <c r="BG204" i="2"/>
  <c r="BL204" i="2" s="1"/>
  <c r="BH204" i="2"/>
  <c r="BM204" i="2"/>
  <c r="S205" i="2"/>
  <c r="V205" i="2"/>
  <c r="Y205" i="2"/>
  <c r="AB205" i="2"/>
  <c r="AE205" i="2"/>
  <c r="AH205" i="2"/>
  <c r="AK205" i="2"/>
  <c r="AN205" i="2"/>
  <c r="AQ205" i="2"/>
  <c r="AT205" i="2"/>
  <c r="AW205" i="2"/>
  <c r="AZ205" i="2"/>
  <c r="BC205" i="2"/>
  <c r="BE205" i="2"/>
  <c r="BJ205" i="2" s="1"/>
  <c r="BF205" i="2"/>
  <c r="BK205" i="2" s="1"/>
  <c r="BG205" i="2"/>
  <c r="BL205" i="2" s="1"/>
  <c r="BH205" i="2"/>
  <c r="BM205" i="2"/>
  <c r="S206" i="2"/>
  <c r="V206" i="2"/>
  <c r="Y206" i="2"/>
  <c r="AB206" i="2"/>
  <c r="AE206" i="2"/>
  <c r="AH206" i="2"/>
  <c r="AK206" i="2"/>
  <c r="AN206" i="2"/>
  <c r="AQ206" i="2"/>
  <c r="AT206" i="2"/>
  <c r="AW206" i="2"/>
  <c r="AZ206" i="2"/>
  <c r="BC206" i="2"/>
  <c r="BE206" i="2"/>
  <c r="BJ206" i="2" s="1"/>
  <c r="BF206" i="2"/>
  <c r="BK206" i="2" s="1"/>
  <c r="BG206" i="2"/>
  <c r="BL206" i="2" s="1"/>
  <c r="BH206" i="2"/>
  <c r="BM206" i="2"/>
  <c r="S207" i="2"/>
  <c r="V207" i="2"/>
  <c r="Y207" i="2"/>
  <c r="AB207" i="2"/>
  <c r="AE207" i="2"/>
  <c r="AH207" i="2"/>
  <c r="AK207" i="2"/>
  <c r="AN207" i="2"/>
  <c r="AQ207" i="2"/>
  <c r="AT207" i="2"/>
  <c r="AW207" i="2"/>
  <c r="AZ207" i="2"/>
  <c r="BC207" i="2"/>
  <c r="BE207" i="2"/>
  <c r="BJ207" i="2" s="1"/>
  <c r="BF207" i="2"/>
  <c r="BK207" i="2" s="1"/>
  <c r="BG207" i="2"/>
  <c r="BL207" i="2" s="1"/>
  <c r="BH207" i="2"/>
  <c r="BM207" i="2"/>
  <c r="S208" i="2"/>
  <c r="V208" i="2"/>
  <c r="Y208" i="2"/>
  <c r="AB208" i="2"/>
  <c r="AE208" i="2"/>
  <c r="AH208" i="2"/>
  <c r="AK208" i="2"/>
  <c r="AN208" i="2"/>
  <c r="AQ208" i="2"/>
  <c r="AT208" i="2"/>
  <c r="AW208" i="2"/>
  <c r="AZ208" i="2"/>
  <c r="BC208" i="2"/>
  <c r="BE208" i="2"/>
  <c r="BJ208" i="2" s="1"/>
  <c r="BF208" i="2"/>
  <c r="BK208" i="2" s="1"/>
  <c r="BG208" i="2"/>
  <c r="BL208" i="2" s="1"/>
  <c r="BH208" i="2"/>
  <c r="BM208" i="2"/>
  <c r="S209" i="2"/>
  <c r="V209" i="2"/>
  <c r="Y209" i="2"/>
  <c r="AB209" i="2"/>
  <c r="AE209" i="2"/>
  <c r="AH209" i="2"/>
  <c r="AK209" i="2"/>
  <c r="AN209" i="2"/>
  <c r="AQ209" i="2"/>
  <c r="AT209" i="2"/>
  <c r="AW209" i="2"/>
  <c r="AZ209" i="2"/>
  <c r="BC209" i="2"/>
  <c r="BE209" i="2"/>
  <c r="BJ209" i="2" s="1"/>
  <c r="BF209" i="2"/>
  <c r="BK209" i="2" s="1"/>
  <c r="BG209" i="2"/>
  <c r="BL209" i="2" s="1"/>
  <c r="BH209" i="2"/>
  <c r="BM209" i="2"/>
  <c r="S210" i="2"/>
  <c r="V210" i="2"/>
  <c r="Y210" i="2"/>
  <c r="AB210" i="2"/>
  <c r="AE210" i="2"/>
  <c r="AH210" i="2"/>
  <c r="AK210" i="2"/>
  <c r="AN210" i="2"/>
  <c r="AQ210" i="2"/>
  <c r="AT210" i="2"/>
  <c r="AW210" i="2"/>
  <c r="AZ210" i="2"/>
  <c r="BC210" i="2"/>
  <c r="BE210" i="2"/>
  <c r="BJ210" i="2" s="1"/>
  <c r="BF210" i="2"/>
  <c r="BK210" i="2" s="1"/>
  <c r="BG210" i="2"/>
  <c r="BL210" i="2" s="1"/>
  <c r="BH210" i="2"/>
  <c r="BM210" i="2"/>
  <c r="S211" i="2"/>
  <c r="V211" i="2"/>
  <c r="Y211" i="2"/>
  <c r="AB211" i="2"/>
  <c r="AE211" i="2"/>
  <c r="AH211" i="2"/>
  <c r="AK211" i="2"/>
  <c r="AN211" i="2"/>
  <c r="AQ211" i="2"/>
  <c r="AT211" i="2"/>
  <c r="AW211" i="2"/>
  <c r="AZ211" i="2"/>
  <c r="BC211" i="2"/>
  <c r="BE211" i="2"/>
  <c r="BJ211" i="2" s="1"/>
  <c r="BF211" i="2"/>
  <c r="BK211" i="2" s="1"/>
  <c r="BG211" i="2"/>
  <c r="BL211" i="2" s="1"/>
  <c r="BH211" i="2"/>
  <c r="BM211" i="2"/>
  <c r="S212" i="2"/>
  <c r="V212" i="2"/>
  <c r="Y212" i="2"/>
  <c r="AB212" i="2"/>
  <c r="AE212" i="2"/>
  <c r="AH212" i="2"/>
  <c r="AK212" i="2"/>
  <c r="AN212" i="2"/>
  <c r="AQ212" i="2"/>
  <c r="AT212" i="2"/>
  <c r="AW212" i="2"/>
  <c r="AZ212" i="2"/>
  <c r="BC212" i="2"/>
  <c r="BE212" i="2"/>
  <c r="BJ212" i="2" s="1"/>
  <c r="BF212" i="2"/>
  <c r="BK212" i="2" s="1"/>
  <c r="BG212" i="2"/>
  <c r="BL212" i="2" s="1"/>
  <c r="BH212" i="2"/>
  <c r="BM212" i="2"/>
  <c r="S213" i="2"/>
  <c r="V213" i="2"/>
  <c r="Y213" i="2"/>
  <c r="AB213" i="2"/>
  <c r="AE213" i="2"/>
  <c r="AH213" i="2"/>
  <c r="AK213" i="2"/>
  <c r="AN213" i="2"/>
  <c r="AQ213" i="2"/>
  <c r="AT213" i="2"/>
  <c r="AW213" i="2"/>
  <c r="AZ213" i="2"/>
  <c r="BC213" i="2"/>
  <c r="BE213" i="2"/>
  <c r="BJ213" i="2" s="1"/>
  <c r="BF213" i="2"/>
  <c r="BK213" i="2" s="1"/>
  <c r="BG213" i="2"/>
  <c r="BL213" i="2" s="1"/>
  <c r="BH213" i="2"/>
  <c r="BM213" i="2"/>
  <c r="S214" i="2"/>
  <c r="V214" i="2"/>
  <c r="Y214" i="2"/>
  <c r="AB214" i="2"/>
  <c r="AE214" i="2"/>
  <c r="AH214" i="2"/>
  <c r="AK214" i="2"/>
  <c r="AN214" i="2"/>
  <c r="AQ214" i="2"/>
  <c r="AT214" i="2"/>
  <c r="AW214" i="2"/>
  <c r="AZ214" i="2"/>
  <c r="BC214" i="2"/>
  <c r="BE214" i="2"/>
  <c r="BJ214" i="2" s="1"/>
  <c r="BF214" i="2"/>
  <c r="BK214" i="2" s="1"/>
  <c r="BG214" i="2"/>
  <c r="BL214" i="2" s="1"/>
  <c r="BH214" i="2"/>
  <c r="BM214" i="2"/>
  <c r="S215" i="2"/>
  <c r="V215" i="2"/>
  <c r="Y215" i="2"/>
  <c r="AB215" i="2"/>
  <c r="AE215" i="2"/>
  <c r="AH215" i="2"/>
  <c r="AK215" i="2"/>
  <c r="AN215" i="2"/>
  <c r="AQ215" i="2"/>
  <c r="AT215" i="2"/>
  <c r="AW215" i="2"/>
  <c r="AZ215" i="2"/>
  <c r="BC215" i="2"/>
  <c r="BE215" i="2"/>
  <c r="BJ215" i="2" s="1"/>
  <c r="BF215" i="2"/>
  <c r="BK215" i="2" s="1"/>
  <c r="BG215" i="2"/>
  <c r="BL215" i="2" s="1"/>
  <c r="BH215" i="2"/>
  <c r="BM215" i="2"/>
  <c r="S216" i="2"/>
  <c r="V216" i="2"/>
  <c r="Y216" i="2"/>
  <c r="AB216" i="2"/>
  <c r="AE216" i="2"/>
  <c r="AH216" i="2"/>
  <c r="AK216" i="2"/>
  <c r="AN216" i="2"/>
  <c r="AQ216" i="2"/>
  <c r="AT216" i="2"/>
  <c r="AW216" i="2"/>
  <c r="AZ216" i="2"/>
  <c r="BC216" i="2"/>
  <c r="BE216" i="2"/>
  <c r="BJ216" i="2" s="1"/>
  <c r="BF216" i="2"/>
  <c r="BK216" i="2" s="1"/>
  <c r="BG216" i="2"/>
  <c r="BL216" i="2" s="1"/>
  <c r="BH216" i="2"/>
  <c r="BM216" i="2"/>
  <c r="S217" i="2"/>
  <c r="V217" i="2"/>
  <c r="Y217" i="2"/>
  <c r="AB217" i="2"/>
  <c r="AE217" i="2"/>
  <c r="AH217" i="2"/>
  <c r="AK217" i="2"/>
  <c r="AN217" i="2"/>
  <c r="AQ217" i="2"/>
  <c r="AT217" i="2"/>
  <c r="AW217" i="2"/>
  <c r="AZ217" i="2"/>
  <c r="BC217" i="2"/>
  <c r="BE217" i="2"/>
  <c r="BJ217" i="2" s="1"/>
  <c r="BF217" i="2"/>
  <c r="BK217" i="2" s="1"/>
  <c r="BG217" i="2"/>
  <c r="BL217" i="2" s="1"/>
  <c r="BH217" i="2"/>
  <c r="BM217" i="2"/>
  <c r="S218" i="2"/>
  <c r="V218" i="2"/>
  <c r="Y218" i="2"/>
  <c r="AB218" i="2"/>
  <c r="AE218" i="2"/>
  <c r="AH218" i="2"/>
  <c r="AK218" i="2"/>
  <c r="AN218" i="2"/>
  <c r="AQ218" i="2"/>
  <c r="AT218" i="2"/>
  <c r="AW218" i="2"/>
  <c r="AZ218" i="2"/>
  <c r="BC218" i="2"/>
  <c r="BE218" i="2"/>
  <c r="BJ218" i="2" s="1"/>
  <c r="BF218" i="2"/>
  <c r="BK218" i="2" s="1"/>
  <c r="BG218" i="2"/>
  <c r="BL218" i="2" s="1"/>
  <c r="BH218" i="2"/>
  <c r="BM218" i="2"/>
  <c r="S219" i="2"/>
  <c r="V219" i="2"/>
  <c r="Y219" i="2"/>
  <c r="AB219" i="2"/>
  <c r="AE219" i="2"/>
  <c r="AH219" i="2"/>
  <c r="AK219" i="2"/>
  <c r="AN219" i="2"/>
  <c r="AQ219" i="2"/>
  <c r="AT219" i="2"/>
  <c r="AW219" i="2"/>
  <c r="AZ219" i="2"/>
  <c r="BC219" i="2"/>
  <c r="BE219" i="2"/>
  <c r="BJ219" i="2" s="1"/>
  <c r="BF219" i="2"/>
  <c r="BK219" i="2" s="1"/>
  <c r="BG219" i="2"/>
  <c r="BL219" i="2" s="1"/>
  <c r="BH219" i="2"/>
  <c r="BM219" i="2"/>
  <c r="S220" i="2"/>
  <c r="V220" i="2"/>
  <c r="Y220" i="2"/>
  <c r="AB220" i="2"/>
  <c r="AE220" i="2"/>
  <c r="AH220" i="2"/>
  <c r="AK220" i="2"/>
  <c r="AN220" i="2"/>
  <c r="AQ220" i="2"/>
  <c r="AT220" i="2"/>
  <c r="AW220" i="2"/>
  <c r="AZ220" i="2"/>
  <c r="BC220" i="2"/>
  <c r="BE220" i="2"/>
  <c r="BJ220" i="2" s="1"/>
  <c r="BF220" i="2"/>
  <c r="BK220" i="2" s="1"/>
  <c r="BG220" i="2"/>
  <c r="BL220" i="2" s="1"/>
  <c r="BH220" i="2"/>
  <c r="BM220" i="2"/>
  <c r="S221" i="2"/>
  <c r="V221" i="2"/>
  <c r="Y221" i="2"/>
  <c r="AB221" i="2"/>
  <c r="AE221" i="2"/>
  <c r="AH221" i="2"/>
  <c r="AK221" i="2"/>
  <c r="AN221" i="2"/>
  <c r="AQ221" i="2"/>
  <c r="AT221" i="2"/>
  <c r="AW221" i="2"/>
  <c r="AZ221" i="2"/>
  <c r="BC221" i="2"/>
  <c r="BE221" i="2"/>
  <c r="BJ221" i="2" s="1"/>
  <c r="BF221" i="2"/>
  <c r="BK221" i="2" s="1"/>
  <c r="BG221" i="2"/>
  <c r="BL221" i="2" s="1"/>
  <c r="BH221" i="2"/>
  <c r="BM221" i="2"/>
  <c r="S222" i="2"/>
  <c r="V222" i="2"/>
  <c r="Y222" i="2"/>
  <c r="AB222" i="2"/>
  <c r="AE222" i="2"/>
  <c r="AH222" i="2"/>
  <c r="AK222" i="2"/>
  <c r="AN222" i="2"/>
  <c r="AQ222" i="2"/>
  <c r="AT222" i="2"/>
  <c r="AW222" i="2"/>
  <c r="AZ222" i="2"/>
  <c r="BC222" i="2"/>
  <c r="BE222" i="2"/>
  <c r="BJ222" i="2" s="1"/>
  <c r="BF222" i="2"/>
  <c r="BK222" i="2" s="1"/>
  <c r="BG222" i="2"/>
  <c r="BL222" i="2" s="1"/>
  <c r="BH222" i="2"/>
  <c r="BM222" i="2"/>
  <c r="S223" i="2"/>
  <c r="V223" i="2"/>
  <c r="Y223" i="2"/>
  <c r="AB223" i="2"/>
  <c r="AE223" i="2"/>
  <c r="AH223" i="2"/>
  <c r="AK223" i="2"/>
  <c r="AN223" i="2"/>
  <c r="AQ223" i="2"/>
  <c r="AT223" i="2"/>
  <c r="AW223" i="2"/>
  <c r="AZ223" i="2"/>
  <c r="BC223" i="2"/>
  <c r="BE223" i="2"/>
  <c r="BJ223" i="2" s="1"/>
  <c r="BF223" i="2"/>
  <c r="BK223" i="2" s="1"/>
  <c r="BG223" i="2"/>
  <c r="BL223" i="2" s="1"/>
  <c r="BH223" i="2"/>
  <c r="BM223" i="2"/>
  <c r="S224" i="2"/>
  <c r="V224" i="2"/>
  <c r="Y224" i="2"/>
  <c r="AB224" i="2"/>
  <c r="AE224" i="2"/>
  <c r="AH224" i="2"/>
  <c r="AK224" i="2"/>
  <c r="AN224" i="2"/>
  <c r="AQ224" i="2"/>
  <c r="AT224" i="2"/>
  <c r="AW224" i="2"/>
  <c r="AZ224" i="2"/>
  <c r="BC224" i="2"/>
  <c r="BE224" i="2"/>
  <c r="BJ224" i="2" s="1"/>
  <c r="BF224" i="2"/>
  <c r="BK224" i="2" s="1"/>
  <c r="BG224" i="2"/>
  <c r="BL224" i="2" s="1"/>
  <c r="BH224" i="2"/>
  <c r="BM224" i="2"/>
  <c r="S225" i="2"/>
  <c r="V225" i="2"/>
  <c r="Y225" i="2"/>
  <c r="AB225" i="2"/>
  <c r="AE225" i="2"/>
  <c r="AH225" i="2"/>
  <c r="AK225" i="2"/>
  <c r="AN225" i="2"/>
  <c r="AQ225" i="2"/>
  <c r="AT225" i="2"/>
  <c r="AW225" i="2"/>
  <c r="AZ225" i="2"/>
  <c r="BC225" i="2"/>
  <c r="BE225" i="2"/>
  <c r="BJ225" i="2" s="1"/>
  <c r="BF225" i="2"/>
  <c r="BK225" i="2" s="1"/>
  <c r="BG225" i="2"/>
  <c r="BL225" i="2" s="1"/>
  <c r="BH225" i="2"/>
  <c r="BM225" i="2"/>
  <c r="S226" i="2"/>
  <c r="V226" i="2"/>
  <c r="Y226" i="2"/>
  <c r="AB226" i="2"/>
  <c r="AE226" i="2"/>
  <c r="AH226" i="2"/>
  <c r="AK226" i="2"/>
  <c r="AN226" i="2"/>
  <c r="AQ226" i="2"/>
  <c r="AT226" i="2"/>
  <c r="AW226" i="2"/>
  <c r="AZ226" i="2"/>
  <c r="BC226" i="2"/>
  <c r="BE226" i="2"/>
  <c r="BJ226" i="2" s="1"/>
  <c r="BF226" i="2"/>
  <c r="BK226" i="2" s="1"/>
  <c r="BG226" i="2"/>
  <c r="BL226" i="2" s="1"/>
  <c r="BH226" i="2"/>
  <c r="BM226" i="2"/>
  <c r="S229" i="2"/>
  <c r="V229" i="2"/>
  <c r="Y229" i="2"/>
  <c r="AB229" i="2"/>
  <c r="AE229" i="2"/>
  <c r="AH229" i="2"/>
  <c r="AK229" i="2"/>
  <c r="AN229" i="2"/>
  <c r="AQ229" i="2"/>
  <c r="AT229" i="2"/>
  <c r="AW229" i="2"/>
  <c r="AZ229" i="2"/>
  <c r="BC229" i="2"/>
  <c r="BE229" i="2"/>
  <c r="BJ229" i="2" s="1"/>
  <c r="BF229" i="2"/>
  <c r="BK229" i="2" s="1"/>
  <c r="BG229" i="2"/>
  <c r="BL229" i="2" s="1"/>
  <c r="BH229" i="2"/>
  <c r="BM229" i="2"/>
  <c r="S230" i="2"/>
  <c r="V230" i="2"/>
  <c r="Y230" i="2"/>
  <c r="AB230" i="2"/>
  <c r="AE230" i="2"/>
  <c r="AH230" i="2"/>
  <c r="AK230" i="2"/>
  <c r="AN230" i="2"/>
  <c r="AQ230" i="2"/>
  <c r="AT230" i="2"/>
  <c r="AW230" i="2"/>
  <c r="AZ230" i="2"/>
  <c r="BC230" i="2"/>
  <c r="BE230" i="2"/>
  <c r="BJ230" i="2" s="1"/>
  <c r="BF230" i="2"/>
  <c r="BK230" i="2" s="1"/>
  <c r="BG230" i="2"/>
  <c r="BL230" i="2" s="1"/>
  <c r="BH230" i="2"/>
  <c r="BM230" i="2"/>
  <c r="S231" i="2"/>
  <c r="V231" i="2"/>
  <c r="Y231" i="2"/>
  <c r="AB231" i="2"/>
  <c r="AE231" i="2"/>
  <c r="AH231" i="2"/>
  <c r="AK231" i="2"/>
  <c r="AN231" i="2"/>
  <c r="AQ231" i="2"/>
  <c r="AT231" i="2"/>
  <c r="AW231" i="2"/>
  <c r="AZ231" i="2"/>
  <c r="BC231" i="2"/>
  <c r="BE231" i="2"/>
  <c r="BJ231" i="2" s="1"/>
  <c r="BF231" i="2"/>
  <c r="BK231" i="2" s="1"/>
  <c r="BG231" i="2"/>
  <c r="BL231" i="2" s="1"/>
  <c r="BH231" i="2"/>
  <c r="BM231" i="2"/>
  <c r="S232" i="2"/>
  <c r="V232" i="2"/>
  <c r="Y232" i="2"/>
  <c r="AB232" i="2"/>
  <c r="AE232" i="2"/>
  <c r="AH232" i="2"/>
  <c r="AK232" i="2"/>
  <c r="AN232" i="2"/>
  <c r="AQ232" i="2"/>
  <c r="AT232" i="2"/>
  <c r="AW232" i="2"/>
  <c r="AZ232" i="2"/>
  <c r="BC232" i="2"/>
  <c r="BE232" i="2"/>
  <c r="BJ232" i="2" s="1"/>
  <c r="BF232" i="2"/>
  <c r="BK232" i="2" s="1"/>
  <c r="BG232" i="2"/>
  <c r="BL232" i="2" s="1"/>
  <c r="BH232" i="2"/>
  <c r="BM232" i="2"/>
  <c r="S233" i="2"/>
  <c r="V233" i="2"/>
  <c r="Y233" i="2"/>
  <c r="AB233" i="2"/>
  <c r="AE233" i="2"/>
  <c r="AH233" i="2"/>
  <c r="AK233" i="2"/>
  <c r="AN233" i="2"/>
  <c r="AQ233" i="2"/>
  <c r="AT233" i="2"/>
  <c r="AW233" i="2"/>
  <c r="AZ233" i="2"/>
  <c r="BC233" i="2"/>
  <c r="BE233" i="2"/>
  <c r="BJ233" i="2" s="1"/>
  <c r="BF233" i="2"/>
  <c r="BK233" i="2" s="1"/>
  <c r="BG233" i="2"/>
  <c r="BL233" i="2" s="1"/>
  <c r="BH233" i="2"/>
  <c r="BM233" i="2"/>
  <c r="S234" i="2"/>
  <c r="V234" i="2"/>
  <c r="Y234" i="2"/>
  <c r="AB234" i="2"/>
  <c r="AE234" i="2"/>
  <c r="AH234" i="2"/>
  <c r="AK234" i="2"/>
  <c r="AN234" i="2"/>
  <c r="AQ234" i="2"/>
  <c r="AT234" i="2"/>
  <c r="AW234" i="2"/>
  <c r="AZ234" i="2"/>
  <c r="BC234" i="2"/>
  <c r="BE234" i="2"/>
  <c r="BJ234" i="2" s="1"/>
  <c r="BF234" i="2"/>
  <c r="BK234" i="2" s="1"/>
  <c r="BG234" i="2"/>
  <c r="BL234" i="2" s="1"/>
  <c r="BH234" i="2"/>
  <c r="BM234" i="2"/>
  <c r="S235" i="2"/>
  <c r="V235" i="2"/>
  <c r="Y235" i="2"/>
  <c r="AB235" i="2"/>
  <c r="AE235" i="2"/>
  <c r="AH235" i="2"/>
  <c r="AK235" i="2"/>
  <c r="AN235" i="2"/>
  <c r="AQ235" i="2"/>
  <c r="AT235" i="2"/>
  <c r="AW235" i="2"/>
  <c r="AZ235" i="2"/>
  <c r="BC235" i="2"/>
  <c r="BE235" i="2"/>
  <c r="BJ235" i="2" s="1"/>
  <c r="BF235" i="2"/>
  <c r="BK235" i="2" s="1"/>
  <c r="BG235" i="2"/>
  <c r="BL235" i="2" s="1"/>
  <c r="BH235" i="2"/>
  <c r="BM235" i="2"/>
  <c r="S236" i="2"/>
  <c r="V236" i="2"/>
  <c r="Y236" i="2"/>
  <c r="AB236" i="2"/>
  <c r="AE236" i="2"/>
  <c r="AH236" i="2"/>
  <c r="AK236" i="2"/>
  <c r="AN236" i="2"/>
  <c r="AQ236" i="2"/>
  <c r="AT236" i="2"/>
  <c r="AW236" i="2"/>
  <c r="AZ236" i="2"/>
  <c r="BC236" i="2"/>
  <c r="BE236" i="2"/>
  <c r="BJ236" i="2" s="1"/>
  <c r="BF236" i="2"/>
  <c r="BK236" i="2" s="1"/>
  <c r="BG236" i="2"/>
  <c r="BL236" i="2" s="1"/>
  <c r="BH236" i="2"/>
  <c r="BM236" i="2"/>
  <c r="S237" i="2"/>
  <c r="V237" i="2"/>
  <c r="Y237" i="2"/>
  <c r="AB237" i="2"/>
  <c r="AE237" i="2"/>
  <c r="AH237" i="2"/>
  <c r="AK237" i="2"/>
  <c r="AN237" i="2"/>
  <c r="AQ237" i="2"/>
  <c r="AT237" i="2"/>
  <c r="AW237" i="2"/>
  <c r="AZ237" i="2"/>
  <c r="BC237" i="2"/>
  <c r="BE237" i="2"/>
  <c r="BJ237" i="2" s="1"/>
  <c r="BF237" i="2"/>
  <c r="BK237" i="2" s="1"/>
  <c r="BG237" i="2"/>
  <c r="BL237" i="2" s="1"/>
  <c r="BH237" i="2"/>
  <c r="BM237" i="2"/>
  <c r="S238" i="2"/>
  <c r="V238" i="2"/>
  <c r="Y238" i="2"/>
  <c r="AB238" i="2"/>
  <c r="AE238" i="2"/>
  <c r="AH238" i="2"/>
  <c r="AK238" i="2"/>
  <c r="AN238" i="2"/>
  <c r="AQ238" i="2"/>
  <c r="AT238" i="2"/>
  <c r="AW238" i="2"/>
  <c r="AZ238" i="2"/>
  <c r="BC238" i="2"/>
  <c r="BE238" i="2"/>
  <c r="BJ238" i="2" s="1"/>
  <c r="BF238" i="2"/>
  <c r="BK238" i="2" s="1"/>
  <c r="BG238" i="2"/>
  <c r="BL238" i="2" s="1"/>
  <c r="BH238" i="2"/>
  <c r="BM238" i="2"/>
  <c r="S239" i="2"/>
  <c r="V239" i="2"/>
  <c r="Y239" i="2"/>
  <c r="AB239" i="2"/>
  <c r="AE239" i="2"/>
  <c r="AH239" i="2"/>
  <c r="AK239" i="2"/>
  <c r="AN239" i="2"/>
  <c r="AQ239" i="2"/>
  <c r="AT239" i="2"/>
  <c r="AW239" i="2"/>
  <c r="AZ239" i="2"/>
  <c r="BC239" i="2"/>
  <c r="BE239" i="2"/>
  <c r="BJ239" i="2" s="1"/>
  <c r="BF239" i="2"/>
  <c r="BK239" i="2" s="1"/>
  <c r="BG239" i="2"/>
  <c r="BL239" i="2" s="1"/>
  <c r="BH239" i="2"/>
  <c r="BM239" i="2"/>
  <c r="S240" i="2"/>
  <c r="V240" i="2"/>
  <c r="Y240" i="2"/>
  <c r="AB240" i="2"/>
  <c r="AE240" i="2"/>
  <c r="AH240" i="2"/>
  <c r="AK240" i="2"/>
  <c r="AN240" i="2"/>
  <c r="AQ240" i="2"/>
  <c r="AT240" i="2"/>
  <c r="AW240" i="2"/>
  <c r="AZ240" i="2"/>
  <c r="BC240" i="2"/>
  <c r="BE240" i="2"/>
  <c r="BJ240" i="2" s="1"/>
  <c r="BF240" i="2"/>
  <c r="BK240" i="2" s="1"/>
  <c r="BG240" i="2"/>
  <c r="BL240" i="2" s="1"/>
  <c r="BH240" i="2"/>
  <c r="BM240" i="2"/>
  <c r="S241" i="2"/>
  <c r="V241" i="2"/>
  <c r="Y241" i="2"/>
  <c r="AB241" i="2"/>
  <c r="AE241" i="2"/>
  <c r="AH241" i="2"/>
  <c r="AK241" i="2"/>
  <c r="AN241" i="2"/>
  <c r="AQ241" i="2"/>
  <c r="AT241" i="2"/>
  <c r="AW241" i="2"/>
  <c r="AZ241" i="2"/>
  <c r="BC241" i="2"/>
  <c r="BE241" i="2"/>
  <c r="BJ241" i="2" s="1"/>
  <c r="BF241" i="2"/>
  <c r="BK241" i="2" s="1"/>
  <c r="BG241" i="2"/>
  <c r="BL241" i="2" s="1"/>
  <c r="BH241" i="2"/>
  <c r="BM241" i="2"/>
  <c r="S242" i="2"/>
  <c r="V242" i="2"/>
  <c r="Y242" i="2"/>
  <c r="AB242" i="2"/>
  <c r="AE242" i="2"/>
  <c r="AH242" i="2"/>
  <c r="AK242" i="2"/>
  <c r="AN242" i="2"/>
  <c r="AQ242" i="2"/>
  <c r="AT242" i="2"/>
  <c r="AW242" i="2"/>
  <c r="AZ242" i="2"/>
  <c r="BC242" i="2"/>
  <c r="BE242" i="2"/>
  <c r="BJ242" i="2" s="1"/>
  <c r="BF242" i="2"/>
  <c r="BK242" i="2" s="1"/>
  <c r="BG242" i="2"/>
  <c r="BL242" i="2" s="1"/>
  <c r="BH242" i="2"/>
  <c r="BM242" i="2"/>
  <c r="S243" i="2"/>
  <c r="V243" i="2"/>
  <c r="Y243" i="2"/>
  <c r="AB243" i="2"/>
  <c r="AE243" i="2"/>
  <c r="AH243" i="2"/>
  <c r="AK243" i="2"/>
  <c r="AN243" i="2"/>
  <c r="AQ243" i="2"/>
  <c r="AT243" i="2"/>
  <c r="AW243" i="2"/>
  <c r="AZ243" i="2"/>
  <c r="BC243" i="2"/>
  <c r="BE243" i="2"/>
  <c r="BJ243" i="2" s="1"/>
  <c r="BF243" i="2"/>
  <c r="BK243" i="2" s="1"/>
  <c r="BG243" i="2"/>
  <c r="BL243" i="2" s="1"/>
  <c r="BH243" i="2"/>
  <c r="BM243" i="2"/>
  <c r="S244" i="2"/>
  <c r="V244" i="2"/>
  <c r="Y244" i="2"/>
  <c r="AB244" i="2"/>
  <c r="AE244" i="2"/>
  <c r="AH244" i="2"/>
  <c r="AK244" i="2"/>
  <c r="AN244" i="2"/>
  <c r="AQ244" i="2"/>
  <c r="AT244" i="2"/>
  <c r="AW244" i="2"/>
  <c r="AZ244" i="2"/>
  <c r="BC244" i="2"/>
  <c r="BE244" i="2"/>
  <c r="BJ244" i="2" s="1"/>
  <c r="BF244" i="2"/>
  <c r="BK244" i="2" s="1"/>
  <c r="BG244" i="2"/>
  <c r="BL244" i="2" s="1"/>
  <c r="BH244" i="2"/>
  <c r="BM244" i="2"/>
  <c r="S245" i="2"/>
  <c r="V245" i="2"/>
  <c r="Y245" i="2"/>
  <c r="AB245" i="2"/>
  <c r="AE245" i="2"/>
  <c r="AH245" i="2"/>
  <c r="AK245" i="2"/>
  <c r="AN245" i="2"/>
  <c r="AQ245" i="2"/>
  <c r="AT245" i="2"/>
  <c r="AW245" i="2"/>
  <c r="AZ245" i="2"/>
  <c r="BC245" i="2"/>
  <c r="BE245" i="2"/>
  <c r="BJ245" i="2" s="1"/>
  <c r="BF245" i="2"/>
  <c r="BK245" i="2" s="1"/>
  <c r="BG245" i="2"/>
  <c r="BL245" i="2" s="1"/>
  <c r="BH245" i="2"/>
  <c r="BM245" i="2"/>
  <c r="S246" i="2"/>
  <c r="V246" i="2"/>
  <c r="Y246" i="2"/>
  <c r="AB246" i="2"/>
  <c r="AE246" i="2"/>
  <c r="AH246" i="2"/>
  <c r="AK246" i="2"/>
  <c r="AN246" i="2"/>
  <c r="AQ246" i="2"/>
  <c r="AT246" i="2"/>
  <c r="AW246" i="2"/>
  <c r="AZ246" i="2"/>
  <c r="BC246" i="2"/>
  <c r="BE246" i="2"/>
  <c r="BJ246" i="2" s="1"/>
  <c r="BF246" i="2"/>
  <c r="BK246" i="2" s="1"/>
  <c r="BG246" i="2"/>
  <c r="BL246" i="2" s="1"/>
  <c r="BH246" i="2"/>
  <c r="BM246" i="2"/>
  <c r="S247" i="2"/>
  <c r="V247" i="2"/>
  <c r="Y247" i="2"/>
  <c r="AB247" i="2"/>
  <c r="AE247" i="2"/>
  <c r="AH247" i="2"/>
  <c r="AK247" i="2"/>
  <c r="AN247" i="2"/>
  <c r="AQ247" i="2"/>
  <c r="AT247" i="2"/>
  <c r="AW247" i="2"/>
  <c r="AZ247" i="2"/>
  <c r="BC247" i="2"/>
  <c r="BE247" i="2"/>
  <c r="BJ247" i="2" s="1"/>
  <c r="BF247" i="2"/>
  <c r="BK247" i="2" s="1"/>
  <c r="BG247" i="2"/>
  <c r="BL247" i="2" s="1"/>
  <c r="BH247" i="2"/>
  <c r="BM247" i="2"/>
  <c r="S248" i="2"/>
  <c r="V248" i="2"/>
  <c r="Y248" i="2"/>
  <c r="AB248" i="2"/>
  <c r="AE248" i="2"/>
  <c r="AH248" i="2"/>
  <c r="AK248" i="2"/>
  <c r="AN248" i="2"/>
  <c r="AQ248" i="2"/>
  <c r="AT248" i="2"/>
  <c r="AW248" i="2"/>
  <c r="AZ248" i="2"/>
  <c r="BC248" i="2"/>
  <c r="BE248" i="2"/>
  <c r="BJ248" i="2" s="1"/>
  <c r="BF248" i="2"/>
  <c r="BK248" i="2" s="1"/>
  <c r="BG248" i="2"/>
  <c r="BL248" i="2" s="1"/>
  <c r="BH248" i="2"/>
  <c r="BM248" i="2"/>
  <c r="S249" i="2"/>
  <c r="V249" i="2"/>
  <c r="Y249" i="2"/>
  <c r="AB249" i="2"/>
  <c r="AE249" i="2"/>
  <c r="AH249" i="2"/>
  <c r="AK249" i="2"/>
  <c r="AN249" i="2"/>
  <c r="AQ249" i="2"/>
  <c r="AT249" i="2"/>
  <c r="AW249" i="2"/>
  <c r="AZ249" i="2"/>
  <c r="BC249" i="2"/>
  <c r="BE249" i="2"/>
  <c r="BJ249" i="2" s="1"/>
  <c r="BF249" i="2"/>
  <c r="BK249" i="2" s="1"/>
  <c r="BG249" i="2"/>
  <c r="BL249" i="2" s="1"/>
  <c r="BH249" i="2"/>
  <c r="BM249" i="2"/>
  <c r="S250" i="2"/>
  <c r="V250" i="2"/>
  <c r="Y250" i="2"/>
  <c r="AB250" i="2"/>
  <c r="AE250" i="2"/>
  <c r="AH250" i="2"/>
  <c r="AK250" i="2"/>
  <c r="AN250" i="2"/>
  <c r="AQ250" i="2"/>
  <c r="AT250" i="2"/>
  <c r="AW250" i="2"/>
  <c r="AZ250" i="2"/>
  <c r="BC250" i="2"/>
  <c r="BE250" i="2"/>
  <c r="BJ250" i="2" s="1"/>
  <c r="BF250" i="2"/>
  <c r="BK250" i="2" s="1"/>
  <c r="BG250" i="2"/>
  <c r="BL250" i="2" s="1"/>
  <c r="BH250" i="2"/>
  <c r="BM250" i="2"/>
  <c r="S251" i="2"/>
  <c r="V251" i="2"/>
  <c r="Y251" i="2"/>
  <c r="AB251" i="2"/>
  <c r="AE251" i="2"/>
  <c r="AH251" i="2"/>
  <c r="AK251" i="2"/>
  <c r="AN251" i="2"/>
  <c r="AQ251" i="2"/>
  <c r="AT251" i="2"/>
  <c r="AW251" i="2"/>
  <c r="AZ251" i="2"/>
  <c r="BC251" i="2"/>
  <c r="BE251" i="2"/>
  <c r="BJ251" i="2" s="1"/>
  <c r="BF251" i="2"/>
  <c r="BK251" i="2" s="1"/>
  <c r="BG251" i="2"/>
  <c r="BL251" i="2" s="1"/>
  <c r="BH251" i="2"/>
  <c r="BM251" i="2"/>
  <c r="S254" i="2"/>
  <c r="V254" i="2"/>
  <c r="Y254" i="2"/>
  <c r="AB254" i="2"/>
  <c r="AE254" i="2"/>
  <c r="AH254" i="2"/>
  <c r="AK254" i="2"/>
  <c r="AN254" i="2"/>
  <c r="AQ254" i="2"/>
  <c r="AT254" i="2"/>
  <c r="AW254" i="2"/>
  <c r="AZ254" i="2"/>
  <c r="BC254" i="2"/>
  <c r="BE254" i="2"/>
  <c r="BJ254" i="2" s="1"/>
  <c r="BF254" i="2"/>
  <c r="BK254" i="2" s="1"/>
  <c r="BG254" i="2"/>
  <c r="BL254" i="2" s="1"/>
  <c r="BH254" i="2"/>
  <c r="BM254" i="2"/>
  <c r="S255" i="2"/>
  <c r="V255" i="2"/>
  <c r="Y255" i="2"/>
  <c r="AB255" i="2"/>
  <c r="AE255" i="2"/>
  <c r="AH255" i="2"/>
  <c r="AK255" i="2"/>
  <c r="AN255" i="2"/>
  <c r="AQ255" i="2"/>
  <c r="AT255" i="2"/>
  <c r="AW255" i="2"/>
  <c r="AZ255" i="2"/>
  <c r="BC255" i="2"/>
  <c r="BE255" i="2"/>
  <c r="BJ255" i="2" s="1"/>
  <c r="BF255" i="2"/>
  <c r="BK255" i="2" s="1"/>
  <c r="BG255" i="2"/>
  <c r="BL255" i="2" s="1"/>
  <c r="BH255" i="2"/>
  <c r="BM255" i="2"/>
  <c r="S256" i="2"/>
  <c r="V256" i="2"/>
  <c r="Y256" i="2"/>
  <c r="AB256" i="2"/>
  <c r="AE256" i="2"/>
  <c r="AH256" i="2"/>
  <c r="AK256" i="2"/>
  <c r="AN256" i="2"/>
  <c r="AQ256" i="2"/>
  <c r="AT256" i="2"/>
  <c r="AW256" i="2"/>
  <c r="AZ256" i="2"/>
  <c r="BC256" i="2"/>
  <c r="BE256" i="2"/>
  <c r="BJ256" i="2" s="1"/>
  <c r="BF256" i="2"/>
  <c r="BK256" i="2" s="1"/>
  <c r="BG256" i="2"/>
  <c r="BL256" i="2" s="1"/>
  <c r="BH256" i="2"/>
  <c r="BM256" i="2"/>
  <c r="S257" i="2"/>
  <c r="V257" i="2"/>
  <c r="Y257" i="2"/>
  <c r="AB257" i="2"/>
  <c r="AE257" i="2"/>
  <c r="AH257" i="2"/>
  <c r="AK257" i="2"/>
  <c r="AN257" i="2"/>
  <c r="AQ257" i="2"/>
  <c r="AT257" i="2"/>
  <c r="AW257" i="2"/>
  <c r="AZ257" i="2"/>
  <c r="BC257" i="2"/>
  <c r="BE257" i="2"/>
  <c r="BJ257" i="2" s="1"/>
  <c r="BF257" i="2"/>
  <c r="BK257" i="2" s="1"/>
  <c r="BG257" i="2"/>
  <c r="BL257" i="2" s="1"/>
  <c r="BH257" i="2"/>
  <c r="BM257" i="2"/>
  <c r="S258" i="2"/>
  <c r="V258" i="2"/>
  <c r="Y258" i="2"/>
  <c r="AB258" i="2"/>
  <c r="AE258" i="2"/>
  <c r="AH258" i="2"/>
  <c r="AK258" i="2"/>
  <c r="AN258" i="2"/>
  <c r="AQ258" i="2"/>
  <c r="AT258" i="2"/>
  <c r="AW258" i="2"/>
  <c r="AZ258" i="2"/>
  <c r="BC258" i="2"/>
  <c r="BE258" i="2"/>
  <c r="BJ258" i="2" s="1"/>
  <c r="BF258" i="2"/>
  <c r="BK258" i="2" s="1"/>
  <c r="BG258" i="2"/>
  <c r="BL258" i="2" s="1"/>
  <c r="BH258" i="2"/>
  <c r="BM258" i="2"/>
  <c r="S259" i="2"/>
  <c r="V259" i="2"/>
  <c r="Y259" i="2"/>
  <c r="AB259" i="2"/>
  <c r="AE259" i="2"/>
  <c r="AH259" i="2"/>
  <c r="AK259" i="2"/>
  <c r="AN259" i="2"/>
  <c r="AQ259" i="2"/>
  <c r="AT259" i="2"/>
  <c r="AW259" i="2"/>
  <c r="AZ259" i="2"/>
  <c r="BC259" i="2"/>
  <c r="BE259" i="2"/>
  <c r="BJ259" i="2" s="1"/>
  <c r="BF259" i="2"/>
  <c r="BK259" i="2" s="1"/>
  <c r="BG259" i="2"/>
  <c r="BL259" i="2" s="1"/>
  <c r="BH259" i="2"/>
  <c r="BM259" i="2"/>
  <c r="S260" i="2"/>
  <c r="V260" i="2"/>
  <c r="Y260" i="2"/>
  <c r="AB260" i="2"/>
  <c r="AE260" i="2"/>
  <c r="AH260" i="2"/>
  <c r="AK260" i="2"/>
  <c r="AN260" i="2"/>
  <c r="AQ260" i="2"/>
  <c r="AT260" i="2"/>
  <c r="AW260" i="2"/>
  <c r="AZ260" i="2"/>
  <c r="BC260" i="2"/>
  <c r="BE260" i="2"/>
  <c r="BJ260" i="2" s="1"/>
  <c r="BF260" i="2"/>
  <c r="BK260" i="2" s="1"/>
  <c r="BG260" i="2"/>
  <c r="BL260" i="2" s="1"/>
  <c r="BH260" i="2"/>
  <c r="BM260" i="2"/>
  <c r="S261" i="2"/>
  <c r="V261" i="2"/>
  <c r="Y261" i="2"/>
  <c r="AB261" i="2"/>
  <c r="AE261" i="2"/>
  <c r="AH261" i="2"/>
  <c r="AK261" i="2"/>
  <c r="AN261" i="2"/>
  <c r="AQ261" i="2"/>
  <c r="AT261" i="2"/>
  <c r="AW261" i="2"/>
  <c r="AZ261" i="2"/>
  <c r="BC261" i="2"/>
  <c r="BE261" i="2"/>
  <c r="BJ261" i="2" s="1"/>
  <c r="BF261" i="2"/>
  <c r="BK261" i="2" s="1"/>
  <c r="BG261" i="2"/>
  <c r="BL261" i="2" s="1"/>
  <c r="BH261" i="2"/>
  <c r="BM261" i="2"/>
  <c r="S262" i="2"/>
  <c r="V262" i="2"/>
  <c r="Y262" i="2"/>
  <c r="AB262" i="2"/>
  <c r="AE262" i="2"/>
  <c r="AH262" i="2"/>
  <c r="AK262" i="2"/>
  <c r="AN262" i="2"/>
  <c r="AQ262" i="2"/>
  <c r="AT262" i="2"/>
  <c r="AW262" i="2"/>
  <c r="AZ262" i="2"/>
  <c r="BC262" i="2"/>
  <c r="BE262" i="2"/>
  <c r="BJ262" i="2" s="1"/>
  <c r="BF262" i="2"/>
  <c r="BK262" i="2" s="1"/>
  <c r="BG262" i="2"/>
  <c r="BL262" i="2" s="1"/>
  <c r="BH262" i="2"/>
  <c r="BM262" i="2"/>
  <c r="S263" i="2"/>
  <c r="V263" i="2"/>
  <c r="Y263" i="2"/>
  <c r="AB263" i="2"/>
  <c r="AE263" i="2"/>
  <c r="AH263" i="2"/>
  <c r="AK263" i="2"/>
  <c r="AN263" i="2"/>
  <c r="AQ263" i="2"/>
  <c r="AT263" i="2"/>
  <c r="AW263" i="2"/>
  <c r="AZ263" i="2"/>
  <c r="BC263" i="2"/>
  <c r="BE263" i="2"/>
  <c r="BJ263" i="2" s="1"/>
  <c r="BF263" i="2"/>
  <c r="BK263" i="2" s="1"/>
  <c r="BG263" i="2"/>
  <c r="BL263" i="2" s="1"/>
  <c r="BH263" i="2"/>
  <c r="BM263" i="2"/>
  <c r="S264" i="2"/>
  <c r="V264" i="2"/>
  <c r="Y264" i="2"/>
  <c r="AB264" i="2"/>
  <c r="AE264" i="2"/>
  <c r="AH264" i="2"/>
  <c r="AK264" i="2"/>
  <c r="AN264" i="2"/>
  <c r="AQ264" i="2"/>
  <c r="AT264" i="2"/>
  <c r="AW264" i="2"/>
  <c r="AZ264" i="2"/>
  <c r="BC264" i="2"/>
  <c r="BE264" i="2"/>
  <c r="BJ264" i="2" s="1"/>
  <c r="BF264" i="2"/>
  <c r="BK264" i="2" s="1"/>
  <c r="BG264" i="2"/>
  <c r="BL264" i="2" s="1"/>
  <c r="BH264" i="2"/>
  <c r="BM264" i="2"/>
  <c r="S267" i="2"/>
  <c r="V267" i="2"/>
  <c r="Y267" i="2"/>
  <c r="AB267" i="2"/>
  <c r="AE267" i="2"/>
  <c r="AH267" i="2"/>
  <c r="AK267" i="2"/>
  <c r="AN267" i="2"/>
  <c r="AQ267" i="2"/>
  <c r="AT267" i="2"/>
  <c r="AW267" i="2"/>
  <c r="AZ267" i="2"/>
  <c r="BC267" i="2"/>
  <c r="BE267" i="2"/>
  <c r="BJ267" i="2" s="1"/>
  <c r="BF267" i="2"/>
  <c r="BK267" i="2" s="1"/>
  <c r="BG267" i="2"/>
  <c r="BL267" i="2" s="1"/>
  <c r="BH267" i="2"/>
  <c r="BM267" i="2"/>
  <c r="S268" i="2"/>
  <c r="V268" i="2"/>
  <c r="Y268" i="2"/>
  <c r="AB268" i="2"/>
  <c r="AE268" i="2"/>
  <c r="AH268" i="2"/>
  <c r="AK268" i="2"/>
  <c r="AN268" i="2"/>
  <c r="AQ268" i="2"/>
  <c r="AT268" i="2"/>
  <c r="AW268" i="2"/>
  <c r="AZ268" i="2"/>
  <c r="BC268" i="2"/>
  <c r="BE268" i="2"/>
  <c r="BJ268" i="2" s="1"/>
  <c r="BF268" i="2"/>
  <c r="BK268" i="2" s="1"/>
  <c r="BG268" i="2"/>
  <c r="BL268" i="2" s="1"/>
  <c r="BH268" i="2"/>
  <c r="BM268" i="2"/>
  <c r="S269" i="2"/>
  <c r="V269" i="2"/>
  <c r="Y269" i="2"/>
  <c r="AB269" i="2"/>
  <c r="AE269" i="2"/>
  <c r="AH269" i="2"/>
  <c r="AK269" i="2"/>
  <c r="AN269" i="2"/>
  <c r="AQ269" i="2"/>
  <c r="AT269" i="2"/>
  <c r="AW269" i="2"/>
  <c r="AZ269" i="2"/>
  <c r="BC269" i="2"/>
  <c r="BE269" i="2"/>
  <c r="BJ269" i="2" s="1"/>
  <c r="BF269" i="2"/>
  <c r="BK269" i="2" s="1"/>
  <c r="BG269" i="2"/>
  <c r="BL269" i="2" s="1"/>
  <c r="BH269" i="2"/>
  <c r="BM269" i="2"/>
  <c r="S270" i="2"/>
  <c r="V270" i="2"/>
  <c r="Y270" i="2"/>
  <c r="AB270" i="2"/>
  <c r="AE270" i="2"/>
  <c r="AH270" i="2"/>
  <c r="AK270" i="2"/>
  <c r="AN270" i="2"/>
  <c r="AQ270" i="2"/>
  <c r="AT270" i="2"/>
  <c r="AW270" i="2"/>
  <c r="AZ270" i="2"/>
  <c r="BC270" i="2"/>
  <c r="BE270" i="2"/>
  <c r="BJ270" i="2" s="1"/>
  <c r="BF270" i="2"/>
  <c r="BK270" i="2" s="1"/>
  <c r="BG270" i="2"/>
  <c r="BL270" i="2" s="1"/>
  <c r="BH270" i="2"/>
  <c r="BM270" i="2"/>
  <c r="S271" i="2"/>
  <c r="V271" i="2"/>
  <c r="Y271" i="2"/>
  <c r="AB271" i="2"/>
  <c r="AE271" i="2"/>
  <c r="AH271" i="2"/>
  <c r="AK271" i="2"/>
  <c r="AN271" i="2"/>
  <c r="AQ271" i="2"/>
  <c r="AT271" i="2"/>
  <c r="AW271" i="2"/>
  <c r="AZ271" i="2"/>
  <c r="BC271" i="2"/>
  <c r="BE271" i="2"/>
  <c r="BJ271" i="2" s="1"/>
  <c r="BF271" i="2"/>
  <c r="BK271" i="2" s="1"/>
  <c r="BG271" i="2"/>
  <c r="BL271" i="2" s="1"/>
  <c r="BH271" i="2"/>
  <c r="BM271" i="2"/>
  <c r="S272" i="2"/>
  <c r="V272" i="2"/>
  <c r="Y272" i="2"/>
  <c r="AB272" i="2"/>
  <c r="AE272" i="2"/>
  <c r="AH272" i="2"/>
  <c r="AK272" i="2"/>
  <c r="AN272" i="2"/>
  <c r="AQ272" i="2"/>
  <c r="AT272" i="2"/>
  <c r="AW272" i="2"/>
  <c r="AZ272" i="2"/>
  <c r="BC272" i="2"/>
  <c r="BE272" i="2"/>
  <c r="BJ272" i="2" s="1"/>
  <c r="BF272" i="2"/>
  <c r="BK272" i="2" s="1"/>
  <c r="BG272" i="2"/>
  <c r="BL272" i="2" s="1"/>
  <c r="BH272" i="2"/>
  <c r="BM272" i="2"/>
  <c r="S273" i="2"/>
  <c r="V273" i="2"/>
  <c r="Y273" i="2"/>
  <c r="AB273" i="2"/>
  <c r="AE273" i="2"/>
  <c r="AH273" i="2"/>
  <c r="AK273" i="2"/>
  <c r="AN273" i="2"/>
  <c r="AQ273" i="2"/>
  <c r="AT273" i="2"/>
  <c r="AW273" i="2"/>
  <c r="AZ273" i="2"/>
  <c r="BC273" i="2"/>
  <c r="BE273" i="2"/>
  <c r="BJ273" i="2" s="1"/>
  <c r="BF273" i="2"/>
  <c r="BK273" i="2" s="1"/>
  <c r="BG273" i="2"/>
  <c r="BL273" i="2" s="1"/>
  <c r="BH273" i="2"/>
  <c r="BM273" i="2"/>
  <c r="S274" i="2"/>
  <c r="V274" i="2"/>
  <c r="Y274" i="2"/>
  <c r="AB274" i="2"/>
  <c r="AE274" i="2"/>
  <c r="AH274" i="2"/>
  <c r="AK274" i="2"/>
  <c r="AN274" i="2"/>
  <c r="AQ274" i="2"/>
  <c r="AT274" i="2"/>
  <c r="AW274" i="2"/>
  <c r="AZ274" i="2"/>
  <c r="BC274" i="2"/>
  <c r="BE274" i="2"/>
  <c r="BJ274" i="2" s="1"/>
  <c r="BF274" i="2"/>
  <c r="BK274" i="2" s="1"/>
  <c r="BG274" i="2"/>
  <c r="BL274" i="2" s="1"/>
  <c r="BH274" i="2"/>
  <c r="BM274" i="2"/>
  <c r="S275" i="2"/>
  <c r="V275" i="2"/>
  <c r="Y275" i="2"/>
  <c r="AB275" i="2"/>
  <c r="AE275" i="2"/>
  <c r="AH275" i="2"/>
  <c r="AK275" i="2"/>
  <c r="AN275" i="2"/>
  <c r="AQ275" i="2"/>
  <c r="AT275" i="2"/>
  <c r="AW275" i="2"/>
  <c r="AZ275" i="2"/>
  <c r="BC275" i="2"/>
  <c r="BE275" i="2"/>
  <c r="BJ275" i="2" s="1"/>
  <c r="BF275" i="2"/>
  <c r="BK275" i="2" s="1"/>
  <c r="BG275" i="2"/>
  <c r="BL275" i="2" s="1"/>
  <c r="BH275" i="2"/>
  <c r="BM275" i="2"/>
  <c r="S276" i="2"/>
  <c r="V276" i="2"/>
  <c r="Y276" i="2"/>
  <c r="AB276" i="2"/>
  <c r="AE276" i="2"/>
  <c r="AH276" i="2"/>
  <c r="AK276" i="2"/>
  <c r="AN276" i="2"/>
  <c r="AQ276" i="2"/>
  <c r="AT276" i="2"/>
  <c r="AW276" i="2"/>
  <c r="AZ276" i="2"/>
  <c r="BC276" i="2"/>
  <c r="BE276" i="2"/>
  <c r="BJ276" i="2" s="1"/>
  <c r="BF276" i="2"/>
  <c r="BK276" i="2" s="1"/>
  <c r="BG276" i="2"/>
  <c r="BL276" i="2" s="1"/>
  <c r="BH276" i="2"/>
  <c r="BM276" i="2"/>
  <c r="S277" i="2"/>
  <c r="V277" i="2"/>
  <c r="Y277" i="2"/>
  <c r="AB277" i="2"/>
  <c r="AE277" i="2"/>
  <c r="AH277" i="2"/>
  <c r="AK277" i="2"/>
  <c r="AN277" i="2"/>
  <c r="AQ277" i="2"/>
  <c r="AT277" i="2"/>
  <c r="AW277" i="2"/>
  <c r="AZ277" i="2"/>
  <c r="BC277" i="2"/>
  <c r="BE277" i="2"/>
  <c r="BJ277" i="2" s="1"/>
  <c r="BF277" i="2"/>
  <c r="BK277" i="2" s="1"/>
  <c r="BG277" i="2"/>
  <c r="BL277" i="2" s="1"/>
  <c r="BH277" i="2"/>
  <c r="BM277" i="2"/>
  <c r="S278" i="2"/>
  <c r="V278" i="2"/>
  <c r="Y278" i="2"/>
  <c r="AB278" i="2"/>
  <c r="AE278" i="2"/>
  <c r="AH278" i="2"/>
  <c r="AK278" i="2"/>
  <c r="AN278" i="2"/>
  <c r="AQ278" i="2"/>
  <c r="AT278" i="2"/>
  <c r="AW278" i="2"/>
  <c r="AZ278" i="2"/>
  <c r="BC278" i="2"/>
  <c r="BE278" i="2"/>
  <c r="BJ278" i="2" s="1"/>
  <c r="BF278" i="2"/>
  <c r="BK278" i="2" s="1"/>
  <c r="BG278" i="2"/>
  <c r="BL278" i="2" s="1"/>
  <c r="BH278" i="2"/>
  <c r="BM278" i="2"/>
  <c r="S279" i="2"/>
  <c r="V279" i="2"/>
  <c r="Y279" i="2"/>
  <c r="AB279" i="2"/>
  <c r="AE279" i="2"/>
  <c r="AH279" i="2"/>
  <c r="AK279" i="2"/>
  <c r="AN279" i="2"/>
  <c r="AQ279" i="2"/>
  <c r="AT279" i="2"/>
  <c r="AW279" i="2"/>
  <c r="AZ279" i="2"/>
  <c r="BC279" i="2"/>
  <c r="BE279" i="2"/>
  <c r="BJ279" i="2" s="1"/>
  <c r="BF279" i="2"/>
  <c r="BK279" i="2" s="1"/>
  <c r="BG279" i="2"/>
  <c r="BL279" i="2" s="1"/>
  <c r="BH279" i="2"/>
  <c r="BM279" i="2"/>
  <c r="S280" i="2"/>
  <c r="V280" i="2"/>
  <c r="Y280" i="2"/>
  <c r="AB280" i="2"/>
  <c r="AE280" i="2"/>
  <c r="AH280" i="2"/>
  <c r="AK280" i="2"/>
  <c r="AN280" i="2"/>
  <c r="AQ280" i="2"/>
  <c r="AT280" i="2"/>
  <c r="AW280" i="2"/>
  <c r="AZ280" i="2"/>
  <c r="BC280" i="2"/>
  <c r="BE280" i="2"/>
  <c r="BJ280" i="2" s="1"/>
  <c r="BF280" i="2"/>
  <c r="BK280" i="2" s="1"/>
  <c r="BG280" i="2"/>
  <c r="BL280" i="2" s="1"/>
  <c r="BH280" i="2"/>
  <c r="BM280" i="2"/>
  <c r="S281" i="2"/>
  <c r="V281" i="2"/>
  <c r="Y281" i="2"/>
  <c r="AB281" i="2"/>
  <c r="AE281" i="2"/>
  <c r="AH281" i="2"/>
  <c r="AK281" i="2"/>
  <c r="AN281" i="2"/>
  <c r="AQ281" i="2"/>
  <c r="AT281" i="2"/>
  <c r="AW281" i="2"/>
  <c r="AZ281" i="2"/>
  <c r="BC281" i="2"/>
  <c r="BE281" i="2"/>
  <c r="BJ281" i="2" s="1"/>
  <c r="BF281" i="2"/>
  <c r="BK281" i="2" s="1"/>
  <c r="BG281" i="2"/>
  <c r="BL281" i="2" s="1"/>
  <c r="BH281" i="2"/>
  <c r="BM281" i="2"/>
  <c r="S282" i="2"/>
  <c r="V282" i="2"/>
  <c r="Y282" i="2"/>
  <c r="AB282" i="2"/>
  <c r="AE282" i="2"/>
  <c r="AH282" i="2"/>
  <c r="AK282" i="2"/>
  <c r="AN282" i="2"/>
  <c r="AQ282" i="2"/>
  <c r="AT282" i="2"/>
  <c r="AW282" i="2"/>
  <c r="AZ282" i="2"/>
  <c r="BC282" i="2"/>
  <c r="BE282" i="2"/>
  <c r="BJ282" i="2" s="1"/>
  <c r="BF282" i="2"/>
  <c r="BK282" i="2" s="1"/>
  <c r="BG282" i="2"/>
  <c r="BL282" i="2" s="1"/>
  <c r="BH282" i="2"/>
  <c r="BM282" i="2"/>
  <c r="S283" i="2"/>
  <c r="V283" i="2"/>
  <c r="Y283" i="2"/>
  <c r="AB283" i="2"/>
  <c r="AE283" i="2"/>
  <c r="AH283" i="2"/>
  <c r="AK283" i="2"/>
  <c r="AN283" i="2"/>
  <c r="AQ283" i="2"/>
  <c r="AT283" i="2"/>
  <c r="AW283" i="2"/>
  <c r="AZ283" i="2"/>
  <c r="BC283" i="2"/>
  <c r="BE283" i="2"/>
  <c r="BJ283" i="2" s="1"/>
  <c r="BF283" i="2"/>
  <c r="BK283" i="2" s="1"/>
  <c r="BG283" i="2"/>
  <c r="BL283" i="2" s="1"/>
  <c r="BH283" i="2"/>
  <c r="BM283" i="2"/>
  <c r="S284" i="2"/>
  <c r="V284" i="2"/>
  <c r="Y284" i="2"/>
  <c r="AB284" i="2"/>
  <c r="AE284" i="2"/>
  <c r="AH284" i="2"/>
  <c r="AK284" i="2"/>
  <c r="AN284" i="2"/>
  <c r="AQ284" i="2"/>
  <c r="AT284" i="2"/>
  <c r="AW284" i="2"/>
  <c r="AZ284" i="2"/>
  <c r="BC284" i="2"/>
  <c r="BE284" i="2"/>
  <c r="BJ284" i="2" s="1"/>
  <c r="BF284" i="2"/>
  <c r="BK284" i="2" s="1"/>
  <c r="BG284" i="2"/>
  <c r="BL284" i="2" s="1"/>
  <c r="BH284" i="2"/>
  <c r="BM284" i="2"/>
  <c r="S285" i="2"/>
  <c r="V285" i="2"/>
  <c r="Y285" i="2"/>
  <c r="AB285" i="2"/>
  <c r="AE285" i="2"/>
  <c r="AH285" i="2"/>
  <c r="AK285" i="2"/>
  <c r="AN285" i="2"/>
  <c r="AQ285" i="2"/>
  <c r="AT285" i="2"/>
  <c r="AW285" i="2"/>
  <c r="AZ285" i="2"/>
  <c r="BC285" i="2"/>
  <c r="BE285" i="2"/>
  <c r="BJ285" i="2" s="1"/>
  <c r="BF285" i="2"/>
  <c r="BK285" i="2" s="1"/>
  <c r="BG285" i="2"/>
  <c r="BL285" i="2" s="1"/>
  <c r="BH285" i="2"/>
  <c r="BM285" i="2"/>
  <c r="S286" i="2"/>
  <c r="V286" i="2"/>
  <c r="Y286" i="2"/>
  <c r="AB286" i="2"/>
  <c r="AE286" i="2"/>
  <c r="AH286" i="2"/>
  <c r="AK286" i="2"/>
  <c r="AN286" i="2"/>
  <c r="AQ286" i="2"/>
  <c r="AT286" i="2"/>
  <c r="AW286" i="2"/>
  <c r="AZ286" i="2"/>
  <c r="BC286" i="2"/>
  <c r="BE286" i="2"/>
  <c r="BJ286" i="2" s="1"/>
  <c r="BF286" i="2"/>
  <c r="BK286" i="2" s="1"/>
  <c r="BG286" i="2"/>
  <c r="BL286" i="2" s="1"/>
  <c r="BH286" i="2"/>
  <c r="BM286" i="2"/>
  <c r="S287" i="2"/>
  <c r="V287" i="2"/>
  <c r="Y287" i="2"/>
  <c r="AB287" i="2"/>
  <c r="AE287" i="2"/>
  <c r="AH287" i="2"/>
  <c r="AK287" i="2"/>
  <c r="AN287" i="2"/>
  <c r="AQ287" i="2"/>
  <c r="AT287" i="2"/>
  <c r="AW287" i="2"/>
  <c r="AZ287" i="2"/>
  <c r="BC287" i="2"/>
  <c r="BE287" i="2"/>
  <c r="BJ287" i="2" s="1"/>
  <c r="BF287" i="2"/>
  <c r="BK287" i="2" s="1"/>
  <c r="BG287" i="2"/>
  <c r="BL287" i="2" s="1"/>
  <c r="BH287" i="2"/>
  <c r="BM287" i="2"/>
  <c r="S288" i="2"/>
  <c r="V288" i="2"/>
  <c r="Y288" i="2"/>
  <c r="AB288" i="2"/>
  <c r="AE288" i="2"/>
  <c r="AH288" i="2"/>
  <c r="AK288" i="2"/>
  <c r="AN288" i="2"/>
  <c r="AQ288" i="2"/>
  <c r="AT288" i="2"/>
  <c r="AW288" i="2"/>
  <c r="AZ288" i="2"/>
  <c r="BC288" i="2"/>
  <c r="BE288" i="2"/>
  <c r="BJ288" i="2" s="1"/>
  <c r="BF288" i="2"/>
  <c r="BK288" i="2" s="1"/>
  <c r="BG288" i="2"/>
  <c r="BL288" i="2" s="1"/>
  <c r="BH288" i="2"/>
  <c r="BM288" i="2"/>
  <c r="S291" i="2"/>
  <c r="V291" i="2"/>
  <c r="Y291" i="2"/>
  <c r="AB291" i="2"/>
  <c r="AE291" i="2"/>
  <c r="AH291" i="2"/>
  <c r="AK291" i="2"/>
  <c r="AN291" i="2"/>
  <c r="AQ291" i="2"/>
  <c r="AT291" i="2"/>
  <c r="AW291" i="2"/>
  <c r="AZ291" i="2"/>
  <c r="BC291" i="2"/>
  <c r="BE291" i="2"/>
  <c r="BJ291" i="2" s="1"/>
  <c r="BG291" i="2"/>
  <c r="BL291" i="2" s="1"/>
  <c r="BH291" i="2"/>
  <c r="BK291" i="2"/>
  <c r="BM291" i="2"/>
  <c r="S292" i="2"/>
  <c r="V292" i="2"/>
  <c r="Y292" i="2"/>
  <c r="AB292" i="2"/>
  <c r="AE292" i="2"/>
  <c r="AH292" i="2"/>
  <c r="AK292" i="2"/>
  <c r="AN292" i="2"/>
  <c r="AQ292" i="2"/>
  <c r="AT292" i="2"/>
  <c r="AW292" i="2"/>
  <c r="AZ292" i="2"/>
  <c r="BC292" i="2"/>
  <c r="BE292" i="2"/>
  <c r="BJ292" i="2" s="1"/>
  <c r="BF292" i="2"/>
  <c r="BK292" i="2" s="1"/>
  <c r="BG292" i="2"/>
  <c r="BL292" i="2" s="1"/>
  <c r="BH292" i="2"/>
  <c r="BM292" i="2"/>
  <c r="S293" i="2"/>
  <c r="V293" i="2"/>
  <c r="Y293" i="2"/>
  <c r="AB293" i="2"/>
  <c r="AE293" i="2"/>
  <c r="AH293" i="2"/>
  <c r="AK293" i="2"/>
  <c r="AN293" i="2"/>
  <c r="AQ293" i="2"/>
  <c r="AT293" i="2"/>
  <c r="AW293" i="2"/>
  <c r="AZ293" i="2"/>
  <c r="BC293" i="2"/>
  <c r="BE293" i="2"/>
  <c r="BJ293" i="2" s="1"/>
  <c r="BF293" i="2"/>
  <c r="BK293" i="2" s="1"/>
  <c r="BG293" i="2"/>
  <c r="BL293" i="2" s="1"/>
  <c r="BH293" i="2"/>
  <c r="BM293" i="2"/>
  <c r="S294" i="2"/>
  <c r="V294" i="2"/>
  <c r="Y294" i="2"/>
  <c r="AB294" i="2"/>
  <c r="AE294" i="2"/>
  <c r="AH294" i="2"/>
  <c r="AK294" i="2"/>
  <c r="AN294" i="2"/>
  <c r="AQ294" i="2"/>
  <c r="AT294" i="2"/>
  <c r="AW294" i="2"/>
  <c r="AZ294" i="2"/>
  <c r="BC294" i="2"/>
  <c r="BE294" i="2"/>
  <c r="BJ294" i="2" s="1"/>
  <c r="BF294" i="2"/>
  <c r="BK294" i="2" s="1"/>
  <c r="BG294" i="2"/>
  <c r="BL294" i="2" s="1"/>
  <c r="BH294" i="2"/>
  <c r="BM294" i="2"/>
  <c r="S295" i="2"/>
  <c r="V295" i="2"/>
  <c r="Y295" i="2"/>
  <c r="AB295" i="2"/>
  <c r="AE295" i="2"/>
  <c r="AH295" i="2"/>
  <c r="AK295" i="2"/>
  <c r="AN295" i="2"/>
  <c r="AQ295" i="2"/>
  <c r="AT295" i="2"/>
  <c r="AW295" i="2"/>
  <c r="AZ295" i="2"/>
  <c r="BC295" i="2"/>
  <c r="BE295" i="2"/>
  <c r="BJ295" i="2" s="1"/>
  <c r="BF295" i="2"/>
  <c r="BK295" i="2" s="1"/>
  <c r="BG295" i="2"/>
  <c r="BL295" i="2" s="1"/>
  <c r="BH295" i="2"/>
  <c r="BM295" i="2"/>
  <c r="S296" i="2"/>
  <c r="V296" i="2"/>
  <c r="Y296" i="2"/>
  <c r="AB296" i="2"/>
  <c r="AE296" i="2"/>
  <c r="AH296" i="2"/>
  <c r="AK296" i="2"/>
  <c r="AN296" i="2"/>
  <c r="AQ296" i="2"/>
  <c r="AT296" i="2"/>
  <c r="AW296" i="2"/>
  <c r="AZ296" i="2"/>
  <c r="BC296" i="2"/>
  <c r="BE296" i="2"/>
  <c r="BJ296" i="2" s="1"/>
  <c r="BF296" i="2"/>
  <c r="BK296" i="2" s="1"/>
  <c r="BG296" i="2"/>
  <c r="BL296" i="2" s="1"/>
  <c r="BH296" i="2"/>
  <c r="BM296" i="2"/>
  <c r="S297" i="2"/>
  <c r="V297" i="2"/>
  <c r="Y297" i="2"/>
  <c r="AB297" i="2"/>
  <c r="AE297" i="2"/>
  <c r="AH297" i="2"/>
  <c r="AK297" i="2"/>
  <c r="AN297" i="2"/>
  <c r="AQ297" i="2"/>
  <c r="AT297" i="2"/>
  <c r="AW297" i="2"/>
  <c r="AZ297" i="2"/>
  <c r="BC297" i="2"/>
  <c r="BE297" i="2"/>
  <c r="BJ297" i="2" s="1"/>
  <c r="BF297" i="2"/>
  <c r="BK297" i="2" s="1"/>
  <c r="BG297" i="2"/>
  <c r="BL297" i="2" s="1"/>
  <c r="BH297" i="2"/>
  <c r="BM297" i="2"/>
  <c r="S298" i="2"/>
  <c r="V298" i="2"/>
  <c r="Y298" i="2"/>
  <c r="AB298" i="2"/>
  <c r="AE298" i="2"/>
  <c r="AH298" i="2"/>
  <c r="AK298" i="2"/>
  <c r="AN298" i="2"/>
  <c r="AQ298" i="2"/>
  <c r="AT298" i="2"/>
  <c r="AW298" i="2"/>
  <c r="AZ298" i="2"/>
  <c r="BC298" i="2"/>
  <c r="BE298" i="2"/>
  <c r="BJ298" i="2" s="1"/>
  <c r="BF298" i="2"/>
  <c r="BK298" i="2" s="1"/>
  <c r="BG298" i="2"/>
  <c r="BL298" i="2" s="1"/>
  <c r="BH298" i="2"/>
  <c r="BM298" i="2"/>
  <c r="S299" i="2"/>
  <c r="V299" i="2"/>
  <c r="Y299" i="2"/>
  <c r="AB299" i="2"/>
  <c r="AE299" i="2"/>
  <c r="AH299" i="2"/>
  <c r="AK299" i="2"/>
  <c r="AN299" i="2"/>
  <c r="AQ299" i="2"/>
  <c r="AT299" i="2"/>
  <c r="AW299" i="2"/>
  <c r="AZ299" i="2"/>
  <c r="BC299" i="2"/>
  <c r="BE299" i="2"/>
  <c r="BJ299" i="2" s="1"/>
  <c r="BF299" i="2"/>
  <c r="BK299" i="2" s="1"/>
  <c r="BG299" i="2"/>
  <c r="BL299" i="2" s="1"/>
  <c r="BH299" i="2"/>
  <c r="BM299" i="2"/>
  <c r="S300" i="2"/>
  <c r="V300" i="2"/>
  <c r="Y300" i="2"/>
  <c r="AB300" i="2"/>
  <c r="AE300" i="2"/>
  <c r="AH300" i="2"/>
  <c r="AK300" i="2"/>
  <c r="AN300" i="2"/>
  <c r="AQ300" i="2"/>
  <c r="AT300" i="2"/>
  <c r="AW300" i="2"/>
  <c r="AZ300" i="2"/>
  <c r="BC300" i="2"/>
  <c r="BE300" i="2"/>
  <c r="BJ300" i="2" s="1"/>
  <c r="BF300" i="2"/>
  <c r="BK300" i="2" s="1"/>
  <c r="BG300" i="2"/>
  <c r="BL300" i="2" s="1"/>
  <c r="BH300" i="2"/>
  <c r="BM300" i="2"/>
  <c r="S301" i="2"/>
  <c r="V301" i="2"/>
  <c r="Y301" i="2"/>
  <c r="AB301" i="2"/>
  <c r="AE301" i="2"/>
  <c r="AH301" i="2"/>
  <c r="AK301" i="2"/>
  <c r="AN301" i="2"/>
  <c r="AQ301" i="2"/>
  <c r="AT301" i="2"/>
  <c r="AW301" i="2"/>
  <c r="AZ301" i="2"/>
  <c r="BC301" i="2"/>
  <c r="BE301" i="2"/>
  <c r="BJ301" i="2" s="1"/>
  <c r="BF301" i="2"/>
  <c r="BK301" i="2" s="1"/>
  <c r="BG301" i="2"/>
  <c r="BL301" i="2" s="1"/>
  <c r="BH301" i="2"/>
  <c r="BM301" i="2"/>
  <c r="S302" i="2"/>
  <c r="V302" i="2"/>
  <c r="Y302" i="2"/>
  <c r="AB302" i="2"/>
  <c r="AE302" i="2"/>
  <c r="AH302" i="2"/>
  <c r="AK302" i="2"/>
  <c r="AN302" i="2"/>
  <c r="AQ302" i="2"/>
  <c r="AT302" i="2"/>
  <c r="AW302" i="2"/>
  <c r="AZ302" i="2"/>
  <c r="BC302" i="2"/>
  <c r="BE302" i="2"/>
  <c r="BJ302" i="2" s="1"/>
  <c r="BF302" i="2"/>
  <c r="BK302" i="2" s="1"/>
  <c r="BG302" i="2"/>
  <c r="BL302" i="2" s="1"/>
  <c r="BH302" i="2"/>
  <c r="BM302" i="2"/>
  <c r="S303" i="2"/>
  <c r="V303" i="2"/>
  <c r="Y303" i="2"/>
  <c r="AB303" i="2"/>
  <c r="AE303" i="2"/>
  <c r="AH303" i="2"/>
  <c r="AK303" i="2"/>
  <c r="AN303" i="2"/>
  <c r="AQ303" i="2"/>
  <c r="AT303" i="2"/>
  <c r="AW303" i="2"/>
  <c r="AZ303" i="2"/>
  <c r="BC303" i="2"/>
  <c r="BE303" i="2"/>
  <c r="BJ303" i="2" s="1"/>
  <c r="BF303" i="2"/>
  <c r="BK303" i="2" s="1"/>
  <c r="BG303" i="2"/>
  <c r="BL303" i="2" s="1"/>
  <c r="BH303" i="2"/>
  <c r="BM303" i="2"/>
  <c r="S304" i="2"/>
  <c r="V304" i="2"/>
  <c r="Y304" i="2"/>
  <c r="AB304" i="2"/>
  <c r="AE304" i="2"/>
  <c r="AH304" i="2"/>
  <c r="AK304" i="2"/>
  <c r="AN304" i="2"/>
  <c r="AQ304" i="2"/>
  <c r="AT304" i="2"/>
  <c r="AW304" i="2"/>
  <c r="AZ304" i="2"/>
  <c r="BC304" i="2"/>
  <c r="BE304" i="2"/>
  <c r="BJ304" i="2" s="1"/>
  <c r="BF304" i="2"/>
  <c r="BK304" i="2" s="1"/>
  <c r="BG304" i="2"/>
  <c r="BL304" i="2" s="1"/>
  <c r="BH304" i="2"/>
  <c r="BM304" i="2"/>
  <c r="S305" i="2"/>
  <c r="V305" i="2"/>
  <c r="Y305" i="2"/>
  <c r="AB305" i="2"/>
  <c r="AE305" i="2"/>
  <c r="AH305" i="2"/>
  <c r="AK305" i="2"/>
  <c r="AN305" i="2"/>
  <c r="AQ305" i="2"/>
  <c r="AT305" i="2"/>
  <c r="AW305" i="2"/>
  <c r="AZ305" i="2"/>
  <c r="BC305" i="2"/>
  <c r="BE305" i="2"/>
  <c r="BJ305" i="2" s="1"/>
  <c r="BF305" i="2"/>
  <c r="BK305" i="2" s="1"/>
  <c r="BG305" i="2"/>
  <c r="BL305" i="2" s="1"/>
  <c r="BH305" i="2"/>
  <c r="BM305" i="2"/>
  <c r="S306" i="2"/>
  <c r="V306" i="2"/>
  <c r="Y306" i="2"/>
  <c r="AB306" i="2"/>
  <c r="AE306" i="2"/>
  <c r="AH306" i="2"/>
  <c r="AK306" i="2"/>
  <c r="AN306" i="2"/>
  <c r="AQ306" i="2"/>
  <c r="AT306" i="2"/>
  <c r="AW306" i="2"/>
  <c r="AZ306" i="2"/>
  <c r="BC306" i="2"/>
  <c r="BE306" i="2"/>
  <c r="BJ306" i="2" s="1"/>
  <c r="BF306" i="2"/>
  <c r="BK306" i="2" s="1"/>
  <c r="BG306" i="2"/>
  <c r="BL306" i="2" s="1"/>
  <c r="BH306" i="2"/>
  <c r="BM306" i="2"/>
  <c r="S307" i="2"/>
  <c r="V307" i="2"/>
  <c r="Y307" i="2"/>
  <c r="AB307" i="2"/>
  <c r="AE307" i="2"/>
  <c r="AH307" i="2"/>
  <c r="AK307" i="2"/>
  <c r="AN307" i="2"/>
  <c r="AQ307" i="2"/>
  <c r="AT307" i="2"/>
  <c r="AW307" i="2"/>
  <c r="AZ307" i="2"/>
  <c r="BC307" i="2"/>
  <c r="BE307" i="2"/>
  <c r="BJ307" i="2" s="1"/>
  <c r="BF307" i="2"/>
  <c r="BK307" i="2" s="1"/>
  <c r="BG307" i="2"/>
  <c r="BL307" i="2" s="1"/>
  <c r="BH307" i="2"/>
  <c r="BM307" i="2"/>
  <c r="S308" i="2"/>
  <c r="V308" i="2"/>
  <c r="Y308" i="2"/>
  <c r="AB308" i="2"/>
  <c r="AE308" i="2"/>
  <c r="AH308" i="2"/>
  <c r="AK308" i="2"/>
  <c r="AN308" i="2"/>
  <c r="AQ308" i="2"/>
  <c r="AT308" i="2"/>
  <c r="AW308" i="2"/>
  <c r="AZ308" i="2"/>
  <c r="BC308" i="2"/>
  <c r="BE308" i="2"/>
  <c r="BJ308" i="2" s="1"/>
  <c r="BF308" i="2"/>
  <c r="BK308" i="2" s="1"/>
  <c r="BG308" i="2"/>
  <c r="BL308" i="2" s="1"/>
  <c r="BH308" i="2"/>
  <c r="BM308" i="2"/>
  <c r="S309" i="2"/>
  <c r="V309" i="2"/>
  <c r="Y309" i="2"/>
  <c r="AB309" i="2"/>
  <c r="AE309" i="2"/>
  <c r="AH309" i="2"/>
  <c r="AK309" i="2"/>
  <c r="AN309" i="2"/>
  <c r="AQ309" i="2"/>
  <c r="AT309" i="2"/>
  <c r="AW309" i="2"/>
  <c r="AZ309" i="2"/>
  <c r="BC309" i="2"/>
  <c r="BE309" i="2"/>
  <c r="BJ309" i="2" s="1"/>
  <c r="BF309" i="2"/>
  <c r="BK309" i="2" s="1"/>
  <c r="BG309" i="2"/>
  <c r="BL309" i="2" s="1"/>
  <c r="BH309" i="2"/>
  <c r="BM309" i="2"/>
  <c r="S310" i="2"/>
  <c r="V310" i="2"/>
  <c r="Y310" i="2"/>
  <c r="AB310" i="2"/>
  <c r="AE310" i="2"/>
  <c r="AH310" i="2"/>
  <c r="AK310" i="2"/>
  <c r="AN310" i="2"/>
  <c r="AQ310" i="2"/>
  <c r="AT310" i="2"/>
  <c r="AW310" i="2"/>
  <c r="AZ310" i="2"/>
  <c r="BC310" i="2"/>
  <c r="BE310" i="2"/>
  <c r="BJ310" i="2" s="1"/>
  <c r="BF310" i="2"/>
  <c r="BK310" i="2" s="1"/>
  <c r="BG310" i="2"/>
  <c r="BL310" i="2" s="1"/>
  <c r="BH310" i="2"/>
  <c r="BM310" i="2"/>
  <c r="S313" i="2"/>
  <c r="V313" i="2"/>
  <c r="Y313" i="2"/>
  <c r="AB313" i="2"/>
  <c r="AE313" i="2"/>
  <c r="AH313" i="2"/>
  <c r="AK313" i="2"/>
  <c r="AN313" i="2"/>
  <c r="AQ313" i="2"/>
  <c r="AT313" i="2"/>
  <c r="AW313" i="2"/>
  <c r="AZ313" i="2"/>
  <c r="BC313" i="2"/>
  <c r="BE313" i="2"/>
  <c r="BJ313" i="2" s="1"/>
  <c r="BF313" i="2"/>
  <c r="BK313" i="2" s="1"/>
  <c r="BG313" i="2"/>
  <c r="BL313" i="2" s="1"/>
  <c r="BH313" i="2"/>
  <c r="BM313" i="2"/>
  <c r="S314" i="2"/>
  <c r="V314" i="2"/>
  <c r="Y314" i="2"/>
  <c r="AB314" i="2"/>
  <c r="AE314" i="2"/>
  <c r="AH314" i="2"/>
  <c r="AK314" i="2"/>
  <c r="AN314" i="2"/>
  <c r="AQ314" i="2"/>
  <c r="AT314" i="2"/>
  <c r="AW314" i="2"/>
  <c r="AZ314" i="2"/>
  <c r="BC314" i="2"/>
  <c r="BE314" i="2"/>
  <c r="BJ314" i="2" s="1"/>
  <c r="BF314" i="2"/>
  <c r="BK314" i="2" s="1"/>
  <c r="BG314" i="2"/>
  <c r="BL314" i="2" s="1"/>
  <c r="BH314" i="2"/>
  <c r="BM314" i="2"/>
  <c r="S315" i="2"/>
  <c r="V315" i="2"/>
  <c r="Y315" i="2"/>
  <c r="AB315" i="2"/>
  <c r="AE315" i="2"/>
  <c r="AH315" i="2"/>
  <c r="AK315" i="2"/>
  <c r="AN315" i="2"/>
  <c r="AQ315" i="2"/>
  <c r="AT315" i="2"/>
  <c r="AW315" i="2"/>
  <c r="AZ315" i="2"/>
  <c r="BC315" i="2"/>
  <c r="BE315" i="2"/>
  <c r="BJ315" i="2" s="1"/>
  <c r="BF315" i="2"/>
  <c r="BK315" i="2" s="1"/>
  <c r="BG315" i="2"/>
  <c r="BL315" i="2" s="1"/>
  <c r="BH315" i="2"/>
  <c r="BM315" i="2"/>
  <c r="S316" i="2"/>
  <c r="V316" i="2"/>
  <c r="Y316" i="2"/>
  <c r="AB316" i="2"/>
  <c r="AE316" i="2"/>
  <c r="AH316" i="2"/>
  <c r="AK316" i="2"/>
  <c r="AN316" i="2"/>
  <c r="AQ316" i="2"/>
  <c r="AT316" i="2"/>
  <c r="AW316" i="2"/>
  <c r="AZ316" i="2"/>
  <c r="BC316" i="2"/>
  <c r="BE316" i="2"/>
  <c r="BJ316" i="2" s="1"/>
  <c r="BF316" i="2"/>
  <c r="BK316" i="2" s="1"/>
  <c r="BG316" i="2"/>
  <c r="BL316" i="2" s="1"/>
  <c r="BH316" i="2"/>
  <c r="BM316" i="2"/>
  <c r="S317" i="2"/>
  <c r="V317" i="2"/>
  <c r="Y317" i="2"/>
  <c r="AB317" i="2"/>
  <c r="AE317" i="2"/>
  <c r="AH317" i="2"/>
  <c r="AK317" i="2"/>
  <c r="AN317" i="2"/>
  <c r="AQ317" i="2"/>
  <c r="AT317" i="2"/>
  <c r="AW317" i="2"/>
  <c r="AZ317" i="2"/>
  <c r="BC317" i="2"/>
  <c r="BE317" i="2"/>
  <c r="BJ317" i="2" s="1"/>
  <c r="BF317" i="2"/>
  <c r="BK317" i="2" s="1"/>
  <c r="BG317" i="2"/>
  <c r="BL317" i="2" s="1"/>
  <c r="BH317" i="2"/>
  <c r="BM317" i="2"/>
  <c r="S318" i="2"/>
  <c r="V318" i="2"/>
  <c r="Y318" i="2"/>
  <c r="AB318" i="2"/>
  <c r="AE318" i="2"/>
  <c r="AH318" i="2"/>
  <c r="AK318" i="2"/>
  <c r="AN318" i="2"/>
  <c r="AQ318" i="2"/>
  <c r="AT318" i="2"/>
  <c r="AW318" i="2"/>
  <c r="AZ318" i="2"/>
  <c r="BC318" i="2"/>
  <c r="BE318" i="2"/>
  <c r="BJ318" i="2" s="1"/>
  <c r="BF318" i="2"/>
  <c r="BK318" i="2" s="1"/>
  <c r="BG318" i="2"/>
  <c r="BL318" i="2" s="1"/>
  <c r="BH318" i="2"/>
  <c r="BM318" i="2"/>
  <c r="S319" i="2"/>
  <c r="V319" i="2"/>
  <c r="Y319" i="2"/>
  <c r="AB319" i="2"/>
  <c r="AE319" i="2"/>
  <c r="AH319" i="2"/>
  <c r="AK319" i="2"/>
  <c r="AN319" i="2"/>
  <c r="AQ319" i="2"/>
  <c r="AT319" i="2"/>
  <c r="AW319" i="2"/>
  <c r="AZ319" i="2"/>
  <c r="BC319" i="2"/>
  <c r="BE319" i="2"/>
  <c r="BJ319" i="2" s="1"/>
  <c r="BF319" i="2"/>
  <c r="BK319" i="2" s="1"/>
  <c r="BG319" i="2"/>
  <c r="BL319" i="2" s="1"/>
  <c r="BH319" i="2"/>
  <c r="BM319" i="2"/>
  <c r="N323" i="2"/>
  <c r="F15" i="1" s="1"/>
  <c r="I1" i="14" l="1"/>
  <c r="E339" i="14"/>
  <c r="E339" i="13"/>
  <c r="I1" i="13"/>
  <c r="E326" i="12"/>
  <c r="E339" i="12" s="1"/>
  <c r="I1" i="12"/>
  <c r="E326" i="11"/>
  <c r="E339" i="11" s="1"/>
  <c r="I1" i="11"/>
  <c r="I1" i="10"/>
  <c r="E339" i="10"/>
  <c r="E326" i="9"/>
  <c r="E339" i="9" s="1"/>
  <c r="I1" i="9"/>
  <c r="E338" i="2"/>
  <c r="D15" i="1"/>
  <c r="E15" i="1"/>
  <c r="N24" i="2"/>
  <c r="E326" i="2" s="1"/>
  <c r="N289" i="2"/>
  <c r="N320" i="2"/>
  <c r="N265" i="2"/>
  <c r="BL86" i="2"/>
  <c r="BJ141" i="2"/>
  <c r="N167" i="2"/>
  <c r="N252" i="2"/>
  <c r="N311" i="2"/>
  <c r="BL320" i="2"/>
  <c r="N86" i="2"/>
  <c r="BL55" i="2"/>
  <c r="C15" i="1"/>
  <c r="N227" i="2"/>
  <c r="N55" i="2"/>
  <c r="N47" i="2"/>
  <c r="N141" i="2"/>
  <c r="BJ311" i="2"/>
  <c r="BK320" i="2"/>
  <c r="BK265" i="2"/>
  <c r="BL252" i="2"/>
  <c r="BJ227" i="2"/>
  <c r="BK167" i="2"/>
  <c r="BJ320" i="2"/>
  <c r="BL311" i="2"/>
  <c r="BJ265" i="2"/>
  <c r="BK252" i="2"/>
  <c r="BJ167" i="2"/>
  <c r="BK311" i="2"/>
  <c r="BJ289" i="2"/>
  <c r="BJ252" i="2"/>
  <c r="BL265" i="2"/>
  <c r="BK227" i="2"/>
  <c r="BK289" i="2"/>
  <c r="BL289" i="2"/>
  <c r="BL227" i="2"/>
  <c r="BK141" i="2"/>
  <c r="BJ86" i="2"/>
  <c r="BK55" i="2"/>
  <c r="BJ47" i="2"/>
  <c r="BK24" i="2"/>
  <c r="BL47" i="2"/>
  <c r="BJ24" i="2"/>
  <c r="BL167" i="2"/>
  <c r="BK86" i="2"/>
  <c r="BK47" i="2"/>
  <c r="BJ55" i="2"/>
  <c r="BL141" i="2"/>
  <c r="BL24" i="2"/>
  <c r="F6" i="1" l="1"/>
  <c r="E329" i="2"/>
  <c r="F14" i="1"/>
  <c r="E337" i="2"/>
  <c r="F12" i="1"/>
  <c r="E335" i="2"/>
  <c r="F13" i="1"/>
  <c r="E336" i="2"/>
  <c r="F4" i="1"/>
  <c r="E327" i="2"/>
  <c r="F10" i="1"/>
  <c r="E333" i="2"/>
  <c r="F11" i="1"/>
  <c r="E334" i="2"/>
  <c r="F7" i="1"/>
  <c r="E330" i="2"/>
  <c r="F5" i="1"/>
  <c r="E328" i="2"/>
  <c r="F8" i="1"/>
  <c r="E331" i="2"/>
  <c r="F9" i="1"/>
  <c r="E332" i="2"/>
  <c r="N1" i="2"/>
  <c r="F3" i="1"/>
  <c r="B15" i="1"/>
  <c r="B14" i="1"/>
  <c r="B13" i="1"/>
  <c r="B12" i="1"/>
  <c r="B11" i="1"/>
  <c r="B10" i="1"/>
  <c r="B9" i="1"/>
  <c r="B8" i="1"/>
  <c r="B7" i="1"/>
  <c r="B6" i="1"/>
  <c r="B5" i="1"/>
  <c r="B4" i="1"/>
  <c r="B3" i="1"/>
  <c r="E339" i="2" l="1"/>
  <c r="F16" i="1"/>
  <c r="C11" i="1"/>
  <c r="E14" i="1"/>
  <c r="D14" i="1"/>
  <c r="D13" i="1"/>
  <c r="E13" i="1"/>
  <c r="E12" i="1"/>
  <c r="D10" i="1"/>
  <c r="E10" i="1"/>
  <c r="D12" i="1"/>
  <c r="C9" i="1"/>
  <c r="C10" i="1"/>
  <c r="C13" i="1"/>
  <c r="C14" i="1"/>
  <c r="D11" i="1"/>
  <c r="E11" i="1"/>
  <c r="C12" i="1"/>
  <c r="D9" i="1"/>
  <c r="E9" i="1"/>
  <c r="C8" i="1"/>
  <c r="E7" i="1"/>
  <c r="E8" i="1"/>
  <c r="D8" i="1"/>
  <c r="C5" i="1"/>
  <c r="C7" i="1"/>
  <c r="D7" i="1"/>
  <c r="C4" i="1"/>
  <c r="D3" i="1"/>
  <c r="D4" i="1"/>
  <c r="D5" i="1"/>
  <c r="E3" i="1"/>
  <c r="E5" i="1"/>
  <c r="D6" i="1"/>
  <c r="E4" i="1"/>
  <c r="C6" i="1"/>
  <c r="C3" i="1"/>
  <c r="E6" i="1"/>
  <c r="E16" i="1" l="1"/>
  <c r="C16" i="1"/>
  <c r="D16" i="1"/>
</calcChain>
</file>

<file path=xl/sharedStrings.xml><?xml version="1.0" encoding="utf-8"?>
<sst xmlns="http://schemas.openxmlformats.org/spreadsheetml/2006/main" count="22190" uniqueCount="825">
  <si>
    <t>RESUMO</t>
  </si>
  <si>
    <t>Mínimo</t>
  </si>
  <si>
    <t>Média</t>
  </si>
  <si>
    <t>Mediana</t>
  </si>
  <si>
    <t>TOTAL</t>
  </si>
  <si>
    <t>ITEM</t>
  </si>
  <si>
    <t>GRUPO</t>
  </si>
  <si>
    <t>TIPO DE SERVIÇO OU PRODUTO</t>
  </si>
  <si>
    <t>ESPECIFICAÇÕES DETALHADAS</t>
  </si>
  <si>
    <t>UNIDADE</t>
  </si>
  <si>
    <t>VALOR UNITÁRIO</t>
  </si>
  <si>
    <t>VALOR TOTAL</t>
  </si>
  <si>
    <t>QUANT.</t>
  </si>
  <si>
    <t xml:space="preserve">CONTRATO TCU </t>
  </si>
  <si>
    <t xml:space="preserve">ARP MIN. COMUNICAÇÕES </t>
  </si>
  <si>
    <t>ARP MIN. DO TRABALHO E EMPREGO</t>
  </si>
  <si>
    <t>CONTRATO CGU</t>
  </si>
  <si>
    <t>ARP MIN. DAS CIDADES</t>
  </si>
  <si>
    <t xml:space="preserve">ARP POLÍCIA FEDERAL </t>
  </si>
  <si>
    <t xml:space="preserve">ARP CONSELHO FEDERAL DE ENFERMAGEM - COFEN </t>
  </si>
  <si>
    <t>ARP MGI</t>
  </si>
  <si>
    <t>ARP MDH</t>
  </si>
  <si>
    <t xml:space="preserve">PROPOSTA IMPACTO PRODUTORA </t>
  </si>
  <si>
    <t>PROPOSTA GRUPO RG</t>
  </si>
  <si>
    <t>Valor unitário</t>
  </si>
  <si>
    <t>Valor total</t>
  </si>
  <si>
    <t>GRUPO I - ALIMENTAÇÃO E BEBIDAS</t>
  </si>
  <si>
    <t xml:space="preserve">ITEM DO CONTRATO </t>
  </si>
  <si>
    <t>ITEM DO ARP nº 2/2025</t>
  </si>
  <si>
    <t>ITEM DO ARP nº 8/2025</t>
  </si>
  <si>
    <t>ITEM DO ARP nº 9/2025</t>
  </si>
  <si>
    <t>ITEM DO ARP nº 10/2025</t>
  </si>
  <si>
    <t>ITEM DO ARP nº 11/2025</t>
  </si>
  <si>
    <t>ITEM DO ARP nº 01/2026</t>
  </si>
  <si>
    <t>ALIMENTAÇÃO E BEBIDAS</t>
  </si>
  <si>
    <t>Água mineral - copo 200 ml</t>
  </si>
  <si>
    <r>
      <t xml:space="preserve">Fornecimento de água mineral em copo individual de 200 ml.
</t>
    </r>
    <r>
      <rPr>
        <sz val="9"/>
        <color rgb="FF0070C0"/>
        <rFont val="Aptos"/>
        <family val="2"/>
      </rPr>
      <t>OBSERVAÇÃO: A água deverá estar gelada, bandejas para atendimento a mesas diretoras e salas de apoio pelo período do evento.</t>
    </r>
  </si>
  <si>
    <t>Não tem</t>
  </si>
  <si>
    <t>Água mineral – Garrafão 20 litros</t>
  </si>
  <si>
    <r>
      <t xml:space="preserve">Fornecimento de garrafão de água mineral com capacidade de 20 litros, devidamente lacrado e apropriado para consumo, destinado ao abastecimento de bebedouros ou utilização em pontos de apoio durante a realização do evento, conforme demanda e quantitativo definido pelo contratante.
</t>
    </r>
    <r>
      <rPr>
        <sz val="9"/>
        <color rgb="FF0070C0"/>
        <rFont val="Aptos"/>
        <family val="2"/>
      </rPr>
      <t>OBSERVAÇÃO: Deve acompanhar porta copo ou mobiliário de apoio. Ver item "Bebedouro".</t>
    </r>
  </si>
  <si>
    <t>4.9</t>
  </si>
  <si>
    <t>4.2</t>
  </si>
  <si>
    <t>Água mineral com gás – 500 ml</t>
  </si>
  <si>
    <r>
      <t xml:space="preserve">Fornecimento de água mineral natural com gás, acondicionada em garrafa individual de 500 ml, devidamente lacrada e própria para consumo humano, atendendo às normas sanitárias vigentes.
</t>
    </r>
    <r>
      <rPr>
        <sz val="9"/>
        <color rgb="FF0070C0"/>
        <rFont val="Aptos"/>
        <family val="2"/>
      </rPr>
      <t>OBSERVAÇÃO: A água deverá estar gelada, bandejas para atendimento a mesas diretoras e salas de apoio pelo período do evento.</t>
    </r>
  </si>
  <si>
    <t>Água mineral sem gás – 500 ml</t>
  </si>
  <si>
    <r>
      <t xml:space="preserve">Fornecimento de água mineral natural sem gás, acondicionada em garrafa individual de 500 ml, devidamente lacrada e apropriada para consumo humano, conforme padrões sanitários vigentes. 
</t>
    </r>
    <r>
      <rPr>
        <sz val="9"/>
        <color rgb="FF0070C0"/>
        <rFont val="Aptos"/>
        <family val="2"/>
      </rPr>
      <t>OBSERVAÇÃO: A água deverá estar gelada, bandejas para atendimento a mesas diretoras e salas de apoio pelo período do evento.</t>
    </r>
  </si>
  <si>
    <t>4.1</t>
  </si>
  <si>
    <t>Almoço/Jantar em restaurante - Tipo 01</t>
  </si>
  <si>
    <r>
      <t xml:space="preserve">Em restaurante de padrão internacional, cardápio mínimo: 2 opções de entradas, saladas variadas, 2 opções de carne, 3 guarnições, 2 sobremesas. Bebidas não alcoólicas (água, suco ou refrigerante). Cafezinho expresso ou filtrado no final.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</si>
  <si>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POR PESSOA</t>
  </si>
  <si>
    <t>4.13</t>
  </si>
  <si>
    <t>Almoço/Jantar em restaurante - Tipo 02</t>
  </si>
  <si>
    <r>
      <t xml:space="preserve">Em restaurante de padrão internacional, cardápio mínimo: 2 opções de entradas, saladas variadas, 2 opções de carne, 3 guarnições, 2 sobremesas. Bebidas: Água mineral (com e sem gás), refrigerante (normal e zero), 2 opções de suco da fruta natural, cerveja ou chopp, vinho tinto e branco nacional de reconhecida qualidade. Cafezinho expresso ou filtrado no final.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</si>
  <si>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Almoço/Jantar em restaurante - Tipo 03</t>
  </si>
  <si>
    <r>
      <t xml:space="preserve">Em restaurante de padrão internacional, cardápio mínimo: couvert, 2 opções de entrada, 2 pratos principais (opções de peixe, carne nobre ou massa, com respectivas guarnições), saladas variadas, 3 opções de sobremesa. Bebidas: Água mineral (com e sem gás), refrigerante (normal e zero), 2 opções de suco da fruta natural, deverão ser servidos vinhos tintos e brancos, espumantes do tipo brut. Deverá ser oferecido com serviço à francesa ou à inglesa, de acordo com a conveniência do contratante. Cafezinho expresso ou filtrado no final.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</si>
  <si>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Almoço/Jantar nas dependências do evento - Tipo 01</t>
  </si>
  <si>
    <r>
      <t xml:space="preserve">Prestação de serviço de alimentação do tipo buffet, com cardápio variado composto por: 2 opções de entradas, saladas variadas, 2 opções de carne, 3 guarnições, 2 sobremesas e bebidas não alcoólicas (água, suco ou refrigerante). Mesa de café filtrado e chá.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</si>
  <si>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4.4</t>
  </si>
  <si>
    <t>Almoço/Jantar nas dependências do evento - Tipo 02</t>
  </si>
  <si>
    <r>
      <t xml:space="preserve">Prestação de serviço de alimentação do tipo buffet, com cardápio variado composto por: couvert, 2 opções de entrada, saladas variadas, 2 pratos principais (opções de peixe, carne nobre ou massa, com respectivas guarnições), 3 opções de sobremesa. Bebidas: Água mineral (com e sem gás), refrigerante (normal e zero), 2 opções de suco da fruta natural. Poderá ser oferecido com serviço à francesa ou à inglesa, de acordo com a conveniência do contratante. Mesa de café filtrado e chá.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</si>
  <si>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Bebedouro</t>
  </si>
  <si>
    <r>
      <t xml:space="preserve">Bebedouro, em regime de locação, para fornecimento de água mineral em garrafão de 20 litros, contendo 2 torneiras, sendo uma de água gelada e 1 de água natural. Voltagem 127/220V.
</t>
    </r>
    <r>
      <rPr>
        <sz val="9"/>
        <color rgb="FF0070C0"/>
        <rFont val="Aptos"/>
        <family val="2"/>
      </rPr>
      <t>OBSERVAÇÃO: O serviço deverá incluir todos os insumos e procedimentos necessários para garantir o adequado funcionamento e reposição de água durante o período do evento. Entregue, montado e pronto para uso com no mínimo 1 hora de antecedência. Ver item "Água mineral – Garrafão 20 litros".</t>
    </r>
  </si>
  <si>
    <t>UNIDADE/DIÁRIA</t>
  </si>
  <si>
    <t>6.20</t>
  </si>
  <si>
    <t>4.3</t>
  </si>
  <si>
    <t>Café em garrafas térmicas de 2 litros</t>
  </si>
  <si>
    <r>
      <t xml:space="preserve">Fornecimento de café acondicionado em garrafas térmicas, garantindo a adequada conservação da temperatura durante o período de serviço, conforme demanda e quantitativo definido pelo contratante.
</t>
    </r>
    <r>
      <rPr>
        <sz val="9"/>
        <color rgb="FF0070C0"/>
        <rFont val="Aptos"/>
        <family val="2"/>
      </rPr>
      <t>OBSERVAÇÃO: Prever xícaras e pires em louça ou copos descatáveis, compatíveis com as quantidades e necessidade do evento, sachês de açúcar, sachês de adoçantes, recipientes para os sachés e colheres, incluindo a mão de obra para a reposição de todos os materiais necessários para o funcionamento adequado do serviço.</t>
    </r>
  </si>
  <si>
    <t>4.10</t>
  </si>
  <si>
    <t>Coffee break - Tipo 01</t>
  </si>
  <si>
    <r>
      <t xml:space="preserve">Cardápio mínimo: 10 variedades entre salgados, bolos, folhados, doces, biscoitos e frutas fatiadas, etc. Bebidas: café, opções de chá, água, chocolate quente, 2 opções de sucos naturais, 2 opções de refrigerante.
</t>
    </r>
    <r>
      <rPr>
        <sz val="9"/>
        <color rgb="FF0070C0"/>
        <rFont val="Aptos"/>
        <family val="2"/>
      </rPr>
      <t>OBSERVAÇÃO: O serviço deverá ter duração de 40 minutos, com todos os materiais necessários (pratos, copos, taças, talheres, bandejas, guardanapos, mobiliário e pessoal necessário).</t>
    </r>
  </si>
  <si>
    <t>4.6</t>
  </si>
  <si>
    <t>4.7</t>
  </si>
  <si>
    <t>Coffee break - Tipo 02</t>
  </si>
  <si>
    <r>
      <t xml:space="preserve">Cardápio mínimo: 20 variedades entre salgados, bolos, tortas, folhados, doces, biscoitos, sanduíches, saladas de frutas e frutas fatiadas, etc. Bebidas: café, opções de chá, água mineral com e sem gás, chocolate quente, 2 opções de sucos naturais, 2 opções de refrigerante.
</t>
    </r>
    <r>
      <rPr>
        <sz val="9"/>
        <color rgb="FF0070C0"/>
        <rFont val="Aptos"/>
        <family val="2"/>
      </rPr>
      <t>OBSERVAÇÃO: O serviço deverá ter duração de 40 minutos, com todos os materiais necessários (pratos, copos, taças, talheres, bandejas, guardanapos, mobiliário e pessoal necessário).</t>
    </r>
  </si>
  <si>
    <t>Copo descartável</t>
  </si>
  <si>
    <t>Copo descartável, material plástico, destinado ao consumo de água, sucos ou bebidas similares, fabricado em poliestireno (PS), polipropileno (PP) ou material equivalente, atóxico, inodoro e insípido, capacidade volumétrica nominal de 200 ml, na cor transparente ou branca, com estrutura reforçada, bordas arredondadas não cortantes, resistência compatível com o uso pretendido, fornecido em embalagem original do fabricante, devidamente lacrada, em conformidade com a ABNT NBR 14865 e com os Requisitos de Avaliação da Conformidade do Inmetro, quando aplicáveis.</t>
  </si>
  <si>
    <t>PACOTE
(100 unidades)</t>
  </si>
  <si>
    <t xml:space="preserve">Não tem </t>
  </si>
  <si>
    <t>Coquetel volante</t>
  </si>
  <si>
    <r>
      <t xml:space="preserve">Cardápio mínimo: 2 opções de mini saladas, 10 opções de salgados quentes, 3 opções de salgados folheados, 3 opções de salgados doces; 3 (três) opções de canapés; 3 tipos de empratados; Bebidas: água mineral com e sem gás; 2 (duas) opções de refrigerantes (normal e zero); 2 opções de sucos naturais; 2 opções de coquetéis de frutas sem alcool ; mesa de café com 03 (três) tipos de petit four doce.
</t>
    </r>
    <r>
      <rPr>
        <sz val="9"/>
        <color rgb="FF0070C0"/>
        <rFont val="Aptos"/>
        <family val="2"/>
      </rPr>
      <t>OBSERVAÇÃO: O serviço deverá ter duração de, no mínimo, 2 (duas) horas a depender do tipo de evento, com todos os materiais necessários (pratos, copos, taças, talheres, bandejas, guardanapos, mobiliário e pessoal necessário)</t>
    </r>
  </si>
  <si>
    <t>Kit lanche</t>
  </si>
  <si>
    <r>
      <t xml:space="preserve">Kit de alimentação armazenado em embalagem prática, higiênica e ambientalmente aceitável. Contendo 01 fruta, 01 suco de fruta, 01 água, 1 barra de cereal e 2 sanduíches sem maionese ou 2 salgados grandes.
</t>
    </r>
    <r>
      <rPr>
        <sz val="9"/>
        <color rgb="FF0070C0"/>
        <rFont val="Aptos"/>
        <family val="2"/>
      </rPr>
      <t>OBSERVAÇÃO: Entregues conforme orientação do contratante. Todos devidamente embalados para viagem. Prever opções vegana, vegetariana ou diabética.</t>
    </r>
  </si>
  <si>
    <t>4.12</t>
  </si>
  <si>
    <t>4.11</t>
  </si>
  <si>
    <t>Máquina de café em cápsulas, com cápsulas e insumos</t>
  </si>
  <si>
    <r>
      <t>Fornecimento de máquina de café em cápsulas,</t>
    </r>
    <r>
      <rPr>
        <b/>
        <sz val="9"/>
        <color rgb="FFFF0000"/>
        <rFont val="Aptos"/>
        <family val="2"/>
      </rPr>
      <t xml:space="preserve"> </t>
    </r>
    <r>
      <rPr>
        <sz val="9"/>
        <color rgb="FF000000"/>
        <rFont val="Aptos"/>
        <family val="2"/>
      </rPr>
      <t xml:space="preserve">acompanhada de cápsulas sortidas e insumos: louça e/ou descartáveis de papel, açúcar, adoçante e mexedores e serviço de barista e/ou garçons. Prever 100 cápsulas por máquina, disposto em recipiente adequado.
</t>
    </r>
    <r>
      <rPr>
        <sz val="9"/>
        <color rgb="FF0070C0"/>
        <rFont val="Aptos"/>
        <family val="2"/>
      </rPr>
      <t>OBSERVAÇÃO: Ver item"Refil de cápsulas de café e insumos".</t>
    </r>
  </si>
  <si>
    <t>Máquina de café expresso, cappuccino e chocolate quente com operador</t>
  </si>
  <si>
    <r>
      <t xml:space="preserve">Fornecimento de máquina automática para preparo de café expresso, cappuccino e chocolate quente, com franquia mínima de 300 doses diárias, incluindo todos os suprimentos necessários para operação, tais como café, chocolate, cappuccino, copos descartáveis, bastonetes, açúcar e adoçante. 
</t>
    </r>
    <r>
      <rPr>
        <sz val="9"/>
        <color rgb="FF0070C0"/>
        <rFont val="Aptos"/>
        <family val="2"/>
      </rPr>
      <t>OBSERVAÇÃO: O serviço deverá contemplar também a disponibilização de operador em regime integral (full time) durante o período de funcionamento do equipamento.</t>
    </r>
  </si>
  <si>
    <t>Petit four</t>
  </si>
  <si>
    <r>
      <t xml:space="preserve">Fornecimento de petit four composto por : 5 opções entre biscoitos finos (salgados e doces), pão de queijo, biscoito de queijo, petinha, casadinhos de goiabada, sequilhos, frutas laminadas ou salada de frutas. Água, café e chás.
</t>
    </r>
    <r>
      <rPr>
        <sz val="9"/>
        <color rgb="FF0070C0"/>
        <rFont val="Aptos"/>
        <family val="2"/>
      </rPr>
      <t>OBSERVAÇÃO: Prever todos os materiais necessários (pratos, copos, taças, talheres, bandejas, guardanapos, rechauds, mobiliário e pessoal necessário).</t>
    </r>
  </si>
  <si>
    <t>Refil de cápsulas de café e insumos</t>
  </si>
  <si>
    <t>Refil de cápsulas sortidas e insumos. Quantidade: 50 cápsulas.</t>
  </si>
  <si>
    <t>TOTAL - ALIMENTAÇÃO E BEBIDAS</t>
  </si>
  <si>
    <t>GRUPO II - INSTALAÇÕES</t>
  </si>
  <si>
    <t>INSTALAÇÕES</t>
  </si>
  <si>
    <t>Carpete</t>
  </si>
  <si>
    <r>
      <t xml:space="preserve">Carpete para revestimento de pisos em ambientes de eventos, disponível em diversas cores, adequado para cobertura de áreas internas ou externas temporárias. 
</t>
    </r>
    <r>
      <rPr>
        <sz val="9"/>
        <color rgb="FF0070C0"/>
        <rFont val="Aptos"/>
        <family val="2"/>
      </rPr>
      <t>OBSERVAÇÃO: O serviço deverá incluir fornecimento do material, transporte, instalação, fixação e desmontagem após o término do evento.</t>
    </r>
  </si>
  <si>
    <t>METROS QUADRADOS</t>
  </si>
  <si>
    <t>Estande - Montagem especial</t>
  </si>
  <si>
    <r>
      <t xml:space="preserve">Estande especial para ambientes internos, desenvolvido a partir de projeto arquitetônico personalizado, elaborado com base em briefing fornecido pelo contratante. Estrutura construída em madeira, vidro, lona ou materiais equivalentes, podendo contemplar divisórias internas, teto ou cobertura, portas com chave, testeiras, piso elevado, comunicação visual personalizada e elementos de ambientação.
O estande poderá incluir infraestrutura completa com pontos de energia elétrica embutidos e extensões conforme normas de segurança vigentes, iluminação com spots embutidos e refletores compatíveis, sistemas de climatização com ar-condicionado tipo split, além de instalações hidráulicas quando necessário, como pontos de água, esgoto, pia de banheiro ou cozinha, vaso sanitário, geladeira ou frigobar.
Deverá contemplar itens de ambientação como balcões construídos e outros elementos definidos no projeto. O espaço deverá ser adaptado para acessibilidade, incluindo rampas sinalizadas e circulação adequada para pessoas com deficiência.
O pé-direito mínimo deverá ser de 4 metros, com piso elevado em estrutura de madeira ou similar, podendo receber iluminação ou revestimento conforme o projeto aprovado. O projeto deverá observar as normas técnicas aplicáveis, incluindo a ABNT NBR 9050:2015 (acessibilidade), e deverá ser acompanhado de Anotação de Responsabilidade Técnica (ART).
</t>
    </r>
    <r>
      <rPr>
        <sz val="9"/>
        <color rgb="FF0070C0"/>
        <rFont val="Aptos"/>
        <family val="2"/>
      </rPr>
      <t>OBSERVAÇÃO: Estão incluídos todos os custos operacionais necessários para execução do estande, tais como projeto, transporte de materiais, montagem, manutenção e desmontagem e demais encargos da montadora. Quando exigido pelo local ou pela organização do evento, deverá ser apresentado também o PPCI – Plano de Prevenção e Proteção Contra Incêndios.</t>
    </r>
  </si>
  <si>
    <t>METROS QUADRADOS/DIÁRIA</t>
  </si>
  <si>
    <t>Estande - Montagem simples</t>
  </si>
  <si>
    <r>
      <t xml:space="preserve">Estande para ambientes internos desenvolvido a partir de projeto arquitetônico personalizado, conforme briefing fornecido pelo contratante. Estrutura construída em sistema modular tipo octanorme, podendo contemplar fechamento em painéis, vidro ou BS, paredes e teto adesivados conforme identidade visual do evento. Pé-direito mínimo de 2,5 m, com iluminação adequada e instalação de equipamentos como ar-condicionado tipo split, geladeira ou frigobar para apoio operacional do estande.
Deverá incluir pontos de energia elétrica e extensões conforme normas de segurança vigentes, piso elevado em estrutura de madeira com acabamento em carpete ou outro revestimento definido no projeto, além de rampas sinalizadas garantindo acessibilidade para pessoas com deficiência. O projeto deverá ser previamente apresentado para aprovação do contratante e acompanhado de Anotação de Responsabilidade Técnica (ART).
</t>
    </r>
    <r>
      <rPr>
        <sz val="9"/>
        <color rgb="FF0070C0"/>
        <rFont val="Aptos"/>
        <family val="2"/>
      </rPr>
      <t>OBSERVAÇÃO: Estão incluídos todos os custos operacionais necessários para execução do estande, tais como projeto, transporte de materiais, montagem, manutenção e desmontagem e demais encargos da montadora. Quando exigido pelo local ou pela organização do evento, deverá ser apresentado também o PPCI – Plano de Prevenção e Proteção Contra Incêndios.</t>
    </r>
  </si>
  <si>
    <t>6.3</t>
  </si>
  <si>
    <t>6.19</t>
  </si>
  <si>
    <t>Estrutura básica OCTANORM</t>
  </si>
  <si>
    <r>
      <t xml:space="preserve">Montagem de estrutura básica em OCTANORM com Iluminação  e pontos de energia dentro dos padrões de segurança nacionais, com testeira e teto pergolado, piso carpete.
</t>
    </r>
    <r>
      <rPr>
        <sz val="9"/>
        <color rgb="FF0070C0"/>
        <rFont val="Aptos"/>
        <family val="2"/>
      </rPr>
      <t>OBSERVAÇÃO: Estão incluídos todos os custos operacionais necessários para execução do estande, tais como projeto, transporte de materiais, montagem, manutenção e desmontagem e demais encargos da montadora. Quando exigido pelo local ou pela organização do evento, deverá ser apresentado também o PPCI – Plano de Prevenção e Proteção Contra Incêndios.</t>
    </r>
  </si>
  <si>
    <t>Fechamento para tenda em lona</t>
  </si>
  <si>
    <r>
      <t xml:space="preserve">Fechamento para tenda, confeccionado em lona impermeável, antichama e com tratamento blackout, estruturado em perfil de alumínio.
</t>
    </r>
    <r>
      <rPr>
        <sz val="9"/>
        <color rgb="FF0070C0"/>
        <rFont val="Aptos"/>
        <family val="2"/>
      </rPr>
      <t>OBSERVAÇÃO: O serviço deverá incluir transporte, montagem, instalação e desmontagem, garantindo vedação, estabilidade e adequação às condições de uso do evento.</t>
    </r>
  </si>
  <si>
    <t>Lixeira coleta seletiva</t>
  </si>
  <si>
    <t>Lixeira para coleta seletiva de resíduos, composta por 04 (quatro) recipientes independentes, confeccionados em material plástico resistente, identificados por cores padrão da coleta seletiva (azul - papel/papelão, vermelho - plástico, amarelo - metal e verde - vidro), cada recipiente com capacidade individual de 50 litros, providos de tampa ou boca adequada ao descarte, resistentes ao uso contínuo, de fácil higienização.</t>
  </si>
  <si>
    <t>6.25</t>
  </si>
  <si>
    <t>Lixeira de mesa</t>
  </si>
  <si>
    <t>Lixeira de mesa, confeccionada em plástico resistente, formato cilíndrico, diâmetro aproximado de 25 cm, capacidade aproximada de 12 a 15 litros, sem tampa ou com borda superior reforçada, leve, de fácil higienização,</t>
  </si>
  <si>
    <t xml:space="preserve">Lixeira ecológica </t>
  </si>
  <si>
    <t>Lixeira ecológica, confeccionada em papelão ondulado pardo, destinada à coleta seletiva ou resíduos secos, capacidade aproximada de 100 litros, dimensões mínimas aproximadas de 40 cm de comprimento x 40 cm de largura x 60 cm de altura, espesura mínima de 3mm, estrutura dobrável ou montável, leve, resistente ao uso institucional, de tamanho único.</t>
  </si>
  <si>
    <t>Lixeira grande</t>
  </si>
  <si>
    <t>Lixeira, com pedal e capacidade de 100 litros. Perfil e cor a serem definidos por ocasião do evento.</t>
  </si>
  <si>
    <t>Lixeira média</t>
  </si>
  <si>
    <t>Lixeira, com pedal e capacidade de 60 litros. Perfil e cor a serem definidos por ocasião do evento.</t>
  </si>
  <si>
    <t>Lixeira pequena</t>
  </si>
  <si>
    <t>Lixeira, com pedal e capacidade para 20 litros. Perfil e cor a serem definidos por ocasião do evento.</t>
  </si>
  <si>
    <t>Malha tensionada</t>
  </si>
  <si>
    <r>
      <t xml:space="preserve">Malha tensionada para composição cenográfica de ambientes do evento, em cores e dimensões variadas, conforme especificações do projeto aprovado pelo contratante.
</t>
    </r>
    <r>
      <rPr>
        <sz val="9"/>
        <color rgb="FF0070C0"/>
        <rFont val="Aptos"/>
        <family val="2"/>
      </rPr>
      <t>OBSERVAÇÃO: O serviço deverá incluir todos os materiais e fixações necessários para adequada instalação.</t>
    </r>
  </si>
  <si>
    <t>6.29</t>
  </si>
  <si>
    <t>6.26</t>
  </si>
  <si>
    <t>Piso / Praticável modular</t>
  </si>
  <si>
    <r>
      <t xml:space="preserve">Praticável confeccionado em estrutura de duralumínio com piso em compensado de 21mm, medindo aproximadamente 200x100cm, com altura regulável entre 20cm e 100cm, revestido com carpete. 
</t>
    </r>
    <r>
      <rPr>
        <sz val="9"/>
        <color rgb="FF0070C0"/>
        <rFont val="Aptos"/>
        <family val="2"/>
      </rPr>
      <t>OBSERVAÇÃO: A estrutura deverá ser estável, adequada para composição de palcos ou plataformas e adaptável para instalação de acessibilidade quando necessário.</t>
    </r>
  </si>
  <si>
    <t>6.21</t>
  </si>
  <si>
    <t>6.37</t>
  </si>
  <si>
    <t>Piso deck modular</t>
  </si>
  <si>
    <r>
      <rPr>
        <sz val="9"/>
        <rFont val="Aptos"/>
        <family val="2"/>
      </rPr>
      <t xml:space="preserve">Piso tipo deck modular, em placas encaixáveis, confeccionadas em madeira, madeira plástica (WPC), polipropileno ou material equivalente, com sistema de encaixe, superfície antiderrapante, resistente às intempéries, indicado para uso externo ou interno.
</t>
    </r>
    <r>
      <rPr>
        <sz val="9"/>
        <color rgb="FF0070C0"/>
        <rFont val="Aptos"/>
        <family val="2"/>
      </rPr>
      <t>OBSERVAÇÃO: O serviços deverá incluir transporte, instalação, manutenção e desmontagem e deverá contemplar a execução de aterramento conforme as normas técnicas aplicáveis.</t>
    </r>
  </si>
  <si>
    <t>Piso em linóleo</t>
  </si>
  <si>
    <r>
      <t xml:space="preserve">Piso em linóleo, das marcas Rosco, Arlequim ou similar.
</t>
    </r>
    <r>
      <rPr>
        <sz val="9"/>
        <color rgb="FF0070C0"/>
        <rFont val="Aptos"/>
        <family val="2"/>
      </rPr>
      <t>OBSERVAÇÃO: O serviços deverá incluir transporte, instalação, manutenção e desmontagem. O material deverá ser instalado de forma nivelada e devidamente fixado, em cor a ser definida pelo contratante.</t>
    </r>
  </si>
  <si>
    <t>Piso palet com carpete</t>
  </si>
  <si>
    <r>
      <t xml:space="preserve">Piso em estrutura tipo pallet, composto por módulos medindo aproximadamente 100x100cm com altura de 5cm, devidamente nivelados, estabilizados e travados. A estrutura deverá ser recoberta com chapas de compensado de 15mm e acabamento em carpete de 4mm, nas cores a serem definidas conforme o projeto do evento. </t>
    </r>
    <r>
      <rPr>
        <sz val="9"/>
        <color rgb="FF0070C0"/>
        <rFont val="Aptos"/>
        <family val="2"/>
      </rPr>
      <t xml:space="preserve">
OBSERVAÇÃO: O serviços deverá incluir transporte, instalação, manutenção e desmontagem e deverá contemplar a execução de aterramento conforme as normas técnicas aplicáveis.</t>
    </r>
  </si>
  <si>
    <t>Piso tipo tablado em madeira ou metal</t>
  </si>
  <si>
    <r>
      <t xml:space="preserve">Piso tipo tablado, confeccionado em estrutura de madeira ou metal, com acabamento em pintura antiderrapante em cor a ser definida conforme o projeto do evento. 
</t>
    </r>
    <r>
      <rPr>
        <sz val="9"/>
        <color rgb="FF0070C0"/>
        <rFont val="Aptos"/>
        <family val="2"/>
      </rPr>
      <t>OBSERVAÇÃO: A estrutura deverá ser instalada sobre superfícies irregulares ou gramadas, garantindo estabilidade e nivelamento, e deverá prever a instalação de rampas de acessibilidade quando demandado.</t>
    </r>
  </si>
  <si>
    <t>Tenda - 03x03 metros</t>
  </si>
  <si>
    <r>
      <t xml:space="preserve">Tenda com dimensões aproximadas de 3x3m, com vãos livres e cobertura em lona impermeável, antichama e com tratamento blackout, estruturada em perfis de alumínio.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</si>
  <si>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Tenda - 05x05 metros</t>
  </si>
  <si>
    <r>
      <t xml:space="preserve">Tenda com dimensões aproximadas de 5x5m, com vãos livres e cobertura em lona impermeável, antichama e com tratamento blackout, estruturada em perfis de alumínio.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</si>
  <si>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Tenda - 10x10 metros</t>
  </si>
  <si>
    <r>
      <t xml:space="preserve">Tenda com dimensões aproximadas de 10x10m, com vãos livres e cobertura em lona impermeável, antichama e com tratamento blackout, estruturada em perfis de alumínio.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</si>
  <si>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6.30</t>
  </si>
  <si>
    <t>6.43</t>
  </si>
  <si>
    <t>Tenda modular - Tipo galpão</t>
  </si>
  <si>
    <r>
      <t xml:space="preserve">Fornecimento de tenda tipo galpão com estrutura modular em perfil de alumínio, podem variar de 10, 15, 20, 25, 30, 35 ou 40 metros de largura, com módulos de 5 em 5 metros de comprimento. Cobertura com lona  lonas com tratamento anti-UV e antimofo, além de serem impermeáveis e autoextinguíveis. A estrutura deverá suportar ventos conforme norma ABNT-NBR, assegurando segurança e conformidade técnica.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</si>
  <si>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TOTAL - INSTALAÇÕES</t>
  </si>
  <si>
    <t>GRUPO III - COMUNICAÇÃO VISUAL</t>
  </si>
  <si>
    <t>COMUNICAÇÃO VISUAL</t>
  </si>
  <si>
    <t>Backdrop em tecido sublimado com estrutura</t>
  </si>
  <si>
    <t>Backdrop confeccionado em tecido com impressão sublimada em alta resolução, conforme arte e identidade visual fornecidas pelo contratante, incluindo estrutura de sustentação, transporte, montagem, manutenção e desmontagem no local do evento. O material deverá apresentar acabamento adequado para fixação na estrutura, garantindo qualidade visual, durabilidade da impressão e adequada apresentação para registros fotográficos e ambientação dos ambientes.</t>
  </si>
  <si>
    <t>METRO QUADRADO</t>
  </si>
  <si>
    <t>Lona impressa personalizada (diversos formatos)</t>
  </si>
  <si>
    <t>Lona impressa em formatos variados, conforme especificações e dimensões solicitadas pelo contratante incluindo criação de arte e impressão em lona vinílica fosca ou em tecido, em policromia, com resolução mínima de 360x360 dpi. O material deverá contemplar diferentes tipos de acabamento e fixação, tais como ilhós com presilhas, bastonetes com tripé, fixação com fita dupla face ou outros sistemas adequados, de acordo com a aplicação e necessidade do evento.</t>
  </si>
  <si>
    <t>METRO QUADRADOS</t>
  </si>
  <si>
    <t>5.1</t>
  </si>
  <si>
    <t>8.16</t>
  </si>
  <si>
    <t>Painel tipo backdrop em lona/tecido com estrutura metálica</t>
  </si>
  <si>
    <t>Painel tipo backdrop com impressão fosca em lona ou tecido, em policromia, com acabamento em estrutura metálica, incluindo fixação, suporte e todos os materiais necessários à sua instalação, podendo ser solicitado em diferentes formatos, conforme a necessidade do evento e o projeto apresentado.</t>
  </si>
  <si>
    <t>Porta banner tipo tripé</t>
  </si>
  <si>
    <t>Porta banner tipo tripé, com estrutura ajustável e base estável, adequado para sustentação e exposição de banners em ambientes internos durante a realização do evento. O equipamento deverá permitir regulagem de altura e garantir adequada fixação do material gráfico.</t>
  </si>
  <si>
    <t>6.13</t>
  </si>
  <si>
    <t>Pórtico de sinalização em estrutura modular</t>
  </si>
  <si>
    <t>Pórtico de sinalização confeccionado em estrutura modular do tipo SODEM, podendo ser coberto com lona impressa ou receber acabamento em madeira MDF, pintado e adesivado com informações e identidade visual do evento, conforme layout a ser fornecido pelo contratante, em formatos e dimensões variados.</t>
  </si>
  <si>
    <t>Totem de sinalização em madeira personalizado</t>
  </si>
  <si>
    <t>Totem de sinalização confeccionado em madeira, com acabamento em pintura e aplicação de adesivação, conforme layout e identidade visual a serem fornecidos pelo contratante podendo ser produzido em diferentes dimensões de acordo com as necessidades de sinalização do evento.</t>
  </si>
  <si>
    <t>DIÁRIA</t>
  </si>
  <si>
    <t>6.46</t>
  </si>
  <si>
    <t>TOTAL - COMUNICAÇÃO VISUAL</t>
  </si>
  <si>
    <t>GRUPO IV - EQUIPAMENTOS</t>
  </si>
  <si>
    <t>EQUIPAMENTOS</t>
  </si>
  <si>
    <t>Ar-condicionado – 24.000 a 30.000 BTU</t>
  </si>
  <si>
    <r>
      <t xml:space="preserve">Equipamento de ar-condicionado, com capacidade de 24.000 a 30.000 BTU/h, compressor de alto desempenho, gás refrigerante ecológico, controle eletrônico de temperatura e sistema de filtragem de ar. Alimentação elétrica compatível conforme modelo, incluindo evaporadora, condensadora, tubulação frigorígena, dreno e cabeamento elétrico.
</t>
    </r>
    <r>
      <rPr>
        <sz val="9"/>
        <color rgb="FF0070C0"/>
        <rFont val="Aptos"/>
        <family val="2"/>
      </rPr>
      <t>OBSERVAÇÃO: O serviço inclui transporte, montagem, instalação completa, testes de funcionamento, manutenção durante o período de uso e desmontagem.</t>
    </r>
  </si>
  <si>
    <t>Ar-condicionado – 9.000 a 18.000 BTU</t>
  </si>
  <si>
    <r>
      <t xml:space="preserve">Equipamento de ar-condicionado, com capacidade de 9.000 a 18.000 BTU/h, compressor de alto desempenho, gás refrigerante ecológico, controle eletrônico de temperatura e sistema de filtragem de ar. Alimentação elétrica compatível conforme modelo, incluindo evaporadora, condensadora, tubulação frigorígena, dreno e cabeamento elétrico.
</t>
    </r>
    <r>
      <rPr>
        <sz val="9"/>
        <color rgb="FF0070C0"/>
        <rFont val="Aptos"/>
        <family val="2"/>
      </rPr>
      <t>OBSERVAÇÃO: O serviço contempla transporte, instalação, testes operacionais, manutenção básica durante o evento e desmontagem ao final da utilização.</t>
    </r>
  </si>
  <si>
    <t>Ar-condicionado - Climatizador evaporativo</t>
  </si>
  <si>
    <r>
      <t xml:space="preserve">Climatizador de ar portátil, com sistema de resfriamento evaporativo por painel colmeia, dotado de reservatório de água com capacidade mínima de 80 litros, com opção de abastecimento manual e contínuo, vazão mínima de 7.000 m³/h, motor elétrico com potência compatível, tensão de 220V / 60Hz, com no mínimo 3 velocidades de operação, sistema de oscilação horizontal automática e direcionadores de ar verticais ajustáveis, equipado com rodízios para fácil movimentação.
</t>
    </r>
    <r>
      <rPr>
        <sz val="9"/>
        <color rgb="FF0070C0"/>
        <rFont val="Aptos"/>
        <family val="2"/>
      </rPr>
      <t>OBSERVAÇÃO: Quantidade e distribuição dos equipamentos deverão ser dimensionadas pela contratada, de forma a garantir conforto térmico compatível com a ocupação do ambiente e características do evento. Inclui transporte, instalação, interligação hidráulica e elétrica, testes operacionais, operação assistida por técnico especializado e desmontagem ao término do evento.</t>
    </r>
  </si>
  <si>
    <t>6.17</t>
  </si>
  <si>
    <t>Ar-condicionado - Sistema de Resfriadora de Líquido (Chiller)</t>
  </si>
  <si>
    <r>
      <t xml:space="preserve">Serviço de locação de sistema de climatização tipo Chiller, com capacidade mínima de 150 TR, incluindo unidade resfriadora, fan coils compatíveis com a carga térmica, rede de dutos de insuflamento e retorno, grelhas de distribuição de ar, tubulações, conexões, isolamento térmico, sistema de controle operacional e infraestrutura necessária. 
</t>
    </r>
    <r>
      <rPr>
        <sz val="9"/>
        <color rgb="FF0070C0"/>
        <rFont val="Aptos"/>
        <family val="2"/>
      </rPr>
      <t>OBSERVAÇÃO: O serviço deverá contemplar transporte, instalação, comissionamento, operação assistida, manutenção preventiva e corretiva, suporte técnico e desmontagem.</t>
    </r>
  </si>
  <si>
    <t>Banheiro - Container</t>
  </si>
  <si>
    <t>Módulo habitável tipo container para sanitário coletivo climatizado, destinado a eventos de médio e grande porte, com estrutura em perfis metálicos e fechamento em painéis termoacústicos com isolamento térmico, dimensões aproximadas de 6,00 x 2,40 x 2,50 m, piso antiderrapante e de fácil higienização. Configuração interna com divisões independentes (masculino e feminino), incluindo no mínimo uma cabine acessível conforme ABNT NBR 9050, com cabines sanitárias, lavatórios e mictórios em quantidade compatível com a demanda. Dotado de instalações hidrossanitárias e elétricas completas, sistema de climatização com ar-condicionado e ventilação/exaustão.
OBSERVAÇÃO: O serviço deverá contemplar transporte, instalação, montagem, nivelamento, operação, manutenção e desmontagem, garantindo funcionamento adequado durante o evento, cabendo à contratada o dimensionamento das unidades conforme público e necessidades operacionais.</t>
  </si>
  <si>
    <t>Banheiro químico</t>
  </si>
  <si>
    <t>Banheiro químico individual com vaso sanitário, lavatório com espelho, piso antiderrapante, lixeira, papel higiênico, sabonete líquido, álcool em gel e toalha descartável, devidamente acondicionados, iluminação e sistema de ventilação.</t>
  </si>
  <si>
    <t>6.10</t>
  </si>
  <si>
    <t>Banheiro químico - PNE</t>
  </si>
  <si>
    <t>Banheiro químico individual com vaso sanitário, lavatório com espelho, piso antiderrapante, lixeira, papel higiênico, sabonete líquido, álcool em gel e toalha descartável, devidamente acondicionados, iluminação e sistema de ventilação, acessível para deficientes físicos, conforme Norma ABNT NBR 9050.</t>
  </si>
  <si>
    <t>6.11</t>
  </si>
  <si>
    <t>Cabine acústica para tradução simultânea</t>
  </si>
  <si>
    <r>
      <t xml:space="preserve">Cabine acústica para tradução simultânea, medindo 1,50x1,50 de largura e profundidade, 1,90 de altura e revestimento acústico.
</t>
    </r>
    <r>
      <rPr>
        <sz val="9"/>
        <color rgb="FF0070C0"/>
        <rFont val="Aptos"/>
        <family val="2"/>
      </rPr>
      <t>OBSERVAÇÃO: Devidamente equipada com todos os dispositivos necessários ao pleno funcionamento do sistema, incluindo consoles de intérprete, fones de ouvido, microfones, transmissores, receptores e demais acessórios indispensáveis para a realização do serviço durante o evento.</t>
    </r>
  </si>
  <si>
    <t>7.3</t>
  </si>
  <si>
    <t>7.1</t>
  </si>
  <si>
    <t>Caçamba de entulho</t>
  </si>
  <si>
    <t>Container estacionário para entulho, confeccionado em aço carbono, destinado ao acondicionamento temporário de resíduos. Capacidada mínima de 7m³.</t>
  </si>
  <si>
    <t>Cadeira de rodas</t>
  </si>
  <si>
    <t>Cadeira de rodas para pessoas com deficiência. Equipamento destinado à mobilidade de pessoas com deficiência ou mobilidade reduzida, composto por estrutura metálica, rodas traseiras de propulsão manual, rodas dianteiras direcionais, apoio para braços e pés.</t>
  </si>
  <si>
    <t>6.23</t>
  </si>
  <si>
    <t>6.16</t>
  </si>
  <si>
    <t>Cadeira de rodas - Elétrica</t>
  </si>
  <si>
    <t>Cadeira de rodas elétrica, para uso interno e externo, com sistema de propulsão elétrica por motores, alimentação por bateria recarregável mínima de 24 V, controle por joystick eletrônico, estrutura em aço, alumínio ou material equivalente, assento e encosto acolchoados, apoios de braços e pés ajustáveis ou rebatíveis, rodas adequadas à estabilidade e manobrabilidade, capacidade mínima de carga de 100 kg, velocidade controlada, sistema de freio eletromagnético ou equivalente, carregador bivolt automático, em conformidade com as normas ABNT NBR ISO 7176 aplicáveis.</t>
  </si>
  <si>
    <t>Carrinho de carga</t>
  </si>
  <si>
    <t>Carrinho de carga com 2 ou 4 rodas, plataforma ou dobrável, capacidade de carga mínima de 100 kg.</t>
  </si>
  <si>
    <t>Container de lixo</t>
  </si>
  <si>
    <t>Container para armazenamento de resíduos, confeccionado em material resistente, geralmente polietileno de alta densidade, equipado com tampa articulada e rodas para movimentação, adequado para coleta e armazenamento de resíduos durante eventos. Capacidade aproximada de 1.000 litros (1m³).</t>
  </si>
  <si>
    <t>Extensão elétrica ou Régua elétrica</t>
  </si>
  <si>
    <t>Extensão elétrica ou régua elétrica, padrão NBR 14136, de 5 (cinco) metros com, no mínimo, 5 entradas/tomadas, devidamente instaladas no local do evento.</t>
  </si>
  <si>
    <t>6.32</t>
  </si>
  <si>
    <t>Extintor de incêndio</t>
  </si>
  <si>
    <t>Extintor de incêndio ABC e CO2,  com lacre de segurança intacto, dentro da faixa de pressão regulamentar, dentro do prazo de validade, com suporte de metal e placa sinalizadora individualizada.</t>
  </si>
  <si>
    <t>Forno elétrico</t>
  </si>
  <si>
    <t>Forno elétrico, destinado ao preparo e aquecimento de alimentos, especialmente assados, com capacidade mínima de 40 litros, dotado de controle de temperatura regulável, resistências elétricas superior e inferior, porta com visor transparente, estrutura em material metálico resistente, com acabamento adequado ao uso contínuo, sistema de aquecimento uniforme, bandejas internas removíveis e alimentação elétrica compatível com a rede local.</t>
  </si>
  <si>
    <t>Freezer horizontal</t>
  </si>
  <si>
    <t>Freezer horizontal com dupla função refrigerador/congelador, faixa de operação entre +8 °C e −18 °C, compressor com gás ecológico e tampa balanceada.</t>
  </si>
  <si>
    <t>Frigobar</t>
  </si>
  <si>
    <t>Fornecimento de frigobar com capacidade aproximada de 120 litros, adequado para refrigeração de bebidas e alimentos durante a realização do evento, incluindo instalação e pleno funcionamento no local indicado pelo contratante.</t>
  </si>
  <si>
    <t>Geladeira</t>
  </si>
  <si>
    <t>Geladeira com gabinete em aço com pintura eletrostática ou inox, prateleiras internas e sistema de refrigeração por compressor com gás ecológico.</t>
  </si>
  <si>
    <t>Gerador de energia - 100 KVA</t>
  </si>
  <si>
    <r>
      <t xml:space="preserve">Gerador 100 KVA com motor movido a diesel, trifásico com tensão de 220/127v com isolamento acústico e todos os acessórios para utilização e energização.
</t>
    </r>
    <r>
      <rPr>
        <sz val="9"/>
        <color rgb="FF0070C0"/>
        <rFont val="Aptos"/>
        <family val="2"/>
      </rPr>
      <t>OBSERVAÇÃO: O serviço deverá incluir fornecimento de combustível para operação ininterrupta, bem como todos os materiais necessários ao pleno funcionamento do sistema, tais como cabos, dispositivos de proteção e extintores adequados. Deverá contemplar também a distribuição de energia em diferentes pontos, conforme o projeto elétrico do evento, incluindo serviços de transporte, instalação, manutenção e desmontagem do equipamento. A operação deverá contar com técnico habilitado durante todo o período de utilização, além de acompanhamento por responsável técnico, garantindo conformidade com as normas da ABNT e demais regulamentações aplicáveis, sendo a contratada responsável por todos os custos e recursos necessários à adequada execução do serviço.</t>
    </r>
  </si>
  <si>
    <t>UNIDADE/DIÁRIA
(12 HORAS)</t>
  </si>
  <si>
    <t>Gerador de energia - 350 KVA</t>
  </si>
  <si>
    <r>
      <t xml:space="preserve">Gerador 350 KVA com motor movido a diesel, trifásico com tensão de 380/220v com isolamento acústico e todos os acessórios para utilização e energização.
</t>
    </r>
    <r>
      <rPr>
        <sz val="9"/>
        <color rgb="FF0070C0"/>
        <rFont val="Aptos"/>
        <family val="2"/>
      </rPr>
      <t>OBSERVAÇÃO: O serviço deverá incluir fornecimento de combustível para operação ininterrupta, bem como todos os materiais necessários ao pleno funcionamento do sistema, tais como cabos, dispositivos de proteção e extintores adequados. Deverá contemplar também a distribuição de energia em diferentes pontos, conforme o projeto elétrico do evento, incluindo serviços de transporte, instalação, manutenção e desmontagem do equipamento. A operação deverá contar com técnico habilitado durante todo o período de utilização, além de acompanhamento por responsável técnico, garantindo conformidade com as normas da ABNT e demais regulamentações aplicáveis, sendo a contratada responsável por todos os custos e recursos necessários à adequada execução do serviço.</t>
    </r>
  </si>
  <si>
    <t>Gerador de energia - 500 KVA</t>
  </si>
  <si>
    <r>
      <t xml:space="preserve">Gerador 500 KVA com motor movido a diesel, trifásico com tensão de 380/220v com isolamento acústico e todos os acessórios para utilização e energização.
</t>
    </r>
    <r>
      <rPr>
        <sz val="9"/>
        <color rgb="FF0070C0"/>
        <rFont val="Aptos"/>
        <family val="2"/>
      </rPr>
      <t>OBSERVAÇÃO: O serviço deverá incluir fornecimento de combustível para operação ininterrupta, bem como todos os materiais necessários ao pleno funcionamento do sistema, tais como cabos, dispositivos de proteção e extintores adequados. Deverá contemplar também a distribuição de energia em diferentes pontos, conforme o projeto elétrico do evento, incluindo serviços de transporte, instalação, manutenção e desmontagem do equipamento. A operação deverá contar com técnico habilitado durante todo o período de utilização, além de acompanhamento por responsável técnico, garantindo conformidade com as normas da ABNT e demais regulamentações aplicáveis, sendo a contratada responsável por todos os custos e recursos necessários à adequada execução do serviço.</t>
    </r>
  </si>
  <si>
    <t>Grade para controle de público</t>
  </si>
  <si>
    <r>
      <t xml:space="preserve">Grade metálica com estrutura em aço com montantes verticais e barras horizontais e largura aproximada de 2,00 m, acabamento galvanizado ou pintura eletrostática. Equipadas com pés de sustentação e pinos metálicos para encaixe e fixação entre os módulos.
</t>
    </r>
    <r>
      <rPr>
        <sz val="9"/>
        <color rgb="FF0070C0"/>
        <rFont val="Aptos"/>
        <family val="2"/>
      </rPr>
      <t>OBSERVAÇÃO: As estruturas deverão garantir estabilidade e possibilitar a delimitação segura de áreas e fluxos durante a realização do evento.</t>
    </r>
  </si>
  <si>
    <t>METRO LINEAR/DIÁRIA</t>
  </si>
  <si>
    <t>6.1</t>
  </si>
  <si>
    <t>Micro-ondas</t>
  </si>
  <si>
    <t>Micro-ondas com gabinete em chapa de aço, câmara interna esmaltada ou em inox, porta com visor em vidro temperado e painel digital.</t>
  </si>
  <si>
    <t>Ponto elétrico</t>
  </si>
  <si>
    <r>
      <t xml:space="preserve">Ponto de energia elétrica (110 ou 220V) instalado nos ambientes construídos. Quando cotado na proposta de preço, deverá ser comprovado que não está contemplado na locação do espaço físico.
</t>
    </r>
    <r>
      <rPr>
        <sz val="9"/>
        <color rgb="FF0070C0"/>
        <rFont val="Aptos"/>
        <family val="2"/>
      </rPr>
      <t>OBSERVAÇÃO: Instalado conforme as necessidades técnicas e layout do projeto elétrico do evento.</t>
    </r>
  </si>
  <si>
    <t>6.35</t>
  </si>
  <si>
    <t>Rádio comunicador</t>
  </si>
  <si>
    <t>Rádio comunicador portátil, transceptor para comunicação bidirecional por radiofrequência, operando em VHF ou UHF, com múltiplos canais programáveis, bateria recarregável, carregador bivolt, estrutura resistente, áudio claro e compatível com a regulamentação da ANATEL.</t>
  </si>
  <si>
    <t>7.19</t>
  </si>
  <si>
    <t>7.20</t>
  </si>
  <si>
    <t>Tapume metálico</t>
  </si>
  <si>
    <r>
      <t xml:space="preserve">Estrutura modular de tapume metálico para isolamento e delimitação de áreas em eventos, com altura mínima de 2,00 metros, confeccionado em chapas ou painéis metálicos galvanizados ou aço pintado, com acabamento anticorrosivo e em bom estado de conservação. Os módulos deverão possuir sistema de encaixe ou fixação por pinos, bases metálicas ou suportes estabilizadores que garantam a estabilidade da estrutura. Indicado para uso em áreas internas ou externas, permitindo montagem contínua para fechamento de perímetros, controle de acesso ou proteção de áreas técnicas. 
</t>
    </r>
    <r>
      <rPr>
        <sz val="9"/>
        <color rgb="FF0070C0"/>
        <rFont val="Aptos"/>
        <family val="2"/>
      </rPr>
      <t>OBSERVAÇÃO: Inclui transporte, montagem, manutenção durante o período de uso e desmontagem ao término do evento.</t>
    </r>
  </si>
  <si>
    <t>Torretas para demarcação (Unifila)</t>
  </si>
  <si>
    <t>Demarcador de fila em inox com fita retrátil (UNIFILA), com dispositivo de encaixe de torretas em sequência.</t>
  </si>
  <si>
    <t>6.31</t>
  </si>
  <si>
    <t>Totem de recarga</t>
  </si>
  <si>
    <t>Totem destinado à recarga de dispositivos móveis, como smartphones e tablets, equipado com múltiplas portas de carregamento compatíveis com diferentes padrões de conectores (USB, USB-C, Lightning ou similares). Estrutura apropriada para uso em ambientes de evento, permitindo a recarga simultânea de diversos equipamentos, com sistema elétrico seguro e adequado para uso contínuo.</t>
  </si>
  <si>
    <t>TOTAL - EQUIPAMENTOS</t>
  </si>
  <si>
    <t>GRUPO V - INFRA AUDIOVISUAL</t>
  </si>
  <si>
    <t>INFRA AUDIOVISUAL</t>
  </si>
  <si>
    <t>Arandela mínimo de 4000W</t>
  </si>
  <si>
    <t>Luminária tipo arandela para fixação em parede, com potência mínima equivalente a 4000 W, estrutura em alumínio ou aço com acabamento resistente, difusor em vidro ou policarbonato, alimentação bivolt (110/220 V) e fluxo luminoso adequado para iluminação cênica ou arquitetural de ambientes internos ou externos.</t>
  </si>
  <si>
    <t>Caixa acústica 200 WRMS</t>
  </si>
  <si>
    <t>Caixa acústica com potência mínima de 200 WRMS, adequada para sonorização de ambientes em eventos, incluindo todos os cabos, suportes e conexões necessários para instalação e funcionamento, conforme as necessidades técnicas do evento.</t>
  </si>
  <si>
    <t>Caixa acústica 400 WRMS</t>
  </si>
  <si>
    <t>Caixa acústica com potência mínima de 400 WRMS, adequada para sonorização de ambientes em eventos, incluindo cabos, suportes e demais conexões necessárias para instalação e pleno funcionamento, conforme as necessidades técnicas do evento.</t>
  </si>
  <si>
    <t>Conjunto de equipamentos de sonorização para SHOW MUSICAL – Grande porte (1.500 a 3.000 pessoas)</t>
  </si>
  <si>
    <r>
      <t xml:space="preserve">Sistema profissional completo de sonorização para realização de show musical com público estimado entre 1.500 e 3.000 pessoas, composto por no mínimo: 12 caixas acústicas PA em configuração line array suspenso (potência total mínima de 20.000W), 6 subwoofers em configuração cardioid ou end-fire, sistemas de delay fill e front fill, 12 microfones dinâmicos tipo bastão, 6 microfones condensadores, 6 DI boxes ativas e passivas, mesa de som digital com 48 canais (FOH), mesa de som digital com 32 canais para monitor, 2 computadores de alto desempenho, 6 monitores de palco tipo wedge, 2 side fills de alto porte, sistema de in-ear monitoring (IEM) para no mínimo 12 artistas, stagebox digital/analógico com cabo multicore de 48 vias, amplificadores multicanal de alta eficiência, processadores de sinal digital (Lake, XTA, BSS ou equivalentes), sistema de intercom entre FOH/monitor/backline e medidor de SPL certificado.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soundcheck e line check com a equipe técnica da atração, operação simultânea por técnico de FOH e técnico de monitores durante todo o show, e desmontagem ao término do evento.</t>
    </r>
  </si>
  <si>
    <t>Conjunto de equipamentos de sonorização para SHOW MUSICAL – Médio porte (500 a 1.500 pessoas)</t>
  </si>
  <si>
    <r>
      <t xml:space="preserve">Sistema profissional completo de sonorização para realização de show musical com público estimado entre 500 e 1.500 pessoas, composto por no mínimo: 8 caixas acústicas PA em configuração line array ou cluster (potência total mínima de 10.000W), 4 subwoofers de alta potência, 8 microfones dinâmicos tipo bastão, 4 microfones condensadores, 4 DI boxes ativas/passivas, mesa de som digital com 32 canais (FOH), mesa de som digital adicional para operação de monitor, 2 computadores, 4 monitores de palco tipo wedge, 2 side fills, stagebox com cabo multicore de 24 vias, amplificadores de alta potência, processadores de sinal multicanal com compressores, gates e efeitos, patch bay para gerenciamento de sinal.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soundcheck, operação simultânea por técnico de FOH e técnico de monitores, e desmontagem ao término do evento.</t>
    </r>
  </si>
  <si>
    <t>Conjunto de equipamentos de sonorização para SHOW MUSICAL – Pequeno porte (até 500 pessoas)</t>
  </si>
  <si>
    <r>
      <t xml:space="preserve">Sistema profissional completo de sonorização para realização de show musical com público estimado de até 500 pessoas, composto por no mínimo: 4 caixas acústicas PA (400W cada), 2 subwoofers, 4 microfones dinâmicos tipo bastão, 2 microfones condensadores, 2 DI boxes, mesa de som digital com 24 canais (FOH), 1 computador, 2 monitores de palco tipo wedge, stagebox com cabo multicore, amplificadores compatíveis, processador de sinal com compressores, reverb e delay digitais.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soundcheck, operação e desmontagem dos equipamentos durante a realização do evento.</t>
    </r>
  </si>
  <si>
    <t>Conjunto para videoconferência</t>
  </si>
  <si>
    <r>
      <t xml:space="preserve">Conjunto completo para realização de videoconferências, composto por câmera Full HD, microfone de mesa, caixas de som, hub de conexão e computador para processamento e gerenciamento do sistema.
</t>
    </r>
    <r>
      <rPr>
        <sz val="9"/>
        <color rgb="FF0070C0"/>
        <rFont val="Aptos"/>
        <family val="2"/>
      </rPr>
      <t>OBSERVAÇÃO: O serviço deverá incluir instalação, configuração e operação por profissional capacitado durante o evento.</t>
    </r>
  </si>
  <si>
    <t>Controle remoto para apresentação de slides</t>
  </si>
  <si>
    <t>Controle remoto para apresentação de slides, compatível com notebooks e projetores multimídia, permitindo o avanço e retrocesso de apresentações, bem como outras funções de navegação. O equipamento deverá incluir receptor USB ou tecnologia equivalente e estar apto para utilização durante apresentações e palestras no evento.</t>
  </si>
  <si>
    <t>7.32</t>
  </si>
  <si>
    <t>Equipamento de áudio para gravação de palestras</t>
  </si>
  <si>
    <t>Equipamento de áudio destinado à gravação de palestras e apresentações realizadas durante o evento, incluindo todos os dispositivos necessários para captação e armazenamento do conteúdo. O material gravado deverá ser disponibilizado em CD no formato MP3 ou em arquivo digital, conforme demanda do contratante.</t>
  </si>
  <si>
    <t>Estrutura metálica aérea para iluminação e sonorização</t>
  </si>
  <si>
    <r>
      <t xml:space="preserve">Estrutura metálica aérea, suspensa no teto, destinada à fixação de equipamentos de iluminação, sonorização e demais elementos técnicos do evento.
</t>
    </r>
    <r>
      <rPr>
        <sz val="9"/>
        <color rgb="FF0070C0"/>
        <rFont val="Aptos"/>
        <family val="2"/>
      </rPr>
      <t>OBSERVAÇÃO: O serviço deverá contemplar todos os recursos necessários para instalação segura da estrutura, incluindo mão de obra especializada, andaimes, gruas, empilhadeiras e demais equipamentos de apoio necessários para montagem e fixação dos sistemas solicitados, conforme o projeto técnico.</t>
    </r>
  </si>
  <si>
    <t>Estrutura Q15 (Box Truss)</t>
  </si>
  <si>
    <t>Estrutura modular em alumínio tipo Q15 (box truss), destinada à montagem de cenografia, suporte para iluminação, painéis, banners, telas ou demais elementos técnicos do evento, incluindo conexões, fixadores e acessórios necessários para montagem segura e adequada conforme o projeto técnico.</t>
  </si>
  <si>
    <t>Estrutura Q30 (Box Truss)</t>
  </si>
  <si>
    <t>Estrutura modular em alumínio tipo Q30 (box truss), destinada à montagem de cenografia, suporte para iluminação, painéis, banners, telas ou demais elementos técnicos do evento, incluindo conexões, fixadores e acessórios necessários para montagem segura e adequada conforme o projeto técnico.</t>
  </si>
  <si>
    <t>Estrutura Q50 (Box Truss)</t>
  </si>
  <si>
    <t>Estrutura modular em alumínio tipo Q50 (box truss), destinada à montagem de cenografia, suporte para iluminação, painéis, banners, telas ou demais elementos técnicos do evento, incluindo conexões, fixadores e acessórios necessários para montagem segura e adequada conforme o projeto técnico.</t>
  </si>
  <si>
    <t>Fita de LED RGBW</t>
  </si>
  <si>
    <t>Fita de LED RGBW flexível com tecnologia de mistura de cores vermelho, verde, azul e branco, tensão de alimentação 12 V ou 24 V, densidade mínima de 60 LEDs por metro, índice de proteção mínimo IP65, controle por driver ou controlador DMX e possibilidade de corte em seções padronizadas.</t>
  </si>
  <si>
    <t>Fones auriculares portáteis sem fio FM</t>
  </si>
  <si>
    <r>
      <t xml:space="preserve">Fones auriculares portáteis sem fio com tecnologia de transmissão em frequência modulada (FM), destinados à recepção de áudio em sistemas de tradução simultânea ou transmissão de conteúdos durante o evento. O equipamento deverá incluir baterias para funcionamento contínuo e transmissor de radiofrequência compatível, garantindo qualidade de recepção, mobilidade e adequado alcance de sinal para os participantes.
</t>
    </r>
    <r>
      <rPr>
        <sz val="9"/>
        <color rgb="FF0070C0"/>
        <rFont val="Aptos"/>
        <family val="2"/>
      </rPr>
      <t>OBSERVAÇÃO: O serviço deverá contemplar também o controle logístico de entrega e devolução dos equipamentos aos participantes durante a realização do evento.</t>
    </r>
  </si>
  <si>
    <t>7.4</t>
  </si>
  <si>
    <t>7.6</t>
  </si>
  <si>
    <t>Ilha de edição de vídeo</t>
  </si>
  <si>
    <t>Ilha de edição equipada com editor profissional capacitado para edição de vídeos, incluindo finalização computadorizada do material audiovisual. O serviço deverá contemplar a produção de vinheta, elaboração de trilha sonora especial e entrega do produto final em mídia digital, DVD ou Blu-ray.</t>
  </si>
  <si>
    <t>HORA</t>
  </si>
  <si>
    <t>Iluminação de testeira</t>
  </si>
  <si>
    <t>Sistema de iluminação destinado à iluminação de testeiras ou elementos de comunicação visual, composto por luminária direcional ou totem de iluminação com haste fixa e lâmpada LED com potência mínima de 40W, garantindo destaque visual e adequada iluminação de elementos cenográficos ou informativos.</t>
  </si>
  <si>
    <t>Mangueira de neonflex</t>
  </si>
  <si>
    <t>Mangueira luminosa tipo NeonFlex em LED flexível, com alimentação em 110/220 V ou 24 V, fluxo luminoso contínuo com difusor em silicone ou PVC translúcido, índice de proteção mínimo IP65, adequada para iluminação decorativa e cenográfica em ambientes internos ou externos.</t>
  </si>
  <si>
    <t>Martin Quantum Profile</t>
  </si>
  <si>
    <t>Moving head profissional de perfil da linha Martin Quantum Profile, com fonte LED branca de alta potência (aprox. 475 W), fluxo luminoso superior a 20.000 lúmens, sistema de foco motorizado, gobo rotativo e estático, prisma, dimmer eletrônico 0–100%, controle via DMX ou Art-Net e pan/tilt de alta precisão para aplicações em iluminação cênica profissional.</t>
  </si>
  <si>
    <t>Mesa de som com 12 canais</t>
  </si>
  <si>
    <t>Mesa de som com no mínimo 12 canais, destinada ao controle, mixagem e distribuição de sinais de áudio durante a realização do evento, incluindo cabos, conexões e demais acessórios necessários para instalação e pleno funcionamento do equipamento.</t>
  </si>
  <si>
    <t>Mesa de som com 24 canais</t>
  </si>
  <si>
    <t>Mesa de som com no mínimo 24 canais, destinada ao controle, mixagem e distribuição de sinais de áudio durante a realização do evento, incluindo cabos, conexões e demais acessórios necessários para instalação e pleno funcionamento do equipamento.</t>
  </si>
  <si>
    <t>Mesa digital de controle de iluminação</t>
  </si>
  <si>
    <t>Mesa digital para controle de iluminação, com capacidade superior a 12 canais, adequada para operação e gerenciamento dos sistemas de iluminação utilizados durante o evento, incluindo os cabos, conexões e demais acessórios necessários para sua instalação e funcionamento.</t>
  </si>
  <si>
    <t>Microfone de lapela</t>
  </si>
  <si>
    <t>Microfone de lapela destinado à captação de áudio para palestrantes, apresentadores ou participantes durante a realização do evento, incluindo transmissor, receptor, cabos e demais acessórios necessários para instalação e pleno funcionamento do equipamento.</t>
  </si>
  <si>
    <t>7.15</t>
  </si>
  <si>
    <t>7.13</t>
  </si>
  <si>
    <t>Microfone sem fio tipo bastão</t>
  </si>
  <si>
    <t>Microfone sem fio tipo bastão, com sistema de transmissão e recepção de áudio de alta qualidade, incluindo receptor, cabos, baterias e bateria sobressalente para garantir operação contínua durante a realização do evento, bem como todos os acessórios necessários para instalação e pleno funcionamento do equipamento.</t>
  </si>
  <si>
    <t>7.14</t>
  </si>
  <si>
    <t>7.12</t>
  </si>
  <si>
    <t>Microfone tipo Gooseneck</t>
  </si>
  <si>
    <t>Microfone tipo gooseneck (pescoço de ganso), indicado para uso em mesas de autoridades, púlpitos ou tribunas durante a realização do evento, incluindo base, cabos e demais acessórios necessários para instalação e pleno funcionamento do equipamento.</t>
  </si>
  <si>
    <t>Mini Brute LED</t>
  </si>
  <si>
    <t>Refletor de iluminação cênica tipo Mini Brute com tecnologia LED de alta intensidade, múltiplos emissores LED, controle de intensidade por dimmer eletrônico, compatível com protocolo DMX, corpo metálico resistente para uso em estruturas de palco e iluminação de grandes áreas.</t>
  </si>
  <si>
    <t>Moving Head</t>
  </si>
  <si>
    <t>Equipamento de iluminação cênica automatizada do tipo moving head, com movimentação motorizada nos eixos pan e tilt, permitindo direcionamento e criação de efeitos luminosos em palcos e ambientes de evento. Equipado com lâmpada de alta potência (aproximadamente 575W), sistema de dimerização de 5% a 100%, função estrobo, foco motorizado e programação por mesa de iluminação ou display digital. Possui disco de gobos rotativos, efeitos de cores e prisma rotativo para projeção de efeitos visuais, sendo adequado para iluminação de shows, apresentações e ambientação cênica.</t>
  </si>
  <si>
    <t>Nick Wash (DTS NICK NRG 1201)</t>
  </si>
  <si>
    <t>Projetor LED tipo wash profissional com fonte luminosa LED RGBW de alta potência, potência aproximada de 1200 W, controle por protocolo DMX512 ou Art-Net, zoom motorizado variável, sistema de mistura de cores, dimmer eletrônico 0–100%, strobe eletrônico, grau de proteção mínimo IP20 e estrutura robusta para uso em iluminação cênica profissional.</t>
  </si>
  <si>
    <t>Painel de LED modular - Indoor ou outdoor</t>
  </si>
  <si>
    <t>Painel de LED modular para utilização em eventos indoor ou outdoor, com resolução variável entre P4 e P10, conforme layout e especificações a serem fornecidos pelo contratante incluindo estrutura de fixação, instalação e todos os componentes necessários ao pleno funcionamento do equipamento.</t>
  </si>
  <si>
    <t>METRO QUADRADO/DIÁRIA</t>
  </si>
  <si>
    <t>7.16</t>
  </si>
  <si>
    <t>Palco em estrutura metálica e acesso adaptado</t>
  </si>
  <si>
    <r>
      <t xml:space="preserve">Palco com estrutura metálica em ferro. A estrutura deverá possuir piso estruturado em madeira devidamente nivelado e revestido com carpete, incluindo duas escadas de acesso e uma rampa, além de protetores laterais ou corrimãos para segurança. O acabamento deverá contemplar rodapés e demais elementos necessários para garantir estabilidade, segurança e adequado padrão de apresentação.
</t>
    </r>
    <r>
      <rPr>
        <sz val="9"/>
        <color rgb="FF0070C0"/>
        <rFont val="Aptos"/>
        <family val="2"/>
      </rPr>
      <t>OBSERVAÇÃO:  acompanhado de Anotação de Responsabilidade Técnica (ART) e atendimento às exigências do Corpo de Bombeiros.</t>
    </r>
  </si>
  <si>
    <t>6.38</t>
  </si>
  <si>
    <t>Pedestal de pé para microfone</t>
  </si>
  <si>
    <t>Pedestal de pé para suporte de microfone, com estrutura ajustável de altura e base estável, adequado para utilização em palcos, auditórios e ambientes de eventos, incluindo acessórios necessários para fixação e posicionamento do microfone.</t>
  </si>
  <si>
    <t>7.30</t>
  </si>
  <si>
    <t>Plafon de embutir mínimo de 4000W</t>
  </si>
  <si>
    <t>Plafon de embutir para iluminação interna, com potência mínima equivalente a 4000 W, fluxo luminoso elevado, corpo em alumínio ou aço com acabamento branco ou neutro, difusor em acrílico ou policarbonato, tensão bivolt (110/220 V), grau de proteção mínimo IP20 e instalação embutida em forro de gesso, PVC ou similar.</t>
  </si>
  <si>
    <t>Plafon de sobrepor mínimo de 4000W</t>
  </si>
  <si>
    <t>Plafon de sobrepor para instalação em teto, com potência mínima equivalente a 4000 W, estrutura em alumínio ou aço, difusor em policarbonato ou acrílico de alta transmissão luminosa, alimentação bivolt e fixação direta em laje ou forro.</t>
  </si>
  <si>
    <t>Projetor digital - 7.000 lúmens a 12.000 lúmens</t>
  </si>
  <si>
    <t>Projetor digital com potência entre 7.000 e 12.000 lumens, conforme especificação do contratante incluindo toda a fiação necessária para conexão com computador. O equipamento deverá ser acompanhado de suporte tipo rack na cor preta, bem como de todos os materiais necessários para instalação e funcionamento, tais como cabos, réguas, tomadas e demais acessórios.</t>
  </si>
  <si>
    <t>Projetor digital - acima de 15.000 lumens</t>
  </si>
  <si>
    <t>Projetor digital com potência de 15.000 lumens, conforme especificação do contratante incluindo toda a fiação necessária para conexão com computador. O equipamento deverá ser acompanhado de suporte tipo rack na cor preta, bem como de todos os materiais necessários para instalação e funcionamento, tais como cabos, réguas, tomadas e demais acessórios.</t>
  </si>
  <si>
    <t>7.9</t>
  </si>
  <si>
    <t>Rack Dimmer digital para iluminação</t>
  </si>
  <si>
    <t>Rack dimmer digital para controle e distribuição de carga dos sistemas de iluminação, com capacidade superior a 12 canais, adequado para utilização em eventos, incluindo cabos, conexões e demais acessórios necessários para instalação e pleno funcionamento do sistema.</t>
  </si>
  <si>
    <t>Refletor elipsoidal</t>
  </si>
  <si>
    <t>Refletor elipsoidal destinado à iluminação cênica de palco ou ambientes de evento, adequado para projeção de feixe de luz focalizado e controle preciso de recorte, incluindo suportes, cabos e demais acessórios necessários para instalação e funcionamento do equipamento.</t>
  </si>
  <si>
    <t>Refletor Fresnel</t>
  </si>
  <si>
    <t>Refletor tipo Fresnel destinado à iluminação cênica de palco ou ambientes de evento, com feixe de luz suave e regulável, adequado para iluminação frontal, de preenchimento ou ambientação. O equipamento deverá incluir suportes, cabos e demais acessórios necessários para instalação e pleno funcionamento durante o evento.</t>
  </si>
  <si>
    <t>Refletor Optipar Cob LED</t>
  </si>
  <si>
    <t>Refletor tipo OPTPAR destinado à iluminação cênica de palco ou ambientes de evento, adequado para projeção de feixes de luz direcionais e efeitos de iluminação. O equipamento deverá incluir suportes, cabos e demais acessórios necessários para instalação e pleno funcionamento durante o evento.</t>
  </si>
  <si>
    <t>Refletor PAR LED 64</t>
  </si>
  <si>
    <t>Refletor tipo PAR 64 destinado à iluminação cênica de palco ou ambientes de evento, adequado para projeção de feixes de luz intensos e direcionais. O equipamento deverá incluir suportes, lâmpadas compatíveis, cabos e demais acessórios necessários para instalação e pleno funcionamento durante o evento.</t>
  </si>
  <si>
    <t>7.37</t>
  </si>
  <si>
    <t>7.21</t>
  </si>
  <si>
    <t>Refletor Set Light</t>
  </si>
  <si>
    <t>Refletor tipo set light destinado à iluminação de palco, estúdios ou ambientes de gravação durante eventos, adequado para iluminação frontal uniforme de apresentadores, palestrantes ou cenários. O equipamento deverá incluir suportes, lâmpadas, cabos e demais acessórios necessários para instalação e pleno funcionamento durante o evento.</t>
  </si>
  <si>
    <t>Ribalta LED</t>
  </si>
  <si>
    <t>Equipamento de iluminação cênica composto por barra de LED utilizada para iluminação linear de cenários, palcos ou painéis, com possibilidade de variação de cores e intensidade luminosa, adequado para ambientação e efeitos visuais em eventos.</t>
  </si>
  <si>
    <t>Sistema de sonorização – Grande porte (500 a 1.500 pessoas)</t>
  </si>
  <si>
    <r>
      <t xml:space="preserve">Sistema profissional completo de sonorização para realização de palestras/painéis com público estimado entre 500 e 1.500 pessoas, composto por no mínimo: 12 caixas acústicas de alta potência em configuração line array ou ground stack, 6 subwoofers, 10 microfones sem fio tipo bastão, 2 microfones tipo gooseneck, mesa de som digital (house mix) com 32 canais, 2 computadores (FOH e playback), processador de sinal digital multicanal, amplificadores de alta potência, stagebox com cabo multicore (snake), 4 monitores de retorno para palestrantes/apresentadores e suportes.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operação e desmontagem dos equipamentos durante a realização do evento.</t>
    </r>
  </si>
  <si>
    <t>Sistema de sonorização – Médio porte (100 a 500 pessoas)</t>
  </si>
  <si>
    <r>
      <t xml:space="preserve">Sistema profissional completo de sonorização para realização de palestras/painéis com público estimado entre 100 e 500 pessoas, composto por no mínimo: 4 caixas acústicas ativas ou passivas (400W cada), 2 subwoofers, 6 microfones sem fio tipo bastão, 4 microfones tipo gooseneck, mesa de som digital com 16 canais (house mix), 1 computador, processador de áudio digital, amplificadores compatíveis, rack de processamento, 2 monitores de retorno e suportes.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operação e desmontagem dos equipamentos durante a realização do evento.</t>
    </r>
  </si>
  <si>
    <t>Sistema de sonorização – Pequeno porte (até 100 pessoas)</t>
  </si>
  <si>
    <r>
      <t xml:space="preserve">Sistema profissional completo de sonorização para realização de palestras/painéis com público estimado de até 100 pessoas, composto por no mínimo: 2 caixas acústicas ativas (200W cada), 4 microfones sem fio tipo bastão, 2 microfones tipo gooseneck, mesa de som com 8 canais, 1 computador, processador de áudio/equalizador e suportes.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operação e desmontagem dos equipamentos durante a realização do evento.</t>
    </r>
  </si>
  <si>
    <t>7.10</t>
  </si>
  <si>
    <t>7.29</t>
  </si>
  <si>
    <t>Smart TV 50" ou superior com suporte</t>
  </si>
  <si>
    <t>Smart TV com tela mínima de 50 polegadas, incluindo suporte adequado para instalação, cabos e demais acessórios necessários para funcionamento durante o evento, permitindo a exibição de conteúdos multimídia conforme demanda do contratante.</t>
  </si>
  <si>
    <t>Tela de projeção em Box Truss</t>
  </si>
  <si>
    <t>Tela de projeção sustentada em estrutura tipo box truss, instalada lateralmente ao fundo de palco ou posicionada conforme a necessidade do espaço e orientações da equipe do contratante A tela deverá possuir proporção widescreen, com dimensões compatíveis com o ambiente e com o sistema de projeção utilizado no evento.</t>
  </si>
  <si>
    <t>Teleprompter</t>
  </si>
  <si>
    <r>
      <t xml:space="preserve">Teleprompter executivo do tipo fixo, destinado à exibição de textos para leitura por apresentadores, palestrantes ou autoridades durante gravações, transmissões ou apresentações em eventos. O equipamento deverá ser compatível com tripé da linha de vídeo, incluído no serviço, e permitir leitura clara do conteúdo exibido.
</t>
    </r>
    <r>
      <rPr>
        <sz val="9"/>
        <color rgb="FF0070C0"/>
        <rFont val="Aptos"/>
        <family val="2"/>
      </rPr>
      <t>OBSERVAÇÃO: O serviço deverá contemplar todos os recursos humanos e técnicos necessários para instalação, configuração, operação e pleno funcionamento do sistema durante o evento.</t>
    </r>
  </si>
  <si>
    <t>Televisor – 43” a 55”</t>
  </si>
  <si>
    <t>Televisor LED ou Smart TV com tela entre 43 e 55 polegadas, resolução mínima Full HD (1920x1080) ou superior, conexões HDMI e USB, conectividade Wi-Fi e sistema de áudio integrado. Compatível com montagem em suporte de parede ou pedestal, adequado para exibição de conteúdo institucional, apresentações ou sinalização digital em eventos.</t>
  </si>
  <si>
    <t>7.38</t>
  </si>
  <si>
    <t>Televisor – acima de 85”</t>
  </si>
  <si>
    <t>Televisor LED ou Smart TV com tela mínima de 85 polegadas, resolução mínima 4K UHD (3840x2160), tecnologia HDR, conexões HDMI múltiplas e portas USB. Equipamento com conectividade Wi-Fi e Bluetooth, compatível com suporte de parede ou pedestal reforçado para uso em eventos, garantindo alta visibilidade para apresentações ou exibição de conteúdo audiovisual.</t>
  </si>
  <si>
    <t>Totem de autocredenciamento</t>
  </si>
  <si>
    <t>Totem interativo para autoatendimento com tela touchscreen capacitiva de no mínimo 15 polegadas, resolução Full HD ou superior, câmera frontal integrada de no mínimo 720p para captura de imagem e autenticação do usuário. Equipamento compatível com impressora térmica integrada para emissão de credenciais, etiquetas ou comprovantes com corte automático. Sistema operacional compatível com aplicações web e conectividade para integração com sistemas de credenciamento.</t>
  </si>
  <si>
    <t>Totem digital interativo com tela Touch Screen</t>
  </si>
  <si>
    <t>Fornecimento de totem digital interativo equipado com tela touch screen de no mínimo 32 polegadas, contendo software ou programa interativo para navegação e consulta de informações pelos participantes do evento. O conteúdo e as informações a serem disponibilizadas no equipamento serão fornecidos pelo contratante</t>
  </si>
  <si>
    <t>Trilho eletrificado 1m na cor branca com 03 spots</t>
  </si>
  <si>
    <t>Trilho eletrificado de 1 metro na cor branca, confeccionado em alumínio com condutores internos isolados, acompanhado de três luminárias tipo spot LED direcionáveis com potência mínima de 7 W cada, alimentação bivolt e sistema de encaixe rápido no trilho.</t>
  </si>
  <si>
    <t>TOTAL - INFRA AUDIOVISUAL</t>
  </si>
  <si>
    <t>GRUPO VI - INSUMOS GRÁFICOS</t>
  </si>
  <si>
    <t>INSUMOS GRÁFICOS</t>
  </si>
  <si>
    <t>Adesivo / Plotagem personalizada</t>
  </si>
  <si>
    <t>Fornecimento e instalação de adesivo ou plotagem em diferentes dimensões, conforme especificações do projeto e necessidade do evento, com impressão em policromia e aplicação em superfícies diversas, incluindo todos os materiais e serviços necessários para a correta fixação e acabamento.</t>
  </si>
  <si>
    <t>Bloco de anotações formato A5 personalizado</t>
  </si>
  <si>
    <t>Bloco de anotações no formato A5, confeccionado em papel sulfite 72 g/m², sem pauta, contendo 25 folhas, com impressão do logotipo em policromia (4 cores) na parte superior.</t>
  </si>
  <si>
    <t>5.5.</t>
  </si>
  <si>
    <t>Boton</t>
  </si>
  <si>
    <r>
      <rPr>
        <sz val="9"/>
        <rFont val="Aptos"/>
        <family val="2"/>
      </rPr>
      <t xml:space="preserve">Boton personalizado. Base Metal, modelo redondo, alfinete resistente e de ponta fina. Personalização: impressão em alta resolução (fotográfica). Tamanho: 4com (com possível variação de 10%). </t>
    </r>
    <r>
      <rPr>
        <sz val="9"/>
        <color rgb="FF00B050"/>
        <rFont val="Aptos"/>
        <family val="2"/>
      </rPr>
      <t xml:space="preserve">
</t>
    </r>
    <r>
      <rPr>
        <sz val="9"/>
        <color rgb="FF0070C0"/>
        <rFont val="Aptos"/>
        <family val="2"/>
      </rPr>
      <t>OBSERVAÇÃO: As peças deverão ser personalizadas conforme identidade visual definida pelo contratante.</t>
    </r>
  </si>
  <si>
    <t>Caderneta tipo Moleskine</t>
  </si>
  <si>
    <t>Caderneta tipo Moleskine contendo 100 folhas, confeccionado em couro sintético ou ecológico, o contratante definirá as cores. Personalizado em baixo relevo, medindo 130 x 210 x 15mm.</t>
  </si>
  <si>
    <t>Camisa em algodão</t>
  </si>
  <si>
    <r>
      <t xml:space="preserve">Camisas confeccionadas em tecido de algodão, disponíveis em diferentes tamanhos, destinadas à identificação de equipes ou participantes durante a realização do evento. 
</t>
    </r>
    <r>
      <rPr>
        <sz val="9"/>
        <color rgb="FF0070C0"/>
        <rFont val="Aptos"/>
        <family val="2"/>
      </rPr>
      <t>OBSERVAÇÃO: As peças deverão ser personalizadas conforme identidade visual definida pelo contratante, com aplicação de impressão nos locais especificados, garantindo conforto, acabamento adequado e padronização visual.</t>
    </r>
  </si>
  <si>
    <t>8.4</t>
  </si>
  <si>
    <t>Camisa em poliamida</t>
  </si>
  <si>
    <r>
      <t xml:space="preserve">Camisas confeccionadas em tecido de poliamida, disponíveis em diferentes cores e tamanhos personalizados, com impressão sublimada em ambos os lados da peça, conforme identidade visual definida pelo contratante. 
</t>
    </r>
    <r>
      <rPr>
        <sz val="9"/>
        <color rgb="FF0070C0"/>
        <rFont val="Aptos"/>
        <family val="2"/>
      </rPr>
      <t>OBSERVAÇÃO: As camisas deverão apresentar acabamento de qualidade, garantindo durabilidade da estampa, conforto e adequada padronização visual para utilização durante o evento.</t>
    </r>
  </si>
  <si>
    <t>Caneta esferográfica retrátil personalizada</t>
  </si>
  <si>
    <r>
      <t xml:space="preserve">Caneta esferográfica retrátil de escrita fina, com tinta azul ou preta, ponta de bronze e esfera com rolamento em tungstênio, contendo parte inferior emborrachada para melhor ergonomia e ponteira nas cores azul ou preta. 
</t>
    </r>
    <r>
      <rPr>
        <sz val="9"/>
        <color rgb="FF0070C0"/>
        <rFont val="Aptos"/>
        <family val="2"/>
      </rPr>
      <t>OBSERVAÇÃO: O produto deverá conter gravação da logomarca do evento em policromia (4 cores), conforme a identidade visual estabelecida.</t>
    </r>
  </si>
  <si>
    <t>5.6</t>
  </si>
  <si>
    <t>8.7</t>
  </si>
  <si>
    <t>Colete de identificação</t>
  </si>
  <si>
    <t>Colete confeccionado em tecido de algodão ou material similar, disponível em diferentes tamanhos, com fechamento frontal em zíper, dois bolsos frontais e personalização por sublimação na parte posterior para identificação da equipe ou função durante o evento.</t>
  </si>
  <si>
    <t>Copo ecológico personalizado</t>
  </si>
  <si>
    <r>
      <rPr>
        <sz val="9"/>
        <rFont val="Aptos"/>
        <family val="2"/>
      </rPr>
      <t>Copo com tampa de vedação rosqueável e abertura para saída do líquido, produzido com plástico verde (fibras naturais e resina virgem), livre de BPA, com capacidade de no mínimo 300ml.</t>
    </r>
    <r>
      <rPr>
        <sz val="9"/>
        <color rgb="FF00B050"/>
        <rFont val="Aptos"/>
        <family val="2"/>
      </rPr>
      <t xml:space="preserve">
</t>
    </r>
    <r>
      <rPr>
        <sz val="9"/>
        <color rgb="FF0070C0"/>
        <rFont val="Aptos"/>
        <family val="2"/>
      </rPr>
      <t>OBSERVAÇÃO: O produto deverá conter gravação da logomarca do evento em policromia (4 cores), conforme a identidade visual estabelecida.</t>
    </r>
  </si>
  <si>
    <t>Cordão personalizado</t>
  </si>
  <si>
    <t>Cordão personalizado destinados à fixação de crachás, confeccionados com impressão da logomarca do evento em policromia, conforme arte e identidade visual a serem fornecidas pelo contratante, devendo ser entregues prontos para acoplamento e uso pelos participantes durante o evento.</t>
  </si>
  <si>
    <t>8.9</t>
  </si>
  <si>
    <t>Crachá em PVC rígido</t>
  </si>
  <si>
    <t xml:space="preserve">Crachá confeccionado em PVC rígido, com impressão em policromia, em formatos e espessuras diversas, contendo espaço destinado à inserção do nome do participante, entidade de vinculação e identificação do evento. </t>
  </si>
  <si>
    <t>8.11</t>
  </si>
  <si>
    <t>Estojo para Medalha do Mérito</t>
  </si>
  <si>
    <r>
      <t xml:space="preserve">Estojo de luxo feito em madeira, medindo cerca de 90 x 140 x 25 mm, com exterior em percalina na cor azul royal. Fixada no exterior, plaqueta retangular medindo 70 x 25 mm, em aço, com gravação personalizada em baixo relevo seco. A parte interna do estojo é em veludo azul royal, com nicho para medalha.
</t>
    </r>
    <r>
      <rPr>
        <sz val="9"/>
        <color rgb="FF0070C0"/>
        <rFont val="Aptos"/>
        <family val="2"/>
      </rPr>
      <t>OBSERVAÇÃO: Ver item "Medalha do Mérito".</t>
    </r>
  </si>
  <si>
    <t>Estojo para Placa aos Laureados</t>
  </si>
  <si>
    <r>
      <t xml:space="preserve">Estojo de luxo feito em madeira, medindo cerca de 290 x 230 x 30 mm, com exterior em percalina na cor azul royal. Fixada no exterior, plaqueta redonda medindo 60 mm de diâmetro, em aço, com gravação personalizada em baixo relevo seco. Interior do estojo em veludo na cor azul royal, com nicho para a placa e fita presa nesse nicho para facilitar a remoção da placa. Ainda no interior, colocação de trava revestida de veludo azul royal na parte superior do estojo, para possibilitar que a placa fique estabilizada estando levantada e tocando o revestimento interno superior do estojo. 
</t>
    </r>
    <r>
      <rPr>
        <sz val="9"/>
        <color rgb="FF0070C0"/>
        <rFont val="Aptos"/>
        <family val="2"/>
      </rPr>
      <t>OBSERVAÇÃO: Ver item "Placa aos Laureados"</t>
    </r>
  </si>
  <si>
    <t>UNIDAD</t>
  </si>
  <si>
    <t>Kit de papelaria e material de escritório</t>
  </si>
  <si>
    <t>Kit completo de papelaria e material de escritório para apoio às atividades operacionais do evento, contendo 2.000 folhas de papel sulfite A4 branco (04 resmas), 50 canetas esferográficas azuis, 05 borrachas, 05 tesouras, 10 colas, 05 apontadores, 20 lápis pretos, 05 fitas adesivas pequenas, 05 fitas adesivas grandes, 05 grampeadores, 01 caixa de grampos para grampeador, 05 caixas de clips, 01 rolo de fita dupla face, 01 rolo de fita banana, 03 réguas de 30 cm, 05 estiletes, 02 furadores de papel, 01 rolo de barbante, 10 marcadores de texto, 05 extratores de grampo e 05 blocos de recados autoadesivos (tipo Post-it).</t>
  </si>
  <si>
    <t>5.15</t>
  </si>
  <si>
    <t>8.17</t>
  </si>
  <si>
    <t>Medalha</t>
  </si>
  <si>
    <t>Medalha em aço com acabamento prateado, medindo 60 mm de diâmetro e espessura mínima de 2,5 mm, com gravações em baixo-relevo seco em prata e/ou dourado, bem como aplicação de gravação em alto-relevo e/ou recorte vazado, conforme o projeto aprovado. A medalha deverá possuir argola e passadeira embutida para fita de pescoço confeccionada em gorgorão na cor azul royal, com 23 mm de largura e 840 mm de comprimento.</t>
  </si>
  <si>
    <t>8.18</t>
  </si>
  <si>
    <t>Medalha do Mérito</t>
  </si>
  <si>
    <r>
      <t xml:space="preserve">Confecção de medalhas em aço, cada uma com diâmetro de 60 mm (sessenta milímetros). O corpo principal da medalha deve ter no mínimo 02 mm (dois milímetros) de espessura, sendo em aço na cor prateada, com apêndice embutido na parte superior comportando fenda de 24 mm (vinte e quatro milímetros) de largura e 2,5 mm (dois milímetros e meio) de altura, pela qual passa a fita de pescoço. Colada firmemente ou fundida ao corpo principal, peça de 45 mm (quarenta e cinco milímetros) de diâmetro e 03 mm (três milímetros) de espessura, vazada, feita em aço com banho dourado, representando o busto da Minerva voltado para a esquerda do observador, sobre o capitel dórico, envolvidos por uma roda dentada. No anverso, sobre o corpo principal da medalha, circundando a roda dentada da peça aderida, sulco em forma de circunferência de 02 mm (dois milímetros) de espessura e 50 mm (cinquenta milímetros) diâmetro interno, preenchido com esmalte na cor azul royal. No verso são gravados em baixo relevo dois ramos de louro, o ano da homenagem, a inscrição “Conselho Federal de Engenharia e Agronomia” circundando a borda da medalha, a inscrição “Medalha do Mérito Sistema Confea/Crea” ao centro, e o nome e título do homenageado. As gravações devem ser pintadas com tinta automotiva preta. Cada medalha terá um nome diferente gravado nela. A fita de pescoço a suportar a medalha deve ser em gorgorão na cor azul royal, tendo 23 mm (vinte e três milímetros) de largura e 840 mm (oitocentos e quarenta milímetros) de comprimento. As  extremidades da fita devem ser unidas em costura sobreposta com três fileiras de pontos cheios.
</t>
    </r>
    <r>
      <rPr>
        <sz val="9"/>
        <color rgb="FF0070C0"/>
        <rFont val="Aptos"/>
        <family val="2"/>
      </rPr>
      <t>OBSERVAÇÃO: Ver item "Estojo para Medalhas do Mérito". Medalha a ser entregue aos homenageados do mérito na solenidade de abertura do evento.</t>
    </r>
  </si>
  <si>
    <t>Mochila</t>
  </si>
  <si>
    <r>
      <t xml:space="preserve">Mochila confeccionada em poliéster resistente, com reforço em espuma na parte traseira para maior conforto durante o uso. Possui compartimento principal com fechamento em zíper, bolso frontal para pequenos objetos e dois bolsos laterais em tela. Inclui alça de mão superior e alças traseiras ajustáveis. Dimensões aproximadas de 45 x 33 x 20 cm.
</t>
    </r>
    <r>
      <rPr>
        <sz val="9"/>
        <color rgb="FF0070C0"/>
        <rFont val="Aptos"/>
        <family val="2"/>
      </rPr>
      <t>OBSERVAÇÃO: Disponível em diversas cores, com possibilidade de aplicação de logomarca por meio de gravação em silkscreen.</t>
    </r>
  </si>
  <si>
    <t>Pasta institucional</t>
  </si>
  <si>
    <t>Pasta Institucional confeccionada em papel couchê cartonado 230 g/m², com impressão em policromia 4x4 cores, contendo bolso interno para acomodação de documentos no formato A4. O material deverá possuir uma dobra, aplicação do logotipo do evento conforme identidade visual, estampa com verniz localizado e acabamento com dobra e vinco.</t>
  </si>
  <si>
    <t>5.9</t>
  </si>
  <si>
    <t>8.22</t>
  </si>
  <si>
    <t>Pin</t>
  </si>
  <si>
    <r>
      <rPr>
        <sz val="9"/>
        <rFont val="Aptos"/>
        <family val="2"/>
      </rPr>
      <t>Pin personalizado. Tamanho da arte: comprimento - 4 a 6 cm; largura - 2 a 3 cm; profundidade - 2 a 3 cm. Variação de tamanhos: até 10% a maior. Material: fundido em zamac; alto relevo. Esmaltação com resina pigmentada - baixo relevo. Verso com pino e fecho de metal (borboleta). Embalados individualmente. Cores da personalização 4x4.</t>
    </r>
    <r>
      <rPr>
        <sz val="9"/>
        <color rgb="FF00B050"/>
        <rFont val="Aptos"/>
        <family val="2"/>
      </rPr>
      <t xml:space="preserve">
</t>
    </r>
    <r>
      <rPr>
        <sz val="9"/>
        <color rgb="FF0070C0"/>
        <rFont val="Aptos"/>
        <family val="2"/>
      </rPr>
      <t>OBSERVAÇÃO: As peças deverão ser personalizadas conforme identidade visual definida pelo contratante.</t>
    </r>
  </si>
  <si>
    <t>8.24</t>
  </si>
  <si>
    <t>Placa aos Laureados</t>
  </si>
  <si>
    <r>
      <t xml:space="preserve">Confecção de placa tipo quadro, medindo 250 x 170 mm, sendo moldura em acrílico chanfrado, com 9 mm de espessura, com placa em metal prateado, de 230 x 150 mm, fixada no acrílico.  A placa em metal deve ter impressão em UV colorida ou ser adesivada com impressão colorida, de modo a ostentar a arte da homenagem medindo 220 x 140 mm. Sobre ela, aplicação de resina protetiva. Acompanha placa menor em aço escovado na cor prateada, com recorte em triângulo medindo 65 x 90 x 65 mm, com gravação do busto da minerva voltado para a esquerda do observador, sobre o capitel dórico, envolvidos por uma roda dentada em baixo relevo seco. O busto da minerva, o capitel dórico e a roda dentada devem ficar em dourado. Fixação da placa menor em triângulo no alto e ao centro da placa principal coberta pela resina, de modo que não fiquem expostas as pontas do triângulo (sem pontas para fora da placa principal).
</t>
    </r>
    <r>
      <rPr>
        <sz val="9"/>
        <color rgb="FF0070C0"/>
        <rFont val="Aptos"/>
        <family val="2"/>
      </rPr>
      <t>OBSERVAÇÃO: Ver item "Estojo para Placa aos Lauredaos".</t>
    </r>
  </si>
  <si>
    <t>8.20</t>
  </si>
  <si>
    <t>Placa com estojo</t>
  </si>
  <si>
    <r>
      <t xml:space="preserve">DESCRIÇÃO: Confecção de placa tipo quadro, medindo 250 mm x 170 mm, em placa de metal com impressão tipo silk ou UV em até cinco cores (texto em preto, adorno em torno do texto em azul escuro e logomarca em três cores). Nessa placa, aplicação do Brasão da República em alto relevo e em até dez cores, podendo ser feito em separado e colado firmemente na placa. A placa deve ser colada em chapa de papelão compacto de pelo menos 1,5 mm de espessura, recoberta de veludo na cor azul royal. A chapa de papelão com a placa deve ter somente a parte superior fixada ao estojo, de modo a oscilar e poder formar um prisma com a parte inferior do estojo. O estojo, de luxo, medindo cerca de 290 x 230 x 30 mm, será em madeira e terá o exterior em percalina na cor azul royal e o interior em veludo na mesma cor, comportando a chapa com a placa. Fixada no exterior do estojo, plaqueta redonda medindo 60 mm de diâmetro, em aço, com gravação personalizada em baixo relevo seco. 
</t>
    </r>
    <r>
      <rPr>
        <sz val="9"/>
        <color rgb="FF0070C0"/>
        <rFont val="Aptos"/>
        <family val="2"/>
      </rPr>
      <t xml:space="preserve">OBSERVAÇÃO: Entregue para os ex-Conselheiros Federais. </t>
    </r>
  </si>
  <si>
    <t>Sacola tipo ecobag personalizada</t>
  </si>
  <si>
    <t>Fornecimento de sacola tipo ecobag com alça, nas dimensões aproximadas de 37x41x10 cm, confeccionada em material ecológico, com aplicação do logotipo do evento e/ou do contratante em policromia, conforme a identidade visual definida para o evento.</t>
  </si>
  <si>
    <t>5.16</t>
  </si>
  <si>
    <t>8.2</t>
  </si>
  <si>
    <t>Troféu para premiação</t>
  </si>
  <si>
    <r>
      <t xml:space="preserve">Troféu destinado a premiações institucionais ou eventos, desenvolvido a partir de projeto personalizado, podendo ser confeccionado em diversos materiais, tais como acrílico, metal, cristal ou combinações entre eles, com elementos em 3D. Dimensões de até aproximadamente 40 cm de altura, com acabamento de alto padrão e corte a laser. O item poderá incluir gravação de textos, logomarcas ou elementos gráficos definidos pelo contratante.
</t>
    </r>
    <r>
      <rPr>
        <sz val="9"/>
        <color rgb="FF0070C0"/>
        <rFont val="Aptos"/>
        <family val="2"/>
      </rPr>
      <t>OBSERVAÇÃO: Deverá contemplar a elaboração de prova para aprovação prévia antes da produção final.</t>
    </r>
  </si>
  <si>
    <t>8.19</t>
  </si>
  <si>
    <t>Wind Banner</t>
  </si>
  <si>
    <r>
      <t xml:space="preserve">Mídia portátil de sinalização e comunicação visual, de fácil montagem e transporte, indicada para uso em ambientes internos e externos. Confeccionado em tecido 100% poliéster, com impressão digital em alta resolução nas duas faces, permitindo personalização com logomarcas, textos ou elementos gráficos do evento. Possui formato característico com topo arredondado e base mais afunilada, proporcionando melhor desempenho visual ao vento. Estrutura composta por hastes leves de alumínio e fibra de vidro, garantindo resistência e durabilidade. Inclui base ou estaca para fixação em solo, grama ou superfícies sólidas, conforme o local de instalação.
</t>
    </r>
    <r>
      <rPr>
        <sz val="9"/>
        <color rgb="FF0070C0"/>
        <rFont val="Aptos"/>
        <family val="2"/>
      </rPr>
      <t>OBSERVAÇÃO: Serviço contempla montagem, desmontagem e transporte do equipamento.</t>
    </r>
  </si>
  <si>
    <t>TOTAL - INSUMOS GRÁFICOS</t>
  </si>
  <si>
    <t>GRUPO VII - MOBILIÁRIO</t>
  </si>
  <si>
    <t>MOBILIÁRIO</t>
  </si>
  <si>
    <t>Aparador - Tipo 1</t>
  </si>
  <si>
    <t>Aparador com tampo em vidro ou madeira aglomerada ou MDF laminado em madeira de poliuretano ou cera. Medidas aproximadas 200x70cm.</t>
  </si>
  <si>
    <t>Aparador - Tipo 2</t>
  </si>
  <si>
    <t>Aparador com estrutura metálica em aço com pintura eletrostática e tampo em vidro temperado transparente. Medidas aproximadas 160x60cm.</t>
  </si>
  <si>
    <t>Armário baixo com chave</t>
  </si>
  <si>
    <t>Armário baixo em MDF com acabamento em pintura acrílica, portas com dobradiças metálicas, puxadores e fechadura com chave. Interior com prateleira. Medidas aproximadas 80x50cm</t>
  </si>
  <si>
    <t>Armário Locker</t>
  </si>
  <si>
    <t>Armário tipo locker, com 08 (oito) compartimentos individuais, cada um com porta dotada de fechamento por pitão para cadeado, confeccionado em chapa de aço, com tratamento anticorrosivo e pintura eletrostática a pó, portas com ventilação, destinado ao armazenamento individual de pertences em ambientes institucionais. Medidas aproximadas 198x70x40cm.</t>
  </si>
  <si>
    <t>Balcão</t>
  </si>
  <si>
    <t xml:space="preserve">Balcão simples ou balcão vitrine (a definir), feito em madeira aglomerada ou MDF laminado, cor a definir, com 2 portas, fechadura e uma prateleira interna, adesivação conforme layout e identidade visual a serem fornecidos pelo contratante. Medidas aproximadas 100x100x50cm. </t>
  </si>
  <si>
    <t>6.6</t>
  </si>
  <si>
    <t>Balcão com gavetas</t>
  </si>
  <si>
    <t xml:space="preserve">Balcão simples, feito em madeira aglomerada ou MDF laminado equipado com gavetas com corrediças metálicas, cor a definir, adesivação conforme layout e identidade visual a serem fornecidos pelo contratante. Medidas aproximadas 100x100x50cm. </t>
  </si>
  <si>
    <t>Balcão guarda-volume</t>
  </si>
  <si>
    <t>Balcão guarda-volume, confeccionado com estrutura resistente e equipado com prateleiras em madeira ou similar e portas de correr com fechadura. Medidas aproximadas 200x150x50cm.</t>
  </si>
  <si>
    <t>Banqueta alta - Tipo 01</t>
  </si>
  <si>
    <t>Banqueta alta com estrutura em madeira natural e acabamento liso. Assento estofado ou material plástico, com encosto, cor a definir.</t>
  </si>
  <si>
    <t>Banqueta alta - Tipo 02</t>
  </si>
  <si>
    <t>Banqueta alta com estrutura metálica, composta por tubos de aço. Assento metálico ou plástico, com acabamento liso e resistente, cor a definir.</t>
  </si>
  <si>
    <t>Biombo</t>
  </si>
  <si>
    <t>Biombo com estrutura metálica ou de madeira, composto por painéis revestidos em tecido, madeira ou material sintético. Cada painel é articulado para permitir ajustes no posicionamento. Acabamento resistente e durável, com no mínimo três folhas.</t>
  </si>
  <si>
    <t>Brinquedos plásticos tipo "parquinho".</t>
  </si>
  <si>
    <t>Brinquedos plásticos tipo "parquinho" compostos por estrutura em plástico de alta resistência, com acabamento liso e resistente à ação de intempéries. Inclui componentes como gira-gira, escorregador e gangorra</t>
  </si>
  <si>
    <t>Cabideiro (Arara)</t>
  </si>
  <si>
    <t>Cabideiro tipo arara com estrutura metálica em aço com pintura eletrostática, barra horizontal para roupas e base estável. Inclusão de 15 cabides.</t>
  </si>
  <si>
    <t>Cadeira área externa</t>
  </si>
  <si>
    <t>Cadeira para uso externo, tipo picnic, confeccionada com estrutura em madeira, dotada de assento e encosto formados por réguas de madeira, com acabamento uniforme e tratamento protetivo resistente às intempéries</t>
  </si>
  <si>
    <t>Cadeira auditório</t>
  </si>
  <si>
    <t>Cadeira para auditório com espaldar médio, assento revestido em tecido e preenchimento em espuma de poliuretano injetada, com estrutura fixa resistente, adequada para acomodação do público em ambientes de palestras, seminários e demais atividades do evento.</t>
  </si>
  <si>
    <t>Cadeira auditório - Obeso</t>
  </si>
  <si>
    <t>Cadeira com estrutura metálica reforçada, assento e encosto estofados, base ampla com apoio de braços e capacidade para suportar maior carga.</t>
  </si>
  <si>
    <t>Cadeira giratória - Tipo 1</t>
  </si>
  <si>
    <t>Cadeira giratória com espaldar médio em tecido, equipada com rodízios e estrutura interna em aço, com assento e encosto em espuma de poliuretano injetada. Deverá possuir apoia-braços com estrutura interna em tubo de aço, revestidos em espuma de poliuretano integral texturizado na cor preta. A base deverá ser giratória com cinco patas com rodízios e roldanas duplas, com acabamento cromado, incluindo mecanismo de regulagem de altura e reclinação do encosto.</t>
  </si>
  <si>
    <t>6.8</t>
  </si>
  <si>
    <t>Cadeira giratória - Tipo 2</t>
  </si>
  <si>
    <t>Cadeira giratória, com rodas, tipo secretária, sem braço, a gás, espuma injetada, revestida tecido ou couro ecológico, confeccionada de madeira reflorestada e acabamento em pvc.</t>
  </si>
  <si>
    <t>Cadeira infantil</t>
  </si>
  <si>
    <t>Cadeira infantil com assento e encosto em plástico, disponível em diversas cores. Estrutura em plástico resistente, com design compacto e seguro, ideal para crianças. Pés em plástico ou madeira, dependendo do modelo.</t>
  </si>
  <si>
    <t>Cadeira plástica</t>
  </si>
  <si>
    <t>Cadeira plástica monobloco, sem braços, na cor branca, confeccionada em polipropileno de alta resistência, estrutura em peça única, assento e encosto anatômicos, empilhável, de fácil higienização, resistente ao uso contínuo e às intempéries, carga compatível com uso institucional.</t>
  </si>
  <si>
    <t>6.15</t>
  </si>
  <si>
    <t>Cadeira presidente</t>
  </si>
  <si>
    <t xml:space="preserve">Cadeira presidente com estrutura metálica, assento e encosto estofados e revestidos em couro sintético ou tecido. Base robusta com rodízios, apoio de braços fixos ou ajustáveis, e mecanismo de inclinação e ajuste de altura. </t>
  </si>
  <si>
    <t>Cadeira tipo Eames</t>
  </si>
  <si>
    <t>Cadeira tipo DKR (estilo Eames), sem braços, com assento de formato orgânico, confeccionado em polipropileno (PP) de alta resistência ou estrutura aramada em aço, base fixa tipo Eiffel, constituída por hastes metálicas em aço pintado ou cromado, ou madeira maciça associada a elementos metálicos, estrutura firme e estável, indicada para uso institucional, suportando carga mínima de 120 kg.</t>
  </si>
  <si>
    <t>Espelho de corpo</t>
  </si>
  <si>
    <t>Espelho de corpo com estrutura metálica ou de madeira, com vidro temperado ou acrílico na superfície. Moldura disponível em diversos materiais, como madeira, metal ou material sintético. Medidas Aproximadas 100x200cm.</t>
  </si>
  <si>
    <t>Espelho de mesa</t>
  </si>
  <si>
    <t>Espelho de mesa com estrutura metálica ou de madeira, com vidro temperado ou acrílico na superfície. Acabamento liso e resistente, com moldura que pode ser de madeira, metal ou material sintético, conforme o modelo. Medidas Aproximadas 100x100cm.</t>
  </si>
  <si>
    <t>Estante metálica</t>
  </si>
  <si>
    <t>Estante metálica com estrutura em aço e cinco prateleiras reguláveis. Dimensões aproximadas 200x100x30cm.</t>
  </si>
  <si>
    <t>Futon</t>
  </si>
  <si>
    <t>Futon com enchimento em espuma ou fibra e revestimento em tecido, cor a definir. Medidas aproximadas de 40x40cm.</t>
  </si>
  <si>
    <t>Maca</t>
  </si>
  <si>
    <t>Maca com estrutura metálica em aço ou alumínio, superfície estofada com revestimento impermeável e sistema de regulagem de altura.</t>
  </si>
  <si>
    <t>Mesa apoio</t>
  </si>
  <si>
    <t>Mesa de apoio baixa em vidro, MDF ou material similar e estrutura metálica ou de madeira com acabamento resistente. Tampo circular com diâmetro aproximado de 70cm ou quadro com dimensões aproximadas de 70x70x45cm</t>
  </si>
  <si>
    <t>6.27</t>
  </si>
  <si>
    <t>Mesa apoio palestra</t>
  </si>
  <si>
    <t>Mesa de apoio para utilização em palco, composta por estrutura em metal cromado e tampo em vidro, adequada para apoio de materiais, água ou equipamentos durante a realização do evento. Dimensões aproximadas de 40x40cm ou Diâmetro de 52cm.</t>
  </si>
  <si>
    <t>Mesa bistrô - Tipo 1</t>
  </si>
  <si>
    <t>Mesa bistrô, com altura aproximada de 120cm, com tampo redondo em vidro ou madeira aglomerada ou MDF laminado e estrutura metálica com pintura eletrostática preta. Diâmetro 60cm.</t>
  </si>
  <si>
    <t>6.12</t>
  </si>
  <si>
    <t>Mesa bistrô - Tipo 2</t>
  </si>
  <si>
    <t>Mesa bistrô, com altura aproximada de 120cm, com tampo redondo em vidro ou madeira aglomerada ou MDF laminado e estrutura metálica com pintura eletrostática preta. Diâmetro 80cm.</t>
  </si>
  <si>
    <t>Mesa Coworking</t>
  </si>
  <si>
    <t>Mesa retangular para coworking, tampo em MDF revestido e estrutura em aço carbono. Dimensões aproximadas 280x120cm.</t>
  </si>
  <si>
    <t>Mesa de canto</t>
  </si>
  <si>
    <t>Mesa lateral com tampo em madeira aglomerada ou MDF folheado em madeira com acabamento em poliuretano ou em vidro, com acabamento em verniz em tom escuro. A estrutura deverá possuir bases e pés em metal cromado. Dimensões aproximadas 70x70cm.</t>
  </si>
  <si>
    <t>Mesa de centro - Tipo 1</t>
  </si>
  <si>
    <t>Mesa de centro com tampo em MDF ou madeira e estrutura em metal ou madeira com acabamento resistente. Diâmetro 60cm.</t>
  </si>
  <si>
    <t>6.22</t>
  </si>
  <si>
    <t>Mesa de centro - Tipo 2</t>
  </si>
  <si>
    <t>Mesa de centro com tampo em MDF ou madeira e estrutura em metal ou madeira com acabamento resistente. Diâmetro 80cm.</t>
  </si>
  <si>
    <t>Mesa escritório 120cm</t>
  </si>
  <si>
    <t>Mesa escritório com tampo em MDF, madeira ou material similar equipada com gavetas. Estrutura em madeira ou metal, com acabamento liso e resistente, cor a definir. Dimensões aproximadas 120x60cm.</t>
  </si>
  <si>
    <t>Mesa escritório 150cm</t>
  </si>
  <si>
    <t>Mesa escritório com tampo em MDF, madeira ou material similar equipada com gavetas. Estrutura em madeira ou metal, com acabamento liso e resistente, cor a definir. Dimensões aproximadas 150x70cm.</t>
  </si>
  <si>
    <t>Mesa infantil</t>
  </si>
  <si>
    <t>Mesa infantil com tampo em MDF, madeira ou material similar. Estrutura em madeira ou metal, com acabamento resistente e durável. Tamanho adequado para crianças, com bordas arredondadas para maior segurança.</t>
  </si>
  <si>
    <t>Mesa ombrelone com cadeiras</t>
  </si>
  <si>
    <t>Mesa quadrada para uso externo com ombrelone, confeccionada em material plástico de alta resistência ou material equivalente, com tampo liso provido de furo central para acoplamento, bordas arredondadas e estrutura estável, acompanhada de ombrelone compatível, com haste adequada ao diâmetro do furo central, contendo 4 cadeiras. Dimensões aproximadas 100x100x75cm.</t>
  </si>
  <si>
    <t>Mesa plástica</t>
  </si>
  <si>
    <t>Mesa plástica monobloco, na cor branca, confeccionada em polipropileno de alta resistência, estrutura em peça única, tampo liso, bordas arredondadas, resistente ao uso contínuo e às intempéries, de fácil higienização, indicada para uso interno ou externo, compatível com cadeiras plásticas do mesmo padrão, suportando carga compatível com uso institucional. Medidas aproximadas 70x70cm.</t>
  </si>
  <si>
    <t>Mesa pranchão</t>
  </si>
  <si>
    <r>
      <t xml:space="preserve">Mesa pranchão com tampo em madeira maciça ou MDF, com acabamento em verniz ou pintura. Estrutura com pés dobráveis em metal tubular pintado, permitindo fácil transporte e armazenamento. Suportes em madeira ou metal, garantindo resistência e durabilidade.
</t>
    </r>
    <r>
      <rPr>
        <sz val="9"/>
        <color rgb="FF0070C0"/>
        <rFont val="Aptos"/>
        <family val="2"/>
      </rPr>
      <t>OBSERVAÇÃO: Unidade do item metro linear.</t>
    </r>
  </si>
  <si>
    <t>DIÁRIA/METRO LINEAR</t>
  </si>
  <si>
    <t>6.5</t>
  </si>
  <si>
    <t>Mesa presidente</t>
  </si>
  <si>
    <t>Mesa presidente de alto padrão com tampo em madeira maciça ou MDF revestido. Estrutura com base e pés em aço tubular com pintura eletrostática. Dimensões aproximadas 200x90cm.</t>
  </si>
  <si>
    <t>Mesa reunião 06 lugares</t>
  </si>
  <si>
    <t>Mesa de reunião de alto padrão com tampo em madeira maciça ou MDF de alta densidade, revestido com lâmina natural ou acabamento em pintura especial. Estrutura com base em aço ou alumínio, com acabamento escovado ou pintura eletrostática. Dimensões aproximadas 180x100cm.</t>
  </si>
  <si>
    <t>Mesa reunião 08 lugares</t>
  </si>
  <si>
    <t>Mesa de reunião de alto padrão com tampo em madeira maciça ou MDF de alta densidade, revestido com lâmina natural ou acabamento em pintura especial. Estrutura com base em aço ou alumínio, com acabamento escovado ou pintura eletrostática. Dimensões aproximadas 240x100cm.</t>
  </si>
  <si>
    <t>Mesa reunião 10 lugares</t>
  </si>
  <si>
    <t>Mesa de reunião de alto padrão com tampo em madeira maciça ou MDF de alta densidade, revestido com lâmina natural ou acabamento em pintura especial. Estrutura com base em aço ou alumínio, com acabamento escovado ou pintura eletrostática. Dimensões aproximadas 300x110cm.</t>
  </si>
  <si>
    <t>Mesa reunião ø120cm</t>
  </si>
  <si>
    <t xml:space="preserve">Mesa redonda de reunião (4 lugares) com tampo em MDF ou madeira e base em metal ou madeira. Diâmetro aproximado 120cm. </t>
  </si>
  <si>
    <t>Mesa reunião ø140cm</t>
  </si>
  <si>
    <t xml:space="preserve">Mesa redonda de reunião (6 lugares) com tampo em MDF ou madeira e base em metal ou madeira. Diâmetro aproximado 140cm. </t>
  </si>
  <si>
    <t>Mesa reunião ø180cm</t>
  </si>
  <si>
    <t xml:space="preserve">Mesa redonda de reunião (8 lugares) com tampo em MDF ou madeira e base em metal ou madeira. Diâmetro aproximado 180cm. </t>
  </si>
  <si>
    <t>Móvel fraldário</t>
  </si>
  <si>
    <t>Móvel fraldário em MDF com superfície superior para troca com colchonete impermeável e compartimentos inferiores para armazenamento.</t>
  </si>
  <si>
    <t>Pia móvel</t>
  </si>
  <si>
    <t>Pia móvel com estrutura em  MDF, equipada com cuba em inox. Possui reservatórios plásticos para água limpa e água residual, cada um com capacidade de 20 litros. Torneira automática ou pressurizada, dispensers para sabonete e papel toalha, e rodízios para facilitar a mobilidade.</t>
  </si>
  <si>
    <t>Poltrona</t>
  </si>
  <si>
    <t>Poltrona revestida com espuma de poliuretano, manta acrílica e acabamento em couro sintético ou poliéster. Cor a definir. Modelo com linhas retas.</t>
  </si>
  <si>
    <t>6.34</t>
  </si>
  <si>
    <t>Poltrona giratória</t>
  </si>
  <si>
    <t>Poltrona giratória com estrutura metálica e assento estofado, revestido em tecido, couro sintético ou courvin. Base em metal com mecanismo de rotação.</t>
  </si>
  <si>
    <t>Poltrona Swan</t>
  </si>
  <si>
    <t>Poltrona tipo SWAN, com design orgânico e envolvente, dotada de assento e encosto integrados em formato anatômico, estrutura interna em material resistente, com base fixa ou giratória em metal ou material equivalente, acabamento estofado em tecido, couro sintético ou material similar, cor a definir, proporcionando conforto e estabilidade, apresentando dimensões aproximadas compatíveis com uso como poltrona individual.</t>
  </si>
  <si>
    <t>Pufe</t>
  </si>
  <si>
    <t>Banco tipo PUFE, destinado ao uso em eventos, áreas de convivência ou ambientes institucionais, confeccionado com estrutura resistente, assento estofado ou em material sintético, tecido ou material equivalente, com acabamento adequado ao uso contínuo, superfície confortável e de fácil higienização, leve e de fácil movimentação, podendo apresentar formato cilíndrico, quadrado ou retangular, estabilidade adequada, cor a definir, indicado para uso interno ou externo coberto.</t>
  </si>
  <si>
    <t>6.28</t>
  </si>
  <si>
    <t>6.40</t>
  </si>
  <si>
    <t>Púlpito em acrílico</t>
  </si>
  <si>
    <t>Púlpito confeccionado em acrílico, equipado com suporte para microfone e apoio para água. Estrutura sólida e transparente, garantindo visibilidade, com acabamento liso e resistente. Adesivado com a logomarca do evento conforme identidade visual definida pelo contratante.</t>
  </si>
  <si>
    <t>6.41</t>
  </si>
  <si>
    <t>Sofá 2 lugares</t>
  </si>
  <si>
    <t>Sofá de 2 lugares, revestido com espuma de poliuretano, manta acrílica e acabamento em couro sintético ou poliéster, cor a definir. Modelo com linhas retas.</t>
  </si>
  <si>
    <t>Sofá 3 lugares</t>
  </si>
  <si>
    <t>Sofá de 3 lugares, revestido com espuma de poliuretano, manta acrílica e acabamento em couro sintético ou poliéster, cor a definir. Modelo com linhas retas.</t>
  </si>
  <si>
    <t>6.42</t>
  </si>
  <si>
    <t>Sofá 4 lugares</t>
  </si>
  <si>
    <t>Sofá em L de 4 lugares, revestido com espuma de poliuretano, manta acrílica e acabamento em couro sintético ou poliéster, cor a definir. Modelo com linhas retas.</t>
  </si>
  <si>
    <t>Sofá 5 lugares</t>
  </si>
  <si>
    <t>Sofá em L de 5 lugares, revestido com espuma de poliuretano, manta acrílica e acabamento em couro sintético ou poliéster, cor a definir. Modelo com linhas retas.</t>
  </si>
  <si>
    <t>TOTAL - MOBILIÁRIO</t>
  </si>
  <si>
    <t>GRUPO VIII - ORNAMENTAÇÃO</t>
  </si>
  <si>
    <t>ORNAMENTAÇÃO</t>
  </si>
  <si>
    <t>Arranjo de flores - Aparador</t>
  </si>
  <si>
    <t>Com diâmetro de 25cm e altura de 40cm, em vaso de vidro ou prata, com flores nobres naturais.</t>
  </si>
  <si>
    <t>6.4</t>
  </si>
  <si>
    <t>Arranjo de flores - Centro de mesa</t>
  </si>
  <si>
    <t>Arranjo para centro de mesa estilo “peteca” para centro de mesa redonda, medindo, no mínimo, 50 (cinquenta) cm de diâmetro por não mais do que 20 (vinte) cm de altura, com no mínimo 100 (cem) unidades de flor.</t>
  </si>
  <si>
    <t>16.2</t>
  </si>
  <si>
    <t>Arranjo de flores - Mesa de refeição</t>
  </si>
  <si>
    <t>Com diâmetro de 25cm e altura de 20cm, em vaso de vidro ou prata, com flores nobres naturais.</t>
  </si>
  <si>
    <t>Arranjo de flores retangular - Tipo 1</t>
  </si>
  <si>
    <t>Arranjo estilo jardineira para centro de mesa retangular, medindo, no mínimo, 50 (cinquenta) cm de comprimento, 25 (vinte e cinco) cm de largura, 20 (vinte) cm de altura.</t>
  </si>
  <si>
    <t>Arranjo de flores retangular - Tipo 2</t>
  </si>
  <si>
    <t>Arranjo estilo jardineira para centro de mesa retangular, medindo, no mínimo, 70 (setenta) cm de comprimento, 25 (vinte e cinco) cm de largura, 20 (vinte) cm de altura.</t>
  </si>
  <si>
    <t>Arranjo de flores vertical - Tipo 1</t>
  </si>
  <si>
    <t>Arranjo vertical, medindo, no mínimo, 20 (vinte) cm de comprimento, 20 (vinte) cm de largura, 50 (cinquenta) cm de altura, com no mínimo 100 (cem) unidades de flor.</t>
  </si>
  <si>
    <t>Arranjo de flores vertical - Tipo 2</t>
  </si>
  <si>
    <t>Arranjo vertical, medindo, no mínimo, 20 (vinte) cm de comprimento, 20 (vinte) cm de largura, 70 (setenta) cm de altura, com no mínimo 100 (cem) unidades de flor.</t>
  </si>
  <si>
    <t>Arranjo de flores vertical - Tipo 3</t>
  </si>
  <si>
    <t>Arranjo vertical, medindo, no mínimo, 25 (vinte e cinco) cm de comprimento, 25 (vinte e cinco) cm de largura, 1 (um) m de altura, composto por flores nobres e complementos – mínimo de 150 (cento e cinquenta) unidades de flor.</t>
  </si>
  <si>
    <t>Arranjo de orquídeas em cachepô</t>
  </si>
  <si>
    <t>Com diâmetro de 30cm e altura de 6ocm, em vaso de vidro ou prata.</t>
  </si>
  <si>
    <t>Bandeiras de mesa</t>
  </si>
  <si>
    <t>Bandeiras de mesa, com suporte, em tamanho padrão, nacional ou de países estrangeiros. As bandeiras de mesa devem ser repostas no caso de dano ou perda.</t>
  </si>
  <si>
    <t>6.9</t>
  </si>
  <si>
    <t>Bandeiras oficiais</t>
  </si>
  <si>
    <r>
      <t xml:space="preserve">Fornecimento de bandeiras oficiais de cidades, estados e países, confeccionadas conforme padrões e proporções oficiais, em dimensões regulamentares, incluindo suportes, mastros e demais acessórios necessários para exposição em ambientes institucionais durante a realização do evento.
</t>
    </r>
    <r>
      <rPr>
        <sz val="9"/>
        <color rgb="FF0070C0"/>
        <rFont val="Aptos"/>
        <family val="2"/>
      </rPr>
      <t>OBSERVAÇÃO: O mastro para bandeira deverá ser confeccionado em material resistente, equipado com ponteira em alumínio anodizado, adequado para fixação e exposição de bandeiras em ambientes internos ou externos durante a realização do evento.</t>
    </r>
  </si>
  <si>
    <t>Buquê de flores</t>
  </si>
  <si>
    <t>Buquê de 50cm de diâmetro, com no mínimo 36 (trinta e seis) unidade de flores, com flores nobres naturais.</t>
  </si>
  <si>
    <t>Corbélia fúnebre ou coroa de flores fúnebre</t>
  </si>
  <si>
    <t>Com dimensões mínimas de 100cmx190cm, de alto-padrão, composta por flores nobres (p. exemplo: lírios, orquídeas e antúrios), acompanhada de faixa de homenagem.</t>
  </si>
  <si>
    <t>Kit banheiro</t>
  </si>
  <si>
    <t>Composto de sabonete líquido de alta qualidade, hidratante para as mãos e difusor de aroma para ambientes.</t>
  </si>
  <si>
    <t>Planta em vaso de chão e cachepô - Tipo 1</t>
  </si>
  <si>
    <t>Planta com 150cm de altura mínima e cachepô de 60x60x60cm.</t>
  </si>
  <si>
    <t>Planta em vaso de chão e cachepô - Tipo 2</t>
  </si>
  <si>
    <t>Planta com 200cm de altura mínima e cachepô de no mínimo 60x60x60cm.</t>
  </si>
  <si>
    <t>Tapete 200x200cm</t>
  </si>
  <si>
    <t>Tapete confeccionado em polipropileno, nylon ou material similar com bordas costuradas. Dimensões aproximadas 200x200cm.</t>
  </si>
  <si>
    <t>Tapete 300x200cm</t>
  </si>
  <si>
    <t>Tapete confeccionado em polipropileno, nylon ou material similar com bordas costuradas. Dimensões aproximadas 300x200cm.</t>
  </si>
  <si>
    <t>Tapete passadeira</t>
  </si>
  <si>
    <t>Tecido carpete com 200cm de largura para área interna e externa, com base emborrachada ou resinada e espessura mínima de 5mm.</t>
  </si>
  <si>
    <t>METRO QUADRADOS/DIÁRIO</t>
  </si>
  <si>
    <t>Tapete sinalizador PNE</t>
  </si>
  <si>
    <t>Tapete sinalizador PNE com símbolo de cadeirante, confeccionado em material antiderrapante, como borracha ou PVC.</t>
  </si>
  <si>
    <t>Toalha de mesa</t>
  </si>
  <si>
    <t>Toalha de mesa em tecido, na cor e dimensão definidas na OS específica, limpa e passada, sem manchas, rasgos, furos ou costuras se desfazendo.</t>
  </si>
  <si>
    <t>6.45</t>
  </si>
  <si>
    <t>Toalha de mesa para pranchão</t>
  </si>
  <si>
    <t>Toalha de mesa em tecido nobre com acabamento fino, na cor e dimensão definidas na OS específica, limpa e passada, sem manchas, rasgos, furos ou costuras se desfazendo.</t>
  </si>
  <si>
    <t>Toalha de mesa redonda</t>
  </si>
  <si>
    <t>TOTAL - ORNAMENTAÇÃO</t>
  </si>
  <si>
    <t>GRUPO IX - PRODUÇÃO</t>
  </si>
  <si>
    <t>PRODUÇÃO</t>
  </si>
  <si>
    <t>Assessoria Técnica</t>
  </si>
  <si>
    <t>Assessoria técnica ao contratante nas fases de planejamento, execução e encerramento dos eventos, compreendendo a disponibilização de 01 (um) profissional especializado em organização de eventos, apto a executar as demandas inerentes às etapas de preparação. O profissional deverá atuar presencialmente nas dependências do contratante, em horário comercial e em período previamente definido, participar de reuniões de briefing e checklists operacionais quando demandado, bem como acompanhar as etapas de montagem e realização do evento, prestando suporte técnico e logístico às atividades.</t>
  </si>
  <si>
    <t>Coordenador de Segmento</t>
  </si>
  <si>
    <t>Profissional responsável pela coordenação e acompanhamento das atividades de logística de hospedagem, transporte, alimentação, limpeza, equipamentos, segurança, recepção, plenária, credenciamento e relatoria. O serviço poderá contemplar funções específicas, tais como coordenador de hospedagem, responsável pelo controle das acomodações e fornecimento diário de rooming list; coordenador de logística, encarregado de acompanhar as etapas de montagem e operação do evento; e coordenador de transporte, responsável pelo planejamento e acompanhamento da execução dos serviços de transporte.</t>
  </si>
  <si>
    <t>DIÁRIA (8 HORAS)</t>
  </si>
  <si>
    <t>Coordenador Geral</t>
  </si>
  <si>
    <t>Profissional responsável pela coordenação de todas as atividades a serem realizadas durante o evento, através da supervisão dos serviços de fornecedores, bem como pelo controle de funções e atendimento permanente aos participantes, fazendo-se presente durante todo o período do evento da fase de montagem até a desmontagem; Supervisão da montagem e desmontagem do evento, incluindo a supervisão e implantação de todos os serviços contratados; Preparação, organização e distribuição de todo o material no local do evento: crachás / certificados /impressos / pastas /brindes / sinalização e outros; Coordenação da montagem das salas para as sessões plenárias, simpósios, mesas redondas, sala dos palestrantes e convidados e da sala de imprensa; Coordenação da Sala VIP: Recepção de entrada dos convidados especiais e encaminhamento de convidados à comissão organizadora do evento; Coordenação e atendimento dos participantes, convidados e palestrantes, juntamente com a equipe de profissionais selecionados para atendimento em todas as atividades programadas. Organização e controle do cerimonial das sessões de abertura e encerramento; Supervisão do controle da entrada no local do evento e nas salas; Atendimento e controle de toda a programação, incluindo o atendimento nas salas e respectivos auditórios (distribuição e recolhimento de formulários – perguntas/avaliações / atendimento aos palestrantes e comissões); Controle da hospedagem e supervisão dos demais coordenadores do esquema de transporte.</t>
  </si>
  <si>
    <t>3.15</t>
  </si>
  <si>
    <t>5.3</t>
  </si>
  <si>
    <t>Projeto arquitetônico especial de cenografia para ambientes de evento</t>
  </si>
  <si>
    <t>Desenvolvimento e criação de conceito de projeto especial de cenografia para palco, pórticos, estandes, estúdio para podcast/videocast, área de credenciamento e demais ambientes do evento, incluindo, quando necessário, o dimensionamento de peças para marcenaria. O projeto deverá contemplar planta baixa, layout dos espaços e instalações elétricas, atendendo às necessidades do evento, seus objetivos, público-alvo e demais demandas, com elevado padrão de qualidade e recursos tecnológicos. Deverão ser apresentadas as versões necessárias até a aprovação final, devidamente assinadas pelo profissional responsável, com entrega em formato 3D, planta baixa e memorial descritivo contendo a metragem de cada espaço a ser construído e a especificação dos materiais a serem utilizados na montagem, sujeito à aprovação do contratante.</t>
  </si>
  <si>
    <t>Serviço de Filmagem e edição de evento - Equipe média</t>
  </si>
  <si>
    <t>Prestação de serviço de filmagem do evento, com disponibilização de equipe composta por 02 cinegrafistas e 01 assistente, além de 01 editor com mesa de edição, incluindo câmeras e microfones adequados para captação audiovisual. O material registrado deverá ser editado e entregue ao contratante em mídia DVD, Blu-ray ou em formato digital.</t>
  </si>
  <si>
    <t>Serviço de Filmagem e edição de evento - Equipe pequena</t>
  </si>
  <si>
    <t>Prestação de serviço de filmagem do evento, com disponibilização de equipe composta por 01 cinegrafista e 01 editor, incluindo mesa de edição, câmera e microfone adequados para captação audiovisual. O material registrado deverá ser editado e entregue ao contratante em mídia DVD, Blu-ray ou em formato digital.</t>
  </si>
  <si>
    <t>Serviço de Implantação e operação de Podcast</t>
  </si>
  <si>
    <t>Estrutura completa para gravação e transmissão de podcast composta por mesa digital de áudio com mínimo de 16 canais, microfones condensadores com braços articulados (4 unidades), gravador digital multicanal (mínimo 8 canais), fones de ouvido com isolamento acústico e amplificador de fones. Sistema de vídeo com câmeras PTZ 4K (2 unidades), mesa de corte com gravação ISO e saída HDSDI/USB-C, monitor 27” 4K e servidor de vídeo para streaming/encoding. Inclui laptop de alto desempenho (mínimo processador i9), cabeamento HDMI e suportes para instalação.</t>
  </si>
  <si>
    <t>Serviço de Transmissão ao vivo via internet (Streaming) – Equipe grande</t>
  </si>
  <si>
    <t>Serviço de transmissão ao vivo via internet com equipe composta por 6 câmeras profissionais 4K UHD, 4 cinegrafistas e 3 operadores técnicos. Sistema com câmeras PTZ com controle remoto, saídas SDI/HDMI/NDI e captura em 60 fps. Inclui servidor dedicado de streaming 4K com múltiplas entradas e saídas, armazenamento SSD NVMe, placa de captura profissional, conectividade Gigabit Ethernet e software de transmissão compatível com RTMP, SRT e NDI. Mesa de corte digital profissional com múltiplas entradas HDMI/SDI, saída 4K e monitor de preview.</t>
  </si>
  <si>
    <t>Serviço de Transmissão ao vivo via internet (Streaming) – Equipe média</t>
  </si>
  <si>
    <t>Serviço de transmissão ao vivo via internet com equipe composta por 4 câmeras profissionais 4K UHD, 3 cinegrafistas e 2 operadores técnicos. Sistema com câmeras PTZ com saídas SDI, HDMI e NDI, captura em 60 fps e integração com mesa de corte digital com múltiplas entradas HDMI/SDI. Inclui servidor dedicado para streaming 4K com armazenamento SSD NVMe, placa de captura profissional, conectividade Gigabit Ethernet e software compatível com RTMP, SRT e NDI, além de monitor de preview e licenças de transmissão e edição.</t>
  </si>
  <si>
    <t>7.25</t>
  </si>
  <si>
    <t>Serviço de Transmissão ao vivo via internet (Streaming) – Equipe pequena</t>
  </si>
  <si>
    <t>Serviço de transmissão ao vivo via internet com equipe composta por 2 câmeras profissionais 4K UHD, 2 cinegrafistas e 1 operador técnico. Sistema de captação com câmeras PTZ com saídas SDI, HDMI ou NDI e taxa mínima de 60 fps. Inclui servidor dedicado para streaming 4K com armazenamento SSD NVMe, placa de captura SDI/HDMI e conectividade Gigabit Ethernet. Operação com software de streaming compatível com RTMP, SRT e NDI, mesa de corte digital tipo ATEM Mini Extreme ou similar, monitor de preview e licenças de software de transmissão e edição.</t>
  </si>
  <si>
    <t>7.24</t>
  </si>
  <si>
    <t>Serviço de Transmissão simultânea para telões</t>
  </si>
  <si>
    <t>Serviço de transmissão simultânea de imagens e conteúdos do evento para telões instalados no local, incluindo os equipamentos, sistemas de captação e distribuição de sinal necessários para garantir a exibição em tempo real das atividades realizadas.</t>
  </si>
  <si>
    <t>TOTAL - PRODUÇÃO</t>
  </si>
  <si>
    <t>GRUPO X- RECURSOS HUMANOS</t>
  </si>
  <si>
    <t>RECURSOS HUMANOS</t>
  </si>
  <si>
    <t>Assistente de Produção</t>
  </si>
  <si>
    <t>Profissional treinado para atuação em eventos, devidamente uniformizado e identificado, responsável por apoiar as atividades operacionais de montagem e desmontagem de estruturas, organização de materiais, transporte interno de equipamentos e suporte às demandas da produção durante todas as etapas do evento.</t>
  </si>
  <si>
    <t>Auxiliar de Serviços Gerais para limpeza e conservação do evento</t>
  </si>
  <si>
    <r>
      <t xml:space="preserve">Profissional auxiliar de serviços gerais responsável pela execução dos serviços de limpeza, conservação, desinfecção e desodorização dos ambientes utilizados no evento, devidamente uniformizado e equipado com todos os materiais e insumos necessários, em quantidade compatível com o porte do evento e o tamanho do espaço utilizado. As atividades deverão incluir limpeza de mobiliários, equipamentos e superfícies com pano úmido e produtos adequados, varrição das áreas não acarpetadas, aspiração das áreas com carpete, limpeza e desinfecção dos sanitários com periodicidade mínima de duas vezes ao dia, reposição de papel higiênico, sabonete líquido, papel toalha e sacos para descarte de resíduos sanitários, instalação e substituição de sacos de lixo em todos os ambientes, inclusive áreas externas, bem como a coleta e destinação adequada dos resíduos, com segregação para coleta seletiva. 
</t>
    </r>
    <r>
      <rPr>
        <sz val="9"/>
        <color rgb="FF0070C0"/>
        <rFont val="Aptos"/>
        <family val="2"/>
      </rPr>
      <t>OBSERVAÇÃO: O serviço deverá contemplar todos os recursos humanos, equipamentos e materiais necessários para garantir a adequada higienização e manutenção dos ambientes durante todo o período do evento.</t>
    </r>
  </si>
  <si>
    <t>Brigadista de Incêndio</t>
  </si>
  <si>
    <r>
      <t xml:space="preserve">Profissional brigadista de incêndio uniformizado e identificado, devidamente capacitado e, quando exigido, com curso completo de formação licenciado pelo Corpo de Bombeiros, apto a identificar riscos de incêndio ou outros acidentes, adotar medidas preventivas de segurança no local do evento e atuar no controle inicial de situações de emergência até a chegada do Corpo de Bombeiros.
</t>
    </r>
    <r>
      <rPr>
        <sz val="9"/>
        <color rgb="FF0070C0"/>
        <rFont val="Aptos"/>
        <family val="2"/>
      </rPr>
      <t>OBSERVAÇÃO: A jornada máxima é de 12 horas de trabalho por 36 horas de descanso (escala 12x36), respeitando o limite de 44 horas semanais.</t>
    </r>
  </si>
  <si>
    <t>DIÁRIA (12 HORAS)</t>
  </si>
  <si>
    <t>3.7</t>
  </si>
  <si>
    <t>5.2</t>
  </si>
  <si>
    <t>Carregador</t>
  </si>
  <si>
    <t>Profissional uniformizado e identificado, qualificado para realizar movimentação e acomodação de materiais e equipamentos, incluindo carregamento e descarregamento de volumes, organização em prateleiras e estantes, transporte interno de mobiliário e apoio logístico em veículos e áreas operacionais do evento.</t>
  </si>
  <si>
    <t>3.14</t>
  </si>
  <si>
    <t>Cerimonialista</t>
  </si>
  <si>
    <r>
      <t xml:space="preserve">Profissional cerimonialista com reconhecida experiência na condução de eventos institucionais e atuação em grandes canais de comunicação abertos, responsável pela condução do roteiro e das atividades do evento conforme programação estabelecida.
</t>
    </r>
    <r>
      <rPr>
        <sz val="9"/>
        <color rgb="FF0070C0"/>
        <rFont val="Aptos"/>
        <family val="2"/>
      </rPr>
      <t>OBSERVAÇÃO: A contratada deverá apresentar, previamente, no mínimo 03 (três) opções de profissionais para avaliação e aprovação do contratante.</t>
    </r>
  </si>
  <si>
    <t>Copeira</t>
  </si>
  <si>
    <t>Profissional copeira devidamente uniformizada, responsável pelo preparo e distribuição de café, água mineral e demais itens de apoio durante o evento, bem como pela organização, higienização e conservação dos utensílios, equipamentos e materiais utilizados na copa ou cozinha. O profissional deverá possuir experiência na operação de fogões, equipamentos de preparo ou manipulação de alimentos, aparelhos de aquecimento, refrigeração e esterilização, garantindo condições adequadas de funcionamento, higiene e segurança.</t>
  </si>
  <si>
    <t>3.10</t>
  </si>
  <si>
    <t>5.4</t>
  </si>
  <si>
    <t>Eletricista</t>
  </si>
  <si>
    <r>
      <t xml:space="preserve">Profissional eletricista qualificado para execução de atividades técnicas relacionadas à geração, transmissão e distribuição de energia elétrica necessárias à realização do evento, incluindo instalação, montagem, operação e manutenção de sistemas elétricos e equipamentos eletrônicos. O profissional deverá possuir conhecimento técnico para interpretação de especificações, desenhos e procedimentos de execução, assegurando o funcionamento adequado das instalações elétricas dentro dos padrões técnicos exigidos, bem como conhecimento em rider técnico de músicos e equipamentos de palco.
</t>
    </r>
    <r>
      <rPr>
        <sz val="9"/>
        <color rgb="FF0070C0"/>
        <rFont val="Aptos"/>
        <family val="2"/>
      </rPr>
      <t>OBSERVAÇÃO: Deverá dispor de ferramentas e equipamentos adequados e em pleno funcionamento, além de comprovar formação técnica mínima compatível para a adequada execução das atividades.</t>
    </r>
  </si>
  <si>
    <t>Fotógrafo</t>
  </si>
  <si>
    <r>
      <t xml:space="preserve">Fotógrafo profissional qualificado, responsável pela captação de imagens durante a realização do evento, utilizando câmeras fotográficas de última geração. O material produzido deverá ser tratado e editado, com posterior entrega em mídia digital, DVD, pen drive ou HD externo (incluso).
</t>
    </r>
    <r>
      <rPr>
        <sz val="9"/>
        <color rgb="FF0070C0"/>
        <rFont val="Aptos"/>
        <family val="2"/>
      </rPr>
      <t>OBSERVAÇÃO: Quando solicitado, os registros fotográficos deverão ser disponibilizados ainda durante o evento, por meio de link eletrônico ou transferência para dispositivo USB ou unidade de memória externa.</t>
    </r>
  </si>
  <si>
    <t>3.12</t>
  </si>
  <si>
    <t>5.5</t>
  </si>
  <si>
    <t xml:space="preserve">Garçom </t>
  </si>
  <si>
    <t>Profissional garçom devidamente uniformizado e com experiência em atendimento em eventos, responsável por servir alimentos e bebidas aos participantes, bem como realizar a organização, reposição e manutenção das mesas durante a realização das atividades. O profissional deverá portar bandejas e estar apto a realizar atendimento específico à mesa diretora ou autoridades, quando solicitado.</t>
  </si>
  <si>
    <t>3.11</t>
  </si>
  <si>
    <t>Intérprete de Libras</t>
  </si>
  <si>
    <t>Profissional intérprete de Libras devidamente capacitado para realização de tradução e interpretação simultânea entre Libras e Língua Portuguesa, conforme estabelecido pela Lei nº 12.319, de 1º de setembro de 2010. O serviço deverá ser executado por dupla de intérpretes, com alternância mínima a cada hora, ambos com experiência comprovada na atividade, sujeita à análise e aprovação do contratante.</t>
  </si>
  <si>
    <t>DIÁRIA (4 HORAS)</t>
  </si>
  <si>
    <t>Intérprete para tradução simultânea</t>
  </si>
  <si>
    <t>Profissional intérprete qualificado para realização de tradução simultânea durante o evento, nos idiomas inglês, espanhol e francês, com experiência comprovada na atividade. O serviço deverá contemplar a tradução em tempo real das apresentações e intervenções, assegurando a adequada comunicação entre os participantes e convidados internacionais.</t>
  </si>
  <si>
    <t>DIÁRIA
(6 HORAS)</t>
  </si>
  <si>
    <t>Intérprete para tradução simultânea – Outros idiomas</t>
  </si>
  <si>
    <t>Profissional intérprete qualificado para realização de tradução simultânea durante o evento em outros idiomas, conforme demanda do contratante, com experiência comprovada na atividade. O serviço deverá assegurar a tradução em tempo real das apresentações, debates e intervenções, garantindo a adequada comunicação entre participantes nacionais e internacionais.</t>
  </si>
  <si>
    <t>Mestre de Cerimônias - Nível I</t>
  </si>
  <si>
    <r>
      <t xml:space="preserve">Mestre de cerimônias com experiência comprovada na condução de eventos institucionais, responsável por realizar a apresentação e condução do roteiro oficial do evento, observando o protocolo e a programação estabelecida. 
</t>
    </r>
    <r>
      <rPr>
        <sz val="9"/>
        <color rgb="FF0070C0"/>
        <rFont val="Aptos"/>
        <family val="2"/>
      </rPr>
      <t>OBSERVAÇÃO: A contratada deverá apresentar previamente, no mínimo, 03 (três) opções de profissionais para análise e aprovação do gestor do contrato.</t>
    </r>
  </si>
  <si>
    <t>DIÁRIA
(4 HORAS)</t>
  </si>
  <si>
    <t>3.1</t>
  </si>
  <si>
    <t>5.7</t>
  </si>
  <si>
    <t>Mestre de Cerimônias - Nível II</t>
  </si>
  <si>
    <r>
      <rPr>
        <sz val="9"/>
        <rFont val="Aptos"/>
        <family val="2"/>
      </rPr>
      <t>Mestre de Cerimônias, composto de profissional com desenvoltura e experiência para a abertura e condução de evento, sendo jornalista âncora de telejornal de canal de TV aberta (níveis estadual ou nacional).</t>
    </r>
    <r>
      <rPr>
        <sz val="9"/>
        <color rgb="FF00B050"/>
        <rFont val="Aptos"/>
        <family val="2"/>
      </rPr>
      <t xml:space="preserve">
</t>
    </r>
    <r>
      <rPr>
        <sz val="9"/>
        <color rgb="FF0070C0"/>
        <rFont val="Aptos"/>
        <family val="2"/>
      </rPr>
      <t>OBSERVAÇÃO: A contratada deverá apresentar formalmente 03 (três) indicações para cada evento, visando aprovação prévia e formal do contratante, que escolherá 01 (um) nome mediante análise de curriculum, experiência profissional e trabalhos similares já realizados. Inclusas as despesas com deslocamento, hospedagem e alimentação.</t>
    </r>
  </si>
  <si>
    <t>5.8</t>
  </si>
  <si>
    <t>Recepcionista</t>
  </si>
  <si>
    <t>Recepcionista devidamente treinado e uniformizado, com experiência em atendimento em eventos corporativos, responsável por atividades de recepção e orientação de participantes, apoio ao credenciamento, receptivo em aeroporto, digitação e assistência em palco. O profissional deverá atuar também na manipulação e organização de materiais, entrega de crachás, montagem de kits e acompanhamento de autoridades durante a realização do evento.</t>
  </si>
  <si>
    <t>3.3.</t>
  </si>
  <si>
    <t xml:space="preserve">Recepcionista bilíngue </t>
  </si>
  <si>
    <t>Recepcionista bilíngue devidamente uniformizado, dinâmico e capacitado, com experiência em atividades de recepção em eventos e atendimento ao público. O profissional deverá possuir habilidade no relacionamento interpessoal e no atendimento a autoridades, bem como fluência comprovada em língua estrangeira, além do português, para apoio na orientação e atendimento a participantes nacionais e internacionais durante o evento.</t>
  </si>
  <si>
    <t>3.4.</t>
  </si>
  <si>
    <t>5.10</t>
  </si>
  <si>
    <t>Recepcionista Libras</t>
  </si>
  <si>
    <t>Recepcionista em Libras, devidamente treinado e uniformizado, com experiência em atendimento em eventos corporativos, responsável por atividades de recepção e orientação de participantes, apoio ao credenciamento, receptivo em aeroporto, digitação e assistência em palco. O profissional deverá atuar também na manipulação e organização de materiais, entrega de crachás, montagem de kits e acompanhamento de autoridades durante a realização do evento.</t>
  </si>
  <si>
    <t>Segurança</t>
  </si>
  <si>
    <r>
      <t xml:space="preserve">Profissional de segurança devidamente treinado, uniformizado e capacitado para execução de atividades de segurança desarmada em períodos diurno, atuando na proteção de pessoas, controle de acesso e preservação da ordem nos ambientes do evento.
</t>
    </r>
    <r>
      <rPr>
        <sz val="9"/>
        <color rgb="FF0070C0"/>
        <rFont val="Aptos"/>
        <family val="2"/>
      </rPr>
      <t>OBSERVAÇÃO: A jornada máxima é de 12 horas de trabalho por 36 horas de descanso (escala 12x36), respeitando o limite de 44 horas semanais.</t>
    </r>
  </si>
  <si>
    <t>3.8</t>
  </si>
  <si>
    <t>5.13</t>
  </si>
  <si>
    <t>Segurança Noturno</t>
  </si>
  <si>
    <r>
      <t xml:space="preserve">Profissional de segurança devidamente treinado e capacitado para execução de atividades de segurança armada em períodos noturno, atuando na proteção de pessoas, controle de acesso e preservação da ordem nos ambientes do evento. O profissional deverá estar uniformizado, apresentar certidão de nada consta emitida pela Polícia Federal e possuir certificação do Núcleo de Controle de Atividades Especiais (NUCAE), ficando sujeito à análise e aprovação do contratante.
</t>
    </r>
    <r>
      <rPr>
        <sz val="9"/>
        <color rgb="FF0070C0"/>
        <rFont val="Aptos"/>
        <family val="2"/>
      </rPr>
      <t>OBSERVAÇÃO: A jornada máxima é de 12 horas de trabalho por 36 horas de descanso (escala 12x36), respeitando o limite de 44 horas semanais.</t>
    </r>
  </si>
  <si>
    <t>Técnico de Audiovisual</t>
  </si>
  <si>
    <t>Profissional técnico para operação de sistemas audiovisuais, devidamente capacitado na montagem, desmontagem, operação e suporte técnico de equipamentos de sonorização, audiovisuais, computadores e demais dispositivos eletroeletrônicos, assegurando o adequado funcionamento dos sistemas durante o evento. Deverá possuir perfil dinâmico e capacidade para realizar manutenção, ajustes operacionais e atendimento às demandas técnicas das atividades programadas.</t>
  </si>
  <si>
    <t>3.16</t>
  </si>
  <si>
    <t>5.14</t>
  </si>
  <si>
    <t>Técnico de Iluminação</t>
  </si>
  <si>
    <t>Profissional técnico devidamente capacitado, com experiência e conhecimentos específicos em montagem, instalação, operação e manutenção de sistemas de iluminação para eventos. O profissional deverá possuir domínio de leitura e execução de rider técnico, captação e operação em FOH (Front of House) ou palco, bem como habilidade para instalação, ajuste e manuseio dos equipamentos de iluminação utilizados durante o evento.</t>
  </si>
  <si>
    <t>Técnico de Informática</t>
  </si>
  <si>
    <t>Profissional técnico capacitado para montagem, instalação e configuração de equipamentos e sistemas utilizados no evento, incluindo gerenciamento de rede, suporte aos usuários e operação de recursos audiovisuais e de projeção. O profissional deverá possuir conhecimentos em ferramentas como Word, Excel, PowerPoint, Access, Linux, Windows Explorer e equivalentes em plataforma Linux, além de realizar manutenção básica de microcomputadores, incluindo configuração de hardware e software. Deverá também possuir conhecimento técnico sobre os equipamentos utilizados no evento, estando apto a realizar testes, ajustes e operação dos sistemas durante sua execução.</t>
  </si>
  <si>
    <t>3.19</t>
  </si>
  <si>
    <t>5.17</t>
  </si>
  <si>
    <t>TOTAL - RECURSOS HUMANOS</t>
  </si>
  <si>
    <t>TECNOLOGIA</t>
  </si>
  <si>
    <t>Catraca para Controle de acesso com reconhecimento facial – Comum e PCD</t>
  </si>
  <si>
    <r>
      <t xml:space="preserve">Catraca eletrônica para controle de acesso de público com sistema de reconhecimento facial integrado, equipada com câmera de alta definição e software de leitura biométrica. Estrutura em aço ou inox com braço giratório ou sistema de bloqueio automático, display para interação com o usuário e integração com sistema de credenciamento. Deverá possuir largura compatível para acessibilidade (PCD), leitor facial com tempo de reconhecimento inferior a 1 segundo, conectividade com protocolo TCP/IP tatnto para rede cabeada quanto para Wi-Fi e compatibilidade com sistemas de controle de acesso e banco de dados de credenciais.
</t>
    </r>
    <r>
      <rPr>
        <sz val="9"/>
        <color rgb="FF0070C0"/>
        <rFont val="Aptos"/>
        <family val="2"/>
      </rPr>
      <t>OBSERVAÇÃO: Ver "Serviço de Credenciamento eletrônico e controle de acesso" e "Serviço de Credenciamento eletrônico e controle de acesso - Reconhecimento facial".</t>
    </r>
  </si>
  <si>
    <t>Computador Desktop</t>
  </si>
  <si>
    <r>
      <rPr>
        <sz val="9"/>
        <rFont val="Aptos"/>
        <family val="2"/>
      </rPr>
      <t>Configuração mínima: Processador de 3.3GHz de última ou penúltima geração, sistema operacional de 64bits,  8 GB de Memória RAM; Placa de vídeo 128MB; Teclado ABNT-2; Mouse de 600 dpi; SSD de 500 GB; Placa de som; Placa de Rede Gigabit; Placa de Rede WIFI 802.11b/g/n; Placa de rede Bluetooth; 2 USB 2.0 e 2 USB 3.0;  Monitor LED 22’; Câmera e fone de ouvido. Softwares instalados: Windows 10 ou superior, Pacote Office Standard, navegadores Mozila Firefox e Google Chrome, leitores de PDF.</t>
    </r>
    <r>
      <rPr>
        <sz val="9"/>
        <color rgb="FF00B050"/>
        <rFont val="Aptos"/>
        <family val="2"/>
      </rPr>
      <t xml:space="preserve">
</t>
    </r>
    <r>
      <rPr>
        <sz val="9"/>
        <color rgb="FF0070C0"/>
        <rFont val="Aptos"/>
        <family val="2"/>
      </rPr>
      <t>OBSERVAÇÃO: O serviço deverá incluir manutenção técnica presencial durante o evento e fornecimento de todos os materiais necessários para instalação, como cabos, réguas e tomadas.</t>
    </r>
  </si>
  <si>
    <t>7.2</t>
  </si>
  <si>
    <t>Computador Notebook</t>
  </si>
  <si>
    <r>
      <rPr>
        <sz val="9"/>
        <rFont val="Aptos"/>
        <family val="2"/>
      </rPr>
      <t>Configuração Mínima: Processador de 3.3GHz de última ou penúltima geração, sistema operacional de 64bits,  8 GB de Memória RAM; tela de 15" FHD; Mouse sem fio; Teclado brasileiro com “ç”; SSD de 500 GB; Placa de som; Placa de Rede Gigabit; Placa de Rede WIFI 802.11b/g/n; Placa de rede Bluetooth; 04 Interfaces USB. Softwares instalados: Windows 10 ou superior, Pacote Office Standard, navegadores Mozila Firefox e Google Chrome, leitores de PDF.</t>
    </r>
    <r>
      <rPr>
        <sz val="9"/>
        <color rgb="FF00B050"/>
        <rFont val="Aptos"/>
        <family val="2"/>
      </rPr>
      <t xml:space="preserve">
</t>
    </r>
    <r>
      <rPr>
        <sz val="9"/>
        <color rgb="FF0070C0"/>
        <rFont val="Aptos"/>
        <family val="2"/>
      </rPr>
      <t>OBSERVAÇÃO: O serviço deverá incluir manutenção técnica presencial durante o evento e fornecimento de todos os materiais necessários para instalação, como cabos, réguas e tomadas.</t>
    </r>
  </si>
  <si>
    <t>Computador Servidor</t>
  </si>
  <si>
    <r>
      <t xml:space="preserve">Deve possuir processador(es) de 3GHz totalizando 8 núcleos com cache de 8Mb; 1 TB de disco rígido SATA com implementação em RAID 10; pelo menos 16 Gb de memóriam RAM/DDR3; Deve ser instalado com nobreak; no mínimo Windows Server 2012, fornecidos periféricos como mouse óptico, teclado ABNT e monitor de no mínimo 17'; pelo menos duas interfaces de rede GigabitEthernet.
</t>
    </r>
    <r>
      <rPr>
        <sz val="9"/>
        <color rgb="FF0070C0"/>
        <rFont val="Aptos"/>
        <family val="2"/>
      </rPr>
      <t>OBSERVAÇÃO: O serviço deverá incluir manutenção técnica presencial durante o evento e fornecimento de todos os materiais necessários para instalação, como cabos, réguas e tomadas.</t>
    </r>
  </si>
  <si>
    <t>7.26</t>
  </si>
  <si>
    <t>Impressora laser colorida</t>
  </si>
  <si>
    <r>
      <t xml:space="preserve">Impressora Laser - Com papel e tonner; no valor cotado para locação da impressora laser, deverá estar incluso o fornecimento do tonner de impressão para no mínimo 1.500 (mil e quinhentas) impressões. A velocidade de impressão deverá ser de no mínimo 22 PPM (páginas por minuto).
</t>
    </r>
    <r>
      <rPr>
        <sz val="9"/>
        <color rgb="FF0070C0"/>
        <rFont val="Aptos"/>
        <family val="2"/>
      </rPr>
      <t>OBSERVAÇÃO: O serviço deverá contemplar instalação e pleno funcionamento do equipamento no local definido pelo contratante.</t>
    </r>
  </si>
  <si>
    <t>Impressora laser preto e branco</t>
  </si>
  <si>
    <r>
      <rPr>
        <sz val="9"/>
        <rFont val="Aptos"/>
        <family val="2"/>
      </rPr>
      <t>Mínimo de 22 PPM (páginas por minuto), com tonner e reposição quando necessário.</t>
    </r>
    <r>
      <rPr>
        <sz val="9"/>
        <color rgb="FF00B050"/>
        <rFont val="Aptos"/>
        <family val="2"/>
      </rPr>
      <t xml:space="preserve">
</t>
    </r>
    <r>
      <rPr>
        <sz val="9"/>
        <color rgb="FF0070C0"/>
        <rFont val="Aptos"/>
        <family val="2"/>
      </rPr>
      <t>OBSERVAÇÃO: O serviço deverá contemplar instalação e pleno funcionamento do equipamento no local definido pelo contratante.</t>
    </r>
  </si>
  <si>
    <t>Impressora multifuncional</t>
  </si>
  <si>
    <r>
      <t>Impressora multifuncional Laser Colorida (ou LED), com scanner de resolução 300 x 300, 600 x 600 e 600 x 1200 dpi; impressora com resolução de 600 x 600 e 1200 x 1200 dpi, com velocidade de 25 ppm em preto e branco, e 20 ppm em cores; copiadora com velocidade de 20 cpm em preto e branco. com tonner colorido e preto e papel, impressão frente e verso, reposição de itens quando necessário.</t>
    </r>
    <r>
      <rPr>
        <sz val="9"/>
        <color rgb="FF00B050"/>
        <rFont val="Aptos"/>
        <family val="2"/>
      </rPr>
      <t xml:space="preserve">
</t>
    </r>
    <r>
      <rPr>
        <sz val="9"/>
        <color rgb="FF0070C0"/>
        <rFont val="Aptos"/>
        <family val="2"/>
      </rPr>
      <t>OBSERVAÇÃO: O serviço deverá contemplar instalação e pleno funcionamento do equipamento no local definido pelo contratante.</t>
    </r>
  </si>
  <si>
    <t>7.7</t>
  </si>
  <si>
    <t>Impressora térmica</t>
  </si>
  <si>
    <r>
      <t xml:space="preserve">Impressora de etiqueta e código de barras de transferência térmica, de alta velocidade, no mínimo 10 polegadas por segundo. Térmica direta e termo transferência; largura da etiqueta: de 6 mm a 2475 mm; papel térmico, couchê, poliéster, vinil, tag ou contínuo; velocidade de impressão de 6 a 10 pols/s; resolução de 8 a 24 pontos por mm, com 1.000 etiquetas e ribbon adicionado ao custo da impressora térmica. Incluso papel de impressão e reposição quando necessário.
</t>
    </r>
    <r>
      <rPr>
        <sz val="9"/>
        <color rgb="FF0070C0"/>
        <rFont val="Aptos"/>
        <family val="2"/>
      </rPr>
      <t>OBSERVAÇÃO: O equipamento deverá estar apto para impressão rápida e contínua de identificações, contemplando instalação e pleno funcionamento no local indicado pelo contratante.</t>
    </r>
  </si>
  <si>
    <t>7.27</t>
  </si>
  <si>
    <t>7.8</t>
  </si>
  <si>
    <t>Leitor de código de barras/QR Code</t>
  </si>
  <si>
    <t>Leitor de código de barras/QR Code manual, que permita capturar, decodificar e transferir os códigos para um computador, equipado com softwares específicos que automatizam todas as etapas do processo.</t>
  </si>
  <si>
    <t>7.36</t>
  </si>
  <si>
    <t>Nobreak</t>
  </si>
  <si>
    <t>Nobreak Bivolt automático (mono - modelo 3 kVA), 10 tomadas sendo: 6 de 10A e 4 de 20A - Padrão NBR14136, RS-232 (acompanha cabo), engate rápido para expansão de autonomia. Estabilizador interno com 4 estágios de regulação. Filtro de linha interno, auto teste, autodiagnostico de baterias, recarga automática das baterias, leds que indicam as condições do nobreak, saída para comunicação inteligente. Software para gerenciamento de energia.</t>
  </si>
  <si>
    <t>Ponto de internet cabeado com link dedicado - Pequeno porte - 50 Mbps a 100 Mbps</t>
  </si>
  <si>
    <t>Serviço de inetrnet cabeado, com fornecimento de link dedicado, incluindo disponibilização de pontos de acesso cabeados com velocidade mínima de 50 Mbps e máxima de 100 Mbps por ponto, contemplando instalação completa, serviços de provedor, cabeamento estruturado, modens e demais equipamentos necessários, garantindo estabilidade, baixa latência e pleno funcionamento durante o período do evento.</t>
  </si>
  <si>
    <t>Ponto de internet cabeado com link dedicado - Médio porte - 100 Mbps a 300 Mbps</t>
  </si>
  <si>
    <t>Serviço de inetrnet cabeado, com fornecimento de link dedicado, incluindo disponibilização de pontos de acesso cabeados com velocidade mínima de 100 Mbps e máxima de 300 Mbps por ponto, contemplando instalação completa, serviços de provedor, cabeamento estruturado, modens e demais equipamentos necessários, garantindo estabilidade, baixa latência e pleno funcionamento durante o período do evento.</t>
  </si>
  <si>
    <t>Ponto de internet cabeado com link dedicado - Grande porte - 300 Mbps a 1 Gbps</t>
  </si>
  <si>
    <t>Serviço de inetrnet cabeado, com fornecimento de link dedicado, incluindo disponibilização de pontos de acesso cabeados com velocidade mínima de 300 Mbps e máxima de 1 Gbps por ponto, contemplando instalação completa, serviços de provedor, cabeamento estruturado, modens e demais equipamentos necessários, garantindo estabilidade, baixa latência e pleno funcionamento durante o período do evento.</t>
  </si>
  <si>
    <t>Ponto de internet wireless com link dedicado - Pequeno porte - 50 Mbps a 100 Mbps</t>
  </si>
  <si>
    <t>Serviço de internet wireless (Wi-Fi), com fornecimento de link dedicado de dados, na faixa de 50 a 100 Mbps, incluindo implantação de rede sem fio com cobertura adequada ao ambiente do evento, contemplando instalação, configuração de access points, serviços de provedor e demais equipamentos necessários, garantindo acesso simultâneo de múltiplos usuários, estabilidade, desempenho, baixa latência e suporte técnico durante a realização do evento.</t>
  </si>
  <si>
    <t>Ponto de internet wireless com link dedicado - Médio porte - 100 Mbps a 300 Mbps</t>
  </si>
  <si>
    <t>Serviço de internet wireless (Wi-Fi), com fornecimento de link dedicado de dados, na faixa de 100 a 300 Mbps, incluindo implantação de rede sem fio com cobertura adequada ao ambiente do evento, contemplando instalação, configuração de access points, serviços de provedor e demais equipamentos necessários, garantindo acesso simultâneo de múltiplos usuários, estabilidade, desempenho, baixa latência e suporte técnico durante a realização do evento.</t>
  </si>
  <si>
    <t>Ponto de internet wireless com link dedicado - Grande porte - 300 Mbps a 1 Gbps</t>
  </si>
  <si>
    <t>Serviço de internet wireless (Wi-Fi), com fornecimento de link dedicado de dados, na faixa de 300 Mbps a 1 Gbps, incluindo implantação de rede sem fio com cobertura adequada ao ambiente do evento, contemplando instalação, configuração de access points, serviços de provedor e demais equipamentos necessários, garantindo acesso simultâneo de múltiplos usuários, estabilidade, desempenho, baixa latência e suporte técnico durante a realização do evento.</t>
  </si>
  <si>
    <t>Ponto de rede</t>
  </si>
  <si>
    <t>Prestação de serviço de instalação de ponto de rede para conexão de equipamentos de informática e sistemas de comunicação durante a realização do evento, incluindo fornecimento e instalação de cabeamento, conectores, tomadas de rede e demais materiais necessários, conforme as necessidades técnicas e layout do projeto de infraestrutura de rede do evento.</t>
  </si>
  <si>
    <t>Serviço de Credenciamento eletrônico e controle de acesso</t>
  </si>
  <si>
    <r>
      <t xml:space="preserve">Serviço de credenciamento eletrônico, compreendendo a recepção dos dados dos participantes para inserção em sistema específico de credenciamento, responsável pela geração e impressão de etiquetas para crachás com código de barras. O serviço deverá prever a utilização de leitores de código de barras e equipamentos adequados para registro e controle de acesso em todas as entradas e saídas do evento e de seus ambientes internos, tais como salas e auditórios, com disponibilização de relatórios diários contendo o quantitativo e a frequência de público em cada espaço. Quando solicitado, deverá incluir a disponibilização de equipamentos individuais para votação eletrônica, bem como a logística de distribuição e recolhimento dos dispositivos, com emissão de relatórios consolidados dos resultados das votações realizadas.
</t>
    </r>
    <r>
      <rPr>
        <sz val="9"/>
        <color rgb="FF0070C0"/>
        <rFont val="Aptos"/>
        <family val="2"/>
      </rPr>
      <t>OBSERVAÇÃO: Ver "Catraca para Controle de acesso com reconhecimento facial – Comum e PCD".</t>
    </r>
  </si>
  <si>
    <t>7.33</t>
  </si>
  <si>
    <t>Serviço de Credenciamento eletrônico e controle de acesso - Reconhecimento facial</t>
  </si>
  <si>
    <r>
      <t xml:space="preserve">Serviço de credenciamento eletrônico com reconhecimento facial, constituído por solução integrada para automação do processo de identificação e acesso dos participantes ao evento, podendo substituir ou complementar o uso de crachás e QR Codes. A tecnologia deverá utilizar câmeras ou totens instalados nos pontos de entrada para leitura biométrica facial, com comparação aos dados previamente cadastrados no pré-credenciamento online, permitindo a liberação de acesso em tempo reduzido, com maior segurança, mitigação de fraudes e otimização do fluxo de participantes. O sistema deverá possibilitar a gestão de diferentes níveis de autorização para áreas restritas, o monitoramento em tempo real do fluxo de entrada e saída de pessoas e a geração de relatórios detalhados de participação e ocupação dos ambientes. Todo o tratamento de dados deverá observar protocolos de segurança da informação e conformidade com a legislação vigente de proteção de dados pessoais, incluindo a Lei Geral de Proteção de Dados – LGPD.
</t>
    </r>
    <r>
      <rPr>
        <sz val="9"/>
        <color rgb="FF0070C0"/>
        <rFont val="Aptos"/>
        <family val="2"/>
      </rPr>
      <t>OBSERVAÇÃO: Ver "Catraca para Controle de acesso com reconhecimento facial – Comum e PCD".</t>
    </r>
  </si>
  <si>
    <t>Tonner</t>
  </si>
  <si>
    <t>Tonner para impressora laser para reposição.</t>
  </si>
  <si>
    <t>TOTAL - TECNOLOGIA</t>
  </si>
  <si>
    <t>GRUPO XII - TRANSPORTES</t>
  </si>
  <si>
    <t>TRANSPORTE</t>
  </si>
  <si>
    <t>Automóvel 4 portas</t>
  </si>
  <si>
    <r>
      <t xml:space="preserve">Fornecimento de automóvel de passeio, tipo SEDAN, com quatro portas, equipado com sistema de ar-condicionado, direção assistida, vidros e travas elétricas, capacidade mínima para cinco ocupantes, incluindo motorista e passageiros. O veículo deverá apresentar bom estado de conservação, conforto e segurança.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</si>
  <si>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DIÁRIA
(10 Horas)</t>
  </si>
  <si>
    <t>2.3</t>
  </si>
  <si>
    <t>Automóvel com acessibilidade</t>
  </si>
  <si>
    <r>
      <t xml:space="preserve">Fornecimento de automóvel adaptado para CADEIRANTE, equipado com sistema de ar-condicionado, direção assistida, vidros e travas elétricas, capacidade mínima para cinco ocupantes, incluindo motorista e passageiros. O veículo deverá apresentar bom estado de conservação, conforto e segurança.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</si>
  <si>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Micro-ônibus</t>
  </si>
  <si>
    <r>
      <t xml:space="preserve">Fornecimento de micro-ônibus com capacidade mínima para 25 passageiros, equipado com sistema de climatização, poltronas confortáveis com cintos de segurança e demais itens de segurança obrigatórios. O veículo deverá apresentar adequado estado de conservação e manutenção.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</si>
  <si>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2.1</t>
  </si>
  <si>
    <t>3.2</t>
  </si>
  <si>
    <t>Ônibus executivo</t>
  </si>
  <si>
    <r>
      <t xml:space="preserve">Fornecimento de ônibus com capacidade mínima para 45 passageiros, equipado com sistema de climatização, poltronas confortáveis com cintos de segurança e demais itens de segurança obrigatórios. O veículo deverá apresentar adequado estado de conservação e manutenção.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</si>
  <si>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2.5</t>
  </si>
  <si>
    <t>3.3</t>
  </si>
  <si>
    <t>UTI móvel</t>
  </si>
  <si>
    <r>
      <t xml:space="preserve">Serviço de UTI móvel - Serviço de primeiros socorros para emergências e urgências médicas aos participantes do evento, contendo UTI móvel avançada, completa com equipamentos para doenças cardíacas e recursos humanos necessários. O serviço deverá contemplar a equipe médica com o mínimo de 01 médico, possuir todos os insumos e medicamentos necessários para o atendimento.
</t>
    </r>
    <r>
      <rPr>
        <sz val="9"/>
        <color rgb="FF0070C0"/>
        <rFont val="Aptos"/>
        <family val="2"/>
      </rPr>
      <t>OBSERVAÇÃO: O serviço deverá incluir equipe especializada e habilitada, composta por no mínimo: 01 (um) motorista, 01 (um) médico e 01 (um) enfermeiro. Deverão ser apresentados dos profissionais que compõe a equipe, os respectivos registros junto ao Conselho Regional de Medicina – CRM e ao Conselho Regional de Enfermagem – COREN. O serviço deve ser prestado por intermédio de motorista habilitado para a respectiva categoria e o veículo deve possuir a documentação e licenças regulares perante os órgãos de fiscalização e regulamentação, bem como deve conter todos os equipamentos, sinalizações e acessórios necessários, conforme regulamentação vigente. Deve estar incluso, além do veículo e da equipe, o fornecimento de combustível e demais insumos inerentes à execução do objeto.</t>
    </r>
  </si>
  <si>
    <t>DIÁRIA
(12 Horas)</t>
  </si>
  <si>
    <t>7.22</t>
  </si>
  <si>
    <t>Van</t>
  </si>
  <si>
    <r>
      <t xml:space="preserve">Fornecimento de veículo tipo VAN, com capacidade de 15 (quinze) passageiros sentados e com cinto de segurança. O veículo deve possuir no máximo de 05 (cinco) anos de fabricação e no mínimo: sistema de ar condicionado, poltronas individuais reclináveis.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</si>
  <si>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2.2</t>
  </si>
  <si>
    <t>3.4</t>
  </si>
  <si>
    <t>Van com acessibilidade</t>
  </si>
  <si>
    <r>
      <t xml:space="preserve">Fornecimento de veículo tipo VAN adaptado para CADEIRANTE, com capacidade de 15 (quinze) passageiros sentados e com cinto de segurança. O veículo deve possuir no máximo de 05 (cinco) anos de fabricação e no mínimo: sistema de ar condicionado, poltronas individuais reclináveis.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</si>
  <si>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TOTAL - TRANSPORTES</t>
  </si>
  <si>
    <t>GRUPO XIII - SERVIÇOS EVENTUAIS</t>
  </si>
  <si>
    <t>SERVIÇOS EVENTUAIS</t>
  </si>
  <si>
    <t>TOTAL - SERVIÇOS EVENTUAIS</t>
  </si>
  <si>
    <t>PROPOSTA RD7</t>
  </si>
  <si>
    <t>PROPOSTA AGOGÔ</t>
  </si>
  <si>
    <t xml:space="preserve">Máximo </t>
  </si>
  <si>
    <t>Média Aparada</t>
  </si>
  <si>
    <t>GRUPO XI - TECNOLOGIA</t>
  </si>
  <si>
    <t>PLANILHA ESTIMATIVA DE PREÇOS</t>
  </si>
  <si>
    <t xml:space="preserve">CATMAT </t>
  </si>
  <si>
    <t>CATSER</t>
  </si>
  <si>
    <t>QUANTIDADE
CONFEA</t>
  </si>
  <si>
    <t>UASG
160060</t>
  </si>
  <si>
    <t>UASG
389087</t>
  </si>
  <si>
    <t>UASG
389092</t>
  </si>
  <si>
    <t>UASG
926265</t>
  </si>
  <si>
    <t>UASG
389086</t>
  </si>
  <si>
    <t>Apresentações Culturais
Locação de Espaço
Palestrante
Presentes protocolares
Taxas, licenças e alvarás</t>
  </si>
  <si>
    <t>Remuneração para a contratação de artistas, grupos ou companhias culturais para realização de apresentações ao vivo de natureza artística, tais como música, teatro, dança, manifestações populares ou similares, incluindo execução conforme programação definida, com duração e formato compatíveis com eventos institucionais, podendo abranger fornecimento de equipe artística, figurino e demais elementos necessários à apresentação.
Locação de espaço para realização de eventos, em ambiente hoteleiro ou não, incluindo salas, teatro, auditório, ginásio, estádio ou estruturas equivalentes, conforme layout e capacidade definidos pelo contratante. 
O espaço deverá ser climatizado, acessível e dispor de instalações sanitárias masculinas e femininas adequadas ao público estimado.
Remuneração de profissional para realização de palestras, seminários ou apresentações técnicas, destinado à atuação em eventos institucionais, acadêmicos ou corporativos, devendo o profissional possuir formação compatível ou notório saber na área temática, bem como experiência comprovada na condução de palestras, cursos, treinamentos ou apresentações públicas. Poderá ser especialista ou referência em determinada área de conhecimento, com atuação consolidada em eventos de pequeno, médio ou grande porte, demonstrando capacidade de comunicação técnica ou motivacional para públicos diversos.
Aquisição de itens para presentes protocolares, destinados à representação institucional, compreendendo objetos de valor simbólico ou utilitário, tais como brindes, souvenires, materiais promocionais ou itens correlatos, a serem utilizados em eventos oficiais, recepções, intercâmbios institucionais ou atividades de caráter representativo, em conformidade com padrões de qualidade e apresentação adequados ao uso institucional.
Toda e qualquer taxa, licença ou alvará necessária para a realização do evento.</t>
  </si>
  <si>
    <t>QUANTIDADE
TOTAL</t>
  </si>
  <si>
    <t>Não é necessário cotar
VER ANEXO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</si>
</sst>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0.00;[Red]\-&quot;R$&quot;#,##0.00"/>
    <numFmt numFmtId="44" formatCode="_-&quot;R$&quot;* #,##0.00_-;\-&quot;R$&quot;* #,##0.00_-;_-&quot;R$&quot;* &quot;-&quot;??_-;_-@_-"/>
    <numFmt numFmtId="164" formatCode="_-&quot;R$&quot;\ * #,##0.00_-;\-&quot;R$&quot;\ * #,##0.00_-;_-&quot;R$&quot;\ * &quot;-&quot;??_-;_-@_-"/>
    <numFmt numFmtId="165" formatCode="_-&quot;R$&quot;* #,##0.00_-;\-&quot;R$&quot;* #,##0.00_-;_-&quot;R$&quot;* &quot;-&quot;??_-;_-@"/>
    <numFmt numFmtId="166" formatCode="&quot;R$&quot;\ #,##0.00"/>
    <numFmt numFmtId="167" formatCode="_-&quot;R$&quot;\ * #,##0.00_-;\-&quot;R$&quot;\ * #,##0.00_-;_-&quot;R$&quot;\ * &quot;-&quot;??_-;_-@"/>
  </numFmts>
  <fonts count="27" x14ac:knownFonts="1">
    <font>
      <sz val="10"/>
      <color rgb="FF000000"/>
      <name val="Times New Roman"/>
      <scheme val="minor"/>
    </font>
    <font>
      <sz val="10"/>
      <color rgb="FF000000"/>
      <name val="Calibri"/>
      <family val="2"/>
    </font>
    <font>
      <sz val="9"/>
      <color theme="1"/>
      <name val="Aptos"/>
      <family val="2"/>
    </font>
    <font>
      <b/>
      <sz val="9"/>
      <color theme="1"/>
      <name val="Aptos"/>
      <family val="2"/>
    </font>
    <font>
      <b/>
      <sz val="12"/>
      <color theme="0"/>
      <name val="Aptos"/>
      <family val="2"/>
    </font>
    <font>
      <b/>
      <sz val="10"/>
      <color theme="1"/>
      <name val="Aptos"/>
      <family val="2"/>
    </font>
    <font>
      <b/>
      <sz val="9"/>
      <color rgb="FF000000"/>
      <name val="Aptos"/>
      <family val="2"/>
    </font>
    <font>
      <sz val="9"/>
      <color rgb="FF000000"/>
      <name val="Aptos"/>
      <family val="2"/>
    </font>
    <font>
      <sz val="9"/>
      <color rgb="FF00B050"/>
      <name val="Aptos"/>
      <family val="2"/>
    </font>
    <font>
      <b/>
      <sz val="9"/>
      <color rgb="FFFF0000"/>
      <name val="Aptos"/>
      <family val="2"/>
    </font>
    <font>
      <sz val="10"/>
      <color theme="1"/>
      <name val="Aptos"/>
      <family val="2"/>
    </font>
    <font>
      <sz val="9"/>
      <color rgb="FFFF0000"/>
      <name val="Aptos"/>
      <family val="2"/>
    </font>
    <font>
      <b/>
      <sz val="10"/>
      <color rgb="FF000000"/>
      <name val="Aptos"/>
      <family val="2"/>
    </font>
    <font>
      <sz val="9"/>
      <color rgb="FF0070C0"/>
      <name val="Aptos"/>
      <family val="2"/>
    </font>
    <font>
      <sz val="9"/>
      <name val="Aptos"/>
      <family val="2"/>
    </font>
    <font>
      <b/>
      <sz val="8"/>
      <color theme="1"/>
      <name val="Aptos"/>
      <family val="2"/>
    </font>
    <font>
      <sz val="8"/>
      <color theme="1"/>
      <name val="Aptos"/>
      <family val="2"/>
    </font>
    <font>
      <b/>
      <sz val="7"/>
      <color theme="1"/>
      <name val="Aptos"/>
      <family val="2"/>
    </font>
    <font>
      <sz val="8"/>
      <name val="Aptos"/>
      <family val="2"/>
    </font>
    <font>
      <sz val="10"/>
      <color rgb="FF000000"/>
      <name val="Aptos"/>
      <family val="2"/>
    </font>
    <font>
      <sz val="8"/>
      <color rgb="FF000000"/>
      <name val="Aptos"/>
      <family val="2"/>
    </font>
    <font>
      <sz val="11"/>
      <color rgb="FF000000"/>
      <name val="Aptos"/>
      <family val="2"/>
    </font>
    <font>
      <b/>
      <sz val="11"/>
      <color rgb="FF000000"/>
      <name val="Aptos"/>
      <family val="2"/>
    </font>
    <font>
      <b/>
      <sz val="9"/>
      <name val="Aptos"/>
      <family val="2"/>
    </font>
    <font>
      <b/>
      <sz val="11"/>
      <color theme="0"/>
      <name val="Aptos"/>
      <family val="2"/>
    </font>
    <font>
      <b/>
      <sz val="10"/>
      <name val="Aptos"/>
      <family val="2"/>
    </font>
    <font>
      <b/>
      <sz val="10"/>
      <color rgb="FF000000"/>
      <name val="Times New Roman"/>
      <scheme val="minor"/>
    </font>
  </fonts>
  <fills count="21">
    <fill>
      <patternFill patternType="none"/>
    </fill>
    <fill>
      <patternFill patternType="gray125"/>
    </fill>
    <fill>
      <patternFill patternType="solid">
        <fgColor rgb="FFFFFFCC"/>
        <bgColor rgb="FFFFFFCC"/>
      </patternFill>
    </fill>
    <fill>
      <patternFill patternType="solid">
        <fgColor rgb="FF244061"/>
        <bgColor rgb="FF244061"/>
      </patternFill>
    </fill>
    <fill>
      <patternFill patternType="solid">
        <fgColor rgb="FFD8D8D8"/>
        <bgColor rgb="FFD8D8D8"/>
      </patternFill>
    </fill>
    <fill>
      <patternFill patternType="solid">
        <fgColor rgb="FF92D050"/>
        <bgColor rgb="FF92D050"/>
      </patternFill>
    </fill>
    <fill>
      <patternFill patternType="solid">
        <fgColor rgb="FFC6D9F0"/>
        <bgColor rgb="FFC6D9F0"/>
      </patternFill>
    </fill>
    <fill>
      <patternFill patternType="solid">
        <fgColor rgb="FFFFFFFF"/>
        <bgColor rgb="FFFFFFFF"/>
      </patternFill>
    </fill>
    <fill>
      <patternFill patternType="solid">
        <fgColor theme="4" tint="0.59999389629810485"/>
        <bgColor indexed="64"/>
      </patternFill>
    </fill>
    <fill>
      <patternFill patternType="solid">
        <fgColor theme="0" tint="-0.14999847407452621"/>
        <bgColor indexed="64"/>
      </patternFill>
    </fill>
    <fill>
      <patternFill patternType="solid">
        <fgColor theme="4" tint="0.59999389629810485"/>
        <bgColor rgb="FF00B0F0"/>
      </patternFill>
    </fill>
    <fill>
      <patternFill patternType="solid">
        <fgColor rgb="FFFFFFCC"/>
        <bgColor indexed="64"/>
      </patternFill>
    </fill>
    <fill>
      <patternFill patternType="solid">
        <fgColor rgb="FFFFFFCC"/>
        <bgColor rgb="FFEA9999"/>
      </patternFill>
    </fill>
    <fill>
      <patternFill patternType="solid">
        <fgColor rgb="FFFFFFCC"/>
        <bgColor rgb="FFF4CCCC"/>
      </patternFill>
    </fill>
    <fill>
      <patternFill patternType="solid">
        <fgColor theme="4" tint="-0.499984740745262"/>
        <bgColor indexed="64"/>
      </patternFill>
    </fill>
    <fill>
      <patternFill patternType="solid">
        <fgColor theme="4" tint="0.59999389629810485"/>
        <bgColor rgb="FFC6D9F0"/>
      </patternFill>
    </fill>
    <fill>
      <patternFill patternType="solid">
        <fgColor theme="9" tint="0.79998168889431442"/>
        <bgColor indexed="64"/>
      </patternFill>
    </fill>
    <fill>
      <patternFill patternType="solid">
        <fgColor theme="4" tint="0.59999389629810485"/>
        <bgColor rgb="FF244061"/>
      </patternFill>
    </fill>
    <fill>
      <patternFill patternType="solid">
        <fgColor theme="0" tint="-0.14999847407452621"/>
        <bgColor rgb="FFD8D8D8"/>
      </patternFill>
    </fill>
    <fill>
      <patternFill patternType="solid">
        <fgColor theme="4" tint="0.79998168889431442"/>
        <bgColor rgb="FFD8D8D8"/>
      </patternFill>
    </fill>
    <fill>
      <patternFill patternType="solid">
        <fgColor theme="9" tint="0.79998168889431442"/>
        <bgColor rgb="FFD8D8D8"/>
      </patternFill>
    </fill>
  </fills>
  <borders count="4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indexed="64"/>
      </top>
      <bottom style="thin">
        <color indexed="64"/>
      </bottom>
      <diagonal/>
    </border>
    <border>
      <left/>
      <right style="thin">
        <color rgb="FF000000"/>
      </right>
      <top/>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
      <left/>
      <right/>
      <top/>
      <bottom style="thin">
        <color indexed="64"/>
      </bottom>
      <diagonal/>
    </border>
    <border>
      <left style="thin">
        <color rgb="FF000000"/>
      </left>
      <right/>
      <top/>
      <bottom/>
      <diagonal/>
    </border>
    <border>
      <left/>
      <right style="thin">
        <color rgb="FF000000"/>
      </right>
      <top style="thin">
        <color indexed="64"/>
      </top>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right/>
      <top style="thin">
        <color rgb="FF000000"/>
      </top>
      <bottom style="thin">
        <color indexed="64"/>
      </bottom>
      <diagonal/>
    </border>
  </borders>
  <cellStyleXfs count="1">
    <xf numFmtId="0" fontId="0" fillId="0" borderId="0"/>
  </cellStyleXfs>
  <cellXfs count="410">
    <xf numFmtId="0" fontId="0" fillId="0" borderId="0" xfId="0"/>
    <xf numFmtId="0" fontId="1" fillId="0" borderId="0" xfId="0" applyFont="1"/>
    <xf numFmtId="165" fontId="1" fillId="0" borderId="0" xfId="0" applyNumberFormat="1" applyFont="1"/>
    <xf numFmtId="0" fontId="1" fillId="0" borderId="0" xfId="0" applyFont="1" applyAlignment="1">
      <alignment vertical="center"/>
    </xf>
    <xf numFmtId="0" fontId="21" fillId="0" borderId="1" xfId="0" applyFont="1" applyBorder="1" applyAlignment="1">
      <alignment vertical="center"/>
    </xf>
    <xf numFmtId="165" fontId="22" fillId="0" borderId="1" xfId="0" applyNumberFormat="1" applyFont="1" applyBorder="1" applyAlignment="1">
      <alignment horizontal="center" vertical="center"/>
    </xf>
    <xf numFmtId="165" fontId="22" fillId="2" borderId="1" xfId="0" applyNumberFormat="1" applyFont="1" applyFill="1" applyBorder="1" applyAlignment="1">
      <alignment horizontal="center" vertical="center"/>
    </xf>
    <xf numFmtId="0" fontId="22" fillId="0" borderId="1" xfId="0" applyFont="1" applyBorder="1" applyAlignment="1">
      <alignment vertical="center"/>
    </xf>
    <xf numFmtId="165" fontId="21" fillId="0" borderId="1" xfId="0" applyNumberFormat="1" applyFont="1" applyBorder="1" applyAlignment="1">
      <alignment vertical="center"/>
    </xf>
    <xf numFmtId="0" fontId="22" fillId="0" borderId="1" xfId="0" applyFont="1" applyBorder="1" applyAlignment="1">
      <alignment horizontal="center" vertical="center"/>
    </xf>
    <xf numFmtId="165" fontId="22" fillId="0" borderId="1" xfId="0" applyNumberFormat="1" applyFont="1" applyBorder="1" applyAlignment="1">
      <alignment vertical="center"/>
    </xf>
    <xf numFmtId="165" fontId="22" fillId="2" borderId="1" xfId="0" applyNumberFormat="1" applyFont="1" applyFill="1" applyBorder="1" applyAlignment="1">
      <alignment vertical="center"/>
    </xf>
    <xf numFmtId="165" fontId="21" fillId="11" borderId="1" xfId="0" applyNumberFormat="1" applyFont="1" applyFill="1" applyBorder="1" applyAlignment="1">
      <alignment vertical="center"/>
    </xf>
    <xf numFmtId="165" fontId="22" fillId="0" borderId="5" xfId="0" applyNumberFormat="1" applyFont="1" applyBorder="1" applyAlignment="1">
      <alignment horizontal="center" vertical="center"/>
    </xf>
    <xf numFmtId="165" fontId="21" fillId="0" borderId="5" xfId="0" applyNumberFormat="1" applyFont="1" applyBorder="1" applyAlignment="1">
      <alignment vertical="center"/>
    </xf>
    <xf numFmtId="165" fontId="22" fillId="0" borderId="5" xfId="0" applyNumberFormat="1" applyFont="1" applyBorder="1" applyAlignment="1">
      <alignment vertical="center"/>
    </xf>
    <xf numFmtId="165" fontId="22" fillId="16" borderId="34" xfId="0" applyNumberFormat="1" applyFont="1" applyFill="1" applyBorder="1" applyAlignment="1">
      <alignment horizontal="center" vertical="center"/>
    </xf>
    <xf numFmtId="164" fontId="21" fillId="16" borderId="34" xfId="0" applyNumberFormat="1" applyFont="1" applyFill="1" applyBorder="1" applyAlignment="1">
      <alignment vertical="center"/>
    </xf>
    <xf numFmtId="165" fontId="21" fillId="16" borderId="1" xfId="0" applyNumberFormat="1" applyFont="1" applyFill="1" applyBorder="1" applyAlignment="1">
      <alignment vertical="center"/>
    </xf>
    <xf numFmtId="164" fontId="22" fillId="16" borderId="34" xfId="0" applyNumberFormat="1" applyFont="1" applyFill="1" applyBorder="1" applyAlignment="1">
      <alignment vertical="center"/>
    </xf>
    <xf numFmtId="0" fontId="2"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6" fillId="3" borderId="2" xfId="0"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0" fontId="2" fillId="14" borderId="0" xfId="0" applyFont="1" applyFill="1" applyAlignment="1">
      <alignment horizontal="center" vertical="center" wrapText="1"/>
    </xf>
    <xf numFmtId="3" fontId="2" fillId="14" borderId="0" xfId="0" applyNumberFormat="1" applyFont="1" applyFill="1" applyAlignment="1">
      <alignment horizontal="center" vertical="center" wrapText="1"/>
    </xf>
    <xf numFmtId="0" fontId="19" fillId="14" borderId="0" xfId="0" applyFont="1" applyFill="1"/>
    <xf numFmtId="0" fontId="19" fillId="0" borderId="0" xfId="0" applyFont="1"/>
    <xf numFmtId="0" fontId="3" fillId="4" borderId="7" xfId="0" applyFont="1" applyFill="1" applyBorder="1" applyAlignment="1">
      <alignment horizontal="center" vertical="center" wrapText="1"/>
    </xf>
    <xf numFmtId="3" fontId="3" fillId="4" borderId="7" xfId="0" applyNumberFormat="1" applyFont="1" applyFill="1" applyBorder="1" applyAlignment="1">
      <alignment horizontal="center" vertical="center" wrapText="1"/>
    </xf>
    <xf numFmtId="165" fontId="3" fillId="4" borderId="7" xfId="0" applyNumberFormat="1" applyFont="1" applyFill="1" applyBorder="1" applyAlignment="1">
      <alignment horizontal="center" vertical="center" wrapText="1"/>
    </xf>
    <xf numFmtId="3" fontId="15" fillId="4" borderId="7" xfId="0" applyNumberFormat="1" applyFont="1" applyFill="1" applyBorder="1" applyAlignment="1">
      <alignment horizontal="center" vertical="center" wrapText="1"/>
    </xf>
    <xf numFmtId="166" fontId="17" fillId="4" borderId="5" xfId="0" applyNumberFormat="1" applyFont="1" applyFill="1" applyBorder="1" applyAlignment="1">
      <alignment horizontal="center" vertical="center" wrapText="1"/>
    </xf>
    <xf numFmtId="166" fontId="17" fillId="4" borderId="12" xfId="0" applyNumberFormat="1" applyFont="1" applyFill="1" applyBorder="1" applyAlignment="1">
      <alignment horizontal="center" vertical="center" wrapText="1"/>
    </xf>
    <xf numFmtId="166" fontId="17" fillId="4" borderId="32" xfId="0" applyNumberFormat="1" applyFont="1" applyFill="1" applyBorder="1" applyAlignment="1">
      <alignment horizontal="center" vertical="center" wrapText="1"/>
    </xf>
    <xf numFmtId="166" fontId="17" fillId="4" borderId="25" xfId="0" applyNumberFormat="1" applyFont="1" applyFill="1" applyBorder="1" applyAlignment="1">
      <alignment horizontal="center" vertical="center" wrapText="1"/>
    </xf>
    <xf numFmtId="166" fontId="17" fillId="4" borderId="36" xfId="0" applyNumberFormat="1" applyFont="1" applyFill="1" applyBorder="1" applyAlignment="1">
      <alignment horizontal="center" vertical="center" wrapText="1"/>
    </xf>
    <xf numFmtId="0" fontId="20" fillId="10" borderId="16" xfId="0" applyFont="1" applyFill="1" applyBorder="1"/>
    <xf numFmtId="0" fontId="7" fillId="10" borderId="16" xfId="0" applyFont="1" applyFill="1" applyBorder="1"/>
    <xf numFmtId="166" fontId="3" fillId="4" borderId="32" xfId="0" applyNumberFormat="1" applyFont="1" applyFill="1" applyBorder="1" applyAlignment="1">
      <alignment vertical="center" wrapText="1"/>
    </xf>
    <xf numFmtId="166" fontId="3" fillId="4" borderId="33" xfId="0" applyNumberFormat="1" applyFont="1" applyFill="1" applyBorder="1" applyAlignment="1">
      <alignment horizontal="center" vertical="center" wrapText="1"/>
    </xf>
    <xf numFmtId="166" fontId="3" fillId="4" borderId="25" xfId="0" applyNumberFormat="1" applyFont="1" applyFill="1" applyBorder="1" applyAlignment="1">
      <alignment vertical="center" wrapText="1"/>
    </xf>
    <xf numFmtId="0" fontId="3" fillId="4" borderId="5"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15" fillId="4" borderId="10" xfId="0" applyFont="1" applyFill="1" applyBorder="1" applyAlignment="1">
      <alignment horizontal="center" vertical="center" wrapText="1"/>
    </xf>
    <xf numFmtId="3" fontId="3" fillId="4" borderId="10" xfId="0" applyNumberFormat="1" applyFont="1" applyFill="1" applyBorder="1" applyAlignment="1">
      <alignment horizontal="center" vertical="center" wrapText="1"/>
    </xf>
    <xf numFmtId="165" fontId="3" fillId="4" borderId="10" xfId="0" applyNumberFormat="1" applyFont="1" applyFill="1" applyBorder="1" applyAlignment="1">
      <alignment horizontal="center" vertical="center" wrapText="1"/>
    </xf>
    <xf numFmtId="165" fontId="3" fillId="4" borderId="6" xfId="0" applyNumberFormat="1" applyFont="1" applyFill="1" applyBorder="1" applyAlignment="1">
      <alignment horizontal="center" vertical="center" wrapText="1"/>
    </xf>
    <xf numFmtId="0" fontId="17" fillId="4" borderId="4" xfId="0" applyFont="1" applyFill="1" applyBorder="1" applyAlignment="1">
      <alignment horizontal="center" vertical="center" wrapText="1"/>
    </xf>
    <xf numFmtId="3" fontId="17" fillId="4" borderId="4"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166" fontId="17" fillId="4" borderId="1" xfId="0" applyNumberFormat="1" applyFont="1" applyFill="1" applyBorder="1" applyAlignment="1">
      <alignment horizontal="center" vertical="center" wrapText="1"/>
    </xf>
    <xf numFmtId="166" fontId="17" fillId="4" borderId="34" xfId="0" applyNumberFormat="1" applyFont="1" applyFill="1" applyBorder="1" applyAlignment="1">
      <alignment horizontal="center" vertical="center" wrapText="1"/>
    </xf>
    <xf numFmtId="166" fontId="17" fillId="4" borderId="16" xfId="0" applyNumberFormat="1" applyFont="1" applyFill="1" applyBorder="1" applyAlignment="1">
      <alignment horizontal="center" vertical="center" wrapText="1"/>
    </xf>
    <xf numFmtId="0" fontId="20" fillId="10" borderId="37" xfId="0" applyFont="1" applyFill="1" applyBorder="1"/>
    <xf numFmtId="166" fontId="3" fillId="4" borderId="34" xfId="0" applyNumberFormat="1" applyFont="1" applyFill="1" applyBorder="1" applyAlignment="1">
      <alignment horizontal="center" vertical="center" wrapText="1"/>
    </xf>
    <xf numFmtId="0" fontId="7" fillId="10" borderId="35" xfId="0" applyFont="1" applyFill="1" applyBorder="1"/>
    <xf numFmtId="0" fontId="2" fillId="5"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2" fillId="0" borderId="13" xfId="0" applyFont="1" applyBorder="1" applyAlignment="1">
      <alignment horizontal="left" vertical="center" wrapText="1"/>
    </xf>
    <xf numFmtId="0" fontId="16" fillId="0" borderId="4" xfId="0" applyFont="1" applyBorder="1" applyAlignment="1">
      <alignment horizontal="center" vertical="center" wrapText="1"/>
    </xf>
    <xf numFmtId="3" fontId="2" fillId="0" borderId="4" xfId="0" applyNumberFormat="1" applyFont="1" applyBorder="1" applyAlignment="1">
      <alignment horizontal="center" vertical="center" wrapText="1"/>
    </xf>
    <xf numFmtId="165" fontId="2" fillId="2" borderId="4" xfId="0" applyNumberFormat="1" applyFont="1" applyFill="1" applyBorder="1" applyAlignment="1">
      <alignment horizontal="right" vertical="center" wrapText="1"/>
    </xf>
    <xf numFmtId="165" fontId="2" fillId="0" borderId="4" xfId="0" applyNumberFormat="1" applyFont="1" applyBorder="1" applyAlignment="1">
      <alignment horizontal="right" vertical="center" wrapText="1"/>
    </xf>
    <xf numFmtId="0" fontId="2" fillId="0" borderId="1" xfId="0" applyFont="1" applyBorder="1" applyAlignment="1">
      <alignment horizontal="center" vertical="center" wrapText="1"/>
    </xf>
    <xf numFmtId="3" fontId="2" fillId="2"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167" fontId="7" fillId="0" borderId="1" xfId="0" applyNumberFormat="1" applyFont="1" applyBorder="1" applyAlignment="1">
      <alignment horizontal="center" vertical="center"/>
    </xf>
    <xf numFmtId="0" fontId="7" fillId="0" borderId="1" xfId="0" applyFont="1" applyBorder="1" applyAlignment="1">
      <alignment horizontal="center" vertical="center"/>
    </xf>
    <xf numFmtId="167" fontId="7" fillId="0" borderId="3" xfId="0" applyNumberFormat="1" applyFont="1" applyBorder="1" applyAlignment="1">
      <alignment horizontal="center" vertical="center"/>
    </xf>
    <xf numFmtId="0" fontId="2" fillId="0" borderId="1" xfId="0" applyFont="1" applyBorder="1" applyAlignment="1">
      <alignment horizontal="center" vertical="center"/>
    </xf>
    <xf numFmtId="167" fontId="7" fillId="0" borderId="5" xfId="0" applyNumberFormat="1" applyFont="1" applyBorder="1" applyAlignment="1">
      <alignment horizontal="center" vertical="center"/>
    </xf>
    <xf numFmtId="167" fontId="7" fillId="0" borderId="34" xfId="0" applyNumberFormat="1" applyFont="1" applyBorder="1" applyAlignment="1">
      <alignment horizontal="center" vertical="center"/>
    </xf>
    <xf numFmtId="0" fontId="19" fillId="10" borderId="37" xfId="0" applyFont="1" applyFill="1" applyBorder="1" applyAlignment="1">
      <alignment vertical="center"/>
    </xf>
    <xf numFmtId="167" fontId="19" fillId="0" borderId="34" xfId="0" applyNumberFormat="1" applyFont="1" applyBorder="1" applyAlignment="1">
      <alignment vertical="center"/>
    </xf>
    <xf numFmtId="0" fontId="19" fillId="10" borderId="35" xfId="0" applyFont="1" applyFill="1" applyBorder="1" applyAlignment="1">
      <alignment vertical="center"/>
    </xf>
    <xf numFmtId="167" fontId="19" fillId="0" borderId="13" xfId="0" applyNumberFormat="1" applyFont="1" applyBorder="1" applyAlignment="1">
      <alignment vertical="center"/>
    </xf>
    <xf numFmtId="167" fontId="19" fillId="0" borderId="4" xfId="0" applyNumberFormat="1" applyFont="1" applyBorder="1" applyAlignment="1">
      <alignment vertical="center"/>
    </xf>
    <xf numFmtId="167" fontId="19" fillId="0" borderId="3" xfId="0" applyNumberFormat="1" applyFont="1" applyBorder="1" applyAlignment="1">
      <alignment vertical="center"/>
    </xf>
    <xf numFmtId="44" fontId="19" fillId="0" borderId="0" xfId="0" applyNumberFormat="1" applyFont="1"/>
    <xf numFmtId="1" fontId="3" fillId="0" borderId="5" xfId="0" applyNumberFormat="1" applyFont="1" applyBorder="1" applyAlignment="1">
      <alignment horizontal="center" vertical="center" wrapText="1" shrinkToFit="1"/>
    </xf>
    <xf numFmtId="0" fontId="6" fillId="0" borderId="1" xfId="0" applyFont="1" applyBorder="1" applyAlignment="1">
      <alignment vertical="center" wrapText="1"/>
    </xf>
    <xf numFmtId="0" fontId="2" fillId="0" borderId="6" xfId="0" applyFont="1" applyBorder="1" applyAlignment="1">
      <alignment horizontal="left" vertical="center" wrapText="1"/>
    </xf>
    <xf numFmtId="0" fontId="16" fillId="0" borderId="1" xfId="0" applyFont="1" applyBorder="1" applyAlignment="1">
      <alignment horizontal="center" vertical="center" wrapText="1"/>
    </xf>
    <xf numFmtId="0" fontId="19" fillId="10" borderId="37" xfId="0" applyFont="1" applyFill="1" applyBorder="1"/>
    <xf numFmtId="0" fontId="19" fillId="10" borderId="35" xfId="0" applyFont="1" applyFill="1" applyBorder="1"/>
    <xf numFmtId="167" fontId="19" fillId="0" borderId="6" xfId="0" applyNumberFormat="1" applyFont="1" applyBorder="1" applyAlignment="1">
      <alignment vertical="center"/>
    </xf>
    <xf numFmtId="167" fontId="19" fillId="0" borderId="1" xfId="0" applyNumberFormat="1" applyFont="1" applyBorder="1" applyAlignment="1">
      <alignment vertical="center"/>
    </xf>
    <xf numFmtId="167" fontId="19" fillId="0" borderId="5" xfId="0" applyNumberFormat="1" applyFont="1" applyBorder="1" applyAlignment="1">
      <alignment vertical="center"/>
    </xf>
    <xf numFmtId="167" fontId="7" fillId="0" borderId="32" xfId="0" applyNumberFormat="1" applyFont="1" applyBorder="1" applyAlignment="1">
      <alignment horizontal="center" vertical="center"/>
    </xf>
    <xf numFmtId="0" fontId="19" fillId="10" borderId="2" xfId="0" applyFont="1" applyFill="1" applyBorder="1"/>
    <xf numFmtId="3" fontId="2" fillId="12" borderId="1" xfId="0" applyNumberFormat="1" applyFont="1" applyFill="1" applyBorder="1" applyAlignment="1">
      <alignment horizontal="center" vertical="center" wrapText="1"/>
    </xf>
    <xf numFmtId="3" fontId="2" fillId="13" borderId="1"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vertical="center" wrapText="1"/>
    </xf>
    <xf numFmtId="0" fontId="11" fillId="0" borderId="1" xfId="0" applyFont="1" applyBorder="1" applyAlignment="1">
      <alignment horizontal="center" vertical="center" wrapText="1"/>
    </xf>
    <xf numFmtId="167" fontId="2" fillId="0" borderId="1" xfId="0" applyNumberFormat="1" applyFont="1" applyBorder="1" applyAlignment="1">
      <alignment horizontal="center" vertical="center" wrapText="1"/>
    </xf>
    <xf numFmtId="167" fontId="19" fillId="0" borderId="11" xfId="0" applyNumberFormat="1" applyFont="1" applyBorder="1" applyAlignment="1">
      <alignment vertical="center"/>
    </xf>
    <xf numFmtId="167" fontId="19" fillId="0" borderId="7" xfId="0" applyNumberFormat="1" applyFont="1" applyBorder="1" applyAlignment="1">
      <alignment vertical="center"/>
    </xf>
    <xf numFmtId="167" fontId="19" fillId="0" borderId="12" xfId="0" applyNumberFormat="1" applyFont="1" applyBorder="1" applyAlignment="1">
      <alignment vertical="center"/>
    </xf>
    <xf numFmtId="0" fontId="3" fillId="0" borderId="12" xfId="0" applyFont="1" applyBorder="1" applyAlignment="1">
      <alignment horizontal="center" vertical="center" wrapText="1"/>
    </xf>
    <xf numFmtId="0" fontId="2" fillId="0" borderId="7" xfId="0" applyFont="1" applyBorder="1" applyAlignment="1">
      <alignment horizontal="center" vertical="center" wrapText="1"/>
    </xf>
    <xf numFmtId="3" fontId="2" fillId="2" borderId="7" xfId="0" applyNumberFormat="1" applyFont="1" applyFill="1" applyBorder="1" applyAlignment="1">
      <alignment horizontal="center" vertical="center" wrapText="1"/>
    </xf>
    <xf numFmtId="0" fontId="11" fillId="0" borderId="7" xfId="0" applyFont="1" applyBorder="1" applyAlignment="1">
      <alignment horizontal="center" vertical="center"/>
    </xf>
    <xf numFmtId="167" fontId="7" fillId="0" borderId="7" xfId="0" applyNumberFormat="1" applyFont="1" applyBorder="1" applyAlignment="1">
      <alignment horizontal="center" vertical="center"/>
    </xf>
    <xf numFmtId="0" fontId="7" fillId="0" borderId="7" xfId="0" applyFont="1" applyBorder="1" applyAlignment="1">
      <alignment horizontal="center" vertical="center"/>
    </xf>
    <xf numFmtId="167" fontId="7" fillId="0" borderId="12" xfId="0" applyNumberFormat="1" applyFont="1" applyBorder="1" applyAlignment="1">
      <alignment horizontal="center" vertical="center"/>
    </xf>
    <xf numFmtId="167" fontId="19" fillId="0" borderId="30" xfId="0" applyNumberFormat="1" applyFont="1" applyBorder="1" applyAlignment="1">
      <alignment vertical="center"/>
    </xf>
    <xf numFmtId="167" fontId="19" fillId="0" borderId="21" xfId="0" applyNumberFormat="1" applyFont="1" applyBorder="1" applyAlignment="1">
      <alignment vertical="center"/>
    </xf>
    <xf numFmtId="167" fontId="19" fillId="0" borderId="39" xfId="0" applyNumberFormat="1" applyFont="1" applyBorder="1" applyAlignment="1">
      <alignment vertical="center"/>
    </xf>
    <xf numFmtId="0" fontId="10" fillId="15" borderId="5" xfId="0" applyFont="1" applyFill="1" applyBorder="1" applyAlignment="1">
      <alignment horizontal="center" vertical="center" wrapText="1"/>
    </xf>
    <xf numFmtId="1" fontId="5" fillId="15" borderId="10" xfId="0" applyNumberFormat="1" applyFont="1" applyFill="1" applyBorder="1" applyAlignment="1">
      <alignment horizontal="center" vertical="center" wrapText="1" shrinkToFit="1"/>
    </xf>
    <xf numFmtId="1" fontId="5" fillId="15" borderId="10" xfId="0" applyNumberFormat="1" applyFont="1" applyFill="1" applyBorder="1" applyAlignment="1">
      <alignment horizontal="left" vertical="center" shrinkToFit="1"/>
    </xf>
    <xf numFmtId="0" fontId="5" fillId="15" borderId="10" xfId="0" applyFont="1" applyFill="1" applyBorder="1" applyAlignment="1">
      <alignment horizontal="center" vertical="center" wrapText="1"/>
    </xf>
    <xf numFmtId="0" fontId="10" fillId="15" borderId="10" xfId="0" applyFont="1" applyFill="1" applyBorder="1" applyAlignment="1">
      <alignment horizontal="center" vertical="center" wrapText="1"/>
    </xf>
    <xf numFmtId="3" fontId="10" fillId="15" borderId="10" xfId="0" applyNumberFormat="1" applyFont="1" applyFill="1" applyBorder="1" applyAlignment="1">
      <alignment horizontal="center" vertical="center" shrinkToFit="1"/>
    </xf>
    <xf numFmtId="165" fontId="10" fillId="15" borderId="10" xfId="0" applyNumberFormat="1" applyFont="1" applyFill="1" applyBorder="1" applyAlignment="1">
      <alignment horizontal="center" vertical="center" shrinkToFit="1"/>
    </xf>
    <xf numFmtId="165" fontId="5" fillId="15" borderId="10" xfId="0" applyNumberFormat="1" applyFont="1" applyFill="1" applyBorder="1" applyAlignment="1">
      <alignment horizontal="center" vertical="center" shrinkToFit="1"/>
    </xf>
    <xf numFmtId="3" fontId="10" fillId="8" borderId="10" xfId="0" applyNumberFormat="1"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9" fillId="8" borderId="10" xfId="0" applyFont="1" applyFill="1" applyBorder="1"/>
    <xf numFmtId="0" fontId="19" fillId="8" borderId="34" xfId="0" applyFont="1" applyFill="1" applyBorder="1"/>
    <xf numFmtId="167" fontId="12" fillId="8" borderId="10" xfId="0" applyNumberFormat="1" applyFont="1" applyFill="1" applyBorder="1" applyAlignment="1">
      <alignment vertical="center"/>
    </xf>
    <xf numFmtId="0" fontId="2"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6" fillId="4" borderId="2" xfId="0"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165" fontId="2" fillId="4" borderId="2" xfId="0" applyNumberFormat="1" applyFont="1" applyFill="1" applyBorder="1" applyAlignment="1">
      <alignment horizontal="center" vertical="center" wrapText="1"/>
    </xf>
    <xf numFmtId="0" fontId="2" fillId="9" borderId="0" xfId="0" applyFont="1" applyFill="1" applyAlignment="1">
      <alignment horizontal="center" vertical="center" wrapText="1"/>
    </xf>
    <xf numFmtId="3" fontId="2" fillId="9" borderId="0" xfId="0" applyNumberFormat="1" applyFont="1" applyFill="1" applyAlignment="1">
      <alignment horizontal="center" vertical="center" wrapText="1"/>
    </xf>
    <xf numFmtId="0" fontId="19" fillId="9" borderId="0" xfId="0" applyFont="1" applyFill="1"/>
    <xf numFmtId="0" fontId="19" fillId="9" borderId="2" xfId="0" applyFont="1" applyFill="1" applyBorder="1"/>
    <xf numFmtId="167" fontId="19" fillId="9" borderId="28" xfId="0" applyNumberFormat="1" applyFont="1" applyFill="1" applyBorder="1" applyAlignment="1">
      <alignment vertical="center"/>
    </xf>
    <xf numFmtId="0" fontId="2" fillId="5" borderId="1" xfId="0" applyFont="1" applyFill="1" applyBorder="1" applyAlignment="1">
      <alignment horizontal="center" vertical="center" wrapText="1"/>
    </xf>
    <xf numFmtId="3" fontId="2" fillId="0" borderId="1" xfId="0" applyNumberFormat="1" applyFont="1" applyBorder="1" applyAlignment="1">
      <alignment horizontal="center" vertical="center" wrapText="1"/>
    </xf>
    <xf numFmtId="165" fontId="2" fillId="2" borderId="1" xfId="0" applyNumberFormat="1" applyFont="1" applyFill="1" applyBorder="1" applyAlignment="1">
      <alignment horizontal="right" vertical="center" wrapText="1"/>
    </xf>
    <xf numFmtId="165" fontId="2" fillId="0" borderId="1" xfId="0" applyNumberFormat="1" applyFont="1" applyBorder="1" applyAlignment="1">
      <alignment horizontal="right" vertical="center" wrapText="1"/>
    </xf>
    <xf numFmtId="0" fontId="11" fillId="0" borderId="6" xfId="0" applyFont="1" applyBorder="1" applyAlignment="1">
      <alignment horizontal="center" vertical="center"/>
    </xf>
    <xf numFmtId="167" fontId="11" fillId="0" borderId="1" xfId="0" applyNumberFormat="1" applyFont="1" applyBorder="1" applyAlignment="1">
      <alignment horizontal="center" vertical="center"/>
    </xf>
    <xf numFmtId="167" fontId="2" fillId="0" borderId="1" xfId="0" applyNumberFormat="1" applyFont="1" applyBorder="1" applyAlignment="1">
      <alignment horizontal="center" vertical="center"/>
    </xf>
    <xf numFmtId="167" fontId="2" fillId="0" borderId="5" xfId="0" applyNumberFormat="1" applyFont="1" applyBorder="1" applyAlignment="1">
      <alignment horizontal="center" vertical="center"/>
    </xf>
    <xf numFmtId="167" fontId="2" fillId="0" borderId="34" xfId="0" applyNumberFormat="1" applyFont="1" applyBorder="1" applyAlignment="1">
      <alignment horizontal="center" vertical="center"/>
    </xf>
    <xf numFmtId="0" fontId="19" fillId="10" borderId="38" xfId="0" applyFont="1" applyFill="1" applyBorder="1"/>
    <xf numFmtId="0" fontId="19" fillId="10" borderId="36" xfId="0" applyFont="1" applyFill="1" applyBorder="1"/>
    <xf numFmtId="167" fontId="19" fillId="0" borderId="19" xfId="0" applyNumberFormat="1" applyFont="1" applyBorder="1" applyAlignment="1">
      <alignment vertical="center"/>
    </xf>
    <xf numFmtId="167" fontId="19" fillId="0" borderId="15" xfId="0" applyNumberFormat="1" applyFont="1" applyBorder="1" applyAlignment="1">
      <alignment vertical="center"/>
    </xf>
    <xf numFmtId="167" fontId="19" fillId="0" borderId="40" xfId="0" applyNumberFormat="1" applyFont="1" applyBorder="1" applyAlignment="1">
      <alignment vertical="center"/>
    </xf>
    <xf numFmtId="0" fontId="7" fillId="0" borderId="6" xfId="0" applyFont="1" applyBorder="1" applyAlignment="1">
      <alignment horizontal="center" vertical="center"/>
    </xf>
    <xf numFmtId="1" fontId="3" fillId="0" borderId="12" xfId="0" applyNumberFormat="1" applyFont="1" applyBorder="1" applyAlignment="1">
      <alignment horizontal="center" vertical="center" wrapText="1" shrinkToFit="1"/>
    </xf>
    <xf numFmtId="0" fontId="6" fillId="0" borderId="7" xfId="0" applyFont="1" applyBorder="1" applyAlignment="1">
      <alignment vertical="center" wrapText="1"/>
    </xf>
    <xf numFmtId="0" fontId="2" fillId="0" borderId="11" xfId="0" applyFont="1" applyBorder="1" applyAlignment="1">
      <alignment horizontal="left" vertical="center" wrapText="1"/>
    </xf>
    <xf numFmtId="0" fontId="16" fillId="0" borderId="7" xfId="0" applyFont="1" applyBorder="1" applyAlignment="1">
      <alignment horizontal="center" vertical="center" wrapText="1"/>
    </xf>
    <xf numFmtId="0" fontId="11" fillId="0" borderId="11" xfId="0" applyFont="1" applyBorder="1" applyAlignment="1">
      <alignment horizontal="center" vertical="center"/>
    </xf>
    <xf numFmtId="167" fontId="11" fillId="0" borderId="7" xfId="0" applyNumberFormat="1" applyFont="1" applyBorder="1" applyAlignment="1">
      <alignment horizontal="center" vertical="center"/>
    </xf>
    <xf numFmtId="167" fontId="2" fillId="0" borderId="7" xfId="0" applyNumberFormat="1" applyFont="1" applyBorder="1" applyAlignment="1">
      <alignment horizontal="center" vertical="center"/>
    </xf>
    <xf numFmtId="167" fontId="2" fillId="0" borderId="12" xfId="0" applyNumberFormat="1" applyFont="1" applyBorder="1" applyAlignment="1">
      <alignment horizontal="center" vertical="center"/>
    </xf>
    <xf numFmtId="0" fontId="10" fillId="6" borderId="5" xfId="0" applyFont="1" applyFill="1" applyBorder="1" applyAlignment="1">
      <alignment horizontal="center" vertical="center" wrapText="1"/>
    </xf>
    <xf numFmtId="1" fontId="5" fillId="6" borderId="10" xfId="0" applyNumberFormat="1" applyFont="1" applyFill="1" applyBorder="1" applyAlignment="1">
      <alignment horizontal="center" vertical="center" wrapText="1" shrinkToFit="1"/>
    </xf>
    <xf numFmtId="1" fontId="5" fillId="6" borderId="10" xfId="0" applyNumberFormat="1" applyFont="1" applyFill="1" applyBorder="1" applyAlignment="1">
      <alignment horizontal="left" vertical="center" shrinkToFit="1"/>
    </xf>
    <xf numFmtId="0" fontId="5" fillId="6" borderId="10" xfId="0" applyFont="1" applyFill="1" applyBorder="1" applyAlignment="1">
      <alignment horizontal="center" vertical="center" wrapText="1"/>
    </xf>
    <xf numFmtId="0" fontId="10" fillId="6" borderId="10" xfId="0" applyFont="1" applyFill="1" applyBorder="1" applyAlignment="1">
      <alignment horizontal="center" vertical="center" wrapText="1"/>
    </xf>
    <xf numFmtId="3" fontId="10" fillId="6" borderId="10" xfId="0" applyNumberFormat="1" applyFont="1" applyFill="1" applyBorder="1" applyAlignment="1">
      <alignment horizontal="center" vertical="center" shrinkToFit="1"/>
    </xf>
    <xf numFmtId="165" fontId="10" fillId="6" borderId="10" xfId="0" applyNumberFormat="1" applyFont="1" applyFill="1" applyBorder="1" applyAlignment="1">
      <alignment horizontal="center" vertical="center" shrinkToFit="1"/>
    </xf>
    <xf numFmtId="165" fontId="5" fillId="6" borderId="10" xfId="0" applyNumberFormat="1" applyFont="1" applyFill="1" applyBorder="1" applyAlignment="1">
      <alignment horizontal="center" vertical="center" shrinkToFit="1"/>
    </xf>
    <xf numFmtId="3" fontId="10" fillId="8" borderId="33" xfId="0" applyNumberFormat="1" applyFont="1" applyFill="1" applyBorder="1" applyAlignment="1">
      <alignment horizontal="center" vertical="center" wrapText="1"/>
    </xf>
    <xf numFmtId="0" fontId="10" fillId="8" borderId="33" xfId="0" applyFont="1" applyFill="1" applyBorder="1" applyAlignment="1">
      <alignment horizontal="center" vertical="center" wrapText="1"/>
    </xf>
    <xf numFmtId="0" fontId="19" fillId="8" borderId="33" xfId="0" applyFont="1" applyFill="1" applyBorder="1"/>
    <xf numFmtId="0" fontId="19" fillId="8" borderId="32" xfId="0" applyFont="1" applyFill="1" applyBorder="1"/>
    <xf numFmtId="167" fontId="12" fillId="8" borderId="33" xfId="0" applyNumberFormat="1" applyFont="1" applyFill="1" applyBorder="1" applyAlignment="1">
      <alignment vertical="center"/>
    </xf>
    <xf numFmtId="0" fontId="2" fillId="4" borderId="5" xfId="0" applyFont="1" applyFill="1" applyBorder="1" applyAlignment="1">
      <alignment horizontal="center" vertical="center" wrapText="1"/>
    </xf>
    <xf numFmtId="0" fontId="16" fillId="4" borderId="10" xfId="0" applyFont="1" applyFill="1" applyBorder="1" applyAlignment="1">
      <alignment horizontal="center" vertical="center" wrapText="1"/>
    </xf>
    <xf numFmtId="3" fontId="2" fillId="4" borderId="10" xfId="0" applyNumberFormat="1" applyFont="1" applyFill="1" applyBorder="1" applyAlignment="1">
      <alignment horizontal="center" vertical="center" wrapText="1"/>
    </xf>
    <xf numFmtId="165" fontId="2" fillId="4" borderId="10" xfId="0" applyNumberFormat="1" applyFont="1" applyFill="1" applyBorder="1" applyAlignment="1">
      <alignment horizontal="center" vertical="center" wrapText="1"/>
    </xf>
    <xf numFmtId="165" fontId="2" fillId="4" borderId="6" xfId="0" applyNumberFormat="1" applyFont="1" applyFill="1" applyBorder="1" applyAlignment="1">
      <alignment horizontal="center" vertical="center" wrapText="1"/>
    </xf>
    <xf numFmtId="0" fontId="2" fillId="9" borderId="2" xfId="0" applyFont="1" applyFill="1" applyBorder="1" applyAlignment="1">
      <alignment horizontal="center" vertical="center" wrapText="1"/>
    </xf>
    <xf numFmtId="3" fontId="2" fillId="9" borderId="2" xfId="0" applyNumberFormat="1" applyFont="1" applyFill="1" applyBorder="1" applyAlignment="1">
      <alignment horizontal="center" vertical="center" wrapText="1"/>
    </xf>
    <xf numFmtId="0" fontId="19" fillId="9" borderId="32" xfId="0" applyFont="1" applyFill="1" applyBorder="1"/>
    <xf numFmtId="0" fontId="19" fillId="9" borderId="33" xfId="0" applyFont="1" applyFill="1" applyBorder="1"/>
    <xf numFmtId="167" fontId="19" fillId="9" borderId="33" xfId="0" applyNumberFormat="1" applyFont="1" applyFill="1" applyBorder="1" applyAlignment="1">
      <alignment vertical="center"/>
    </xf>
    <xf numFmtId="165" fontId="2" fillId="2" borderId="4" xfId="0" applyNumberFormat="1" applyFont="1" applyFill="1" applyBorder="1" applyAlignment="1">
      <alignment horizontal="center" vertical="center" wrapText="1"/>
    </xf>
    <xf numFmtId="165" fontId="2" fillId="0" borderId="4" xfId="0" applyNumberFormat="1" applyFont="1" applyBorder="1" applyAlignment="1">
      <alignment horizontal="center" vertical="center" wrapText="1"/>
    </xf>
    <xf numFmtId="3" fontId="7" fillId="2" borderId="23" xfId="0" applyNumberFormat="1" applyFont="1" applyFill="1" applyBorder="1" applyAlignment="1">
      <alignment horizontal="center" vertical="center"/>
    </xf>
    <xf numFmtId="0" fontId="11" fillId="0" borderId="23" xfId="0" applyFont="1" applyBorder="1" applyAlignment="1">
      <alignment horizontal="center" vertical="center"/>
    </xf>
    <xf numFmtId="167" fontId="11" fillId="0" borderId="22" xfId="0" applyNumberFormat="1" applyFont="1" applyBorder="1" applyAlignment="1">
      <alignment horizontal="center" vertical="center"/>
    </xf>
    <xf numFmtId="167" fontId="2" fillId="0" borderId="22" xfId="0" applyNumberFormat="1" applyFont="1" applyBorder="1" applyAlignment="1">
      <alignment horizontal="center" vertical="center"/>
    </xf>
    <xf numFmtId="167" fontId="2" fillId="0" borderId="24" xfId="0" applyNumberFormat="1" applyFont="1" applyBorder="1" applyAlignment="1">
      <alignment horizontal="center" vertical="center"/>
    </xf>
    <xf numFmtId="167" fontId="7" fillId="0" borderId="18" xfId="0" applyNumberFormat="1" applyFont="1" applyBorder="1" applyAlignment="1">
      <alignment horizontal="center" vertical="center"/>
    </xf>
    <xf numFmtId="167" fontId="2" fillId="10" borderId="2" xfId="0" applyNumberFormat="1" applyFont="1" applyFill="1" applyBorder="1" applyAlignment="1">
      <alignment horizontal="center" vertical="center"/>
    </xf>
    <xf numFmtId="167" fontId="19" fillId="0" borderId="18" xfId="0" applyNumberFormat="1" applyFont="1" applyBorder="1" applyAlignment="1">
      <alignment vertical="center"/>
    </xf>
    <xf numFmtId="167" fontId="19" fillId="0" borderId="20" xfId="0" applyNumberFormat="1" applyFont="1" applyBorder="1" applyAlignment="1">
      <alignment vertical="center"/>
    </xf>
    <xf numFmtId="167" fontId="19" fillId="0" borderId="29" xfId="0" applyNumberFormat="1" applyFont="1" applyBorder="1" applyAlignment="1">
      <alignment vertical="center"/>
    </xf>
    <xf numFmtId="3" fontId="7" fillId="2" borderId="6" xfId="0" applyNumberFormat="1" applyFont="1" applyFill="1" applyBorder="1" applyAlignment="1">
      <alignment horizontal="center" vertical="center"/>
    </xf>
    <xf numFmtId="3" fontId="7" fillId="2" borderId="11" xfId="0" applyNumberFormat="1" applyFont="1" applyFill="1" applyBorder="1" applyAlignment="1">
      <alignment horizontal="center" vertical="center"/>
    </xf>
    <xf numFmtId="0" fontId="7" fillId="0" borderId="11" xfId="0" applyFont="1" applyBorder="1" applyAlignment="1">
      <alignment horizontal="center" vertical="center"/>
    </xf>
    <xf numFmtId="0" fontId="5" fillId="6" borderId="5" xfId="0" applyFont="1" applyFill="1" applyBorder="1" applyAlignment="1">
      <alignment horizontal="center" vertical="center" wrapText="1"/>
    </xf>
    <xf numFmtId="3" fontId="5" fillId="6" borderId="10" xfId="0" applyNumberFormat="1" applyFont="1" applyFill="1" applyBorder="1" applyAlignment="1">
      <alignment horizontal="center" vertical="center" shrinkToFit="1"/>
    </xf>
    <xf numFmtId="3" fontId="5" fillId="8" borderId="33" xfId="0" applyNumberFormat="1" applyFont="1" applyFill="1" applyBorder="1" applyAlignment="1">
      <alignment horizontal="center" vertical="center" wrapText="1"/>
    </xf>
    <xf numFmtId="0" fontId="5" fillId="8" borderId="33" xfId="0" applyFont="1" applyFill="1" applyBorder="1" applyAlignment="1">
      <alignment horizontal="center" vertical="center" wrapText="1"/>
    </xf>
    <xf numFmtId="0" fontId="12" fillId="8" borderId="33" xfId="0" applyFont="1" applyFill="1" applyBorder="1"/>
    <xf numFmtId="0" fontId="12" fillId="8" borderId="34" xfId="0" applyFont="1" applyFill="1" applyBorder="1"/>
    <xf numFmtId="0" fontId="12" fillId="0" borderId="0" xfId="0" applyFont="1"/>
    <xf numFmtId="0" fontId="2" fillId="9" borderId="27" xfId="0" applyFont="1" applyFill="1" applyBorder="1" applyAlignment="1">
      <alignment horizontal="center" vertical="center" wrapText="1"/>
    </xf>
    <xf numFmtId="3" fontId="2" fillId="9" borderId="28" xfId="0" applyNumberFormat="1" applyFont="1" applyFill="1" applyBorder="1" applyAlignment="1">
      <alignment horizontal="center" vertical="center" wrapText="1"/>
    </xf>
    <xf numFmtId="0" fontId="2" fillId="9" borderId="28" xfId="0" applyFont="1" applyFill="1" applyBorder="1" applyAlignment="1">
      <alignment horizontal="center" vertical="center" wrapText="1"/>
    </xf>
    <xf numFmtId="0" fontId="19" fillId="9" borderId="28" xfId="0" applyFont="1" applyFill="1" applyBorder="1"/>
    <xf numFmtId="0" fontId="19" fillId="9" borderId="34" xfId="0" applyFont="1" applyFill="1" applyBorder="1"/>
    <xf numFmtId="0" fontId="2" fillId="0" borderId="4" xfId="0" applyFont="1" applyBorder="1" applyAlignment="1">
      <alignment horizontal="center" vertical="center" wrapText="1"/>
    </xf>
    <xf numFmtId="3" fontId="2" fillId="2" borderId="4" xfId="0" applyNumberFormat="1" applyFont="1" applyFill="1" applyBorder="1" applyAlignment="1">
      <alignment horizontal="center" vertical="center" wrapText="1"/>
    </xf>
    <xf numFmtId="167" fontId="2"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167" fontId="11" fillId="0" borderId="4" xfId="0" applyNumberFormat="1" applyFont="1" applyBorder="1" applyAlignment="1">
      <alignment horizontal="center" vertical="center" wrapText="1"/>
    </xf>
    <xf numFmtId="167" fontId="11" fillId="0" borderId="1" xfId="0" applyNumberFormat="1" applyFont="1" applyBorder="1" applyAlignment="1">
      <alignment horizontal="center" vertical="center" wrapText="1"/>
    </xf>
    <xf numFmtId="0" fontId="7" fillId="0" borderId="6" xfId="0" applyFont="1" applyBorder="1" applyAlignment="1">
      <alignment horizontal="left" vertical="center" wrapText="1"/>
    </xf>
    <xf numFmtId="0" fontId="18" fillId="0" borderId="1" xfId="0" applyFont="1" applyBorder="1" applyAlignment="1">
      <alignment horizontal="center" vertical="center" wrapText="1"/>
    </xf>
    <xf numFmtId="0" fontId="2" fillId="5" borderId="14" xfId="0" applyFont="1" applyFill="1" applyBorder="1" applyAlignment="1">
      <alignment horizontal="center" vertical="center" wrapText="1"/>
    </xf>
    <xf numFmtId="3" fontId="2" fillId="0" borderId="7" xfId="0" applyNumberFormat="1" applyFont="1" applyBorder="1" applyAlignment="1">
      <alignment horizontal="center" vertical="center" wrapText="1"/>
    </xf>
    <xf numFmtId="165" fontId="2"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center" vertical="center" wrapText="1"/>
    </xf>
    <xf numFmtId="0" fontId="11" fillId="0" borderId="7" xfId="0" applyFont="1" applyBorder="1" applyAlignment="1">
      <alignment horizontal="center" vertical="center" wrapText="1"/>
    </xf>
    <xf numFmtId="167" fontId="11" fillId="0" borderId="7" xfId="0" applyNumberFormat="1" applyFont="1" applyBorder="1" applyAlignment="1">
      <alignment horizontal="center" vertical="center" wrapText="1"/>
    </xf>
    <xf numFmtId="167" fontId="2" fillId="0" borderId="7" xfId="0" applyNumberFormat="1" applyFont="1" applyBorder="1" applyAlignment="1">
      <alignment horizontal="center" vertical="center" wrapText="1"/>
    </xf>
    <xf numFmtId="0" fontId="5" fillId="15" borderId="5" xfId="0" applyFont="1" applyFill="1" applyBorder="1" applyAlignment="1">
      <alignment horizontal="center" vertical="center" wrapText="1"/>
    </xf>
    <xf numFmtId="3" fontId="5" fillId="15" borderId="10" xfId="0" applyNumberFormat="1" applyFont="1" applyFill="1" applyBorder="1" applyAlignment="1">
      <alignment horizontal="center" vertical="center" shrinkToFit="1"/>
    </xf>
    <xf numFmtId="0" fontId="5" fillId="8" borderId="10" xfId="0" applyFont="1" applyFill="1" applyBorder="1" applyAlignment="1">
      <alignment horizontal="center" vertical="center" wrapText="1"/>
    </xf>
    <xf numFmtId="3" fontId="5" fillId="8" borderId="10" xfId="0" applyNumberFormat="1" applyFont="1" applyFill="1" applyBorder="1" applyAlignment="1">
      <alignment horizontal="center" vertical="center" wrapText="1"/>
    </xf>
    <xf numFmtId="0" fontId="12" fillId="8" borderId="10" xfId="0" applyFont="1" applyFill="1" applyBorder="1"/>
    <xf numFmtId="0" fontId="2" fillId="4" borderId="3"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6" fillId="4" borderId="8" xfId="0"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165" fontId="2" fillId="4" borderId="8" xfId="0" applyNumberFormat="1" applyFont="1" applyFill="1" applyBorder="1" applyAlignment="1">
      <alignment horizontal="center" vertical="center" wrapText="1"/>
    </xf>
    <xf numFmtId="165" fontId="2" fillId="4" borderId="13" xfId="0" applyNumberFormat="1" applyFont="1" applyFill="1" applyBorder="1" applyAlignment="1">
      <alignment horizontal="center" vertical="center" wrapText="1"/>
    </xf>
    <xf numFmtId="0" fontId="2" fillId="9" borderId="3" xfId="0" applyFont="1" applyFill="1" applyBorder="1" applyAlignment="1">
      <alignment horizontal="center" vertical="center" wrapText="1"/>
    </xf>
    <xf numFmtId="3" fontId="2" fillId="9" borderId="8" xfId="0" applyNumberFormat="1" applyFont="1" applyFill="1" applyBorder="1" applyAlignment="1">
      <alignment horizontal="center" vertical="center" wrapText="1"/>
    </xf>
    <xf numFmtId="0" fontId="2" fillId="9" borderId="8" xfId="0" applyFont="1" applyFill="1" applyBorder="1" applyAlignment="1">
      <alignment horizontal="center" vertical="center" wrapText="1"/>
    </xf>
    <xf numFmtId="0" fontId="19" fillId="9" borderId="8" xfId="0" applyFont="1" applyFill="1" applyBorder="1"/>
    <xf numFmtId="1" fontId="3" fillId="0" borderId="1" xfId="0" applyNumberFormat="1" applyFont="1" applyBorder="1" applyAlignment="1">
      <alignment horizontal="center" vertical="center" wrapText="1" shrinkToFit="1"/>
    </xf>
    <xf numFmtId="0" fontId="7" fillId="0" borderId="1" xfId="0" applyFont="1" applyBorder="1" applyAlignment="1">
      <alignment horizontal="left" vertical="center" wrapText="1"/>
    </xf>
    <xf numFmtId="165" fontId="2" fillId="2" borderId="1" xfId="0" applyNumberFormat="1" applyFont="1" applyFill="1" applyBorder="1" applyAlignment="1">
      <alignment horizontal="center" vertical="center" wrapText="1"/>
    </xf>
    <xf numFmtId="165" fontId="2" fillId="0" borderId="1" xfId="0" applyNumberFormat="1" applyFont="1" applyBorder="1" applyAlignment="1">
      <alignment horizontal="center" vertical="center" wrapText="1"/>
    </xf>
    <xf numFmtId="167" fontId="2" fillId="0" borderId="3" xfId="0" applyNumberFormat="1" applyFont="1" applyBorder="1" applyAlignment="1">
      <alignment horizontal="center" vertical="center" wrapText="1"/>
    </xf>
    <xf numFmtId="167" fontId="2" fillId="0" borderId="34" xfId="0" applyNumberFormat="1" applyFont="1" applyBorder="1" applyAlignment="1">
      <alignment horizontal="center" vertical="center" wrapText="1"/>
    </xf>
    <xf numFmtId="0" fontId="2" fillId="0" borderId="1" xfId="0" applyFont="1" applyBorder="1" applyAlignment="1">
      <alignment horizontal="left" vertical="center" wrapText="1"/>
    </xf>
    <xf numFmtId="167" fontId="2" fillId="0" borderId="5" xfId="0" applyNumberFormat="1" applyFont="1" applyBorder="1" applyAlignment="1">
      <alignment horizontal="center" vertical="center" wrapText="1"/>
    </xf>
    <xf numFmtId="0" fontId="16" fillId="0" borderId="6" xfId="0" applyFont="1" applyBorder="1" applyAlignment="1">
      <alignment horizontal="center" vertical="center" wrapText="1"/>
    </xf>
    <xf numFmtId="167" fontId="2" fillId="0" borderId="14" xfId="0" applyNumberFormat="1" applyFont="1" applyBorder="1" applyAlignment="1">
      <alignment horizontal="center" vertical="center" wrapText="1"/>
    </xf>
    <xf numFmtId="0" fontId="14" fillId="0" borderId="1" xfId="0" applyFont="1" applyBorder="1" applyAlignment="1">
      <alignment horizontal="center" vertical="center" wrapText="1"/>
    </xf>
    <xf numFmtId="167" fontId="14" fillId="0" borderId="1" xfId="0" applyNumberFormat="1" applyFont="1" applyBorder="1" applyAlignment="1">
      <alignment horizontal="center" vertical="center" wrapText="1"/>
    </xf>
    <xf numFmtId="0" fontId="2" fillId="5" borderId="7" xfId="0" applyFont="1" applyFill="1" applyBorder="1" applyAlignment="1">
      <alignment horizontal="center" vertical="center" wrapText="1"/>
    </xf>
    <xf numFmtId="0" fontId="7" fillId="0" borderId="11" xfId="0" applyFont="1" applyBorder="1" applyAlignment="1">
      <alignment horizontal="left" vertical="center" wrapText="1"/>
    </xf>
    <xf numFmtId="165" fontId="2" fillId="2" borderId="7" xfId="0" applyNumberFormat="1" applyFont="1" applyFill="1" applyBorder="1" applyAlignment="1">
      <alignment horizontal="center" vertical="center" wrapText="1"/>
    </xf>
    <xf numFmtId="167" fontId="2" fillId="0" borderId="12" xfId="0" applyNumberFormat="1" applyFont="1" applyBorder="1" applyAlignment="1">
      <alignment horizontal="center" vertical="center" wrapText="1"/>
    </xf>
    <xf numFmtId="1" fontId="3" fillId="4" borderId="8" xfId="0" applyNumberFormat="1" applyFont="1" applyFill="1" applyBorder="1" applyAlignment="1">
      <alignment horizontal="center" vertical="center" wrapText="1" shrinkToFit="1"/>
    </xf>
    <xf numFmtId="1" fontId="3" fillId="4" borderId="8" xfId="0" applyNumberFormat="1" applyFont="1" applyFill="1" applyBorder="1" applyAlignment="1">
      <alignment horizontal="left" vertical="center" shrinkToFit="1"/>
    </xf>
    <xf numFmtId="165" fontId="2" fillId="4" borderId="8" xfId="0" applyNumberFormat="1" applyFont="1" applyFill="1" applyBorder="1" applyAlignment="1">
      <alignment horizontal="center" vertical="center" shrinkToFit="1"/>
    </xf>
    <xf numFmtId="165" fontId="2" fillId="4" borderId="13" xfId="0" applyNumberFormat="1" applyFont="1" applyFill="1" applyBorder="1" applyAlignment="1">
      <alignment horizontal="center" vertical="center" shrinkToFit="1"/>
    </xf>
    <xf numFmtId="167" fontId="19" fillId="9" borderId="8" xfId="0" applyNumberFormat="1" applyFont="1" applyFill="1" applyBorder="1" applyAlignment="1">
      <alignment vertical="center"/>
    </xf>
    <xf numFmtId="1" fontId="3" fillId="0" borderId="3" xfId="0" applyNumberFormat="1" applyFont="1" applyBorder="1" applyAlignment="1">
      <alignment horizontal="center" vertical="center" wrapText="1" shrinkToFit="1"/>
    </xf>
    <xf numFmtId="165" fontId="2" fillId="2" borderId="4" xfId="0" applyNumberFormat="1" applyFont="1" applyFill="1" applyBorder="1" applyAlignment="1">
      <alignment horizontal="center" vertical="center" shrinkToFit="1"/>
    </xf>
    <xf numFmtId="165" fontId="2" fillId="0" borderId="4" xfId="0" applyNumberFormat="1" applyFont="1" applyBorder="1" applyAlignment="1">
      <alignment horizontal="center" vertical="center" shrinkToFit="1"/>
    </xf>
    <xf numFmtId="0" fontId="8" fillId="0" borderId="6" xfId="0" applyFont="1" applyBorder="1" applyAlignment="1">
      <alignment horizontal="left" vertical="center" wrapText="1"/>
    </xf>
    <xf numFmtId="0" fontId="2" fillId="7" borderId="6" xfId="0" applyFont="1" applyFill="1" applyBorder="1" applyAlignment="1">
      <alignment vertical="center" wrapText="1"/>
    </xf>
    <xf numFmtId="0" fontId="2" fillId="0" borderId="7" xfId="0" applyFont="1" applyBorder="1" applyAlignment="1">
      <alignment horizontal="center" vertical="center"/>
    </xf>
    <xf numFmtId="167" fontId="2" fillId="0" borderId="16" xfId="0" applyNumberFormat="1" applyFont="1" applyBorder="1" applyAlignment="1">
      <alignment horizontal="center" vertical="center" wrapText="1"/>
    </xf>
    <xf numFmtId="0" fontId="2" fillId="0" borderId="34" xfId="0" applyFont="1" applyBorder="1" applyAlignment="1">
      <alignment horizontal="center" vertical="center"/>
    </xf>
    <xf numFmtId="0" fontId="3" fillId="4" borderId="3" xfId="0" applyFont="1" applyFill="1" applyBorder="1" applyAlignment="1">
      <alignment horizontal="center" vertical="center" wrapText="1"/>
    </xf>
    <xf numFmtId="0" fontId="15" fillId="4" borderId="8" xfId="0" applyFont="1" applyFill="1" applyBorder="1" applyAlignment="1">
      <alignment horizontal="center" vertical="center" wrapText="1"/>
    </xf>
    <xf numFmtId="3" fontId="3" fillId="4" borderId="8" xfId="0" applyNumberFormat="1" applyFont="1" applyFill="1" applyBorder="1" applyAlignment="1">
      <alignment horizontal="center" vertical="center" wrapText="1"/>
    </xf>
    <xf numFmtId="165" fontId="3" fillId="4" borderId="8" xfId="0" applyNumberFormat="1" applyFont="1" applyFill="1" applyBorder="1" applyAlignment="1">
      <alignment horizontal="center" vertical="center" wrapText="1"/>
    </xf>
    <xf numFmtId="165" fontId="3" fillId="4" borderId="13" xfId="0" applyNumberFormat="1" applyFont="1" applyFill="1" applyBorder="1" applyAlignment="1">
      <alignment horizontal="center" vertical="center" wrapText="1"/>
    </xf>
    <xf numFmtId="0" fontId="7" fillId="0" borderId="13" xfId="0" applyFont="1" applyBorder="1" applyAlignment="1">
      <alignment vertical="center" wrapText="1"/>
    </xf>
    <xf numFmtId="166" fontId="2" fillId="0" borderId="1" xfId="0" applyNumberFormat="1" applyFont="1" applyBorder="1" applyAlignment="1">
      <alignment horizontal="center" vertical="center" wrapText="1"/>
    </xf>
    <xf numFmtId="0" fontId="7" fillId="0" borderId="6" xfId="0" applyFont="1" applyBorder="1" applyAlignment="1">
      <alignment vertical="center" wrapText="1"/>
    </xf>
    <xf numFmtId="0" fontId="2" fillId="0" borderId="6" xfId="0" applyFont="1" applyBorder="1" applyAlignment="1">
      <alignment vertical="center" wrapText="1"/>
    </xf>
    <xf numFmtId="0" fontId="7" fillId="0" borderId="11" xfId="0" applyFont="1" applyBorder="1" applyAlignment="1">
      <alignment vertical="center" wrapText="1"/>
    </xf>
    <xf numFmtId="166" fontId="2" fillId="0" borderId="7" xfId="0" applyNumberFormat="1" applyFont="1" applyBorder="1" applyAlignment="1">
      <alignment horizontal="center" vertical="center" wrapText="1"/>
    </xf>
    <xf numFmtId="0" fontId="5" fillId="15" borderId="32" xfId="0" applyFont="1" applyFill="1" applyBorder="1" applyAlignment="1">
      <alignment horizontal="center" vertical="center" wrapText="1"/>
    </xf>
    <xf numFmtId="1" fontId="5" fillId="15" borderId="33" xfId="0" applyNumberFormat="1" applyFont="1" applyFill="1" applyBorder="1" applyAlignment="1">
      <alignment horizontal="center" vertical="center" wrapText="1" shrinkToFit="1"/>
    </xf>
    <xf numFmtId="1" fontId="5" fillId="15" borderId="33" xfId="0" applyNumberFormat="1" applyFont="1" applyFill="1" applyBorder="1" applyAlignment="1">
      <alignment horizontal="left" vertical="center" shrinkToFit="1"/>
    </xf>
    <xf numFmtId="0" fontId="5" fillId="15" borderId="33" xfId="0" applyFont="1" applyFill="1" applyBorder="1" applyAlignment="1">
      <alignment horizontal="center" vertical="center" wrapText="1"/>
    </xf>
    <xf numFmtId="3" fontId="5" fillId="15" borderId="33" xfId="0" applyNumberFormat="1" applyFont="1" applyFill="1" applyBorder="1" applyAlignment="1">
      <alignment horizontal="center" vertical="center" shrinkToFit="1"/>
    </xf>
    <xf numFmtId="165" fontId="5" fillId="15" borderId="33" xfId="0" applyNumberFormat="1" applyFont="1" applyFill="1" applyBorder="1" applyAlignment="1">
      <alignment horizontal="center" vertical="center" shrinkToFit="1"/>
    </xf>
    <xf numFmtId="0" fontId="7" fillId="0" borderId="13" xfId="0" applyFont="1" applyBorder="1" applyAlignment="1">
      <alignment horizontal="left" vertical="center" wrapText="1"/>
    </xf>
    <xf numFmtId="0" fontId="7" fillId="0" borderId="4" xfId="0" applyFont="1" applyBorder="1" applyAlignment="1">
      <alignment horizontal="center" vertical="center"/>
    </xf>
    <xf numFmtId="167" fontId="7" fillId="0" borderId="4" xfId="0" applyNumberFormat="1" applyFont="1" applyBorder="1" applyAlignment="1">
      <alignment horizontal="center" vertical="center"/>
    </xf>
    <xf numFmtId="0" fontId="23" fillId="0" borderId="1" xfId="0" applyFont="1" applyBorder="1" applyAlignment="1">
      <alignment vertical="center" wrapText="1"/>
    </xf>
    <xf numFmtId="167" fontId="2" fillId="0" borderId="29" xfId="0" applyNumberFormat="1" applyFont="1" applyBorder="1" applyAlignment="1">
      <alignment horizontal="center" vertical="center" wrapText="1"/>
    </xf>
    <xf numFmtId="0" fontId="3" fillId="0" borderId="1" xfId="0" applyFont="1" applyBorder="1" applyAlignment="1">
      <alignment horizontal="center" vertical="center" wrapText="1"/>
    </xf>
    <xf numFmtId="167" fontId="7" fillId="0" borderId="16" xfId="0" applyNumberFormat="1" applyFont="1" applyBorder="1" applyAlignment="1">
      <alignment horizontal="center" vertical="center"/>
    </xf>
    <xf numFmtId="167" fontId="7" fillId="0" borderId="42" xfId="0" applyNumberFormat="1" applyFont="1" applyBorder="1" applyAlignment="1">
      <alignment horizontal="center" vertical="center"/>
    </xf>
    <xf numFmtId="167" fontId="19" fillId="0" borderId="16" xfId="0" applyNumberFormat="1" applyFont="1" applyBorder="1" applyAlignment="1">
      <alignment vertical="center"/>
    </xf>
    <xf numFmtId="1" fontId="5" fillId="6" borderId="8" xfId="0" applyNumberFormat="1" applyFont="1" applyFill="1" applyBorder="1" applyAlignment="1">
      <alignment horizontal="left" vertical="center" shrinkToFit="1"/>
    </xf>
    <xf numFmtId="0" fontId="5" fillId="8" borderId="34" xfId="0" applyFont="1" applyFill="1" applyBorder="1" applyAlignment="1">
      <alignment horizontal="center" vertical="center" wrapText="1"/>
    </xf>
    <xf numFmtId="3" fontId="5" fillId="8" borderId="34" xfId="0" applyNumberFormat="1" applyFont="1" applyFill="1" applyBorder="1" applyAlignment="1">
      <alignment horizontal="center" vertical="center" wrapText="1"/>
    </xf>
    <xf numFmtId="167" fontId="12" fillId="8" borderId="34" xfId="0" applyNumberFormat="1" applyFont="1" applyFill="1" applyBorder="1"/>
    <xf numFmtId="1" fontId="3" fillId="4" borderId="9" xfId="0" applyNumberFormat="1" applyFont="1" applyFill="1" applyBorder="1" applyAlignment="1">
      <alignment horizontal="left" vertical="center" shrinkToFit="1"/>
    </xf>
    <xf numFmtId="3" fontId="2" fillId="4" borderId="10" xfId="0" applyNumberFormat="1" applyFont="1" applyFill="1" applyBorder="1" applyAlignment="1">
      <alignment horizontal="center" vertical="center" shrinkToFit="1"/>
    </xf>
    <xf numFmtId="165" fontId="2" fillId="4" borderId="10" xfId="0" applyNumberFormat="1" applyFont="1" applyFill="1" applyBorder="1" applyAlignment="1">
      <alignment horizontal="center" vertical="center" shrinkToFit="1"/>
    </xf>
    <xf numFmtId="165" fontId="2" fillId="4" borderId="9" xfId="0" applyNumberFormat="1" applyFont="1" applyFill="1" applyBorder="1" applyAlignment="1">
      <alignment horizontal="center" vertical="center" shrinkToFit="1"/>
    </xf>
    <xf numFmtId="0" fontId="2" fillId="9" borderId="18" xfId="0" applyFont="1" applyFill="1" applyBorder="1" applyAlignment="1">
      <alignment horizontal="center" vertical="center" wrapText="1"/>
    </xf>
    <xf numFmtId="3"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19" fillId="0" borderId="2" xfId="0" applyFont="1" applyBorder="1"/>
    <xf numFmtId="167" fontId="19" fillId="0" borderId="2" xfId="0" applyNumberFormat="1" applyFont="1" applyBorder="1" applyAlignment="1">
      <alignment vertical="center"/>
    </xf>
    <xf numFmtId="0" fontId="16" fillId="4" borderId="1" xfId="0" applyFont="1" applyFill="1" applyBorder="1" applyAlignment="1">
      <alignment horizontal="center" vertical="center" wrapText="1"/>
    </xf>
    <xf numFmtId="3" fontId="2" fillId="4" borderId="1" xfId="0" applyNumberFormat="1" applyFont="1" applyFill="1" applyBorder="1" applyAlignment="1">
      <alignment horizontal="center" vertical="center" shrinkToFit="1"/>
    </xf>
    <xf numFmtId="165" fontId="2" fillId="4" borderId="5" xfId="0" applyNumberFormat="1" applyFont="1" applyFill="1" applyBorder="1" applyAlignment="1">
      <alignment horizontal="center" vertical="center" shrinkToFit="1"/>
    </xf>
    <xf numFmtId="3"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6" borderId="32" xfId="0" applyFont="1" applyFill="1" applyBorder="1" applyAlignment="1">
      <alignment horizontal="center" vertical="center" wrapText="1"/>
    </xf>
    <xf numFmtId="1" fontId="3" fillId="6" borderId="33" xfId="0" applyNumberFormat="1" applyFont="1" applyFill="1" applyBorder="1" applyAlignment="1">
      <alignment horizontal="center" vertical="center" wrapText="1" shrinkToFit="1"/>
    </xf>
    <xf numFmtId="1" fontId="3" fillId="6" borderId="33" xfId="0" applyNumberFormat="1" applyFont="1" applyFill="1" applyBorder="1" applyAlignment="1">
      <alignment horizontal="left" vertical="center" shrinkToFit="1"/>
    </xf>
    <xf numFmtId="0" fontId="5" fillId="6" borderId="33" xfId="0" applyFont="1" applyFill="1" applyBorder="1" applyAlignment="1">
      <alignment horizontal="center" vertical="center" wrapText="1"/>
    </xf>
    <xf numFmtId="0" fontId="16" fillId="6" borderId="33" xfId="0" applyFont="1" applyFill="1" applyBorder="1" applyAlignment="1">
      <alignment horizontal="center" vertical="center" wrapText="1"/>
    </xf>
    <xf numFmtId="3" fontId="2" fillId="6" borderId="33" xfId="0" applyNumberFormat="1" applyFont="1" applyFill="1" applyBorder="1" applyAlignment="1">
      <alignment horizontal="center" vertical="center" shrinkToFit="1"/>
    </xf>
    <xf numFmtId="165" fontId="2" fillId="6" borderId="33" xfId="0" applyNumberFormat="1" applyFont="1" applyFill="1" applyBorder="1" applyAlignment="1">
      <alignment horizontal="center" vertical="center" shrinkToFit="1"/>
    </xf>
    <xf numFmtId="165" fontId="5" fillId="6" borderId="33" xfId="0" applyNumberFormat="1" applyFont="1" applyFill="1" applyBorder="1" applyAlignment="1">
      <alignment horizontal="center" vertical="center" shrinkToFit="1"/>
    </xf>
    <xf numFmtId="0" fontId="3" fillId="0" borderId="0" xfId="0" applyFont="1" applyAlignment="1">
      <alignment horizontal="center" vertical="center" wrapText="1"/>
    </xf>
    <xf numFmtId="0" fontId="16" fillId="0" borderId="0" xfId="0" applyFont="1" applyAlignment="1">
      <alignment horizontal="center" vertical="center" wrapText="1"/>
    </xf>
    <xf numFmtId="166" fontId="2" fillId="0" borderId="0" xfId="0" applyNumberFormat="1" applyFont="1" applyAlignment="1">
      <alignment horizontal="center" vertical="center" wrapText="1"/>
    </xf>
    <xf numFmtId="0" fontId="19" fillId="0" borderId="0" xfId="0" applyFont="1" applyAlignment="1">
      <alignment wrapText="1"/>
    </xf>
    <xf numFmtId="0" fontId="20" fillId="0" borderId="0" xfId="0" applyFont="1"/>
    <xf numFmtId="3" fontId="19" fillId="0" borderId="0" xfId="0" applyNumberFormat="1" applyFont="1"/>
    <xf numFmtId="165" fontId="25" fillId="17" borderId="2" xfId="0" applyNumberFormat="1" applyFont="1" applyFill="1" applyBorder="1" applyAlignment="1">
      <alignment horizontal="center" vertical="center" wrapText="1"/>
    </xf>
    <xf numFmtId="44" fontId="25" fillId="17" borderId="2" xfId="0" applyNumberFormat="1" applyFont="1" applyFill="1" applyBorder="1" applyAlignment="1">
      <alignment horizontal="center" vertical="center" wrapText="1"/>
    </xf>
    <xf numFmtId="0" fontId="24" fillId="14" borderId="2" xfId="0" applyFont="1" applyFill="1" applyBorder="1" applyAlignment="1">
      <alignment horizontal="center" vertical="center"/>
    </xf>
    <xf numFmtId="0" fontId="17" fillId="18" borderId="1" xfId="0" applyFont="1" applyFill="1" applyBorder="1" applyAlignment="1">
      <alignment horizontal="center" vertical="center" wrapText="1"/>
    </xf>
    <xf numFmtId="166" fontId="17" fillId="18" borderId="1" xfId="0" applyNumberFormat="1" applyFont="1" applyFill="1" applyBorder="1" applyAlignment="1">
      <alignment horizontal="center" vertical="center" wrapText="1"/>
    </xf>
    <xf numFmtId="0" fontId="17" fillId="19" borderId="1" xfId="0" applyFont="1" applyFill="1" applyBorder="1" applyAlignment="1">
      <alignment horizontal="center" vertical="center" wrapText="1"/>
    </xf>
    <xf numFmtId="166" fontId="17" fillId="19" borderId="1" xfId="0" applyNumberFormat="1" applyFont="1" applyFill="1" applyBorder="1" applyAlignment="1">
      <alignment horizontal="center" vertical="center" wrapText="1"/>
    </xf>
    <xf numFmtId="166" fontId="17" fillId="19" borderId="34" xfId="0" applyNumberFormat="1" applyFont="1" applyFill="1" applyBorder="1" applyAlignment="1">
      <alignment horizontal="center" vertical="center" wrapText="1"/>
    </xf>
    <xf numFmtId="166" fontId="17" fillId="19" borderId="35" xfId="0" applyNumberFormat="1" applyFont="1" applyFill="1" applyBorder="1" applyAlignment="1">
      <alignment horizontal="center" vertical="center" wrapText="1"/>
    </xf>
    <xf numFmtId="166" fontId="17" fillId="19" borderId="29" xfId="0" applyNumberFormat="1" applyFont="1" applyFill="1" applyBorder="1" applyAlignment="1">
      <alignment horizontal="center" vertical="center" wrapText="1"/>
    </xf>
    <xf numFmtId="166" fontId="17" fillId="19" borderId="17" xfId="0" applyNumberFormat="1" applyFont="1" applyFill="1" applyBorder="1" applyAlignment="1">
      <alignment horizontal="center" vertical="center" wrapText="1"/>
    </xf>
    <xf numFmtId="166" fontId="3" fillId="20" borderId="34" xfId="0" applyNumberFormat="1" applyFont="1" applyFill="1" applyBorder="1" applyAlignment="1">
      <alignment vertical="center" wrapText="1"/>
    </xf>
    <xf numFmtId="0" fontId="12" fillId="16" borderId="34" xfId="0" applyFont="1" applyFill="1" applyBorder="1" applyAlignment="1">
      <alignment horizontal="center" vertical="center" wrapText="1"/>
    </xf>
    <xf numFmtId="164" fontId="19" fillId="16" borderId="18" xfId="0" applyNumberFormat="1" applyFont="1" applyFill="1" applyBorder="1" applyAlignment="1">
      <alignment horizontal="center" vertical="center"/>
    </xf>
    <xf numFmtId="164" fontId="19" fillId="16" borderId="34" xfId="0" applyNumberFormat="1" applyFont="1" applyFill="1" applyBorder="1" applyAlignment="1">
      <alignment horizontal="center" vertical="center"/>
    </xf>
    <xf numFmtId="167" fontId="12" fillId="8" borderId="31" xfId="0" applyNumberFormat="1" applyFont="1" applyFill="1" applyBorder="1" applyAlignment="1">
      <alignment vertical="center"/>
    </xf>
    <xf numFmtId="167" fontId="19" fillId="9" borderId="26" xfId="0" applyNumberFormat="1" applyFont="1" applyFill="1" applyBorder="1" applyAlignment="1">
      <alignment vertical="center"/>
    </xf>
    <xf numFmtId="167" fontId="19" fillId="9" borderId="25" xfId="0" applyNumberFormat="1" applyFont="1" applyFill="1" applyBorder="1" applyAlignment="1">
      <alignment vertical="center"/>
    </xf>
    <xf numFmtId="0" fontId="12" fillId="8" borderId="31" xfId="0" applyFont="1" applyFill="1" applyBorder="1"/>
    <xf numFmtId="0" fontId="19" fillId="9" borderId="45" xfId="0" applyFont="1" applyFill="1" applyBorder="1"/>
    <xf numFmtId="167" fontId="19" fillId="9" borderId="45" xfId="0" applyNumberFormat="1" applyFont="1" applyFill="1" applyBorder="1" applyAlignment="1">
      <alignment vertical="center"/>
    </xf>
    <xf numFmtId="0" fontId="12" fillId="8" borderId="25" xfId="0" applyFont="1" applyFill="1" applyBorder="1"/>
    <xf numFmtId="164" fontId="19" fillId="16" borderId="16" xfId="0" applyNumberFormat="1" applyFont="1" applyFill="1" applyBorder="1" applyAlignment="1">
      <alignment horizontal="center" vertical="center"/>
    </xf>
    <xf numFmtId="0" fontId="2" fillId="9" borderId="1"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10" fillId="9" borderId="31"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10" fillId="9" borderId="32"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5" fillId="9" borderId="32"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5" fillId="9" borderId="33"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5" fillId="9" borderId="34" xfId="0" applyFont="1" applyFill="1" applyBorder="1" applyAlignment="1">
      <alignment horizontal="center" vertical="center" wrapText="1"/>
    </xf>
    <xf numFmtId="0" fontId="2" fillId="9" borderId="34" xfId="0" applyFont="1" applyFill="1" applyBorder="1" applyAlignment="1">
      <alignment horizontal="center" vertical="center" wrapText="1"/>
    </xf>
    <xf numFmtId="0" fontId="14" fillId="9" borderId="25" xfId="0" applyFont="1" applyFill="1" applyBorder="1" applyAlignment="1">
      <alignment horizontal="center" vertical="center" wrapText="1"/>
    </xf>
    <xf numFmtId="164" fontId="19" fillId="16" borderId="34" xfId="0" applyNumberFormat="1" applyFont="1" applyFill="1" applyBorder="1" applyAlignment="1">
      <alignment vertical="center"/>
    </xf>
    <xf numFmtId="165" fontId="19" fillId="16" borderId="1" xfId="0" applyNumberFormat="1" applyFont="1" applyFill="1" applyBorder="1" applyAlignment="1">
      <alignment vertical="center"/>
    </xf>
    <xf numFmtId="164" fontId="12" fillId="16" borderId="34" xfId="0" applyNumberFormat="1" applyFont="1" applyFill="1" applyBorder="1" applyAlignment="1">
      <alignment vertical="center"/>
    </xf>
    <xf numFmtId="165" fontId="21" fillId="0" borderId="2" xfId="0" applyNumberFormat="1" applyFont="1" applyBorder="1" applyAlignment="1">
      <alignment vertical="center"/>
    </xf>
    <xf numFmtId="165" fontId="22" fillId="0" borderId="2" xfId="0" applyNumberFormat="1" applyFont="1" applyBorder="1" applyAlignment="1">
      <alignment vertical="center"/>
    </xf>
    <xf numFmtId="0" fontId="24" fillId="0" borderId="2" xfId="0" applyFont="1" applyBorder="1" applyAlignment="1">
      <alignment vertical="center"/>
    </xf>
    <xf numFmtId="0" fontId="12" fillId="0" borderId="1" xfId="0" applyFont="1" applyBorder="1" applyAlignment="1">
      <alignment vertical="center"/>
    </xf>
    <xf numFmtId="0" fontId="17" fillId="4" borderId="7" xfId="0" applyFont="1" applyFill="1" applyBorder="1" applyAlignment="1">
      <alignment horizontal="center" vertical="center" wrapText="1"/>
    </xf>
    <xf numFmtId="0" fontId="22" fillId="9" borderId="1" xfId="0" applyFont="1" applyFill="1" applyBorder="1" applyAlignment="1">
      <alignment horizontal="center" vertical="center"/>
    </xf>
    <xf numFmtId="3" fontId="2" fillId="0" borderId="14" xfId="0" applyNumberFormat="1" applyFont="1" applyBorder="1" applyAlignment="1">
      <alignment horizontal="center" vertical="center" wrapText="1"/>
    </xf>
    <xf numFmtId="3" fontId="2" fillId="4" borderId="5" xfId="0" applyNumberFormat="1" applyFont="1" applyFill="1" applyBorder="1" applyAlignment="1">
      <alignment horizontal="center" vertical="center" shrinkToFit="1"/>
    </xf>
    <xf numFmtId="3" fontId="2" fillId="4" borderId="46" xfId="0" applyNumberFormat="1" applyFont="1" applyFill="1" applyBorder="1" applyAlignment="1">
      <alignment horizontal="center" vertical="center" wrapText="1"/>
    </xf>
    <xf numFmtId="3" fontId="2" fillId="9" borderId="4" xfId="0" applyNumberFormat="1" applyFont="1" applyFill="1" applyBorder="1" applyAlignment="1">
      <alignment horizontal="center" vertical="center" wrapText="1"/>
    </xf>
    <xf numFmtId="165" fontId="2" fillId="0" borderId="34" xfId="0" applyNumberFormat="1" applyFont="1" applyBorder="1" applyAlignment="1">
      <alignment horizontal="center" vertical="center" wrapText="1"/>
    </xf>
    <xf numFmtId="10" fontId="19" fillId="0" borderId="0" xfId="0" applyNumberFormat="1" applyFont="1"/>
    <xf numFmtId="8" fontId="26" fillId="0" borderId="0" xfId="0" applyNumberFormat="1" applyFont="1"/>
    <xf numFmtId="44" fontId="1" fillId="0" borderId="0" xfId="0" applyNumberFormat="1" applyFont="1"/>
    <xf numFmtId="3" fontId="21" fillId="0" borderId="34" xfId="0" applyNumberFormat="1" applyFont="1" applyBorder="1"/>
    <xf numFmtId="165" fontId="21" fillId="0" borderId="34" xfId="0" applyNumberFormat="1" applyFont="1" applyBorder="1"/>
    <xf numFmtId="0" fontId="21" fillId="0" borderId="34" xfId="0" applyFont="1" applyBorder="1" applyAlignment="1">
      <alignment horizontal="center"/>
    </xf>
    <xf numFmtId="165" fontId="22" fillId="0" borderId="34" xfId="0" applyNumberFormat="1" applyFont="1" applyBorder="1"/>
    <xf numFmtId="0" fontId="24" fillId="14" borderId="2" xfId="0" applyFont="1" applyFill="1" applyBorder="1" applyAlignment="1">
      <alignment horizontal="center" vertical="center"/>
    </xf>
    <xf numFmtId="166" fontId="3" fillId="4" borderId="41" xfId="0" applyNumberFormat="1" applyFont="1" applyFill="1" applyBorder="1" applyAlignment="1">
      <alignment horizontal="center" vertical="center" wrapText="1"/>
    </xf>
    <xf numFmtId="166" fontId="3" fillId="4" borderId="28" xfId="0" applyNumberFormat="1" applyFont="1" applyFill="1" applyBorder="1" applyAlignment="1">
      <alignment horizontal="center" vertical="center" wrapText="1"/>
    </xf>
    <xf numFmtId="166" fontId="3" fillId="4" borderId="26" xfId="0" applyNumberFormat="1" applyFont="1" applyFill="1" applyBorder="1" applyAlignment="1">
      <alignment horizontal="center" vertical="center" wrapText="1"/>
    </xf>
    <xf numFmtId="166" fontId="17" fillId="19" borderId="5" xfId="0" applyNumberFormat="1" applyFont="1" applyFill="1" applyBorder="1" applyAlignment="1">
      <alignment horizontal="center" vertical="center" wrapText="1"/>
    </xf>
    <xf numFmtId="166" fontId="17" fillId="19" borderId="10" xfId="0" applyNumberFormat="1" applyFont="1" applyFill="1" applyBorder="1" applyAlignment="1">
      <alignment horizontal="center" vertical="center" wrapText="1"/>
    </xf>
    <xf numFmtId="166" fontId="17" fillId="19" borderId="6" xfId="0" applyNumberFormat="1" applyFont="1" applyFill="1" applyBorder="1" applyAlignment="1">
      <alignment horizontal="center" vertical="center" wrapText="1"/>
    </xf>
    <xf numFmtId="166" fontId="17" fillId="4" borderId="5" xfId="0" applyNumberFormat="1" applyFont="1" applyFill="1" applyBorder="1" applyAlignment="1">
      <alignment horizontal="center" vertical="center" wrapText="1"/>
    </xf>
    <xf numFmtId="166" fontId="17" fillId="4" borderId="10" xfId="0" applyNumberFormat="1" applyFont="1" applyFill="1" applyBorder="1" applyAlignment="1">
      <alignment horizontal="center" vertical="center" wrapText="1"/>
    </xf>
    <xf numFmtId="166" fontId="17" fillId="4" borderId="6" xfId="0" applyNumberFormat="1" applyFont="1" applyFill="1" applyBorder="1" applyAlignment="1">
      <alignment horizontal="center" vertical="center" wrapText="1"/>
    </xf>
    <xf numFmtId="166" fontId="17" fillId="4" borderId="12" xfId="0" applyNumberFormat="1" applyFont="1" applyFill="1" applyBorder="1" applyAlignment="1">
      <alignment horizontal="center" vertical="center" wrapText="1"/>
    </xf>
    <xf numFmtId="166" fontId="17" fillId="4" borderId="9" xfId="0" applyNumberFormat="1" applyFont="1" applyFill="1" applyBorder="1" applyAlignment="1">
      <alignment horizontal="center" vertical="center" wrapText="1"/>
    </xf>
    <xf numFmtId="166" fontId="17" fillId="4" borderId="44" xfId="0" applyNumberFormat="1" applyFont="1" applyFill="1" applyBorder="1" applyAlignment="1">
      <alignment horizontal="center" vertical="center" wrapText="1"/>
    </xf>
    <xf numFmtId="166" fontId="17" fillId="4" borderId="43" xfId="0" applyNumberFormat="1" applyFont="1" applyFill="1" applyBorder="1" applyAlignment="1">
      <alignment horizontal="center" vertical="center" wrapText="1"/>
    </xf>
    <xf numFmtId="166" fontId="17" fillId="19" borderId="32" xfId="0" applyNumberFormat="1" applyFont="1" applyFill="1" applyBorder="1" applyAlignment="1">
      <alignment horizontal="center" vertical="center" wrapText="1"/>
    </xf>
    <xf numFmtId="166" fontId="17" fillId="19" borderId="33" xfId="0" applyNumberFormat="1" applyFont="1" applyFill="1" applyBorder="1" applyAlignment="1">
      <alignment horizontal="center" vertical="center" wrapText="1"/>
    </xf>
    <xf numFmtId="166" fontId="17" fillId="19" borderId="25" xfId="0" applyNumberFormat="1" applyFont="1" applyFill="1" applyBorder="1" applyAlignment="1">
      <alignment horizontal="center" vertical="center" wrapText="1"/>
    </xf>
    <xf numFmtId="166" fontId="17" fillId="4" borderId="42" xfId="0" applyNumberFormat="1" applyFont="1" applyFill="1" applyBorder="1" applyAlignment="1">
      <alignment horizontal="center" vertical="center" wrapText="1"/>
    </xf>
    <xf numFmtId="166" fontId="17" fillId="4" borderId="38" xfId="0" applyNumberFormat="1" applyFont="1" applyFill="1" applyBorder="1" applyAlignment="1">
      <alignment horizontal="center" vertical="center" wrapText="1"/>
    </xf>
    <xf numFmtId="166" fontId="17" fillId="4" borderId="36" xfId="0" applyNumberFormat="1" applyFont="1" applyFill="1" applyBorder="1" applyAlignment="1">
      <alignment horizontal="center" vertical="center" wrapText="1"/>
    </xf>
    <xf numFmtId="166" fontId="17" fillId="18" borderId="5" xfId="0" applyNumberFormat="1" applyFont="1" applyFill="1" applyBorder="1" applyAlignment="1">
      <alignment horizontal="center" vertical="center" wrapText="1"/>
    </xf>
    <xf numFmtId="166" fontId="17" fillId="18" borderId="10" xfId="0" applyNumberFormat="1" applyFont="1" applyFill="1" applyBorder="1" applyAlignment="1">
      <alignment horizontal="center" vertical="center" wrapText="1"/>
    </xf>
    <xf numFmtId="166" fontId="17" fillId="18"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25" Type="http://schemas.microsoft.com/office/2017/10/relationships/person" Target="persons/person.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alcChain" Target="calcChain.xml"/><Relationship Id="rId5" Type="http://schemas.openxmlformats.org/officeDocument/2006/relationships/worksheet" Target="worksheets/sheet5.xml"/><Relationship Id="rId23" Type="http://schemas.openxmlformats.org/officeDocument/2006/relationships/sharedStrings" Target="sharedStrings.xml"/><Relationship Id="rId4" Type="http://schemas.openxmlformats.org/officeDocument/2006/relationships/worksheet" Target="worksheets/sheet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0</xdr:rowOff>
    </xdr:from>
    <xdr:ext cx="38100" cy="1152525"/>
    <xdr:sp macro="" textlink="">
      <xdr:nvSpPr>
        <xdr:cNvPr id="3" name="Shape 3">
          <a:extLst>
            <a:ext uri="{FF2B5EF4-FFF2-40B4-BE49-F238E27FC236}">
              <a16:creationId xmlns:a16="http://schemas.microsoft.com/office/drawing/2014/main" id="{00000000-0008-0000-0100-000003000000}"/>
            </a:ext>
          </a:extLst>
        </xdr:cNvPr>
        <xdr:cNvSpPr/>
      </xdr:nvSpPr>
      <xdr:spPr>
        <a:xfrm>
          <a:off x="5346000" y="3203738"/>
          <a:ext cx="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152525"/>
    <xdr:sp macro="" textlink="">
      <xdr:nvSpPr>
        <xdr:cNvPr id="4" name="Shape 4">
          <a:extLst>
            <a:ext uri="{FF2B5EF4-FFF2-40B4-BE49-F238E27FC236}">
              <a16:creationId xmlns:a16="http://schemas.microsoft.com/office/drawing/2014/main" id="{00000000-0008-0000-0100-000004000000}"/>
            </a:ext>
          </a:extLst>
        </xdr:cNvPr>
        <xdr:cNvSpPr/>
      </xdr:nvSpPr>
      <xdr:spPr>
        <a:xfrm>
          <a:off x="5346000" y="3203738"/>
          <a:ext cx="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5" name="Shape 5">
          <a:extLst>
            <a:ext uri="{FF2B5EF4-FFF2-40B4-BE49-F238E27FC236}">
              <a16:creationId xmlns:a16="http://schemas.microsoft.com/office/drawing/2014/main" id="{00000000-0008-0000-0100-000005000000}"/>
            </a:ext>
          </a:extLst>
        </xdr:cNvPr>
        <xdr:cNvSpPr/>
      </xdr:nvSpPr>
      <xdr:spPr>
        <a:xfrm>
          <a:off x="5346000" y="3284700"/>
          <a:ext cx="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6" name="Shape 6">
          <a:extLst>
            <a:ext uri="{FF2B5EF4-FFF2-40B4-BE49-F238E27FC236}">
              <a16:creationId xmlns:a16="http://schemas.microsoft.com/office/drawing/2014/main" id="{00000000-0008-0000-0100-000006000000}"/>
            </a:ext>
          </a:extLst>
        </xdr:cNvPr>
        <xdr:cNvSpPr/>
      </xdr:nvSpPr>
      <xdr:spPr>
        <a:xfrm>
          <a:off x="5346000" y="3284700"/>
          <a:ext cx="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7" name="Shape 7">
          <a:extLst>
            <a:ext uri="{FF2B5EF4-FFF2-40B4-BE49-F238E27FC236}">
              <a16:creationId xmlns:a16="http://schemas.microsoft.com/office/drawing/2014/main" id="{00000000-0008-0000-0100-000007000000}"/>
            </a:ext>
          </a:extLst>
        </xdr:cNvPr>
        <xdr:cNvSpPr/>
      </xdr:nvSpPr>
      <xdr:spPr>
        <a:xfrm>
          <a:off x="5346000" y="2517938"/>
          <a:ext cx="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8" name="Shape 8">
          <a:extLst>
            <a:ext uri="{FF2B5EF4-FFF2-40B4-BE49-F238E27FC236}">
              <a16:creationId xmlns:a16="http://schemas.microsoft.com/office/drawing/2014/main" id="{00000000-0008-0000-0100-000008000000}"/>
            </a:ext>
          </a:extLst>
        </xdr:cNvPr>
        <xdr:cNvSpPr/>
      </xdr:nvSpPr>
      <xdr:spPr>
        <a:xfrm>
          <a:off x="5346000" y="2517938"/>
          <a:ext cx="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9" name="Shape 9">
          <a:extLst>
            <a:ext uri="{FF2B5EF4-FFF2-40B4-BE49-F238E27FC236}">
              <a16:creationId xmlns:a16="http://schemas.microsoft.com/office/drawing/2014/main" id="{00000000-0008-0000-0100-000009000000}"/>
            </a:ext>
          </a:extLst>
        </xdr:cNvPr>
        <xdr:cNvSpPr/>
      </xdr:nvSpPr>
      <xdr:spPr>
        <a:xfrm>
          <a:off x="5346000" y="3132300"/>
          <a:ext cx="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10" name="Shape 10">
          <a:extLst>
            <a:ext uri="{FF2B5EF4-FFF2-40B4-BE49-F238E27FC236}">
              <a16:creationId xmlns:a16="http://schemas.microsoft.com/office/drawing/2014/main" id="{00000000-0008-0000-0100-00000A000000}"/>
            </a:ext>
          </a:extLst>
        </xdr:cNvPr>
        <xdr:cNvSpPr/>
      </xdr:nvSpPr>
      <xdr:spPr>
        <a:xfrm>
          <a:off x="5346000" y="3132300"/>
          <a:ext cx="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1" name="Shape 11">
          <a:extLst>
            <a:ext uri="{FF2B5EF4-FFF2-40B4-BE49-F238E27FC236}">
              <a16:creationId xmlns:a16="http://schemas.microsoft.com/office/drawing/2014/main" id="{00000000-0008-0000-0100-00000B000000}"/>
            </a:ext>
          </a:extLst>
        </xdr:cNvPr>
        <xdr:cNvSpPr/>
      </xdr:nvSpPr>
      <xdr:spPr>
        <a:xfrm>
          <a:off x="5346000" y="2746538"/>
          <a:ext cx="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2" name="Shape 12">
          <a:extLst>
            <a:ext uri="{FF2B5EF4-FFF2-40B4-BE49-F238E27FC236}">
              <a16:creationId xmlns:a16="http://schemas.microsoft.com/office/drawing/2014/main" id="{00000000-0008-0000-0100-00000C000000}"/>
            </a:ext>
          </a:extLst>
        </xdr:cNvPr>
        <xdr:cNvSpPr/>
      </xdr:nvSpPr>
      <xdr:spPr>
        <a:xfrm>
          <a:off x="5346000" y="2746538"/>
          <a:ext cx="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3" name="Shape 13">
          <a:extLst>
            <a:ext uri="{FF2B5EF4-FFF2-40B4-BE49-F238E27FC236}">
              <a16:creationId xmlns:a16="http://schemas.microsoft.com/office/drawing/2014/main" id="{00000000-0008-0000-0100-00000D000000}"/>
            </a:ext>
          </a:extLst>
        </xdr:cNvPr>
        <xdr:cNvSpPr/>
      </xdr:nvSpPr>
      <xdr:spPr>
        <a:xfrm>
          <a:off x="5346000" y="2332200"/>
          <a:ext cx="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4" name="Shape 14">
          <a:extLst>
            <a:ext uri="{FF2B5EF4-FFF2-40B4-BE49-F238E27FC236}">
              <a16:creationId xmlns:a16="http://schemas.microsoft.com/office/drawing/2014/main" id="{00000000-0008-0000-0100-00000E000000}"/>
            </a:ext>
          </a:extLst>
        </xdr:cNvPr>
        <xdr:cNvSpPr/>
      </xdr:nvSpPr>
      <xdr:spPr>
        <a:xfrm>
          <a:off x="5346000" y="2332200"/>
          <a:ext cx="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5" name="Shape 15">
          <a:extLst>
            <a:ext uri="{FF2B5EF4-FFF2-40B4-BE49-F238E27FC236}">
              <a16:creationId xmlns:a16="http://schemas.microsoft.com/office/drawing/2014/main" id="{00000000-0008-0000-0100-00000F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6" name="Shape 16">
          <a:extLst>
            <a:ext uri="{FF2B5EF4-FFF2-40B4-BE49-F238E27FC236}">
              <a16:creationId xmlns:a16="http://schemas.microsoft.com/office/drawing/2014/main" id="{00000000-0008-0000-0100-000010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2" name="Shape 15">
          <a:extLst>
            <a:ext uri="{FF2B5EF4-FFF2-40B4-BE49-F238E27FC236}">
              <a16:creationId xmlns:a16="http://schemas.microsoft.com/office/drawing/2014/main" id="{00000000-0008-0000-0100-000002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7" name="Shape 16">
          <a:extLst>
            <a:ext uri="{FF2B5EF4-FFF2-40B4-BE49-F238E27FC236}">
              <a16:creationId xmlns:a16="http://schemas.microsoft.com/office/drawing/2014/main" id="{00000000-0008-0000-0100-000011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8" name="Shape 15">
          <a:extLst>
            <a:ext uri="{FF2B5EF4-FFF2-40B4-BE49-F238E27FC236}">
              <a16:creationId xmlns:a16="http://schemas.microsoft.com/office/drawing/2014/main" id="{00000000-0008-0000-0100-000012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9" name="Shape 16">
          <a:extLst>
            <a:ext uri="{FF2B5EF4-FFF2-40B4-BE49-F238E27FC236}">
              <a16:creationId xmlns:a16="http://schemas.microsoft.com/office/drawing/2014/main" id="{00000000-0008-0000-0100-000013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-9525</xdr:colOff>
      <xdr:row>0</xdr:row>
      <xdr:rowOff>0</xdr:rowOff>
    </xdr:from>
    <xdr:ext cx="38100" cy="1152525"/>
    <xdr:sp macro="" textlink="">
      <xdr:nvSpPr>
        <xdr:cNvPr id="2" name="Shape 3">
          <a:extLst>
            <a:ext uri="{FF2B5EF4-FFF2-40B4-BE49-F238E27FC236}">
              <a16:creationId xmlns:a16="http://schemas.microsoft.com/office/drawing/2014/main" id="{37275548-AB24-4ACF-B44D-7104FE4CA48D}"/>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152525"/>
    <xdr:sp macro="" textlink="">
      <xdr:nvSpPr>
        <xdr:cNvPr id="3" name="Shape 4">
          <a:extLst>
            <a:ext uri="{FF2B5EF4-FFF2-40B4-BE49-F238E27FC236}">
              <a16:creationId xmlns:a16="http://schemas.microsoft.com/office/drawing/2014/main" id="{BBAAC007-FA00-4D2C-A481-71D222051236}"/>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4" name="Shape 5">
          <a:extLst>
            <a:ext uri="{FF2B5EF4-FFF2-40B4-BE49-F238E27FC236}">
              <a16:creationId xmlns:a16="http://schemas.microsoft.com/office/drawing/2014/main" id="{B6205E6A-1E23-4EC7-A1B5-4EB6434FFA63}"/>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5" name="Shape 6">
          <a:extLst>
            <a:ext uri="{FF2B5EF4-FFF2-40B4-BE49-F238E27FC236}">
              <a16:creationId xmlns:a16="http://schemas.microsoft.com/office/drawing/2014/main" id="{C3A82216-6CCC-4BEA-A2FB-EBFF38774FB1}"/>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6" name="Shape 7">
          <a:extLst>
            <a:ext uri="{FF2B5EF4-FFF2-40B4-BE49-F238E27FC236}">
              <a16:creationId xmlns:a16="http://schemas.microsoft.com/office/drawing/2014/main" id="{AA557F54-421F-40C3-90A4-A4800D2400A9}"/>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7" name="Shape 8">
          <a:extLst>
            <a:ext uri="{FF2B5EF4-FFF2-40B4-BE49-F238E27FC236}">
              <a16:creationId xmlns:a16="http://schemas.microsoft.com/office/drawing/2014/main" id="{CFE392C2-02D9-43D3-9A3A-7EA8B55CCF5A}"/>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8" name="Shape 9">
          <a:extLst>
            <a:ext uri="{FF2B5EF4-FFF2-40B4-BE49-F238E27FC236}">
              <a16:creationId xmlns:a16="http://schemas.microsoft.com/office/drawing/2014/main" id="{E9E7826D-4015-44E5-9D56-229B61BF797B}"/>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9" name="Shape 10">
          <a:extLst>
            <a:ext uri="{FF2B5EF4-FFF2-40B4-BE49-F238E27FC236}">
              <a16:creationId xmlns:a16="http://schemas.microsoft.com/office/drawing/2014/main" id="{6226100D-FEED-4A1C-A460-717052C291D9}"/>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0" name="Shape 11">
          <a:extLst>
            <a:ext uri="{FF2B5EF4-FFF2-40B4-BE49-F238E27FC236}">
              <a16:creationId xmlns:a16="http://schemas.microsoft.com/office/drawing/2014/main" id="{9A7F804E-86C4-4113-9683-FD7C075F9D9F}"/>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1" name="Shape 12">
          <a:extLst>
            <a:ext uri="{FF2B5EF4-FFF2-40B4-BE49-F238E27FC236}">
              <a16:creationId xmlns:a16="http://schemas.microsoft.com/office/drawing/2014/main" id="{EFA7EF46-498D-4BFB-B981-CB46198266F4}"/>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2" name="Shape 13">
          <a:extLst>
            <a:ext uri="{FF2B5EF4-FFF2-40B4-BE49-F238E27FC236}">
              <a16:creationId xmlns:a16="http://schemas.microsoft.com/office/drawing/2014/main" id="{4834B431-8CC9-43B0-8456-E871AE1B0946}"/>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3" name="Shape 14">
          <a:extLst>
            <a:ext uri="{FF2B5EF4-FFF2-40B4-BE49-F238E27FC236}">
              <a16:creationId xmlns:a16="http://schemas.microsoft.com/office/drawing/2014/main" id="{D49E1DA4-9A89-4062-AB25-FCB2D3C8F37D}"/>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4" name="Shape 15">
          <a:extLst>
            <a:ext uri="{FF2B5EF4-FFF2-40B4-BE49-F238E27FC236}">
              <a16:creationId xmlns:a16="http://schemas.microsoft.com/office/drawing/2014/main" id="{81B152BD-2477-4A32-B03C-1BEEC4C42FDA}"/>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5" name="Shape 16">
          <a:extLst>
            <a:ext uri="{FF2B5EF4-FFF2-40B4-BE49-F238E27FC236}">
              <a16:creationId xmlns:a16="http://schemas.microsoft.com/office/drawing/2014/main" id="{D1328A09-6270-49B5-A299-016A56E46FCA}"/>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6" name="Shape 15">
          <a:extLst>
            <a:ext uri="{FF2B5EF4-FFF2-40B4-BE49-F238E27FC236}">
              <a16:creationId xmlns:a16="http://schemas.microsoft.com/office/drawing/2014/main" id="{9FE148C5-E5D7-44C1-8AB4-84A0DF786011}"/>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7" name="Shape 16">
          <a:extLst>
            <a:ext uri="{FF2B5EF4-FFF2-40B4-BE49-F238E27FC236}">
              <a16:creationId xmlns:a16="http://schemas.microsoft.com/office/drawing/2014/main" id="{34DA09A1-F693-44D7-9DAF-E0A8B3BEA633}"/>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8" name="Shape 15">
          <a:extLst>
            <a:ext uri="{FF2B5EF4-FFF2-40B4-BE49-F238E27FC236}">
              <a16:creationId xmlns:a16="http://schemas.microsoft.com/office/drawing/2014/main" id="{7E7F9F9A-0CFC-48A1-8607-1316D120D7DF}"/>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9" name="Shape 16">
          <a:extLst>
            <a:ext uri="{FF2B5EF4-FFF2-40B4-BE49-F238E27FC236}">
              <a16:creationId xmlns:a16="http://schemas.microsoft.com/office/drawing/2014/main" id="{48338426-10F8-47C1-8656-4B9E4472BBDD}"/>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-9525</xdr:colOff>
      <xdr:row>0</xdr:row>
      <xdr:rowOff>0</xdr:rowOff>
    </xdr:from>
    <xdr:ext cx="38100" cy="1152525"/>
    <xdr:sp macro="" textlink="">
      <xdr:nvSpPr>
        <xdr:cNvPr id="2" name="Shape 3">
          <a:extLst>
            <a:ext uri="{FF2B5EF4-FFF2-40B4-BE49-F238E27FC236}">
              <a16:creationId xmlns:a16="http://schemas.microsoft.com/office/drawing/2014/main" id="{DB24D50A-8617-495B-8CC0-F65EB49BAF6D}"/>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152525"/>
    <xdr:sp macro="" textlink="">
      <xdr:nvSpPr>
        <xdr:cNvPr id="3" name="Shape 4">
          <a:extLst>
            <a:ext uri="{FF2B5EF4-FFF2-40B4-BE49-F238E27FC236}">
              <a16:creationId xmlns:a16="http://schemas.microsoft.com/office/drawing/2014/main" id="{17639894-785E-4755-82D3-342C749E72A0}"/>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4" name="Shape 5">
          <a:extLst>
            <a:ext uri="{FF2B5EF4-FFF2-40B4-BE49-F238E27FC236}">
              <a16:creationId xmlns:a16="http://schemas.microsoft.com/office/drawing/2014/main" id="{7FF79F21-B220-4D2B-BDBD-CF895A779A0D}"/>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5" name="Shape 6">
          <a:extLst>
            <a:ext uri="{FF2B5EF4-FFF2-40B4-BE49-F238E27FC236}">
              <a16:creationId xmlns:a16="http://schemas.microsoft.com/office/drawing/2014/main" id="{B38567C7-A145-402F-B44B-AFA6CB97A02A}"/>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6" name="Shape 7">
          <a:extLst>
            <a:ext uri="{FF2B5EF4-FFF2-40B4-BE49-F238E27FC236}">
              <a16:creationId xmlns:a16="http://schemas.microsoft.com/office/drawing/2014/main" id="{A6435E86-2443-4481-8572-4A923CCE0157}"/>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7" name="Shape 8">
          <a:extLst>
            <a:ext uri="{FF2B5EF4-FFF2-40B4-BE49-F238E27FC236}">
              <a16:creationId xmlns:a16="http://schemas.microsoft.com/office/drawing/2014/main" id="{9ADEBCBF-A2E7-4407-8C35-CC10F984A019}"/>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8" name="Shape 9">
          <a:extLst>
            <a:ext uri="{FF2B5EF4-FFF2-40B4-BE49-F238E27FC236}">
              <a16:creationId xmlns:a16="http://schemas.microsoft.com/office/drawing/2014/main" id="{44CCC7DB-01E7-48E1-B18E-ECF43AE6B708}"/>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9" name="Shape 10">
          <a:extLst>
            <a:ext uri="{FF2B5EF4-FFF2-40B4-BE49-F238E27FC236}">
              <a16:creationId xmlns:a16="http://schemas.microsoft.com/office/drawing/2014/main" id="{77F34F8E-6ABB-4A9B-9077-D3A7B2E4CBA5}"/>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0" name="Shape 11">
          <a:extLst>
            <a:ext uri="{FF2B5EF4-FFF2-40B4-BE49-F238E27FC236}">
              <a16:creationId xmlns:a16="http://schemas.microsoft.com/office/drawing/2014/main" id="{15D1C677-6CBA-4488-AE04-94CC31BA22EB}"/>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1" name="Shape 12">
          <a:extLst>
            <a:ext uri="{FF2B5EF4-FFF2-40B4-BE49-F238E27FC236}">
              <a16:creationId xmlns:a16="http://schemas.microsoft.com/office/drawing/2014/main" id="{883280D6-88E4-4E68-8633-8EBDA71D66C5}"/>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2" name="Shape 13">
          <a:extLst>
            <a:ext uri="{FF2B5EF4-FFF2-40B4-BE49-F238E27FC236}">
              <a16:creationId xmlns:a16="http://schemas.microsoft.com/office/drawing/2014/main" id="{2FFE9DE4-3116-429F-800C-DBB2C2E23CBB}"/>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3" name="Shape 14">
          <a:extLst>
            <a:ext uri="{FF2B5EF4-FFF2-40B4-BE49-F238E27FC236}">
              <a16:creationId xmlns:a16="http://schemas.microsoft.com/office/drawing/2014/main" id="{DFDAFE0A-C471-4613-B80B-1358FF1510BA}"/>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4" name="Shape 15">
          <a:extLst>
            <a:ext uri="{FF2B5EF4-FFF2-40B4-BE49-F238E27FC236}">
              <a16:creationId xmlns:a16="http://schemas.microsoft.com/office/drawing/2014/main" id="{10334D7F-E8D0-4A36-A826-84918FA17327}"/>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5" name="Shape 16">
          <a:extLst>
            <a:ext uri="{FF2B5EF4-FFF2-40B4-BE49-F238E27FC236}">
              <a16:creationId xmlns:a16="http://schemas.microsoft.com/office/drawing/2014/main" id="{F0C7EF79-E90E-409C-BBBE-55E7C69E9678}"/>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6" name="Shape 15">
          <a:extLst>
            <a:ext uri="{FF2B5EF4-FFF2-40B4-BE49-F238E27FC236}">
              <a16:creationId xmlns:a16="http://schemas.microsoft.com/office/drawing/2014/main" id="{342D597E-B531-4AB5-A3F0-15C7B7AD11D3}"/>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7" name="Shape 16">
          <a:extLst>
            <a:ext uri="{FF2B5EF4-FFF2-40B4-BE49-F238E27FC236}">
              <a16:creationId xmlns:a16="http://schemas.microsoft.com/office/drawing/2014/main" id="{012E7E93-F20B-4A90-B4F7-B5DEE546DC00}"/>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8" name="Shape 15">
          <a:extLst>
            <a:ext uri="{FF2B5EF4-FFF2-40B4-BE49-F238E27FC236}">
              <a16:creationId xmlns:a16="http://schemas.microsoft.com/office/drawing/2014/main" id="{E91DFEEB-6EF5-47F9-99A6-16A50699BE68}"/>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9" name="Shape 16">
          <a:extLst>
            <a:ext uri="{FF2B5EF4-FFF2-40B4-BE49-F238E27FC236}">
              <a16:creationId xmlns:a16="http://schemas.microsoft.com/office/drawing/2014/main" id="{C2487004-E307-4B46-9AD4-FAA64EA301F4}"/>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-9525</xdr:colOff>
      <xdr:row>0</xdr:row>
      <xdr:rowOff>0</xdr:rowOff>
    </xdr:from>
    <xdr:ext cx="38100" cy="1152525"/>
    <xdr:sp macro="" textlink="">
      <xdr:nvSpPr>
        <xdr:cNvPr id="2" name="Shape 3">
          <a:extLst>
            <a:ext uri="{FF2B5EF4-FFF2-40B4-BE49-F238E27FC236}">
              <a16:creationId xmlns:a16="http://schemas.microsoft.com/office/drawing/2014/main" id="{0D25F3D1-07D6-464A-B25D-0133A3DFD6CD}"/>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152525"/>
    <xdr:sp macro="" textlink="">
      <xdr:nvSpPr>
        <xdr:cNvPr id="3" name="Shape 4">
          <a:extLst>
            <a:ext uri="{FF2B5EF4-FFF2-40B4-BE49-F238E27FC236}">
              <a16:creationId xmlns:a16="http://schemas.microsoft.com/office/drawing/2014/main" id="{9C4A6756-B4B9-43BD-B5BC-7120BFF7A814}"/>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4" name="Shape 5">
          <a:extLst>
            <a:ext uri="{FF2B5EF4-FFF2-40B4-BE49-F238E27FC236}">
              <a16:creationId xmlns:a16="http://schemas.microsoft.com/office/drawing/2014/main" id="{1FF7AAD4-EB66-456E-97F2-3564E8F47496}"/>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5" name="Shape 6">
          <a:extLst>
            <a:ext uri="{FF2B5EF4-FFF2-40B4-BE49-F238E27FC236}">
              <a16:creationId xmlns:a16="http://schemas.microsoft.com/office/drawing/2014/main" id="{B8355090-E6B7-4C78-A62C-BA3937488A18}"/>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6" name="Shape 7">
          <a:extLst>
            <a:ext uri="{FF2B5EF4-FFF2-40B4-BE49-F238E27FC236}">
              <a16:creationId xmlns:a16="http://schemas.microsoft.com/office/drawing/2014/main" id="{0EA0CA3F-9FD7-4FE5-B266-560CC37EA21D}"/>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7" name="Shape 8">
          <a:extLst>
            <a:ext uri="{FF2B5EF4-FFF2-40B4-BE49-F238E27FC236}">
              <a16:creationId xmlns:a16="http://schemas.microsoft.com/office/drawing/2014/main" id="{883C1835-67EC-45F1-AF6D-FA83B7D893F9}"/>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8" name="Shape 9">
          <a:extLst>
            <a:ext uri="{FF2B5EF4-FFF2-40B4-BE49-F238E27FC236}">
              <a16:creationId xmlns:a16="http://schemas.microsoft.com/office/drawing/2014/main" id="{8790F061-70C2-43E0-AF37-BFDED7795045}"/>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9" name="Shape 10">
          <a:extLst>
            <a:ext uri="{FF2B5EF4-FFF2-40B4-BE49-F238E27FC236}">
              <a16:creationId xmlns:a16="http://schemas.microsoft.com/office/drawing/2014/main" id="{A01D2D71-0622-4770-B7AE-4EACBFE48DC9}"/>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0" name="Shape 11">
          <a:extLst>
            <a:ext uri="{FF2B5EF4-FFF2-40B4-BE49-F238E27FC236}">
              <a16:creationId xmlns:a16="http://schemas.microsoft.com/office/drawing/2014/main" id="{289F1CA3-FF30-4E0A-85C2-F065C238A8B6}"/>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1" name="Shape 12">
          <a:extLst>
            <a:ext uri="{FF2B5EF4-FFF2-40B4-BE49-F238E27FC236}">
              <a16:creationId xmlns:a16="http://schemas.microsoft.com/office/drawing/2014/main" id="{6DE9F8D7-FDFB-45D9-865E-8FE3EA76318F}"/>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2" name="Shape 13">
          <a:extLst>
            <a:ext uri="{FF2B5EF4-FFF2-40B4-BE49-F238E27FC236}">
              <a16:creationId xmlns:a16="http://schemas.microsoft.com/office/drawing/2014/main" id="{ABE15718-BB47-470F-B886-A4D16C6AA480}"/>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3" name="Shape 14">
          <a:extLst>
            <a:ext uri="{FF2B5EF4-FFF2-40B4-BE49-F238E27FC236}">
              <a16:creationId xmlns:a16="http://schemas.microsoft.com/office/drawing/2014/main" id="{4639FDCE-3362-435D-B5A7-5CB7B0038A19}"/>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4" name="Shape 15">
          <a:extLst>
            <a:ext uri="{FF2B5EF4-FFF2-40B4-BE49-F238E27FC236}">
              <a16:creationId xmlns:a16="http://schemas.microsoft.com/office/drawing/2014/main" id="{B74256D0-D614-4095-B370-17D46FF666B4}"/>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5" name="Shape 16">
          <a:extLst>
            <a:ext uri="{FF2B5EF4-FFF2-40B4-BE49-F238E27FC236}">
              <a16:creationId xmlns:a16="http://schemas.microsoft.com/office/drawing/2014/main" id="{C911B399-F328-488F-B61B-3BAC33F2808D}"/>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6" name="Shape 15">
          <a:extLst>
            <a:ext uri="{FF2B5EF4-FFF2-40B4-BE49-F238E27FC236}">
              <a16:creationId xmlns:a16="http://schemas.microsoft.com/office/drawing/2014/main" id="{E3E703DB-7E8F-43DB-BF7C-C4698B5EEDE1}"/>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7" name="Shape 16">
          <a:extLst>
            <a:ext uri="{FF2B5EF4-FFF2-40B4-BE49-F238E27FC236}">
              <a16:creationId xmlns:a16="http://schemas.microsoft.com/office/drawing/2014/main" id="{7FD18E43-CB8B-46ED-875A-8F8A12F76233}"/>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8" name="Shape 15">
          <a:extLst>
            <a:ext uri="{FF2B5EF4-FFF2-40B4-BE49-F238E27FC236}">
              <a16:creationId xmlns:a16="http://schemas.microsoft.com/office/drawing/2014/main" id="{EB1DAB45-013A-4336-89BB-04A8AF46C25C}"/>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9" name="Shape 16">
          <a:extLst>
            <a:ext uri="{FF2B5EF4-FFF2-40B4-BE49-F238E27FC236}">
              <a16:creationId xmlns:a16="http://schemas.microsoft.com/office/drawing/2014/main" id="{E5507381-D4D9-46E6-88A2-9679D266B3BC}"/>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-9525</xdr:colOff>
      <xdr:row>0</xdr:row>
      <xdr:rowOff>0</xdr:rowOff>
    </xdr:from>
    <xdr:ext cx="38100" cy="1152525"/>
    <xdr:sp macro="" textlink="">
      <xdr:nvSpPr>
        <xdr:cNvPr id="2" name="Shape 3">
          <a:extLst>
            <a:ext uri="{FF2B5EF4-FFF2-40B4-BE49-F238E27FC236}">
              <a16:creationId xmlns:a16="http://schemas.microsoft.com/office/drawing/2014/main" id="{3130F1BF-5F9F-425F-99CD-09A2EDBDF95E}"/>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152525"/>
    <xdr:sp macro="" textlink="">
      <xdr:nvSpPr>
        <xdr:cNvPr id="3" name="Shape 4">
          <a:extLst>
            <a:ext uri="{FF2B5EF4-FFF2-40B4-BE49-F238E27FC236}">
              <a16:creationId xmlns:a16="http://schemas.microsoft.com/office/drawing/2014/main" id="{F2975672-32EA-4617-A038-1CBFB1B929AE}"/>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4" name="Shape 5">
          <a:extLst>
            <a:ext uri="{FF2B5EF4-FFF2-40B4-BE49-F238E27FC236}">
              <a16:creationId xmlns:a16="http://schemas.microsoft.com/office/drawing/2014/main" id="{AB69CDFC-2D0D-48EC-83EB-E0FB7A1D7026}"/>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5" name="Shape 6">
          <a:extLst>
            <a:ext uri="{FF2B5EF4-FFF2-40B4-BE49-F238E27FC236}">
              <a16:creationId xmlns:a16="http://schemas.microsoft.com/office/drawing/2014/main" id="{66303F77-76D5-4B50-95F7-7E97B3EC0FAD}"/>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6" name="Shape 7">
          <a:extLst>
            <a:ext uri="{FF2B5EF4-FFF2-40B4-BE49-F238E27FC236}">
              <a16:creationId xmlns:a16="http://schemas.microsoft.com/office/drawing/2014/main" id="{615AC3CA-5A7F-47FB-B291-97DB18DBB89B}"/>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7" name="Shape 8">
          <a:extLst>
            <a:ext uri="{FF2B5EF4-FFF2-40B4-BE49-F238E27FC236}">
              <a16:creationId xmlns:a16="http://schemas.microsoft.com/office/drawing/2014/main" id="{121D45CA-53FA-4714-8DFA-5619716ED05F}"/>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8" name="Shape 9">
          <a:extLst>
            <a:ext uri="{FF2B5EF4-FFF2-40B4-BE49-F238E27FC236}">
              <a16:creationId xmlns:a16="http://schemas.microsoft.com/office/drawing/2014/main" id="{74599A5B-CCD2-4D63-A75C-6BB09CB1C93E}"/>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9" name="Shape 10">
          <a:extLst>
            <a:ext uri="{FF2B5EF4-FFF2-40B4-BE49-F238E27FC236}">
              <a16:creationId xmlns:a16="http://schemas.microsoft.com/office/drawing/2014/main" id="{EDF8BB06-4BF3-4E86-B20D-5A5281E4B00D}"/>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0" name="Shape 11">
          <a:extLst>
            <a:ext uri="{FF2B5EF4-FFF2-40B4-BE49-F238E27FC236}">
              <a16:creationId xmlns:a16="http://schemas.microsoft.com/office/drawing/2014/main" id="{7E27116E-D74E-4F62-A2EB-E65A13DA8BEE}"/>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1" name="Shape 12">
          <a:extLst>
            <a:ext uri="{FF2B5EF4-FFF2-40B4-BE49-F238E27FC236}">
              <a16:creationId xmlns:a16="http://schemas.microsoft.com/office/drawing/2014/main" id="{AB6B1715-8D89-423F-8765-24BD753FCFE7}"/>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2" name="Shape 13">
          <a:extLst>
            <a:ext uri="{FF2B5EF4-FFF2-40B4-BE49-F238E27FC236}">
              <a16:creationId xmlns:a16="http://schemas.microsoft.com/office/drawing/2014/main" id="{741C83DA-1D76-4996-85A5-455A80D18838}"/>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3" name="Shape 14">
          <a:extLst>
            <a:ext uri="{FF2B5EF4-FFF2-40B4-BE49-F238E27FC236}">
              <a16:creationId xmlns:a16="http://schemas.microsoft.com/office/drawing/2014/main" id="{15388C24-AA7A-44D7-8042-C7491EBDC29E}"/>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4" name="Shape 15">
          <a:extLst>
            <a:ext uri="{FF2B5EF4-FFF2-40B4-BE49-F238E27FC236}">
              <a16:creationId xmlns:a16="http://schemas.microsoft.com/office/drawing/2014/main" id="{D39FFCB5-8092-4CB8-BD93-D9539F1FD1DC}"/>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5" name="Shape 16">
          <a:extLst>
            <a:ext uri="{FF2B5EF4-FFF2-40B4-BE49-F238E27FC236}">
              <a16:creationId xmlns:a16="http://schemas.microsoft.com/office/drawing/2014/main" id="{A7148DBC-6272-4805-9F0E-3015EAF71B1E}"/>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6" name="Shape 15">
          <a:extLst>
            <a:ext uri="{FF2B5EF4-FFF2-40B4-BE49-F238E27FC236}">
              <a16:creationId xmlns:a16="http://schemas.microsoft.com/office/drawing/2014/main" id="{E01BA371-03A6-4449-ACDD-D13098F2DAF8}"/>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7" name="Shape 16">
          <a:extLst>
            <a:ext uri="{FF2B5EF4-FFF2-40B4-BE49-F238E27FC236}">
              <a16:creationId xmlns:a16="http://schemas.microsoft.com/office/drawing/2014/main" id="{6EDC66DC-9C59-4AE3-BF19-BB9BF3351C13}"/>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8" name="Shape 15">
          <a:extLst>
            <a:ext uri="{FF2B5EF4-FFF2-40B4-BE49-F238E27FC236}">
              <a16:creationId xmlns:a16="http://schemas.microsoft.com/office/drawing/2014/main" id="{80EBD92C-D672-4572-A444-240EE3D4A601}"/>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9" name="Shape 16">
          <a:extLst>
            <a:ext uri="{FF2B5EF4-FFF2-40B4-BE49-F238E27FC236}">
              <a16:creationId xmlns:a16="http://schemas.microsoft.com/office/drawing/2014/main" id="{8311AF85-7E5F-4291-B061-5DEAAB155EDC}"/>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-9525</xdr:colOff>
      <xdr:row>0</xdr:row>
      <xdr:rowOff>0</xdr:rowOff>
    </xdr:from>
    <xdr:ext cx="38100" cy="1152525"/>
    <xdr:sp macro="" textlink="">
      <xdr:nvSpPr>
        <xdr:cNvPr id="2" name="Shape 3">
          <a:extLst>
            <a:ext uri="{FF2B5EF4-FFF2-40B4-BE49-F238E27FC236}">
              <a16:creationId xmlns:a16="http://schemas.microsoft.com/office/drawing/2014/main" id="{88B843D3-CCDD-4934-9ABC-9D70B885F841}"/>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152525"/>
    <xdr:sp macro="" textlink="">
      <xdr:nvSpPr>
        <xdr:cNvPr id="3" name="Shape 4">
          <a:extLst>
            <a:ext uri="{FF2B5EF4-FFF2-40B4-BE49-F238E27FC236}">
              <a16:creationId xmlns:a16="http://schemas.microsoft.com/office/drawing/2014/main" id="{1831A708-1C5B-4271-95DD-549A04C91869}"/>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4" name="Shape 5">
          <a:extLst>
            <a:ext uri="{FF2B5EF4-FFF2-40B4-BE49-F238E27FC236}">
              <a16:creationId xmlns:a16="http://schemas.microsoft.com/office/drawing/2014/main" id="{95C10588-22E1-4E26-A950-C214FDC3C951}"/>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5" name="Shape 6">
          <a:extLst>
            <a:ext uri="{FF2B5EF4-FFF2-40B4-BE49-F238E27FC236}">
              <a16:creationId xmlns:a16="http://schemas.microsoft.com/office/drawing/2014/main" id="{9C604BC6-3AD0-48E5-8AA1-FFAD20456345}"/>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6" name="Shape 7">
          <a:extLst>
            <a:ext uri="{FF2B5EF4-FFF2-40B4-BE49-F238E27FC236}">
              <a16:creationId xmlns:a16="http://schemas.microsoft.com/office/drawing/2014/main" id="{8DCCF9D4-1504-4554-BE19-830D130500A4}"/>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7" name="Shape 8">
          <a:extLst>
            <a:ext uri="{FF2B5EF4-FFF2-40B4-BE49-F238E27FC236}">
              <a16:creationId xmlns:a16="http://schemas.microsoft.com/office/drawing/2014/main" id="{57405106-3993-4422-8284-D39FC44EF739}"/>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8" name="Shape 9">
          <a:extLst>
            <a:ext uri="{FF2B5EF4-FFF2-40B4-BE49-F238E27FC236}">
              <a16:creationId xmlns:a16="http://schemas.microsoft.com/office/drawing/2014/main" id="{82DC4454-3549-4EC3-B104-D5CE06D75D64}"/>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9" name="Shape 10">
          <a:extLst>
            <a:ext uri="{FF2B5EF4-FFF2-40B4-BE49-F238E27FC236}">
              <a16:creationId xmlns:a16="http://schemas.microsoft.com/office/drawing/2014/main" id="{996AD8AC-14B4-412E-AF2E-0A488698DE93}"/>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0" name="Shape 11">
          <a:extLst>
            <a:ext uri="{FF2B5EF4-FFF2-40B4-BE49-F238E27FC236}">
              <a16:creationId xmlns:a16="http://schemas.microsoft.com/office/drawing/2014/main" id="{E4DDFDDD-7C5A-4E3B-B9B1-89684D141819}"/>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1" name="Shape 12">
          <a:extLst>
            <a:ext uri="{FF2B5EF4-FFF2-40B4-BE49-F238E27FC236}">
              <a16:creationId xmlns:a16="http://schemas.microsoft.com/office/drawing/2014/main" id="{0ACE23F1-4870-44DE-8F9F-6D738F7718EB}"/>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2" name="Shape 13">
          <a:extLst>
            <a:ext uri="{FF2B5EF4-FFF2-40B4-BE49-F238E27FC236}">
              <a16:creationId xmlns:a16="http://schemas.microsoft.com/office/drawing/2014/main" id="{21D767E6-7DEA-41AB-93D8-52CAED31F61E}"/>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3" name="Shape 14">
          <a:extLst>
            <a:ext uri="{FF2B5EF4-FFF2-40B4-BE49-F238E27FC236}">
              <a16:creationId xmlns:a16="http://schemas.microsoft.com/office/drawing/2014/main" id="{965A0D38-7819-4F28-B1A6-AD40F894E9CD}"/>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4" name="Shape 15">
          <a:extLst>
            <a:ext uri="{FF2B5EF4-FFF2-40B4-BE49-F238E27FC236}">
              <a16:creationId xmlns:a16="http://schemas.microsoft.com/office/drawing/2014/main" id="{FF1B6015-8A3F-4DF4-9AB8-AF0C12B64516}"/>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5" name="Shape 16">
          <a:extLst>
            <a:ext uri="{FF2B5EF4-FFF2-40B4-BE49-F238E27FC236}">
              <a16:creationId xmlns:a16="http://schemas.microsoft.com/office/drawing/2014/main" id="{BE9C1921-F4F6-492B-9100-5B0664E5F399}"/>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6" name="Shape 15">
          <a:extLst>
            <a:ext uri="{FF2B5EF4-FFF2-40B4-BE49-F238E27FC236}">
              <a16:creationId xmlns:a16="http://schemas.microsoft.com/office/drawing/2014/main" id="{A68CBF64-8425-4052-B93E-76E1387E8504}"/>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7" name="Shape 16">
          <a:extLst>
            <a:ext uri="{FF2B5EF4-FFF2-40B4-BE49-F238E27FC236}">
              <a16:creationId xmlns:a16="http://schemas.microsoft.com/office/drawing/2014/main" id="{EB0E5EC5-EE7F-47E4-94B5-B7B15D3744F1}"/>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8" name="Shape 15">
          <a:extLst>
            <a:ext uri="{FF2B5EF4-FFF2-40B4-BE49-F238E27FC236}">
              <a16:creationId xmlns:a16="http://schemas.microsoft.com/office/drawing/2014/main" id="{958B6AD7-9757-4C4A-9D48-F5A0AE4704B4}"/>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9" name="Shape 16">
          <a:extLst>
            <a:ext uri="{FF2B5EF4-FFF2-40B4-BE49-F238E27FC236}">
              <a16:creationId xmlns:a16="http://schemas.microsoft.com/office/drawing/2014/main" id="{9FA471FB-8A15-4AE2-9262-82DC6D9819B3}"/>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-9525</xdr:colOff>
      <xdr:row>0</xdr:row>
      <xdr:rowOff>0</xdr:rowOff>
    </xdr:from>
    <xdr:ext cx="38100" cy="1152525"/>
    <xdr:sp macro="" textlink="">
      <xdr:nvSpPr>
        <xdr:cNvPr id="2" name="Shape 3">
          <a:extLst>
            <a:ext uri="{FF2B5EF4-FFF2-40B4-BE49-F238E27FC236}">
              <a16:creationId xmlns:a16="http://schemas.microsoft.com/office/drawing/2014/main" id="{61417CC3-5561-4ACF-88A8-4EC68099323F}"/>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152525"/>
    <xdr:sp macro="" textlink="">
      <xdr:nvSpPr>
        <xdr:cNvPr id="3" name="Shape 4">
          <a:extLst>
            <a:ext uri="{FF2B5EF4-FFF2-40B4-BE49-F238E27FC236}">
              <a16:creationId xmlns:a16="http://schemas.microsoft.com/office/drawing/2014/main" id="{4F040952-55C7-4B06-AF37-B56EC2ABC5F9}"/>
            </a:ext>
          </a:extLst>
        </xdr:cNvPr>
        <xdr:cNvSpPr/>
      </xdr:nvSpPr>
      <xdr:spPr>
        <a:xfrm>
          <a:off x="-9525" y="0"/>
          <a:ext cx="3810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4" name="Shape 5">
          <a:extLst>
            <a:ext uri="{FF2B5EF4-FFF2-40B4-BE49-F238E27FC236}">
              <a16:creationId xmlns:a16="http://schemas.microsoft.com/office/drawing/2014/main" id="{06B0D54D-1183-4CC7-99C4-65F4216962C0}"/>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990600"/>
    <xdr:sp macro="" textlink="">
      <xdr:nvSpPr>
        <xdr:cNvPr id="5" name="Shape 6">
          <a:extLst>
            <a:ext uri="{FF2B5EF4-FFF2-40B4-BE49-F238E27FC236}">
              <a16:creationId xmlns:a16="http://schemas.microsoft.com/office/drawing/2014/main" id="{A677A0A8-508B-4B0B-88B2-C1B4590CD9F8}"/>
            </a:ext>
          </a:extLst>
        </xdr:cNvPr>
        <xdr:cNvSpPr/>
      </xdr:nvSpPr>
      <xdr:spPr>
        <a:xfrm>
          <a:off x="-9525" y="0"/>
          <a:ext cx="3810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6" name="Shape 7">
          <a:extLst>
            <a:ext uri="{FF2B5EF4-FFF2-40B4-BE49-F238E27FC236}">
              <a16:creationId xmlns:a16="http://schemas.microsoft.com/office/drawing/2014/main" id="{5336BC68-4944-4CAB-A832-D5D181CD592F}"/>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524125"/>
    <xdr:sp macro="" textlink="">
      <xdr:nvSpPr>
        <xdr:cNvPr id="7" name="Shape 8">
          <a:extLst>
            <a:ext uri="{FF2B5EF4-FFF2-40B4-BE49-F238E27FC236}">
              <a16:creationId xmlns:a16="http://schemas.microsoft.com/office/drawing/2014/main" id="{E7A827BB-3EF7-4219-BF3C-9D0FDA02F301}"/>
            </a:ext>
          </a:extLst>
        </xdr:cNvPr>
        <xdr:cNvSpPr/>
      </xdr:nvSpPr>
      <xdr:spPr>
        <a:xfrm>
          <a:off x="-9525" y="0"/>
          <a:ext cx="3810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8" name="Shape 9">
          <a:extLst>
            <a:ext uri="{FF2B5EF4-FFF2-40B4-BE49-F238E27FC236}">
              <a16:creationId xmlns:a16="http://schemas.microsoft.com/office/drawing/2014/main" id="{4DD2F2AD-F7E8-4981-A4CE-D3A0837E5B03}"/>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1295400"/>
    <xdr:sp macro="" textlink="">
      <xdr:nvSpPr>
        <xdr:cNvPr id="9" name="Shape 10">
          <a:extLst>
            <a:ext uri="{FF2B5EF4-FFF2-40B4-BE49-F238E27FC236}">
              <a16:creationId xmlns:a16="http://schemas.microsoft.com/office/drawing/2014/main" id="{B642F7EC-9975-4FE0-B6D5-44AFBB0BF192}"/>
            </a:ext>
          </a:extLst>
        </xdr:cNvPr>
        <xdr:cNvSpPr/>
      </xdr:nvSpPr>
      <xdr:spPr>
        <a:xfrm>
          <a:off x="-9525" y="0"/>
          <a:ext cx="3810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0" name="Shape 11">
          <a:extLst>
            <a:ext uri="{FF2B5EF4-FFF2-40B4-BE49-F238E27FC236}">
              <a16:creationId xmlns:a16="http://schemas.microsoft.com/office/drawing/2014/main" id="{494C61C2-6F3E-46B8-A6EE-0CC8FD6602A7}"/>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0</xdr:row>
      <xdr:rowOff>0</xdr:rowOff>
    </xdr:from>
    <xdr:ext cx="38100" cy="2066925"/>
    <xdr:sp macro="" textlink="">
      <xdr:nvSpPr>
        <xdr:cNvPr id="11" name="Shape 12">
          <a:extLst>
            <a:ext uri="{FF2B5EF4-FFF2-40B4-BE49-F238E27FC236}">
              <a16:creationId xmlns:a16="http://schemas.microsoft.com/office/drawing/2014/main" id="{EABB5444-ED17-49BA-B6DF-5F6F38973743}"/>
            </a:ext>
          </a:extLst>
        </xdr:cNvPr>
        <xdr:cNvSpPr/>
      </xdr:nvSpPr>
      <xdr:spPr>
        <a:xfrm>
          <a:off x="-9525" y="0"/>
          <a:ext cx="3810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2" name="Shape 13">
          <a:extLst>
            <a:ext uri="{FF2B5EF4-FFF2-40B4-BE49-F238E27FC236}">
              <a16:creationId xmlns:a16="http://schemas.microsoft.com/office/drawing/2014/main" id="{452916FC-7A02-48F1-A27E-AC97CAA212C1}"/>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103</xdr:row>
      <xdr:rowOff>0</xdr:rowOff>
    </xdr:from>
    <xdr:ext cx="38100" cy="2895600"/>
    <xdr:sp macro="" textlink="">
      <xdr:nvSpPr>
        <xdr:cNvPr id="13" name="Shape 14">
          <a:extLst>
            <a:ext uri="{FF2B5EF4-FFF2-40B4-BE49-F238E27FC236}">
              <a16:creationId xmlns:a16="http://schemas.microsoft.com/office/drawing/2014/main" id="{FC28C151-C978-45FD-9531-B237CFB69D95}"/>
            </a:ext>
          </a:extLst>
        </xdr:cNvPr>
        <xdr:cNvSpPr/>
      </xdr:nvSpPr>
      <xdr:spPr>
        <a:xfrm>
          <a:off x="-9525" y="865346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4" name="Shape 15">
          <a:extLst>
            <a:ext uri="{FF2B5EF4-FFF2-40B4-BE49-F238E27FC236}">
              <a16:creationId xmlns:a16="http://schemas.microsoft.com/office/drawing/2014/main" id="{EB5F4ABD-F828-41BD-8432-CD9BB6BC78D7}"/>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5" name="Shape 16">
          <a:extLst>
            <a:ext uri="{FF2B5EF4-FFF2-40B4-BE49-F238E27FC236}">
              <a16:creationId xmlns:a16="http://schemas.microsoft.com/office/drawing/2014/main" id="{7E39FFA4-0E29-4EDE-8C4A-210D50CED8F0}"/>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6" name="Shape 15">
          <a:extLst>
            <a:ext uri="{FF2B5EF4-FFF2-40B4-BE49-F238E27FC236}">
              <a16:creationId xmlns:a16="http://schemas.microsoft.com/office/drawing/2014/main" id="{43D71BF9-3D77-4533-834F-63CF3F035357}"/>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158</xdr:row>
      <xdr:rowOff>0</xdr:rowOff>
    </xdr:from>
    <xdr:ext cx="38100" cy="2895600"/>
    <xdr:sp macro="" textlink="">
      <xdr:nvSpPr>
        <xdr:cNvPr id="17" name="Shape 16">
          <a:extLst>
            <a:ext uri="{FF2B5EF4-FFF2-40B4-BE49-F238E27FC236}">
              <a16:creationId xmlns:a16="http://schemas.microsoft.com/office/drawing/2014/main" id="{17C6AFF6-54A8-4D32-B556-388859EAE710}"/>
            </a:ext>
          </a:extLst>
        </xdr:cNvPr>
        <xdr:cNvSpPr/>
      </xdr:nvSpPr>
      <xdr:spPr>
        <a:xfrm>
          <a:off x="-9525" y="1274159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8" name="Shape 15">
          <a:extLst>
            <a:ext uri="{FF2B5EF4-FFF2-40B4-BE49-F238E27FC236}">
              <a16:creationId xmlns:a16="http://schemas.microsoft.com/office/drawing/2014/main" id="{8A21B765-2860-45AD-9BF5-FDAD5AB378F9}"/>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212</xdr:row>
      <xdr:rowOff>0</xdr:rowOff>
    </xdr:from>
    <xdr:ext cx="38100" cy="2895600"/>
    <xdr:sp macro="" textlink="">
      <xdr:nvSpPr>
        <xdr:cNvPr id="19" name="Shape 16">
          <a:extLst>
            <a:ext uri="{FF2B5EF4-FFF2-40B4-BE49-F238E27FC236}">
              <a16:creationId xmlns:a16="http://schemas.microsoft.com/office/drawing/2014/main" id="{8C430D53-E338-49A9-8A12-10A59E8AEFA1}"/>
            </a:ext>
          </a:extLst>
        </xdr:cNvPr>
        <xdr:cNvSpPr/>
      </xdr:nvSpPr>
      <xdr:spPr>
        <a:xfrm>
          <a:off x="-9525" y="157476825"/>
          <a:ext cx="3810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3"/>
  <sheetViews>
    <sheetView workbookViewId="0">
      <selection activeCell="E24" sqref="E24"/>
    </sheetView>
  </sheetViews>
  <sheetFormatPr defaultColWidth="14.5" defaultRowHeight="15" customHeight="1" x14ac:dyDescent="0.2"/>
  <cols>
    <col min="1" max="1" width="7.1640625" customWidth="1"/>
    <col min="2" max="2" width="46" customWidth="1"/>
    <col min="3" max="6" width="22.83203125" customWidth="1"/>
    <col min="7" max="26" width="8.6640625" customWidth="1"/>
  </cols>
  <sheetData>
    <row r="1" spans="1:26" ht="23.25" customHeight="1" x14ac:dyDescent="0.2">
      <c r="A1" s="1"/>
      <c r="B1" s="387" t="s">
        <v>0</v>
      </c>
      <c r="C1" s="387"/>
      <c r="D1" s="387"/>
      <c r="E1" s="387"/>
      <c r="F1" s="387"/>
      <c r="G1" s="1"/>
      <c r="H1" s="1"/>
      <c r="I1" s="1"/>
      <c r="J1" s="1"/>
      <c r="K1" s="1"/>
      <c r="L1" s="1"/>
      <c r="M1" s="1"/>
      <c r="N1" s="1"/>
      <c r="O1" s="1"/>
      <c r="P1" s="1"/>
      <c r="Q1" s="1"/>
      <c r="R1" s="1"/>
      <c r="S1" s="1"/>
      <c r="T1" s="1"/>
      <c r="U1" s="1"/>
      <c r="V1" s="1"/>
      <c r="W1" s="1"/>
      <c r="X1" s="1"/>
      <c r="Y1" s="1"/>
      <c r="Z1" s="1"/>
    </row>
    <row r="2" spans="1:26" ht="18" customHeight="1" x14ac:dyDescent="0.2">
      <c r="A2" s="3"/>
      <c r="B2" s="4"/>
      <c r="C2" s="5" t="s">
        <v>1</v>
      </c>
      <c r="D2" s="6" t="s">
        <v>2</v>
      </c>
      <c r="E2" s="13" t="s">
        <v>3</v>
      </c>
      <c r="F2" s="16" t="s">
        <v>810</v>
      </c>
      <c r="G2" s="3"/>
      <c r="H2" s="3"/>
      <c r="I2" s="3"/>
      <c r="J2" s="3"/>
      <c r="K2" s="3"/>
      <c r="L2" s="3"/>
      <c r="M2" s="3"/>
      <c r="N2" s="3"/>
      <c r="O2" s="3"/>
      <c r="P2" s="3"/>
      <c r="Q2" s="3"/>
      <c r="R2" s="3"/>
      <c r="S2" s="3"/>
      <c r="T2" s="3"/>
      <c r="U2" s="3"/>
      <c r="V2" s="3"/>
      <c r="W2" s="3"/>
      <c r="X2" s="3"/>
      <c r="Y2" s="3"/>
      <c r="Z2" s="3"/>
    </row>
    <row r="3" spans="1:26" ht="18" customHeight="1" x14ac:dyDescent="0.2">
      <c r="A3" s="3"/>
      <c r="B3" s="7" t="str">
        <f>'Eventos_IRP '!D3</f>
        <v>GRUPO I - ALIMENTAÇÃO E BEBIDAS</v>
      </c>
      <c r="C3" s="8">
        <f>'Eventos_IRP '!BJ24</f>
        <v>2335465.5</v>
      </c>
      <c r="D3" s="12">
        <f>'Eventos_IRP '!BK24</f>
        <v>5688590.2271090029</v>
      </c>
      <c r="E3" s="14">
        <f>'Eventos_IRP '!BL24</f>
        <v>4102318</v>
      </c>
      <c r="F3" s="17">
        <f>'Eventos_IRP '!N24</f>
        <v>7870940.2000000002</v>
      </c>
      <c r="G3" s="3"/>
      <c r="H3" s="3"/>
      <c r="I3" s="3"/>
      <c r="J3" s="3"/>
      <c r="K3" s="3"/>
      <c r="L3" s="3"/>
      <c r="M3" s="3"/>
      <c r="N3" s="3"/>
      <c r="O3" s="3"/>
      <c r="P3" s="3"/>
      <c r="Q3" s="3"/>
      <c r="R3" s="3"/>
      <c r="S3" s="3"/>
      <c r="T3" s="3"/>
      <c r="U3" s="3"/>
      <c r="V3" s="3"/>
      <c r="W3" s="3"/>
      <c r="X3" s="3"/>
      <c r="Y3" s="3"/>
      <c r="Z3" s="3"/>
    </row>
    <row r="4" spans="1:26" ht="18" customHeight="1" x14ac:dyDescent="0.2">
      <c r="A4" s="3"/>
      <c r="B4" s="7" t="str">
        <f>'Eventos_IRP '!D25</f>
        <v>GRUPO II - INSTALAÇÕES</v>
      </c>
      <c r="C4" s="8">
        <f>'Eventos_IRP '!BJ47</f>
        <v>1710561.5</v>
      </c>
      <c r="D4" s="12">
        <f>'Eventos_IRP '!BK47</f>
        <v>9115798.9531475455</v>
      </c>
      <c r="E4" s="14">
        <f>'Eventos_IRP '!BL47</f>
        <v>5248571.5</v>
      </c>
      <c r="F4" s="17">
        <f>'Eventos_IRP '!N47</f>
        <v>8832104.1600000001</v>
      </c>
      <c r="G4" s="3"/>
      <c r="H4" s="3"/>
      <c r="I4" s="3"/>
      <c r="J4" s="3"/>
      <c r="K4" s="3"/>
      <c r="L4" s="3"/>
      <c r="M4" s="3"/>
      <c r="N4" s="3"/>
      <c r="O4" s="3"/>
      <c r="P4" s="3"/>
      <c r="Q4" s="3"/>
      <c r="R4" s="3"/>
      <c r="S4" s="3"/>
      <c r="T4" s="3"/>
      <c r="U4" s="3"/>
      <c r="V4" s="3"/>
      <c r="W4" s="3"/>
      <c r="X4" s="3"/>
      <c r="Y4" s="3"/>
      <c r="Z4" s="3"/>
    </row>
    <row r="5" spans="1:26" ht="18" customHeight="1" x14ac:dyDescent="0.2">
      <c r="A5" s="3"/>
      <c r="B5" s="7" t="str">
        <f>'Eventos_IRP '!D48</f>
        <v>GRUPO III - COMUNICAÇÃO VISUAL</v>
      </c>
      <c r="C5" s="8">
        <f>'Eventos_IRP '!BJ55</f>
        <v>348126</v>
      </c>
      <c r="D5" s="12">
        <f>'Eventos_IRP '!BK55</f>
        <v>1131261.9545454544</v>
      </c>
      <c r="E5" s="14">
        <f>'Eventos_IRP '!BL55</f>
        <v>1074263</v>
      </c>
      <c r="F5" s="17">
        <f>'Eventos_IRP '!N55</f>
        <v>1528846.7</v>
      </c>
      <c r="G5" s="3"/>
      <c r="H5" s="3"/>
      <c r="I5" s="3"/>
      <c r="J5" s="3"/>
      <c r="K5" s="3"/>
      <c r="L5" s="3"/>
      <c r="M5" s="3"/>
      <c r="N5" s="3"/>
      <c r="O5" s="3"/>
      <c r="P5" s="3"/>
      <c r="Q5" s="3"/>
      <c r="R5" s="3"/>
      <c r="S5" s="3"/>
      <c r="T5" s="3"/>
      <c r="U5" s="3"/>
      <c r="V5" s="3"/>
      <c r="W5" s="3"/>
      <c r="X5" s="3"/>
      <c r="Y5" s="3"/>
      <c r="Z5" s="3"/>
    </row>
    <row r="6" spans="1:26" ht="18" customHeight="1" x14ac:dyDescent="0.2">
      <c r="A6" s="3"/>
      <c r="B6" s="7" t="str">
        <f>'Eventos_IRP '!D56</f>
        <v>GRUPO IV - EQUIPAMENTOS</v>
      </c>
      <c r="C6" s="8">
        <f>'Eventos_IRP '!BJ86</f>
        <v>667709.9</v>
      </c>
      <c r="D6" s="12">
        <f>'Eventos_IRP '!BK86</f>
        <v>3643128.9974443614</v>
      </c>
      <c r="E6" s="14">
        <f>'Eventos_IRP '!BL86</f>
        <v>2479716.15</v>
      </c>
      <c r="F6" s="17">
        <f>'Eventos_IRP '!N86</f>
        <v>4139715.4499999997</v>
      </c>
      <c r="G6" s="3"/>
      <c r="H6" s="3"/>
      <c r="I6" s="3"/>
      <c r="J6" s="3"/>
      <c r="K6" s="3"/>
      <c r="L6" s="3"/>
      <c r="M6" s="3"/>
      <c r="N6" s="3"/>
      <c r="O6" s="3"/>
      <c r="P6" s="3"/>
      <c r="Q6" s="3"/>
      <c r="R6" s="3"/>
      <c r="S6" s="3"/>
      <c r="T6" s="3"/>
      <c r="U6" s="3"/>
      <c r="V6" s="3"/>
      <c r="W6" s="3"/>
      <c r="X6" s="3"/>
      <c r="Y6" s="3"/>
      <c r="Z6" s="3"/>
    </row>
    <row r="7" spans="1:26" ht="18" customHeight="1" x14ac:dyDescent="0.2">
      <c r="A7" s="3"/>
      <c r="B7" s="7" t="str">
        <f>'Eventos_IRP '!D87</f>
        <v>GRUPO V - INFRA AUDIOVISUAL</v>
      </c>
      <c r="C7" s="8">
        <f>'Eventos_IRP '!BJ141</f>
        <v>3946180.6999999997</v>
      </c>
      <c r="D7" s="12">
        <f>'Eventos_IRP '!BK141</f>
        <v>24173999.510131527</v>
      </c>
      <c r="E7" s="14">
        <f>'Eventos_IRP '!BL141</f>
        <v>11647764.225</v>
      </c>
      <c r="F7" s="17">
        <f>'Eventos_IRP '!N141</f>
        <v>18354355.880000006</v>
      </c>
      <c r="G7" s="3"/>
      <c r="H7" s="3"/>
      <c r="I7" s="3"/>
      <c r="J7" s="3"/>
      <c r="K7" s="3"/>
      <c r="L7" s="3"/>
      <c r="M7" s="3"/>
      <c r="N7" s="3"/>
      <c r="O7" s="3"/>
      <c r="P7" s="3"/>
      <c r="Q7" s="3"/>
      <c r="R7" s="3"/>
      <c r="S7" s="3"/>
      <c r="T7" s="3"/>
      <c r="U7" s="3"/>
      <c r="V7" s="3"/>
      <c r="W7" s="3"/>
      <c r="X7" s="3"/>
      <c r="Y7" s="3"/>
      <c r="Z7" s="3"/>
    </row>
    <row r="8" spans="1:26" ht="18" customHeight="1" x14ac:dyDescent="0.2">
      <c r="A8" s="3"/>
      <c r="B8" s="7" t="str">
        <f>'Eventos_IRP '!D142</f>
        <v>GRUPO VI - INSUMOS GRÁFICOS</v>
      </c>
      <c r="C8" s="8">
        <f>'Eventos_IRP '!BJ167</f>
        <v>1354515.9999999998</v>
      </c>
      <c r="D8" s="12">
        <f>'Eventos_IRP '!BK167</f>
        <v>5170900.0805537505</v>
      </c>
      <c r="E8" s="14">
        <f>'Eventos_IRP '!BL167</f>
        <v>3351970</v>
      </c>
      <c r="F8" s="17">
        <f>'Eventos_IRP '!N167</f>
        <v>9504101.5</v>
      </c>
      <c r="G8" s="3"/>
      <c r="H8" s="3"/>
      <c r="I8" s="3"/>
      <c r="J8" s="3"/>
      <c r="K8" s="3"/>
      <c r="L8" s="3"/>
      <c r="M8" s="3"/>
      <c r="N8" s="3"/>
      <c r="O8" s="3"/>
      <c r="P8" s="3"/>
      <c r="Q8" s="3"/>
      <c r="R8" s="3"/>
      <c r="S8" s="3"/>
      <c r="T8" s="3"/>
      <c r="U8" s="3"/>
      <c r="V8" s="3"/>
      <c r="W8" s="3"/>
      <c r="X8" s="3"/>
      <c r="Y8" s="3"/>
      <c r="Z8" s="3"/>
    </row>
    <row r="9" spans="1:26" ht="18" customHeight="1" x14ac:dyDescent="0.2">
      <c r="A9" s="3"/>
      <c r="B9" s="7" t="str">
        <f>'Eventos_IRP '!D168</f>
        <v>GRUPO VII - MOBILIÁRIO</v>
      </c>
      <c r="C9" s="8">
        <f>'Eventos_IRP '!BJ227</f>
        <v>2079368</v>
      </c>
      <c r="D9" s="12">
        <f>'Eventos_IRP '!BK227</f>
        <v>9197293.939426681</v>
      </c>
      <c r="E9" s="14">
        <f>'Eventos_IRP '!BL227</f>
        <v>5385609.2999999998</v>
      </c>
      <c r="F9" s="17">
        <f>'Eventos_IRP '!N227</f>
        <v>6873594.5600000005</v>
      </c>
      <c r="G9" s="3"/>
      <c r="H9" s="3"/>
      <c r="I9" s="3"/>
      <c r="J9" s="3"/>
      <c r="K9" s="3"/>
      <c r="L9" s="3"/>
      <c r="M9" s="3"/>
      <c r="N9" s="3"/>
      <c r="O9" s="3"/>
      <c r="P9" s="3"/>
      <c r="Q9" s="3"/>
      <c r="R9" s="3"/>
      <c r="S9" s="3"/>
      <c r="T9" s="3"/>
      <c r="U9" s="3"/>
      <c r="V9" s="3"/>
      <c r="W9" s="3"/>
      <c r="X9" s="3"/>
      <c r="Y9" s="3"/>
      <c r="Z9" s="3"/>
    </row>
    <row r="10" spans="1:26" ht="18" customHeight="1" x14ac:dyDescent="0.2">
      <c r="A10" s="3"/>
      <c r="B10" s="7" t="str">
        <f>'Eventos_IRP '!D228</f>
        <v>GRUPO VIII - ORNAMENTAÇÃO</v>
      </c>
      <c r="C10" s="8">
        <f>'Eventos_IRP '!BJ252</f>
        <v>258324.28</v>
      </c>
      <c r="D10" s="12">
        <f>'Eventos_IRP '!BK252</f>
        <v>1071286.534227994</v>
      </c>
      <c r="E10" s="14">
        <f>'Eventos_IRP '!BL252</f>
        <v>752273.17</v>
      </c>
      <c r="F10" s="17">
        <f>'Eventos_IRP '!N252</f>
        <v>1268896.54</v>
      </c>
      <c r="G10" s="3"/>
      <c r="H10" s="3"/>
      <c r="I10" s="3"/>
      <c r="J10" s="3"/>
      <c r="K10" s="3"/>
      <c r="L10" s="3"/>
      <c r="M10" s="3"/>
      <c r="N10" s="3"/>
      <c r="O10" s="3"/>
      <c r="P10" s="3"/>
      <c r="Q10" s="3"/>
      <c r="R10" s="3"/>
      <c r="S10" s="3"/>
      <c r="T10" s="3"/>
      <c r="U10" s="3"/>
      <c r="V10" s="3"/>
      <c r="W10" s="3"/>
      <c r="X10" s="3"/>
      <c r="Y10" s="3"/>
      <c r="Z10" s="3"/>
    </row>
    <row r="11" spans="1:26" ht="18" customHeight="1" x14ac:dyDescent="0.2">
      <c r="A11" s="3"/>
      <c r="B11" s="7" t="str">
        <f>'Eventos_IRP '!D253</f>
        <v>GRUPO IX - PRODUÇÃO</v>
      </c>
      <c r="C11" s="8">
        <f>'Eventos_IRP '!BJ265</f>
        <v>4159924.6</v>
      </c>
      <c r="D11" s="12">
        <f>'Eventos_IRP '!BK265</f>
        <v>27238196.893333334</v>
      </c>
      <c r="E11" s="14">
        <f>'Eventos_IRP '!BL265</f>
        <v>14258207.199999999</v>
      </c>
      <c r="F11" s="17">
        <f>'Eventos_IRP '!N265</f>
        <v>16428201.609999999</v>
      </c>
      <c r="G11" s="3"/>
      <c r="H11" s="3"/>
      <c r="I11" s="3"/>
      <c r="J11" s="3"/>
      <c r="K11" s="3"/>
      <c r="L11" s="3"/>
      <c r="M11" s="3"/>
      <c r="N11" s="3"/>
      <c r="O11" s="3"/>
      <c r="P11" s="3"/>
      <c r="Q11" s="3"/>
      <c r="R11" s="3"/>
      <c r="S11" s="3"/>
      <c r="T11" s="3"/>
      <c r="U11" s="3"/>
      <c r="V11" s="3"/>
      <c r="W11" s="3"/>
      <c r="X11" s="3"/>
      <c r="Y11" s="3"/>
      <c r="Z11" s="3"/>
    </row>
    <row r="12" spans="1:26" ht="18" customHeight="1" x14ac:dyDescent="0.2">
      <c r="A12" s="3"/>
      <c r="B12" s="7" t="str">
        <f>'Eventos_IRP '!D266</f>
        <v>GRUPO X- RECURSOS HUMANOS</v>
      </c>
      <c r="C12" s="8">
        <f>'Eventos_IRP '!BJ289</f>
        <v>968973.94000000006</v>
      </c>
      <c r="D12" s="12">
        <f>'Eventos_IRP '!BK289</f>
        <v>3664757.7048767903</v>
      </c>
      <c r="E12" s="14">
        <f>'Eventos_IRP '!BL289</f>
        <v>2434752.2049999996</v>
      </c>
      <c r="F12" s="17">
        <f>'Eventos_IRP '!N289</f>
        <v>4419781.1800000006</v>
      </c>
      <c r="G12" s="3"/>
      <c r="H12" s="3"/>
      <c r="I12" s="3"/>
      <c r="J12" s="3"/>
      <c r="K12" s="3"/>
      <c r="L12" s="3"/>
      <c r="M12" s="3"/>
      <c r="N12" s="3"/>
      <c r="O12" s="3"/>
      <c r="P12" s="3"/>
      <c r="Q12" s="3"/>
      <c r="R12" s="3"/>
      <c r="S12" s="3"/>
      <c r="T12" s="3"/>
      <c r="U12" s="3"/>
      <c r="V12" s="3"/>
      <c r="W12" s="3"/>
      <c r="X12" s="3"/>
      <c r="Y12" s="3"/>
      <c r="Z12" s="3"/>
    </row>
    <row r="13" spans="1:26" ht="18" customHeight="1" x14ac:dyDescent="0.2">
      <c r="A13" s="3"/>
      <c r="B13" s="7" t="str">
        <f>'Eventos_IRP '!D290</f>
        <v>GRUPO XI - TECNOLOGIA</v>
      </c>
      <c r="C13" s="8">
        <f>'Eventos_IRP '!BJ311</f>
        <v>2878456.7</v>
      </c>
      <c r="D13" s="12">
        <f>'Eventos_IRP '!BK311</f>
        <v>9110222.0673371051</v>
      </c>
      <c r="E13" s="14">
        <f>'Eventos_IRP '!BL311</f>
        <v>4970652.8</v>
      </c>
      <c r="F13" s="17">
        <f>'Eventos_IRP '!N311</f>
        <v>6161508.0999999996</v>
      </c>
      <c r="G13" s="3"/>
      <c r="H13" s="3"/>
      <c r="I13" s="3"/>
      <c r="J13" s="3"/>
      <c r="K13" s="3"/>
      <c r="L13" s="3"/>
      <c r="M13" s="3"/>
      <c r="N13" s="3"/>
      <c r="O13" s="3"/>
      <c r="P13" s="3"/>
      <c r="Q13" s="3"/>
      <c r="R13" s="3"/>
      <c r="S13" s="3"/>
      <c r="T13" s="3"/>
      <c r="U13" s="3"/>
      <c r="V13" s="3"/>
      <c r="W13" s="3"/>
      <c r="X13" s="3"/>
      <c r="Y13" s="3"/>
      <c r="Z13" s="3"/>
    </row>
    <row r="14" spans="1:26" ht="18" customHeight="1" x14ac:dyDescent="0.2">
      <c r="A14" s="3"/>
      <c r="B14" s="7" t="str">
        <f>'Eventos_IRP '!D312</f>
        <v>GRUPO XII - TRANSPORTES</v>
      </c>
      <c r="C14" s="8">
        <f>'Eventos_IRP '!BJ320</f>
        <v>150900</v>
      </c>
      <c r="D14" s="12">
        <f>'Eventos_IRP '!BK320</f>
        <v>467407.70198412699</v>
      </c>
      <c r="E14" s="14">
        <f>'Eventos_IRP '!BL320</f>
        <v>321187.5</v>
      </c>
      <c r="F14" s="17">
        <f>'Eventos_IRP '!N320</f>
        <v>706825.82</v>
      </c>
      <c r="G14" s="3"/>
      <c r="H14" s="3"/>
      <c r="I14" s="3"/>
      <c r="J14" s="3"/>
      <c r="K14" s="3"/>
      <c r="L14" s="3"/>
      <c r="M14" s="3"/>
      <c r="N14" s="3"/>
      <c r="O14" s="3"/>
      <c r="P14" s="3"/>
      <c r="Q14" s="3"/>
      <c r="R14" s="3"/>
      <c r="S14" s="3"/>
      <c r="T14" s="3"/>
      <c r="U14" s="3"/>
      <c r="V14" s="3"/>
      <c r="W14" s="3"/>
      <c r="X14" s="3"/>
      <c r="Y14" s="3"/>
      <c r="Z14" s="3"/>
    </row>
    <row r="15" spans="1:26" ht="18" customHeight="1" x14ac:dyDescent="0.2">
      <c r="A15" s="3"/>
      <c r="B15" s="7" t="str">
        <f>'Eventos_IRP '!D321</f>
        <v>GRUPO XIII - SERVIÇOS EVENTUAIS</v>
      </c>
      <c r="C15" s="8">
        <f>'Eventos_IRP '!$N$323</f>
        <v>5625641</v>
      </c>
      <c r="D15" s="12">
        <f>'Eventos_IRP '!$N$323</f>
        <v>5625641</v>
      </c>
      <c r="E15" s="8">
        <f>'Eventos_IRP '!$N$323</f>
        <v>5625641</v>
      </c>
      <c r="F15" s="18">
        <f>'Eventos_IRP '!$N$323</f>
        <v>5625641</v>
      </c>
      <c r="G15" s="3"/>
      <c r="H15" s="3"/>
      <c r="I15" s="3"/>
      <c r="J15" s="3"/>
      <c r="K15" s="3"/>
      <c r="L15" s="3"/>
      <c r="M15" s="3"/>
      <c r="N15" s="3"/>
      <c r="O15" s="3"/>
      <c r="P15" s="3"/>
      <c r="Q15" s="3"/>
      <c r="R15" s="3"/>
      <c r="S15" s="3"/>
      <c r="T15" s="3"/>
      <c r="U15" s="3"/>
      <c r="V15" s="3"/>
      <c r="W15" s="3"/>
      <c r="X15" s="3"/>
      <c r="Y15" s="3"/>
      <c r="Z15" s="3"/>
    </row>
    <row r="16" spans="1:26" ht="25.5" customHeight="1" x14ac:dyDescent="0.2">
      <c r="A16" s="3"/>
      <c r="B16" s="9" t="s">
        <v>4</v>
      </c>
      <c r="C16" s="10">
        <f>SUM(C3:C15)</f>
        <v>26484148.120000001</v>
      </c>
      <c r="D16" s="11">
        <f>SUM(D3:D15)</f>
        <v>105298485.56411768</v>
      </c>
      <c r="E16" s="15">
        <f>SUM(E3:E15)</f>
        <v>61652926.049999997</v>
      </c>
      <c r="F16" s="19">
        <f>SUM(F3:F15)</f>
        <v>91714512.699999988</v>
      </c>
      <c r="G16" s="3"/>
      <c r="H16" s="3"/>
      <c r="I16" s="3"/>
      <c r="J16" s="3"/>
      <c r="K16" s="3"/>
      <c r="L16" s="3"/>
      <c r="M16" s="3"/>
      <c r="N16" s="3"/>
      <c r="O16" s="3"/>
      <c r="P16" s="3"/>
      <c r="Q16" s="3"/>
      <c r="R16" s="3"/>
      <c r="S16" s="3"/>
      <c r="T16" s="3"/>
      <c r="U16" s="3"/>
      <c r="V16" s="3"/>
      <c r="W16" s="3"/>
      <c r="X16" s="3"/>
      <c r="Y16" s="3"/>
      <c r="Z16" s="3"/>
    </row>
    <row r="17" spans="1:26" ht="12.75" customHeight="1" x14ac:dyDescent="0.2">
      <c r="A17" s="1"/>
      <c r="B17" s="1"/>
      <c r="C17" s="2"/>
      <c r="D17" s="2"/>
      <c r="E17" s="2"/>
      <c r="F17" s="1"/>
      <c r="G17" s="1"/>
      <c r="H17" s="1"/>
      <c r="I17" s="1"/>
      <c r="J17" s="1"/>
      <c r="K17" s="1"/>
      <c r="L17" s="1"/>
      <c r="M17" s="1"/>
      <c r="N17" s="1"/>
      <c r="O17" s="1"/>
      <c r="P17" s="1"/>
      <c r="Q17" s="1"/>
      <c r="R17" s="1"/>
      <c r="S17" s="1"/>
      <c r="T17" s="1"/>
      <c r="U17" s="1"/>
      <c r="V17" s="1"/>
      <c r="W17" s="1"/>
      <c r="X17" s="1"/>
      <c r="Y17" s="1"/>
      <c r="Z17" s="1"/>
    </row>
    <row r="18" spans="1:26" ht="18" customHeight="1" x14ac:dyDescent="0.25">
      <c r="A18" s="1"/>
      <c r="B18" s="383" t="str">
        <f>'UASG 160060'!F2</f>
        <v>UASG
160060</v>
      </c>
      <c r="C18" s="384">
        <f>'UASG 160060'!I1</f>
        <v>1180552.25</v>
      </c>
      <c r="D18" s="2"/>
      <c r="E18" s="2"/>
      <c r="F18" s="1"/>
      <c r="G18" s="1"/>
      <c r="H18" s="1"/>
      <c r="I18" s="1"/>
      <c r="J18" s="1"/>
      <c r="K18" s="1"/>
      <c r="L18" s="1"/>
      <c r="M18" s="1"/>
      <c r="N18" s="1"/>
      <c r="O18" s="1"/>
      <c r="P18" s="1"/>
      <c r="Q18" s="1"/>
      <c r="R18" s="1"/>
      <c r="S18" s="1"/>
      <c r="T18" s="1"/>
      <c r="U18" s="1"/>
      <c r="V18" s="1"/>
      <c r="W18" s="1"/>
      <c r="X18" s="1"/>
      <c r="Y18" s="1"/>
      <c r="Z18" s="1"/>
    </row>
    <row r="19" spans="1:26" ht="18" customHeight="1" x14ac:dyDescent="0.25">
      <c r="A19" s="1"/>
      <c r="B19" s="383" t="str">
        <f>'UASG 389087'!F2</f>
        <v>UASG
389087</v>
      </c>
      <c r="C19" s="384">
        <f>'UASG 389087'!I1</f>
        <v>13630247.390000001</v>
      </c>
      <c r="D19" s="2"/>
      <c r="E19" s="2"/>
      <c r="F19" s="381"/>
      <c r="G19" s="1"/>
      <c r="H19" s="1"/>
      <c r="I19" s="1"/>
      <c r="J19" s="1"/>
      <c r="K19" s="1"/>
      <c r="L19" s="1"/>
      <c r="M19" s="1"/>
      <c r="N19" s="1"/>
      <c r="O19" s="1"/>
      <c r="P19" s="1"/>
      <c r="Q19" s="1"/>
      <c r="R19" s="1"/>
      <c r="S19" s="1"/>
      <c r="T19" s="1"/>
      <c r="U19" s="1"/>
      <c r="V19" s="1"/>
      <c r="W19" s="1"/>
      <c r="X19" s="1"/>
      <c r="Y19" s="1"/>
      <c r="Z19" s="1"/>
    </row>
    <row r="20" spans="1:26" ht="18" customHeight="1" x14ac:dyDescent="0.25">
      <c r="A20" s="1"/>
      <c r="B20" s="383" t="str">
        <f>'UASG 389092'!F2</f>
        <v>UASG
389092</v>
      </c>
      <c r="C20" s="384">
        <f>'UASG 389092'!I1</f>
        <v>702395.5</v>
      </c>
      <c r="D20" s="2"/>
      <c r="E20" s="2"/>
      <c r="F20" s="1"/>
      <c r="G20" s="1"/>
      <c r="H20" s="1"/>
      <c r="I20" s="1"/>
      <c r="J20" s="1"/>
      <c r="K20" s="1"/>
      <c r="L20" s="1"/>
      <c r="M20" s="1"/>
      <c r="N20" s="1"/>
      <c r="O20" s="1"/>
      <c r="P20" s="1"/>
      <c r="Q20" s="1"/>
      <c r="R20" s="1"/>
      <c r="S20" s="1"/>
      <c r="T20" s="1"/>
      <c r="U20" s="1"/>
      <c r="V20" s="1"/>
      <c r="W20" s="1"/>
      <c r="X20" s="1"/>
      <c r="Y20" s="1"/>
      <c r="Z20" s="1"/>
    </row>
    <row r="21" spans="1:26" ht="18" customHeight="1" x14ac:dyDescent="0.25">
      <c r="A21" s="1"/>
      <c r="B21" s="383" t="str">
        <f>'UASG 926265'!F2</f>
        <v>UASG
926265</v>
      </c>
      <c r="C21" s="384">
        <f>'UASG 926265'!I1</f>
        <v>727952.39</v>
      </c>
      <c r="D21" s="2"/>
      <c r="E21" s="2"/>
      <c r="F21" s="382"/>
      <c r="G21" s="1"/>
      <c r="H21" s="1"/>
      <c r="I21" s="1"/>
      <c r="J21" s="1"/>
      <c r="K21" s="1"/>
      <c r="L21" s="1"/>
      <c r="M21" s="1"/>
      <c r="N21" s="1"/>
      <c r="O21" s="1"/>
      <c r="P21" s="1"/>
      <c r="Q21" s="1"/>
      <c r="R21" s="1"/>
      <c r="S21" s="1"/>
      <c r="T21" s="1"/>
      <c r="U21" s="1"/>
      <c r="V21" s="1"/>
      <c r="W21" s="1"/>
      <c r="X21" s="1"/>
      <c r="Y21" s="1"/>
      <c r="Z21" s="1"/>
    </row>
    <row r="22" spans="1:26" ht="18" customHeight="1" x14ac:dyDescent="0.25">
      <c r="A22" s="1"/>
      <c r="B22" s="383" t="str">
        <f>'UASG 389086'!F2</f>
        <v>UASG
389086</v>
      </c>
      <c r="C22" s="384">
        <f>'UASG 389086'!I1</f>
        <v>8759250.6600000001</v>
      </c>
      <c r="D22" s="2"/>
      <c r="E22" s="2"/>
      <c r="F22" s="1"/>
      <c r="G22" s="1"/>
      <c r="H22" s="1"/>
      <c r="I22" s="1"/>
      <c r="J22" s="1"/>
      <c r="K22" s="1"/>
      <c r="L22" s="1"/>
      <c r="M22" s="1"/>
      <c r="N22" s="1"/>
      <c r="O22" s="1"/>
      <c r="P22" s="1"/>
      <c r="Q22" s="1"/>
      <c r="R22" s="1"/>
      <c r="S22" s="1"/>
      <c r="T22" s="1"/>
      <c r="U22" s="1"/>
      <c r="V22" s="1"/>
      <c r="W22" s="1"/>
      <c r="X22" s="1"/>
      <c r="Y22" s="1"/>
      <c r="Z22" s="1"/>
    </row>
    <row r="23" spans="1:26" ht="18" customHeight="1" x14ac:dyDescent="0.25">
      <c r="A23" s="1"/>
      <c r="B23" s="385" t="s">
        <v>4</v>
      </c>
      <c r="C23" s="386">
        <f>SUM(C18:C22)</f>
        <v>25000398.190000001</v>
      </c>
      <c r="D23" s="2"/>
      <c r="E23" s="2"/>
      <c r="F23" s="1"/>
      <c r="G23" s="1"/>
      <c r="H23" s="1"/>
      <c r="I23" s="1"/>
      <c r="J23" s="1"/>
      <c r="K23" s="1"/>
      <c r="L23" s="1"/>
      <c r="M23" s="1"/>
      <c r="N23" s="1"/>
      <c r="O23" s="1"/>
      <c r="P23" s="1"/>
      <c r="Q23" s="1"/>
      <c r="R23" s="1"/>
      <c r="S23" s="1"/>
      <c r="T23" s="1"/>
      <c r="U23" s="1"/>
      <c r="V23" s="1"/>
      <c r="W23" s="1"/>
      <c r="X23" s="1"/>
      <c r="Y23" s="1"/>
      <c r="Z23" s="1"/>
    </row>
    <row r="24" spans="1:26" ht="12.75" customHeight="1" x14ac:dyDescent="0.2">
      <c r="A24" s="1"/>
      <c r="B24" s="1"/>
      <c r="C24" s="2"/>
      <c r="D24" s="2"/>
      <c r="E24" s="2"/>
      <c r="F24" s="1"/>
      <c r="G24" s="1"/>
      <c r="H24" s="1"/>
      <c r="I24" s="1"/>
      <c r="J24" s="1"/>
      <c r="K24" s="1"/>
      <c r="L24" s="1"/>
      <c r="M24" s="1"/>
      <c r="N24" s="1"/>
      <c r="O24" s="1"/>
      <c r="P24" s="1"/>
      <c r="Q24" s="1"/>
      <c r="R24" s="1"/>
      <c r="S24" s="1"/>
      <c r="T24" s="1"/>
      <c r="U24" s="1"/>
      <c r="V24" s="1"/>
      <c r="W24" s="1"/>
      <c r="X24" s="1"/>
      <c r="Y24" s="1"/>
      <c r="Z24" s="1"/>
    </row>
    <row r="25" spans="1:26" ht="12.75" customHeight="1" x14ac:dyDescent="0.2">
      <c r="A25" s="1"/>
      <c r="B25" s="1"/>
      <c r="C25" s="2"/>
      <c r="D25" s="2"/>
      <c r="E25" s="2"/>
      <c r="F25" s="1"/>
      <c r="G25" s="1"/>
      <c r="H25" s="1"/>
      <c r="I25" s="1"/>
      <c r="J25" s="1"/>
      <c r="K25" s="1"/>
      <c r="L25" s="1"/>
      <c r="M25" s="1"/>
      <c r="N25" s="1"/>
      <c r="O25" s="1"/>
      <c r="P25" s="1"/>
      <c r="Q25" s="1"/>
      <c r="R25" s="1"/>
      <c r="S25" s="1"/>
      <c r="T25" s="1"/>
      <c r="U25" s="1"/>
      <c r="V25" s="1"/>
      <c r="W25" s="1"/>
      <c r="X25" s="1"/>
      <c r="Y25" s="1"/>
      <c r="Z25" s="1"/>
    </row>
    <row r="26" spans="1:26" ht="12.75" customHeight="1" x14ac:dyDescent="0.2">
      <c r="A26" s="1"/>
      <c r="B26" s="1"/>
      <c r="C26" s="2"/>
      <c r="D26" s="2"/>
      <c r="E26" s="2"/>
      <c r="F26" s="1"/>
      <c r="G26" s="1"/>
      <c r="H26" s="1"/>
      <c r="I26" s="1"/>
      <c r="J26" s="1"/>
      <c r="K26" s="1"/>
      <c r="L26" s="1"/>
      <c r="M26" s="1"/>
      <c r="N26" s="1"/>
      <c r="O26" s="1"/>
      <c r="P26" s="1"/>
      <c r="Q26" s="1"/>
      <c r="R26" s="1"/>
      <c r="S26" s="1"/>
      <c r="T26" s="1"/>
      <c r="U26" s="1"/>
      <c r="V26" s="1"/>
      <c r="W26" s="1"/>
      <c r="X26" s="1"/>
      <c r="Y26" s="1"/>
      <c r="Z26" s="1"/>
    </row>
    <row r="27" spans="1:26" ht="12.75" customHeight="1" x14ac:dyDescent="0.2">
      <c r="A27" s="1"/>
      <c r="B27" s="1"/>
      <c r="C27" s="2"/>
      <c r="D27" s="2"/>
      <c r="E27" s="2"/>
      <c r="F27" s="1"/>
      <c r="G27" s="1"/>
      <c r="H27" s="1"/>
      <c r="I27" s="1"/>
      <c r="J27" s="1"/>
      <c r="K27" s="1"/>
      <c r="L27" s="1"/>
      <c r="M27" s="1"/>
      <c r="N27" s="1"/>
      <c r="O27" s="1"/>
      <c r="P27" s="1"/>
      <c r="Q27" s="1"/>
      <c r="R27" s="1"/>
      <c r="S27" s="1"/>
      <c r="T27" s="1"/>
      <c r="U27" s="1"/>
      <c r="V27" s="1"/>
      <c r="W27" s="1"/>
      <c r="X27" s="1"/>
      <c r="Y27" s="1"/>
      <c r="Z27" s="1"/>
    </row>
    <row r="28" spans="1:26" ht="12.75" customHeight="1" x14ac:dyDescent="0.2">
      <c r="A28" s="1"/>
      <c r="B28" s="1"/>
      <c r="C28" s="2"/>
      <c r="D28" s="2"/>
      <c r="E28" s="2"/>
      <c r="F28" s="1"/>
      <c r="G28" s="1"/>
      <c r="H28" s="1"/>
      <c r="I28" s="1"/>
      <c r="J28" s="1"/>
      <c r="K28" s="1"/>
      <c r="L28" s="1"/>
      <c r="M28" s="1"/>
      <c r="N28" s="1"/>
      <c r="O28" s="1"/>
      <c r="P28" s="1"/>
      <c r="Q28" s="1"/>
      <c r="R28" s="1"/>
      <c r="S28" s="1"/>
      <c r="T28" s="1"/>
      <c r="U28" s="1"/>
      <c r="V28" s="1"/>
      <c r="W28" s="1"/>
      <c r="X28" s="1"/>
      <c r="Y28" s="1"/>
      <c r="Z28" s="1"/>
    </row>
    <row r="29" spans="1:26" ht="12.75" customHeight="1" x14ac:dyDescent="0.2">
      <c r="A29" s="1"/>
      <c r="B29" s="1"/>
      <c r="C29" s="2"/>
      <c r="D29" s="2"/>
      <c r="E29" s="2"/>
      <c r="F29" s="1"/>
      <c r="G29" s="1"/>
      <c r="H29" s="1"/>
      <c r="I29" s="1"/>
      <c r="J29" s="1"/>
      <c r="K29" s="1"/>
      <c r="L29" s="1"/>
      <c r="M29" s="1"/>
      <c r="N29" s="1"/>
      <c r="O29" s="1"/>
      <c r="P29" s="1"/>
      <c r="Q29" s="1"/>
      <c r="R29" s="1"/>
      <c r="S29" s="1"/>
      <c r="T29" s="1"/>
      <c r="U29" s="1"/>
      <c r="V29" s="1"/>
      <c r="W29" s="1"/>
      <c r="X29" s="1"/>
      <c r="Y29" s="1"/>
      <c r="Z29" s="1"/>
    </row>
    <row r="30" spans="1:26" ht="12.75" customHeight="1" x14ac:dyDescent="0.2">
      <c r="A30" s="1"/>
      <c r="B30" s="1"/>
      <c r="C30" s="2"/>
      <c r="D30" s="2"/>
      <c r="E30" s="2"/>
      <c r="F30" s="1"/>
      <c r="G30" s="1"/>
      <c r="H30" s="1"/>
      <c r="I30" s="1"/>
      <c r="J30" s="1"/>
      <c r="K30" s="1"/>
      <c r="L30" s="1"/>
      <c r="M30" s="1"/>
      <c r="N30" s="1"/>
      <c r="O30" s="1"/>
      <c r="P30" s="1"/>
      <c r="Q30" s="1"/>
      <c r="R30" s="1"/>
      <c r="S30" s="1"/>
      <c r="T30" s="1"/>
      <c r="U30" s="1"/>
      <c r="V30" s="1"/>
      <c r="W30" s="1"/>
      <c r="X30" s="1"/>
      <c r="Y30" s="1"/>
      <c r="Z30" s="1"/>
    </row>
    <row r="31" spans="1:26" ht="12.75" customHeight="1" x14ac:dyDescent="0.2">
      <c r="A31" s="1"/>
      <c r="B31" s="1"/>
      <c r="C31" s="2"/>
      <c r="D31" s="2"/>
      <c r="E31" s="2"/>
      <c r="F31" s="1"/>
      <c r="G31" s="1"/>
      <c r="H31" s="1"/>
      <c r="I31" s="1"/>
      <c r="J31" s="1"/>
      <c r="K31" s="1"/>
      <c r="L31" s="1"/>
      <c r="M31" s="1"/>
      <c r="N31" s="1"/>
      <c r="O31" s="1"/>
      <c r="P31" s="1"/>
      <c r="Q31" s="1"/>
      <c r="R31" s="1"/>
      <c r="S31" s="1"/>
      <c r="T31" s="1"/>
      <c r="U31" s="1"/>
      <c r="V31" s="1"/>
      <c r="W31" s="1"/>
      <c r="X31" s="1"/>
      <c r="Y31" s="1"/>
      <c r="Z31" s="1"/>
    </row>
    <row r="32" spans="1:26" ht="12.75" customHeight="1" x14ac:dyDescent="0.2">
      <c r="A32" s="1"/>
      <c r="B32" s="1"/>
      <c r="C32" s="2"/>
      <c r="D32" s="2"/>
      <c r="E32" s="2"/>
      <c r="F32" s="1"/>
      <c r="G32" s="1"/>
      <c r="H32" s="1"/>
      <c r="I32" s="1"/>
      <c r="J32" s="1"/>
      <c r="K32" s="1"/>
      <c r="L32" s="1"/>
      <c r="M32" s="1"/>
      <c r="N32" s="1"/>
      <c r="O32" s="1"/>
      <c r="P32" s="1"/>
      <c r="Q32" s="1"/>
      <c r="R32" s="1"/>
      <c r="S32" s="1"/>
      <c r="T32" s="1"/>
      <c r="U32" s="1"/>
      <c r="V32" s="1"/>
      <c r="W32" s="1"/>
      <c r="X32" s="1"/>
      <c r="Y32" s="1"/>
      <c r="Z32" s="1"/>
    </row>
    <row r="33" spans="1:26" ht="12.75" customHeight="1" x14ac:dyDescent="0.2">
      <c r="A33" s="1"/>
      <c r="B33" s="1"/>
      <c r="C33" s="2"/>
      <c r="D33" s="2"/>
      <c r="E33" s="2"/>
      <c r="F33" s="1"/>
      <c r="G33" s="1"/>
      <c r="H33" s="1"/>
      <c r="I33" s="1"/>
      <c r="J33" s="1"/>
      <c r="K33" s="1"/>
      <c r="L33" s="1"/>
      <c r="M33" s="1"/>
      <c r="N33" s="1"/>
      <c r="O33" s="1"/>
      <c r="P33" s="1"/>
      <c r="Q33" s="1"/>
      <c r="R33" s="1"/>
      <c r="S33" s="1"/>
      <c r="T33" s="1"/>
      <c r="U33" s="1"/>
      <c r="V33" s="1"/>
      <c r="W33" s="1"/>
      <c r="X33" s="1"/>
      <c r="Y33" s="1"/>
      <c r="Z33" s="1"/>
    </row>
    <row r="34" spans="1:26" ht="12.75" customHeight="1" x14ac:dyDescent="0.2">
      <c r="A34" s="1"/>
      <c r="B34" s="1"/>
      <c r="C34" s="2"/>
      <c r="D34" s="2"/>
      <c r="E34" s="2"/>
      <c r="F34" s="1"/>
      <c r="G34" s="1"/>
      <c r="H34" s="1"/>
      <c r="I34" s="1"/>
      <c r="J34" s="1"/>
      <c r="K34" s="1"/>
      <c r="L34" s="1"/>
      <c r="M34" s="1"/>
      <c r="N34" s="1"/>
      <c r="O34" s="1"/>
      <c r="P34" s="1"/>
      <c r="Q34" s="1"/>
      <c r="R34" s="1"/>
      <c r="S34" s="1"/>
      <c r="T34" s="1"/>
      <c r="U34" s="1"/>
      <c r="V34" s="1"/>
      <c r="W34" s="1"/>
      <c r="X34" s="1"/>
      <c r="Y34" s="1"/>
      <c r="Z34" s="1"/>
    </row>
    <row r="35" spans="1:26" ht="12.75" customHeight="1" x14ac:dyDescent="0.2">
      <c r="A35" s="1"/>
      <c r="B35" s="1"/>
      <c r="C35" s="2"/>
      <c r="D35" s="2"/>
      <c r="E35" s="2"/>
      <c r="F35" s="1"/>
      <c r="G35" s="1"/>
      <c r="H35" s="1"/>
      <c r="I35" s="1"/>
      <c r="J35" s="1"/>
      <c r="K35" s="1"/>
      <c r="L35" s="1"/>
      <c r="M35" s="1"/>
      <c r="N35" s="1"/>
      <c r="O35" s="1"/>
      <c r="P35" s="1"/>
      <c r="Q35" s="1"/>
      <c r="R35" s="1"/>
      <c r="S35" s="1"/>
      <c r="T35" s="1"/>
      <c r="U35" s="1"/>
      <c r="V35" s="1"/>
      <c r="W35" s="1"/>
      <c r="X35" s="1"/>
      <c r="Y35" s="1"/>
      <c r="Z35" s="1"/>
    </row>
    <row r="36" spans="1:26" ht="12.75" customHeight="1" x14ac:dyDescent="0.2">
      <c r="A36" s="1"/>
      <c r="B36" s="1"/>
      <c r="C36" s="2"/>
      <c r="D36" s="2"/>
      <c r="E36" s="2"/>
      <c r="F36" s="1"/>
      <c r="G36" s="1"/>
      <c r="H36" s="1"/>
      <c r="I36" s="1"/>
      <c r="J36" s="1"/>
      <c r="K36" s="1"/>
      <c r="L36" s="1"/>
      <c r="M36" s="1"/>
      <c r="N36" s="1"/>
      <c r="O36" s="1"/>
      <c r="P36" s="1"/>
      <c r="Q36" s="1"/>
      <c r="R36" s="1"/>
      <c r="S36" s="1"/>
      <c r="T36" s="1"/>
      <c r="U36" s="1"/>
      <c r="V36" s="1"/>
      <c r="W36" s="1"/>
      <c r="X36" s="1"/>
      <c r="Y36" s="1"/>
      <c r="Z36" s="1"/>
    </row>
    <row r="37" spans="1:26" ht="12.75" customHeight="1" x14ac:dyDescent="0.2">
      <c r="A37" s="1"/>
      <c r="B37" s="1"/>
      <c r="C37" s="2"/>
      <c r="D37" s="2"/>
      <c r="E37" s="2"/>
      <c r="F37" s="1"/>
      <c r="G37" s="1"/>
      <c r="H37" s="1"/>
      <c r="I37" s="1"/>
      <c r="J37" s="1"/>
      <c r="K37" s="1"/>
      <c r="L37" s="1"/>
      <c r="M37" s="1"/>
      <c r="N37" s="1"/>
      <c r="O37" s="1"/>
      <c r="P37" s="1"/>
      <c r="Q37" s="1"/>
      <c r="R37" s="1"/>
      <c r="S37" s="1"/>
      <c r="T37" s="1"/>
      <c r="U37" s="1"/>
      <c r="V37" s="1"/>
      <c r="W37" s="1"/>
      <c r="X37" s="1"/>
      <c r="Y37" s="1"/>
      <c r="Z37" s="1"/>
    </row>
    <row r="38" spans="1:26" ht="12.75" customHeight="1" x14ac:dyDescent="0.2">
      <c r="A38" s="1"/>
      <c r="B38" s="1"/>
      <c r="C38" s="2"/>
      <c r="D38" s="2"/>
      <c r="E38" s="2"/>
      <c r="F38" s="1"/>
      <c r="G38" s="1"/>
      <c r="H38" s="1"/>
      <c r="I38" s="1"/>
      <c r="J38" s="1"/>
      <c r="K38" s="1"/>
      <c r="L38" s="1"/>
      <c r="M38" s="1"/>
      <c r="N38" s="1"/>
      <c r="O38" s="1"/>
      <c r="P38" s="1"/>
      <c r="Q38" s="1"/>
      <c r="R38" s="1"/>
      <c r="S38" s="1"/>
      <c r="T38" s="1"/>
      <c r="U38" s="1"/>
      <c r="V38" s="1"/>
      <c r="W38" s="1"/>
      <c r="X38" s="1"/>
      <c r="Y38" s="1"/>
      <c r="Z38" s="1"/>
    </row>
    <row r="39" spans="1:26" ht="12.75" customHeight="1" x14ac:dyDescent="0.2">
      <c r="A39" s="1"/>
      <c r="B39" s="1"/>
      <c r="C39" s="2"/>
      <c r="D39" s="2"/>
      <c r="E39" s="2"/>
      <c r="F39" s="1"/>
      <c r="G39" s="1"/>
      <c r="H39" s="1"/>
      <c r="I39" s="1"/>
      <c r="J39" s="1"/>
      <c r="K39" s="1"/>
      <c r="L39" s="1"/>
      <c r="M39" s="1"/>
      <c r="N39" s="1"/>
      <c r="O39" s="1"/>
      <c r="P39" s="1"/>
      <c r="Q39" s="1"/>
      <c r="R39" s="1"/>
      <c r="S39" s="1"/>
      <c r="T39" s="1"/>
      <c r="U39" s="1"/>
      <c r="V39" s="1"/>
      <c r="W39" s="1"/>
      <c r="X39" s="1"/>
      <c r="Y39" s="1"/>
      <c r="Z39" s="1"/>
    </row>
    <row r="40" spans="1:26" ht="12.75" customHeight="1" x14ac:dyDescent="0.2">
      <c r="A40" s="1"/>
      <c r="B40" s="1"/>
      <c r="C40" s="2"/>
      <c r="D40" s="2"/>
      <c r="E40" s="2"/>
      <c r="F40" s="1"/>
      <c r="G40" s="1"/>
      <c r="H40" s="1"/>
      <c r="I40" s="1"/>
      <c r="J40" s="1"/>
      <c r="K40" s="1"/>
      <c r="L40" s="1"/>
      <c r="M40" s="1"/>
      <c r="N40" s="1"/>
      <c r="O40" s="1"/>
      <c r="P40" s="1"/>
      <c r="Q40" s="1"/>
      <c r="R40" s="1"/>
      <c r="S40" s="1"/>
      <c r="T40" s="1"/>
      <c r="U40" s="1"/>
      <c r="V40" s="1"/>
      <c r="W40" s="1"/>
      <c r="X40" s="1"/>
      <c r="Y40" s="1"/>
      <c r="Z40" s="1"/>
    </row>
    <row r="41" spans="1:26" ht="12.75" customHeight="1" x14ac:dyDescent="0.2">
      <c r="A41" s="1"/>
      <c r="B41" s="1"/>
      <c r="C41" s="2"/>
      <c r="D41" s="2"/>
      <c r="E41" s="2"/>
      <c r="F41" s="1"/>
      <c r="G41" s="1"/>
      <c r="H41" s="1"/>
      <c r="I41" s="1"/>
      <c r="J41" s="1"/>
      <c r="K41" s="1"/>
      <c r="L41" s="1"/>
      <c r="M41" s="1"/>
      <c r="N41" s="1"/>
      <c r="O41" s="1"/>
      <c r="P41" s="1"/>
      <c r="Q41" s="1"/>
      <c r="R41" s="1"/>
      <c r="S41" s="1"/>
      <c r="T41" s="1"/>
      <c r="U41" s="1"/>
      <c r="V41" s="1"/>
      <c r="W41" s="1"/>
      <c r="X41" s="1"/>
      <c r="Y41" s="1"/>
      <c r="Z41" s="1"/>
    </row>
    <row r="42" spans="1:26" ht="12.75" customHeight="1" x14ac:dyDescent="0.2">
      <c r="A42" s="1"/>
      <c r="B42" s="1"/>
      <c r="C42" s="2"/>
      <c r="D42" s="2"/>
      <c r="E42" s="2"/>
      <c r="F42" s="1"/>
      <c r="G42" s="1"/>
      <c r="H42" s="1"/>
      <c r="I42" s="1"/>
      <c r="J42" s="1"/>
      <c r="K42" s="1"/>
      <c r="L42" s="1"/>
      <c r="M42" s="1"/>
      <c r="N42" s="1"/>
      <c r="O42" s="1"/>
      <c r="P42" s="1"/>
      <c r="Q42" s="1"/>
      <c r="R42" s="1"/>
      <c r="S42" s="1"/>
      <c r="T42" s="1"/>
      <c r="U42" s="1"/>
      <c r="V42" s="1"/>
      <c r="W42" s="1"/>
      <c r="X42" s="1"/>
      <c r="Y42" s="1"/>
      <c r="Z42" s="1"/>
    </row>
    <row r="43" spans="1:26" ht="12.75" customHeight="1" x14ac:dyDescent="0.2">
      <c r="A43" s="1"/>
      <c r="B43" s="1"/>
      <c r="C43" s="2"/>
      <c r="D43" s="2"/>
      <c r="E43" s="2"/>
      <c r="F43" s="1"/>
      <c r="G43" s="1"/>
      <c r="H43" s="1"/>
      <c r="I43" s="1"/>
      <c r="J43" s="1"/>
      <c r="K43" s="1"/>
      <c r="L43" s="1"/>
      <c r="M43" s="1"/>
      <c r="N43" s="1"/>
      <c r="O43" s="1"/>
      <c r="P43" s="1"/>
      <c r="Q43" s="1"/>
      <c r="R43" s="1"/>
      <c r="S43" s="1"/>
      <c r="T43" s="1"/>
      <c r="U43" s="1"/>
      <c r="V43" s="1"/>
      <c r="W43" s="1"/>
      <c r="X43" s="1"/>
      <c r="Y43" s="1"/>
      <c r="Z43" s="1"/>
    </row>
    <row r="44" spans="1:26" ht="12.75" customHeight="1" x14ac:dyDescent="0.2">
      <c r="A44" s="1"/>
      <c r="B44" s="1"/>
      <c r="C44" s="2"/>
      <c r="D44" s="2"/>
      <c r="E44" s="2"/>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1"/>
      <c r="C45" s="2"/>
      <c r="D45" s="2"/>
      <c r="E45" s="2"/>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2"/>
      <c r="D46" s="2"/>
      <c r="E46" s="2"/>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2"/>
      <c r="D47" s="2"/>
      <c r="E47" s="2"/>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2"/>
      <c r="D48" s="2"/>
      <c r="E48" s="2"/>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2"/>
      <c r="D49" s="2"/>
      <c r="E49" s="2"/>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2"/>
      <c r="D50" s="2"/>
      <c r="E50" s="2"/>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2"/>
      <c r="D51" s="2"/>
      <c r="E51" s="2"/>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2"/>
      <c r="D52" s="2"/>
      <c r="E52" s="2"/>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2"/>
      <c r="D53" s="2"/>
      <c r="E53" s="2"/>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2"/>
      <c r="D54" s="2"/>
      <c r="E54" s="2"/>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2"/>
      <c r="D55" s="2"/>
      <c r="E55" s="2"/>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2"/>
      <c r="D56" s="2"/>
      <c r="E56" s="2"/>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2"/>
      <c r="D57" s="2"/>
      <c r="E57" s="2"/>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2"/>
      <c r="D58" s="2"/>
      <c r="E58" s="2"/>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2"/>
      <c r="D59" s="2"/>
      <c r="E59" s="2"/>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2"/>
      <c r="D60" s="2"/>
      <c r="E60" s="2"/>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2"/>
      <c r="D61" s="2"/>
      <c r="E61" s="2"/>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2"/>
      <c r="D62" s="2"/>
      <c r="E62" s="2"/>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2"/>
      <c r="D63" s="2"/>
      <c r="E63" s="2"/>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2"/>
      <c r="D64" s="2"/>
      <c r="E64" s="2"/>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2"/>
      <c r="D65" s="2"/>
      <c r="E65" s="2"/>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2"/>
      <c r="D66" s="2"/>
      <c r="E66" s="2"/>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2"/>
      <c r="D67" s="2"/>
      <c r="E67" s="2"/>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2"/>
      <c r="D68" s="2"/>
      <c r="E68" s="2"/>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2"/>
      <c r="D69" s="2"/>
      <c r="E69" s="2"/>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2"/>
      <c r="D70" s="2"/>
      <c r="E70" s="2"/>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2"/>
      <c r="D71" s="2"/>
      <c r="E71" s="2"/>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2"/>
      <c r="D72" s="2"/>
      <c r="E72" s="2"/>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2"/>
      <c r="D73" s="2"/>
      <c r="E73" s="2"/>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2"/>
      <c r="D74" s="2"/>
      <c r="E74" s="2"/>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2"/>
      <c r="D75" s="2"/>
      <c r="E75" s="2"/>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2"/>
      <c r="D76" s="2"/>
      <c r="E76" s="2"/>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2"/>
      <c r="D77" s="2"/>
      <c r="E77" s="2"/>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2"/>
      <c r="D78" s="2"/>
      <c r="E78" s="2"/>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2"/>
      <c r="D79" s="2"/>
      <c r="E79" s="2"/>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2"/>
      <c r="D80" s="2"/>
      <c r="E80" s="2"/>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2"/>
      <c r="D81" s="2"/>
      <c r="E81" s="2"/>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2"/>
      <c r="D82" s="2"/>
      <c r="E82" s="2"/>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2"/>
      <c r="D83" s="2"/>
      <c r="E83" s="2"/>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2"/>
      <c r="D84" s="2"/>
      <c r="E84" s="2"/>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2"/>
      <c r="D85" s="2"/>
      <c r="E85" s="2"/>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2"/>
      <c r="D86" s="2"/>
      <c r="E86" s="2"/>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2"/>
      <c r="D87" s="2"/>
      <c r="E87" s="2"/>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2"/>
      <c r="D88" s="2"/>
      <c r="E88" s="2"/>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2"/>
      <c r="D89" s="2"/>
      <c r="E89" s="2"/>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2"/>
      <c r="D90" s="2"/>
      <c r="E90" s="2"/>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2"/>
      <c r="D91" s="2"/>
      <c r="E91" s="2"/>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2"/>
      <c r="D92" s="2"/>
      <c r="E92" s="2"/>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2"/>
      <c r="D93" s="2"/>
      <c r="E93" s="2"/>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2"/>
      <c r="D94" s="2"/>
      <c r="E94" s="2"/>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2"/>
      <c r="D95" s="2"/>
      <c r="E95" s="2"/>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2"/>
      <c r="D96" s="2"/>
      <c r="E96" s="2"/>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2"/>
      <c r="D97" s="2"/>
      <c r="E97" s="2"/>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2"/>
      <c r="D98" s="2"/>
      <c r="E98" s="2"/>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2"/>
      <c r="D99" s="2"/>
      <c r="E99" s="2"/>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2"/>
      <c r="D100" s="2"/>
      <c r="E100" s="2"/>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2"/>
      <c r="D101" s="2"/>
      <c r="E101" s="2"/>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2"/>
      <c r="D102" s="2"/>
      <c r="E102" s="2"/>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2"/>
      <c r="D103" s="2"/>
      <c r="E103" s="2"/>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2"/>
      <c r="D104" s="2"/>
      <c r="E104" s="2"/>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2"/>
      <c r="D105" s="2"/>
      <c r="E105" s="2"/>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2"/>
      <c r="D106" s="2"/>
      <c r="E106" s="2"/>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2"/>
      <c r="D107" s="2"/>
      <c r="E107" s="2"/>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2"/>
      <c r="D108" s="2"/>
      <c r="E108" s="2"/>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2"/>
      <c r="D109" s="2"/>
      <c r="E109" s="2"/>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2"/>
      <c r="D110" s="2"/>
      <c r="E110" s="2"/>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2"/>
      <c r="D111" s="2"/>
      <c r="E111" s="2"/>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2"/>
      <c r="D112" s="2"/>
      <c r="E112" s="2"/>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2"/>
      <c r="D113" s="2"/>
      <c r="E113" s="2"/>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2"/>
      <c r="D114" s="2"/>
      <c r="E114" s="2"/>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2"/>
      <c r="D115" s="2"/>
      <c r="E115" s="2"/>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2"/>
      <c r="D116" s="2"/>
      <c r="E116" s="2"/>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2"/>
      <c r="D117" s="2"/>
      <c r="E117" s="2"/>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2"/>
      <c r="D118" s="2"/>
      <c r="E118" s="2"/>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2"/>
      <c r="D119" s="2"/>
      <c r="E119" s="2"/>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2"/>
      <c r="D120" s="2"/>
      <c r="E120" s="2"/>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2"/>
      <c r="D121" s="2"/>
      <c r="E121" s="2"/>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2"/>
      <c r="D122" s="2"/>
      <c r="E122" s="2"/>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2"/>
      <c r="D123" s="2"/>
      <c r="E123" s="2"/>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2"/>
      <c r="D124" s="2"/>
      <c r="E124" s="2"/>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2"/>
      <c r="D125" s="2"/>
      <c r="E125" s="2"/>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2"/>
      <c r="D126" s="2"/>
      <c r="E126" s="2"/>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2"/>
      <c r="D127" s="2"/>
      <c r="E127" s="2"/>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2"/>
      <c r="D128" s="2"/>
      <c r="E128" s="2"/>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2"/>
      <c r="D129" s="2"/>
      <c r="E129" s="2"/>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2"/>
      <c r="D130" s="2"/>
      <c r="E130" s="2"/>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2"/>
      <c r="D131" s="2"/>
      <c r="E131" s="2"/>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2"/>
      <c r="D132" s="2"/>
      <c r="E132" s="2"/>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2"/>
      <c r="D133" s="2"/>
      <c r="E133" s="2"/>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2"/>
      <c r="D134" s="2"/>
      <c r="E134" s="2"/>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2"/>
      <c r="D135" s="2"/>
      <c r="E135" s="2"/>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2"/>
      <c r="D136" s="2"/>
      <c r="E136" s="2"/>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2"/>
      <c r="D137" s="2"/>
      <c r="E137" s="2"/>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2"/>
      <c r="D138" s="2"/>
      <c r="E138" s="2"/>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2"/>
      <c r="D139" s="2"/>
      <c r="E139" s="2"/>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2"/>
      <c r="D140" s="2"/>
      <c r="E140" s="2"/>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2"/>
      <c r="D141" s="2"/>
      <c r="E141" s="2"/>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2"/>
      <c r="D142" s="2"/>
      <c r="E142" s="2"/>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2"/>
      <c r="D143" s="2"/>
      <c r="E143" s="2"/>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2"/>
      <c r="D144" s="2"/>
      <c r="E144" s="2"/>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2"/>
      <c r="D145" s="2"/>
      <c r="E145" s="2"/>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2"/>
      <c r="D146" s="2"/>
      <c r="E146" s="2"/>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2"/>
      <c r="D147" s="2"/>
      <c r="E147" s="2"/>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2"/>
      <c r="D148" s="2"/>
      <c r="E148" s="2"/>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2"/>
      <c r="D149" s="2"/>
      <c r="E149" s="2"/>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2"/>
      <c r="D150" s="2"/>
      <c r="E150" s="2"/>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2"/>
      <c r="D151" s="2"/>
      <c r="E151" s="2"/>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2"/>
      <c r="D152" s="2"/>
      <c r="E152" s="2"/>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2"/>
      <c r="D153" s="2"/>
      <c r="E153" s="2"/>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2"/>
      <c r="D154" s="2"/>
      <c r="E154" s="2"/>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2"/>
      <c r="D155" s="2"/>
      <c r="E155" s="2"/>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2"/>
      <c r="D156" s="2"/>
      <c r="E156" s="2"/>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2"/>
      <c r="D157" s="2"/>
      <c r="E157" s="2"/>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2"/>
      <c r="D158" s="2"/>
      <c r="E158" s="2"/>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2"/>
      <c r="D159" s="2"/>
      <c r="E159" s="2"/>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2"/>
      <c r="D160" s="2"/>
      <c r="E160" s="2"/>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2"/>
      <c r="D161" s="2"/>
      <c r="E161" s="2"/>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2"/>
      <c r="D162" s="2"/>
      <c r="E162" s="2"/>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2"/>
      <c r="D163" s="2"/>
      <c r="E163" s="2"/>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2"/>
      <c r="D164" s="2"/>
      <c r="E164" s="2"/>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2"/>
      <c r="D165" s="2"/>
      <c r="E165" s="2"/>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2"/>
      <c r="D166" s="2"/>
      <c r="E166" s="2"/>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2"/>
      <c r="D167" s="2"/>
      <c r="E167" s="2"/>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2"/>
      <c r="D168" s="2"/>
      <c r="E168" s="2"/>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2"/>
      <c r="D169" s="2"/>
      <c r="E169" s="2"/>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2"/>
      <c r="D170" s="2"/>
      <c r="E170" s="2"/>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2"/>
      <c r="D171" s="2"/>
      <c r="E171" s="2"/>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2"/>
      <c r="D172" s="2"/>
      <c r="E172" s="2"/>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2"/>
      <c r="D173" s="2"/>
      <c r="E173" s="2"/>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2"/>
      <c r="D174" s="2"/>
      <c r="E174" s="2"/>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2"/>
      <c r="D175" s="2"/>
      <c r="E175" s="2"/>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2"/>
      <c r="D176" s="2"/>
      <c r="E176" s="2"/>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2"/>
      <c r="D177" s="2"/>
      <c r="E177" s="2"/>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2"/>
      <c r="D178" s="2"/>
      <c r="E178" s="2"/>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2"/>
      <c r="D179" s="2"/>
      <c r="E179" s="2"/>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2"/>
      <c r="D180" s="2"/>
      <c r="E180" s="2"/>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2"/>
      <c r="D181" s="2"/>
      <c r="E181" s="2"/>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2"/>
      <c r="D182" s="2"/>
      <c r="E182" s="2"/>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2"/>
      <c r="D183" s="2"/>
      <c r="E183" s="2"/>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2"/>
      <c r="D184" s="2"/>
      <c r="E184" s="2"/>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2"/>
      <c r="D185" s="2"/>
      <c r="E185" s="2"/>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2"/>
      <c r="D186" s="2"/>
      <c r="E186" s="2"/>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2"/>
      <c r="D187" s="2"/>
      <c r="E187" s="2"/>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2"/>
      <c r="D188" s="2"/>
      <c r="E188" s="2"/>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2"/>
      <c r="D189" s="2"/>
      <c r="E189" s="2"/>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2"/>
      <c r="D190" s="2"/>
      <c r="E190" s="2"/>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2"/>
      <c r="D191" s="2"/>
      <c r="E191" s="2"/>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2"/>
      <c r="D192" s="2"/>
      <c r="E192" s="2"/>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2"/>
      <c r="D193" s="2"/>
      <c r="E193" s="2"/>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2"/>
      <c r="D194" s="2"/>
      <c r="E194" s="2"/>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2"/>
      <c r="D195" s="2"/>
      <c r="E195" s="2"/>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2"/>
      <c r="D196" s="2"/>
      <c r="E196" s="2"/>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2"/>
      <c r="D197" s="2"/>
      <c r="E197" s="2"/>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2"/>
      <c r="D198" s="2"/>
      <c r="E198" s="2"/>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2"/>
      <c r="D199" s="2"/>
      <c r="E199" s="2"/>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2"/>
      <c r="D200" s="2"/>
      <c r="E200" s="2"/>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2"/>
      <c r="D201" s="2"/>
      <c r="E201" s="2"/>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2"/>
      <c r="D202" s="2"/>
      <c r="E202" s="2"/>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2"/>
      <c r="D203" s="2"/>
      <c r="E203" s="2"/>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2"/>
      <c r="D204" s="2"/>
      <c r="E204" s="2"/>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2"/>
      <c r="D205" s="2"/>
      <c r="E205" s="2"/>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2"/>
      <c r="D206" s="2"/>
      <c r="E206" s="2"/>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2"/>
      <c r="D207" s="2"/>
      <c r="E207" s="2"/>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2"/>
      <c r="D208" s="2"/>
      <c r="E208" s="2"/>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2"/>
      <c r="D209" s="2"/>
      <c r="E209" s="2"/>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2"/>
      <c r="D210" s="2"/>
      <c r="E210" s="2"/>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2"/>
      <c r="D211" s="2"/>
      <c r="E211" s="2"/>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2"/>
      <c r="D212" s="2"/>
      <c r="E212" s="2"/>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2"/>
      <c r="D213" s="2"/>
      <c r="E213" s="2"/>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2"/>
      <c r="D214" s="2"/>
      <c r="E214" s="2"/>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2"/>
      <c r="D215" s="2"/>
      <c r="E215" s="2"/>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2"/>
      <c r="D216" s="2"/>
      <c r="E216" s="2"/>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2"/>
      <c r="D217" s="2"/>
      <c r="E217" s="2"/>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2"/>
      <c r="D218" s="2"/>
      <c r="E218" s="2"/>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2"/>
      <c r="D219" s="2"/>
      <c r="E219" s="2"/>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2"/>
      <c r="D220" s="2"/>
      <c r="E220" s="2"/>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2"/>
      <c r="D221" s="2"/>
      <c r="E221" s="2"/>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2"/>
      <c r="D222" s="2"/>
      <c r="E222" s="2"/>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2"/>
      <c r="D223" s="2"/>
      <c r="E223" s="2"/>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2"/>
      <c r="D224" s="2"/>
      <c r="E224" s="2"/>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2"/>
      <c r="D225" s="2"/>
      <c r="E225" s="2"/>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2"/>
      <c r="D226" s="2"/>
      <c r="E226" s="2"/>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2"/>
      <c r="D227" s="2"/>
      <c r="E227" s="2"/>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2"/>
      <c r="D228" s="2"/>
      <c r="E228" s="2"/>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2"/>
      <c r="D229" s="2"/>
      <c r="E229" s="2"/>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2"/>
      <c r="D230" s="2"/>
      <c r="E230" s="2"/>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2"/>
      <c r="D231" s="2"/>
      <c r="E231" s="2"/>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2"/>
      <c r="D232" s="2"/>
      <c r="E232" s="2"/>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2"/>
      <c r="D233" s="2"/>
      <c r="E233" s="2"/>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2"/>
      <c r="D234" s="2"/>
      <c r="E234" s="2"/>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2"/>
      <c r="D235" s="2"/>
      <c r="E235" s="2"/>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2"/>
      <c r="D236" s="2"/>
      <c r="E236" s="2"/>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2"/>
      <c r="D237" s="2"/>
      <c r="E237" s="2"/>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2"/>
      <c r="D238" s="2"/>
      <c r="E238" s="2"/>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2"/>
      <c r="D239" s="2"/>
      <c r="E239" s="2"/>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2"/>
      <c r="D240" s="2"/>
      <c r="E240" s="2"/>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2"/>
      <c r="D241" s="2"/>
      <c r="E241" s="2"/>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2"/>
      <c r="D242" s="2"/>
      <c r="E242" s="2"/>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2"/>
      <c r="D243" s="2"/>
      <c r="E243" s="2"/>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2"/>
      <c r="D244" s="2"/>
      <c r="E244" s="2"/>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2"/>
      <c r="D245" s="2"/>
      <c r="E245" s="2"/>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2"/>
      <c r="D246" s="2"/>
      <c r="E246" s="2"/>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2"/>
      <c r="D247" s="2"/>
      <c r="E247" s="2"/>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2"/>
      <c r="D248" s="2"/>
      <c r="E248" s="2"/>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2"/>
      <c r="D249" s="2"/>
      <c r="E249" s="2"/>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2"/>
      <c r="D250" s="2"/>
      <c r="E250" s="2"/>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2"/>
      <c r="D251" s="2"/>
      <c r="E251" s="2"/>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2"/>
      <c r="D252" s="2"/>
      <c r="E252" s="2"/>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2"/>
      <c r="D253" s="2"/>
      <c r="E253" s="2"/>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2"/>
      <c r="D254" s="2"/>
      <c r="E254" s="2"/>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2"/>
      <c r="D255" s="2"/>
      <c r="E255" s="2"/>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2"/>
      <c r="D256" s="2"/>
      <c r="E256" s="2"/>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2"/>
      <c r="D257" s="2"/>
      <c r="E257" s="2"/>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2"/>
      <c r="D258" s="2"/>
      <c r="E258" s="2"/>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2"/>
      <c r="D259" s="2"/>
      <c r="E259" s="2"/>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2"/>
      <c r="D260" s="2"/>
      <c r="E260" s="2"/>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2"/>
      <c r="D261" s="2"/>
      <c r="E261" s="2"/>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2"/>
      <c r="D262" s="2"/>
      <c r="E262" s="2"/>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2"/>
      <c r="D263" s="2"/>
      <c r="E263" s="2"/>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2"/>
      <c r="D264" s="2"/>
      <c r="E264" s="2"/>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2"/>
      <c r="D265" s="2"/>
      <c r="E265" s="2"/>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2"/>
      <c r="D266" s="2"/>
      <c r="E266" s="2"/>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2"/>
      <c r="D267" s="2"/>
      <c r="E267" s="2"/>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2"/>
      <c r="D268" s="2"/>
      <c r="E268" s="2"/>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2"/>
      <c r="D269" s="2"/>
      <c r="E269" s="2"/>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2"/>
      <c r="D270" s="2"/>
      <c r="E270" s="2"/>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2"/>
      <c r="D271" s="2"/>
      <c r="E271" s="2"/>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2"/>
      <c r="D272" s="2"/>
      <c r="E272" s="2"/>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2"/>
      <c r="D273" s="2"/>
      <c r="E273" s="2"/>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2"/>
      <c r="D274" s="2"/>
      <c r="E274" s="2"/>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2"/>
      <c r="D275" s="2"/>
      <c r="E275" s="2"/>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2"/>
      <c r="D276" s="2"/>
      <c r="E276" s="2"/>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2"/>
      <c r="D277" s="2"/>
      <c r="E277" s="2"/>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2"/>
      <c r="D278" s="2"/>
      <c r="E278" s="2"/>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2"/>
      <c r="D279" s="2"/>
      <c r="E279" s="2"/>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2"/>
      <c r="D280" s="2"/>
      <c r="E280" s="2"/>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2"/>
      <c r="D281" s="2"/>
      <c r="E281" s="2"/>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2"/>
      <c r="D282" s="2"/>
      <c r="E282" s="2"/>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2"/>
      <c r="D283" s="2"/>
      <c r="E283" s="2"/>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2"/>
      <c r="D284" s="2"/>
      <c r="E284" s="2"/>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2"/>
      <c r="D285" s="2"/>
      <c r="E285" s="2"/>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2"/>
      <c r="D286" s="2"/>
      <c r="E286" s="2"/>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2"/>
      <c r="D287" s="2"/>
      <c r="E287" s="2"/>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2"/>
      <c r="D288" s="2"/>
      <c r="E288" s="2"/>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2"/>
      <c r="D289" s="2"/>
      <c r="E289" s="2"/>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2"/>
      <c r="D290" s="2"/>
      <c r="E290" s="2"/>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2"/>
      <c r="D291" s="2"/>
      <c r="E291" s="2"/>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2"/>
      <c r="D292" s="2"/>
      <c r="E292" s="2"/>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2"/>
      <c r="D293" s="2"/>
      <c r="E293" s="2"/>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2"/>
      <c r="D294" s="2"/>
      <c r="E294" s="2"/>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2"/>
      <c r="D295" s="2"/>
      <c r="E295" s="2"/>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2"/>
      <c r="D296" s="2"/>
      <c r="E296" s="2"/>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2"/>
      <c r="D297" s="2"/>
      <c r="E297" s="2"/>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2"/>
      <c r="D298" s="2"/>
      <c r="E298" s="2"/>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2"/>
      <c r="D299" s="2"/>
      <c r="E299" s="2"/>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2"/>
      <c r="D300" s="2"/>
      <c r="E300" s="2"/>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2"/>
      <c r="D301" s="2"/>
      <c r="E301" s="2"/>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2"/>
      <c r="D302" s="2"/>
      <c r="E302" s="2"/>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2"/>
      <c r="D303" s="2"/>
      <c r="E303" s="2"/>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2"/>
      <c r="D304" s="2"/>
      <c r="E304" s="2"/>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2"/>
      <c r="D305" s="2"/>
      <c r="E305" s="2"/>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2"/>
      <c r="D306" s="2"/>
      <c r="E306" s="2"/>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2"/>
      <c r="D307" s="2"/>
      <c r="E307" s="2"/>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2"/>
      <c r="D308" s="2"/>
      <c r="E308" s="2"/>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2"/>
      <c r="D309" s="2"/>
      <c r="E309" s="2"/>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2"/>
      <c r="D310" s="2"/>
      <c r="E310" s="2"/>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2"/>
      <c r="D311" s="2"/>
      <c r="E311" s="2"/>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2"/>
      <c r="D312" s="2"/>
      <c r="E312" s="2"/>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2"/>
      <c r="D313" s="2"/>
      <c r="E313" s="2"/>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2"/>
      <c r="D314" s="2"/>
      <c r="E314" s="2"/>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2"/>
      <c r="D315" s="2"/>
      <c r="E315" s="2"/>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2"/>
      <c r="D316" s="2"/>
      <c r="E316" s="2"/>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2"/>
      <c r="D317" s="2"/>
      <c r="E317" s="2"/>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2"/>
      <c r="D318" s="2"/>
      <c r="E318" s="2"/>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2"/>
      <c r="D319" s="2"/>
      <c r="E319" s="2"/>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2"/>
      <c r="D320" s="2"/>
      <c r="E320" s="2"/>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2"/>
      <c r="D321" s="2"/>
      <c r="E321" s="2"/>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2"/>
      <c r="D322" s="2"/>
      <c r="E322" s="2"/>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2"/>
      <c r="D323" s="2"/>
      <c r="E323" s="2"/>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2"/>
      <c r="D324" s="2"/>
      <c r="E324" s="2"/>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2"/>
      <c r="D325" s="2"/>
      <c r="E325" s="2"/>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2"/>
      <c r="D326" s="2"/>
      <c r="E326" s="2"/>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2"/>
      <c r="D327" s="2"/>
      <c r="E327" s="2"/>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2"/>
      <c r="D328" s="2"/>
      <c r="E328" s="2"/>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2"/>
      <c r="D329" s="2"/>
      <c r="E329" s="2"/>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2"/>
      <c r="D330" s="2"/>
      <c r="E330" s="2"/>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2"/>
      <c r="D331" s="2"/>
      <c r="E331" s="2"/>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2"/>
      <c r="D332" s="2"/>
      <c r="E332" s="2"/>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2"/>
      <c r="D333" s="2"/>
      <c r="E333" s="2"/>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2"/>
      <c r="D334" s="2"/>
      <c r="E334" s="2"/>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2"/>
      <c r="D335" s="2"/>
      <c r="E335" s="2"/>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2"/>
      <c r="D336" s="2"/>
      <c r="E336" s="2"/>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2"/>
      <c r="D337" s="2"/>
      <c r="E337" s="2"/>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2"/>
      <c r="D338" s="2"/>
      <c r="E338" s="2"/>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2"/>
      <c r="D339" s="2"/>
      <c r="E339" s="2"/>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2"/>
      <c r="D340" s="2"/>
      <c r="E340" s="2"/>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2"/>
      <c r="D341" s="2"/>
      <c r="E341" s="2"/>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2"/>
      <c r="D342" s="2"/>
      <c r="E342" s="2"/>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2"/>
      <c r="D343" s="2"/>
      <c r="E343" s="2"/>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2"/>
      <c r="D344" s="2"/>
      <c r="E344" s="2"/>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2"/>
      <c r="D345" s="2"/>
      <c r="E345" s="2"/>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2"/>
      <c r="D346" s="2"/>
      <c r="E346" s="2"/>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2"/>
      <c r="D347" s="2"/>
      <c r="E347" s="2"/>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2"/>
      <c r="D348" s="2"/>
      <c r="E348" s="2"/>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2"/>
      <c r="D349" s="2"/>
      <c r="E349" s="2"/>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2"/>
      <c r="D350" s="2"/>
      <c r="E350" s="2"/>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2"/>
      <c r="D351" s="2"/>
      <c r="E351" s="2"/>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2"/>
      <c r="D352" s="2"/>
      <c r="E352" s="2"/>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2"/>
      <c r="D353" s="2"/>
      <c r="E353" s="2"/>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2"/>
      <c r="D354" s="2"/>
      <c r="E354" s="2"/>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2"/>
      <c r="D355" s="2"/>
      <c r="E355" s="2"/>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2"/>
      <c r="D356" s="2"/>
      <c r="E356" s="2"/>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2"/>
      <c r="D357" s="2"/>
      <c r="E357" s="2"/>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2"/>
      <c r="D358" s="2"/>
      <c r="E358" s="2"/>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2"/>
      <c r="D359" s="2"/>
      <c r="E359" s="2"/>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2"/>
      <c r="D360" s="2"/>
      <c r="E360" s="2"/>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2"/>
      <c r="D361" s="2"/>
      <c r="E361" s="2"/>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2"/>
      <c r="D362" s="2"/>
      <c r="E362" s="2"/>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2"/>
      <c r="D363" s="2"/>
      <c r="E363" s="2"/>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2"/>
      <c r="D364" s="2"/>
      <c r="E364" s="2"/>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2"/>
      <c r="D365" s="2"/>
      <c r="E365" s="2"/>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2"/>
      <c r="D366" s="2"/>
      <c r="E366" s="2"/>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2"/>
      <c r="D367" s="2"/>
      <c r="E367" s="2"/>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2"/>
      <c r="D368" s="2"/>
      <c r="E368" s="2"/>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2"/>
      <c r="D369" s="2"/>
      <c r="E369" s="2"/>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2"/>
      <c r="D370" s="2"/>
      <c r="E370" s="2"/>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2"/>
      <c r="D371" s="2"/>
      <c r="E371" s="2"/>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2"/>
      <c r="D372" s="2"/>
      <c r="E372" s="2"/>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2"/>
      <c r="D373" s="2"/>
      <c r="E373" s="2"/>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2"/>
      <c r="D374" s="2"/>
      <c r="E374" s="2"/>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2"/>
      <c r="D375" s="2"/>
      <c r="E375" s="2"/>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2"/>
      <c r="D376" s="2"/>
      <c r="E376" s="2"/>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2"/>
      <c r="D377" s="2"/>
      <c r="E377" s="2"/>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2"/>
      <c r="D378" s="2"/>
      <c r="E378" s="2"/>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2"/>
      <c r="D379" s="2"/>
      <c r="E379" s="2"/>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2"/>
      <c r="D380" s="2"/>
      <c r="E380" s="2"/>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2"/>
      <c r="D381" s="2"/>
      <c r="E381" s="2"/>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2"/>
      <c r="D382" s="2"/>
      <c r="E382" s="2"/>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2"/>
      <c r="D383" s="2"/>
      <c r="E383" s="2"/>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2"/>
      <c r="D384" s="2"/>
      <c r="E384" s="2"/>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2"/>
      <c r="D385" s="2"/>
      <c r="E385" s="2"/>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2"/>
      <c r="D386" s="2"/>
      <c r="E386" s="2"/>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2"/>
      <c r="D387" s="2"/>
      <c r="E387" s="2"/>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2"/>
      <c r="D388" s="2"/>
      <c r="E388" s="2"/>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2"/>
      <c r="D389" s="2"/>
      <c r="E389" s="2"/>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2"/>
      <c r="D390" s="2"/>
      <c r="E390" s="2"/>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2"/>
      <c r="D391" s="2"/>
      <c r="E391" s="2"/>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2"/>
      <c r="D392" s="2"/>
      <c r="E392" s="2"/>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2"/>
      <c r="D393" s="2"/>
      <c r="E393" s="2"/>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2"/>
      <c r="D394" s="2"/>
      <c r="E394" s="2"/>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2"/>
      <c r="D395" s="2"/>
      <c r="E395" s="2"/>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2"/>
      <c r="D396" s="2"/>
      <c r="E396" s="2"/>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2"/>
      <c r="D397" s="2"/>
      <c r="E397" s="2"/>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2"/>
      <c r="D398" s="2"/>
      <c r="E398" s="2"/>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2"/>
      <c r="D399" s="2"/>
      <c r="E399" s="2"/>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2"/>
      <c r="D400" s="2"/>
      <c r="E400" s="2"/>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2"/>
      <c r="D401" s="2"/>
      <c r="E401" s="2"/>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2"/>
      <c r="D402" s="2"/>
      <c r="E402" s="2"/>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2"/>
      <c r="D403" s="2"/>
      <c r="E403" s="2"/>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2"/>
      <c r="D404" s="2"/>
      <c r="E404" s="2"/>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2"/>
      <c r="D405" s="2"/>
      <c r="E405" s="2"/>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2"/>
      <c r="D406" s="2"/>
      <c r="E406" s="2"/>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2"/>
      <c r="D407" s="2"/>
      <c r="E407" s="2"/>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2"/>
      <c r="D408" s="2"/>
      <c r="E408" s="2"/>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2"/>
      <c r="D409" s="2"/>
      <c r="E409" s="2"/>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2"/>
      <c r="D410" s="2"/>
      <c r="E410" s="2"/>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2"/>
      <c r="D411" s="2"/>
      <c r="E411" s="2"/>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2"/>
      <c r="D412" s="2"/>
      <c r="E412" s="2"/>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2"/>
      <c r="D413" s="2"/>
      <c r="E413" s="2"/>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2"/>
      <c r="D414" s="2"/>
      <c r="E414" s="2"/>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2"/>
      <c r="D415" s="2"/>
      <c r="E415" s="2"/>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2"/>
      <c r="D416" s="2"/>
      <c r="E416" s="2"/>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2"/>
      <c r="D417" s="2"/>
      <c r="E417" s="2"/>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2"/>
      <c r="D418" s="2"/>
      <c r="E418" s="2"/>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2"/>
      <c r="D419" s="2"/>
      <c r="E419" s="2"/>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2"/>
      <c r="D420" s="2"/>
      <c r="E420" s="2"/>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2"/>
      <c r="D421" s="2"/>
      <c r="E421" s="2"/>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2"/>
      <c r="D422" s="2"/>
      <c r="E422" s="2"/>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2"/>
      <c r="D423" s="2"/>
      <c r="E423" s="2"/>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2"/>
      <c r="D424" s="2"/>
      <c r="E424" s="2"/>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2"/>
      <c r="D425" s="2"/>
      <c r="E425" s="2"/>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2"/>
      <c r="D426" s="2"/>
      <c r="E426" s="2"/>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2"/>
      <c r="D427" s="2"/>
      <c r="E427" s="2"/>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2"/>
      <c r="D428" s="2"/>
      <c r="E428" s="2"/>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2"/>
      <c r="D429" s="2"/>
      <c r="E429" s="2"/>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2"/>
      <c r="D430" s="2"/>
      <c r="E430" s="2"/>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2"/>
      <c r="D431" s="2"/>
      <c r="E431" s="2"/>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2"/>
      <c r="D432" s="2"/>
      <c r="E432" s="2"/>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2"/>
      <c r="D433" s="2"/>
      <c r="E433" s="2"/>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2"/>
      <c r="D434" s="2"/>
      <c r="E434" s="2"/>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2"/>
      <c r="D435" s="2"/>
      <c r="E435" s="2"/>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2"/>
      <c r="D436" s="2"/>
      <c r="E436" s="2"/>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2"/>
      <c r="D437" s="2"/>
      <c r="E437" s="2"/>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2"/>
      <c r="D438" s="2"/>
      <c r="E438" s="2"/>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2"/>
      <c r="D439" s="2"/>
      <c r="E439" s="2"/>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2"/>
      <c r="D440" s="2"/>
      <c r="E440" s="2"/>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2"/>
      <c r="D441" s="2"/>
      <c r="E441" s="2"/>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2"/>
      <c r="D442" s="2"/>
      <c r="E442" s="2"/>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2"/>
      <c r="D443" s="2"/>
      <c r="E443" s="2"/>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2"/>
      <c r="D444" s="2"/>
      <c r="E444" s="2"/>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2"/>
      <c r="D445" s="2"/>
      <c r="E445" s="2"/>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2"/>
      <c r="D446" s="2"/>
      <c r="E446" s="2"/>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2"/>
      <c r="D447" s="2"/>
      <c r="E447" s="2"/>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2"/>
      <c r="D448" s="2"/>
      <c r="E448" s="2"/>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2"/>
      <c r="D449" s="2"/>
      <c r="E449" s="2"/>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2"/>
      <c r="D450" s="2"/>
      <c r="E450" s="2"/>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2"/>
      <c r="D451" s="2"/>
      <c r="E451" s="2"/>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2"/>
      <c r="D452" s="2"/>
      <c r="E452" s="2"/>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2"/>
      <c r="D453" s="2"/>
      <c r="E453" s="2"/>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2"/>
      <c r="D454" s="2"/>
      <c r="E454" s="2"/>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2"/>
      <c r="D455" s="2"/>
      <c r="E455" s="2"/>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2"/>
      <c r="D456" s="2"/>
      <c r="E456" s="2"/>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2"/>
      <c r="D457" s="2"/>
      <c r="E457" s="2"/>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2"/>
      <c r="D458" s="2"/>
      <c r="E458" s="2"/>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2"/>
      <c r="D459" s="2"/>
      <c r="E459" s="2"/>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2"/>
      <c r="D460" s="2"/>
      <c r="E460" s="2"/>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2"/>
      <c r="D461" s="2"/>
      <c r="E461" s="2"/>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2"/>
      <c r="D462" s="2"/>
      <c r="E462" s="2"/>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2"/>
      <c r="D463" s="2"/>
      <c r="E463" s="2"/>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2"/>
      <c r="D464" s="2"/>
      <c r="E464" s="2"/>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2"/>
      <c r="D465" s="2"/>
      <c r="E465" s="2"/>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2"/>
      <c r="D466" s="2"/>
      <c r="E466" s="2"/>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2"/>
      <c r="D467" s="2"/>
      <c r="E467" s="2"/>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2"/>
      <c r="D468" s="2"/>
      <c r="E468" s="2"/>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2"/>
      <c r="D469" s="2"/>
      <c r="E469" s="2"/>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2"/>
      <c r="D470" s="2"/>
      <c r="E470" s="2"/>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2"/>
      <c r="D471" s="2"/>
      <c r="E471" s="2"/>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2"/>
      <c r="D472" s="2"/>
      <c r="E472" s="2"/>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2"/>
      <c r="D473" s="2"/>
      <c r="E473" s="2"/>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2"/>
      <c r="D474" s="2"/>
      <c r="E474" s="2"/>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2"/>
      <c r="D475" s="2"/>
      <c r="E475" s="2"/>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2"/>
      <c r="D476" s="2"/>
      <c r="E476" s="2"/>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2"/>
      <c r="D477" s="2"/>
      <c r="E477" s="2"/>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2"/>
      <c r="D478" s="2"/>
      <c r="E478" s="2"/>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2"/>
      <c r="D479" s="2"/>
      <c r="E479" s="2"/>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2"/>
      <c r="D480" s="2"/>
      <c r="E480" s="2"/>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2"/>
      <c r="D481" s="2"/>
      <c r="E481" s="2"/>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2"/>
      <c r="D482" s="2"/>
      <c r="E482" s="2"/>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2"/>
      <c r="D483" s="2"/>
      <c r="E483" s="2"/>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2"/>
      <c r="D484" s="2"/>
      <c r="E484" s="2"/>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2"/>
      <c r="D485" s="2"/>
      <c r="E485" s="2"/>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2"/>
      <c r="D486" s="2"/>
      <c r="E486" s="2"/>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2"/>
      <c r="D487" s="2"/>
      <c r="E487" s="2"/>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2"/>
      <c r="D488" s="2"/>
      <c r="E488" s="2"/>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2"/>
      <c r="D489" s="2"/>
      <c r="E489" s="2"/>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2"/>
      <c r="D490" s="2"/>
      <c r="E490" s="2"/>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2"/>
      <c r="D491" s="2"/>
      <c r="E491" s="2"/>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2"/>
      <c r="D492" s="2"/>
      <c r="E492" s="2"/>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2"/>
      <c r="D493" s="2"/>
      <c r="E493" s="2"/>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2"/>
      <c r="D494" s="2"/>
      <c r="E494" s="2"/>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2"/>
      <c r="D495" s="2"/>
      <c r="E495" s="2"/>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2"/>
      <c r="D496" s="2"/>
      <c r="E496" s="2"/>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2"/>
      <c r="D497" s="2"/>
      <c r="E497" s="2"/>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2"/>
      <c r="D498" s="2"/>
      <c r="E498" s="2"/>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2"/>
      <c r="D499" s="2"/>
      <c r="E499" s="2"/>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2"/>
      <c r="D500" s="2"/>
      <c r="E500" s="2"/>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2"/>
      <c r="D501" s="2"/>
      <c r="E501" s="2"/>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2"/>
      <c r="D502" s="2"/>
      <c r="E502" s="2"/>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2"/>
      <c r="D503" s="2"/>
      <c r="E503" s="2"/>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2"/>
      <c r="D504" s="2"/>
      <c r="E504" s="2"/>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2"/>
      <c r="D505" s="2"/>
      <c r="E505" s="2"/>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2"/>
      <c r="D506" s="2"/>
      <c r="E506" s="2"/>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2"/>
      <c r="D507" s="2"/>
      <c r="E507" s="2"/>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2"/>
      <c r="D508" s="2"/>
      <c r="E508" s="2"/>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2"/>
      <c r="D509" s="2"/>
      <c r="E509" s="2"/>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2"/>
      <c r="D510" s="2"/>
      <c r="E510" s="2"/>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2"/>
      <c r="D511" s="2"/>
      <c r="E511" s="2"/>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2"/>
      <c r="D512" s="2"/>
      <c r="E512" s="2"/>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2"/>
      <c r="D513" s="2"/>
      <c r="E513" s="2"/>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2"/>
      <c r="D514" s="2"/>
      <c r="E514" s="2"/>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2"/>
      <c r="D515" s="2"/>
      <c r="E515" s="2"/>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2"/>
      <c r="D516" s="2"/>
      <c r="E516" s="2"/>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2"/>
      <c r="D517" s="2"/>
      <c r="E517" s="2"/>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2"/>
      <c r="D518" s="2"/>
      <c r="E518" s="2"/>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2"/>
      <c r="D519" s="2"/>
      <c r="E519" s="2"/>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2"/>
      <c r="D520" s="2"/>
      <c r="E520" s="2"/>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2"/>
      <c r="D521" s="2"/>
      <c r="E521" s="2"/>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2"/>
      <c r="D522" s="2"/>
      <c r="E522" s="2"/>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2"/>
      <c r="D523" s="2"/>
      <c r="E523" s="2"/>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2"/>
      <c r="D524" s="2"/>
      <c r="E524" s="2"/>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2"/>
      <c r="D525" s="2"/>
      <c r="E525" s="2"/>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2"/>
      <c r="D526" s="2"/>
      <c r="E526" s="2"/>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2"/>
      <c r="D527" s="2"/>
      <c r="E527" s="2"/>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2"/>
      <c r="D528" s="2"/>
      <c r="E528" s="2"/>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2"/>
      <c r="D529" s="2"/>
      <c r="E529" s="2"/>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2"/>
      <c r="D530" s="2"/>
      <c r="E530" s="2"/>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2"/>
      <c r="D531" s="2"/>
      <c r="E531" s="2"/>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2"/>
      <c r="D532" s="2"/>
      <c r="E532" s="2"/>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2"/>
      <c r="D533" s="2"/>
      <c r="E533" s="2"/>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2"/>
      <c r="D534" s="2"/>
      <c r="E534" s="2"/>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2"/>
      <c r="D535" s="2"/>
      <c r="E535" s="2"/>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2"/>
      <c r="D536" s="2"/>
      <c r="E536" s="2"/>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2"/>
      <c r="D537" s="2"/>
      <c r="E537" s="2"/>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2"/>
      <c r="D538" s="2"/>
      <c r="E538" s="2"/>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2"/>
      <c r="D539" s="2"/>
      <c r="E539" s="2"/>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2"/>
      <c r="D540" s="2"/>
      <c r="E540" s="2"/>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2"/>
      <c r="D541" s="2"/>
      <c r="E541" s="2"/>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2"/>
      <c r="D542" s="2"/>
      <c r="E542" s="2"/>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2"/>
      <c r="D543" s="2"/>
      <c r="E543" s="2"/>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2"/>
      <c r="D544" s="2"/>
      <c r="E544" s="2"/>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2"/>
      <c r="D545" s="2"/>
      <c r="E545" s="2"/>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2"/>
      <c r="D546" s="2"/>
      <c r="E546" s="2"/>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2"/>
      <c r="D547" s="2"/>
      <c r="E547" s="2"/>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2"/>
      <c r="D548" s="2"/>
      <c r="E548" s="2"/>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2"/>
      <c r="D549" s="2"/>
      <c r="E549" s="2"/>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2"/>
      <c r="D550" s="2"/>
      <c r="E550" s="2"/>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2"/>
      <c r="D551" s="2"/>
      <c r="E551" s="2"/>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2"/>
      <c r="D552" s="2"/>
      <c r="E552" s="2"/>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2"/>
      <c r="D553" s="2"/>
      <c r="E553" s="2"/>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2"/>
      <c r="D554" s="2"/>
      <c r="E554" s="2"/>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2"/>
      <c r="D555" s="2"/>
      <c r="E555" s="2"/>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2"/>
      <c r="D556" s="2"/>
      <c r="E556" s="2"/>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2"/>
      <c r="D557" s="2"/>
      <c r="E557" s="2"/>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2"/>
      <c r="D558" s="2"/>
      <c r="E558" s="2"/>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2"/>
      <c r="D559" s="2"/>
      <c r="E559" s="2"/>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2"/>
      <c r="D560" s="2"/>
      <c r="E560" s="2"/>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2"/>
      <c r="D561" s="2"/>
      <c r="E561" s="2"/>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2"/>
      <c r="D562" s="2"/>
      <c r="E562" s="2"/>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2"/>
      <c r="D563" s="2"/>
      <c r="E563" s="2"/>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2"/>
      <c r="D564" s="2"/>
      <c r="E564" s="2"/>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2"/>
      <c r="D565" s="2"/>
      <c r="E565" s="2"/>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2"/>
      <c r="D566" s="2"/>
      <c r="E566" s="2"/>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2"/>
      <c r="D567" s="2"/>
      <c r="E567" s="2"/>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2"/>
      <c r="D568" s="2"/>
      <c r="E568" s="2"/>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2"/>
      <c r="D569" s="2"/>
      <c r="E569" s="2"/>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2"/>
      <c r="D570" s="2"/>
      <c r="E570" s="2"/>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2"/>
      <c r="D571" s="2"/>
      <c r="E571" s="2"/>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2"/>
      <c r="D572" s="2"/>
      <c r="E572" s="2"/>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2"/>
      <c r="D573" s="2"/>
      <c r="E573" s="2"/>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2"/>
      <c r="D574" s="2"/>
      <c r="E574" s="2"/>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2"/>
      <c r="D575" s="2"/>
      <c r="E575" s="2"/>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2"/>
      <c r="D576" s="2"/>
      <c r="E576" s="2"/>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2"/>
      <c r="D577" s="2"/>
      <c r="E577" s="2"/>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2"/>
      <c r="D578" s="2"/>
      <c r="E578" s="2"/>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2"/>
      <c r="D579" s="2"/>
      <c r="E579" s="2"/>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2"/>
      <c r="D580" s="2"/>
      <c r="E580" s="2"/>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2"/>
      <c r="D581" s="2"/>
      <c r="E581" s="2"/>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2"/>
      <c r="D582" s="2"/>
      <c r="E582" s="2"/>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2"/>
      <c r="D583" s="2"/>
      <c r="E583" s="2"/>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2"/>
      <c r="D584" s="2"/>
      <c r="E584" s="2"/>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2"/>
      <c r="D585" s="2"/>
      <c r="E585" s="2"/>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2"/>
      <c r="D586" s="2"/>
      <c r="E586" s="2"/>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2"/>
      <c r="D587" s="2"/>
      <c r="E587" s="2"/>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2"/>
      <c r="D588" s="2"/>
      <c r="E588" s="2"/>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2"/>
      <c r="D589" s="2"/>
      <c r="E589" s="2"/>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2"/>
      <c r="D590" s="2"/>
      <c r="E590" s="2"/>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2"/>
      <c r="D591" s="2"/>
      <c r="E591" s="2"/>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2"/>
      <c r="D592" s="2"/>
      <c r="E592" s="2"/>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2"/>
      <c r="D593" s="2"/>
      <c r="E593" s="2"/>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2"/>
      <c r="D594" s="2"/>
      <c r="E594" s="2"/>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2"/>
      <c r="D595" s="2"/>
      <c r="E595" s="2"/>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2"/>
      <c r="D596" s="2"/>
      <c r="E596" s="2"/>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2"/>
      <c r="D597" s="2"/>
      <c r="E597" s="2"/>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2"/>
      <c r="D598" s="2"/>
      <c r="E598" s="2"/>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2"/>
      <c r="D599" s="2"/>
      <c r="E599" s="2"/>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2"/>
      <c r="D600" s="2"/>
      <c r="E600" s="2"/>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2"/>
      <c r="D601" s="2"/>
      <c r="E601" s="2"/>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2"/>
      <c r="D602" s="2"/>
      <c r="E602" s="2"/>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2"/>
      <c r="D603" s="2"/>
      <c r="E603" s="2"/>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2"/>
      <c r="D604" s="2"/>
      <c r="E604" s="2"/>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2"/>
      <c r="D605" s="2"/>
      <c r="E605" s="2"/>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2"/>
      <c r="D606" s="2"/>
      <c r="E606" s="2"/>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2"/>
      <c r="D607" s="2"/>
      <c r="E607" s="2"/>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2"/>
      <c r="D608" s="2"/>
      <c r="E608" s="2"/>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2"/>
      <c r="D609" s="2"/>
      <c r="E609" s="2"/>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2"/>
      <c r="D610" s="2"/>
      <c r="E610" s="2"/>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2"/>
      <c r="D611" s="2"/>
      <c r="E611" s="2"/>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2"/>
      <c r="D612" s="2"/>
      <c r="E612" s="2"/>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2"/>
      <c r="D613" s="2"/>
      <c r="E613" s="2"/>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2"/>
      <c r="D614" s="2"/>
      <c r="E614" s="2"/>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2"/>
      <c r="D615" s="2"/>
      <c r="E615" s="2"/>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2"/>
      <c r="D616" s="2"/>
      <c r="E616" s="2"/>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2"/>
      <c r="D617" s="2"/>
      <c r="E617" s="2"/>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2"/>
      <c r="D618" s="2"/>
      <c r="E618" s="2"/>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2"/>
      <c r="D619" s="2"/>
      <c r="E619" s="2"/>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2"/>
      <c r="D620" s="2"/>
      <c r="E620" s="2"/>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2"/>
      <c r="D621" s="2"/>
      <c r="E621" s="2"/>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2"/>
      <c r="D622" s="2"/>
      <c r="E622" s="2"/>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2"/>
      <c r="D623" s="2"/>
      <c r="E623" s="2"/>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2"/>
      <c r="D624" s="2"/>
      <c r="E624" s="2"/>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2"/>
      <c r="D625" s="2"/>
      <c r="E625" s="2"/>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2"/>
      <c r="D626" s="2"/>
      <c r="E626" s="2"/>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2"/>
      <c r="D627" s="2"/>
      <c r="E627" s="2"/>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2"/>
      <c r="D628" s="2"/>
      <c r="E628" s="2"/>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2"/>
      <c r="D629" s="2"/>
      <c r="E629" s="2"/>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2"/>
      <c r="D630" s="2"/>
      <c r="E630" s="2"/>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2"/>
      <c r="D631" s="2"/>
      <c r="E631" s="2"/>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2"/>
      <c r="D632" s="2"/>
      <c r="E632" s="2"/>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2"/>
      <c r="D633" s="2"/>
      <c r="E633" s="2"/>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2"/>
      <c r="D634" s="2"/>
      <c r="E634" s="2"/>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2"/>
      <c r="D635" s="2"/>
      <c r="E635" s="2"/>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2"/>
      <c r="D636" s="2"/>
      <c r="E636" s="2"/>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2"/>
      <c r="D637" s="2"/>
      <c r="E637" s="2"/>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2"/>
      <c r="D638" s="2"/>
      <c r="E638" s="2"/>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2"/>
      <c r="D639" s="2"/>
      <c r="E639" s="2"/>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2"/>
      <c r="D640" s="2"/>
      <c r="E640" s="2"/>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2"/>
      <c r="D641" s="2"/>
      <c r="E641" s="2"/>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2"/>
      <c r="D642" s="2"/>
      <c r="E642" s="2"/>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2"/>
      <c r="D643" s="2"/>
      <c r="E643" s="2"/>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2"/>
      <c r="D644" s="2"/>
      <c r="E644" s="2"/>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2"/>
      <c r="D645" s="2"/>
      <c r="E645" s="2"/>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2"/>
      <c r="D646" s="2"/>
      <c r="E646" s="2"/>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2"/>
      <c r="D647" s="2"/>
      <c r="E647" s="2"/>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2"/>
      <c r="D648" s="2"/>
      <c r="E648" s="2"/>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2"/>
      <c r="D649" s="2"/>
      <c r="E649" s="2"/>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2"/>
      <c r="D650" s="2"/>
      <c r="E650" s="2"/>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2"/>
      <c r="D651" s="2"/>
      <c r="E651" s="2"/>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2"/>
      <c r="D652" s="2"/>
      <c r="E652" s="2"/>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2"/>
      <c r="D653" s="2"/>
      <c r="E653" s="2"/>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2"/>
      <c r="D654" s="2"/>
      <c r="E654" s="2"/>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2"/>
      <c r="D655" s="2"/>
      <c r="E655" s="2"/>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2"/>
      <c r="D656" s="2"/>
      <c r="E656" s="2"/>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2"/>
      <c r="D657" s="2"/>
      <c r="E657" s="2"/>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2"/>
      <c r="D658" s="2"/>
      <c r="E658" s="2"/>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2"/>
      <c r="D659" s="2"/>
      <c r="E659" s="2"/>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2"/>
      <c r="D660" s="2"/>
      <c r="E660" s="2"/>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2"/>
      <c r="D661" s="2"/>
      <c r="E661" s="2"/>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2"/>
      <c r="D662" s="2"/>
      <c r="E662" s="2"/>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2"/>
      <c r="D663" s="2"/>
      <c r="E663" s="2"/>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2"/>
      <c r="D664" s="2"/>
      <c r="E664" s="2"/>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2"/>
      <c r="D665" s="2"/>
      <c r="E665" s="2"/>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2"/>
      <c r="D666" s="2"/>
      <c r="E666" s="2"/>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2"/>
      <c r="D667" s="2"/>
      <c r="E667" s="2"/>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2"/>
      <c r="D668" s="2"/>
      <c r="E668" s="2"/>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2"/>
      <c r="D669" s="2"/>
      <c r="E669" s="2"/>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2"/>
      <c r="D670" s="2"/>
      <c r="E670" s="2"/>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2"/>
      <c r="D671" s="2"/>
      <c r="E671" s="2"/>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2"/>
      <c r="D672" s="2"/>
      <c r="E672" s="2"/>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2"/>
      <c r="D673" s="2"/>
      <c r="E673" s="2"/>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2"/>
      <c r="D674" s="2"/>
      <c r="E674" s="2"/>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2"/>
      <c r="D675" s="2"/>
      <c r="E675" s="2"/>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2"/>
      <c r="D676" s="2"/>
      <c r="E676" s="2"/>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2"/>
      <c r="D677" s="2"/>
      <c r="E677" s="2"/>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2"/>
      <c r="D678" s="2"/>
      <c r="E678" s="2"/>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2"/>
      <c r="D679" s="2"/>
      <c r="E679" s="2"/>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2"/>
      <c r="D680" s="2"/>
      <c r="E680" s="2"/>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2"/>
      <c r="D681" s="2"/>
      <c r="E681" s="2"/>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2"/>
      <c r="D682" s="2"/>
      <c r="E682" s="2"/>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2"/>
      <c r="D683" s="2"/>
      <c r="E683" s="2"/>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2"/>
      <c r="D684" s="2"/>
      <c r="E684" s="2"/>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2"/>
      <c r="D685" s="2"/>
      <c r="E685" s="2"/>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2"/>
      <c r="D686" s="2"/>
      <c r="E686" s="2"/>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2"/>
      <c r="D687" s="2"/>
      <c r="E687" s="2"/>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2"/>
      <c r="D688" s="2"/>
      <c r="E688" s="2"/>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2"/>
      <c r="D689" s="2"/>
      <c r="E689" s="2"/>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2"/>
      <c r="D690" s="2"/>
      <c r="E690" s="2"/>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2"/>
      <c r="D691" s="2"/>
      <c r="E691" s="2"/>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2"/>
      <c r="D692" s="2"/>
      <c r="E692" s="2"/>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2"/>
      <c r="D693" s="2"/>
      <c r="E693" s="2"/>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2"/>
      <c r="D694" s="2"/>
      <c r="E694" s="2"/>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2"/>
      <c r="D695" s="2"/>
      <c r="E695" s="2"/>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2"/>
      <c r="D696" s="2"/>
      <c r="E696" s="2"/>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2"/>
      <c r="D697" s="2"/>
      <c r="E697" s="2"/>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2"/>
      <c r="D698" s="2"/>
      <c r="E698" s="2"/>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2"/>
      <c r="D699" s="2"/>
      <c r="E699" s="2"/>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2"/>
      <c r="D700" s="2"/>
      <c r="E700" s="2"/>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2"/>
      <c r="D701" s="2"/>
      <c r="E701" s="2"/>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2"/>
      <c r="D702" s="2"/>
      <c r="E702" s="2"/>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2"/>
      <c r="D703" s="2"/>
      <c r="E703" s="2"/>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2"/>
      <c r="D704" s="2"/>
      <c r="E704" s="2"/>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2"/>
      <c r="D705" s="2"/>
      <c r="E705" s="2"/>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2"/>
      <c r="D706" s="2"/>
      <c r="E706" s="2"/>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2"/>
      <c r="D707" s="2"/>
      <c r="E707" s="2"/>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2"/>
      <c r="D708" s="2"/>
      <c r="E708" s="2"/>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2"/>
      <c r="D709" s="2"/>
      <c r="E709" s="2"/>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2"/>
      <c r="D710" s="2"/>
      <c r="E710" s="2"/>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2"/>
      <c r="D711" s="2"/>
      <c r="E711" s="2"/>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2"/>
      <c r="D712" s="2"/>
      <c r="E712" s="2"/>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2"/>
      <c r="D713" s="2"/>
      <c r="E713" s="2"/>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2"/>
      <c r="D714" s="2"/>
      <c r="E714" s="2"/>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2"/>
      <c r="D715" s="2"/>
      <c r="E715" s="2"/>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2"/>
      <c r="D716" s="2"/>
      <c r="E716" s="2"/>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2"/>
      <c r="D717" s="2"/>
      <c r="E717" s="2"/>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2"/>
      <c r="D718" s="2"/>
      <c r="E718" s="2"/>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2"/>
      <c r="D719" s="2"/>
      <c r="E719" s="2"/>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2"/>
      <c r="D720" s="2"/>
      <c r="E720" s="2"/>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2"/>
      <c r="D721" s="2"/>
      <c r="E721" s="2"/>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2"/>
      <c r="D722" s="2"/>
      <c r="E722" s="2"/>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2"/>
      <c r="D723" s="2"/>
      <c r="E723" s="2"/>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2"/>
      <c r="D724" s="2"/>
      <c r="E724" s="2"/>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2"/>
      <c r="D725" s="2"/>
      <c r="E725" s="2"/>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2"/>
      <c r="D726" s="2"/>
      <c r="E726" s="2"/>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2"/>
      <c r="D727" s="2"/>
      <c r="E727" s="2"/>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2"/>
      <c r="D728" s="2"/>
      <c r="E728" s="2"/>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2"/>
      <c r="D729" s="2"/>
      <c r="E729" s="2"/>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2"/>
      <c r="D730" s="2"/>
      <c r="E730" s="2"/>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2"/>
      <c r="D731" s="2"/>
      <c r="E731" s="2"/>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2"/>
      <c r="D732" s="2"/>
      <c r="E732" s="2"/>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2"/>
      <c r="D733" s="2"/>
      <c r="E733" s="2"/>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2"/>
      <c r="D734" s="2"/>
      <c r="E734" s="2"/>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2"/>
      <c r="D735" s="2"/>
      <c r="E735" s="2"/>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2"/>
      <c r="D736" s="2"/>
      <c r="E736" s="2"/>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2"/>
      <c r="D737" s="2"/>
      <c r="E737" s="2"/>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2"/>
      <c r="D738" s="2"/>
      <c r="E738" s="2"/>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2"/>
      <c r="D739" s="2"/>
      <c r="E739" s="2"/>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2"/>
      <c r="D740" s="2"/>
      <c r="E740" s="2"/>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2"/>
      <c r="D741" s="2"/>
      <c r="E741" s="2"/>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2"/>
      <c r="D742" s="2"/>
      <c r="E742" s="2"/>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2"/>
      <c r="D743" s="2"/>
      <c r="E743" s="2"/>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2"/>
      <c r="D744" s="2"/>
      <c r="E744" s="2"/>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2"/>
      <c r="D745" s="2"/>
      <c r="E745" s="2"/>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2"/>
      <c r="D746" s="2"/>
      <c r="E746" s="2"/>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2"/>
      <c r="D747" s="2"/>
      <c r="E747" s="2"/>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2"/>
      <c r="D748" s="2"/>
      <c r="E748" s="2"/>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2"/>
      <c r="D749" s="2"/>
      <c r="E749" s="2"/>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2"/>
      <c r="D750" s="2"/>
      <c r="E750" s="2"/>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2"/>
      <c r="D751" s="2"/>
      <c r="E751" s="2"/>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2"/>
      <c r="D752" s="2"/>
      <c r="E752" s="2"/>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2"/>
      <c r="D753" s="2"/>
      <c r="E753" s="2"/>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2"/>
      <c r="D754" s="2"/>
      <c r="E754" s="2"/>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2"/>
      <c r="D755" s="2"/>
      <c r="E755" s="2"/>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2"/>
      <c r="D756" s="2"/>
      <c r="E756" s="2"/>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2"/>
      <c r="D757" s="2"/>
      <c r="E757" s="2"/>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2"/>
      <c r="D758" s="2"/>
      <c r="E758" s="2"/>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2"/>
      <c r="D759" s="2"/>
      <c r="E759" s="2"/>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2"/>
      <c r="D760" s="2"/>
      <c r="E760" s="2"/>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2"/>
      <c r="D761" s="2"/>
      <c r="E761" s="2"/>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2"/>
      <c r="D762" s="2"/>
      <c r="E762" s="2"/>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2"/>
      <c r="D763" s="2"/>
      <c r="E763" s="2"/>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2"/>
      <c r="D764" s="2"/>
      <c r="E764" s="2"/>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2"/>
      <c r="D765" s="2"/>
      <c r="E765" s="2"/>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2"/>
      <c r="D766" s="2"/>
      <c r="E766" s="2"/>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2"/>
      <c r="D767" s="2"/>
      <c r="E767" s="2"/>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2"/>
      <c r="D768" s="2"/>
      <c r="E768" s="2"/>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2"/>
      <c r="D769" s="2"/>
      <c r="E769" s="2"/>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2"/>
      <c r="D770" s="2"/>
      <c r="E770" s="2"/>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2"/>
      <c r="D771" s="2"/>
      <c r="E771" s="2"/>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2"/>
      <c r="D772" s="2"/>
      <c r="E772" s="2"/>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2"/>
      <c r="D773" s="2"/>
      <c r="E773" s="2"/>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2"/>
      <c r="D774" s="2"/>
      <c r="E774" s="2"/>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2"/>
      <c r="D775" s="2"/>
      <c r="E775" s="2"/>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2"/>
      <c r="D776" s="2"/>
      <c r="E776" s="2"/>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2"/>
      <c r="D777" s="2"/>
      <c r="E777" s="2"/>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2"/>
      <c r="D778" s="2"/>
      <c r="E778" s="2"/>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2"/>
      <c r="D779" s="2"/>
      <c r="E779" s="2"/>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2"/>
      <c r="D780" s="2"/>
      <c r="E780" s="2"/>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2"/>
      <c r="D781" s="2"/>
      <c r="E781" s="2"/>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2"/>
      <c r="D782" s="2"/>
      <c r="E782" s="2"/>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2"/>
      <c r="D783" s="2"/>
      <c r="E783" s="2"/>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2"/>
      <c r="D784" s="2"/>
      <c r="E784" s="2"/>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2"/>
      <c r="D785" s="2"/>
      <c r="E785" s="2"/>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2"/>
      <c r="D786" s="2"/>
      <c r="E786" s="2"/>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2"/>
      <c r="D787" s="2"/>
      <c r="E787" s="2"/>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2"/>
      <c r="D788" s="2"/>
      <c r="E788" s="2"/>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2"/>
      <c r="D789" s="2"/>
      <c r="E789" s="2"/>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2"/>
      <c r="D790" s="2"/>
      <c r="E790" s="2"/>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2"/>
      <c r="D791" s="2"/>
      <c r="E791" s="2"/>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2"/>
      <c r="D792" s="2"/>
      <c r="E792" s="2"/>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2"/>
      <c r="D793" s="2"/>
      <c r="E793" s="2"/>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2"/>
      <c r="D794" s="2"/>
      <c r="E794" s="2"/>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2"/>
      <c r="D795" s="2"/>
      <c r="E795" s="2"/>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2"/>
      <c r="D796" s="2"/>
      <c r="E796" s="2"/>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2"/>
      <c r="D797" s="2"/>
      <c r="E797" s="2"/>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2"/>
      <c r="D798" s="2"/>
      <c r="E798" s="2"/>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2"/>
      <c r="D799" s="2"/>
      <c r="E799" s="2"/>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2"/>
      <c r="D800" s="2"/>
      <c r="E800" s="2"/>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2"/>
      <c r="D801" s="2"/>
      <c r="E801" s="2"/>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2"/>
      <c r="D802" s="2"/>
      <c r="E802" s="2"/>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2"/>
      <c r="D803" s="2"/>
      <c r="E803" s="2"/>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2"/>
      <c r="D804" s="2"/>
      <c r="E804" s="2"/>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2"/>
      <c r="D805" s="2"/>
      <c r="E805" s="2"/>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2"/>
      <c r="D806" s="2"/>
      <c r="E806" s="2"/>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2"/>
      <c r="D807" s="2"/>
      <c r="E807" s="2"/>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2"/>
      <c r="D808" s="2"/>
      <c r="E808" s="2"/>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2"/>
      <c r="D809" s="2"/>
      <c r="E809" s="2"/>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2"/>
      <c r="D810" s="2"/>
      <c r="E810" s="2"/>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2"/>
      <c r="D811" s="2"/>
      <c r="E811" s="2"/>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2"/>
      <c r="D812" s="2"/>
      <c r="E812" s="2"/>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2"/>
      <c r="D813" s="2"/>
      <c r="E813" s="2"/>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2"/>
      <c r="D814" s="2"/>
      <c r="E814" s="2"/>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2"/>
      <c r="D815" s="2"/>
      <c r="E815" s="2"/>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2"/>
      <c r="D816" s="2"/>
      <c r="E816" s="2"/>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2"/>
      <c r="D817" s="2"/>
      <c r="E817" s="2"/>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2"/>
      <c r="D818" s="2"/>
      <c r="E818" s="2"/>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2"/>
      <c r="D819" s="2"/>
      <c r="E819" s="2"/>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2"/>
      <c r="D820" s="2"/>
      <c r="E820" s="2"/>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2"/>
      <c r="D821" s="2"/>
      <c r="E821" s="2"/>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2"/>
      <c r="D822" s="2"/>
      <c r="E822" s="2"/>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2"/>
      <c r="D823" s="2"/>
      <c r="E823" s="2"/>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2"/>
      <c r="D824" s="2"/>
      <c r="E824" s="2"/>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2"/>
      <c r="D825" s="2"/>
      <c r="E825" s="2"/>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2"/>
      <c r="D826" s="2"/>
      <c r="E826" s="2"/>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2"/>
      <c r="D827" s="2"/>
      <c r="E827" s="2"/>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2"/>
      <c r="D828" s="2"/>
      <c r="E828" s="2"/>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2"/>
      <c r="D829" s="2"/>
      <c r="E829" s="2"/>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2"/>
      <c r="D830" s="2"/>
      <c r="E830" s="2"/>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2"/>
      <c r="D831" s="2"/>
      <c r="E831" s="2"/>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2"/>
      <c r="D832" s="2"/>
      <c r="E832" s="2"/>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2"/>
      <c r="D833" s="2"/>
      <c r="E833" s="2"/>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2"/>
      <c r="D834" s="2"/>
      <c r="E834" s="2"/>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2"/>
      <c r="D835" s="2"/>
      <c r="E835" s="2"/>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2"/>
      <c r="D836" s="2"/>
      <c r="E836" s="2"/>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2"/>
      <c r="D837" s="2"/>
      <c r="E837" s="2"/>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2"/>
      <c r="D838" s="2"/>
      <c r="E838" s="2"/>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2"/>
      <c r="D839" s="2"/>
      <c r="E839" s="2"/>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2"/>
      <c r="D840" s="2"/>
      <c r="E840" s="2"/>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2"/>
      <c r="D841" s="2"/>
      <c r="E841" s="2"/>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2"/>
      <c r="D842" s="2"/>
      <c r="E842" s="2"/>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2"/>
      <c r="D843" s="2"/>
      <c r="E843" s="2"/>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2"/>
      <c r="D844" s="2"/>
      <c r="E844" s="2"/>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2"/>
      <c r="D845" s="2"/>
      <c r="E845" s="2"/>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2"/>
      <c r="D846" s="2"/>
      <c r="E846" s="2"/>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2"/>
      <c r="D847" s="2"/>
      <c r="E847" s="2"/>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2"/>
      <c r="D848" s="2"/>
      <c r="E848" s="2"/>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2"/>
      <c r="D849" s="2"/>
      <c r="E849" s="2"/>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2"/>
      <c r="D850" s="2"/>
      <c r="E850" s="2"/>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2"/>
      <c r="D851" s="2"/>
      <c r="E851" s="2"/>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2"/>
      <c r="D852" s="2"/>
      <c r="E852" s="2"/>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2"/>
      <c r="D853" s="2"/>
      <c r="E853" s="2"/>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2"/>
      <c r="D854" s="2"/>
      <c r="E854" s="2"/>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2"/>
      <c r="D855" s="2"/>
      <c r="E855" s="2"/>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2"/>
      <c r="D856" s="2"/>
      <c r="E856" s="2"/>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2"/>
      <c r="D857" s="2"/>
      <c r="E857" s="2"/>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2"/>
      <c r="D858" s="2"/>
      <c r="E858" s="2"/>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2"/>
      <c r="D859" s="2"/>
      <c r="E859" s="2"/>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2"/>
      <c r="D860" s="2"/>
      <c r="E860" s="2"/>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2"/>
      <c r="D861" s="2"/>
      <c r="E861" s="2"/>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2"/>
      <c r="D862" s="2"/>
      <c r="E862" s="2"/>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2"/>
      <c r="D863" s="2"/>
      <c r="E863" s="2"/>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2"/>
      <c r="D864" s="2"/>
      <c r="E864" s="2"/>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2"/>
      <c r="D865" s="2"/>
      <c r="E865" s="2"/>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2"/>
      <c r="D866" s="2"/>
      <c r="E866" s="2"/>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2"/>
      <c r="D867" s="2"/>
      <c r="E867" s="2"/>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2"/>
      <c r="D868" s="2"/>
      <c r="E868" s="2"/>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2"/>
      <c r="D869" s="2"/>
      <c r="E869" s="2"/>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2"/>
      <c r="D870" s="2"/>
      <c r="E870" s="2"/>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2"/>
      <c r="D871" s="2"/>
      <c r="E871" s="2"/>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2"/>
      <c r="D872" s="2"/>
      <c r="E872" s="2"/>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2"/>
      <c r="D873" s="2"/>
      <c r="E873" s="2"/>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2"/>
      <c r="D874" s="2"/>
      <c r="E874" s="2"/>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2"/>
      <c r="D875" s="2"/>
      <c r="E875" s="2"/>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2"/>
      <c r="D876" s="2"/>
      <c r="E876" s="2"/>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2"/>
      <c r="D877" s="2"/>
      <c r="E877" s="2"/>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2"/>
      <c r="D878" s="2"/>
      <c r="E878" s="2"/>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2"/>
      <c r="D879" s="2"/>
      <c r="E879" s="2"/>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2"/>
      <c r="D880" s="2"/>
      <c r="E880" s="2"/>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2"/>
      <c r="D881" s="2"/>
      <c r="E881" s="2"/>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2"/>
      <c r="D882" s="2"/>
      <c r="E882" s="2"/>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2"/>
      <c r="D883" s="2"/>
      <c r="E883" s="2"/>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2"/>
      <c r="D884" s="2"/>
      <c r="E884" s="2"/>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2"/>
      <c r="D885" s="2"/>
      <c r="E885" s="2"/>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2"/>
      <c r="D886" s="2"/>
      <c r="E886" s="2"/>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2"/>
      <c r="D887" s="2"/>
      <c r="E887" s="2"/>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2"/>
      <c r="D888" s="2"/>
      <c r="E888" s="2"/>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2"/>
      <c r="D889" s="2"/>
      <c r="E889" s="2"/>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2"/>
      <c r="D890" s="2"/>
      <c r="E890" s="2"/>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2"/>
      <c r="D891" s="2"/>
      <c r="E891" s="2"/>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2"/>
      <c r="D892" s="2"/>
      <c r="E892" s="2"/>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2"/>
      <c r="D893" s="2"/>
      <c r="E893" s="2"/>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2"/>
      <c r="D894" s="2"/>
      <c r="E894" s="2"/>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2"/>
      <c r="D895" s="2"/>
      <c r="E895" s="2"/>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2"/>
      <c r="D896" s="2"/>
      <c r="E896" s="2"/>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2"/>
      <c r="D897" s="2"/>
      <c r="E897" s="2"/>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2"/>
      <c r="D898" s="2"/>
      <c r="E898" s="2"/>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2"/>
      <c r="D899" s="2"/>
      <c r="E899" s="2"/>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2"/>
      <c r="D900" s="2"/>
      <c r="E900" s="2"/>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2"/>
      <c r="D901" s="2"/>
      <c r="E901" s="2"/>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2"/>
      <c r="D902" s="2"/>
      <c r="E902" s="2"/>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2"/>
      <c r="D903" s="2"/>
      <c r="E903" s="2"/>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2"/>
      <c r="D904" s="2"/>
      <c r="E904" s="2"/>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2"/>
      <c r="D905" s="2"/>
      <c r="E905" s="2"/>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2"/>
      <c r="D906" s="2"/>
      <c r="E906" s="2"/>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2"/>
      <c r="D907" s="2"/>
      <c r="E907" s="2"/>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2"/>
      <c r="D908" s="2"/>
      <c r="E908" s="2"/>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2"/>
      <c r="D909" s="2"/>
      <c r="E909" s="2"/>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2"/>
      <c r="D910" s="2"/>
      <c r="E910" s="2"/>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2"/>
      <c r="D911" s="2"/>
      <c r="E911" s="2"/>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2"/>
      <c r="D912" s="2"/>
      <c r="E912" s="2"/>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2"/>
      <c r="D913" s="2"/>
      <c r="E913" s="2"/>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2"/>
      <c r="D914" s="2"/>
      <c r="E914" s="2"/>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2"/>
      <c r="D915" s="2"/>
      <c r="E915" s="2"/>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2"/>
      <c r="D916" s="2"/>
      <c r="E916" s="2"/>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2"/>
      <c r="D917" s="2"/>
      <c r="E917" s="2"/>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2"/>
      <c r="D918" s="2"/>
      <c r="E918" s="2"/>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2"/>
      <c r="D919" s="2"/>
      <c r="E919" s="2"/>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2"/>
      <c r="D920" s="2"/>
      <c r="E920" s="2"/>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2"/>
      <c r="D921" s="2"/>
      <c r="E921" s="2"/>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2"/>
      <c r="D922" s="2"/>
      <c r="E922" s="2"/>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2"/>
      <c r="D923" s="2"/>
      <c r="E923" s="2"/>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2"/>
      <c r="D924" s="2"/>
      <c r="E924" s="2"/>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2"/>
      <c r="D925" s="2"/>
      <c r="E925" s="2"/>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2"/>
      <c r="D926" s="2"/>
      <c r="E926" s="2"/>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2"/>
      <c r="D927" s="2"/>
      <c r="E927" s="2"/>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2"/>
      <c r="D928" s="2"/>
      <c r="E928" s="2"/>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2"/>
      <c r="D929" s="2"/>
      <c r="E929" s="2"/>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2"/>
      <c r="D930" s="2"/>
      <c r="E930" s="2"/>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2"/>
      <c r="D931" s="2"/>
      <c r="E931" s="2"/>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2"/>
      <c r="D932" s="2"/>
      <c r="E932" s="2"/>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2"/>
      <c r="D933" s="2"/>
      <c r="E933" s="2"/>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2"/>
      <c r="D934" s="2"/>
      <c r="E934" s="2"/>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2"/>
      <c r="D935" s="2"/>
      <c r="E935" s="2"/>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2"/>
      <c r="D936" s="2"/>
      <c r="E936" s="2"/>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2"/>
      <c r="D937" s="2"/>
      <c r="E937" s="2"/>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2"/>
      <c r="D938" s="2"/>
      <c r="E938" s="2"/>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2"/>
      <c r="D939" s="2"/>
      <c r="E939" s="2"/>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2"/>
      <c r="D940" s="2"/>
      <c r="E940" s="2"/>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2"/>
      <c r="D941" s="2"/>
      <c r="E941" s="2"/>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2"/>
      <c r="D942" s="2"/>
      <c r="E942" s="2"/>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2"/>
      <c r="D943" s="2"/>
      <c r="E943" s="2"/>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2"/>
      <c r="D944" s="2"/>
      <c r="E944" s="2"/>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2"/>
      <c r="D945" s="2"/>
      <c r="E945" s="2"/>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2"/>
      <c r="D946" s="2"/>
      <c r="E946" s="2"/>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2"/>
      <c r="D947" s="2"/>
      <c r="E947" s="2"/>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2"/>
      <c r="D948" s="2"/>
      <c r="E948" s="2"/>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2"/>
      <c r="D949" s="2"/>
      <c r="E949" s="2"/>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2"/>
      <c r="D950" s="2"/>
      <c r="E950" s="2"/>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2"/>
      <c r="D951" s="2"/>
      <c r="E951" s="2"/>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2"/>
      <c r="D952" s="2"/>
      <c r="E952" s="2"/>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2"/>
      <c r="D953" s="2"/>
      <c r="E953" s="2"/>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2"/>
      <c r="D954" s="2"/>
      <c r="E954" s="2"/>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2"/>
      <c r="D955" s="2"/>
      <c r="E955" s="2"/>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2"/>
      <c r="D956" s="2"/>
      <c r="E956" s="2"/>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2"/>
      <c r="D957" s="2"/>
      <c r="E957" s="2"/>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2"/>
      <c r="D958" s="2"/>
      <c r="E958" s="2"/>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2"/>
      <c r="D959" s="2"/>
      <c r="E959" s="2"/>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2"/>
      <c r="D960" s="2"/>
      <c r="E960" s="2"/>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2"/>
      <c r="D961" s="2"/>
      <c r="E961" s="2"/>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2"/>
      <c r="D962" s="2"/>
      <c r="E962" s="2"/>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2"/>
      <c r="D963" s="2"/>
      <c r="E963" s="2"/>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2"/>
      <c r="D964" s="2"/>
      <c r="E964" s="2"/>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2"/>
      <c r="D965" s="2"/>
      <c r="E965" s="2"/>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2"/>
      <c r="D966" s="2"/>
      <c r="E966" s="2"/>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2"/>
      <c r="D967" s="2"/>
      <c r="E967" s="2"/>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2"/>
      <c r="D968" s="2"/>
      <c r="E968" s="2"/>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2"/>
      <c r="D969" s="2"/>
      <c r="E969" s="2"/>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2"/>
      <c r="D970" s="2"/>
      <c r="E970" s="2"/>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2"/>
      <c r="D971" s="2"/>
      <c r="E971" s="2"/>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2"/>
      <c r="D972" s="2"/>
      <c r="E972" s="2"/>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2"/>
      <c r="D973" s="2"/>
      <c r="E973" s="2"/>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2"/>
      <c r="D974" s="2"/>
      <c r="E974" s="2"/>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2"/>
      <c r="D975" s="2"/>
      <c r="E975" s="2"/>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2"/>
      <c r="D976" s="2"/>
      <c r="E976" s="2"/>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2"/>
      <c r="D977" s="2"/>
      <c r="E977" s="2"/>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2"/>
      <c r="D978" s="2"/>
      <c r="E978" s="2"/>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2"/>
      <c r="D979" s="2"/>
      <c r="E979" s="2"/>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2"/>
      <c r="D980" s="2"/>
      <c r="E980" s="2"/>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2"/>
      <c r="D981" s="2"/>
      <c r="E981" s="2"/>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2"/>
      <c r="D982" s="2"/>
      <c r="E982" s="2"/>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2"/>
      <c r="D983" s="2"/>
      <c r="E983" s="2"/>
      <c r="F983" s="1"/>
      <c r="G983" s="1"/>
      <c r="H983" s="1"/>
      <c r="I983" s="1"/>
      <c r="J983" s="1"/>
      <c r="K983" s="1"/>
      <c r="L983" s="1"/>
      <c r="M983" s="1"/>
      <c r="N983" s="1"/>
      <c r="O983" s="1"/>
      <c r="P983" s="1"/>
      <c r="Q983" s="1"/>
      <c r="R983" s="1"/>
      <c r="S983" s="1"/>
      <c r="T983" s="1"/>
      <c r="U983" s="1"/>
      <c r="V983" s="1"/>
      <c r="W983" s="1"/>
      <c r="X983" s="1"/>
      <c r="Y983" s="1"/>
      <c r="Z983" s="1"/>
    </row>
  </sheetData>
  <sheetProtection algorithmName="SHA-512" hashValue="bJ59xem7e+RtOkaM1qFz5Qy9sYSU1ecXscGviYKc9lc0F9b7V+a2nmASVwQ0dXdpXUINOTDoEblEXBL0Ow65kQ==" saltValue="6JCYmXjb24yFHLSFrFzjgg==" spinCount="100000" sheet="1" objects="1" scenarios="1"/>
  <mergeCells count="1">
    <mergeCell ref="B1:F1"/>
  </mergeCells>
  <printOptions horizontalCentered="1" verticalCentered="1"/>
  <pageMargins left="0.51181102362204722" right="0.51181102362204722" top="0.78740157480314965" bottom="0.78740157480314965" header="0" footer="0"/>
  <pageSetup paperSize="9" scale="70" fitToHeight="0" orientation="landscape" r:id="rId1"/>
  <headerFooter>
    <oddHeader>&amp;F</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992"/>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D7" sqref="D7"/>
    </sheetView>
  </sheetViews>
  <sheetFormatPr defaultColWidth="14.5" defaultRowHeight="13.5" x14ac:dyDescent="0.25"/>
  <cols>
    <col min="1" max="1" width="5.83203125" style="28" bestFit="1" customWidth="1"/>
    <col min="2" max="2" width="17.5" style="325" bestFit="1" customWidth="1"/>
    <col min="3" max="3" width="21.33203125" style="28" customWidth="1"/>
    <col min="4" max="4" width="83.83203125" style="28" customWidth="1"/>
    <col min="5" max="5" width="18.83203125" style="326" customWidth="1"/>
    <col min="6" max="11" width="13.6640625" style="327" hidden="1" customWidth="1"/>
    <col min="12" max="12" width="13.6640625" style="327" customWidth="1"/>
    <col min="13" max="13" width="17.6640625" style="28" customWidth="1"/>
    <col min="14" max="14" width="19.1640625" style="28" bestFit="1" customWidth="1"/>
    <col min="15" max="15" width="9.6640625" style="28" customWidth="1"/>
    <col min="16" max="16" width="7.83203125" style="327" customWidth="1"/>
    <col min="17" max="18" width="11.33203125" style="28" customWidth="1"/>
    <col min="19" max="19" width="15.6640625" style="28" customWidth="1"/>
    <col min="20" max="20" width="9.1640625" style="28" customWidth="1"/>
    <col min="21" max="21" width="11.33203125" style="28" customWidth="1"/>
    <col min="22" max="22" width="15" style="28" customWidth="1"/>
    <col min="23" max="23" width="9.1640625" style="28" customWidth="1"/>
    <col min="24" max="24" width="12" style="28" customWidth="1"/>
    <col min="25" max="25" width="15" style="28" customWidth="1"/>
    <col min="26" max="26" width="9.33203125" style="28" customWidth="1"/>
    <col min="27" max="27" width="10.5" style="28" customWidth="1"/>
    <col min="28" max="28" width="14.33203125" style="28" customWidth="1"/>
    <col min="29" max="29" width="9.1640625" style="28" customWidth="1"/>
    <col min="30" max="30" width="11.33203125" style="28" customWidth="1"/>
    <col min="31" max="31" width="15" style="28" customWidth="1"/>
    <col min="32" max="32" width="9.1640625" style="28" customWidth="1"/>
    <col min="33" max="33" width="11.33203125" style="28" customWidth="1"/>
    <col min="34" max="34" width="14.33203125" style="28" customWidth="1"/>
    <col min="35" max="35" width="9.1640625" style="28" customWidth="1"/>
    <col min="36" max="36" width="10.5" style="28" customWidth="1"/>
    <col min="37" max="37" width="15" style="28" customWidth="1"/>
    <col min="38" max="38" width="9.1640625" style="28" customWidth="1"/>
    <col min="39" max="39" width="12" style="28" customWidth="1"/>
    <col min="40" max="40" width="14.33203125" style="28" customWidth="1"/>
    <col min="41" max="41" width="9.1640625" style="28" customWidth="1"/>
    <col min="42" max="42" width="11.33203125" style="28" customWidth="1"/>
    <col min="43" max="43" width="15" style="28" customWidth="1"/>
    <col min="44" max="44" width="6" style="28" customWidth="1"/>
    <col min="45" max="45" width="13" style="28" customWidth="1"/>
    <col min="46" max="46" width="15.6640625" style="28" customWidth="1"/>
    <col min="47" max="47" width="6" style="28" customWidth="1"/>
    <col min="48" max="48" width="14.1640625" style="28" customWidth="1"/>
    <col min="49" max="49" width="16.6640625" style="28" customWidth="1"/>
    <col min="50" max="50" width="6" style="28" customWidth="1"/>
    <col min="51" max="51" width="16.83203125" style="28" customWidth="1"/>
    <col min="52" max="52" width="15.6640625" style="28" customWidth="1"/>
    <col min="53" max="53" width="6" style="28" customWidth="1"/>
    <col min="54" max="54" width="13" style="28" customWidth="1"/>
    <col min="55" max="55" width="16.6640625" style="28" customWidth="1"/>
    <col min="56" max="56" width="5.83203125" style="28" customWidth="1"/>
    <col min="57" max="59" width="15.1640625" style="28" customWidth="1"/>
    <col min="60" max="60" width="16.33203125" style="28" customWidth="1"/>
    <col min="61" max="61" width="5.83203125" style="28" customWidth="1"/>
    <col min="62" max="62" width="18.33203125" style="28" customWidth="1"/>
    <col min="63" max="64" width="19.5" style="28" customWidth="1"/>
    <col min="65" max="65" width="15.1640625" style="28" customWidth="1"/>
    <col min="66" max="66" width="14.5" style="28"/>
    <col min="67" max="67" width="21" style="28" customWidth="1"/>
    <col min="68" max="16384" width="14.5" style="28"/>
  </cols>
  <sheetData>
    <row r="1" spans="1:67" ht="24.95" customHeight="1" x14ac:dyDescent="0.25">
      <c r="A1" s="20"/>
      <c r="B1" s="21"/>
      <c r="C1" s="21"/>
      <c r="D1" s="22" t="s">
        <v>812</v>
      </c>
      <c r="E1" s="23"/>
      <c r="F1" s="24"/>
      <c r="G1" s="24"/>
      <c r="H1" s="24"/>
      <c r="I1" s="24"/>
      <c r="J1" s="24"/>
      <c r="K1" s="24"/>
      <c r="L1" s="24"/>
      <c r="M1" s="328" t="s">
        <v>11</v>
      </c>
      <c r="N1" s="329">
        <f>N24+N47+N55+N86+N141+N167+N227+N252+N265+N289+N311+N320+N323</f>
        <v>91714512.699999988</v>
      </c>
      <c r="O1" s="25"/>
      <c r="P1" s="26"/>
      <c r="Q1" s="25"/>
      <c r="R1" s="25"/>
      <c r="S1" s="25"/>
      <c r="T1" s="25"/>
      <c r="U1" s="25"/>
      <c r="V1" s="25"/>
      <c r="W1" s="25"/>
      <c r="X1" s="25"/>
      <c r="Y1" s="25"/>
      <c r="Z1" s="25"/>
      <c r="AA1" s="25"/>
      <c r="AB1" s="25"/>
      <c r="AC1" s="25"/>
      <c r="AD1" s="25"/>
      <c r="AE1" s="25"/>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O1" s="82"/>
    </row>
    <row r="2" spans="1:67" ht="30" customHeight="1" x14ac:dyDescent="0.25">
      <c r="A2" s="29" t="s">
        <v>5</v>
      </c>
      <c r="B2" s="29" t="s">
        <v>6</v>
      </c>
      <c r="C2" s="29" t="s">
        <v>7</v>
      </c>
      <c r="D2" s="29" t="s">
        <v>8</v>
      </c>
      <c r="E2" s="29" t="s">
        <v>9</v>
      </c>
      <c r="F2" s="30" t="s">
        <v>815</v>
      </c>
      <c r="G2" s="30" t="s">
        <v>816</v>
      </c>
      <c r="H2" s="30" t="s">
        <v>817</v>
      </c>
      <c r="I2" s="30" t="s">
        <v>818</v>
      </c>
      <c r="J2" s="30" t="s">
        <v>819</v>
      </c>
      <c r="K2" s="30" t="s">
        <v>820</v>
      </c>
      <c r="L2" s="30" t="s">
        <v>823</v>
      </c>
      <c r="M2" s="31" t="s">
        <v>10</v>
      </c>
      <c r="N2" s="31" t="s">
        <v>11</v>
      </c>
      <c r="O2" s="373" t="s">
        <v>813</v>
      </c>
      <c r="P2" s="32" t="s">
        <v>12</v>
      </c>
      <c r="Q2" s="407" t="s">
        <v>13</v>
      </c>
      <c r="R2" s="408"/>
      <c r="S2" s="409"/>
      <c r="T2" s="391" t="s">
        <v>14</v>
      </c>
      <c r="U2" s="392"/>
      <c r="V2" s="393"/>
      <c r="W2" s="394" t="s">
        <v>15</v>
      </c>
      <c r="X2" s="395"/>
      <c r="Y2" s="396"/>
      <c r="Z2" s="391" t="s">
        <v>16</v>
      </c>
      <c r="AA2" s="392"/>
      <c r="AB2" s="393"/>
      <c r="AC2" s="394" t="s">
        <v>17</v>
      </c>
      <c r="AD2" s="395"/>
      <c r="AE2" s="396"/>
      <c r="AF2" s="391" t="s">
        <v>18</v>
      </c>
      <c r="AG2" s="392"/>
      <c r="AH2" s="393"/>
      <c r="AI2" s="394" t="s">
        <v>19</v>
      </c>
      <c r="AJ2" s="395"/>
      <c r="AK2" s="396"/>
      <c r="AL2" s="391" t="s">
        <v>20</v>
      </c>
      <c r="AM2" s="392"/>
      <c r="AN2" s="393"/>
      <c r="AO2" s="397" t="s">
        <v>21</v>
      </c>
      <c r="AP2" s="398"/>
      <c r="AQ2" s="399"/>
      <c r="AR2" s="401" t="s">
        <v>22</v>
      </c>
      <c r="AS2" s="402"/>
      <c r="AT2" s="403"/>
      <c r="AU2" s="404" t="s">
        <v>23</v>
      </c>
      <c r="AV2" s="405"/>
      <c r="AW2" s="406"/>
      <c r="AX2" s="401" t="s">
        <v>807</v>
      </c>
      <c r="AY2" s="402"/>
      <c r="AZ2" s="403"/>
      <c r="BA2" s="400" t="s">
        <v>808</v>
      </c>
      <c r="BB2" s="398"/>
      <c r="BC2" s="399"/>
      <c r="BD2" s="38"/>
      <c r="BE2" s="388" t="s">
        <v>24</v>
      </c>
      <c r="BF2" s="389"/>
      <c r="BG2" s="389"/>
      <c r="BH2" s="390"/>
      <c r="BI2" s="39"/>
      <c r="BJ2" s="40"/>
      <c r="BK2" s="41" t="s">
        <v>25</v>
      </c>
      <c r="BL2" s="42"/>
      <c r="BM2" s="339"/>
      <c r="BO2" s="82"/>
    </row>
    <row r="3" spans="1:67" ht="27" x14ac:dyDescent="0.25">
      <c r="A3" s="43"/>
      <c r="B3" s="44"/>
      <c r="C3" s="44"/>
      <c r="D3" s="45" t="s">
        <v>26</v>
      </c>
      <c r="E3" s="46"/>
      <c r="F3" s="47"/>
      <c r="G3" s="47"/>
      <c r="H3" s="47"/>
      <c r="I3" s="47"/>
      <c r="J3" s="47"/>
      <c r="K3" s="47"/>
      <c r="L3" s="47"/>
      <c r="M3" s="48"/>
      <c r="N3" s="49"/>
      <c r="O3" s="50" t="s">
        <v>814</v>
      </c>
      <c r="P3" s="51"/>
      <c r="Q3" s="331" t="s">
        <v>27</v>
      </c>
      <c r="R3" s="332" t="s">
        <v>10</v>
      </c>
      <c r="S3" s="332" t="s">
        <v>11</v>
      </c>
      <c r="T3" s="333" t="s">
        <v>28</v>
      </c>
      <c r="U3" s="334" t="s">
        <v>10</v>
      </c>
      <c r="V3" s="334" t="s">
        <v>11</v>
      </c>
      <c r="W3" s="52" t="s">
        <v>28</v>
      </c>
      <c r="X3" s="53" t="s">
        <v>10</v>
      </c>
      <c r="Y3" s="53" t="s">
        <v>11</v>
      </c>
      <c r="Z3" s="333" t="s">
        <v>27</v>
      </c>
      <c r="AA3" s="334" t="s">
        <v>10</v>
      </c>
      <c r="AB3" s="334" t="s">
        <v>11</v>
      </c>
      <c r="AC3" s="52" t="s">
        <v>29</v>
      </c>
      <c r="AD3" s="53" t="s">
        <v>10</v>
      </c>
      <c r="AE3" s="53" t="s">
        <v>11</v>
      </c>
      <c r="AF3" s="333" t="s">
        <v>30</v>
      </c>
      <c r="AG3" s="334" t="s">
        <v>10</v>
      </c>
      <c r="AH3" s="334" t="s">
        <v>11</v>
      </c>
      <c r="AI3" s="52" t="s">
        <v>31</v>
      </c>
      <c r="AJ3" s="53" t="s">
        <v>10</v>
      </c>
      <c r="AK3" s="53" t="s">
        <v>11</v>
      </c>
      <c r="AL3" s="333" t="s">
        <v>32</v>
      </c>
      <c r="AM3" s="334" t="s">
        <v>10</v>
      </c>
      <c r="AN3" s="334" t="s">
        <v>11</v>
      </c>
      <c r="AO3" s="52" t="s">
        <v>33</v>
      </c>
      <c r="AP3" s="33" t="s">
        <v>10</v>
      </c>
      <c r="AQ3" s="35" t="s">
        <v>11</v>
      </c>
      <c r="AR3" s="335" t="s">
        <v>5</v>
      </c>
      <c r="AS3" s="335" t="s">
        <v>10</v>
      </c>
      <c r="AT3" s="335" t="s">
        <v>11</v>
      </c>
      <c r="AU3" s="36" t="s">
        <v>5</v>
      </c>
      <c r="AV3" s="33" t="s">
        <v>10</v>
      </c>
      <c r="AW3" s="54" t="s">
        <v>11</v>
      </c>
      <c r="AX3" s="336" t="s">
        <v>5</v>
      </c>
      <c r="AY3" s="337" t="s">
        <v>10</v>
      </c>
      <c r="AZ3" s="338" t="s">
        <v>11</v>
      </c>
      <c r="BA3" s="37" t="s">
        <v>5</v>
      </c>
      <c r="BB3" s="34" t="s">
        <v>10</v>
      </c>
      <c r="BC3" s="55" t="s">
        <v>11</v>
      </c>
      <c r="BD3" s="56"/>
      <c r="BE3" s="57" t="s">
        <v>1</v>
      </c>
      <c r="BF3" s="57" t="s">
        <v>2</v>
      </c>
      <c r="BG3" s="57" t="s">
        <v>3</v>
      </c>
      <c r="BH3" s="57" t="s">
        <v>809</v>
      </c>
      <c r="BI3" s="58"/>
      <c r="BJ3" s="57" t="s">
        <v>1</v>
      </c>
      <c r="BK3" s="57" t="s">
        <v>2</v>
      </c>
      <c r="BL3" s="57" t="s">
        <v>3</v>
      </c>
      <c r="BM3" s="340" t="s">
        <v>810</v>
      </c>
    </row>
    <row r="4" spans="1:67" ht="36" x14ac:dyDescent="0.25">
      <c r="A4" s="59">
        <v>1</v>
      </c>
      <c r="B4" s="60" t="s">
        <v>34</v>
      </c>
      <c r="C4" s="61" t="s">
        <v>35</v>
      </c>
      <c r="D4" s="62" t="s">
        <v>36</v>
      </c>
      <c r="E4" s="63" t="s">
        <v>9</v>
      </c>
      <c r="F4" s="64">
        <v>25000</v>
      </c>
      <c r="G4" s="64"/>
      <c r="H4" s="64"/>
      <c r="I4" s="64"/>
      <c r="J4" s="64"/>
      <c r="K4" s="64">
        <v>2400</v>
      </c>
      <c r="L4" s="64">
        <f>SUM(F4:K4)</f>
        <v>27400</v>
      </c>
      <c r="M4" s="65">
        <v>4.7300000000000004</v>
      </c>
      <c r="N4" s="66">
        <f>L4*M4</f>
        <v>129602.00000000001</v>
      </c>
      <c r="O4" s="351">
        <v>445484</v>
      </c>
      <c r="P4" s="68">
        <v>25000</v>
      </c>
      <c r="Q4" s="69" t="s">
        <v>37</v>
      </c>
      <c r="R4" s="70"/>
      <c r="S4" s="70">
        <f t="shared" ref="S4:S23" si="0">R4*P4</f>
        <v>0</v>
      </c>
      <c r="T4" s="71">
        <v>284</v>
      </c>
      <c r="U4" s="70">
        <v>3</v>
      </c>
      <c r="V4" s="70">
        <f t="shared" ref="V4:V23" si="1">U4*P4</f>
        <v>75000</v>
      </c>
      <c r="W4" s="69" t="s">
        <v>37</v>
      </c>
      <c r="X4" s="70"/>
      <c r="Y4" s="70">
        <f t="shared" ref="Y4:Y23" si="2">X4*P4</f>
        <v>0</v>
      </c>
      <c r="Z4" s="69" t="s">
        <v>37</v>
      </c>
      <c r="AA4" s="70"/>
      <c r="AB4" s="70">
        <f t="shared" ref="AB4:AB23" si="3">AA4*P4</f>
        <v>0</v>
      </c>
      <c r="AC4" s="71">
        <v>121</v>
      </c>
      <c r="AD4" s="70">
        <v>2.58</v>
      </c>
      <c r="AE4" s="70">
        <f t="shared" ref="AE4:AE23" si="4">AD4*P4</f>
        <v>64500</v>
      </c>
      <c r="AF4" s="69" t="s">
        <v>37</v>
      </c>
      <c r="AG4" s="70"/>
      <c r="AH4" s="70">
        <f t="shared" ref="AH4:AH23" si="5">AG4*P4</f>
        <v>0</v>
      </c>
      <c r="AI4" s="69" t="s">
        <v>37</v>
      </c>
      <c r="AJ4" s="70"/>
      <c r="AK4" s="70">
        <f t="shared" ref="AK4:AK23" si="6">AJ4*P4</f>
        <v>0</v>
      </c>
      <c r="AL4" s="69" t="s">
        <v>37</v>
      </c>
      <c r="AM4" s="70"/>
      <c r="AN4" s="70">
        <f t="shared" ref="AN4:AN23" si="7">AM4*P4</f>
        <v>0</v>
      </c>
      <c r="AO4" s="69" t="s">
        <v>37</v>
      </c>
      <c r="AP4" s="70"/>
      <c r="AQ4" s="72">
        <f t="shared" ref="AQ4:AQ23" si="8">AP4*P4</f>
        <v>0</v>
      </c>
      <c r="AR4" s="73">
        <v>1</v>
      </c>
      <c r="AS4" s="74">
        <v>4.9000000000000004</v>
      </c>
      <c r="AT4" s="75">
        <f>AS4*P4</f>
        <v>122500.00000000001</v>
      </c>
      <c r="AU4" s="73">
        <v>1</v>
      </c>
      <c r="AV4" s="74">
        <v>8</v>
      </c>
      <c r="AW4" s="75">
        <f>AV4*F4</f>
        <v>200000</v>
      </c>
      <c r="AX4" s="73">
        <v>1</v>
      </c>
      <c r="AY4" s="74">
        <v>6.5</v>
      </c>
      <c r="AZ4" s="74">
        <f>AY4*F4</f>
        <v>162500</v>
      </c>
      <c r="BA4" s="73">
        <v>1</v>
      </c>
      <c r="BB4" s="75">
        <v>4.5199999999999996</v>
      </c>
      <c r="BC4" s="75">
        <f>BB4*F4</f>
        <v>112999.99999999999</v>
      </c>
      <c r="BD4" s="76"/>
      <c r="BE4" s="77">
        <f>MIN(AP4,AM4,AJ4,AG4,AD4,AA4,X4,U4,R4,AS4,AV4,AY4,BB4)</f>
        <v>2.58</v>
      </c>
      <c r="BF4" s="77">
        <f t="shared" ref="BF4:BF23" si="9">AVERAGE(AP4,AM4,AJ4,AG4,AD4,AA4,X4,U4,R4,AS4,AV4,AY4,BB4)</f>
        <v>4.916666666666667</v>
      </c>
      <c r="BG4" s="77">
        <f t="shared" ref="BG4:BG23" si="10">MEDIAN(AP4,AM4,AJ4,AG4,AD4,AA4,X4,U4,R4,AS4,AV4,AY4,BB4)</f>
        <v>4.71</v>
      </c>
      <c r="BH4" s="77">
        <f t="shared" ref="BH4:BH23" si="11">MAX(AP4,AM4,AJ4,AG4,AD4,AA4,X4,U4,R4,AS4,AV4,AY4,BB4)</f>
        <v>8</v>
      </c>
      <c r="BI4" s="78"/>
      <c r="BJ4" s="79">
        <f>BE4*$P4</f>
        <v>64500</v>
      </c>
      <c r="BK4" s="80">
        <f>BF4*$P4</f>
        <v>122916.66666666667</v>
      </c>
      <c r="BL4" s="81">
        <f>BG4*$P4</f>
        <v>117750</v>
      </c>
      <c r="BM4" s="341">
        <f t="shared" ref="BM4:BM23" si="12">(SUM(R4,U4,X4,AA4,AD4,AG4,AJ4,AM4,AP4,AS4,AV4,AY4,BB4)-MAX(R4,U4,X4,AA4,AD4,AG4,AJ4,AM4,AP4,AS4,AV4,AY4,BB4)-MIN(R4,U4,X4,AA4,AD4,AG4,AJ4,AM4,AP4,AS4,AV4,AY4,BB4))/(COUNT(R4,U4,X4,AA4,AD4,AG4,AJ4,AM4,AP4,AS4,AV4,AY4,BB4)-2)</f>
        <v>4.7300000000000004</v>
      </c>
      <c r="BN4" s="82"/>
    </row>
    <row r="5" spans="1:67" ht="60" x14ac:dyDescent="0.25">
      <c r="A5" s="59">
        <v>2</v>
      </c>
      <c r="B5" s="83" t="s">
        <v>34</v>
      </c>
      <c r="C5" s="84" t="s">
        <v>38</v>
      </c>
      <c r="D5" s="85" t="s">
        <v>39</v>
      </c>
      <c r="E5" s="86" t="s">
        <v>9</v>
      </c>
      <c r="F5" s="64">
        <v>2450</v>
      </c>
      <c r="G5" s="64"/>
      <c r="H5" s="64">
        <v>400</v>
      </c>
      <c r="I5" s="64"/>
      <c r="J5" s="64"/>
      <c r="K5" s="64">
        <v>20</v>
      </c>
      <c r="L5" s="64">
        <f t="shared" ref="L5:L23" si="13">SUM(F5:K5)</f>
        <v>2870</v>
      </c>
      <c r="M5" s="65">
        <v>35.68</v>
      </c>
      <c r="N5" s="66">
        <f t="shared" ref="N5:N23" si="14">L5*M5</f>
        <v>102401.60000000001</v>
      </c>
      <c r="O5" s="351">
        <v>445485</v>
      </c>
      <c r="P5" s="68">
        <v>2450</v>
      </c>
      <c r="Q5" s="69" t="s">
        <v>37</v>
      </c>
      <c r="R5" s="70"/>
      <c r="S5" s="70">
        <f t="shared" si="0"/>
        <v>0</v>
      </c>
      <c r="T5" s="69" t="s">
        <v>37</v>
      </c>
      <c r="U5" s="70"/>
      <c r="V5" s="70">
        <f t="shared" si="1"/>
        <v>0</v>
      </c>
      <c r="W5" s="71">
        <v>579</v>
      </c>
      <c r="X5" s="70">
        <v>30</v>
      </c>
      <c r="Y5" s="70">
        <f t="shared" si="2"/>
        <v>73500</v>
      </c>
      <c r="Z5" s="71" t="s">
        <v>40</v>
      </c>
      <c r="AA5" s="70">
        <v>20</v>
      </c>
      <c r="AB5" s="70">
        <f t="shared" si="3"/>
        <v>49000</v>
      </c>
      <c r="AC5" s="69" t="s">
        <v>37</v>
      </c>
      <c r="AD5" s="70"/>
      <c r="AE5" s="70">
        <f t="shared" si="4"/>
        <v>0</v>
      </c>
      <c r="AF5" s="71">
        <v>2</v>
      </c>
      <c r="AG5" s="70">
        <v>21</v>
      </c>
      <c r="AH5" s="70">
        <f t="shared" si="5"/>
        <v>51450</v>
      </c>
      <c r="AI5" s="71">
        <v>98</v>
      </c>
      <c r="AJ5" s="70">
        <v>23.39</v>
      </c>
      <c r="AK5" s="70">
        <f t="shared" si="6"/>
        <v>57305.5</v>
      </c>
      <c r="AL5" s="69" t="s">
        <v>37</v>
      </c>
      <c r="AM5" s="70"/>
      <c r="AN5" s="70">
        <f t="shared" si="7"/>
        <v>0</v>
      </c>
      <c r="AO5" s="73" t="s">
        <v>41</v>
      </c>
      <c r="AP5" s="70">
        <v>15</v>
      </c>
      <c r="AQ5" s="74">
        <f t="shared" si="8"/>
        <v>36750</v>
      </c>
      <c r="AR5" s="73">
        <v>2</v>
      </c>
      <c r="AS5" s="74">
        <v>44.8</v>
      </c>
      <c r="AT5" s="75">
        <f t="shared" ref="AT5:AT68" si="15">AS5*P5</f>
        <v>109760</v>
      </c>
      <c r="AU5" s="73">
        <v>2</v>
      </c>
      <c r="AV5" s="74">
        <v>120</v>
      </c>
      <c r="AW5" s="75">
        <f>AV5*F5</f>
        <v>294000</v>
      </c>
      <c r="AX5" s="73">
        <v>2</v>
      </c>
      <c r="AY5" s="74">
        <v>75</v>
      </c>
      <c r="AZ5" s="74">
        <f t="shared" ref="AZ5:AZ68" si="16">AY5*F5</f>
        <v>183750</v>
      </c>
      <c r="BA5" s="73">
        <v>2</v>
      </c>
      <c r="BB5" s="75">
        <v>35.54</v>
      </c>
      <c r="BC5" s="75">
        <f t="shared" ref="BC5:BC68" si="17">BB5*F5</f>
        <v>87073</v>
      </c>
      <c r="BD5" s="87"/>
      <c r="BE5" s="77">
        <f>MIN(AP5,AM5,AJ5,AG5,AD5,AA5,X5,U5,R5,AS5,AV5,AY5,BB5)</f>
        <v>15</v>
      </c>
      <c r="BF5" s="77">
        <f t="shared" si="9"/>
        <v>42.747777777777777</v>
      </c>
      <c r="BG5" s="77">
        <f t="shared" si="10"/>
        <v>30</v>
      </c>
      <c r="BH5" s="77">
        <f t="shared" si="11"/>
        <v>120</v>
      </c>
      <c r="BI5" s="88"/>
      <c r="BJ5" s="89">
        <f t="shared" ref="BJ5:BJ23" si="18">BE5*$P5</f>
        <v>36750</v>
      </c>
      <c r="BK5" s="90">
        <f t="shared" ref="BK5:BK23" si="19">BF5*$P5</f>
        <v>104732.05555555555</v>
      </c>
      <c r="BL5" s="91">
        <f t="shared" ref="BL5:BL60" si="20">BG5*$P5</f>
        <v>73500</v>
      </c>
      <c r="BM5" s="342">
        <f t="shared" si="12"/>
        <v>35.675714285714285</v>
      </c>
      <c r="BN5" s="82"/>
    </row>
    <row r="6" spans="1:67" ht="60" x14ac:dyDescent="0.25">
      <c r="A6" s="59">
        <v>3</v>
      </c>
      <c r="B6" s="83" t="s">
        <v>34</v>
      </c>
      <c r="C6" s="84" t="s">
        <v>42</v>
      </c>
      <c r="D6" s="85" t="s">
        <v>43</v>
      </c>
      <c r="E6" s="86" t="s">
        <v>9</v>
      </c>
      <c r="F6" s="64">
        <v>12300</v>
      </c>
      <c r="G6" s="64"/>
      <c r="H6" s="64">
        <v>500</v>
      </c>
      <c r="I6" s="64"/>
      <c r="J6" s="64"/>
      <c r="K6" s="64">
        <v>1200</v>
      </c>
      <c r="L6" s="64">
        <f t="shared" si="13"/>
        <v>14000</v>
      </c>
      <c r="M6" s="65">
        <v>6.86</v>
      </c>
      <c r="N6" s="66">
        <f t="shared" si="14"/>
        <v>96040</v>
      </c>
      <c r="O6" s="351">
        <v>445479</v>
      </c>
      <c r="P6" s="68">
        <v>12300</v>
      </c>
      <c r="Q6" s="69" t="s">
        <v>37</v>
      </c>
      <c r="R6" s="70"/>
      <c r="S6" s="70">
        <f t="shared" si="0"/>
        <v>0</v>
      </c>
      <c r="T6" s="71">
        <v>276</v>
      </c>
      <c r="U6" s="70">
        <v>3</v>
      </c>
      <c r="V6" s="70">
        <f t="shared" si="1"/>
        <v>36900</v>
      </c>
      <c r="W6" s="71">
        <v>578</v>
      </c>
      <c r="X6" s="70">
        <v>2.5499999999999998</v>
      </c>
      <c r="Y6" s="70">
        <f t="shared" si="2"/>
        <v>31364.999999999996</v>
      </c>
      <c r="Z6" s="69" t="s">
        <v>37</v>
      </c>
      <c r="AA6" s="70"/>
      <c r="AB6" s="70">
        <f t="shared" si="3"/>
        <v>0</v>
      </c>
      <c r="AC6" s="71">
        <v>121</v>
      </c>
      <c r="AD6" s="70">
        <v>2.58</v>
      </c>
      <c r="AE6" s="70">
        <f t="shared" si="4"/>
        <v>31734</v>
      </c>
      <c r="AF6" s="69" t="s">
        <v>37</v>
      </c>
      <c r="AG6" s="70"/>
      <c r="AH6" s="70">
        <f t="shared" si="5"/>
        <v>0</v>
      </c>
      <c r="AI6" s="69" t="s">
        <v>37</v>
      </c>
      <c r="AJ6" s="70"/>
      <c r="AK6" s="70">
        <f t="shared" si="6"/>
        <v>0</v>
      </c>
      <c r="AL6" s="69" t="s">
        <v>37</v>
      </c>
      <c r="AM6" s="70"/>
      <c r="AN6" s="70">
        <f t="shared" si="7"/>
        <v>0</v>
      </c>
      <c r="AO6" s="69" t="s">
        <v>37</v>
      </c>
      <c r="AP6" s="70"/>
      <c r="AQ6" s="74">
        <f t="shared" si="8"/>
        <v>0</v>
      </c>
      <c r="AR6" s="73">
        <v>3</v>
      </c>
      <c r="AS6" s="74">
        <v>7.7</v>
      </c>
      <c r="AT6" s="75">
        <f t="shared" si="15"/>
        <v>94710</v>
      </c>
      <c r="AU6" s="73">
        <v>3</v>
      </c>
      <c r="AV6" s="74">
        <v>12</v>
      </c>
      <c r="AW6" s="75">
        <f t="shared" ref="AW6:AW69" si="21">AV6*F6</f>
        <v>147600</v>
      </c>
      <c r="AX6" s="73">
        <v>3</v>
      </c>
      <c r="AY6" s="74">
        <v>9</v>
      </c>
      <c r="AZ6" s="74">
        <f t="shared" si="16"/>
        <v>110700</v>
      </c>
      <c r="BA6" s="73">
        <v>3</v>
      </c>
      <c r="BB6" s="75">
        <v>12.12</v>
      </c>
      <c r="BC6" s="75">
        <f t="shared" si="17"/>
        <v>149076</v>
      </c>
      <c r="BD6" s="87"/>
      <c r="BE6" s="77">
        <f t="shared" ref="BE6:BE68" si="22">MIN(AP6,AM6,AJ6,AG6,AD6,AA6,X6,U6,R6,AS6,AV6,AY6,BB6)</f>
        <v>2.5499999999999998</v>
      </c>
      <c r="BF6" s="77">
        <f t="shared" si="9"/>
        <v>6.992857142857142</v>
      </c>
      <c r="BG6" s="77">
        <f t="shared" si="10"/>
        <v>7.7</v>
      </c>
      <c r="BH6" s="77">
        <f t="shared" si="11"/>
        <v>12.12</v>
      </c>
      <c r="BI6" s="88"/>
      <c r="BJ6" s="89">
        <f t="shared" si="18"/>
        <v>31364.999999999996</v>
      </c>
      <c r="BK6" s="90">
        <f t="shared" si="19"/>
        <v>86012.142857142841</v>
      </c>
      <c r="BL6" s="91">
        <f t="shared" si="20"/>
        <v>94710</v>
      </c>
      <c r="BM6" s="342">
        <f t="shared" si="12"/>
        <v>6.8559999999999999</v>
      </c>
      <c r="BN6" s="82"/>
    </row>
    <row r="7" spans="1:67" ht="60" x14ac:dyDescent="0.25">
      <c r="A7" s="59">
        <v>4</v>
      </c>
      <c r="B7" s="83" t="s">
        <v>34</v>
      </c>
      <c r="C7" s="84" t="s">
        <v>44</v>
      </c>
      <c r="D7" s="85" t="s">
        <v>45</v>
      </c>
      <c r="E7" s="86" t="s">
        <v>9</v>
      </c>
      <c r="F7" s="64">
        <v>39000</v>
      </c>
      <c r="G7" s="64"/>
      <c r="H7" s="64">
        <v>1000</v>
      </c>
      <c r="I7" s="64"/>
      <c r="J7" s="64"/>
      <c r="K7" s="64">
        <v>2400</v>
      </c>
      <c r="L7" s="64">
        <f t="shared" si="13"/>
        <v>42400</v>
      </c>
      <c r="M7" s="65">
        <v>4.74</v>
      </c>
      <c r="N7" s="66">
        <f t="shared" si="14"/>
        <v>200976</v>
      </c>
      <c r="O7" s="351">
        <v>445484</v>
      </c>
      <c r="P7" s="68">
        <v>39000</v>
      </c>
      <c r="Q7" s="69" t="s">
        <v>37</v>
      </c>
      <c r="R7" s="70"/>
      <c r="S7" s="70">
        <f t="shared" si="0"/>
        <v>0</v>
      </c>
      <c r="T7" s="71">
        <v>276</v>
      </c>
      <c r="U7" s="70">
        <v>3</v>
      </c>
      <c r="V7" s="70">
        <f t="shared" si="1"/>
        <v>117000</v>
      </c>
      <c r="W7" s="71">
        <v>577</v>
      </c>
      <c r="X7" s="70">
        <v>2.5</v>
      </c>
      <c r="Y7" s="70">
        <f t="shared" si="2"/>
        <v>97500</v>
      </c>
      <c r="Z7" s="69" t="s">
        <v>37</v>
      </c>
      <c r="AA7" s="70"/>
      <c r="AB7" s="70">
        <f t="shared" si="3"/>
        <v>0</v>
      </c>
      <c r="AC7" s="71">
        <v>121</v>
      </c>
      <c r="AD7" s="70">
        <v>2.58</v>
      </c>
      <c r="AE7" s="70">
        <f t="shared" si="4"/>
        <v>100620</v>
      </c>
      <c r="AF7" s="71">
        <v>1</v>
      </c>
      <c r="AG7" s="70">
        <v>3</v>
      </c>
      <c r="AH7" s="70">
        <f t="shared" si="5"/>
        <v>117000</v>
      </c>
      <c r="AI7" s="71">
        <v>97</v>
      </c>
      <c r="AJ7" s="70">
        <v>1.62</v>
      </c>
      <c r="AK7" s="70">
        <f t="shared" si="6"/>
        <v>63180.000000000007</v>
      </c>
      <c r="AL7" s="71">
        <v>106</v>
      </c>
      <c r="AM7" s="70">
        <v>0.47</v>
      </c>
      <c r="AN7" s="70">
        <f t="shared" si="7"/>
        <v>18330</v>
      </c>
      <c r="AO7" s="71" t="s">
        <v>46</v>
      </c>
      <c r="AP7" s="70">
        <v>5</v>
      </c>
      <c r="AQ7" s="74">
        <f t="shared" si="8"/>
        <v>195000</v>
      </c>
      <c r="AR7" s="73">
        <v>4</v>
      </c>
      <c r="AS7" s="74">
        <v>6.3</v>
      </c>
      <c r="AT7" s="75">
        <f t="shared" si="15"/>
        <v>245700</v>
      </c>
      <c r="AU7" s="73">
        <v>4</v>
      </c>
      <c r="AV7" s="74">
        <v>12</v>
      </c>
      <c r="AW7" s="75">
        <f t="shared" si="21"/>
        <v>468000</v>
      </c>
      <c r="AX7" s="73">
        <v>4</v>
      </c>
      <c r="AY7" s="74">
        <v>9</v>
      </c>
      <c r="AZ7" s="74">
        <f t="shared" si="16"/>
        <v>351000</v>
      </c>
      <c r="BA7" s="73">
        <v>4</v>
      </c>
      <c r="BB7" s="75">
        <v>9.69</v>
      </c>
      <c r="BC7" s="75">
        <f t="shared" si="17"/>
        <v>377910</v>
      </c>
      <c r="BD7" s="87"/>
      <c r="BE7" s="77">
        <f t="shared" si="22"/>
        <v>0.47</v>
      </c>
      <c r="BF7" s="77">
        <f t="shared" si="9"/>
        <v>5.0145454545454546</v>
      </c>
      <c r="BG7" s="77">
        <f t="shared" si="10"/>
        <v>3</v>
      </c>
      <c r="BH7" s="77">
        <f t="shared" si="11"/>
        <v>12</v>
      </c>
      <c r="BI7" s="88"/>
      <c r="BJ7" s="89">
        <f t="shared" si="18"/>
        <v>18330</v>
      </c>
      <c r="BK7" s="90">
        <f t="shared" si="19"/>
        <v>195567.27272727274</v>
      </c>
      <c r="BL7" s="91">
        <f t="shared" si="20"/>
        <v>117000</v>
      </c>
      <c r="BM7" s="342">
        <f t="shared" si="12"/>
        <v>4.7433333333333332</v>
      </c>
      <c r="BN7" s="82"/>
    </row>
    <row r="8" spans="1:67" ht="132" x14ac:dyDescent="0.25">
      <c r="A8" s="59">
        <v>5</v>
      </c>
      <c r="B8" s="83" t="s">
        <v>34</v>
      </c>
      <c r="C8" s="84" t="s">
        <v>47</v>
      </c>
      <c r="D8" s="85" t="s">
        <v>48</v>
      </c>
      <c r="E8" s="86" t="s">
        <v>49</v>
      </c>
      <c r="F8" s="64">
        <v>500</v>
      </c>
      <c r="G8" s="64"/>
      <c r="H8" s="64">
        <v>500</v>
      </c>
      <c r="I8" s="64"/>
      <c r="J8" s="64"/>
      <c r="K8" s="64">
        <v>500</v>
      </c>
      <c r="L8" s="64">
        <f t="shared" si="13"/>
        <v>1500</v>
      </c>
      <c r="M8" s="65">
        <v>253.96</v>
      </c>
      <c r="N8" s="66">
        <f t="shared" si="14"/>
        <v>380940</v>
      </c>
      <c r="O8" s="351">
        <v>12807</v>
      </c>
      <c r="P8" s="68">
        <v>500</v>
      </c>
      <c r="Q8" s="71">
        <v>169</v>
      </c>
      <c r="R8" s="70">
        <v>336</v>
      </c>
      <c r="S8" s="70">
        <f t="shared" si="0"/>
        <v>168000</v>
      </c>
      <c r="T8" s="71">
        <v>270</v>
      </c>
      <c r="U8" s="70">
        <v>80</v>
      </c>
      <c r="V8" s="70">
        <f t="shared" si="1"/>
        <v>40000</v>
      </c>
      <c r="W8" s="69" t="s">
        <v>37</v>
      </c>
      <c r="X8" s="70"/>
      <c r="Y8" s="70">
        <f t="shared" si="2"/>
        <v>0</v>
      </c>
      <c r="Z8" s="71" t="s">
        <v>50</v>
      </c>
      <c r="AA8" s="70">
        <v>50</v>
      </c>
      <c r="AB8" s="70">
        <f t="shared" si="3"/>
        <v>25000</v>
      </c>
      <c r="AC8" s="69" t="s">
        <v>37</v>
      </c>
      <c r="AD8" s="70"/>
      <c r="AE8" s="70">
        <f t="shared" si="4"/>
        <v>0</v>
      </c>
      <c r="AF8" s="69" t="s">
        <v>37</v>
      </c>
      <c r="AG8" s="70"/>
      <c r="AH8" s="70">
        <f t="shared" si="5"/>
        <v>0</v>
      </c>
      <c r="AI8" s="69" t="s">
        <v>37</v>
      </c>
      <c r="AJ8" s="70"/>
      <c r="AK8" s="70">
        <f t="shared" si="6"/>
        <v>0</v>
      </c>
      <c r="AL8" s="69" t="s">
        <v>37</v>
      </c>
      <c r="AM8" s="70"/>
      <c r="AN8" s="70">
        <f t="shared" si="7"/>
        <v>0</v>
      </c>
      <c r="AO8" s="69" t="s">
        <v>37</v>
      </c>
      <c r="AP8" s="70"/>
      <c r="AQ8" s="74">
        <f t="shared" si="8"/>
        <v>0</v>
      </c>
      <c r="AR8" s="73">
        <v>5</v>
      </c>
      <c r="AS8" s="74">
        <v>252</v>
      </c>
      <c r="AT8" s="75">
        <f t="shared" si="15"/>
        <v>126000</v>
      </c>
      <c r="AU8" s="73">
        <v>5</v>
      </c>
      <c r="AV8" s="74">
        <v>370</v>
      </c>
      <c r="AW8" s="75">
        <f t="shared" si="21"/>
        <v>185000</v>
      </c>
      <c r="AX8" s="73">
        <v>5</v>
      </c>
      <c r="AY8" s="74">
        <v>311</v>
      </c>
      <c r="AZ8" s="74">
        <f t="shared" si="16"/>
        <v>155500</v>
      </c>
      <c r="BA8" s="73">
        <v>5</v>
      </c>
      <c r="BB8" s="75">
        <v>290.79000000000002</v>
      </c>
      <c r="BC8" s="75">
        <f t="shared" si="17"/>
        <v>145395</v>
      </c>
      <c r="BD8" s="87"/>
      <c r="BE8" s="77">
        <f t="shared" si="22"/>
        <v>50</v>
      </c>
      <c r="BF8" s="77">
        <f t="shared" si="9"/>
        <v>241.39857142857142</v>
      </c>
      <c r="BG8" s="77">
        <f t="shared" si="10"/>
        <v>290.79000000000002</v>
      </c>
      <c r="BH8" s="77">
        <f t="shared" si="11"/>
        <v>370</v>
      </c>
      <c r="BI8" s="88"/>
      <c r="BJ8" s="89">
        <f t="shared" si="18"/>
        <v>25000</v>
      </c>
      <c r="BK8" s="90">
        <f t="shared" si="19"/>
        <v>120699.28571428571</v>
      </c>
      <c r="BL8" s="91">
        <f t="shared" si="20"/>
        <v>145395</v>
      </c>
      <c r="BM8" s="342">
        <f t="shared" si="12"/>
        <v>253.958</v>
      </c>
      <c r="BN8" s="82"/>
    </row>
    <row r="9" spans="1:67" ht="156" x14ac:dyDescent="0.25">
      <c r="A9" s="59">
        <v>6</v>
      </c>
      <c r="B9" s="83" t="s">
        <v>34</v>
      </c>
      <c r="C9" s="84" t="s">
        <v>51</v>
      </c>
      <c r="D9" s="85" t="s">
        <v>52</v>
      </c>
      <c r="E9" s="86" t="s">
        <v>49</v>
      </c>
      <c r="F9" s="64">
        <v>500</v>
      </c>
      <c r="G9" s="64"/>
      <c r="H9" s="64">
        <v>500</v>
      </c>
      <c r="I9" s="64"/>
      <c r="J9" s="64"/>
      <c r="K9" s="64">
        <v>500</v>
      </c>
      <c r="L9" s="64">
        <f t="shared" si="13"/>
        <v>1500</v>
      </c>
      <c r="M9" s="65">
        <v>353.97</v>
      </c>
      <c r="N9" s="66">
        <f t="shared" si="14"/>
        <v>530955</v>
      </c>
      <c r="O9" s="351">
        <v>12807</v>
      </c>
      <c r="P9" s="68">
        <v>500</v>
      </c>
      <c r="Q9" s="71">
        <v>170</v>
      </c>
      <c r="R9" s="70">
        <v>395</v>
      </c>
      <c r="S9" s="70">
        <f t="shared" si="0"/>
        <v>197500</v>
      </c>
      <c r="T9" s="69" t="s">
        <v>37</v>
      </c>
      <c r="U9" s="70"/>
      <c r="V9" s="70">
        <f t="shared" si="1"/>
        <v>0</v>
      </c>
      <c r="W9" s="71">
        <v>590</v>
      </c>
      <c r="X9" s="70">
        <v>250</v>
      </c>
      <c r="Y9" s="70">
        <f t="shared" si="2"/>
        <v>125000</v>
      </c>
      <c r="Z9" s="69" t="s">
        <v>37</v>
      </c>
      <c r="AA9" s="70"/>
      <c r="AB9" s="70">
        <f t="shared" si="3"/>
        <v>0</v>
      </c>
      <c r="AC9" s="69" t="s">
        <v>37</v>
      </c>
      <c r="AD9" s="70"/>
      <c r="AE9" s="70">
        <f t="shared" si="4"/>
        <v>0</v>
      </c>
      <c r="AF9" s="69" t="s">
        <v>37</v>
      </c>
      <c r="AG9" s="70"/>
      <c r="AH9" s="70">
        <f t="shared" si="5"/>
        <v>0</v>
      </c>
      <c r="AI9" s="69" t="s">
        <v>37</v>
      </c>
      <c r="AJ9" s="70"/>
      <c r="AK9" s="70">
        <f t="shared" si="6"/>
        <v>0</v>
      </c>
      <c r="AL9" s="71">
        <v>97</v>
      </c>
      <c r="AM9" s="70">
        <v>290.42</v>
      </c>
      <c r="AN9" s="70">
        <f t="shared" si="7"/>
        <v>145210</v>
      </c>
      <c r="AO9" s="69" t="s">
        <v>37</v>
      </c>
      <c r="AP9" s="70"/>
      <c r="AQ9" s="74">
        <f t="shared" si="8"/>
        <v>0</v>
      </c>
      <c r="AR9" s="73">
        <v>6</v>
      </c>
      <c r="AS9" s="74">
        <v>364</v>
      </c>
      <c r="AT9" s="75">
        <f t="shared" si="15"/>
        <v>182000</v>
      </c>
      <c r="AU9" s="73">
        <v>6</v>
      </c>
      <c r="AV9" s="74">
        <v>385</v>
      </c>
      <c r="AW9" s="75">
        <f t="shared" si="21"/>
        <v>192500</v>
      </c>
      <c r="AX9" s="73">
        <v>6</v>
      </c>
      <c r="AY9" s="74">
        <v>375</v>
      </c>
      <c r="AZ9" s="74">
        <f t="shared" si="16"/>
        <v>187500</v>
      </c>
      <c r="BA9" s="73">
        <v>6</v>
      </c>
      <c r="BB9" s="75">
        <v>355.41</v>
      </c>
      <c r="BC9" s="75">
        <f t="shared" si="17"/>
        <v>177705</v>
      </c>
      <c r="BD9" s="87"/>
      <c r="BE9" s="77">
        <f t="shared" si="22"/>
        <v>250</v>
      </c>
      <c r="BF9" s="77">
        <f t="shared" si="9"/>
        <v>344.97571428571428</v>
      </c>
      <c r="BG9" s="77">
        <f t="shared" si="10"/>
        <v>364</v>
      </c>
      <c r="BH9" s="77">
        <f t="shared" si="11"/>
        <v>395</v>
      </c>
      <c r="BI9" s="88"/>
      <c r="BJ9" s="89">
        <f t="shared" si="18"/>
        <v>125000</v>
      </c>
      <c r="BK9" s="90">
        <f t="shared" si="19"/>
        <v>172487.85714285713</v>
      </c>
      <c r="BL9" s="91">
        <f t="shared" si="20"/>
        <v>182000</v>
      </c>
      <c r="BM9" s="342">
        <f t="shared" si="12"/>
        <v>353.96600000000001</v>
      </c>
      <c r="BN9" s="82"/>
    </row>
    <row r="10" spans="1:67" ht="180" x14ac:dyDescent="0.25">
      <c r="A10" s="59">
        <v>7</v>
      </c>
      <c r="B10" s="83" t="s">
        <v>34</v>
      </c>
      <c r="C10" s="84" t="s">
        <v>53</v>
      </c>
      <c r="D10" s="85" t="s">
        <v>54</v>
      </c>
      <c r="E10" s="86" t="s">
        <v>49</v>
      </c>
      <c r="F10" s="64">
        <v>500</v>
      </c>
      <c r="G10" s="64"/>
      <c r="H10" s="64">
        <v>500</v>
      </c>
      <c r="I10" s="64"/>
      <c r="J10" s="64"/>
      <c r="K10" s="64">
        <v>500</v>
      </c>
      <c r="L10" s="64">
        <f t="shared" si="13"/>
        <v>1500</v>
      </c>
      <c r="M10" s="65">
        <v>473.59</v>
      </c>
      <c r="N10" s="66">
        <f t="shared" si="14"/>
        <v>710385</v>
      </c>
      <c r="O10" s="351">
        <v>12807</v>
      </c>
      <c r="P10" s="68">
        <v>500</v>
      </c>
      <c r="Q10" s="71">
        <v>171</v>
      </c>
      <c r="R10" s="70">
        <v>558</v>
      </c>
      <c r="S10" s="70">
        <f t="shared" si="0"/>
        <v>279000</v>
      </c>
      <c r="T10" s="69" t="s">
        <v>37</v>
      </c>
      <c r="U10" s="70"/>
      <c r="V10" s="70">
        <f t="shared" si="1"/>
        <v>0</v>
      </c>
      <c r="W10" s="69" t="s">
        <v>37</v>
      </c>
      <c r="X10" s="70"/>
      <c r="Y10" s="70">
        <f t="shared" si="2"/>
        <v>0</v>
      </c>
      <c r="Z10" s="69" t="s">
        <v>37</v>
      </c>
      <c r="AA10" s="70"/>
      <c r="AB10" s="70">
        <f t="shared" si="3"/>
        <v>0</v>
      </c>
      <c r="AC10" s="69" t="s">
        <v>37</v>
      </c>
      <c r="AD10" s="70"/>
      <c r="AE10" s="70">
        <f t="shared" si="4"/>
        <v>0</v>
      </c>
      <c r="AF10" s="69" t="s">
        <v>37</v>
      </c>
      <c r="AG10" s="70"/>
      <c r="AH10" s="70">
        <f t="shared" si="5"/>
        <v>0</v>
      </c>
      <c r="AI10" s="69" t="s">
        <v>37</v>
      </c>
      <c r="AJ10" s="70"/>
      <c r="AK10" s="70">
        <f t="shared" si="6"/>
        <v>0</v>
      </c>
      <c r="AL10" s="71">
        <v>98</v>
      </c>
      <c r="AM10" s="70">
        <v>385.4</v>
      </c>
      <c r="AN10" s="70">
        <f t="shared" si="7"/>
        <v>192700</v>
      </c>
      <c r="AO10" s="69" t="s">
        <v>37</v>
      </c>
      <c r="AP10" s="70"/>
      <c r="AQ10" s="74">
        <f t="shared" si="8"/>
        <v>0</v>
      </c>
      <c r="AR10" s="73">
        <v>7</v>
      </c>
      <c r="AS10" s="74">
        <v>532</v>
      </c>
      <c r="AT10" s="75">
        <f t="shared" si="15"/>
        <v>266000</v>
      </c>
      <c r="AU10" s="73">
        <v>7</v>
      </c>
      <c r="AV10" s="74">
        <v>430</v>
      </c>
      <c r="AW10" s="92">
        <f t="shared" si="21"/>
        <v>215000</v>
      </c>
      <c r="AX10" s="73">
        <v>7</v>
      </c>
      <c r="AY10" s="74">
        <v>480</v>
      </c>
      <c r="AZ10" s="74">
        <f t="shared" si="16"/>
        <v>240000</v>
      </c>
      <c r="BA10" s="73">
        <v>7</v>
      </c>
      <c r="BB10" s="75">
        <v>452.34</v>
      </c>
      <c r="BC10" s="75">
        <f t="shared" si="17"/>
        <v>226170</v>
      </c>
      <c r="BD10" s="93"/>
      <c r="BE10" s="77">
        <f t="shared" si="22"/>
        <v>385.4</v>
      </c>
      <c r="BF10" s="77">
        <f t="shared" si="9"/>
        <v>472.95666666666671</v>
      </c>
      <c r="BG10" s="77">
        <f t="shared" si="10"/>
        <v>466.16999999999996</v>
      </c>
      <c r="BH10" s="77">
        <f t="shared" si="11"/>
        <v>558</v>
      </c>
      <c r="BI10" s="88"/>
      <c r="BJ10" s="89">
        <f t="shared" si="18"/>
        <v>192700</v>
      </c>
      <c r="BK10" s="90">
        <f t="shared" si="19"/>
        <v>236478.33333333334</v>
      </c>
      <c r="BL10" s="91">
        <f t="shared" si="20"/>
        <v>233084.99999999997</v>
      </c>
      <c r="BM10" s="342">
        <f t="shared" si="12"/>
        <v>473.58500000000004</v>
      </c>
      <c r="BN10" s="82"/>
    </row>
    <row r="11" spans="1:67" ht="144" x14ac:dyDescent="0.25">
      <c r="A11" s="59">
        <v>8</v>
      </c>
      <c r="B11" s="83" t="s">
        <v>34</v>
      </c>
      <c r="C11" s="84" t="s">
        <v>55</v>
      </c>
      <c r="D11" s="85" t="s">
        <v>56</v>
      </c>
      <c r="E11" s="86" t="s">
        <v>49</v>
      </c>
      <c r="F11" s="64">
        <v>1600</v>
      </c>
      <c r="G11" s="64"/>
      <c r="H11" s="64">
        <v>500</v>
      </c>
      <c r="I11" s="64"/>
      <c r="J11" s="64"/>
      <c r="K11" s="64">
        <v>800</v>
      </c>
      <c r="L11" s="64">
        <f t="shared" si="13"/>
        <v>2900</v>
      </c>
      <c r="M11" s="65">
        <v>145.6</v>
      </c>
      <c r="N11" s="66">
        <f t="shared" si="14"/>
        <v>422240</v>
      </c>
      <c r="O11" s="351">
        <v>12807</v>
      </c>
      <c r="P11" s="68">
        <v>1600</v>
      </c>
      <c r="Q11" s="71">
        <v>172</v>
      </c>
      <c r="R11" s="70">
        <v>257</v>
      </c>
      <c r="S11" s="70">
        <f t="shared" si="0"/>
        <v>411200</v>
      </c>
      <c r="T11" s="71">
        <v>278</v>
      </c>
      <c r="U11" s="70">
        <v>87</v>
      </c>
      <c r="V11" s="70">
        <f t="shared" si="1"/>
        <v>139200</v>
      </c>
      <c r="W11" s="71">
        <v>588</v>
      </c>
      <c r="X11" s="70">
        <v>90</v>
      </c>
      <c r="Y11" s="70">
        <f t="shared" si="2"/>
        <v>144000</v>
      </c>
      <c r="Z11" s="71" t="s">
        <v>41</v>
      </c>
      <c r="AA11" s="70">
        <v>60</v>
      </c>
      <c r="AB11" s="70">
        <f t="shared" si="3"/>
        <v>96000</v>
      </c>
      <c r="AC11" s="71">
        <v>122</v>
      </c>
      <c r="AD11" s="70">
        <v>55</v>
      </c>
      <c r="AE11" s="70">
        <f t="shared" si="4"/>
        <v>88000</v>
      </c>
      <c r="AF11" s="71">
        <v>6</v>
      </c>
      <c r="AG11" s="70">
        <v>95</v>
      </c>
      <c r="AH11" s="70">
        <f t="shared" si="5"/>
        <v>152000</v>
      </c>
      <c r="AI11" s="71">
        <v>91</v>
      </c>
      <c r="AJ11" s="70">
        <v>75.209999999999994</v>
      </c>
      <c r="AK11" s="70">
        <f t="shared" si="6"/>
        <v>120335.99999999999</v>
      </c>
      <c r="AL11" s="71">
        <v>93</v>
      </c>
      <c r="AM11" s="70">
        <v>62.43</v>
      </c>
      <c r="AN11" s="70">
        <f t="shared" si="7"/>
        <v>99888</v>
      </c>
      <c r="AO11" s="71" t="s">
        <v>57</v>
      </c>
      <c r="AP11" s="70">
        <v>85</v>
      </c>
      <c r="AQ11" s="74">
        <f t="shared" si="8"/>
        <v>136000</v>
      </c>
      <c r="AR11" s="73">
        <v>8</v>
      </c>
      <c r="AS11" s="74">
        <v>203</v>
      </c>
      <c r="AT11" s="75">
        <f t="shared" si="15"/>
        <v>324800</v>
      </c>
      <c r="AU11" s="73">
        <v>8</v>
      </c>
      <c r="AV11" s="74">
        <v>372</v>
      </c>
      <c r="AW11" s="92">
        <f t="shared" si="21"/>
        <v>595200</v>
      </c>
      <c r="AX11" s="73">
        <v>8</v>
      </c>
      <c r="AY11" s="74">
        <v>280</v>
      </c>
      <c r="AZ11" s="74">
        <f t="shared" si="16"/>
        <v>448000</v>
      </c>
      <c r="BA11" s="73">
        <v>8</v>
      </c>
      <c r="BB11" s="75">
        <v>306.95</v>
      </c>
      <c r="BC11" s="75">
        <f t="shared" si="17"/>
        <v>491120</v>
      </c>
      <c r="BD11" s="93"/>
      <c r="BE11" s="77">
        <f t="shared" si="22"/>
        <v>55</v>
      </c>
      <c r="BF11" s="77">
        <f t="shared" si="9"/>
        <v>156.04538461538462</v>
      </c>
      <c r="BG11" s="77">
        <f t="shared" si="10"/>
        <v>90</v>
      </c>
      <c r="BH11" s="77">
        <f t="shared" si="11"/>
        <v>372</v>
      </c>
      <c r="BI11" s="88"/>
      <c r="BJ11" s="89">
        <f t="shared" si="18"/>
        <v>88000</v>
      </c>
      <c r="BK11" s="90">
        <f t="shared" si="19"/>
        <v>249672.6153846154</v>
      </c>
      <c r="BL11" s="91">
        <f t="shared" si="20"/>
        <v>144000</v>
      </c>
      <c r="BM11" s="342">
        <f t="shared" si="12"/>
        <v>145.5990909090909</v>
      </c>
      <c r="BN11" s="82"/>
    </row>
    <row r="12" spans="1:67" ht="168" x14ac:dyDescent="0.25">
      <c r="A12" s="59">
        <v>9</v>
      </c>
      <c r="B12" s="83" t="s">
        <v>34</v>
      </c>
      <c r="C12" s="84" t="s">
        <v>58</v>
      </c>
      <c r="D12" s="85" t="s">
        <v>59</v>
      </c>
      <c r="E12" s="86" t="s">
        <v>49</v>
      </c>
      <c r="F12" s="64">
        <v>800</v>
      </c>
      <c r="G12" s="64"/>
      <c r="H12" s="64">
        <v>100</v>
      </c>
      <c r="I12" s="64"/>
      <c r="J12" s="64"/>
      <c r="K12" s="64">
        <v>800</v>
      </c>
      <c r="L12" s="64">
        <f t="shared" si="13"/>
        <v>1700</v>
      </c>
      <c r="M12" s="65">
        <v>230.71</v>
      </c>
      <c r="N12" s="66">
        <f t="shared" si="14"/>
        <v>392207</v>
      </c>
      <c r="O12" s="351">
        <v>12807</v>
      </c>
      <c r="P12" s="68">
        <v>800</v>
      </c>
      <c r="Q12" s="71">
        <v>173</v>
      </c>
      <c r="R12" s="70">
        <v>350</v>
      </c>
      <c r="S12" s="70">
        <f t="shared" si="0"/>
        <v>280000</v>
      </c>
      <c r="T12" s="71">
        <v>279</v>
      </c>
      <c r="U12" s="70">
        <v>100</v>
      </c>
      <c r="V12" s="70">
        <f t="shared" si="1"/>
        <v>80000</v>
      </c>
      <c r="W12" s="71">
        <v>591</v>
      </c>
      <c r="X12" s="70">
        <v>197.67</v>
      </c>
      <c r="Y12" s="70">
        <f t="shared" si="2"/>
        <v>158136</v>
      </c>
      <c r="Z12" s="69" t="s">
        <v>37</v>
      </c>
      <c r="AA12" s="70"/>
      <c r="AB12" s="70">
        <f t="shared" si="3"/>
        <v>0</v>
      </c>
      <c r="AC12" s="71">
        <v>123</v>
      </c>
      <c r="AD12" s="70">
        <v>80</v>
      </c>
      <c r="AE12" s="70">
        <f t="shared" si="4"/>
        <v>64000</v>
      </c>
      <c r="AF12" s="69" t="s">
        <v>37</v>
      </c>
      <c r="AG12" s="70"/>
      <c r="AH12" s="70">
        <f t="shared" si="5"/>
        <v>0</v>
      </c>
      <c r="AI12" s="71">
        <v>92</v>
      </c>
      <c r="AJ12" s="70">
        <v>130.57</v>
      </c>
      <c r="AK12" s="70">
        <f t="shared" si="6"/>
        <v>104456</v>
      </c>
      <c r="AL12" s="71">
        <v>94</v>
      </c>
      <c r="AM12" s="70">
        <v>90.4</v>
      </c>
      <c r="AN12" s="70">
        <f t="shared" si="7"/>
        <v>72320</v>
      </c>
      <c r="AO12" s="69" t="s">
        <v>37</v>
      </c>
      <c r="AP12" s="70"/>
      <c r="AQ12" s="74">
        <f t="shared" si="8"/>
        <v>0</v>
      </c>
      <c r="AR12" s="73">
        <v>9</v>
      </c>
      <c r="AS12" s="74">
        <v>266</v>
      </c>
      <c r="AT12" s="75">
        <f t="shared" si="15"/>
        <v>212800</v>
      </c>
      <c r="AU12" s="73">
        <v>9</v>
      </c>
      <c r="AV12" s="74">
        <v>386</v>
      </c>
      <c r="AW12" s="92">
        <f t="shared" si="21"/>
        <v>308800</v>
      </c>
      <c r="AX12" s="73">
        <v>9</v>
      </c>
      <c r="AY12" s="74">
        <v>325</v>
      </c>
      <c r="AZ12" s="74">
        <f t="shared" si="16"/>
        <v>260000</v>
      </c>
      <c r="BA12" s="73">
        <v>9</v>
      </c>
      <c r="BB12" s="75">
        <v>387.72</v>
      </c>
      <c r="BC12" s="75">
        <f t="shared" si="17"/>
        <v>310176</v>
      </c>
      <c r="BD12" s="93"/>
      <c r="BE12" s="77">
        <f t="shared" si="22"/>
        <v>80</v>
      </c>
      <c r="BF12" s="77">
        <f t="shared" si="9"/>
        <v>231.33599999999996</v>
      </c>
      <c r="BG12" s="77">
        <f t="shared" si="10"/>
        <v>231.83499999999998</v>
      </c>
      <c r="BH12" s="77">
        <f t="shared" si="11"/>
        <v>387.72</v>
      </c>
      <c r="BI12" s="88"/>
      <c r="BJ12" s="89">
        <f t="shared" si="18"/>
        <v>64000</v>
      </c>
      <c r="BK12" s="90">
        <f t="shared" si="19"/>
        <v>185068.79999999996</v>
      </c>
      <c r="BL12" s="91">
        <f t="shared" si="20"/>
        <v>185467.99999999997</v>
      </c>
      <c r="BM12" s="342">
        <f t="shared" si="12"/>
        <v>230.70499999999996</v>
      </c>
      <c r="BN12" s="82"/>
    </row>
    <row r="13" spans="1:67" ht="84" x14ac:dyDescent="0.25">
      <c r="A13" s="59">
        <v>10</v>
      </c>
      <c r="B13" s="83" t="s">
        <v>34</v>
      </c>
      <c r="C13" s="84" t="s">
        <v>60</v>
      </c>
      <c r="D13" s="85" t="s">
        <v>61</v>
      </c>
      <c r="E13" s="86" t="s">
        <v>62</v>
      </c>
      <c r="F13" s="64">
        <v>570</v>
      </c>
      <c r="G13" s="64"/>
      <c r="H13" s="64">
        <v>570</v>
      </c>
      <c r="I13" s="64"/>
      <c r="J13" s="64"/>
      <c r="K13" s="64">
        <v>10</v>
      </c>
      <c r="L13" s="64">
        <f t="shared" si="13"/>
        <v>1150</v>
      </c>
      <c r="M13" s="65">
        <v>120.06</v>
      </c>
      <c r="N13" s="66">
        <f t="shared" si="14"/>
        <v>138069</v>
      </c>
      <c r="O13" s="351">
        <v>328593</v>
      </c>
      <c r="P13" s="68">
        <v>570</v>
      </c>
      <c r="Q13" s="69" t="s">
        <v>37</v>
      </c>
      <c r="R13" s="70"/>
      <c r="S13" s="70">
        <f t="shared" si="0"/>
        <v>0</v>
      </c>
      <c r="T13" s="69" t="s">
        <v>37</v>
      </c>
      <c r="U13" s="70"/>
      <c r="V13" s="70">
        <f t="shared" si="1"/>
        <v>0</v>
      </c>
      <c r="W13" s="71">
        <v>580</v>
      </c>
      <c r="X13" s="70">
        <v>102.5</v>
      </c>
      <c r="Y13" s="70">
        <f t="shared" si="2"/>
        <v>58425</v>
      </c>
      <c r="Z13" s="71" t="s">
        <v>63</v>
      </c>
      <c r="AA13" s="70">
        <v>30</v>
      </c>
      <c r="AB13" s="70">
        <f t="shared" si="3"/>
        <v>17100</v>
      </c>
      <c r="AC13" s="69" t="s">
        <v>37</v>
      </c>
      <c r="AD13" s="70"/>
      <c r="AE13" s="70">
        <f t="shared" si="4"/>
        <v>0</v>
      </c>
      <c r="AF13" s="71">
        <v>12</v>
      </c>
      <c r="AG13" s="70">
        <v>117</v>
      </c>
      <c r="AH13" s="70">
        <f t="shared" si="5"/>
        <v>66690</v>
      </c>
      <c r="AI13" s="71">
        <v>99</v>
      </c>
      <c r="AJ13" s="70">
        <v>177.58</v>
      </c>
      <c r="AK13" s="70">
        <f t="shared" si="6"/>
        <v>101220.6</v>
      </c>
      <c r="AL13" s="71">
        <v>149</v>
      </c>
      <c r="AM13" s="70">
        <v>100.41</v>
      </c>
      <c r="AN13" s="70">
        <f t="shared" si="7"/>
        <v>57233.7</v>
      </c>
      <c r="AO13" s="71" t="s">
        <v>64</v>
      </c>
      <c r="AP13" s="70">
        <v>40</v>
      </c>
      <c r="AQ13" s="74">
        <f t="shared" si="8"/>
        <v>22800</v>
      </c>
      <c r="AR13" s="73">
        <v>10</v>
      </c>
      <c r="AS13" s="74">
        <v>133</v>
      </c>
      <c r="AT13" s="75">
        <f t="shared" si="15"/>
        <v>75810</v>
      </c>
      <c r="AU13" s="73">
        <v>10</v>
      </c>
      <c r="AV13" s="74">
        <v>150</v>
      </c>
      <c r="AW13" s="92">
        <f t="shared" si="21"/>
        <v>85500</v>
      </c>
      <c r="AX13" s="73">
        <v>10</v>
      </c>
      <c r="AY13" s="74">
        <v>140</v>
      </c>
      <c r="AZ13" s="74">
        <f t="shared" si="16"/>
        <v>79800</v>
      </c>
      <c r="BA13" s="73">
        <v>10</v>
      </c>
      <c r="BB13" s="75">
        <v>242.33</v>
      </c>
      <c r="BC13" s="75">
        <f t="shared" si="17"/>
        <v>138128.1</v>
      </c>
      <c r="BD13" s="93"/>
      <c r="BE13" s="77">
        <f t="shared" si="22"/>
        <v>30</v>
      </c>
      <c r="BF13" s="77">
        <f t="shared" si="9"/>
        <v>123.282</v>
      </c>
      <c r="BG13" s="77">
        <f t="shared" si="10"/>
        <v>125</v>
      </c>
      <c r="BH13" s="77">
        <f t="shared" si="11"/>
        <v>242.33</v>
      </c>
      <c r="BI13" s="88"/>
      <c r="BJ13" s="89">
        <f t="shared" si="18"/>
        <v>17100</v>
      </c>
      <c r="BK13" s="90">
        <f t="shared" si="19"/>
        <v>70270.740000000005</v>
      </c>
      <c r="BL13" s="91">
        <f t="shared" si="20"/>
        <v>71250</v>
      </c>
      <c r="BM13" s="342">
        <f t="shared" si="12"/>
        <v>120.06124999999999</v>
      </c>
      <c r="BN13" s="82"/>
    </row>
    <row r="14" spans="1:67" ht="84" x14ac:dyDescent="0.25">
      <c r="A14" s="59">
        <v>11</v>
      </c>
      <c r="B14" s="83" t="s">
        <v>34</v>
      </c>
      <c r="C14" s="84" t="s">
        <v>65</v>
      </c>
      <c r="D14" s="85" t="s">
        <v>66</v>
      </c>
      <c r="E14" s="86" t="s">
        <v>9</v>
      </c>
      <c r="F14" s="64">
        <v>2600</v>
      </c>
      <c r="G14" s="64"/>
      <c r="H14" s="64">
        <v>350</v>
      </c>
      <c r="I14" s="64"/>
      <c r="J14" s="64"/>
      <c r="K14" s="64">
        <v>30</v>
      </c>
      <c r="L14" s="64">
        <f t="shared" si="13"/>
        <v>2980</v>
      </c>
      <c r="M14" s="65">
        <v>44.92</v>
      </c>
      <c r="N14" s="66">
        <f t="shared" si="14"/>
        <v>133861.6</v>
      </c>
      <c r="O14" s="351">
        <v>3697</v>
      </c>
      <c r="P14" s="68">
        <v>2600</v>
      </c>
      <c r="Q14" s="71">
        <v>162</v>
      </c>
      <c r="R14" s="70">
        <v>55</v>
      </c>
      <c r="S14" s="70">
        <f t="shared" si="0"/>
        <v>143000</v>
      </c>
      <c r="T14" s="71">
        <v>281</v>
      </c>
      <c r="U14" s="70">
        <v>18</v>
      </c>
      <c r="V14" s="70">
        <f t="shared" si="1"/>
        <v>46800</v>
      </c>
      <c r="W14" s="71">
        <v>582</v>
      </c>
      <c r="X14" s="70">
        <v>25</v>
      </c>
      <c r="Y14" s="70">
        <f t="shared" si="2"/>
        <v>65000</v>
      </c>
      <c r="Z14" s="71" t="s">
        <v>67</v>
      </c>
      <c r="AA14" s="70">
        <v>20</v>
      </c>
      <c r="AB14" s="70">
        <f t="shared" si="3"/>
        <v>52000</v>
      </c>
      <c r="AC14" s="71">
        <v>128</v>
      </c>
      <c r="AD14" s="70">
        <v>25</v>
      </c>
      <c r="AE14" s="70">
        <f t="shared" si="4"/>
        <v>65000</v>
      </c>
      <c r="AF14" s="71">
        <v>3</v>
      </c>
      <c r="AG14" s="70">
        <v>28</v>
      </c>
      <c r="AH14" s="70">
        <f t="shared" si="5"/>
        <v>72800</v>
      </c>
      <c r="AI14" s="71">
        <v>95</v>
      </c>
      <c r="AJ14" s="70">
        <v>26.11</v>
      </c>
      <c r="AK14" s="70">
        <f t="shared" si="6"/>
        <v>67886</v>
      </c>
      <c r="AL14" s="69" t="s">
        <v>37</v>
      </c>
      <c r="AM14" s="70"/>
      <c r="AN14" s="70">
        <f t="shared" si="7"/>
        <v>0</v>
      </c>
      <c r="AO14" s="71" t="s">
        <v>40</v>
      </c>
      <c r="AP14" s="70">
        <v>28</v>
      </c>
      <c r="AQ14" s="74">
        <f t="shared" si="8"/>
        <v>72800</v>
      </c>
      <c r="AR14" s="73">
        <v>11</v>
      </c>
      <c r="AS14" s="74">
        <v>53.2</v>
      </c>
      <c r="AT14" s="75">
        <f t="shared" si="15"/>
        <v>138320</v>
      </c>
      <c r="AU14" s="73">
        <v>11</v>
      </c>
      <c r="AV14" s="74">
        <v>150</v>
      </c>
      <c r="AW14" s="92">
        <f t="shared" si="21"/>
        <v>390000</v>
      </c>
      <c r="AX14" s="73">
        <v>11</v>
      </c>
      <c r="AY14" s="74">
        <v>100</v>
      </c>
      <c r="AZ14" s="74">
        <f t="shared" si="16"/>
        <v>260000</v>
      </c>
      <c r="BA14" s="73">
        <v>11</v>
      </c>
      <c r="BB14" s="75">
        <v>88.85</v>
      </c>
      <c r="BC14" s="75">
        <f t="shared" si="17"/>
        <v>231009.99999999997</v>
      </c>
      <c r="BD14" s="93"/>
      <c r="BE14" s="77">
        <f t="shared" si="22"/>
        <v>18</v>
      </c>
      <c r="BF14" s="77">
        <f t="shared" si="9"/>
        <v>51.43</v>
      </c>
      <c r="BG14" s="77">
        <f t="shared" si="10"/>
        <v>28</v>
      </c>
      <c r="BH14" s="77">
        <f t="shared" si="11"/>
        <v>150</v>
      </c>
      <c r="BI14" s="88"/>
      <c r="BJ14" s="89">
        <f t="shared" si="18"/>
        <v>46800</v>
      </c>
      <c r="BK14" s="90">
        <f t="shared" si="19"/>
        <v>133718</v>
      </c>
      <c r="BL14" s="91">
        <f t="shared" si="20"/>
        <v>72800</v>
      </c>
      <c r="BM14" s="342">
        <f t="shared" si="12"/>
        <v>44.915999999999997</v>
      </c>
      <c r="BN14" s="82"/>
    </row>
    <row r="15" spans="1:67" ht="72" x14ac:dyDescent="0.25">
      <c r="A15" s="59">
        <v>12</v>
      </c>
      <c r="B15" s="83" t="s">
        <v>34</v>
      </c>
      <c r="C15" s="84" t="s">
        <v>68</v>
      </c>
      <c r="D15" s="85" t="s">
        <v>69</v>
      </c>
      <c r="E15" s="86" t="s">
        <v>49</v>
      </c>
      <c r="F15" s="64">
        <v>17500</v>
      </c>
      <c r="G15" s="64"/>
      <c r="H15" s="64">
        <v>5000</v>
      </c>
      <c r="I15" s="64"/>
      <c r="J15" s="64"/>
      <c r="K15" s="64">
        <v>1200</v>
      </c>
      <c r="L15" s="64">
        <f t="shared" si="13"/>
        <v>23700</v>
      </c>
      <c r="M15" s="65">
        <v>54.66</v>
      </c>
      <c r="N15" s="66">
        <f t="shared" si="14"/>
        <v>1295442</v>
      </c>
      <c r="O15" s="351">
        <v>3697</v>
      </c>
      <c r="P15" s="94">
        <v>17500</v>
      </c>
      <c r="Q15" s="71">
        <v>180</v>
      </c>
      <c r="R15" s="70">
        <v>69.2</v>
      </c>
      <c r="S15" s="70">
        <f t="shared" si="0"/>
        <v>1211000</v>
      </c>
      <c r="T15" s="71">
        <v>283</v>
      </c>
      <c r="U15" s="70">
        <v>28</v>
      </c>
      <c r="V15" s="70">
        <f t="shared" si="1"/>
        <v>490000</v>
      </c>
      <c r="W15" s="71">
        <v>583</v>
      </c>
      <c r="X15" s="70">
        <v>40</v>
      </c>
      <c r="Y15" s="70">
        <f t="shared" si="2"/>
        <v>700000</v>
      </c>
      <c r="Z15" s="71" t="s">
        <v>70</v>
      </c>
      <c r="AA15" s="70">
        <v>28.5</v>
      </c>
      <c r="AB15" s="70">
        <f t="shared" si="3"/>
        <v>498750</v>
      </c>
      <c r="AC15" s="71">
        <v>125</v>
      </c>
      <c r="AD15" s="70">
        <v>40</v>
      </c>
      <c r="AE15" s="70">
        <f t="shared" si="4"/>
        <v>700000</v>
      </c>
      <c r="AF15" s="71">
        <v>5</v>
      </c>
      <c r="AG15" s="70">
        <v>30</v>
      </c>
      <c r="AH15" s="70">
        <f t="shared" si="5"/>
        <v>525000</v>
      </c>
      <c r="AI15" s="69" t="s">
        <v>37</v>
      </c>
      <c r="AJ15" s="70"/>
      <c r="AK15" s="70">
        <f t="shared" si="6"/>
        <v>0</v>
      </c>
      <c r="AL15" s="69" t="s">
        <v>37</v>
      </c>
      <c r="AM15" s="70"/>
      <c r="AN15" s="70">
        <f t="shared" si="7"/>
        <v>0</v>
      </c>
      <c r="AO15" s="71" t="s">
        <v>71</v>
      </c>
      <c r="AP15" s="70">
        <v>32</v>
      </c>
      <c r="AQ15" s="74">
        <f t="shared" si="8"/>
        <v>560000</v>
      </c>
      <c r="AR15" s="73">
        <v>12</v>
      </c>
      <c r="AS15" s="74">
        <v>81.2</v>
      </c>
      <c r="AT15" s="75">
        <f t="shared" si="15"/>
        <v>1421000</v>
      </c>
      <c r="AU15" s="73">
        <v>12</v>
      </c>
      <c r="AV15" s="74">
        <v>89</v>
      </c>
      <c r="AW15" s="92">
        <f t="shared" si="21"/>
        <v>1557500</v>
      </c>
      <c r="AX15" s="73">
        <v>12</v>
      </c>
      <c r="AY15" s="74">
        <v>82</v>
      </c>
      <c r="AZ15" s="74">
        <f t="shared" si="16"/>
        <v>1435000</v>
      </c>
      <c r="BA15" s="73">
        <v>12</v>
      </c>
      <c r="BB15" s="75">
        <v>153.47</v>
      </c>
      <c r="BC15" s="75">
        <f t="shared" si="17"/>
        <v>2685725</v>
      </c>
      <c r="BD15" s="93"/>
      <c r="BE15" s="77">
        <f t="shared" si="22"/>
        <v>28</v>
      </c>
      <c r="BF15" s="77">
        <f t="shared" si="9"/>
        <v>61.215454545454548</v>
      </c>
      <c r="BG15" s="77">
        <f t="shared" si="10"/>
        <v>40</v>
      </c>
      <c r="BH15" s="77">
        <f t="shared" si="11"/>
        <v>153.47</v>
      </c>
      <c r="BI15" s="88"/>
      <c r="BJ15" s="89">
        <f t="shared" si="18"/>
        <v>490000</v>
      </c>
      <c r="BK15" s="90">
        <f t="shared" si="19"/>
        <v>1071270.4545454546</v>
      </c>
      <c r="BL15" s="91">
        <f t="shared" si="20"/>
        <v>700000</v>
      </c>
      <c r="BM15" s="342">
        <f t="shared" si="12"/>
        <v>54.655555555555551</v>
      </c>
      <c r="BN15" s="82"/>
    </row>
    <row r="16" spans="1:67" ht="84" x14ac:dyDescent="0.25">
      <c r="A16" s="59">
        <v>13</v>
      </c>
      <c r="B16" s="83" t="s">
        <v>34</v>
      </c>
      <c r="C16" s="84" t="s">
        <v>72</v>
      </c>
      <c r="D16" s="85" t="s">
        <v>73</v>
      </c>
      <c r="E16" s="86" t="s">
        <v>49</v>
      </c>
      <c r="F16" s="64">
        <v>10000</v>
      </c>
      <c r="G16" s="64"/>
      <c r="H16" s="64">
        <v>1500</v>
      </c>
      <c r="I16" s="64"/>
      <c r="J16" s="64"/>
      <c r="K16" s="64">
        <v>1200</v>
      </c>
      <c r="L16" s="64">
        <f t="shared" si="13"/>
        <v>12700</v>
      </c>
      <c r="M16" s="65">
        <v>121</v>
      </c>
      <c r="N16" s="66">
        <f t="shared" si="14"/>
        <v>1536700</v>
      </c>
      <c r="O16" s="351">
        <v>3697</v>
      </c>
      <c r="P16" s="95">
        <v>10000</v>
      </c>
      <c r="Q16" s="71">
        <v>181</v>
      </c>
      <c r="R16" s="70">
        <v>89</v>
      </c>
      <c r="S16" s="70">
        <f t="shared" si="0"/>
        <v>890000</v>
      </c>
      <c r="T16" s="69" t="s">
        <v>37</v>
      </c>
      <c r="U16" s="70"/>
      <c r="V16" s="70">
        <f t="shared" si="1"/>
        <v>0</v>
      </c>
      <c r="W16" s="69" t="s">
        <v>37</v>
      </c>
      <c r="X16" s="70"/>
      <c r="Y16" s="70">
        <f t="shared" si="2"/>
        <v>0</v>
      </c>
      <c r="Z16" s="69" t="s">
        <v>37</v>
      </c>
      <c r="AA16" s="70"/>
      <c r="AB16" s="70">
        <f t="shared" si="3"/>
        <v>0</v>
      </c>
      <c r="AC16" s="69" t="s">
        <v>37</v>
      </c>
      <c r="AD16" s="70"/>
      <c r="AE16" s="70">
        <f t="shared" si="4"/>
        <v>0</v>
      </c>
      <c r="AF16" s="69" t="s">
        <v>37</v>
      </c>
      <c r="AG16" s="70"/>
      <c r="AH16" s="70">
        <f t="shared" si="5"/>
        <v>0</v>
      </c>
      <c r="AI16" s="69" t="s">
        <v>37</v>
      </c>
      <c r="AJ16" s="70"/>
      <c r="AK16" s="70">
        <f t="shared" si="6"/>
        <v>0</v>
      </c>
      <c r="AL16" s="69" t="s">
        <v>37</v>
      </c>
      <c r="AM16" s="70"/>
      <c r="AN16" s="70">
        <f t="shared" si="7"/>
        <v>0</v>
      </c>
      <c r="AO16" s="69" t="s">
        <v>37</v>
      </c>
      <c r="AP16" s="69"/>
      <c r="AQ16" s="74">
        <f t="shared" si="8"/>
        <v>0</v>
      </c>
      <c r="AR16" s="73">
        <v>13</v>
      </c>
      <c r="AS16" s="74">
        <v>119</v>
      </c>
      <c r="AT16" s="75">
        <f t="shared" si="15"/>
        <v>1190000</v>
      </c>
      <c r="AU16" s="73">
        <v>13</v>
      </c>
      <c r="AV16" s="74">
        <v>129</v>
      </c>
      <c r="AW16" s="92">
        <f t="shared" si="21"/>
        <v>1290000</v>
      </c>
      <c r="AX16" s="73">
        <v>13</v>
      </c>
      <c r="AY16" s="74">
        <v>115</v>
      </c>
      <c r="AZ16" s="74">
        <f t="shared" si="16"/>
        <v>1150000</v>
      </c>
      <c r="BA16" s="73">
        <v>13</v>
      </c>
      <c r="BB16" s="75">
        <v>226.17</v>
      </c>
      <c r="BC16" s="75">
        <f t="shared" si="17"/>
        <v>2261700</v>
      </c>
      <c r="BD16" s="93"/>
      <c r="BE16" s="77">
        <f t="shared" si="22"/>
        <v>89</v>
      </c>
      <c r="BF16" s="77">
        <f t="shared" si="9"/>
        <v>135.63399999999999</v>
      </c>
      <c r="BG16" s="77">
        <f t="shared" si="10"/>
        <v>119</v>
      </c>
      <c r="BH16" s="77">
        <f t="shared" si="11"/>
        <v>226.17</v>
      </c>
      <c r="BI16" s="88"/>
      <c r="BJ16" s="89">
        <f t="shared" si="18"/>
        <v>890000</v>
      </c>
      <c r="BK16" s="90">
        <f t="shared" si="19"/>
        <v>1356339.9999999998</v>
      </c>
      <c r="BL16" s="91">
        <f t="shared" si="20"/>
        <v>1190000</v>
      </c>
      <c r="BM16" s="342">
        <f t="shared" si="12"/>
        <v>121</v>
      </c>
      <c r="BN16" s="82"/>
    </row>
    <row r="17" spans="1:66" ht="84" x14ac:dyDescent="0.25">
      <c r="A17" s="59">
        <v>14</v>
      </c>
      <c r="B17" s="96" t="s">
        <v>34</v>
      </c>
      <c r="C17" s="97" t="s">
        <v>74</v>
      </c>
      <c r="D17" s="85" t="s">
        <v>75</v>
      </c>
      <c r="E17" s="86" t="s">
        <v>76</v>
      </c>
      <c r="F17" s="64">
        <v>1230</v>
      </c>
      <c r="G17" s="64"/>
      <c r="H17" s="64"/>
      <c r="I17" s="64"/>
      <c r="J17" s="64"/>
      <c r="K17" s="64">
        <v>100</v>
      </c>
      <c r="L17" s="64">
        <f t="shared" si="13"/>
        <v>1330</v>
      </c>
      <c r="M17" s="65">
        <v>12.01</v>
      </c>
      <c r="N17" s="66">
        <f t="shared" si="14"/>
        <v>15973.3</v>
      </c>
      <c r="O17" s="351">
        <v>629998</v>
      </c>
      <c r="P17" s="68">
        <v>1230</v>
      </c>
      <c r="Q17" s="98" t="s">
        <v>77</v>
      </c>
      <c r="R17" s="70"/>
      <c r="S17" s="70">
        <f t="shared" si="0"/>
        <v>0</v>
      </c>
      <c r="T17" s="67">
        <v>285</v>
      </c>
      <c r="U17" s="99">
        <v>3.33</v>
      </c>
      <c r="V17" s="70">
        <f t="shared" si="1"/>
        <v>4095.9</v>
      </c>
      <c r="W17" s="98" t="s">
        <v>77</v>
      </c>
      <c r="X17" s="70"/>
      <c r="Y17" s="70">
        <f t="shared" si="2"/>
        <v>0</v>
      </c>
      <c r="Z17" s="98" t="s">
        <v>77</v>
      </c>
      <c r="AA17" s="70"/>
      <c r="AB17" s="70">
        <f t="shared" si="3"/>
        <v>0</v>
      </c>
      <c r="AC17" s="98" t="s">
        <v>77</v>
      </c>
      <c r="AD17" s="70"/>
      <c r="AE17" s="70">
        <f t="shared" si="4"/>
        <v>0</v>
      </c>
      <c r="AF17" s="98" t="s">
        <v>77</v>
      </c>
      <c r="AG17" s="70"/>
      <c r="AH17" s="70">
        <f t="shared" si="5"/>
        <v>0</v>
      </c>
      <c r="AI17" s="67">
        <v>100</v>
      </c>
      <c r="AJ17" s="99">
        <v>5.22</v>
      </c>
      <c r="AK17" s="70">
        <f t="shared" si="6"/>
        <v>6420.5999999999995</v>
      </c>
      <c r="AL17" s="98" t="s">
        <v>77</v>
      </c>
      <c r="AM17" s="70"/>
      <c r="AN17" s="70">
        <f t="shared" si="7"/>
        <v>0</v>
      </c>
      <c r="AO17" s="98" t="s">
        <v>77</v>
      </c>
      <c r="AP17" s="70"/>
      <c r="AQ17" s="74">
        <f t="shared" si="8"/>
        <v>0</v>
      </c>
      <c r="AR17" s="73">
        <v>14</v>
      </c>
      <c r="AS17" s="74">
        <v>16.8</v>
      </c>
      <c r="AT17" s="75">
        <f t="shared" si="15"/>
        <v>20664</v>
      </c>
      <c r="AU17" s="73">
        <v>14</v>
      </c>
      <c r="AV17" s="74">
        <v>12</v>
      </c>
      <c r="AW17" s="92">
        <f t="shared" si="21"/>
        <v>14760</v>
      </c>
      <c r="AX17" s="73">
        <v>14</v>
      </c>
      <c r="AY17" s="74">
        <v>14</v>
      </c>
      <c r="AZ17" s="74">
        <f t="shared" si="16"/>
        <v>17220</v>
      </c>
      <c r="BA17" s="73">
        <v>14</v>
      </c>
      <c r="BB17" s="75">
        <v>22.62</v>
      </c>
      <c r="BC17" s="75">
        <f t="shared" si="17"/>
        <v>27822.600000000002</v>
      </c>
      <c r="BD17" s="93"/>
      <c r="BE17" s="77">
        <f t="shared" si="22"/>
        <v>3.33</v>
      </c>
      <c r="BF17" s="77">
        <f t="shared" si="9"/>
        <v>12.328333333333333</v>
      </c>
      <c r="BG17" s="77">
        <f t="shared" si="10"/>
        <v>13</v>
      </c>
      <c r="BH17" s="77">
        <f t="shared" si="11"/>
        <v>22.62</v>
      </c>
      <c r="BI17" s="88"/>
      <c r="BJ17" s="89">
        <f t="shared" si="18"/>
        <v>4095.9</v>
      </c>
      <c r="BK17" s="90">
        <f t="shared" si="19"/>
        <v>15163.85</v>
      </c>
      <c r="BL17" s="91">
        <f t="shared" si="20"/>
        <v>15990</v>
      </c>
      <c r="BM17" s="342">
        <f t="shared" si="12"/>
        <v>12.004999999999999</v>
      </c>
      <c r="BN17" s="82"/>
    </row>
    <row r="18" spans="1:66" ht="96" x14ac:dyDescent="0.25">
      <c r="A18" s="59">
        <v>15</v>
      </c>
      <c r="B18" s="83" t="s">
        <v>34</v>
      </c>
      <c r="C18" s="84" t="s">
        <v>78</v>
      </c>
      <c r="D18" s="85" t="s">
        <v>79</v>
      </c>
      <c r="E18" s="86" t="s">
        <v>49</v>
      </c>
      <c r="F18" s="64">
        <v>3000</v>
      </c>
      <c r="G18" s="64"/>
      <c r="H18" s="64">
        <v>1500</v>
      </c>
      <c r="I18" s="64"/>
      <c r="J18" s="64"/>
      <c r="K18" s="64">
        <v>1200</v>
      </c>
      <c r="L18" s="64">
        <f t="shared" si="13"/>
        <v>5700</v>
      </c>
      <c r="M18" s="65">
        <v>125.7</v>
      </c>
      <c r="N18" s="66">
        <f t="shared" si="14"/>
        <v>716490</v>
      </c>
      <c r="O18" s="351">
        <v>12807</v>
      </c>
      <c r="P18" s="68">
        <v>3000</v>
      </c>
      <c r="Q18" s="69" t="s">
        <v>37</v>
      </c>
      <c r="R18" s="70"/>
      <c r="S18" s="70">
        <f t="shared" si="0"/>
        <v>0</v>
      </c>
      <c r="T18" s="71">
        <v>286</v>
      </c>
      <c r="U18" s="70">
        <v>90</v>
      </c>
      <c r="V18" s="70">
        <f t="shared" si="1"/>
        <v>270000</v>
      </c>
      <c r="W18" s="71">
        <v>592</v>
      </c>
      <c r="X18" s="70">
        <v>75</v>
      </c>
      <c r="Y18" s="70">
        <f t="shared" si="2"/>
        <v>225000</v>
      </c>
      <c r="Z18" s="71" t="s">
        <v>64</v>
      </c>
      <c r="AA18" s="70">
        <v>40</v>
      </c>
      <c r="AB18" s="70">
        <f t="shared" si="3"/>
        <v>120000</v>
      </c>
      <c r="AC18" s="71">
        <v>127</v>
      </c>
      <c r="AD18" s="70">
        <v>70</v>
      </c>
      <c r="AE18" s="70">
        <f t="shared" si="4"/>
        <v>210000</v>
      </c>
      <c r="AF18" s="71">
        <v>8</v>
      </c>
      <c r="AG18" s="70">
        <v>100</v>
      </c>
      <c r="AH18" s="70">
        <f t="shared" si="5"/>
        <v>300000</v>
      </c>
      <c r="AI18" s="71">
        <v>94</v>
      </c>
      <c r="AJ18" s="70">
        <v>45.96</v>
      </c>
      <c r="AK18" s="70">
        <f t="shared" si="6"/>
        <v>137880</v>
      </c>
      <c r="AL18" s="69" t="s">
        <v>37</v>
      </c>
      <c r="AM18" s="70"/>
      <c r="AN18" s="70">
        <f t="shared" si="7"/>
        <v>0</v>
      </c>
      <c r="AO18" s="69" t="s">
        <v>37</v>
      </c>
      <c r="AP18" s="70"/>
      <c r="AQ18" s="74">
        <f t="shared" si="8"/>
        <v>0</v>
      </c>
      <c r="AR18" s="73">
        <v>15</v>
      </c>
      <c r="AS18" s="74">
        <v>175</v>
      </c>
      <c r="AT18" s="75">
        <f t="shared" si="15"/>
        <v>525000</v>
      </c>
      <c r="AU18" s="73">
        <v>15</v>
      </c>
      <c r="AV18" s="74">
        <v>452</v>
      </c>
      <c r="AW18" s="92">
        <f t="shared" si="21"/>
        <v>1356000</v>
      </c>
      <c r="AX18" s="73">
        <v>15</v>
      </c>
      <c r="AY18" s="74">
        <v>175</v>
      </c>
      <c r="AZ18" s="74">
        <f t="shared" si="16"/>
        <v>525000</v>
      </c>
      <c r="BA18" s="73">
        <v>15</v>
      </c>
      <c r="BB18" s="75">
        <v>274.64</v>
      </c>
      <c r="BC18" s="75">
        <f t="shared" si="17"/>
        <v>823920</v>
      </c>
      <c r="BD18" s="93"/>
      <c r="BE18" s="77">
        <f t="shared" si="22"/>
        <v>40</v>
      </c>
      <c r="BF18" s="77">
        <f t="shared" si="9"/>
        <v>149.76</v>
      </c>
      <c r="BG18" s="77">
        <f t="shared" si="10"/>
        <v>95</v>
      </c>
      <c r="BH18" s="77">
        <f t="shared" si="11"/>
        <v>452</v>
      </c>
      <c r="BI18" s="88"/>
      <c r="BJ18" s="89">
        <f t="shared" si="18"/>
        <v>120000</v>
      </c>
      <c r="BK18" s="90">
        <f t="shared" si="19"/>
        <v>449280</v>
      </c>
      <c r="BL18" s="91">
        <f t="shared" si="20"/>
        <v>285000</v>
      </c>
      <c r="BM18" s="342">
        <f t="shared" si="12"/>
        <v>125.69999999999999</v>
      </c>
      <c r="BN18" s="82"/>
    </row>
    <row r="19" spans="1:66" ht="60" x14ac:dyDescent="0.25">
      <c r="A19" s="59">
        <v>16</v>
      </c>
      <c r="B19" s="83" t="s">
        <v>34</v>
      </c>
      <c r="C19" s="84" t="s">
        <v>80</v>
      </c>
      <c r="D19" s="85" t="s">
        <v>81</v>
      </c>
      <c r="E19" s="86" t="s">
        <v>49</v>
      </c>
      <c r="F19" s="64">
        <v>3000</v>
      </c>
      <c r="G19" s="64"/>
      <c r="H19" s="64">
        <v>3000</v>
      </c>
      <c r="I19" s="64"/>
      <c r="J19" s="64"/>
      <c r="K19" s="64">
        <v>1000</v>
      </c>
      <c r="L19" s="64">
        <f t="shared" si="13"/>
        <v>7000</v>
      </c>
      <c r="M19" s="65">
        <v>37.270000000000003</v>
      </c>
      <c r="N19" s="66">
        <f t="shared" si="14"/>
        <v>260890.00000000003</v>
      </c>
      <c r="O19" s="351">
        <v>3697</v>
      </c>
      <c r="P19" s="68">
        <v>3000</v>
      </c>
      <c r="Q19" s="69" t="s">
        <v>37</v>
      </c>
      <c r="R19" s="70"/>
      <c r="S19" s="70">
        <f t="shared" si="0"/>
        <v>0</v>
      </c>
      <c r="T19" s="71">
        <v>287</v>
      </c>
      <c r="U19" s="70">
        <v>15</v>
      </c>
      <c r="V19" s="70">
        <f t="shared" si="1"/>
        <v>45000</v>
      </c>
      <c r="W19" s="69" t="s">
        <v>37</v>
      </c>
      <c r="X19" s="70"/>
      <c r="Y19" s="70">
        <f t="shared" si="2"/>
        <v>0</v>
      </c>
      <c r="Z19" s="71" t="s">
        <v>82</v>
      </c>
      <c r="AA19" s="70">
        <v>10</v>
      </c>
      <c r="AB19" s="70">
        <f t="shared" si="3"/>
        <v>30000</v>
      </c>
      <c r="AC19" s="71">
        <v>129</v>
      </c>
      <c r="AD19" s="70">
        <v>20</v>
      </c>
      <c r="AE19" s="70">
        <f t="shared" si="4"/>
        <v>60000</v>
      </c>
      <c r="AF19" s="69" t="s">
        <v>37</v>
      </c>
      <c r="AG19" s="70"/>
      <c r="AH19" s="70">
        <f t="shared" si="5"/>
        <v>0</v>
      </c>
      <c r="AI19" s="69" t="s">
        <v>37</v>
      </c>
      <c r="AJ19" s="70"/>
      <c r="AK19" s="70">
        <f t="shared" si="6"/>
        <v>0</v>
      </c>
      <c r="AL19" s="71">
        <v>100</v>
      </c>
      <c r="AM19" s="70">
        <v>3.48</v>
      </c>
      <c r="AN19" s="70">
        <f t="shared" si="7"/>
        <v>10440</v>
      </c>
      <c r="AO19" s="71" t="s">
        <v>83</v>
      </c>
      <c r="AP19" s="70">
        <v>25</v>
      </c>
      <c r="AQ19" s="74">
        <f t="shared" si="8"/>
        <v>75000</v>
      </c>
      <c r="AR19" s="73">
        <v>16</v>
      </c>
      <c r="AS19" s="74">
        <v>53.2</v>
      </c>
      <c r="AT19" s="75">
        <f t="shared" si="15"/>
        <v>159600</v>
      </c>
      <c r="AU19" s="73">
        <v>16</v>
      </c>
      <c r="AV19" s="74">
        <v>79</v>
      </c>
      <c r="AW19" s="92">
        <f t="shared" si="21"/>
        <v>237000</v>
      </c>
      <c r="AX19" s="73">
        <v>16</v>
      </c>
      <c r="AY19" s="74">
        <v>65</v>
      </c>
      <c r="AZ19" s="74">
        <f t="shared" si="16"/>
        <v>195000</v>
      </c>
      <c r="BA19" s="73">
        <v>16</v>
      </c>
      <c r="BB19" s="75">
        <v>72.7</v>
      </c>
      <c r="BC19" s="75">
        <f t="shared" si="17"/>
        <v>218100</v>
      </c>
      <c r="BD19" s="93"/>
      <c r="BE19" s="77">
        <f t="shared" si="22"/>
        <v>3.48</v>
      </c>
      <c r="BF19" s="77">
        <f t="shared" si="9"/>
        <v>38.153333333333336</v>
      </c>
      <c r="BG19" s="77">
        <f t="shared" si="10"/>
        <v>25</v>
      </c>
      <c r="BH19" s="77">
        <f t="shared" si="11"/>
        <v>79</v>
      </c>
      <c r="BI19" s="88"/>
      <c r="BJ19" s="89">
        <f t="shared" si="18"/>
        <v>10440</v>
      </c>
      <c r="BK19" s="90">
        <f t="shared" si="19"/>
        <v>114460.00000000001</v>
      </c>
      <c r="BL19" s="91">
        <f t="shared" si="20"/>
        <v>75000</v>
      </c>
      <c r="BM19" s="342">
        <f t="shared" si="12"/>
        <v>37.271428571428565</v>
      </c>
      <c r="BN19" s="82"/>
    </row>
    <row r="20" spans="1:66" ht="48" x14ac:dyDescent="0.25">
      <c r="A20" s="59">
        <v>17</v>
      </c>
      <c r="B20" s="96" t="s">
        <v>34</v>
      </c>
      <c r="C20" s="84" t="s">
        <v>84</v>
      </c>
      <c r="D20" s="85" t="s">
        <v>85</v>
      </c>
      <c r="E20" s="86" t="s">
        <v>62</v>
      </c>
      <c r="F20" s="64">
        <v>60</v>
      </c>
      <c r="G20" s="64"/>
      <c r="H20" s="64">
        <v>20</v>
      </c>
      <c r="I20" s="64"/>
      <c r="J20" s="64"/>
      <c r="K20" s="64">
        <v>20</v>
      </c>
      <c r="L20" s="64">
        <f t="shared" si="13"/>
        <v>100</v>
      </c>
      <c r="M20" s="65">
        <v>500.67</v>
      </c>
      <c r="N20" s="66">
        <f t="shared" si="14"/>
        <v>50067</v>
      </c>
      <c r="O20" s="351">
        <v>20648</v>
      </c>
      <c r="P20" s="68">
        <v>60</v>
      </c>
      <c r="Q20" s="69" t="s">
        <v>37</v>
      </c>
      <c r="R20" s="70"/>
      <c r="S20" s="70">
        <f t="shared" si="0"/>
        <v>0</v>
      </c>
      <c r="T20" s="69" t="s">
        <v>37</v>
      </c>
      <c r="U20" s="70"/>
      <c r="V20" s="70">
        <f t="shared" si="1"/>
        <v>0</v>
      </c>
      <c r="W20" s="69" t="s">
        <v>37</v>
      </c>
      <c r="X20" s="70"/>
      <c r="Y20" s="70">
        <f t="shared" si="2"/>
        <v>0</v>
      </c>
      <c r="Z20" s="69" t="s">
        <v>37</v>
      </c>
      <c r="AA20" s="70"/>
      <c r="AB20" s="70">
        <f t="shared" si="3"/>
        <v>0</v>
      </c>
      <c r="AC20" s="69" t="s">
        <v>37</v>
      </c>
      <c r="AD20" s="70"/>
      <c r="AE20" s="70">
        <f t="shared" si="4"/>
        <v>0</v>
      </c>
      <c r="AF20" s="69" t="s">
        <v>37</v>
      </c>
      <c r="AG20" s="70"/>
      <c r="AH20" s="70">
        <f t="shared" si="5"/>
        <v>0</v>
      </c>
      <c r="AI20" s="69" t="s">
        <v>37</v>
      </c>
      <c r="AJ20" s="70"/>
      <c r="AK20" s="70">
        <f t="shared" si="6"/>
        <v>0</v>
      </c>
      <c r="AL20" s="71">
        <v>109</v>
      </c>
      <c r="AM20" s="70">
        <v>214.41</v>
      </c>
      <c r="AN20" s="70">
        <f t="shared" si="7"/>
        <v>12864.6</v>
      </c>
      <c r="AO20" s="69" t="s">
        <v>37</v>
      </c>
      <c r="AP20" s="70"/>
      <c r="AQ20" s="74">
        <f t="shared" si="8"/>
        <v>0</v>
      </c>
      <c r="AR20" s="73">
        <v>17</v>
      </c>
      <c r="AS20" s="74">
        <v>252</v>
      </c>
      <c r="AT20" s="75">
        <f t="shared" si="15"/>
        <v>15120</v>
      </c>
      <c r="AU20" s="73">
        <v>17</v>
      </c>
      <c r="AV20" s="74">
        <v>1000</v>
      </c>
      <c r="AW20" s="92">
        <f t="shared" si="21"/>
        <v>60000</v>
      </c>
      <c r="AX20" s="73">
        <v>17</v>
      </c>
      <c r="AY20" s="74">
        <v>250</v>
      </c>
      <c r="AZ20" s="74">
        <f t="shared" si="16"/>
        <v>15000</v>
      </c>
      <c r="BA20" s="73">
        <v>17</v>
      </c>
      <c r="BB20" s="75">
        <v>4846.53</v>
      </c>
      <c r="BC20" s="75">
        <f t="shared" si="17"/>
        <v>290791.8</v>
      </c>
      <c r="BD20" s="93"/>
      <c r="BE20" s="77">
        <f t="shared" si="22"/>
        <v>214.41</v>
      </c>
      <c r="BF20" s="77">
        <f t="shared" si="9"/>
        <v>1312.588</v>
      </c>
      <c r="BG20" s="77">
        <f t="shared" si="10"/>
        <v>252</v>
      </c>
      <c r="BH20" s="77">
        <f t="shared" si="11"/>
        <v>4846.53</v>
      </c>
      <c r="BI20" s="88"/>
      <c r="BJ20" s="89">
        <f t="shared" si="18"/>
        <v>12864.6</v>
      </c>
      <c r="BK20" s="90">
        <f t="shared" si="19"/>
        <v>78755.28</v>
      </c>
      <c r="BL20" s="91">
        <f t="shared" si="20"/>
        <v>15120</v>
      </c>
      <c r="BM20" s="342">
        <f t="shared" si="12"/>
        <v>500.66666666666657</v>
      </c>
      <c r="BN20" s="82"/>
    </row>
    <row r="21" spans="1:66" ht="72" x14ac:dyDescent="0.25">
      <c r="A21" s="59">
        <v>18</v>
      </c>
      <c r="B21" s="96" t="s">
        <v>34</v>
      </c>
      <c r="C21" s="84" t="s">
        <v>86</v>
      </c>
      <c r="D21" s="85" t="s">
        <v>87</v>
      </c>
      <c r="E21" s="86" t="s">
        <v>62</v>
      </c>
      <c r="F21" s="64">
        <v>30</v>
      </c>
      <c r="G21" s="64"/>
      <c r="H21" s="64"/>
      <c r="I21" s="64"/>
      <c r="J21" s="64"/>
      <c r="K21" s="64">
        <v>20</v>
      </c>
      <c r="L21" s="64">
        <f t="shared" si="13"/>
        <v>50</v>
      </c>
      <c r="M21" s="65">
        <v>1125</v>
      </c>
      <c r="N21" s="66">
        <f t="shared" si="14"/>
        <v>56250</v>
      </c>
      <c r="O21" s="351">
        <v>20648</v>
      </c>
      <c r="P21" s="68">
        <v>30</v>
      </c>
      <c r="Q21" s="69" t="s">
        <v>37</v>
      </c>
      <c r="R21" s="70"/>
      <c r="S21" s="70">
        <f t="shared" si="0"/>
        <v>0</v>
      </c>
      <c r="T21" s="69" t="s">
        <v>37</v>
      </c>
      <c r="U21" s="70"/>
      <c r="V21" s="70">
        <f t="shared" si="1"/>
        <v>0</v>
      </c>
      <c r="W21" s="69" t="s">
        <v>37</v>
      </c>
      <c r="X21" s="70"/>
      <c r="Y21" s="70">
        <f t="shared" si="2"/>
        <v>0</v>
      </c>
      <c r="Z21" s="69" t="s">
        <v>37</v>
      </c>
      <c r="AA21" s="70"/>
      <c r="AB21" s="70">
        <f t="shared" si="3"/>
        <v>0</v>
      </c>
      <c r="AC21" s="69" t="s">
        <v>37</v>
      </c>
      <c r="AD21" s="70"/>
      <c r="AE21" s="70">
        <f t="shared" si="4"/>
        <v>0</v>
      </c>
      <c r="AF21" s="69" t="s">
        <v>37</v>
      </c>
      <c r="AG21" s="70"/>
      <c r="AH21" s="70">
        <f t="shared" si="5"/>
        <v>0</v>
      </c>
      <c r="AI21" s="69" t="s">
        <v>37</v>
      </c>
      <c r="AJ21" s="70"/>
      <c r="AK21" s="70">
        <f t="shared" si="6"/>
        <v>0</v>
      </c>
      <c r="AL21" s="69" t="s">
        <v>37</v>
      </c>
      <c r="AM21" s="70"/>
      <c r="AN21" s="70">
        <f t="shared" si="7"/>
        <v>0</v>
      </c>
      <c r="AO21" s="69" t="s">
        <v>37</v>
      </c>
      <c r="AP21" s="70"/>
      <c r="AQ21" s="74">
        <f t="shared" si="8"/>
        <v>0</v>
      </c>
      <c r="AR21" s="73">
        <v>18</v>
      </c>
      <c r="AS21" s="74">
        <v>910</v>
      </c>
      <c r="AT21" s="75">
        <f t="shared" si="15"/>
        <v>27300</v>
      </c>
      <c r="AU21" s="73">
        <v>18</v>
      </c>
      <c r="AV21" s="74">
        <v>1200</v>
      </c>
      <c r="AW21" s="92">
        <f t="shared" si="21"/>
        <v>36000</v>
      </c>
      <c r="AX21" s="73">
        <v>18</v>
      </c>
      <c r="AY21" s="74">
        <v>1050</v>
      </c>
      <c r="AZ21" s="74">
        <f t="shared" si="16"/>
        <v>31500</v>
      </c>
      <c r="BA21" s="73">
        <v>18</v>
      </c>
      <c r="BB21" s="75">
        <v>4846.53</v>
      </c>
      <c r="BC21" s="75">
        <f t="shared" si="17"/>
        <v>145395.9</v>
      </c>
      <c r="BD21" s="93"/>
      <c r="BE21" s="77">
        <f t="shared" si="22"/>
        <v>910</v>
      </c>
      <c r="BF21" s="77">
        <f t="shared" si="9"/>
        <v>2001.6324999999999</v>
      </c>
      <c r="BG21" s="77">
        <f t="shared" si="10"/>
        <v>1125</v>
      </c>
      <c r="BH21" s="77">
        <f t="shared" si="11"/>
        <v>4846.53</v>
      </c>
      <c r="BI21" s="88"/>
      <c r="BJ21" s="89">
        <f t="shared" si="18"/>
        <v>27300</v>
      </c>
      <c r="BK21" s="90">
        <f t="shared" si="19"/>
        <v>60048.974999999999</v>
      </c>
      <c r="BL21" s="91">
        <f t="shared" si="20"/>
        <v>33750</v>
      </c>
      <c r="BM21" s="342">
        <f t="shared" si="12"/>
        <v>1125</v>
      </c>
      <c r="BN21" s="82"/>
    </row>
    <row r="22" spans="1:66" ht="60" x14ac:dyDescent="0.25">
      <c r="A22" s="59">
        <v>19</v>
      </c>
      <c r="B22" s="96" t="s">
        <v>34</v>
      </c>
      <c r="C22" s="84" t="s">
        <v>88</v>
      </c>
      <c r="D22" s="85" t="s">
        <v>89</v>
      </c>
      <c r="E22" s="86" t="s">
        <v>49</v>
      </c>
      <c r="F22" s="64">
        <v>10000</v>
      </c>
      <c r="G22" s="64"/>
      <c r="H22" s="64">
        <v>1000</v>
      </c>
      <c r="I22" s="64"/>
      <c r="J22" s="64"/>
      <c r="K22" s="64">
        <v>500</v>
      </c>
      <c r="L22" s="64">
        <f t="shared" si="13"/>
        <v>11500</v>
      </c>
      <c r="M22" s="65">
        <v>58.56</v>
      </c>
      <c r="N22" s="66">
        <f t="shared" si="14"/>
        <v>673440</v>
      </c>
      <c r="O22" s="351">
        <v>12807</v>
      </c>
      <c r="P22" s="68">
        <v>10000</v>
      </c>
      <c r="Q22" s="71">
        <v>185</v>
      </c>
      <c r="R22" s="70">
        <v>90</v>
      </c>
      <c r="S22" s="70">
        <f t="shared" si="0"/>
        <v>900000</v>
      </c>
      <c r="T22" s="71">
        <v>289</v>
      </c>
      <c r="U22" s="70">
        <v>20</v>
      </c>
      <c r="V22" s="70">
        <f t="shared" si="1"/>
        <v>200000</v>
      </c>
      <c r="W22" s="69" t="s">
        <v>37</v>
      </c>
      <c r="X22" s="70"/>
      <c r="Y22" s="70">
        <f t="shared" si="2"/>
        <v>0</v>
      </c>
      <c r="Z22" s="71" t="s">
        <v>71</v>
      </c>
      <c r="AA22" s="70">
        <v>15</v>
      </c>
      <c r="AB22" s="70">
        <f t="shared" si="3"/>
        <v>150000</v>
      </c>
      <c r="AC22" s="71">
        <v>130</v>
      </c>
      <c r="AD22" s="70">
        <v>23</v>
      </c>
      <c r="AE22" s="70">
        <f t="shared" si="4"/>
        <v>230000</v>
      </c>
      <c r="AF22" s="71">
        <v>9</v>
      </c>
      <c r="AG22" s="70">
        <v>34</v>
      </c>
      <c r="AH22" s="70">
        <f t="shared" si="5"/>
        <v>340000</v>
      </c>
      <c r="AI22" s="69" t="s">
        <v>37</v>
      </c>
      <c r="AJ22" s="70"/>
      <c r="AK22" s="70">
        <f t="shared" si="6"/>
        <v>0</v>
      </c>
      <c r="AL22" s="71">
        <v>104</v>
      </c>
      <c r="AM22" s="70">
        <v>6.96</v>
      </c>
      <c r="AN22" s="70">
        <f t="shared" si="7"/>
        <v>69600</v>
      </c>
      <c r="AO22" s="71" t="s">
        <v>67</v>
      </c>
      <c r="AP22" s="70">
        <v>31</v>
      </c>
      <c r="AQ22" s="74">
        <f t="shared" si="8"/>
        <v>310000</v>
      </c>
      <c r="AR22" s="73">
        <v>19</v>
      </c>
      <c r="AS22" s="74">
        <v>49</v>
      </c>
      <c r="AT22" s="75">
        <f t="shared" si="15"/>
        <v>490000</v>
      </c>
      <c r="AU22" s="73">
        <v>19</v>
      </c>
      <c r="AV22" s="74">
        <v>200</v>
      </c>
      <c r="AW22" s="92">
        <f t="shared" si="21"/>
        <v>2000000</v>
      </c>
      <c r="AX22" s="73">
        <v>19</v>
      </c>
      <c r="AY22" s="74">
        <v>65</v>
      </c>
      <c r="AZ22" s="74">
        <f t="shared" si="16"/>
        <v>650000</v>
      </c>
      <c r="BA22" s="73">
        <v>19</v>
      </c>
      <c r="BB22" s="75">
        <v>403.88</v>
      </c>
      <c r="BC22" s="75">
        <f t="shared" si="17"/>
        <v>4038800</v>
      </c>
      <c r="BD22" s="93"/>
      <c r="BE22" s="77">
        <f t="shared" si="22"/>
        <v>6.96</v>
      </c>
      <c r="BF22" s="77">
        <f t="shared" si="9"/>
        <v>85.258181818181825</v>
      </c>
      <c r="BG22" s="77">
        <f t="shared" si="10"/>
        <v>34</v>
      </c>
      <c r="BH22" s="77">
        <f t="shared" si="11"/>
        <v>403.88</v>
      </c>
      <c r="BI22" s="88"/>
      <c r="BJ22" s="100">
        <f t="shared" si="18"/>
        <v>69600</v>
      </c>
      <c r="BK22" s="101">
        <f t="shared" si="19"/>
        <v>852581.81818181823</v>
      </c>
      <c r="BL22" s="102">
        <f t="shared" si="20"/>
        <v>340000</v>
      </c>
      <c r="BM22" s="342">
        <f t="shared" si="12"/>
        <v>58.555555555555557</v>
      </c>
      <c r="BN22" s="82"/>
    </row>
    <row r="23" spans="1:66" ht="24" x14ac:dyDescent="0.25">
      <c r="A23" s="59">
        <v>20</v>
      </c>
      <c r="B23" s="103" t="s">
        <v>34</v>
      </c>
      <c r="C23" s="84" t="s">
        <v>90</v>
      </c>
      <c r="D23" s="85" t="s">
        <v>91</v>
      </c>
      <c r="E23" s="86" t="s">
        <v>9</v>
      </c>
      <c r="F23" s="64">
        <v>30</v>
      </c>
      <c r="G23" s="64"/>
      <c r="H23" s="64">
        <v>50</v>
      </c>
      <c r="I23" s="64"/>
      <c r="J23" s="64"/>
      <c r="K23" s="64">
        <v>10</v>
      </c>
      <c r="L23" s="64">
        <f t="shared" si="13"/>
        <v>90</v>
      </c>
      <c r="M23" s="65">
        <v>311.23</v>
      </c>
      <c r="N23" s="66">
        <f t="shared" si="14"/>
        <v>28010.7</v>
      </c>
      <c r="O23" s="352">
        <v>20648</v>
      </c>
      <c r="P23" s="105">
        <v>30</v>
      </c>
      <c r="Q23" s="106" t="s">
        <v>37</v>
      </c>
      <c r="R23" s="107"/>
      <c r="S23" s="107">
        <f t="shared" si="0"/>
        <v>0</v>
      </c>
      <c r="T23" s="106" t="s">
        <v>37</v>
      </c>
      <c r="U23" s="107"/>
      <c r="V23" s="107">
        <f t="shared" si="1"/>
        <v>0</v>
      </c>
      <c r="W23" s="106" t="s">
        <v>37</v>
      </c>
      <c r="X23" s="107"/>
      <c r="Y23" s="107">
        <f t="shared" si="2"/>
        <v>0</v>
      </c>
      <c r="Z23" s="106" t="s">
        <v>37</v>
      </c>
      <c r="AA23" s="107"/>
      <c r="AB23" s="107">
        <f t="shared" si="3"/>
        <v>0</v>
      </c>
      <c r="AC23" s="106" t="s">
        <v>37</v>
      </c>
      <c r="AD23" s="107"/>
      <c r="AE23" s="107">
        <f t="shared" si="4"/>
        <v>0</v>
      </c>
      <c r="AF23" s="106" t="s">
        <v>37</v>
      </c>
      <c r="AG23" s="107"/>
      <c r="AH23" s="107">
        <f t="shared" si="5"/>
        <v>0</v>
      </c>
      <c r="AI23" s="106" t="s">
        <v>37</v>
      </c>
      <c r="AJ23" s="107"/>
      <c r="AK23" s="107">
        <f t="shared" si="6"/>
        <v>0</v>
      </c>
      <c r="AL23" s="108">
        <v>110</v>
      </c>
      <c r="AM23" s="107">
        <v>179.8</v>
      </c>
      <c r="AN23" s="107">
        <f t="shared" si="7"/>
        <v>5394</v>
      </c>
      <c r="AO23" s="106" t="s">
        <v>37</v>
      </c>
      <c r="AP23" s="107"/>
      <c r="AQ23" s="109">
        <f t="shared" si="8"/>
        <v>0</v>
      </c>
      <c r="AR23" s="73">
        <v>20</v>
      </c>
      <c r="AS23" s="74">
        <v>1190</v>
      </c>
      <c r="AT23" s="75">
        <f t="shared" si="15"/>
        <v>35700</v>
      </c>
      <c r="AU23" s="73">
        <v>20</v>
      </c>
      <c r="AV23" s="74">
        <v>54</v>
      </c>
      <c r="AW23" s="92">
        <f t="shared" si="21"/>
        <v>1620</v>
      </c>
      <c r="AX23" s="73">
        <v>20</v>
      </c>
      <c r="AY23" s="74">
        <v>350</v>
      </c>
      <c r="AZ23" s="74">
        <f t="shared" si="16"/>
        <v>10500</v>
      </c>
      <c r="BA23" s="73">
        <v>20</v>
      </c>
      <c r="BB23" s="75">
        <v>403.88</v>
      </c>
      <c r="BC23" s="75">
        <f t="shared" si="17"/>
        <v>12116.4</v>
      </c>
      <c r="BD23" s="93"/>
      <c r="BE23" s="77">
        <f t="shared" si="22"/>
        <v>54</v>
      </c>
      <c r="BF23" s="77">
        <f t="shared" si="9"/>
        <v>435.53599999999994</v>
      </c>
      <c r="BG23" s="77">
        <f t="shared" si="10"/>
        <v>350</v>
      </c>
      <c r="BH23" s="77">
        <f t="shared" si="11"/>
        <v>1190</v>
      </c>
      <c r="BI23" s="88"/>
      <c r="BJ23" s="110">
        <f t="shared" si="18"/>
        <v>1620</v>
      </c>
      <c r="BK23" s="111">
        <f t="shared" si="19"/>
        <v>13066.079999999998</v>
      </c>
      <c r="BL23" s="112">
        <f t="shared" si="20"/>
        <v>10500</v>
      </c>
      <c r="BM23" s="342">
        <f t="shared" si="12"/>
        <v>311.22666666666663</v>
      </c>
      <c r="BN23" s="82"/>
    </row>
    <row r="24" spans="1:66" x14ac:dyDescent="0.25">
      <c r="A24" s="113"/>
      <c r="B24" s="114"/>
      <c r="C24" s="115"/>
      <c r="D24" s="116" t="s">
        <v>92</v>
      </c>
      <c r="E24" s="117"/>
      <c r="F24" s="118"/>
      <c r="G24" s="118"/>
      <c r="H24" s="118"/>
      <c r="I24" s="118"/>
      <c r="J24" s="118"/>
      <c r="K24" s="118"/>
      <c r="L24" s="118"/>
      <c r="M24" s="119"/>
      <c r="N24" s="120">
        <f>SUM(N4:N23)</f>
        <v>7870940.2000000002</v>
      </c>
      <c r="O24" s="353"/>
      <c r="P24" s="121"/>
      <c r="Q24" s="122"/>
      <c r="R24" s="122"/>
      <c r="S24" s="122"/>
      <c r="T24" s="122"/>
      <c r="U24" s="122"/>
      <c r="V24" s="122"/>
      <c r="W24" s="122"/>
      <c r="X24" s="122"/>
      <c r="Y24" s="122"/>
      <c r="Z24" s="122"/>
      <c r="AA24" s="122"/>
      <c r="AB24" s="122"/>
      <c r="AC24" s="122"/>
      <c r="AD24" s="122"/>
      <c r="AE24" s="122"/>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4"/>
      <c r="BE24" s="124"/>
      <c r="BF24" s="124"/>
      <c r="BG24" s="124"/>
      <c r="BH24" s="124"/>
      <c r="BI24" s="124"/>
      <c r="BJ24" s="125">
        <f>SUM(BJ4:BJ23)</f>
        <v>2335465.5</v>
      </c>
      <c r="BK24" s="125">
        <f t="shared" ref="BK24:BL24" si="23">SUM(BK4:BK23)</f>
        <v>5688590.2271090029</v>
      </c>
      <c r="BL24" s="125">
        <f t="shared" si="23"/>
        <v>4102318</v>
      </c>
      <c r="BM24" s="343"/>
      <c r="BN24" s="82"/>
    </row>
    <row r="25" spans="1:66" x14ac:dyDescent="0.25">
      <c r="A25" s="126"/>
      <c r="B25" s="127"/>
      <c r="C25" s="127"/>
      <c r="D25" s="128" t="s">
        <v>93</v>
      </c>
      <c r="E25" s="129"/>
      <c r="F25" s="130"/>
      <c r="G25" s="130"/>
      <c r="H25" s="130"/>
      <c r="I25" s="130"/>
      <c r="J25" s="130"/>
      <c r="K25" s="130"/>
      <c r="L25" s="377"/>
      <c r="M25" s="131"/>
      <c r="N25" s="131"/>
      <c r="O25" s="132"/>
      <c r="P25" s="133"/>
      <c r="Q25" s="132"/>
      <c r="R25" s="132"/>
      <c r="S25" s="132"/>
      <c r="T25" s="132"/>
      <c r="U25" s="132"/>
      <c r="V25" s="132"/>
      <c r="W25" s="132"/>
      <c r="X25" s="132"/>
      <c r="Y25" s="132"/>
      <c r="Z25" s="132"/>
      <c r="AA25" s="132"/>
      <c r="AB25" s="132"/>
      <c r="AC25" s="132"/>
      <c r="AD25" s="132"/>
      <c r="AE25" s="132"/>
      <c r="AF25" s="134"/>
      <c r="AG25" s="134"/>
      <c r="AH25" s="134"/>
      <c r="AI25" s="134"/>
      <c r="AJ25" s="134"/>
      <c r="AK25" s="134"/>
      <c r="AL25" s="134"/>
      <c r="AM25" s="134"/>
      <c r="AN25" s="134"/>
      <c r="AO25" s="134"/>
      <c r="AP25" s="134"/>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6"/>
      <c r="BM25" s="344"/>
      <c r="BN25" s="82"/>
    </row>
    <row r="26" spans="1:66" ht="48" x14ac:dyDescent="0.25">
      <c r="A26" s="137">
        <v>21</v>
      </c>
      <c r="B26" s="96" t="s">
        <v>94</v>
      </c>
      <c r="C26" s="84" t="s">
        <v>95</v>
      </c>
      <c r="D26" s="85" t="s">
        <v>96</v>
      </c>
      <c r="E26" s="86" t="s">
        <v>97</v>
      </c>
      <c r="F26" s="138">
        <v>15000</v>
      </c>
      <c r="G26" s="138"/>
      <c r="H26" s="138">
        <v>8000</v>
      </c>
      <c r="I26" s="138"/>
      <c r="J26" s="138">
        <v>500</v>
      </c>
      <c r="K26" s="138">
        <v>500</v>
      </c>
      <c r="L26" s="64">
        <f>SUM(F26:K26)</f>
        <v>24000</v>
      </c>
      <c r="M26" s="139">
        <v>54.93</v>
      </c>
      <c r="N26" s="140">
        <f>L26*M26</f>
        <v>1318320</v>
      </c>
      <c r="O26" s="354">
        <v>4413</v>
      </c>
      <c r="P26" s="68">
        <v>15000</v>
      </c>
      <c r="Q26" s="141" t="s">
        <v>37</v>
      </c>
      <c r="R26" s="142"/>
      <c r="S26" s="143">
        <f t="shared" ref="S26:S46" si="24">R26*P26</f>
        <v>0</v>
      </c>
      <c r="T26" s="141" t="s">
        <v>37</v>
      </c>
      <c r="U26" s="142"/>
      <c r="V26" s="143">
        <f t="shared" ref="V26:V46" si="25">U26*P26</f>
        <v>0</v>
      </c>
      <c r="W26" s="71">
        <v>636</v>
      </c>
      <c r="X26" s="70">
        <v>42.5</v>
      </c>
      <c r="Y26" s="70">
        <f t="shared" ref="Y26:Y46" si="26">X26*P26</f>
        <v>637500</v>
      </c>
      <c r="Z26" s="141" t="s">
        <v>37</v>
      </c>
      <c r="AA26" s="142"/>
      <c r="AB26" s="143">
        <f t="shared" ref="AB26:AB46" si="27">AA26*P26</f>
        <v>0</v>
      </c>
      <c r="AC26" s="141" t="s">
        <v>37</v>
      </c>
      <c r="AD26" s="142"/>
      <c r="AE26" s="143">
        <f t="shared" ref="AE26:AE46" si="28">AD26*P26</f>
        <v>0</v>
      </c>
      <c r="AF26" s="141" t="s">
        <v>37</v>
      </c>
      <c r="AG26" s="142"/>
      <c r="AH26" s="143">
        <f t="shared" ref="AH26:AH46" si="29">AG26*P26</f>
        <v>0</v>
      </c>
      <c r="AI26" s="141" t="s">
        <v>37</v>
      </c>
      <c r="AJ26" s="142"/>
      <c r="AK26" s="143">
        <f t="shared" ref="AK26:AK46" si="30">AJ26*P26</f>
        <v>0</v>
      </c>
      <c r="AL26" s="71">
        <v>223</v>
      </c>
      <c r="AM26" s="70">
        <v>13.34</v>
      </c>
      <c r="AN26" s="70">
        <f t="shared" ref="AN26:AN46" si="31">AM26*P26</f>
        <v>200100</v>
      </c>
      <c r="AO26" s="141" t="s">
        <v>37</v>
      </c>
      <c r="AP26" s="142"/>
      <c r="AQ26" s="144">
        <f t="shared" ref="AQ26:AQ46" si="32">AP26*P26</f>
        <v>0</v>
      </c>
      <c r="AR26" s="73">
        <v>21</v>
      </c>
      <c r="AS26" s="74">
        <v>53.2</v>
      </c>
      <c r="AT26" s="75">
        <f t="shared" si="15"/>
        <v>798000</v>
      </c>
      <c r="AU26" s="73">
        <v>21</v>
      </c>
      <c r="AV26" s="74">
        <v>65</v>
      </c>
      <c r="AW26" s="92">
        <f t="shared" si="21"/>
        <v>975000</v>
      </c>
      <c r="AX26" s="73">
        <v>21</v>
      </c>
      <c r="AY26" s="74">
        <v>59</v>
      </c>
      <c r="AZ26" s="74">
        <f t="shared" si="16"/>
        <v>885000</v>
      </c>
      <c r="BA26" s="73">
        <v>21</v>
      </c>
      <c r="BB26" s="145">
        <v>88.85</v>
      </c>
      <c r="BC26" s="75">
        <f t="shared" si="17"/>
        <v>1332750</v>
      </c>
      <c r="BD26" s="146"/>
      <c r="BE26" s="77">
        <f t="shared" si="22"/>
        <v>13.34</v>
      </c>
      <c r="BF26" s="77">
        <f t="shared" ref="BF26:BF46" si="33">AVERAGE(AP26,AM26,AJ26,AG26,AD26,AA26,X26,U26,R26,AS26,AV26,AY26,BB26)</f>
        <v>53.648333333333333</v>
      </c>
      <c r="BG26" s="77">
        <f t="shared" ref="BG26:BG46" si="34">MEDIAN(AP26,AM26,AJ26,AG26,AD26,AA26,X26,U26,R26,AS26,AV26,AY26,BB26)</f>
        <v>56.1</v>
      </c>
      <c r="BH26" s="77">
        <f t="shared" ref="BH26:BH46" si="35">MAX(AP26,AM26,AJ26,AG26,AD26,AA26,X26,U26,R26,AS26,AV26,AY26,BB26)</f>
        <v>88.85</v>
      </c>
      <c r="BI26" s="147"/>
      <c r="BJ26" s="148">
        <f>BE26*$P26</f>
        <v>200100</v>
      </c>
      <c r="BK26" s="149">
        <f>BF26*$P26</f>
        <v>804725</v>
      </c>
      <c r="BL26" s="150">
        <f>BG26*$P26</f>
        <v>841500</v>
      </c>
      <c r="BM26" s="342">
        <f t="shared" ref="BM26:BM46" si="36">(SUM(R26,U26,X26,AA26,AD26,AG26,AJ26,AM26,AP26,AS26,AV26,AY26,BB26)-MAX(R26,U26,X26,AA26,AD26,AG26,AJ26,AM26,AP26,AS26,AV26,AY26,BB26)-MIN(R26,U26,X26,AA26,AD26,AG26,AJ26,AM26,AP26,AS26,AV26,AY26,BB26))/(COUNT(R26,U26,X26,AA26,AD26,AG26,AJ26,AM26,AP26,AS26,AV26,AY26,BB26)-2)</f>
        <v>54.924999999999997</v>
      </c>
      <c r="BN26" s="82"/>
    </row>
    <row r="27" spans="1:66" ht="264" x14ac:dyDescent="0.25">
      <c r="A27" s="137">
        <v>22</v>
      </c>
      <c r="B27" s="96" t="s">
        <v>94</v>
      </c>
      <c r="C27" s="84" t="s">
        <v>98</v>
      </c>
      <c r="D27" s="85" t="s">
        <v>99</v>
      </c>
      <c r="E27" s="86" t="s">
        <v>100</v>
      </c>
      <c r="F27" s="138">
        <v>500</v>
      </c>
      <c r="G27" s="138"/>
      <c r="H27" s="138">
        <v>250</v>
      </c>
      <c r="I27" s="138"/>
      <c r="J27" s="138"/>
      <c r="K27" s="138">
        <v>100</v>
      </c>
      <c r="L27" s="64">
        <f t="shared" ref="L27:L46" si="37">SUM(F27:K27)</f>
        <v>850</v>
      </c>
      <c r="M27" s="139">
        <v>753.24</v>
      </c>
      <c r="N27" s="140">
        <f t="shared" ref="N27:N46" si="38">L27*M27</f>
        <v>640254</v>
      </c>
      <c r="O27" s="354">
        <v>13099</v>
      </c>
      <c r="P27" s="68">
        <v>500</v>
      </c>
      <c r="Q27" s="141" t="s">
        <v>37</v>
      </c>
      <c r="R27" s="142"/>
      <c r="S27" s="143">
        <f t="shared" si="24"/>
        <v>0</v>
      </c>
      <c r="T27" s="71">
        <v>225</v>
      </c>
      <c r="U27" s="70">
        <v>120</v>
      </c>
      <c r="V27" s="143">
        <f t="shared" si="25"/>
        <v>60000</v>
      </c>
      <c r="W27" s="71">
        <v>618</v>
      </c>
      <c r="X27" s="70">
        <v>185</v>
      </c>
      <c r="Y27" s="143">
        <f t="shared" si="26"/>
        <v>92500</v>
      </c>
      <c r="Z27" s="141" t="s">
        <v>37</v>
      </c>
      <c r="AA27" s="142"/>
      <c r="AB27" s="143">
        <f t="shared" si="27"/>
        <v>0</v>
      </c>
      <c r="AC27" s="71">
        <v>12</v>
      </c>
      <c r="AD27" s="70">
        <v>98</v>
      </c>
      <c r="AE27" s="143">
        <f t="shared" si="28"/>
        <v>49000</v>
      </c>
      <c r="AF27" s="141" t="s">
        <v>37</v>
      </c>
      <c r="AG27" s="142"/>
      <c r="AH27" s="143">
        <f t="shared" si="29"/>
        <v>0</v>
      </c>
      <c r="AI27" s="141" t="s">
        <v>37</v>
      </c>
      <c r="AJ27" s="142"/>
      <c r="AK27" s="143">
        <f t="shared" si="30"/>
        <v>0</v>
      </c>
      <c r="AL27" s="141" t="s">
        <v>37</v>
      </c>
      <c r="AM27" s="142"/>
      <c r="AN27" s="70">
        <f t="shared" si="31"/>
        <v>0</v>
      </c>
      <c r="AO27" s="141" t="s">
        <v>37</v>
      </c>
      <c r="AP27" s="142"/>
      <c r="AQ27" s="144">
        <f t="shared" si="32"/>
        <v>0</v>
      </c>
      <c r="AR27" s="73">
        <v>22</v>
      </c>
      <c r="AS27" s="74">
        <v>588</v>
      </c>
      <c r="AT27" s="75">
        <f t="shared" si="15"/>
        <v>294000</v>
      </c>
      <c r="AU27" s="73">
        <v>22</v>
      </c>
      <c r="AV27" s="74">
        <v>2500</v>
      </c>
      <c r="AW27" s="92">
        <f t="shared" si="21"/>
        <v>1250000</v>
      </c>
      <c r="AX27" s="73">
        <v>22</v>
      </c>
      <c r="AY27" s="74">
        <v>1500</v>
      </c>
      <c r="AZ27" s="74">
        <f t="shared" si="16"/>
        <v>750000</v>
      </c>
      <c r="BA27" s="73">
        <v>22</v>
      </c>
      <c r="BB27" s="145">
        <v>1373.18</v>
      </c>
      <c r="BC27" s="75">
        <f t="shared" si="17"/>
        <v>686590</v>
      </c>
      <c r="BD27" s="93"/>
      <c r="BE27" s="77">
        <f t="shared" si="22"/>
        <v>98</v>
      </c>
      <c r="BF27" s="77">
        <f t="shared" si="33"/>
        <v>909.16857142857145</v>
      </c>
      <c r="BG27" s="77">
        <f t="shared" si="34"/>
        <v>588</v>
      </c>
      <c r="BH27" s="77">
        <f t="shared" si="35"/>
        <v>2500</v>
      </c>
      <c r="BI27" s="88"/>
      <c r="BJ27" s="79">
        <f t="shared" ref="BJ27:BJ46" si="39">BE27*$P27</f>
        <v>49000</v>
      </c>
      <c r="BK27" s="80">
        <f t="shared" ref="BK27:BK46" si="40">BF27*$P27</f>
        <v>454584.28571428574</v>
      </c>
      <c r="BL27" s="81">
        <f t="shared" si="20"/>
        <v>294000</v>
      </c>
      <c r="BM27" s="342">
        <f t="shared" si="36"/>
        <v>753.2360000000001</v>
      </c>
      <c r="BN27" s="82"/>
    </row>
    <row r="28" spans="1:66" ht="192" x14ac:dyDescent="0.25">
      <c r="A28" s="137">
        <v>23</v>
      </c>
      <c r="B28" s="96" t="s">
        <v>94</v>
      </c>
      <c r="C28" s="84" t="s">
        <v>101</v>
      </c>
      <c r="D28" s="85" t="s">
        <v>102</v>
      </c>
      <c r="E28" s="86" t="s">
        <v>100</v>
      </c>
      <c r="F28" s="138">
        <v>1000</v>
      </c>
      <c r="G28" s="138"/>
      <c r="H28" s="138">
        <v>1000</v>
      </c>
      <c r="I28" s="138"/>
      <c r="J28" s="138"/>
      <c r="K28" s="138">
        <v>300</v>
      </c>
      <c r="L28" s="64">
        <f t="shared" si="37"/>
        <v>2300</v>
      </c>
      <c r="M28" s="139">
        <v>398.14</v>
      </c>
      <c r="N28" s="140">
        <f t="shared" si="38"/>
        <v>915722</v>
      </c>
      <c r="O28" s="354">
        <v>13099</v>
      </c>
      <c r="P28" s="68">
        <v>1000</v>
      </c>
      <c r="Q28" s="141" t="s">
        <v>37</v>
      </c>
      <c r="R28" s="142"/>
      <c r="S28" s="143">
        <f t="shared" si="24"/>
        <v>0</v>
      </c>
      <c r="T28" s="71">
        <v>224</v>
      </c>
      <c r="U28" s="70">
        <v>60</v>
      </c>
      <c r="V28" s="143">
        <f t="shared" si="25"/>
        <v>60000</v>
      </c>
      <c r="W28" s="71">
        <v>618</v>
      </c>
      <c r="X28" s="70">
        <v>185</v>
      </c>
      <c r="Y28" s="143">
        <f t="shared" si="26"/>
        <v>185000</v>
      </c>
      <c r="Z28" s="71" t="s">
        <v>103</v>
      </c>
      <c r="AA28" s="70">
        <v>50</v>
      </c>
      <c r="AB28" s="143">
        <f t="shared" si="27"/>
        <v>50000</v>
      </c>
      <c r="AC28" s="71">
        <v>11</v>
      </c>
      <c r="AD28" s="70">
        <v>42</v>
      </c>
      <c r="AE28" s="143">
        <f t="shared" si="28"/>
        <v>42000</v>
      </c>
      <c r="AF28" s="141" t="s">
        <v>37</v>
      </c>
      <c r="AG28" s="142"/>
      <c r="AH28" s="143">
        <f t="shared" si="29"/>
        <v>0</v>
      </c>
      <c r="AI28" s="141" t="s">
        <v>37</v>
      </c>
      <c r="AJ28" s="142"/>
      <c r="AK28" s="143">
        <f t="shared" si="30"/>
        <v>0</v>
      </c>
      <c r="AL28" s="141" t="s">
        <v>37</v>
      </c>
      <c r="AM28" s="142"/>
      <c r="AN28" s="70">
        <f t="shared" si="31"/>
        <v>0</v>
      </c>
      <c r="AO28" s="71" t="s">
        <v>104</v>
      </c>
      <c r="AP28" s="70">
        <v>110</v>
      </c>
      <c r="AQ28" s="144">
        <f t="shared" si="32"/>
        <v>110000</v>
      </c>
      <c r="AR28" s="73">
        <v>23</v>
      </c>
      <c r="AS28" s="74">
        <v>392</v>
      </c>
      <c r="AT28" s="75">
        <f t="shared" si="15"/>
        <v>392000</v>
      </c>
      <c r="AU28" s="73">
        <v>23</v>
      </c>
      <c r="AV28" s="74">
        <v>1200</v>
      </c>
      <c r="AW28" s="92">
        <f t="shared" si="21"/>
        <v>1200000</v>
      </c>
      <c r="AX28" s="73">
        <v>23</v>
      </c>
      <c r="AY28" s="74">
        <v>790</v>
      </c>
      <c r="AZ28" s="74">
        <f t="shared" si="16"/>
        <v>790000</v>
      </c>
      <c r="BA28" s="73">
        <v>23</v>
      </c>
      <c r="BB28" s="145">
        <v>1373.18</v>
      </c>
      <c r="BC28" s="75">
        <f t="shared" si="17"/>
        <v>1373180</v>
      </c>
      <c r="BD28" s="93"/>
      <c r="BE28" s="77">
        <f t="shared" si="22"/>
        <v>42</v>
      </c>
      <c r="BF28" s="77">
        <f t="shared" si="33"/>
        <v>466.9088888888889</v>
      </c>
      <c r="BG28" s="77">
        <f t="shared" si="34"/>
        <v>185</v>
      </c>
      <c r="BH28" s="77">
        <f t="shared" si="35"/>
        <v>1373.18</v>
      </c>
      <c r="BI28" s="88"/>
      <c r="BJ28" s="89">
        <f t="shared" si="39"/>
        <v>42000</v>
      </c>
      <c r="BK28" s="90">
        <f t="shared" si="40"/>
        <v>466908.88888888888</v>
      </c>
      <c r="BL28" s="91">
        <f t="shared" si="20"/>
        <v>185000</v>
      </c>
      <c r="BM28" s="342">
        <f t="shared" si="36"/>
        <v>398.14285714285717</v>
      </c>
      <c r="BN28" s="82"/>
    </row>
    <row r="29" spans="1:66" ht="84" x14ac:dyDescent="0.25">
      <c r="A29" s="137">
        <v>24</v>
      </c>
      <c r="B29" s="96" t="s">
        <v>94</v>
      </c>
      <c r="C29" s="97" t="s">
        <v>105</v>
      </c>
      <c r="D29" s="85" t="s">
        <v>106</v>
      </c>
      <c r="E29" s="86" t="s">
        <v>100</v>
      </c>
      <c r="F29" s="138">
        <v>500</v>
      </c>
      <c r="G29" s="138">
        <v>15</v>
      </c>
      <c r="H29" s="138">
        <v>200</v>
      </c>
      <c r="I29" s="138"/>
      <c r="J29" s="138"/>
      <c r="K29" s="138">
        <v>100</v>
      </c>
      <c r="L29" s="64">
        <f t="shared" si="37"/>
        <v>815</v>
      </c>
      <c r="M29" s="139">
        <v>396.47</v>
      </c>
      <c r="N29" s="140">
        <f t="shared" si="38"/>
        <v>323123.05000000005</v>
      </c>
      <c r="O29" s="354">
        <v>13099</v>
      </c>
      <c r="P29" s="68">
        <v>500</v>
      </c>
      <c r="Q29" s="141" t="s">
        <v>37</v>
      </c>
      <c r="R29" s="142"/>
      <c r="S29" s="143">
        <f t="shared" si="24"/>
        <v>0</v>
      </c>
      <c r="T29" s="141" t="s">
        <v>37</v>
      </c>
      <c r="U29" s="142"/>
      <c r="V29" s="143">
        <f t="shared" si="25"/>
        <v>0</v>
      </c>
      <c r="W29" s="141" t="s">
        <v>37</v>
      </c>
      <c r="X29" s="142"/>
      <c r="Y29" s="143">
        <f t="shared" si="26"/>
        <v>0</v>
      </c>
      <c r="Z29" s="141" t="s">
        <v>37</v>
      </c>
      <c r="AA29" s="142"/>
      <c r="AB29" s="143">
        <f t="shared" si="27"/>
        <v>0</v>
      </c>
      <c r="AC29" s="71">
        <v>17</v>
      </c>
      <c r="AD29" s="70">
        <v>50</v>
      </c>
      <c r="AE29" s="143">
        <f t="shared" si="28"/>
        <v>25000</v>
      </c>
      <c r="AF29" s="141" t="s">
        <v>37</v>
      </c>
      <c r="AG29" s="142"/>
      <c r="AH29" s="143">
        <f t="shared" si="29"/>
        <v>0</v>
      </c>
      <c r="AI29" s="141" t="s">
        <v>37</v>
      </c>
      <c r="AJ29" s="142"/>
      <c r="AK29" s="143">
        <f t="shared" si="30"/>
        <v>0</v>
      </c>
      <c r="AL29" s="141" t="s">
        <v>37</v>
      </c>
      <c r="AM29" s="142"/>
      <c r="AN29" s="70">
        <f t="shared" si="31"/>
        <v>0</v>
      </c>
      <c r="AO29" s="141" t="s">
        <v>37</v>
      </c>
      <c r="AP29" s="142"/>
      <c r="AQ29" s="144">
        <f t="shared" si="32"/>
        <v>0</v>
      </c>
      <c r="AR29" s="73">
        <v>24</v>
      </c>
      <c r="AS29" s="74">
        <v>294</v>
      </c>
      <c r="AT29" s="75">
        <f t="shared" si="15"/>
        <v>147000</v>
      </c>
      <c r="AU29" s="73">
        <v>24</v>
      </c>
      <c r="AV29" s="74">
        <v>800</v>
      </c>
      <c r="AW29" s="92">
        <f t="shared" si="21"/>
        <v>400000</v>
      </c>
      <c r="AX29" s="73">
        <v>24</v>
      </c>
      <c r="AY29" s="74">
        <v>540</v>
      </c>
      <c r="AZ29" s="74">
        <f t="shared" si="16"/>
        <v>270000</v>
      </c>
      <c r="BA29" s="73">
        <v>24</v>
      </c>
      <c r="BB29" s="145">
        <v>355.41</v>
      </c>
      <c r="BC29" s="75">
        <f t="shared" si="17"/>
        <v>177705</v>
      </c>
      <c r="BD29" s="93"/>
      <c r="BE29" s="77">
        <f t="shared" si="22"/>
        <v>50</v>
      </c>
      <c r="BF29" s="77">
        <f t="shared" si="33"/>
        <v>407.88200000000001</v>
      </c>
      <c r="BG29" s="77">
        <f t="shared" si="34"/>
        <v>355.41</v>
      </c>
      <c r="BH29" s="77">
        <f t="shared" si="35"/>
        <v>800</v>
      </c>
      <c r="BI29" s="88"/>
      <c r="BJ29" s="89">
        <f t="shared" si="39"/>
        <v>25000</v>
      </c>
      <c r="BK29" s="90">
        <f t="shared" si="40"/>
        <v>203941</v>
      </c>
      <c r="BL29" s="91">
        <f t="shared" si="20"/>
        <v>177705</v>
      </c>
      <c r="BM29" s="342">
        <f t="shared" si="36"/>
        <v>396.47</v>
      </c>
      <c r="BN29" s="82"/>
    </row>
    <row r="30" spans="1:66" ht="48" x14ac:dyDescent="0.25">
      <c r="A30" s="137">
        <v>25</v>
      </c>
      <c r="B30" s="96" t="s">
        <v>94</v>
      </c>
      <c r="C30" s="84" t="s">
        <v>107</v>
      </c>
      <c r="D30" s="85" t="s">
        <v>108</v>
      </c>
      <c r="E30" s="86" t="s">
        <v>100</v>
      </c>
      <c r="F30" s="138">
        <v>3450</v>
      </c>
      <c r="G30" s="138"/>
      <c r="H30" s="138">
        <v>3450</v>
      </c>
      <c r="I30" s="138"/>
      <c r="J30" s="138"/>
      <c r="K30" s="138">
        <v>500</v>
      </c>
      <c r="L30" s="64">
        <f t="shared" si="37"/>
        <v>7400</v>
      </c>
      <c r="M30" s="139">
        <v>88.44</v>
      </c>
      <c r="N30" s="140">
        <f t="shared" si="38"/>
        <v>654456</v>
      </c>
      <c r="O30" s="354">
        <v>21164</v>
      </c>
      <c r="P30" s="68">
        <v>3450</v>
      </c>
      <c r="Q30" s="141" t="s">
        <v>37</v>
      </c>
      <c r="R30" s="142"/>
      <c r="S30" s="143">
        <f t="shared" si="24"/>
        <v>0</v>
      </c>
      <c r="T30" s="71">
        <v>227</v>
      </c>
      <c r="U30" s="70">
        <v>15.1</v>
      </c>
      <c r="V30" s="143">
        <f t="shared" si="25"/>
        <v>52095</v>
      </c>
      <c r="W30" s="71">
        <v>667</v>
      </c>
      <c r="X30" s="70">
        <v>22.3</v>
      </c>
      <c r="Y30" s="143">
        <f t="shared" si="26"/>
        <v>76935</v>
      </c>
      <c r="Z30" s="141" t="s">
        <v>37</v>
      </c>
      <c r="AA30" s="142"/>
      <c r="AB30" s="143">
        <f t="shared" si="27"/>
        <v>0</v>
      </c>
      <c r="AC30" s="141" t="s">
        <v>37</v>
      </c>
      <c r="AD30" s="142"/>
      <c r="AE30" s="143">
        <f t="shared" si="28"/>
        <v>0</v>
      </c>
      <c r="AF30" s="141" t="s">
        <v>37</v>
      </c>
      <c r="AG30" s="142"/>
      <c r="AH30" s="143">
        <f t="shared" si="29"/>
        <v>0</v>
      </c>
      <c r="AI30" s="141" t="s">
        <v>37</v>
      </c>
      <c r="AJ30" s="142"/>
      <c r="AK30" s="143">
        <f t="shared" si="30"/>
        <v>0</v>
      </c>
      <c r="AL30" s="71">
        <v>236</v>
      </c>
      <c r="AM30" s="70">
        <v>12.18</v>
      </c>
      <c r="AN30" s="70">
        <f t="shared" si="31"/>
        <v>42021</v>
      </c>
      <c r="AO30" s="141" t="s">
        <v>37</v>
      </c>
      <c r="AP30" s="142"/>
      <c r="AQ30" s="144">
        <f t="shared" si="32"/>
        <v>0</v>
      </c>
      <c r="AR30" s="73">
        <v>25</v>
      </c>
      <c r="AS30" s="74">
        <v>84</v>
      </c>
      <c r="AT30" s="75">
        <f t="shared" si="15"/>
        <v>289800</v>
      </c>
      <c r="AU30" s="73">
        <v>25</v>
      </c>
      <c r="AV30" s="74">
        <v>400</v>
      </c>
      <c r="AW30" s="92">
        <f t="shared" si="21"/>
        <v>1380000</v>
      </c>
      <c r="AX30" s="73">
        <v>25</v>
      </c>
      <c r="AY30" s="74">
        <v>240</v>
      </c>
      <c r="AZ30" s="74">
        <f t="shared" si="16"/>
        <v>828000</v>
      </c>
      <c r="BA30" s="73">
        <v>25</v>
      </c>
      <c r="BB30" s="145">
        <v>80.78</v>
      </c>
      <c r="BC30" s="75">
        <f t="shared" si="17"/>
        <v>278691</v>
      </c>
      <c r="BD30" s="93"/>
      <c r="BE30" s="77">
        <f t="shared" si="22"/>
        <v>12.18</v>
      </c>
      <c r="BF30" s="77">
        <f t="shared" si="33"/>
        <v>122.05142857142857</v>
      </c>
      <c r="BG30" s="77">
        <f t="shared" si="34"/>
        <v>80.78</v>
      </c>
      <c r="BH30" s="77">
        <f t="shared" si="35"/>
        <v>400</v>
      </c>
      <c r="BI30" s="88"/>
      <c r="BJ30" s="89">
        <f t="shared" si="39"/>
        <v>42021</v>
      </c>
      <c r="BK30" s="90">
        <f t="shared" si="40"/>
        <v>421077.42857142858</v>
      </c>
      <c r="BL30" s="91">
        <f t="shared" si="20"/>
        <v>278691</v>
      </c>
      <c r="BM30" s="342">
        <f t="shared" si="36"/>
        <v>88.435999999999979</v>
      </c>
      <c r="BN30" s="82"/>
    </row>
    <row r="31" spans="1:66" ht="60" x14ac:dyDescent="0.25">
      <c r="A31" s="137">
        <v>26</v>
      </c>
      <c r="B31" s="96" t="s">
        <v>94</v>
      </c>
      <c r="C31" s="84" t="s">
        <v>109</v>
      </c>
      <c r="D31" s="85" t="s">
        <v>110</v>
      </c>
      <c r="E31" s="86" t="s">
        <v>62</v>
      </c>
      <c r="F31" s="138">
        <v>150</v>
      </c>
      <c r="G31" s="138"/>
      <c r="H31" s="138"/>
      <c r="I31" s="138"/>
      <c r="J31" s="138"/>
      <c r="K31" s="138">
        <v>30</v>
      </c>
      <c r="L31" s="64">
        <f t="shared" si="37"/>
        <v>180</v>
      </c>
      <c r="M31" s="139">
        <v>92.17</v>
      </c>
      <c r="N31" s="140">
        <f t="shared" si="38"/>
        <v>16590.599999999999</v>
      </c>
      <c r="O31" s="354">
        <v>409684</v>
      </c>
      <c r="P31" s="68">
        <v>150</v>
      </c>
      <c r="Q31" s="151">
        <v>116</v>
      </c>
      <c r="R31" s="70">
        <v>35</v>
      </c>
      <c r="S31" s="143">
        <f t="shared" si="24"/>
        <v>5250</v>
      </c>
      <c r="T31" s="71">
        <v>99</v>
      </c>
      <c r="U31" s="70">
        <v>25</v>
      </c>
      <c r="V31" s="143">
        <f t="shared" si="25"/>
        <v>3750</v>
      </c>
      <c r="W31" s="141" t="s">
        <v>37</v>
      </c>
      <c r="X31" s="142"/>
      <c r="Y31" s="143">
        <f t="shared" si="26"/>
        <v>0</v>
      </c>
      <c r="Z31" s="71" t="s">
        <v>111</v>
      </c>
      <c r="AA31" s="70">
        <v>20</v>
      </c>
      <c r="AB31" s="143">
        <f t="shared" si="27"/>
        <v>3000</v>
      </c>
      <c r="AC31" s="71">
        <v>188</v>
      </c>
      <c r="AD31" s="70">
        <v>30</v>
      </c>
      <c r="AE31" s="143">
        <f t="shared" si="28"/>
        <v>4500</v>
      </c>
      <c r="AF31" s="141" t="s">
        <v>37</v>
      </c>
      <c r="AG31" s="142"/>
      <c r="AH31" s="143">
        <f t="shared" si="29"/>
        <v>0</v>
      </c>
      <c r="AI31" s="141" t="s">
        <v>37</v>
      </c>
      <c r="AJ31" s="142"/>
      <c r="AK31" s="143">
        <f t="shared" si="30"/>
        <v>0</v>
      </c>
      <c r="AL31" s="141" t="s">
        <v>37</v>
      </c>
      <c r="AM31" s="142"/>
      <c r="AN31" s="70">
        <f t="shared" si="31"/>
        <v>0</v>
      </c>
      <c r="AO31" s="141" t="s">
        <v>37</v>
      </c>
      <c r="AP31" s="142"/>
      <c r="AQ31" s="144">
        <f t="shared" si="32"/>
        <v>0</v>
      </c>
      <c r="AR31" s="73">
        <v>26</v>
      </c>
      <c r="AS31" s="74">
        <v>63</v>
      </c>
      <c r="AT31" s="75">
        <f t="shared" si="15"/>
        <v>9450</v>
      </c>
      <c r="AU31" s="73">
        <v>26</v>
      </c>
      <c r="AV31" s="74">
        <v>250</v>
      </c>
      <c r="AW31" s="92">
        <f t="shared" si="21"/>
        <v>37500</v>
      </c>
      <c r="AX31" s="73">
        <v>26</v>
      </c>
      <c r="AY31" s="74">
        <v>150</v>
      </c>
      <c r="AZ31" s="74">
        <f t="shared" si="16"/>
        <v>22500</v>
      </c>
      <c r="BA31" s="73">
        <v>26</v>
      </c>
      <c r="BB31" s="145">
        <v>1050.08</v>
      </c>
      <c r="BC31" s="75">
        <f t="shared" si="17"/>
        <v>157512</v>
      </c>
      <c r="BD31" s="93"/>
      <c r="BE31" s="77">
        <f t="shared" si="22"/>
        <v>20</v>
      </c>
      <c r="BF31" s="77">
        <f t="shared" si="33"/>
        <v>202.88499999999999</v>
      </c>
      <c r="BG31" s="77">
        <f t="shared" si="34"/>
        <v>49</v>
      </c>
      <c r="BH31" s="77">
        <f t="shared" si="35"/>
        <v>1050.08</v>
      </c>
      <c r="BI31" s="88"/>
      <c r="BJ31" s="89">
        <f t="shared" si="39"/>
        <v>3000</v>
      </c>
      <c r="BK31" s="90">
        <f t="shared" si="40"/>
        <v>30432.75</v>
      </c>
      <c r="BL31" s="91">
        <f t="shared" si="20"/>
        <v>7350</v>
      </c>
      <c r="BM31" s="342">
        <f t="shared" si="36"/>
        <v>92.166666666666671</v>
      </c>
      <c r="BN31" s="82"/>
    </row>
    <row r="32" spans="1:66" ht="36" x14ac:dyDescent="0.25">
      <c r="A32" s="137">
        <v>27</v>
      </c>
      <c r="B32" s="96" t="s">
        <v>94</v>
      </c>
      <c r="C32" s="84" t="s">
        <v>112</v>
      </c>
      <c r="D32" s="85" t="s">
        <v>113</v>
      </c>
      <c r="E32" s="86" t="s">
        <v>62</v>
      </c>
      <c r="F32" s="138">
        <v>3000</v>
      </c>
      <c r="G32" s="138"/>
      <c r="H32" s="138">
        <v>20</v>
      </c>
      <c r="I32" s="138"/>
      <c r="J32" s="138"/>
      <c r="K32" s="138">
        <v>30</v>
      </c>
      <c r="L32" s="64">
        <f t="shared" si="37"/>
        <v>3050</v>
      </c>
      <c r="M32" s="139">
        <v>36.74</v>
      </c>
      <c r="N32" s="140">
        <f t="shared" si="38"/>
        <v>112057</v>
      </c>
      <c r="O32" s="354">
        <v>441616</v>
      </c>
      <c r="P32" s="68">
        <v>3000</v>
      </c>
      <c r="Q32" s="141" t="s">
        <v>37</v>
      </c>
      <c r="R32" s="142"/>
      <c r="S32" s="143">
        <f t="shared" si="24"/>
        <v>0</v>
      </c>
      <c r="T32" s="141" t="s">
        <v>37</v>
      </c>
      <c r="U32" s="142"/>
      <c r="V32" s="143">
        <f t="shared" si="25"/>
        <v>0</v>
      </c>
      <c r="W32" s="141" t="s">
        <v>37</v>
      </c>
      <c r="X32" s="142"/>
      <c r="Y32" s="143">
        <f t="shared" si="26"/>
        <v>0</v>
      </c>
      <c r="Z32" s="141" t="s">
        <v>37</v>
      </c>
      <c r="AA32" s="142"/>
      <c r="AB32" s="143">
        <f t="shared" si="27"/>
        <v>0</v>
      </c>
      <c r="AC32" s="141" t="s">
        <v>37</v>
      </c>
      <c r="AD32" s="142"/>
      <c r="AE32" s="143">
        <f t="shared" si="28"/>
        <v>0</v>
      </c>
      <c r="AF32" s="141" t="s">
        <v>37</v>
      </c>
      <c r="AG32" s="142"/>
      <c r="AH32" s="143">
        <f t="shared" si="29"/>
        <v>0</v>
      </c>
      <c r="AI32" s="141" t="s">
        <v>37</v>
      </c>
      <c r="AJ32" s="142"/>
      <c r="AK32" s="143">
        <f t="shared" si="30"/>
        <v>0</v>
      </c>
      <c r="AL32" s="141" t="s">
        <v>37</v>
      </c>
      <c r="AM32" s="142"/>
      <c r="AN32" s="70">
        <f t="shared" si="31"/>
        <v>0</v>
      </c>
      <c r="AO32" s="141" t="s">
        <v>37</v>
      </c>
      <c r="AP32" s="142"/>
      <c r="AQ32" s="144">
        <f t="shared" si="32"/>
        <v>0</v>
      </c>
      <c r="AR32" s="73">
        <v>27</v>
      </c>
      <c r="AS32" s="74">
        <v>11.2</v>
      </c>
      <c r="AT32" s="75">
        <f t="shared" si="15"/>
        <v>33600</v>
      </c>
      <c r="AU32" s="73">
        <v>27</v>
      </c>
      <c r="AV32" s="74">
        <v>150</v>
      </c>
      <c r="AW32" s="92">
        <f t="shared" si="21"/>
        <v>450000</v>
      </c>
      <c r="AX32" s="73">
        <v>27</v>
      </c>
      <c r="AY32" s="74">
        <v>25</v>
      </c>
      <c r="AZ32" s="74">
        <f t="shared" si="16"/>
        <v>75000</v>
      </c>
      <c r="BA32" s="73">
        <v>27</v>
      </c>
      <c r="BB32" s="145">
        <v>48.47</v>
      </c>
      <c r="BC32" s="75">
        <f t="shared" si="17"/>
        <v>145410</v>
      </c>
      <c r="BD32" s="93"/>
      <c r="BE32" s="77">
        <f t="shared" si="22"/>
        <v>11.2</v>
      </c>
      <c r="BF32" s="77">
        <f t="shared" si="33"/>
        <v>58.667499999999997</v>
      </c>
      <c r="BG32" s="77">
        <f t="shared" si="34"/>
        <v>36.734999999999999</v>
      </c>
      <c r="BH32" s="77">
        <f t="shared" si="35"/>
        <v>150</v>
      </c>
      <c r="BI32" s="88"/>
      <c r="BJ32" s="89">
        <f t="shared" si="39"/>
        <v>33600</v>
      </c>
      <c r="BK32" s="90">
        <f t="shared" si="40"/>
        <v>176002.5</v>
      </c>
      <c r="BL32" s="91">
        <f t="shared" si="20"/>
        <v>110205</v>
      </c>
      <c r="BM32" s="342">
        <f t="shared" si="36"/>
        <v>36.734999999999992</v>
      </c>
      <c r="BN32" s="82"/>
    </row>
    <row r="33" spans="1:66" ht="48" x14ac:dyDescent="0.25">
      <c r="A33" s="137">
        <v>28</v>
      </c>
      <c r="B33" s="96" t="s">
        <v>94</v>
      </c>
      <c r="C33" s="84" t="s">
        <v>114</v>
      </c>
      <c r="D33" s="85" t="s">
        <v>115</v>
      </c>
      <c r="E33" s="86" t="s">
        <v>9</v>
      </c>
      <c r="F33" s="138">
        <v>200</v>
      </c>
      <c r="G33" s="138"/>
      <c r="H33" s="138">
        <v>10</v>
      </c>
      <c r="I33" s="138"/>
      <c r="J33" s="138">
        <v>50</v>
      </c>
      <c r="K33" s="138">
        <v>30</v>
      </c>
      <c r="L33" s="64">
        <f t="shared" si="37"/>
        <v>290</v>
      </c>
      <c r="M33" s="139">
        <v>174</v>
      </c>
      <c r="N33" s="140">
        <f t="shared" si="38"/>
        <v>50460</v>
      </c>
      <c r="O33" s="354">
        <v>329199</v>
      </c>
      <c r="P33" s="68">
        <v>200</v>
      </c>
      <c r="Q33" s="141" t="s">
        <v>37</v>
      </c>
      <c r="R33" s="142"/>
      <c r="S33" s="143">
        <f t="shared" si="24"/>
        <v>0</v>
      </c>
      <c r="T33" s="141" t="s">
        <v>37</v>
      </c>
      <c r="U33" s="142"/>
      <c r="V33" s="143">
        <f t="shared" si="25"/>
        <v>0</v>
      </c>
      <c r="W33" s="141" t="s">
        <v>37</v>
      </c>
      <c r="X33" s="142"/>
      <c r="Y33" s="143">
        <f t="shared" si="26"/>
        <v>0</v>
      </c>
      <c r="Z33" s="141" t="s">
        <v>37</v>
      </c>
      <c r="AA33" s="142"/>
      <c r="AB33" s="143">
        <f t="shared" si="27"/>
        <v>0</v>
      </c>
      <c r="AC33" s="141" t="s">
        <v>37</v>
      </c>
      <c r="AD33" s="142"/>
      <c r="AE33" s="143">
        <f t="shared" si="28"/>
        <v>0</v>
      </c>
      <c r="AF33" s="141" t="s">
        <v>37</v>
      </c>
      <c r="AG33" s="142"/>
      <c r="AH33" s="143">
        <f t="shared" si="29"/>
        <v>0</v>
      </c>
      <c r="AI33" s="141" t="s">
        <v>37</v>
      </c>
      <c r="AJ33" s="142"/>
      <c r="AK33" s="143">
        <f t="shared" si="30"/>
        <v>0</v>
      </c>
      <c r="AL33" s="141" t="s">
        <v>37</v>
      </c>
      <c r="AM33" s="142"/>
      <c r="AN33" s="70">
        <f t="shared" si="31"/>
        <v>0</v>
      </c>
      <c r="AO33" s="141" t="s">
        <v>37</v>
      </c>
      <c r="AP33" s="142"/>
      <c r="AQ33" s="144">
        <f t="shared" si="32"/>
        <v>0</v>
      </c>
      <c r="AR33" s="73">
        <v>28</v>
      </c>
      <c r="AS33" s="74">
        <v>133</v>
      </c>
      <c r="AT33" s="75">
        <f t="shared" si="15"/>
        <v>26600</v>
      </c>
      <c r="AU33" s="73">
        <v>28</v>
      </c>
      <c r="AV33" s="74">
        <v>300</v>
      </c>
      <c r="AW33" s="92">
        <f t="shared" si="21"/>
        <v>60000</v>
      </c>
      <c r="AX33" s="73">
        <v>28</v>
      </c>
      <c r="AY33" s="74">
        <v>215</v>
      </c>
      <c r="AZ33" s="74">
        <f t="shared" si="16"/>
        <v>43000</v>
      </c>
      <c r="BA33" s="73">
        <v>28</v>
      </c>
      <c r="BB33" s="145">
        <v>96.93</v>
      </c>
      <c r="BC33" s="75">
        <f t="shared" si="17"/>
        <v>19386</v>
      </c>
      <c r="BD33" s="93"/>
      <c r="BE33" s="77">
        <f t="shared" si="22"/>
        <v>96.93</v>
      </c>
      <c r="BF33" s="77">
        <f t="shared" si="33"/>
        <v>186.23250000000002</v>
      </c>
      <c r="BG33" s="77">
        <f t="shared" si="34"/>
        <v>174</v>
      </c>
      <c r="BH33" s="77">
        <f t="shared" si="35"/>
        <v>300</v>
      </c>
      <c r="BI33" s="88"/>
      <c r="BJ33" s="89">
        <f t="shared" si="39"/>
        <v>19386</v>
      </c>
      <c r="BK33" s="90">
        <f t="shared" si="40"/>
        <v>37246.5</v>
      </c>
      <c r="BL33" s="91">
        <f t="shared" si="20"/>
        <v>34800</v>
      </c>
      <c r="BM33" s="342">
        <f t="shared" si="36"/>
        <v>174.00000000000003</v>
      </c>
      <c r="BN33" s="82"/>
    </row>
    <row r="34" spans="1:66" ht="24" x14ac:dyDescent="0.25">
      <c r="A34" s="137">
        <v>29</v>
      </c>
      <c r="B34" s="96" t="s">
        <v>94</v>
      </c>
      <c r="C34" s="84" t="s">
        <v>116</v>
      </c>
      <c r="D34" s="85" t="s">
        <v>117</v>
      </c>
      <c r="E34" s="86" t="s">
        <v>62</v>
      </c>
      <c r="F34" s="138">
        <v>1200</v>
      </c>
      <c r="G34" s="138"/>
      <c r="H34" s="138">
        <v>50</v>
      </c>
      <c r="I34" s="138"/>
      <c r="J34" s="138"/>
      <c r="K34" s="138">
        <v>30</v>
      </c>
      <c r="L34" s="64">
        <f t="shared" si="37"/>
        <v>1280</v>
      </c>
      <c r="M34" s="139">
        <v>57.39</v>
      </c>
      <c r="N34" s="140">
        <f t="shared" si="38"/>
        <v>73459.199999999997</v>
      </c>
      <c r="O34" s="354">
        <v>296444</v>
      </c>
      <c r="P34" s="68">
        <v>1200</v>
      </c>
      <c r="Q34" s="151">
        <v>113</v>
      </c>
      <c r="R34" s="70">
        <v>35</v>
      </c>
      <c r="S34" s="143">
        <f t="shared" si="24"/>
        <v>42000</v>
      </c>
      <c r="T34" s="71">
        <v>113</v>
      </c>
      <c r="U34" s="70">
        <v>20</v>
      </c>
      <c r="V34" s="143">
        <f t="shared" si="25"/>
        <v>24000</v>
      </c>
      <c r="W34" s="71">
        <v>629</v>
      </c>
      <c r="X34" s="70">
        <v>88.5</v>
      </c>
      <c r="Y34" s="143">
        <f t="shared" si="26"/>
        <v>106200</v>
      </c>
      <c r="Z34" s="141" t="s">
        <v>37</v>
      </c>
      <c r="AA34" s="142"/>
      <c r="AB34" s="143">
        <f t="shared" si="27"/>
        <v>0</v>
      </c>
      <c r="AC34" s="141" t="s">
        <v>37</v>
      </c>
      <c r="AD34" s="142"/>
      <c r="AE34" s="143">
        <f t="shared" si="28"/>
        <v>0</v>
      </c>
      <c r="AF34" s="71">
        <v>13</v>
      </c>
      <c r="AG34" s="70">
        <v>30</v>
      </c>
      <c r="AH34" s="143">
        <f t="shared" si="29"/>
        <v>36000</v>
      </c>
      <c r="AI34" s="141" t="s">
        <v>37</v>
      </c>
      <c r="AJ34" s="142"/>
      <c r="AK34" s="143">
        <f t="shared" si="30"/>
        <v>0</v>
      </c>
      <c r="AL34" s="71">
        <v>278</v>
      </c>
      <c r="AM34" s="70">
        <v>9.2799999999999994</v>
      </c>
      <c r="AN34" s="70">
        <f t="shared" si="31"/>
        <v>11136</v>
      </c>
      <c r="AO34" s="141" t="s">
        <v>37</v>
      </c>
      <c r="AP34" s="142"/>
      <c r="AQ34" s="144">
        <f t="shared" si="32"/>
        <v>0</v>
      </c>
      <c r="AR34" s="73">
        <v>29</v>
      </c>
      <c r="AS34" s="74">
        <v>49</v>
      </c>
      <c r="AT34" s="75">
        <f t="shared" si="15"/>
        <v>58800</v>
      </c>
      <c r="AU34" s="73">
        <v>29</v>
      </c>
      <c r="AV34" s="74">
        <v>300</v>
      </c>
      <c r="AW34" s="92">
        <f t="shared" si="21"/>
        <v>360000</v>
      </c>
      <c r="AX34" s="73">
        <v>29</v>
      </c>
      <c r="AY34" s="74">
        <v>50</v>
      </c>
      <c r="AZ34" s="74">
        <f t="shared" si="16"/>
        <v>60000</v>
      </c>
      <c r="BA34" s="73">
        <v>29</v>
      </c>
      <c r="BB34" s="145">
        <v>129.24</v>
      </c>
      <c r="BC34" s="75">
        <f t="shared" si="17"/>
        <v>155088</v>
      </c>
      <c r="BD34" s="93"/>
      <c r="BE34" s="77">
        <f t="shared" si="22"/>
        <v>9.2799999999999994</v>
      </c>
      <c r="BF34" s="77">
        <f t="shared" si="33"/>
        <v>79.002222222222215</v>
      </c>
      <c r="BG34" s="77">
        <f t="shared" si="34"/>
        <v>49</v>
      </c>
      <c r="BH34" s="77">
        <f t="shared" si="35"/>
        <v>300</v>
      </c>
      <c r="BI34" s="88"/>
      <c r="BJ34" s="89">
        <f t="shared" si="39"/>
        <v>11136</v>
      </c>
      <c r="BK34" s="90">
        <f t="shared" si="40"/>
        <v>94802.666666666657</v>
      </c>
      <c r="BL34" s="91">
        <f t="shared" si="20"/>
        <v>58800</v>
      </c>
      <c r="BM34" s="342">
        <f t="shared" si="36"/>
        <v>57.39142857142857</v>
      </c>
      <c r="BN34" s="82"/>
    </row>
    <row r="35" spans="1:66" ht="24" x14ac:dyDescent="0.25">
      <c r="A35" s="137">
        <v>30</v>
      </c>
      <c r="B35" s="96" t="s">
        <v>94</v>
      </c>
      <c r="C35" s="84" t="s">
        <v>118</v>
      </c>
      <c r="D35" s="85" t="s">
        <v>119</v>
      </c>
      <c r="E35" s="86" t="s">
        <v>62</v>
      </c>
      <c r="F35" s="138">
        <v>1200</v>
      </c>
      <c r="G35" s="138"/>
      <c r="H35" s="138"/>
      <c r="I35" s="138"/>
      <c r="J35" s="138"/>
      <c r="K35" s="138">
        <v>30</v>
      </c>
      <c r="L35" s="64">
        <f t="shared" si="37"/>
        <v>1230</v>
      </c>
      <c r="M35" s="139">
        <v>67.569999999999993</v>
      </c>
      <c r="N35" s="140">
        <f t="shared" si="38"/>
        <v>83111.099999999991</v>
      </c>
      <c r="O35" s="354">
        <v>296445</v>
      </c>
      <c r="P35" s="68">
        <v>1200</v>
      </c>
      <c r="Q35" s="151">
        <v>114</v>
      </c>
      <c r="R35" s="70">
        <v>35</v>
      </c>
      <c r="S35" s="143">
        <f t="shared" si="24"/>
        <v>42000</v>
      </c>
      <c r="T35" s="141" t="s">
        <v>37</v>
      </c>
      <c r="U35" s="142"/>
      <c r="V35" s="143">
        <f t="shared" si="25"/>
        <v>0</v>
      </c>
      <c r="W35" s="71">
        <v>630</v>
      </c>
      <c r="X35" s="70">
        <v>39</v>
      </c>
      <c r="Y35" s="143">
        <f t="shared" si="26"/>
        <v>46800</v>
      </c>
      <c r="Z35" s="141" t="s">
        <v>37</v>
      </c>
      <c r="AA35" s="142"/>
      <c r="AB35" s="143">
        <f t="shared" si="27"/>
        <v>0</v>
      </c>
      <c r="AC35" s="141" t="s">
        <v>37</v>
      </c>
      <c r="AD35" s="142"/>
      <c r="AE35" s="143">
        <f t="shared" si="28"/>
        <v>0</v>
      </c>
      <c r="AF35" s="141" t="s">
        <v>37</v>
      </c>
      <c r="AG35" s="142"/>
      <c r="AH35" s="143">
        <f t="shared" si="29"/>
        <v>0</v>
      </c>
      <c r="AI35" s="141" t="s">
        <v>37</v>
      </c>
      <c r="AJ35" s="142"/>
      <c r="AK35" s="143">
        <f t="shared" si="30"/>
        <v>0</v>
      </c>
      <c r="AL35" s="71">
        <v>279</v>
      </c>
      <c r="AM35" s="70">
        <v>9.2799999999999994</v>
      </c>
      <c r="AN35" s="70">
        <f t="shared" si="31"/>
        <v>11136</v>
      </c>
      <c r="AO35" s="141" t="s">
        <v>37</v>
      </c>
      <c r="AP35" s="142"/>
      <c r="AQ35" s="144">
        <f t="shared" si="32"/>
        <v>0</v>
      </c>
      <c r="AR35" s="73">
        <v>30</v>
      </c>
      <c r="AS35" s="74">
        <v>35</v>
      </c>
      <c r="AT35" s="75">
        <f t="shared" si="15"/>
        <v>42000</v>
      </c>
      <c r="AU35" s="73">
        <v>30</v>
      </c>
      <c r="AV35" s="74">
        <v>200</v>
      </c>
      <c r="AW35" s="92">
        <f t="shared" si="21"/>
        <v>240000</v>
      </c>
      <c r="AX35" s="73">
        <v>30</v>
      </c>
      <c r="AY35" s="74">
        <v>35</v>
      </c>
      <c r="AZ35" s="74">
        <f t="shared" si="16"/>
        <v>42000</v>
      </c>
      <c r="BA35" s="73">
        <v>30</v>
      </c>
      <c r="BB35" s="145">
        <v>193.86</v>
      </c>
      <c r="BC35" s="75">
        <f t="shared" si="17"/>
        <v>232632.00000000003</v>
      </c>
      <c r="BD35" s="93"/>
      <c r="BE35" s="77">
        <f t="shared" si="22"/>
        <v>9.2799999999999994</v>
      </c>
      <c r="BF35" s="77">
        <f t="shared" si="33"/>
        <v>78.162857142857135</v>
      </c>
      <c r="BG35" s="77">
        <f t="shared" si="34"/>
        <v>35</v>
      </c>
      <c r="BH35" s="77">
        <f t="shared" si="35"/>
        <v>200</v>
      </c>
      <c r="BI35" s="88"/>
      <c r="BJ35" s="89">
        <f t="shared" si="39"/>
        <v>11136</v>
      </c>
      <c r="BK35" s="90">
        <f t="shared" si="40"/>
        <v>93795.428571428565</v>
      </c>
      <c r="BL35" s="91">
        <f t="shared" si="20"/>
        <v>42000</v>
      </c>
      <c r="BM35" s="342">
        <f t="shared" si="36"/>
        <v>67.572000000000003</v>
      </c>
      <c r="BN35" s="82"/>
    </row>
    <row r="36" spans="1:66" ht="24" x14ac:dyDescent="0.25">
      <c r="A36" s="137">
        <v>31</v>
      </c>
      <c r="B36" s="96" t="s">
        <v>94</v>
      </c>
      <c r="C36" s="84" t="s">
        <v>120</v>
      </c>
      <c r="D36" s="85" t="s">
        <v>121</v>
      </c>
      <c r="E36" s="86" t="s">
        <v>62</v>
      </c>
      <c r="F36" s="138">
        <v>1200</v>
      </c>
      <c r="G36" s="138"/>
      <c r="H36" s="138"/>
      <c r="I36" s="138"/>
      <c r="J36" s="138"/>
      <c r="K36" s="138">
        <v>30</v>
      </c>
      <c r="L36" s="64">
        <f t="shared" si="37"/>
        <v>1230</v>
      </c>
      <c r="M36" s="139">
        <v>33.11</v>
      </c>
      <c r="N36" s="140">
        <f t="shared" si="38"/>
        <v>40725.300000000003</v>
      </c>
      <c r="O36" s="354">
        <v>284708</v>
      </c>
      <c r="P36" s="68">
        <v>1200</v>
      </c>
      <c r="Q36" s="151">
        <v>115</v>
      </c>
      <c r="R36" s="70">
        <v>35</v>
      </c>
      <c r="S36" s="143">
        <f t="shared" si="24"/>
        <v>42000</v>
      </c>
      <c r="T36" s="71">
        <v>112</v>
      </c>
      <c r="U36" s="70">
        <v>15</v>
      </c>
      <c r="V36" s="143">
        <f t="shared" si="25"/>
        <v>18000</v>
      </c>
      <c r="W36" s="71">
        <v>631</v>
      </c>
      <c r="X36" s="70">
        <v>30</v>
      </c>
      <c r="Y36" s="143">
        <f t="shared" si="26"/>
        <v>36000</v>
      </c>
      <c r="Z36" s="141" t="s">
        <v>37</v>
      </c>
      <c r="AA36" s="142"/>
      <c r="AB36" s="143">
        <f t="shared" si="27"/>
        <v>0</v>
      </c>
      <c r="AC36" s="71">
        <v>189</v>
      </c>
      <c r="AD36" s="70">
        <v>45</v>
      </c>
      <c r="AE36" s="143">
        <f t="shared" si="28"/>
        <v>54000</v>
      </c>
      <c r="AF36" s="141" t="s">
        <v>37</v>
      </c>
      <c r="AG36" s="142"/>
      <c r="AH36" s="143">
        <f t="shared" si="29"/>
        <v>0</v>
      </c>
      <c r="AI36" s="141" t="s">
        <v>37</v>
      </c>
      <c r="AJ36" s="142"/>
      <c r="AK36" s="143">
        <f t="shared" si="30"/>
        <v>0</v>
      </c>
      <c r="AL36" s="71">
        <v>280</v>
      </c>
      <c r="AM36" s="70">
        <v>6.38</v>
      </c>
      <c r="AN36" s="70">
        <f t="shared" si="31"/>
        <v>7656</v>
      </c>
      <c r="AO36" s="141" t="s">
        <v>37</v>
      </c>
      <c r="AP36" s="142"/>
      <c r="AQ36" s="144">
        <f t="shared" si="32"/>
        <v>0</v>
      </c>
      <c r="AR36" s="73">
        <v>31</v>
      </c>
      <c r="AS36" s="74">
        <v>25.2</v>
      </c>
      <c r="AT36" s="75">
        <f t="shared" si="15"/>
        <v>30240</v>
      </c>
      <c r="AU36" s="73">
        <v>31</v>
      </c>
      <c r="AV36" s="74">
        <v>150</v>
      </c>
      <c r="AW36" s="92">
        <f t="shared" si="21"/>
        <v>180000</v>
      </c>
      <c r="AX36" s="73">
        <v>31</v>
      </c>
      <c r="AY36" s="74">
        <v>25</v>
      </c>
      <c r="AZ36" s="74">
        <f t="shared" si="16"/>
        <v>30000</v>
      </c>
      <c r="BA36" s="73">
        <v>31</v>
      </c>
      <c r="BB36" s="145">
        <v>56.54</v>
      </c>
      <c r="BC36" s="75">
        <f t="shared" si="17"/>
        <v>67848</v>
      </c>
      <c r="BD36" s="93"/>
      <c r="BE36" s="77">
        <f t="shared" si="22"/>
        <v>6.38</v>
      </c>
      <c r="BF36" s="77">
        <f t="shared" si="33"/>
        <v>43.124444444444443</v>
      </c>
      <c r="BG36" s="77">
        <f t="shared" si="34"/>
        <v>30</v>
      </c>
      <c r="BH36" s="77">
        <f t="shared" si="35"/>
        <v>150</v>
      </c>
      <c r="BI36" s="88"/>
      <c r="BJ36" s="89">
        <f t="shared" si="39"/>
        <v>7656</v>
      </c>
      <c r="BK36" s="90">
        <f t="shared" si="40"/>
        <v>51749.333333333328</v>
      </c>
      <c r="BL36" s="91">
        <f t="shared" si="20"/>
        <v>36000</v>
      </c>
      <c r="BM36" s="342">
        <f t="shared" si="36"/>
        <v>33.105714285714285</v>
      </c>
      <c r="BN36" s="82"/>
    </row>
    <row r="37" spans="1:66" ht="48" x14ac:dyDescent="0.25">
      <c r="A37" s="137">
        <v>32</v>
      </c>
      <c r="B37" s="96" t="s">
        <v>94</v>
      </c>
      <c r="C37" s="84" t="s">
        <v>122</v>
      </c>
      <c r="D37" s="85" t="s">
        <v>123</v>
      </c>
      <c r="E37" s="86" t="s">
        <v>100</v>
      </c>
      <c r="F37" s="138">
        <v>13000</v>
      </c>
      <c r="G37" s="138"/>
      <c r="H37" s="138">
        <v>3000</v>
      </c>
      <c r="I37" s="138"/>
      <c r="J37" s="138">
        <v>100</v>
      </c>
      <c r="K37" s="138">
        <v>2500</v>
      </c>
      <c r="L37" s="64">
        <f t="shared" si="37"/>
        <v>18600</v>
      </c>
      <c r="M37" s="139">
        <v>55.79</v>
      </c>
      <c r="N37" s="140">
        <f t="shared" si="38"/>
        <v>1037694</v>
      </c>
      <c r="O37" s="354">
        <v>21164</v>
      </c>
      <c r="P37" s="68">
        <v>13000</v>
      </c>
      <c r="Q37" s="141" t="s">
        <v>37</v>
      </c>
      <c r="R37" s="142"/>
      <c r="S37" s="143">
        <f t="shared" si="24"/>
        <v>0</v>
      </c>
      <c r="T37" s="71">
        <v>189</v>
      </c>
      <c r="U37" s="70">
        <v>30</v>
      </c>
      <c r="V37" s="143">
        <f t="shared" si="25"/>
        <v>390000</v>
      </c>
      <c r="W37" s="71">
        <v>668</v>
      </c>
      <c r="X37" s="70">
        <v>62</v>
      </c>
      <c r="Y37" s="143">
        <f t="shared" si="26"/>
        <v>806000</v>
      </c>
      <c r="Z37" s="71" t="s">
        <v>124</v>
      </c>
      <c r="AA37" s="70">
        <v>30</v>
      </c>
      <c r="AB37" s="143">
        <f t="shared" si="27"/>
        <v>390000</v>
      </c>
      <c r="AC37" s="71">
        <v>25</v>
      </c>
      <c r="AD37" s="70">
        <v>60</v>
      </c>
      <c r="AE37" s="143">
        <f t="shared" si="28"/>
        <v>780000</v>
      </c>
      <c r="AF37" s="141" t="s">
        <v>37</v>
      </c>
      <c r="AG37" s="142"/>
      <c r="AH37" s="143">
        <f t="shared" si="29"/>
        <v>0</v>
      </c>
      <c r="AI37" s="71">
        <v>77</v>
      </c>
      <c r="AJ37" s="70">
        <v>26.11</v>
      </c>
      <c r="AK37" s="143">
        <f t="shared" si="30"/>
        <v>339430</v>
      </c>
      <c r="AL37" s="71">
        <v>239</v>
      </c>
      <c r="AM37" s="70">
        <v>13.34</v>
      </c>
      <c r="AN37" s="70">
        <f t="shared" si="31"/>
        <v>173420</v>
      </c>
      <c r="AO37" s="71" t="s">
        <v>125</v>
      </c>
      <c r="AP37" s="70">
        <v>29</v>
      </c>
      <c r="AQ37" s="144">
        <f t="shared" si="32"/>
        <v>377000</v>
      </c>
      <c r="AR37" s="73">
        <v>32</v>
      </c>
      <c r="AS37" s="74">
        <v>77</v>
      </c>
      <c r="AT37" s="75">
        <f t="shared" si="15"/>
        <v>1001000</v>
      </c>
      <c r="AU37" s="73">
        <v>32</v>
      </c>
      <c r="AV37" s="74">
        <v>100</v>
      </c>
      <c r="AW37" s="92">
        <f t="shared" si="21"/>
        <v>1300000</v>
      </c>
      <c r="AX37" s="73">
        <v>32</v>
      </c>
      <c r="AY37" s="74">
        <v>88</v>
      </c>
      <c r="AZ37" s="74">
        <f t="shared" si="16"/>
        <v>1144000</v>
      </c>
      <c r="BA37" s="73">
        <v>32</v>
      </c>
      <c r="BB37" s="145">
        <v>355.41</v>
      </c>
      <c r="BC37" s="75">
        <f t="shared" si="17"/>
        <v>4620330</v>
      </c>
      <c r="BD37" s="93"/>
      <c r="BE37" s="77">
        <f t="shared" si="22"/>
        <v>13.34</v>
      </c>
      <c r="BF37" s="77">
        <f t="shared" si="33"/>
        <v>79.169090909090926</v>
      </c>
      <c r="BG37" s="77">
        <f t="shared" si="34"/>
        <v>60</v>
      </c>
      <c r="BH37" s="77">
        <f t="shared" si="35"/>
        <v>355.41</v>
      </c>
      <c r="BI37" s="88"/>
      <c r="BJ37" s="89">
        <f t="shared" si="39"/>
        <v>173420</v>
      </c>
      <c r="BK37" s="90">
        <f t="shared" si="40"/>
        <v>1029198.181818182</v>
      </c>
      <c r="BL37" s="91">
        <f t="shared" si="20"/>
        <v>780000</v>
      </c>
      <c r="BM37" s="342">
        <f t="shared" si="36"/>
        <v>55.790000000000006</v>
      </c>
      <c r="BN37" s="82"/>
    </row>
    <row r="38" spans="1:66" ht="60" x14ac:dyDescent="0.25">
      <c r="A38" s="137">
        <v>33</v>
      </c>
      <c r="B38" s="96" t="s">
        <v>94</v>
      </c>
      <c r="C38" s="84" t="s">
        <v>126</v>
      </c>
      <c r="D38" s="85" t="s">
        <v>127</v>
      </c>
      <c r="E38" s="86" t="s">
        <v>100</v>
      </c>
      <c r="F38" s="138">
        <v>6000</v>
      </c>
      <c r="G38" s="138">
        <v>1000</v>
      </c>
      <c r="H38" s="138">
        <v>500</v>
      </c>
      <c r="I38" s="138"/>
      <c r="J38" s="138"/>
      <c r="K38" s="138">
        <v>1000</v>
      </c>
      <c r="L38" s="64">
        <f t="shared" si="37"/>
        <v>8500</v>
      </c>
      <c r="M38" s="139">
        <v>80.819999999999993</v>
      </c>
      <c r="N38" s="140">
        <f t="shared" si="38"/>
        <v>686970</v>
      </c>
      <c r="O38" s="354">
        <v>10781</v>
      </c>
      <c r="P38" s="68">
        <v>6000</v>
      </c>
      <c r="Q38" s="141" t="s">
        <v>37</v>
      </c>
      <c r="R38" s="142"/>
      <c r="S38" s="143">
        <f t="shared" si="24"/>
        <v>0</v>
      </c>
      <c r="T38" s="71">
        <v>244</v>
      </c>
      <c r="U38" s="70">
        <v>30</v>
      </c>
      <c r="V38" s="143">
        <f t="shared" si="25"/>
        <v>180000</v>
      </c>
      <c r="W38" s="71">
        <v>658</v>
      </c>
      <c r="X38" s="70">
        <v>30</v>
      </c>
      <c r="Y38" s="143">
        <f t="shared" si="26"/>
        <v>180000</v>
      </c>
      <c r="Z38" s="71" t="s">
        <v>128</v>
      </c>
      <c r="AA38" s="70">
        <v>16</v>
      </c>
      <c r="AB38" s="143">
        <f t="shared" si="27"/>
        <v>96000</v>
      </c>
      <c r="AC38" s="71">
        <v>23</v>
      </c>
      <c r="AD38" s="70">
        <v>35</v>
      </c>
      <c r="AE38" s="143">
        <f t="shared" si="28"/>
        <v>210000</v>
      </c>
      <c r="AF38" s="71">
        <v>33</v>
      </c>
      <c r="AG38" s="70">
        <v>125.32</v>
      </c>
      <c r="AH38" s="143">
        <f t="shared" si="29"/>
        <v>751920</v>
      </c>
      <c r="AI38" s="141" t="s">
        <v>37</v>
      </c>
      <c r="AJ38" s="142"/>
      <c r="AK38" s="143">
        <f t="shared" si="30"/>
        <v>0</v>
      </c>
      <c r="AL38" s="71">
        <v>229</v>
      </c>
      <c r="AM38" s="70">
        <v>33.06</v>
      </c>
      <c r="AN38" s="70">
        <f t="shared" si="31"/>
        <v>198360</v>
      </c>
      <c r="AO38" s="71" t="s">
        <v>129</v>
      </c>
      <c r="AP38" s="70">
        <v>51</v>
      </c>
      <c r="AQ38" s="144">
        <f t="shared" si="32"/>
        <v>306000</v>
      </c>
      <c r="AR38" s="73">
        <v>33</v>
      </c>
      <c r="AS38" s="74">
        <v>133</v>
      </c>
      <c r="AT38" s="75">
        <f t="shared" si="15"/>
        <v>798000</v>
      </c>
      <c r="AU38" s="73">
        <v>33</v>
      </c>
      <c r="AV38" s="74">
        <v>150</v>
      </c>
      <c r="AW38" s="92">
        <f t="shared" si="21"/>
        <v>900000</v>
      </c>
      <c r="AX38" s="73">
        <v>33</v>
      </c>
      <c r="AY38" s="74">
        <v>140</v>
      </c>
      <c r="AZ38" s="74">
        <f t="shared" si="16"/>
        <v>840000</v>
      </c>
      <c r="BA38" s="73">
        <v>33</v>
      </c>
      <c r="BB38" s="145">
        <v>242.33</v>
      </c>
      <c r="BC38" s="75">
        <f t="shared" si="17"/>
        <v>1453980</v>
      </c>
      <c r="BD38" s="93"/>
      <c r="BE38" s="77">
        <f t="shared" si="22"/>
        <v>16</v>
      </c>
      <c r="BF38" s="77">
        <f t="shared" si="33"/>
        <v>89.61</v>
      </c>
      <c r="BG38" s="77">
        <f t="shared" si="34"/>
        <v>51</v>
      </c>
      <c r="BH38" s="77">
        <f t="shared" si="35"/>
        <v>242.33</v>
      </c>
      <c r="BI38" s="88"/>
      <c r="BJ38" s="89">
        <f t="shared" si="39"/>
        <v>96000</v>
      </c>
      <c r="BK38" s="90">
        <f t="shared" si="40"/>
        <v>537660</v>
      </c>
      <c r="BL38" s="91">
        <f t="shared" si="20"/>
        <v>306000</v>
      </c>
      <c r="BM38" s="342">
        <f t="shared" si="36"/>
        <v>80.819999999999993</v>
      </c>
      <c r="BN38" s="82"/>
    </row>
    <row r="39" spans="1:66" ht="60" x14ac:dyDescent="0.25">
      <c r="A39" s="137">
        <v>34</v>
      </c>
      <c r="B39" s="96" t="s">
        <v>94</v>
      </c>
      <c r="C39" s="84" t="s">
        <v>130</v>
      </c>
      <c r="D39" s="85" t="s">
        <v>131</v>
      </c>
      <c r="E39" s="86" t="s">
        <v>100</v>
      </c>
      <c r="F39" s="138">
        <v>1500</v>
      </c>
      <c r="G39" s="138"/>
      <c r="H39" s="138"/>
      <c r="I39" s="138"/>
      <c r="J39" s="138">
        <v>200</v>
      </c>
      <c r="K39" s="138">
        <v>1000</v>
      </c>
      <c r="L39" s="64">
        <f t="shared" si="37"/>
        <v>2700</v>
      </c>
      <c r="M39" s="139">
        <v>195</v>
      </c>
      <c r="N39" s="140">
        <f t="shared" si="38"/>
        <v>526500</v>
      </c>
      <c r="O39" s="354">
        <v>10781</v>
      </c>
      <c r="P39" s="68">
        <v>1500</v>
      </c>
      <c r="Q39" s="141" t="s">
        <v>37</v>
      </c>
      <c r="R39" s="142"/>
      <c r="S39" s="143">
        <f t="shared" si="24"/>
        <v>0</v>
      </c>
      <c r="T39" s="141" t="s">
        <v>37</v>
      </c>
      <c r="U39" s="142"/>
      <c r="V39" s="143">
        <f t="shared" si="25"/>
        <v>0</v>
      </c>
      <c r="W39" s="141" t="s">
        <v>37</v>
      </c>
      <c r="X39" s="142"/>
      <c r="Y39" s="143">
        <f t="shared" si="26"/>
        <v>0</v>
      </c>
      <c r="Z39" s="141" t="s">
        <v>37</v>
      </c>
      <c r="AA39" s="142"/>
      <c r="AB39" s="143">
        <f t="shared" si="27"/>
        <v>0</v>
      </c>
      <c r="AC39" s="141" t="s">
        <v>37</v>
      </c>
      <c r="AD39" s="142"/>
      <c r="AE39" s="143">
        <f t="shared" si="28"/>
        <v>0</v>
      </c>
      <c r="AF39" s="141" t="s">
        <v>37</v>
      </c>
      <c r="AG39" s="142"/>
      <c r="AH39" s="143">
        <f t="shared" si="29"/>
        <v>0</v>
      </c>
      <c r="AI39" s="141" t="s">
        <v>37</v>
      </c>
      <c r="AJ39" s="142"/>
      <c r="AK39" s="143">
        <f t="shared" si="30"/>
        <v>0</v>
      </c>
      <c r="AL39" s="141" t="s">
        <v>37</v>
      </c>
      <c r="AM39" s="142"/>
      <c r="AN39" s="70">
        <f t="shared" si="31"/>
        <v>0</v>
      </c>
      <c r="AO39" s="141" t="s">
        <v>37</v>
      </c>
      <c r="AP39" s="142"/>
      <c r="AQ39" s="144">
        <f t="shared" si="32"/>
        <v>0</v>
      </c>
      <c r="AR39" s="73">
        <v>34</v>
      </c>
      <c r="AS39" s="74">
        <v>182</v>
      </c>
      <c r="AT39" s="75">
        <f t="shared" si="15"/>
        <v>273000</v>
      </c>
      <c r="AU39" s="73">
        <v>34</v>
      </c>
      <c r="AV39" s="74">
        <v>200</v>
      </c>
      <c r="AW39" s="92">
        <f t="shared" si="21"/>
        <v>300000</v>
      </c>
      <c r="AX39" s="73">
        <v>34</v>
      </c>
      <c r="AY39" s="74">
        <v>190</v>
      </c>
      <c r="AZ39" s="74">
        <f t="shared" si="16"/>
        <v>285000</v>
      </c>
      <c r="BA39" s="73">
        <v>34</v>
      </c>
      <c r="BB39" s="145">
        <v>242.33</v>
      </c>
      <c r="BC39" s="75">
        <f t="shared" si="17"/>
        <v>363495</v>
      </c>
      <c r="BD39" s="93"/>
      <c r="BE39" s="77">
        <f t="shared" si="22"/>
        <v>182</v>
      </c>
      <c r="BF39" s="77">
        <f t="shared" si="33"/>
        <v>203.58250000000001</v>
      </c>
      <c r="BG39" s="77">
        <f t="shared" si="34"/>
        <v>195</v>
      </c>
      <c r="BH39" s="77">
        <f t="shared" si="35"/>
        <v>242.33</v>
      </c>
      <c r="BI39" s="88"/>
      <c r="BJ39" s="89">
        <f t="shared" si="39"/>
        <v>273000</v>
      </c>
      <c r="BK39" s="90">
        <f t="shared" si="40"/>
        <v>305373.75</v>
      </c>
      <c r="BL39" s="91">
        <f t="shared" si="20"/>
        <v>292500</v>
      </c>
      <c r="BM39" s="342">
        <f t="shared" si="36"/>
        <v>195</v>
      </c>
      <c r="BN39" s="82"/>
    </row>
    <row r="40" spans="1:66" ht="48" x14ac:dyDescent="0.25">
      <c r="A40" s="137">
        <v>35</v>
      </c>
      <c r="B40" s="96" t="s">
        <v>94</v>
      </c>
      <c r="C40" s="84" t="s">
        <v>132</v>
      </c>
      <c r="D40" s="85" t="s">
        <v>133</v>
      </c>
      <c r="E40" s="86" t="s">
        <v>100</v>
      </c>
      <c r="F40" s="138">
        <v>500</v>
      </c>
      <c r="G40" s="138"/>
      <c r="H40" s="138"/>
      <c r="I40" s="138"/>
      <c r="J40" s="138"/>
      <c r="K40" s="138">
        <v>100</v>
      </c>
      <c r="L40" s="64">
        <f t="shared" si="37"/>
        <v>600</v>
      </c>
      <c r="M40" s="139">
        <v>170</v>
      </c>
      <c r="N40" s="140">
        <f t="shared" si="38"/>
        <v>102000</v>
      </c>
      <c r="O40" s="354">
        <v>10781</v>
      </c>
      <c r="P40" s="68">
        <v>500</v>
      </c>
      <c r="Q40" s="141" t="s">
        <v>37</v>
      </c>
      <c r="R40" s="142"/>
      <c r="S40" s="143">
        <f t="shared" si="24"/>
        <v>0</v>
      </c>
      <c r="T40" s="141" t="s">
        <v>37</v>
      </c>
      <c r="U40" s="142"/>
      <c r="V40" s="143">
        <f t="shared" si="25"/>
        <v>0</v>
      </c>
      <c r="W40" s="141" t="s">
        <v>37</v>
      </c>
      <c r="X40" s="142"/>
      <c r="Y40" s="143">
        <f t="shared" si="26"/>
        <v>0</v>
      </c>
      <c r="Z40" s="141" t="s">
        <v>37</v>
      </c>
      <c r="AA40" s="142"/>
      <c r="AB40" s="143">
        <f t="shared" si="27"/>
        <v>0</v>
      </c>
      <c r="AC40" s="141" t="s">
        <v>37</v>
      </c>
      <c r="AD40" s="142"/>
      <c r="AE40" s="143">
        <f t="shared" si="28"/>
        <v>0</v>
      </c>
      <c r="AF40" s="141" t="s">
        <v>37</v>
      </c>
      <c r="AG40" s="142"/>
      <c r="AH40" s="143">
        <f t="shared" si="29"/>
        <v>0</v>
      </c>
      <c r="AI40" s="141" t="s">
        <v>37</v>
      </c>
      <c r="AJ40" s="142"/>
      <c r="AK40" s="143">
        <f t="shared" si="30"/>
        <v>0</v>
      </c>
      <c r="AL40" s="141" t="s">
        <v>37</v>
      </c>
      <c r="AM40" s="142"/>
      <c r="AN40" s="70">
        <f t="shared" si="31"/>
        <v>0</v>
      </c>
      <c r="AO40" s="141" t="s">
        <v>37</v>
      </c>
      <c r="AP40" s="142"/>
      <c r="AQ40" s="144">
        <f t="shared" si="32"/>
        <v>0</v>
      </c>
      <c r="AR40" s="73">
        <v>35</v>
      </c>
      <c r="AS40" s="74">
        <v>91</v>
      </c>
      <c r="AT40" s="75">
        <f t="shared" si="15"/>
        <v>45500</v>
      </c>
      <c r="AU40" s="73">
        <v>35</v>
      </c>
      <c r="AV40" s="74">
        <v>200</v>
      </c>
      <c r="AW40" s="92">
        <f t="shared" si="21"/>
        <v>100000</v>
      </c>
      <c r="AX40" s="73">
        <v>35</v>
      </c>
      <c r="AY40" s="74">
        <v>140</v>
      </c>
      <c r="AZ40" s="74">
        <f t="shared" si="16"/>
        <v>70000</v>
      </c>
      <c r="BA40" s="73">
        <v>35</v>
      </c>
      <c r="BB40" s="145">
        <v>242.33</v>
      </c>
      <c r="BC40" s="75">
        <f t="shared" si="17"/>
        <v>121165</v>
      </c>
      <c r="BD40" s="93"/>
      <c r="BE40" s="77">
        <f t="shared" si="22"/>
        <v>91</v>
      </c>
      <c r="BF40" s="77">
        <f t="shared" si="33"/>
        <v>168.33250000000001</v>
      </c>
      <c r="BG40" s="77">
        <f t="shared" si="34"/>
        <v>170</v>
      </c>
      <c r="BH40" s="77">
        <f t="shared" si="35"/>
        <v>242.33</v>
      </c>
      <c r="BI40" s="88"/>
      <c r="BJ40" s="89">
        <f t="shared" si="39"/>
        <v>45500</v>
      </c>
      <c r="BK40" s="90">
        <f t="shared" si="40"/>
        <v>84166.25</v>
      </c>
      <c r="BL40" s="91">
        <f t="shared" si="20"/>
        <v>85000</v>
      </c>
      <c r="BM40" s="342">
        <f t="shared" si="36"/>
        <v>170</v>
      </c>
      <c r="BN40" s="82"/>
    </row>
    <row r="41" spans="1:66" ht="72" x14ac:dyDescent="0.25">
      <c r="A41" s="137">
        <v>36</v>
      </c>
      <c r="B41" s="96" t="s">
        <v>94</v>
      </c>
      <c r="C41" s="84" t="s">
        <v>134</v>
      </c>
      <c r="D41" s="85" t="s">
        <v>135</v>
      </c>
      <c r="E41" s="86" t="s">
        <v>100</v>
      </c>
      <c r="F41" s="138">
        <v>2000</v>
      </c>
      <c r="G41" s="138"/>
      <c r="H41" s="138"/>
      <c r="I41" s="138"/>
      <c r="J41" s="138"/>
      <c r="K41" s="138">
        <v>250</v>
      </c>
      <c r="L41" s="64">
        <f t="shared" si="37"/>
        <v>2250</v>
      </c>
      <c r="M41" s="139">
        <v>211.17</v>
      </c>
      <c r="N41" s="140">
        <f t="shared" si="38"/>
        <v>475132.5</v>
      </c>
      <c r="O41" s="354">
        <v>10781</v>
      </c>
      <c r="P41" s="68">
        <v>2000</v>
      </c>
      <c r="Q41" s="141" t="s">
        <v>37</v>
      </c>
      <c r="R41" s="142"/>
      <c r="S41" s="143">
        <f t="shared" si="24"/>
        <v>0</v>
      </c>
      <c r="T41" s="141" t="s">
        <v>37</v>
      </c>
      <c r="U41" s="142"/>
      <c r="V41" s="143">
        <f t="shared" si="25"/>
        <v>0</v>
      </c>
      <c r="W41" s="141" t="s">
        <v>37</v>
      </c>
      <c r="X41" s="142"/>
      <c r="Y41" s="143">
        <f t="shared" si="26"/>
        <v>0</v>
      </c>
      <c r="Z41" s="141" t="s">
        <v>37</v>
      </c>
      <c r="AA41" s="142"/>
      <c r="AB41" s="143">
        <f t="shared" si="27"/>
        <v>0</v>
      </c>
      <c r="AC41" s="141" t="s">
        <v>37</v>
      </c>
      <c r="AD41" s="142"/>
      <c r="AE41" s="143">
        <f t="shared" si="28"/>
        <v>0</v>
      </c>
      <c r="AF41" s="141" t="s">
        <v>37</v>
      </c>
      <c r="AG41" s="142"/>
      <c r="AH41" s="143">
        <f t="shared" si="29"/>
        <v>0</v>
      </c>
      <c r="AI41" s="141" t="s">
        <v>37</v>
      </c>
      <c r="AJ41" s="142"/>
      <c r="AK41" s="143">
        <f t="shared" si="30"/>
        <v>0</v>
      </c>
      <c r="AL41" s="141" t="s">
        <v>37</v>
      </c>
      <c r="AM41" s="142"/>
      <c r="AN41" s="70">
        <f t="shared" si="31"/>
        <v>0</v>
      </c>
      <c r="AO41" s="141" t="s">
        <v>37</v>
      </c>
      <c r="AP41" s="142"/>
      <c r="AQ41" s="144">
        <f t="shared" si="32"/>
        <v>0</v>
      </c>
      <c r="AR41" s="73">
        <v>36</v>
      </c>
      <c r="AS41" s="74">
        <v>119</v>
      </c>
      <c r="AT41" s="75">
        <f t="shared" si="15"/>
        <v>238000</v>
      </c>
      <c r="AU41" s="73">
        <v>36</v>
      </c>
      <c r="AV41" s="74">
        <v>250</v>
      </c>
      <c r="AW41" s="92">
        <f t="shared" si="21"/>
        <v>500000</v>
      </c>
      <c r="AX41" s="73">
        <v>36</v>
      </c>
      <c r="AY41" s="74">
        <v>180</v>
      </c>
      <c r="AZ41" s="74">
        <f t="shared" si="16"/>
        <v>360000</v>
      </c>
      <c r="BA41" s="73">
        <v>36</v>
      </c>
      <c r="BB41" s="145">
        <v>242.33</v>
      </c>
      <c r="BC41" s="75">
        <f t="shared" si="17"/>
        <v>484660</v>
      </c>
      <c r="BD41" s="93"/>
      <c r="BE41" s="77">
        <f t="shared" si="22"/>
        <v>119</v>
      </c>
      <c r="BF41" s="77">
        <f t="shared" si="33"/>
        <v>197.83250000000001</v>
      </c>
      <c r="BG41" s="77">
        <f t="shared" si="34"/>
        <v>211.16500000000002</v>
      </c>
      <c r="BH41" s="77">
        <f t="shared" si="35"/>
        <v>250</v>
      </c>
      <c r="BI41" s="88"/>
      <c r="BJ41" s="89">
        <f t="shared" si="39"/>
        <v>238000</v>
      </c>
      <c r="BK41" s="90">
        <f t="shared" si="40"/>
        <v>395665</v>
      </c>
      <c r="BL41" s="91">
        <f t="shared" si="20"/>
        <v>422330.00000000006</v>
      </c>
      <c r="BM41" s="342">
        <f t="shared" si="36"/>
        <v>211.16500000000002</v>
      </c>
      <c r="BN41" s="82"/>
    </row>
    <row r="42" spans="1:66" ht="60" x14ac:dyDescent="0.25">
      <c r="A42" s="137">
        <v>37</v>
      </c>
      <c r="B42" s="96" t="s">
        <v>94</v>
      </c>
      <c r="C42" s="84" t="s">
        <v>136</v>
      </c>
      <c r="D42" s="85" t="s">
        <v>137</v>
      </c>
      <c r="E42" s="86" t="s">
        <v>100</v>
      </c>
      <c r="F42" s="138">
        <v>1400</v>
      </c>
      <c r="G42" s="138"/>
      <c r="H42" s="138">
        <v>200</v>
      </c>
      <c r="I42" s="138"/>
      <c r="J42" s="138"/>
      <c r="K42" s="138">
        <v>250</v>
      </c>
      <c r="L42" s="64">
        <f t="shared" si="37"/>
        <v>1850</v>
      </c>
      <c r="M42" s="139">
        <v>221.17</v>
      </c>
      <c r="N42" s="140">
        <f t="shared" si="38"/>
        <v>409164.5</v>
      </c>
      <c r="O42" s="354">
        <v>10781</v>
      </c>
      <c r="P42" s="68">
        <v>1400</v>
      </c>
      <c r="Q42" s="141" t="s">
        <v>37</v>
      </c>
      <c r="R42" s="142"/>
      <c r="S42" s="143">
        <f t="shared" si="24"/>
        <v>0</v>
      </c>
      <c r="T42" s="141" t="s">
        <v>37</v>
      </c>
      <c r="U42" s="142"/>
      <c r="V42" s="143">
        <f t="shared" si="25"/>
        <v>0</v>
      </c>
      <c r="W42" s="141" t="s">
        <v>37</v>
      </c>
      <c r="X42" s="142"/>
      <c r="Y42" s="143">
        <f t="shared" si="26"/>
        <v>0</v>
      </c>
      <c r="Z42" s="141" t="s">
        <v>37</v>
      </c>
      <c r="AA42" s="142"/>
      <c r="AB42" s="143">
        <f t="shared" si="27"/>
        <v>0</v>
      </c>
      <c r="AC42" s="141" t="s">
        <v>37</v>
      </c>
      <c r="AD42" s="142"/>
      <c r="AE42" s="143">
        <f t="shared" si="28"/>
        <v>0</v>
      </c>
      <c r="AF42" s="141" t="s">
        <v>37</v>
      </c>
      <c r="AG42" s="142"/>
      <c r="AH42" s="143">
        <f t="shared" si="29"/>
        <v>0</v>
      </c>
      <c r="AI42" s="141" t="s">
        <v>37</v>
      </c>
      <c r="AJ42" s="142"/>
      <c r="AK42" s="143">
        <f t="shared" si="30"/>
        <v>0</v>
      </c>
      <c r="AL42" s="141" t="s">
        <v>37</v>
      </c>
      <c r="AM42" s="142"/>
      <c r="AN42" s="70">
        <f t="shared" si="31"/>
        <v>0</v>
      </c>
      <c r="AO42" s="141" t="s">
        <v>37</v>
      </c>
      <c r="AP42" s="142"/>
      <c r="AQ42" s="144">
        <f t="shared" si="32"/>
        <v>0</v>
      </c>
      <c r="AR42" s="73">
        <v>37</v>
      </c>
      <c r="AS42" s="74">
        <v>168</v>
      </c>
      <c r="AT42" s="75">
        <f t="shared" si="15"/>
        <v>235200</v>
      </c>
      <c r="AU42" s="73">
        <v>37</v>
      </c>
      <c r="AV42" s="74">
        <v>250</v>
      </c>
      <c r="AW42" s="92">
        <f t="shared" si="21"/>
        <v>350000</v>
      </c>
      <c r="AX42" s="73">
        <v>37</v>
      </c>
      <c r="AY42" s="74">
        <v>200</v>
      </c>
      <c r="AZ42" s="74">
        <f t="shared" si="16"/>
        <v>280000</v>
      </c>
      <c r="BA42" s="73">
        <v>37</v>
      </c>
      <c r="BB42" s="145">
        <v>242.33</v>
      </c>
      <c r="BC42" s="75">
        <f t="shared" si="17"/>
        <v>339262</v>
      </c>
      <c r="BD42" s="93"/>
      <c r="BE42" s="77">
        <f t="shared" si="22"/>
        <v>168</v>
      </c>
      <c r="BF42" s="77">
        <f t="shared" si="33"/>
        <v>215.08250000000001</v>
      </c>
      <c r="BG42" s="77">
        <f t="shared" si="34"/>
        <v>221.16500000000002</v>
      </c>
      <c r="BH42" s="77">
        <f t="shared" si="35"/>
        <v>250</v>
      </c>
      <c r="BI42" s="88"/>
      <c r="BJ42" s="89">
        <f t="shared" si="39"/>
        <v>235200</v>
      </c>
      <c r="BK42" s="90">
        <f t="shared" si="40"/>
        <v>301115.5</v>
      </c>
      <c r="BL42" s="91">
        <f t="shared" si="20"/>
        <v>309631</v>
      </c>
      <c r="BM42" s="342">
        <f t="shared" si="36"/>
        <v>221.16500000000002</v>
      </c>
      <c r="BN42" s="82"/>
    </row>
    <row r="43" spans="1:66" ht="72" x14ac:dyDescent="0.25">
      <c r="A43" s="137">
        <v>38</v>
      </c>
      <c r="B43" s="96" t="s">
        <v>94</v>
      </c>
      <c r="C43" s="84" t="s">
        <v>138</v>
      </c>
      <c r="D43" s="85" t="s">
        <v>139</v>
      </c>
      <c r="E43" s="86" t="s">
        <v>62</v>
      </c>
      <c r="F43" s="138">
        <v>50</v>
      </c>
      <c r="G43" s="138"/>
      <c r="H43" s="138">
        <v>5</v>
      </c>
      <c r="I43" s="138"/>
      <c r="J43" s="138"/>
      <c r="K43" s="138">
        <v>30</v>
      </c>
      <c r="L43" s="64">
        <f t="shared" si="37"/>
        <v>85</v>
      </c>
      <c r="M43" s="139">
        <v>566.23</v>
      </c>
      <c r="N43" s="140">
        <f t="shared" si="38"/>
        <v>48129.55</v>
      </c>
      <c r="O43" s="354">
        <v>21164</v>
      </c>
      <c r="P43" s="68">
        <v>50</v>
      </c>
      <c r="Q43" s="141" t="s">
        <v>37</v>
      </c>
      <c r="R43" s="142"/>
      <c r="S43" s="143">
        <f t="shared" si="24"/>
        <v>0</v>
      </c>
      <c r="T43" s="141" t="s">
        <v>37</v>
      </c>
      <c r="U43" s="142"/>
      <c r="V43" s="143">
        <f t="shared" si="25"/>
        <v>0</v>
      </c>
      <c r="W43" s="141" t="s">
        <v>37</v>
      </c>
      <c r="X43" s="142"/>
      <c r="Y43" s="143">
        <f t="shared" si="26"/>
        <v>0</v>
      </c>
      <c r="Z43" s="141" t="s">
        <v>37</v>
      </c>
      <c r="AA43" s="142"/>
      <c r="AB43" s="143">
        <f t="shared" si="27"/>
        <v>0</v>
      </c>
      <c r="AC43" s="141" t="s">
        <v>37</v>
      </c>
      <c r="AD43" s="142"/>
      <c r="AE43" s="143">
        <f t="shared" si="28"/>
        <v>0</v>
      </c>
      <c r="AF43" s="71">
        <v>38</v>
      </c>
      <c r="AG43" s="70">
        <v>553.69000000000005</v>
      </c>
      <c r="AH43" s="143">
        <f t="shared" si="29"/>
        <v>27684.500000000004</v>
      </c>
      <c r="AI43" s="141" t="s">
        <v>37</v>
      </c>
      <c r="AJ43" s="142"/>
      <c r="AK43" s="143">
        <f t="shared" si="30"/>
        <v>0</v>
      </c>
      <c r="AL43" s="141" t="s">
        <v>37</v>
      </c>
      <c r="AM43" s="142"/>
      <c r="AN43" s="70">
        <f t="shared" si="31"/>
        <v>0</v>
      </c>
      <c r="AO43" s="141" t="s">
        <v>37</v>
      </c>
      <c r="AP43" s="142"/>
      <c r="AQ43" s="144">
        <f t="shared" si="32"/>
        <v>0</v>
      </c>
      <c r="AR43" s="73">
        <v>38</v>
      </c>
      <c r="AS43" s="74">
        <v>490</v>
      </c>
      <c r="AT43" s="75">
        <f t="shared" si="15"/>
        <v>24500</v>
      </c>
      <c r="AU43" s="73">
        <v>38</v>
      </c>
      <c r="AV43" s="74">
        <v>600</v>
      </c>
      <c r="AW43" s="92">
        <f t="shared" si="21"/>
        <v>30000</v>
      </c>
      <c r="AX43" s="73">
        <v>38</v>
      </c>
      <c r="AY43" s="74">
        <v>545</v>
      </c>
      <c r="AZ43" s="74">
        <f t="shared" si="16"/>
        <v>27250</v>
      </c>
      <c r="BA43" s="73">
        <v>38</v>
      </c>
      <c r="BB43" s="145">
        <v>969.31</v>
      </c>
      <c r="BC43" s="75">
        <f t="shared" si="17"/>
        <v>48465.5</v>
      </c>
      <c r="BD43" s="93"/>
      <c r="BE43" s="77">
        <f t="shared" si="22"/>
        <v>490</v>
      </c>
      <c r="BF43" s="77">
        <f t="shared" si="33"/>
        <v>631.6</v>
      </c>
      <c r="BG43" s="77">
        <f t="shared" si="34"/>
        <v>553.69000000000005</v>
      </c>
      <c r="BH43" s="77">
        <f t="shared" si="35"/>
        <v>969.31</v>
      </c>
      <c r="BI43" s="88"/>
      <c r="BJ43" s="89">
        <f t="shared" si="39"/>
        <v>24500</v>
      </c>
      <c r="BK43" s="90">
        <f t="shared" si="40"/>
        <v>31580</v>
      </c>
      <c r="BL43" s="91">
        <f t="shared" si="20"/>
        <v>27684.500000000004</v>
      </c>
      <c r="BM43" s="342">
        <f t="shared" si="36"/>
        <v>566.23</v>
      </c>
      <c r="BN43" s="82"/>
    </row>
    <row r="44" spans="1:66" ht="72" x14ac:dyDescent="0.25">
      <c r="A44" s="137">
        <v>39</v>
      </c>
      <c r="B44" s="96" t="s">
        <v>94</v>
      </c>
      <c r="C44" s="84" t="s">
        <v>140</v>
      </c>
      <c r="D44" s="85" t="s">
        <v>141</v>
      </c>
      <c r="E44" s="86" t="s">
        <v>62</v>
      </c>
      <c r="F44" s="138">
        <v>50</v>
      </c>
      <c r="G44" s="138"/>
      <c r="H44" s="138">
        <v>5</v>
      </c>
      <c r="I44" s="138"/>
      <c r="J44" s="138"/>
      <c r="K44" s="138">
        <v>30</v>
      </c>
      <c r="L44" s="64">
        <f t="shared" si="37"/>
        <v>85</v>
      </c>
      <c r="M44" s="139">
        <v>725</v>
      </c>
      <c r="N44" s="140">
        <f t="shared" si="38"/>
        <v>61625</v>
      </c>
      <c r="O44" s="354">
        <v>21164</v>
      </c>
      <c r="P44" s="68">
        <v>50</v>
      </c>
      <c r="Q44" s="141" t="s">
        <v>37</v>
      </c>
      <c r="R44" s="142"/>
      <c r="S44" s="143">
        <f t="shared" si="24"/>
        <v>0</v>
      </c>
      <c r="T44" s="71">
        <v>257</v>
      </c>
      <c r="U44" s="70">
        <v>248.13</v>
      </c>
      <c r="V44" s="143">
        <f t="shared" si="25"/>
        <v>12406.5</v>
      </c>
      <c r="W44" s="141" t="s">
        <v>37</v>
      </c>
      <c r="X44" s="142"/>
      <c r="Y44" s="143">
        <f t="shared" si="26"/>
        <v>0</v>
      </c>
      <c r="Z44" s="141" t="s">
        <v>37</v>
      </c>
      <c r="AA44" s="142"/>
      <c r="AB44" s="143">
        <f t="shared" si="27"/>
        <v>0</v>
      </c>
      <c r="AC44" s="71">
        <v>27</v>
      </c>
      <c r="AD44" s="70">
        <v>450</v>
      </c>
      <c r="AE44" s="143">
        <f t="shared" si="28"/>
        <v>22500</v>
      </c>
      <c r="AF44" s="141" t="s">
        <v>37</v>
      </c>
      <c r="AG44" s="142"/>
      <c r="AH44" s="143">
        <f t="shared" si="29"/>
        <v>0</v>
      </c>
      <c r="AI44" s="141" t="s">
        <v>37</v>
      </c>
      <c r="AJ44" s="142"/>
      <c r="AK44" s="143">
        <f t="shared" si="30"/>
        <v>0</v>
      </c>
      <c r="AL44" s="141" t="s">
        <v>37</v>
      </c>
      <c r="AM44" s="142"/>
      <c r="AN44" s="70">
        <f t="shared" si="31"/>
        <v>0</v>
      </c>
      <c r="AO44" s="141" t="s">
        <v>37</v>
      </c>
      <c r="AP44" s="142"/>
      <c r="AQ44" s="144">
        <f t="shared" si="32"/>
        <v>0</v>
      </c>
      <c r="AR44" s="73">
        <v>39</v>
      </c>
      <c r="AS44" s="74">
        <v>1050</v>
      </c>
      <c r="AT44" s="75">
        <f t="shared" si="15"/>
        <v>52500</v>
      </c>
      <c r="AU44" s="73">
        <v>39</v>
      </c>
      <c r="AV44" s="74">
        <v>700</v>
      </c>
      <c r="AW44" s="92">
        <f t="shared" si="21"/>
        <v>35000</v>
      </c>
      <c r="AX44" s="73">
        <v>39</v>
      </c>
      <c r="AY44" s="74">
        <v>700</v>
      </c>
      <c r="AZ44" s="74">
        <f t="shared" si="16"/>
        <v>35000</v>
      </c>
      <c r="BA44" s="73">
        <v>39</v>
      </c>
      <c r="BB44" s="145">
        <v>1534.73</v>
      </c>
      <c r="BC44" s="75">
        <f t="shared" si="17"/>
        <v>76736.5</v>
      </c>
      <c r="BD44" s="93"/>
      <c r="BE44" s="77">
        <f t="shared" si="22"/>
        <v>248.13</v>
      </c>
      <c r="BF44" s="77">
        <f t="shared" si="33"/>
        <v>780.4766666666668</v>
      </c>
      <c r="BG44" s="77">
        <f t="shared" si="34"/>
        <v>700</v>
      </c>
      <c r="BH44" s="77">
        <f t="shared" si="35"/>
        <v>1534.73</v>
      </c>
      <c r="BI44" s="88"/>
      <c r="BJ44" s="89">
        <f t="shared" si="39"/>
        <v>12406.5</v>
      </c>
      <c r="BK44" s="90">
        <f t="shared" si="40"/>
        <v>39023.833333333343</v>
      </c>
      <c r="BL44" s="91">
        <f t="shared" si="20"/>
        <v>35000</v>
      </c>
      <c r="BM44" s="342">
        <f t="shared" si="36"/>
        <v>725.00000000000011</v>
      </c>
      <c r="BN44" s="82"/>
    </row>
    <row r="45" spans="1:66" ht="72" x14ac:dyDescent="0.25">
      <c r="A45" s="137">
        <v>40</v>
      </c>
      <c r="B45" s="96" t="s">
        <v>94</v>
      </c>
      <c r="C45" s="84" t="s">
        <v>142</v>
      </c>
      <c r="D45" s="85" t="s">
        <v>143</v>
      </c>
      <c r="E45" s="86" t="s">
        <v>62</v>
      </c>
      <c r="F45" s="138">
        <v>75</v>
      </c>
      <c r="G45" s="138"/>
      <c r="H45" s="138">
        <v>3</v>
      </c>
      <c r="I45" s="138"/>
      <c r="J45" s="138"/>
      <c r="K45" s="138">
        <v>30</v>
      </c>
      <c r="L45" s="64">
        <f t="shared" si="37"/>
        <v>108</v>
      </c>
      <c r="M45" s="139">
        <v>1506.67</v>
      </c>
      <c r="N45" s="140">
        <f t="shared" si="38"/>
        <v>162720.36000000002</v>
      </c>
      <c r="O45" s="354">
        <v>21164</v>
      </c>
      <c r="P45" s="68">
        <v>75</v>
      </c>
      <c r="Q45" s="151">
        <v>145</v>
      </c>
      <c r="R45" s="70">
        <v>670</v>
      </c>
      <c r="S45" s="143">
        <f t="shared" si="24"/>
        <v>50250</v>
      </c>
      <c r="T45" s="141" t="s">
        <v>37</v>
      </c>
      <c r="U45" s="142"/>
      <c r="V45" s="143">
        <f t="shared" si="25"/>
        <v>0</v>
      </c>
      <c r="W45" s="141" t="s">
        <v>37</v>
      </c>
      <c r="X45" s="142"/>
      <c r="Y45" s="143">
        <f t="shared" si="26"/>
        <v>0</v>
      </c>
      <c r="Z45" s="71" t="s">
        <v>144</v>
      </c>
      <c r="AA45" s="70">
        <v>580</v>
      </c>
      <c r="AB45" s="143">
        <f t="shared" si="27"/>
        <v>43500</v>
      </c>
      <c r="AC45" s="71">
        <v>26</v>
      </c>
      <c r="AD45" s="70">
        <v>700</v>
      </c>
      <c r="AE45" s="143">
        <f t="shared" si="28"/>
        <v>52500</v>
      </c>
      <c r="AF45" s="141" t="s">
        <v>37</v>
      </c>
      <c r="AG45" s="142"/>
      <c r="AH45" s="143">
        <f t="shared" si="29"/>
        <v>0</v>
      </c>
      <c r="AI45" s="141" t="s">
        <v>37</v>
      </c>
      <c r="AJ45" s="142"/>
      <c r="AK45" s="143">
        <f t="shared" si="30"/>
        <v>0</v>
      </c>
      <c r="AL45" s="141" t="s">
        <v>37</v>
      </c>
      <c r="AM45" s="142"/>
      <c r="AN45" s="70">
        <f t="shared" si="31"/>
        <v>0</v>
      </c>
      <c r="AO45" s="71" t="s">
        <v>145</v>
      </c>
      <c r="AP45" s="70">
        <v>750</v>
      </c>
      <c r="AQ45" s="144">
        <f t="shared" si="32"/>
        <v>56250</v>
      </c>
      <c r="AR45" s="73">
        <v>40</v>
      </c>
      <c r="AS45" s="74">
        <v>3920</v>
      </c>
      <c r="AT45" s="75">
        <f t="shared" si="15"/>
        <v>294000</v>
      </c>
      <c r="AU45" s="73">
        <v>40</v>
      </c>
      <c r="AV45" s="74">
        <v>1500</v>
      </c>
      <c r="AW45" s="92">
        <f t="shared" si="21"/>
        <v>112500</v>
      </c>
      <c r="AX45" s="73">
        <v>40</v>
      </c>
      <c r="AY45" s="74">
        <v>1500</v>
      </c>
      <c r="AZ45" s="74">
        <f t="shared" si="16"/>
        <v>112500</v>
      </c>
      <c r="BA45" s="73">
        <v>40</v>
      </c>
      <c r="BB45" s="145">
        <v>12924.07</v>
      </c>
      <c r="BC45" s="75">
        <f t="shared" si="17"/>
        <v>969305.25</v>
      </c>
      <c r="BD45" s="93"/>
      <c r="BE45" s="77">
        <f t="shared" si="22"/>
        <v>580</v>
      </c>
      <c r="BF45" s="77">
        <f t="shared" si="33"/>
        <v>2818.00875</v>
      </c>
      <c r="BG45" s="77">
        <f t="shared" si="34"/>
        <v>1125</v>
      </c>
      <c r="BH45" s="77">
        <f t="shared" si="35"/>
        <v>12924.07</v>
      </c>
      <c r="BI45" s="88"/>
      <c r="BJ45" s="89">
        <f t="shared" si="39"/>
        <v>43500</v>
      </c>
      <c r="BK45" s="90">
        <f t="shared" si="40"/>
        <v>211350.65625</v>
      </c>
      <c r="BL45" s="91">
        <f t="shared" si="20"/>
        <v>84375</v>
      </c>
      <c r="BM45" s="342">
        <f t="shared" si="36"/>
        <v>1506.6666666666667</v>
      </c>
      <c r="BN45" s="82"/>
    </row>
    <row r="46" spans="1:66" ht="108" x14ac:dyDescent="0.25">
      <c r="A46" s="137">
        <v>41</v>
      </c>
      <c r="B46" s="152" t="s">
        <v>94</v>
      </c>
      <c r="C46" s="153" t="s">
        <v>146</v>
      </c>
      <c r="D46" s="154" t="s">
        <v>147</v>
      </c>
      <c r="E46" s="155" t="s">
        <v>100</v>
      </c>
      <c r="F46" s="138">
        <v>5000</v>
      </c>
      <c r="G46" s="138"/>
      <c r="H46" s="138"/>
      <c r="I46" s="138"/>
      <c r="J46" s="138"/>
      <c r="K46" s="138">
        <v>2000</v>
      </c>
      <c r="L46" s="64">
        <f t="shared" si="37"/>
        <v>7000</v>
      </c>
      <c r="M46" s="139">
        <v>156.27000000000001</v>
      </c>
      <c r="N46" s="140">
        <f t="shared" si="38"/>
        <v>1093890</v>
      </c>
      <c r="O46" s="355">
        <v>21164</v>
      </c>
      <c r="P46" s="105">
        <v>5000</v>
      </c>
      <c r="Q46" s="156" t="s">
        <v>37</v>
      </c>
      <c r="R46" s="157"/>
      <c r="S46" s="158">
        <f t="shared" si="24"/>
        <v>0</v>
      </c>
      <c r="T46" s="108">
        <v>258</v>
      </c>
      <c r="U46" s="107">
        <v>25</v>
      </c>
      <c r="V46" s="158">
        <f t="shared" si="25"/>
        <v>125000</v>
      </c>
      <c r="W46" s="108">
        <v>666</v>
      </c>
      <c r="X46" s="107">
        <v>43.34</v>
      </c>
      <c r="Y46" s="158">
        <f t="shared" si="26"/>
        <v>216700.00000000003</v>
      </c>
      <c r="Z46" s="156" t="s">
        <v>37</v>
      </c>
      <c r="AA46" s="157"/>
      <c r="AB46" s="158">
        <f t="shared" si="27"/>
        <v>0</v>
      </c>
      <c r="AC46" s="108">
        <v>28</v>
      </c>
      <c r="AD46" s="107">
        <v>40</v>
      </c>
      <c r="AE46" s="158">
        <f t="shared" si="28"/>
        <v>200000</v>
      </c>
      <c r="AF46" s="156" t="s">
        <v>37</v>
      </c>
      <c r="AG46" s="157"/>
      <c r="AH46" s="158">
        <f t="shared" si="29"/>
        <v>0</v>
      </c>
      <c r="AI46" s="156" t="s">
        <v>37</v>
      </c>
      <c r="AJ46" s="157"/>
      <c r="AK46" s="158">
        <f t="shared" si="30"/>
        <v>0</v>
      </c>
      <c r="AL46" s="156" t="s">
        <v>37</v>
      </c>
      <c r="AM46" s="157"/>
      <c r="AN46" s="107">
        <f t="shared" si="31"/>
        <v>0</v>
      </c>
      <c r="AO46" s="156" t="s">
        <v>37</v>
      </c>
      <c r="AP46" s="157"/>
      <c r="AQ46" s="159">
        <f t="shared" si="32"/>
        <v>0</v>
      </c>
      <c r="AR46" s="73">
        <v>41</v>
      </c>
      <c r="AS46" s="74">
        <v>168</v>
      </c>
      <c r="AT46" s="75">
        <f t="shared" si="15"/>
        <v>840000</v>
      </c>
      <c r="AU46" s="73">
        <v>41</v>
      </c>
      <c r="AV46" s="74">
        <v>300</v>
      </c>
      <c r="AW46" s="92">
        <f t="shared" si="21"/>
        <v>1500000</v>
      </c>
      <c r="AX46" s="73">
        <v>41</v>
      </c>
      <c r="AY46" s="74">
        <v>230</v>
      </c>
      <c r="AZ46" s="74">
        <f t="shared" si="16"/>
        <v>1150000</v>
      </c>
      <c r="BA46" s="73">
        <v>41</v>
      </c>
      <c r="BB46" s="145">
        <v>3877.22</v>
      </c>
      <c r="BC46" s="75">
        <f t="shared" si="17"/>
        <v>19386100</v>
      </c>
      <c r="BD46" s="93"/>
      <c r="BE46" s="77">
        <f t="shared" si="22"/>
        <v>25</v>
      </c>
      <c r="BF46" s="77">
        <f t="shared" si="33"/>
        <v>669.07999999999993</v>
      </c>
      <c r="BG46" s="77">
        <f t="shared" si="34"/>
        <v>168</v>
      </c>
      <c r="BH46" s="77">
        <f t="shared" si="35"/>
        <v>3877.22</v>
      </c>
      <c r="BI46" s="88"/>
      <c r="BJ46" s="100">
        <f t="shared" si="39"/>
        <v>125000</v>
      </c>
      <c r="BK46" s="101">
        <f t="shared" si="40"/>
        <v>3345399.9999999995</v>
      </c>
      <c r="BL46" s="102">
        <f t="shared" si="20"/>
        <v>840000</v>
      </c>
      <c r="BM46" s="342">
        <f t="shared" si="36"/>
        <v>156.26799999999994</v>
      </c>
      <c r="BN46" s="82"/>
    </row>
    <row r="47" spans="1:66" x14ac:dyDescent="0.25">
      <c r="A47" s="160"/>
      <c r="B47" s="161"/>
      <c r="C47" s="162"/>
      <c r="D47" s="163" t="s">
        <v>148</v>
      </c>
      <c r="E47" s="164"/>
      <c r="F47" s="165"/>
      <c r="G47" s="165"/>
      <c r="H47" s="165"/>
      <c r="I47" s="165"/>
      <c r="J47" s="165"/>
      <c r="K47" s="165"/>
      <c r="L47" s="165"/>
      <c r="M47" s="166"/>
      <c r="N47" s="167">
        <f>SUM(N26:N46)</f>
        <v>8832104.1600000001</v>
      </c>
      <c r="O47" s="356"/>
      <c r="P47" s="168"/>
      <c r="Q47" s="169"/>
      <c r="R47" s="169"/>
      <c r="S47" s="169"/>
      <c r="T47" s="169"/>
      <c r="U47" s="169"/>
      <c r="V47" s="169"/>
      <c r="W47" s="169"/>
      <c r="X47" s="169"/>
      <c r="Y47" s="169"/>
      <c r="Z47" s="169"/>
      <c r="AA47" s="169"/>
      <c r="AB47" s="169"/>
      <c r="AC47" s="169"/>
      <c r="AD47" s="169"/>
      <c r="AE47" s="169"/>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1"/>
      <c r="BD47" s="170"/>
      <c r="BE47" s="124"/>
      <c r="BF47" s="124"/>
      <c r="BG47" s="124"/>
      <c r="BH47" s="124"/>
      <c r="BI47" s="170"/>
      <c r="BJ47" s="172">
        <f>SUM(BJ26:BJ46)</f>
        <v>1710561.5</v>
      </c>
      <c r="BK47" s="172">
        <f t="shared" ref="BK47:BL47" si="41">SUM(BK26:BK46)</f>
        <v>9115798.9531475455</v>
      </c>
      <c r="BL47" s="172">
        <f t="shared" si="41"/>
        <v>5248571.5</v>
      </c>
      <c r="BM47" s="124"/>
      <c r="BN47" s="82"/>
    </row>
    <row r="48" spans="1:66" x14ac:dyDescent="0.25">
      <c r="A48" s="173"/>
      <c r="B48" s="44"/>
      <c r="C48" s="44"/>
      <c r="D48" s="45" t="s">
        <v>149</v>
      </c>
      <c r="E48" s="174"/>
      <c r="F48" s="175"/>
      <c r="G48" s="175"/>
      <c r="H48" s="175"/>
      <c r="I48" s="175"/>
      <c r="J48" s="175"/>
      <c r="K48" s="175"/>
      <c r="L48" s="175"/>
      <c r="M48" s="176"/>
      <c r="N48" s="177"/>
      <c r="O48" s="178"/>
      <c r="P48" s="179"/>
      <c r="Q48" s="178"/>
      <c r="R48" s="178"/>
      <c r="S48" s="178"/>
      <c r="T48" s="178"/>
      <c r="U48" s="178"/>
      <c r="V48" s="178"/>
      <c r="W48" s="178"/>
      <c r="X48" s="178"/>
      <c r="Y48" s="178"/>
      <c r="Z48" s="178"/>
      <c r="AA48" s="178"/>
      <c r="AB48" s="178"/>
      <c r="AC48" s="178"/>
      <c r="AD48" s="178"/>
      <c r="AE48" s="178"/>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c r="BC48" s="180"/>
      <c r="BD48" s="181"/>
      <c r="BE48" s="181"/>
      <c r="BF48" s="181"/>
      <c r="BG48" s="181"/>
      <c r="BH48" s="181"/>
      <c r="BI48" s="181"/>
      <c r="BJ48" s="182"/>
      <c r="BK48" s="182"/>
      <c r="BL48" s="182"/>
      <c r="BM48" s="345"/>
      <c r="BN48" s="82"/>
    </row>
    <row r="49" spans="1:66" ht="72" x14ac:dyDescent="0.25">
      <c r="A49" s="59">
        <v>42</v>
      </c>
      <c r="B49" s="60" t="s">
        <v>150</v>
      </c>
      <c r="C49" s="84" t="s">
        <v>151</v>
      </c>
      <c r="D49" s="62" t="s">
        <v>152</v>
      </c>
      <c r="E49" s="63" t="s">
        <v>153</v>
      </c>
      <c r="F49" s="138">
        <v>1000</v>
      </c>
      <c r="G49" s="64">
        <v>10</v>
      </c>
      <c r="H49" s="64">
        <v>300</v>
      </c>
      <c r="I49" s="64"/>
      <c r="J49" s="64"/>
      <c r="K49" s="64">
        <v>200</v>
      </c>
      <c r="L49" s="64">
        <f t="shared" ref="L49:L54" si="42">SUM(F49:K49)</f>
        <v>1510</v>
      </c>
      <c r="M49" s="183">
        <v>240.4</v>
      </c>
      <c r="N49" s="184">
        <f>L49*M49</f>
        <v>363004</v>
      </c>
      <c r="O49" s="357">
        <v>13099</v>
      </c>
      <c r="P49" s="185">
        <v>1000</v>
      </c>
      <c r="Q49" s="186" t="s">
        <v>37</v>
      </c>
      <c r="R49" s="187"/>
      <c r="S49" s="188">
        <f t="shared" ref="S49:S54" si="43">R49*P49</f>
        <v>0</v>
      </c>
      <c r="T49" s="186" t="s">
        <v>37</v>
      </c>
      <c r="U49" s="187"/>
      <c r="V49" s="188">
        <f t="shared" ref="V49:V85" si="44">U49*P49</f>
        <v>0</v>
      </c>
      <c r="W49" s="186" t="s">
        <v>37</v>
      </c>
      <c r="X49" s="187"/>
      <c r="Y49" s="188">
        <f t="shared" ref="Y49:Y85" si="45">X49*P49</f>
        <v>0</v>
      </c>
      <c r="Z49" s="186" t="s">
        <v>37</v>
      </c>
      <c r="AA49" s="187"/>
      <c r="AB49" s="188">
        <f t="shared" ref="AB49:AB85" si="46">AA49*P49</f>
        <v>0</v>
      </c>
      <c r="AC49" s="186" t="s">
        <v>37</v>
      </c>
      <c r="AD49" s="187"/>
      <c r="AE49" s="188">
        <f t="shared" ref="AE49:AE85" si="47">AD49*P49</f>
        <v>0</v>
      </c>
      <c r="AF49" s="186" t="s">
        <v>37</v>
      </c>
      <c r="AG49" s="187"/>
      <c r="AH49" s="188">
        <f t="shared" ref="AH49:AH85" si="48">AG49*P49</f>
        <v>0</v>
      </c>
      <c r="AI49" s="186" t="s">
        <v>37</v>
      </c>
      <c r="AJ49" s="187"/>
      <c r="AK49" s="188">
        <f t="shared" ref="AK49:AK85" si="49">AJ49*P49</f>
        <v>0</v>
      </c>
      <c r="AL49" s="186" t="s">
        <v>37</v>
      </c>
      <c r="AM49" s="187"/>
      <c r="AN49" s="188">
        <f t="shared" ref="AN49:AN85" si="50">AM49*P49</f>
        <v>0</v>
      </c>
      <c r="AO49" s="186" t="s">
        <v>37</v>
      </c>
      <c r="AP49" s="187"/>
      <c r="AQ49" s="189">
        <f t="shared" ref="AQ49:AQ54" si="51">AP49*P49</f>
        <v>0</v>
      </c>
      <c r="AR49" s="73">
        <v>42</v>
      </c>
      <c r="AS49" s="74">
        <v>189</v>
      </c>
      <c r="AT49" s="75">
        <f t="shared" si="15"/>
        <v>189000</v>
      </c>
      <c r="AU49" s="73">
        <v>42</v>
      </c>
      <c r="AV49" s="74">
        <v>370</v>
      </c>
      <c r="AW49" s="92">
        <f t="shared" si="21"/>
        <v>370000</v>
      </c>
      <c r="AX49" s="73">
        <v>42</v>
      </c>
      <c r="AY49" s="74">
        <v>190</v>
      </c>
      <c r="AZ49" s="74">
        <f t="shared" si="16"/>
        <v>190000</v>
      </c>
      <c r="BA49" s="73">
        <v>42</v>
      </c>
      <c r="BB49" s="145">
        <v>290.79000000000002</v>
      </c>
      <c r="BC49" s="190">
        <f t="shared" si="17"/>
        <v>290790</v>
      </c>
      <c r="BD49" s="191"/>
      <c r="BE49" s="192">
        <f t="shared" si="22"/>
        <v>189</v>
      </c>
      <c r="BF49" s="192">
        <f t="shared" ref="BF49:BF54" si="52">AVERAGE(AP49,AM49,AJ49,AG49,AD49,AA49,X49,U49,R49,AS49,AV49,AY49,BB49)</f>
        <v>259.94749999999999</v>
      </c>
      <c r="BG49" s="192">
        <f t="shared" ref="BG49:BG54" si="53">MEDIAN(AP49,AM49,AJ49,AG49,AD49,AA49,X49,U49,R49,AS49,AV49,AY49,BB49)</f>
        <v>240.39500000000001</v>
      </c>
      <c r="BH49" s="192">
        <f t="shared" ref="BH49:BH54" si="54">MAX(AP49,AM49,AJ49,AG49,AD49,AA49,X49,U49,R49,AS49,AV49,AY49,BB49)</f>
        <v>370</v>
      </c>
      <c r="BI49" s="88"/>
      <c r="BJ49" s="193">
        <f>BE49*$P49</f>
        <v>189000</v>
      </c>
      <c r="BK49" s="80">
        <f>BF49*$P49</f>
        <v>259947.5</v>
      </c>
      <c r="BL49" s="194">
        <f>BG49*$P49</f>
        <v>240395</v>
      </c>
      <c r="BM49" s="341">
        <f t="shared" ref="BM49:BM54" si="55">(SUM(R49,U49,X49,AA49,AD49,AG49,AJ49,AM49,AP49,AS49,AV49,AY49,BB49)-MAX(R49,U49,X49,AA49,AD49,AG49,AJ49,AM49,AP49,AS49,AV49,AY49,BB49)-MIN(R49,U49,X49,AA49,AD49,AG49,AJ49,AM49,AP49,AS49,AV49,AY49,BB49))/(COUNT(R49,U49,X49,AA49,AD49,AG49,AJ49,AM49,AP49,AS49,AV49,AY49,BB49)-2)</f>
        <v>240.39499999999998</v>
      </c>
      <c r="BN49" s="82"/>
    </row>
    <row r="50" spans="1:66" ht="72" x14ac:dyDescent="0.25">
      <c r="A50" s="137">
        <v>43</v>
      </c>
      <c r="B50" s="83" t="s">
        <v>150</v>
      </c>
      <c r="C50" s="84" t="s">
        <v>154</v>
      </c>
      <c r="D50" s="85" t="s">
        <v>155</v>
      </c>
      <c r="E50" s="86" t="s">
        <v>156</v>
      </c>
      <c r="F50" s="138">
        <v>1600</v>
      </c>
      <c r="G50" s="64">
        <v>50</v>
      </c>
      <c r="H50" s="64">
        <v>300</v>
      </c>
      <c r="I50" s="64"/>
      <c r="J50" s="64"/>
      <c r="K50" s="64">
        <v>500</v>
      </c>
      <c r="L50" s="64">
        <f t="shared" si="42"/>
        <v>2450</v>
      </c>
      <c r="M50" s="183">
        <v>107.36</v>
      </c>
      <c r="N50" s="184">
        <f t="shared" ref="N50:N53" si="56">L50*M50</f>
        <v>263032</v>
      </c>
      <c r="O50" s="351">
        <v>8914</v>
      </c>
      <c r="P50" s="195">
        <v>1600</v>
      </c>
      <c r="Q50" s="151">
        <v>215</v>
      </c>
      <c r="R50" s="70">
        <v>220</v>
      </c>
      <c r="S50" s="143">
        <f t="shared" si="43"/>
        <v>352000</v>
      </c>
      <c r="T50" s="151">
        <v>182</v>
      </c>
      <c r="U50" s="70">
        <v>30</v>
      </c>
      <c r="V50" s="143">
        <f t="shared" si="44"/>
        <v>48000</v>
      </c>
      <c r="W50" s="141" t="s">
        <v>37</v>
      </c>
      <c r="X50" s="142"/>
      <c r="Y50" s="143">
        <f t="shared" si="45"/>
        <v>0</v>
      </c>
      <c r="Z50" s="151" t="s">
        <v>157</v>
      </c>
      <c r="AA50" s="70">
        <v>30</v>
      </c>
      <c r="AB50" s="143">
        <f t="shared" si="46"/>
        <v>48000</v>
      </c>
      <c r="AC50" s="151">
        <v>132</v>
      </c>
      <c r="AD50" s="70">
        <v>45</v>
      </c>
      <c r="AE50" s="143">
        <f t="shared" si="47"/>
        <v>72000</v>
      </c>
      <c r="AF50" s="151">
        <v>76</v>
      </c>
      <c r="AG50" s="70">
        <v>116.03</v>
      </c>
      <c r="AH50" s="143">
        <f t="shared" si="48"/>
        <v>185648</v>
      </c>
      <c r="AI50" s="141" t="s">
        <v>37</v>
      </c>
      <c r="AJ50" s="142"/>
      <c r="AK50" s="143">
        <f t="shared" si="49"/>
        <v>0</v>
      </c>
      <c r="AL50" s="151">
        <v>319</v>
      </c>
      <c r="AM50" s="70">
        <v>27.26</v>
      </c>
      <c r="AN50" s="143">
        <f t="shared" si="50"/>
        <v>43616</v>
      </c>
      <c r="AO50" s="151" t="s">
        <v>158</v>
      </c>
      <c r="AP50" s="70">
        <v>60</v>
      </c>
      <c r="AQ50" s="144">
        <f t="shared" si="51"/>
        <v>96000</v>
      </c>
      <c r="AR50" s="73">
        <v>43</v>
      </c>
      <c r="AS50" s="74">
        <v>119</v>
      </c>
      <c r="AT50" s="75">
        <f t="shared" si="15"/>
        <v>190400</v>
      </c>
      <c r="AU50" s="73">
        <v>43</v>
      </c>
      <c r="AV50" s="74">
        <v>370</v>
      </c>
      <c r="AW50" s="92">
        <f t="shared" si="21"/>
        <v>592000</v>
      </c>
      <c r="AX50" s="73">
        <v>43</v>
      </c>
      <c r="AY50" s="74">
        <v>120</v>
      </c>
      <c r="AZ50" s="74">
        <f t="shared" si="16"/>
        <v>192000</v>
      </c>
      <c r="BA50" s="73">
        <v>43</v>
      </c>
      <c r="BB50" s="145">
        <v>226.17</v>
      </c>
      <c r="BC50" s="75">
        <f t="shared" si="17"/>
        <v>361872</v>
      </c>
      <c r="BD50" s="191"/>
      <c r="BE50" s="77">
        <f t="shared" si="22"/>
        <v>27.26</v>
      </c>
      <c r="BF50" s="77">
        <f t="shared" si="52"/>
        <v>123.95090909090909</v>
      </c>
      <c r="BG50" s="77">
        <f t="shared" si="53"/>
        <v>116.03</v>
      </c>
      <c r="BH50" s="77">
        <f t="shared" si="54"/>
        <v>370</v>
      </c>
      <c r="BI50" s="88"/>
      <c r="BJ50" s="100">
        <f t="shared" ref="BJ50:BK54" si="57">BE50*$P50</f>
        <v>43616</v>
      </c>
      <c r="BK50" s="90">
        <f t="shared" si="57"/>
        <v>198321.45454545456</v>
      </c>
      <c r="BL50" s="91">
        <f t="shared" si="20"/>
        <v>185648</v>
      </c>
      <c r="BM50" s="342">
        <f t="shared" si="55"/>
        <v>107.35555555555555</v>
      </c>
      <c r="BN50" s="82"/>
    </row>
    <row r="51" spans="1:66" ht="48" x14ac:dyDescent="0.25">
      <c r="A51" s="59">
        <v>44</v>
      </c>
      <c r="B51" s="83" t="s">
        <v>150</v>
      </c>
      <c r="C51" s="84" t="s">
        <v>159</v>
      </c>
      <c r="D51" s="85" t="s">
        <v>160</v>
      </c>
      <c r="E51" s="86" t="s">
        <v>156</v>
      </c>
      <c r="F51" s="138">
        <v>1000</v>
      </c>
      <c r="G51" s="64"/>
      <c r="H51" s="64">
        <v>300</v>
      </c>
      <c r="I51" s="64"/>
      <c r="J51" s="64"/>
      <c r="K51" s="64">
        <v>500</v>
      </c>
      <c r="L51" s="64">
        <f t="shared" si="42"/>
        <v>1800</v>
      </c>
      <c r="M51" s="183">
        <v>215.37</v>
      </c>
      <c r="N51" s="184">
        <f t="shared" si="56"/>
        <v>387666</v>
      </c>
      <c r="O51" s="351">
        <v>18724</v>
      </c>
      <c r="P51" s="195">
        <v>1000</v>
      </c>
      <c r="Q51" s="141" t="s">
        <v>37</v>
      </c>
      <c r="R51" s="142"/>
      <c r="S51" s="143">
        <f t="shared" si="43"/>
        <v>0</v>
      </c>
      <c r="T51" s="141" t="s">
        <v>37</v>
      </c>
      <c r="U51" s="142"/>
      <c r="V51" s="143">
        <f t="shared" si="44"/>
        <v>0</v>
      </c>
      <c r="W51" s="151">
        <v>752</v>
      </c>
      <c r="X51" s="70">
        <v>47.51</v>
      </c>
      <c r="Y51" s="143">
        <f t="shared" si="45"/>
        <v>47510</v>
      </c>
      <c r="Z51" s="141" t="s">
        <v>37</v>
      </c>
      <c r="AA51" s="142"/>
      <c r="AB51" s="143">
        <f t="shared" si="46"/>
        <v>0</v>
      </c>
      <c r="AC51" s="141" t="s">
        <v>37</v>
      </c>
      <c r="AD51" s="142"/>
      <c r="AE51" s="143">
        <f t="shared" si="47"/>
        <v>0</v>
      </c>
      <c r="AF51" s="141" t="s">
        <v>37</v>
      </c>
      <c r="AG51" s="142"/>
      <c r="AH51" s="143">
        <f t="shared" si="48"/>
        <v>0</v>
      </c>
      <c r="AI51" s="151">
        <v>72</v>
      </c>
      <c r="AJ51" s="70">
        <v>109.68</v>
      </c>
      <c r="AK51" s="143">
        <f t="shared" si="49"/>
        <v>109680</v>
      </c>
      <c r="AL51" s="141" t="s">
        <v>37</v>
      </c>
      <c r="AM51" s="142"/>
      <c r="AN51" s="143">
        <f t="shared" si="50"/>
        <v>0</v>
      </c>
      <c r="AO51" s="141" t="s">
        <v>37</v>
      </c>
      <c r="AP51" s="142"/>
      <c r="AQ51" s="144">
        <f t="shared" si="51"/>
        <v>0</v>
      </c>
      <c r="AR51" s="73">
        <v>44</v>
      </c>
      <c r="AS51" s="74">
        <v>231</v>
      </c>
      <c r="AT51" s="75">
        <f t="shared" si="15"/>
        <v>231000</v>
      </c>
      <c r="AU51" s="73">
        <v>44</v>
      </c>
      <c r="AV51" s="74">
        <v>370</v>
      </c>
      <c r="AW51" s="92">
        <f t="shared" si="21"/>
        <v>370000</v>
      </c>
      <c r="AX51" s="73">
        <v>44</v>
      </c>
      <c r="AY51" s="74">
        <v>230</v>
      </c>
      <c r="AZ51" s="74">
        <f t="shared" si="16"/>
        <v>230000</v>
      </c>
      <c r="BA51" s="73">
        <v>44</v>
      </c>
      <c r="BB51" s="145">
        <v>290.79000000000002</v>
      </c>
      <c r="BC51" s="75">
        <f t="shared" si="17"/>
        <v>290790</v>
      </c>
      <c r="BD51" s="191"/>
      <c r="BE51" s="77">
        <f t="shared" si="22"/>
        <v>47.51</v>
      </c>
      <c r="BF51" s="77">
        <f t="shared" si="52"/>
        <v>213.16333333333333</v>
      </c>
      <c r="BG51" s="77">
        <f t="shared" si="53"/>
        <v>230.5</v>
      </c>
      <c r="BH51" s="77">
        <f t="shared" si="54"/>
        <v>370</v>
      </c>
      <c r="BI51" s="88"/>
      <c r="BJ51" s="89">
        <f t="shared" si="57"/>
        <v>47510</v>
      </c>
      <c r="BK51" s="90">
        <f t="shared" si="57"/>
        <v>213163.33333333331</v>
      </c>
      <c r="BL51" s="91">
        <f>BG51*$P51</f>
        <v>230500</v>
      </c>
      <c r="BM51" s="342">
        <f t="shared" si="55"/>
        <v>215.36750000000001</v>
      </c>
      <c r="BN51" s="82"/>
    </row>
    <row r="52" spans="1:66" ht="36" x14ac:dyDescent="0.25">
      <c r="A52" s="137">
        <v>45</v>
      </c>
      <c r="B52" s="83" t="s">
        <v>150</v>
      </c>
      <c r="C52" s="84" t="s">
        <v>161</v>
      </c>
      <c r="D52" s="154" t="s">
        <v>162</v>
      </c>
      <c r="E52" s="86" t="s">
        <v>62</v>
      </c>
      <c r="F52" s="138">
        <v>600</v>
      </c>
      <c r="G52" s="64">
        <v>30</v>
      </c>
      <c r="H52" s="64">
        <v>100</v>
      </c>
      <c r="I52" s="64"/>
      <c r="J52" s="64"/>
      <c r="K52" s="64">
        <v>10</v>
      </c>
      <c r="L52" s="64">
        <f t="shared" si="42"/>
        <v>740</v>
      </c>
      <c r="M52" s="183">
        <v>58.53</v>
      </c>
      <c r="N52" s="184">
        <f t="shared" si="56"/>
        <v>43312.200000000004</v>
      </c>
      <c r="O52" s="351">
        <v>4413</v>
      </c>
      <c r="P52" s="195">
        <v>600</v>
      </c>
      <c r="Q52" s="151">
        <v>133</v>
      </c>
      <c r="R52" s="70">
        <v>55</v>
      </c>
      <c r="S52" s="143">
        <f>R52*P52</f>
        <v>33000</v>
      </c>
      <c r="T52" s="151">
        <v>197</v>
      </c>
      <c r="U52" s="70">
        <v>18</v>
      </c>
      <c r="V52" s="143">
        <f t="shared" si="44"/>
        <v>10800</v>
      </c>
      <c r="W52" s="151">
        <v>753</v>
      </c>
      <c r="X52" s="70">
        <v>77</v>
      </c>
      <c r="Y52" s="143">
        <f t="shared" si="45"/>
        <v>46200</v>
      </c>
      <c r="Z52" s="151" t="s">
        <v>163</v>
      </c>
      <c r="AA52" s="70">
        <v>10</v>
      </c>
      <c r="AB52" s="143">
        <f t="shared" si="46"/>
        <v>6000</v>
      </c>
      <c r="AC52" s="151">
        <v>20</v>
      </c>
      <c r="AD52" s="70">
        <v>30</v>
      </c>
      <c r="AE52" s="143">
        <f t="shared" si="47"/>
        <v>18000</v>
      </c>
      <c r="AF52" s="141" t="s">
        <v>37</v>
      </c>
      <c r="AG52" s="142"/>
      <c r="AH52" s="143">
        <f t="shared" si="48"/>
        <v>0</v>
      </c>
      <c r="AI52" s="141" t="s">
        <v>37</v>
      </c>
      <c r="AJ52" s="142"/>
      <c r="AK52" s="143">
        <f t="shared" si="49"/>
        <v>0</v>
      </c>
      <c r="AL52" s="141" t="s">
        <v>37</v>
      </c>
      <c r="AM52" s="142"/>
      <c r="AN52" s="143">
        <f t="shared" si="50"/>
        <v>0</v>
      </c>
      <c r="AO52" s="141" t="s">
        <v>37</v>
      </c>
      <c r="AP52" s="142"/>
      <c r="AQ52" s="144">
        <f t="shared" si="51"/>
        <v>0</v>
      </c>
      <c r="AR52" s="73">
        <v>45</v>
      </c>
      <c r="AS52" s="74">
        <v>77</v>
      </c>
      <c r="AT52" s="75">
        <f t="shared" si="15"/>
        <v>46200</v>
      </c>
      <c r="AU52" s="73">
        <v>45</v>
      </c>
      <c r="AV52" s="74">
        <v>150</v>
      </c>
      <c r="AW52" s="92">
        <f t="shared" si="21"/>
        <v>90000</v>
      </c>
      <c r="AX52" s="73">
        <v>45</v>
      </c>
      <c r="AY52" s="74">
        <v>80</v>
      </c>
      <c r="AZ52" s="74">
        <f t="shared" si="16"/>
        <v>48000</v>
      </c>
      <c r="BA52" s="73">
        <v>45</v>
      </c>
      <c r="BB52" s="145">
        <v>72.7</v>
      </c>
      <c r="BC52" s="75">
        <f t="shared" si="17"/>
        <v>43620</v>
      </c>
      <c r="BD52" s="191"/>
      <c r="BE52" s="77">
        <f t="shared" si="22"/>
        <v>10</v>
      </c>
      <c r="BF52" s="77">
        <f t="shared" si="52"/>
        <v>63.300000000000004</v>
      </c>
      <c r="BG52" s="77">
        <f t="shared" si="53"/>
        <v>72.7</v>
      </c>
      <c r="BH52" s="77">
        <f t="shared" si="54"/>
        <v>150</v>
      </c>
      <c r="BI52" s="88"/>
      <c r="BJ52" s="89">
        <f t="shared" si="57"/>
        <v>6000</v>
      </c>
      <c r="BK52" s="90">
        <f t="shared" si="57"/>
        <v>37980</v>
      </c>
      <c r="BL52" s="91">
        <f t="shared" si="20"/>
        <v>43620</v>
      </c>
      <c r="BM52" s="342">
        <f t="shared" si="55"/>
        <v>58.528571428571432</v>
      </c>
      <c r="BN52" s="82"/>
    </row>
    <row r="53" spans="1:66" ht="48" x14ac:dyDescent="0.25">
      <c r="A53" s="59">
        <v>46</v>
      </c>
      <c r="B53" s="83" t="s">
        <v>150</v>
      </c>
      <c r="C53" s="84" t="s">
        <v>164</v>
      </c>
      <c r="D53" s="85" t="s">
        <v>165</v>
      </c>
      <c r="E53" s="86" t="s">
        <v>156</v>
      </c>
      <c r="F53" s="138">
        <v>700</v>
      </c>
      <c r="G53" s="64"/>
      <c r="H53" s="64">
        <v>100</v>
      </c>
      <c r="I53" s="64"/>
      <c r="J53" s="64">
        <v>30</v>
      </c>
      <c r="K53" s="64">
        <v>100</v>
      </c>
      <c r="L53" s="64">
        <f t="shared" si="42"/>
        <v>930</v>
      </c>
      <c r="M53" s="183">
        <v>264</v>
      </c>
      <c r="N53" s="184">
        <f t="shared" si="56"/>
        <v>245520</v>
      </c>
      <c r="O53" s="351">
        <v>13099</v>
      </c>
      <c r="P53" s="195">
        <v>700</v>
      </c>
      <c r="Q53" s="141" t="s">
        <v>37</v>
      </c>
      <c r="R53" s="142"/>
      <c r="S53" s="143">
        <f t="shared" si="43"/>
        <v>0</v>
      </c>
      <c r="T53" s="151">
        <v>241</v>
      </c>
      <c r="U53" s="70">
        <v>100</v>
      </c>
      <c r="V53" s="143">
        <f t="shared" si="44"/>
        <v>70000</v>
      </c>
      <c r="W53" s="141" t="s">
        <v>37</v>
      </c>
      <c r="X53" s="142"/>
      <c r="Y53" s="143">
        <f t="shared" si="45"/>
        <v>0</v>
      </c>
      <c r="Z53" s="141" t="s">
        <v>37</v>
      </c>
      <c r="AA53" s="142"/>
      <c r="AB53" s="143">
        <f t="shared" si="46"/>
        <v>0</v>
      </c>
      <c r="AC53" s="151">
        <v>22</v>
      </c>
      <c r="AD53" s="70">
        <v>50</v>
      </c>
      <c r="AE53" s="143">
        <f t="shared" si="47"/>
        <v>35000</v>
      </c>
      <c r="AF53" s="141" t="s">
        <v>37</v>
      </c>
      <c r="AG53" s="142"/>
      <c r="AH53" s="143">
        <f t="shared" si="48"/>
        <v>0</v>
      </c>
      <c r="AI53" s="141" t="s">
        <v>37</v>
      </c>
      <c r="AJ53" s="142"/>
      <c r="AK53" s="143">
        <f t="shared" si="49"/>
        <v>0</v>
      </c>
      <c r="AL53" s="141" t="s">
        <v>37</v>
      </c>
      <c r="AM53" s="142"/>
      <c r="AN53" s="143">
        <f t="shared" si="50"/>
        <v>0</v>
      </c>
      <c r="AO53" s="141" t="s">
        <v>37</v>
      </c>
      <c r="AP53" s="142"/>
      <c r="AQ53" s="144">
        <f t="shared" si="51"/>
        <v>0</v>
      </c>
      <c r="AR53" s="73">
        <v>46</v>
      </c>
      <c r="AS53" s="74">
        <v>336</v>
      </c>
      <c r="AT53" s="75">
        <f t="shared" si="15"/>
        <v>235200</v>
      </c>
      <c r="AU53" s="73">
        <v>46</v>
      </c>
      <c r="AV53" s="74">
        <v>270</v>
      </c>
      <c r="AW53" s="92">
        <f t="shared" si="21"/>
        <v>189000</v>
      </c>
      <c r="AX53" s="73">
        <v>46</v>
      </c>
      <c r="AY53" s="74">
        <v>350</v>
      </c>
      <c r="AZ53" s="74">
        <f t="shared" si="16"/>
        <v>245000</v>
      </c>
      <c r="BA53" s="73">
        <v>46</v>
      </c>
      <c r="BB53" s="145">
        <v>726.98</v>
      </c>
      <c r="BC53" s="75">
        <f t="shared" si="17"/>
        <v>508886</v>
      </c>
      <c r="BD53" s="191"/>
      <c r="BE53" s="77">
        <f t="shared" si="22"/>
        <v>50</v>
      </c>
      <c r="BF53" s="77">
        <f t="shared" si="52"/>
        <v>305.49666666666667</v>
      </c>
      <c r="BG53" s="77">
        <f t="shared" si="53"/>
        <v>303</v>
      </c>
      <c r="BH53" s="77">
        <f t="shared" si="54"/>
        <v>726.98</v>
      </c>
      <c r="BI53" s="88"/>
      <c r="BJ53" s="89">
        <f t="shared" si="57"/>
        <v>35000</v>
      </c>
      <c r="BK53" s="90">
        <f t="shared" si="57"/>
        <v>213847.66666666666</v>
      </c>
      <c r="BL53" s="91">
        <f t="shared" si="20"/>
        <v>212100</v>
      </c>
      <c r="BM53" s="342">
        <f t="shared" si="55"/>
        <v>264</v>
      </c>
      <c r="BN53" s="82"/>
    </row>
    <row r="54" spans="1:66" ht="48" x14ac:dyDescent="0.25">
      <c r="A54" s="137">
        <v>47</v>
      </c>
      <c r="B54" s="152" t="s">
        <v>150</v>
      </c>
      <c r="C54" s="153" t="s">
        <v>166</v>
      </c>
      <c r="D54" s="154" t="s">
        <v>167</v>
      </c>
      <c r="E54" s="155" t="s">
        <v>168</v>
      </c>
      <c r="F54" s="138">
        <v>600</v>
      </c>
      <c r="G54" s="64"/>
      <c r="H54" s="64">
        <v>100</v>
      </c>
      <c r="I54" s="64"/>
      <c r="J54" s="64">
        <v>50</v>
      </c>
      <c r="K54" s="64">
        <v>100</v>
      </c>
      <c r="L54" s="64">
        <f t="shared" si="42"/>
        <v>850</v>
      </c>
      <c r="M54" s="183">
        <v>266.25</v>
      </c>
      <c r="N54" s="184">
        <f>L54*M54</f>
        <v>226312.5</v>
      </c>
      <c r="O54" s="352">
        <v>631041</v>
      </c>
      <c r="P54" s="196">
        <v>600</v>
      </c>
      <c r="Q54" s="156" t="s">
        <v>37</v>
      </c>
      <c r="R54" s="157"/>
      <c r="S54" s="158">
        <f t="shared" si="43"/>
        <v>0</v>
      </c>
      <c r="T54" s="197">
        <v>202</v>
      </c>
      <c r="U54" s="107">
        <v>45</v>
      </c>
      <c r="V54" s="158">
        <f t="shared" si="44"/>
        <v>27000</v>
      </c>
      <c r="W54" s="197">
        <v>637</v>
      </c>
      <c r="X54" s="107">
        <v>105.5</v>
      </c>
      <c r="Y54" s="158">
        <f t="shared" si="45"/>
        <v>63300</v>
      </c>
      <c r="Z54" s="156" t="s">
        <v>37</v>
      </c>
      <c r="AA54" s="157"/>
      <c r="AB54" s="158">
        <f t="shared" si="46"/>
        <v>0</v>
      </c>
      <c r="AC54" s="197">
        <v>73</v>
      </c>
      <c r="AD54" s="107">
        <v>150</v>
      </c>
      <c r="AE54" s="143">
        <f t="shared" si="47"/>
        <v>90000</v>
      </c>
      <c r="AF54" s="156" t="s">
        <v>37</v>
      </c>
      <c r="AG54" s="157"/>
      <c r="AH54" s="158">
        <f t="shared" si="48"/>
        <v>0</v>
      </c>
      <c r="AI54" s="156" t="s">
        <v>37</v>
      </c>
      <c r="AJ54" s="157"/>
      <c r="AK54" s="158">
        <f t="shared" si="49"/>
        <v>0</v>
      </c>
      <c r="AL54" s="156" t="s">
        <v>37</v>
      </c>
      <c r="AM54" s="157"/>
      <c r="AN54" s="158">
        <f t="shared" si="50"/>
        <v>0</v>
      </c>
      <c r="AO54" s="197" t="s">
        <v>169</v>
      </c>
      <c r="AP54" s="107">
        <v>110</v>
      </c>
      <c r="AQ54" s="159">
        <f t="shared" si="51"/>
        <v>66000</v>
      </c>
      <c r="AR54" s="73">
        <v>47</v>
      </c>
      <c r="AS54" s="74">
        <v>392</v>
      </c>
      <c r="AT54" s="75">
        <f t="shared" si="15"/>
        <v>235200</v>
      </c>
      <c r="AU54" s="73">
        <v>47</v>
      </c>
      <c r="AV54" s="74">
        <v>450</v>
      </c>
      <c r="AW54" s="92">
        <f t="shared" si="21"/>
        <v>270000</v>
      </c>
      <c r="AX54" s="73">
        <v>47</v>
      </c>
      <c r="AY54" s="74">
        <v>390</v>
      </c>
      <c r="AZ54" s="74">
        <f t="shared" si="16"/>
        <v>234000</v>
      </c>
      <c r="BA54" s="73">
        <v>47</v>
      </c>
      <c r="BB54" s="145">
        <v>1130.8599999999999</v>
      </c>
      <c r="BC54" s="75">
        <f t="shared" si="17"/>
        <v>678515.99999999988</v>
      </c>
      <c r="BD54" s="191"/>
      <c r="BE54" s="77">
        <f t="shared" si="22"/>
        <v>45</v>
      </c>
      <c r="BF54" s="77">
        <f t="shared" si="52"/>
        <v>346.66999999999996</v>
      </c>
      <c r="BG54" s="77">
        <f t="shared" si="53"/>
        <v>270</v>
      </c>
      <c r="BH54" s="77">
        <f t="shared" si="54"/>
        <v>1130.8599999999999</v>
      </c>
      <c r="BI54" s="88"/>
      <c r="BJ54" s="100">
        <f t="shared" si="57"/>
        <v>27000</v>
      </c>
      <c r="BK54" s="101">
        <f t="shared" si="57"/>
        <v>208001.99999999997</v>
      </c>
      <c r="BL54" s="102">
        <f t="shared" si="20"/>
        <v>162000</v>
      </c>
      <c r="BM54" s="342">
        <f t="shared" si="55"/>
        <v>266.24999999999994</v>
      </c>
      <c r="BN54" s="82"/>
    </row>
    <row r="55" spans="1:66" s="204" customFormat="1" x14ac:dyDescent="0.25">
      <c r="A55" s="198"/>
      <c r="B55" s="161"/>
      <c r="C55" s="162"/>
      <c r="D55" s="163" t="s">
        <v>170</v>
      </c>
      <c r="E55" s="163"/>
      <c r="F55" s="199"/>
      <c r="G55" s="199"/>
      <c r="H55" s="199"/>
      <c r="I55" s="199"/>
      <c r="J55" s="199"/>
      <c r="K55" s="199"/>
      <c r="L55" s="199"/>
      <c r="M55" s="167"/>
      <c r="N55" s="167">
        <f>SUM(N49:N54)</f>
        <v>1528846.7</v>
      </c>
      <c r="O55" s="358"/>
      <c r="P55" s="200"/>
      <c r="Q55" s="201"/>
      <c r="R55" s="201"/>
      <c r="S55" s="201"/>
      <c r="T55" s="201"/>
      <c r="U55" s="201"/>
      <c r="V55" s="201"/>
      <c r="W55" s="201"/>
      <c r="X55" s="201"/>
      <c r="Y55" s="201"/>
      <c r="Z55" s="201"/>
      <c r="AA55" s="201"/>
      <c r="AB55" s="201"/>
      <c r="AC55" s="201"/>
      <c r="AD55" s="201"/>
      <c r="AE55" s="201"/>
      <c r="AF55" s="202"/>
      <c r="AG55" s="202"/>
      <c r="AH55" s="202"/>
      <c r="AI55" s="202"/>
      <c r="AJ55" s="202"/>
      <c r="AK55" s="202"/>
      <c r="AL55" s="202"/>
      <c r="AM55" s="202"/>
      <c r="AN55" s="202"/>
      <c r="AO55" s="202"/>
      <c r="AP55" s="202"/>
      <c r="AQ55" s="202"/>
      <c r="AR55" s="202"/>
      <c r="AS55" s="202"/>
      <c r="AT55" s="202"/>
      <c r="AU55" s="202"/>
      <c r="AV55" s="202"/>
      <c r="AW55" s="202"/>
      <c r="AX55" s="202"/>
      <c r="AY55" s="202"/>
      <c r="AZ55" s="202"/>
      <c r="BA55" s="202"/>
      <c r="BB55" s="202"/>
      <c r="BC55" s="202"/>
      <c r="BD55" s="202"/>
      <c r="BE55" s="203"/>
      <c r="BF55" s="203"/>
      <c r="BG55" s="203"/>
      <c r="BH55" s="203"/>
      <c r="BI55" s="203"/>
      <c r="BJ55" s="172">
        <f>SUM(BJ49:BJ54)</f>
        <v>348126</v>
      </c>
      <c r="BK55" s="172">
        <f t="shared" ref="BK55:BL55" si="58">SUM(BK49:BK54)</f>
        <v>1131261.9545454544</v>
      </c>
      <c r="BL55" s="172">
        <f t="shared" si="58"/>
        <v>1074263</v>
      </c>
      <c r="BM55" s="203"/>
      <c r="BN55" s="82"/>
    </row>
    <row r="56" spans="1:66" x14ac:dyDescent="0.25">
      <c r="A56" s="173"/>
      <c r="B56" s="44"/>
      <c r="C56" s="44"/>
      <c r="D56" s="45" t="s">
        <v>171</v>
      </c>
      <c r="E56" s="174"/>
      <c r="F56" s="175"/>
      <c r="G56" s="175"/>
      <c r="H56" s="175"/>
      <c r="I56" s="175"/>
      <c r="J56" s="175"/>
      <c r="K56" s="175"/>
      <c r="L56" s="175"/>
      <c r="M56" s="176"/>
      <c r="N56" s="177"/>
      <c r="O56" s="205"/>
      <c r="P56" s="206"/>
      <c r="Q56" s="207"/>
      <c r="R56" s="207"/>
      <c r="S56" s="207"/>
      <c r="T56" s="207"/>
      <c r="U56" s="207"/>
      <c r="V56" s="207"/>
      <c r="W56" s="207"/>
      <c r="X56" s="207"/>
      <c r="Y56" s="207"/>
      <c r="Z56" s="207"/>
      <c r="AA56" s="207"/>
      <c r="AB56" s="207"/>
      <c r="AC56" s="207"/>
      <c r="AD56" s="207"/>
      <c r="AE56" s="207"/>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9"/>
      <c r="BF56" s="209"/>
      <c r="BG56" s="136"/>
      <c r="BH56" s="136"/>
      <c r="BI56" s="136"/>
      <c r="BJ56" s="136"/>
      <c r="BK56" s="136"/>
      <c r="BL56" s="136"/>
      <c r="BM56" s="344"/>
      <c r="BN56" s="82"/>
    </row>
    <row r="57" spans="1:66" ht="72" x14ac:dyDescent="0.25">
      <c r="A57" s="59">
        <v>48</v>
      </c>
      <c r="B57" s="60" t="s">
        <v>172</v>
      </c>
      <c r="C57" s="61" t="s">
        <v>173</v>
      </c>
      <c r="D57" s="62" t="s">
        <v>174</v>
      </c>
      <c r="E57" s="63" t="s">
        <v>62</v>
      </c>
      <c r="F57" s="138">
        <v>30</v>
      </c>
      <c r="G57" s="64"/>
      <c r="H57" s="64">
        <v>10</v>
      </c>
      <c r="I57" s="64"/>
      <c r="J57" s="64">
        <v>5</v>
      </c>
      <c r="K57" s="64">
        <v>10</v>
      </c>
      <c r="L57" s="64">
        <f t="shared" ref="L57:L85" si="59">SUM(F57:K57)</f>
        <v>55</v>
      </c>
      <c r="M57" s="183">
        <v>1282.8699999999999</v>
      </c>
      <c r="N57" s="184">
        <f>L57*M57</f>
        <v>70557.849999999991</v>
      </c>
      <c r="O57" s="359">
        <v>20818</v>
      </c>
      <c r="P57" s="211">
        <v>30</v>
      </c>
      <c r="Q57" s="210">
        <v>94</v>
      </c>
      <c r="R57" s="212">
        <v>255</v>
      </c>
      <c r="S57" s="158">
        <f>R57*P57</f>
        <v>7650</v>
      </c>
      <c r="T57" s="213" t="s">
        <v>77</v>
      </c>
      <c r="U57" s="214"/>
      <c r="V57" s="158">
        <f t="shared" si="44"/>
        <v>0</v>
      </c>
      <c r="W57" s="213" t="s">
        <v>77</v>
      </c>
      <c r="X57" s="214"/>
      <c r="Y57" s="158">
        <f t="shared" si="45"/>
        <v>0</v>
      </c>
      <c r="Z57" s="213" t="s">
        <v>77</v>
      </c>
      <c r="AA57" s="214"/>
      <c r="AB57" s="158">
        <f t="shared" si="46"/>
        <v>0</v>
      </c>
      <c r="AC57" s="213" t="s">
        <v>77</v>
      </c>
      <c r="AD57" s="214"/>
      <c r="AE57" s="143">
        <f t="shared" si="47"/>
        <v>0</v>
      </c>
      <c r="AF57" s="213" t="s">
        <v>77</v>
      </c>
      <c r="AG57" s="214"/>
      <c r="AH57" s="158">
        <f t="shared" si="48"/>
        <v>0</v>
      </c>
      <c r="AI57" s="213" t="s">
        <v>77</v>
      </c>
      <c r="AJ57" s="214"/>
      <c r="AK57" s="158">
        <f t="shared" si="49"/>
        <v>0</v>
      </c>
      <c r="AL57" s="213" t="s">
        <v>77</v>
      </c>
      <c r="AM57" s="214"/>
      <c r="AN57" s="158">
        <f t="shared" si="50"/>
        <v>0</v>
      </c>
      <c r="AO57" s="213" t="s">
        <v>77</v>
      </c>
      <c r="AP57" s="214"/>
      <c r="AQ57" s="159">
        <f t="shared" ref="AQ57:AQ85" si="60">AP57*P57</f>
        <v>0</v>
      </c>
      <c r="AR57" s="73">
        <v>48</v>
      </c>
      <c r="AS57" s="74">
        <v>910</v>
      </c>
      <c r="AT57" s="75">
        <f t="shared" si="15"/>
        <v>27300</v>
      </c>
      <c r="AU57" s="73">
        <v>48</v>
      </c>
      <c r="AV57" s="74">
        <v>2500</v>
      </c>
      <c r="AW57" s="92">
        <f t="shared" si="21"/>
        <v>75000</v>
      </c>
      <c r="AX57" s="73">
        <v>48</v>
      </c>
      <c r="AY57" s="74">
        <v>1000</v>
      </c>
      <c r="AZ57" s="74">
        <f t="shared" si="16"/>
        <v>30000</v>
      </c>
      <c r="BA57" s="73">
        <v>48</v>
      </c>
      <c r="BB57" s="145">
        <v>1938.61</v>
      </c>
      <c r="BC57" s="75">
        <f t="shared" si="17"/>
        <v>58158.299999999996</v>
      </c>
      <c r="BD57" s="93"/>
      <c r="BE57" s="77">
        <f t="shared" si="22"/>
        <v>255</v>
      </c>
      <c r="BF57" s="77">
        <f t="shared" ref="BF57:BF85" si="61">AVERAGE(AP57,AM57,AJ57,AG57,AD57,AA57,X57,U57,R57,AS57,AV57,AY57,BB57)</f>
        <v>1320.722</v>
      </c>
      <c r="BG57" s="77">
        <f t="shared" ref="BG57:BG85" si="62">MEDIAN(AP57,AM57,AJ57,AG57,AD57,AA57,X57,U57,R57,AS57,AV57,AY57,BB57)</f>
        <v>1000</v>
      </c>
      <c r="BH57" s="77">
        <f t="shared" ref="BH57:BH85" si="63">MAX(AP57,AM57,AJ57,AG57,AD57,AA57,X57,U57,R57,AS57,AV57,AY57,BB57)</f>
        <v>2500</v>
      </c>
      <c r="BI57" s="88"/>
      <c r="BJ57" s="79">
        <f t="shared" ref="BJ57:BL58" si="64">BE57*$P57</f>
        <v>7650</v>
      </c>
      <c r="BK57" s="80">
        <f t="shared" si="64"/>
        <v>39621.659999999996</v>
      </c>
      <c r="BL57" s="81">
        <f t="shared" si="64"/>
        <v>30000</v>
      </c>
      <c r="BM57" s="342">
        <f t="shared" ref="BM57:BM85" si="65">(SUM(R57,U57,X57,AA57,AD57,AG57,AJ57,AM57,AP57,AS57,AV57,AY57,BB57)-MAX(R57,U57,X57,AA57,AD57,AG57,AJ57,AM57,AP57,AS57,AV57,AY57,BB57)-MIN(R57,U57,X57,AA57,AD57,AG57,AJ57,AM57,AP57,AS57,AV57,AY57,BB57))/(COUNT(R57,U57,X57,AA57,AD57,AG57,AJ57,AM57,AP57,AS57,AV57,AY57,BB57)-2)</f>
        <v>1282.8699999999999</v>
      </c>
      <c r="BN57" s="82"/>
    </row>
    <row r="58" spans="1:66" ht="72" x14ac:dyDescent="0.25">
      <c r="A58" s="137">
        <v>49</v>
      </c>
      <c r="B58" s="96" t="s">
        <v>172</v>
      </c>
      <c r="C58" s="97" t="s">
        <v>175</v>
      </c>
      <c r="D58" s="85" t="s">
        <v>176</v>
      </c>
      <c r="E58" s="86" t="s">
        <v>62</v>
      </c>
      <c r="F58" s="138">
        <v>30</v>
      </c>
      <c r="G58" s="64"/>
      <c r="H58" s="64">
        <v>10</v>
      </c>
      <c r="I58" s="64"/>
      <c r="J58" s="64">
        <v>5</v>
      </c>
      <c r="K58" s="64">
        <v>10</v>
      </c>
      <c r="L58" s="64">
        <f t="shared" si="59"/>
        <v>55</v>
      </c>
      <c r="M58" s="183">
        <v>678.88</v>
      </c>
      <c r="N58" s="184">
        <f t="shared" ref="N58:N85" si="66">L58*M58</f>
        <v>37338.400000000001</v>
      </c>
      <c r="O58" s="351">
        <v>20818</v>
      </c>
      <c r="P58" s="211">
        <v>30</v>
      </c>
      <c r="Q58" s="98" t="s">
        <v>77</v>
      </c>
      <c r="R58" s="215"/>
      <c r="S58" s="158">
        <f t="shared" ref="S58:S85" si="67">R58*P58</f>
        <v>0</v>
      </c>
      <c r="T58" s="98" t="s">
        <v>77</v>
      </c>
      <c r="U58" s="215"/>
      <c r="V58" s="158">
        <f t="shared" si="44"/>
        <v>0</v>
      </c>
      <c r="W58" s="98" t="s">
        <v>77</v>
      </c>
      <c r="X58" s="215"/>
      <c r="Y58" s="158">
        <f t="shared" si="45"/>
        <v>0</v>
      </c>
      <c r="Z58" s="98" t="s">
        <v>77</v>
      </c>
      <c r="AA58" s="215"/>
      <c r="AB58" s="158">
        <f t="shared" si="46"/>
        <v>0</v>
      </c>
      <c r="AC58" s="98" t="s">
        <v>77</v>
      </c>
      <c r="AD58" s="215"/>
      <c r="AE58" s="143">
        <f t="shared" si="47"/>
        <v>0</v>
      </c>
      <c r="AF58" s="98" t="s">
        <v>77</v>
      </c>
      <c r="AG58" s="215"/>
      <c r="AH58" s="158">
        <f t="shared" si="48"/>
        <v>0</v>
      </c>
      <c r="AI58" s="98" t="s">
        <v>77</v>
      </c>
      <c r="AJ58" s="215"/>
      <c r="AK58" s="158">
        <f t="shared" si="49"/>
        <v>0</v>
      </c>
      <c r="AL58" s="98" t="s">
        <v>77</v>
      </c>
      <c r="AM58" s="215"/>
      <c r="AN58" s="158">
        <f t="shared" si="50"/>
        <v>0</v>
      </c>
      <c r="AO58" s="98" t="s">
        <v>77</v>
      </c>
      <c r="AP58" s="215"/>
      <c r="AQ58" s="159">
        <f t="shared" si="60"/>
        <v>0</v>
      </c>
      <c r="AR58" s="73">
        <v>49</v>
      </c>
      <c r="AS58" s="74">
        <v>532</v>
      </c>
      <c r="AT58" s="75">
        <f t="shared" si="15"/>
        <v>15960</v>
      </c>
      <c r="AU58" s="73">
        <v>49</v>
      </c>
      <c r="AV58" s="74">
        <v>1800</v>
      </c>
      <c r="AW58" s="92">
        <f t="shared" si="21"/>
        <v>54000</v>
      </c>
      <c r="AX58" s="73">
        <v>49</v>
      </c>
      <c r="AY58" s="74">
        <v>550</v>
      </c>
      <c r="AZ58" s="74">
        <f t="shared" si="16"/>
        <v>16500</v>
      </c>
      <c r="BA58" s="73">
        <v>49</v>
      </c>
      <c r="BB58" s="145">
        <v>807.75</v>
      </c>
      <c r="BC58" s="75">
        <f t="shared" si="17"/>
        <v>24232.5</v>
      </c>
      <c r="BD58" s="93"/>
      <c r="BE58" s="77">
        <f t="shared" si="22"/>
        <v>532</v>
      </c>
      <c r="BF58" s="77">
        <f t="shared" si="61"/>
        <v>922.4375</v>
      </c>
      <c r="BG58" s="77">
        <f t="shared" si="62"/>
        <v>678.875</v>
      </c>
      <c r="BH58" s="77">
        <f t="shared" si="63"/>
        <v>1800</v>
      </c>
      <c r="BI58" s="88"/>
      <c r="BJ58" s="79">
        <f t="shared" si="64"/>
        <v>15960</v>
      </c>
      <c r="BK58" s="80">
        <f t="shared" si="64"/>
        <v>27673.125</v>
      </c>
      <c r="BL58" s="81">
        <f t="shared" si="64"/>
        <v>20366.25</v>
      </c>
      <c r="BM58" s="342">
        <f t="shared" si="65"/>
        <v>678.875</v>
      </c>
      <c r="BN58" s="82"/>
    </row>
    <row r="59" spans="1:66" ht="132" x14ac:dyDescent="0.25">
      <c r="A59" s="59">
        <v>50</v>
      </c>
      <c r="B59" s="96" t="s">
        <v>172</v>
      </c>
      <c r="C59" s="97" t="s">
        <v>177</v>
      </c>
      <c r="D59" s="85" t="s">
        <v>178</v>
      </c>
      <c r="E59" s="86" t="s">
        <v>62</v>
      </c>
      <c r="F59" s="138">
        <v>200</v>
      </c>
      <c r="G59" s="64"/>
      <c r="H59" s="64"/>
      <c r="I59" s="64"/>
      <c r="J59" s="64">
        <v>5</v>
      </c>
      <c r="K59" s="64">
        <v>50</v>
      </c>
      <c r="L59" s="64">
        <f t="shared" si="59"/>
        <v>255</v>
      </c>
      <c r="M59" s="183">
        <v>375.02</v>
      </c>
      <c r="N59" s="184">
        <f t="shared" si="66"/>
        <v>95630.099999999991</v>
      </c>
      <c r="O59" s="351">
        <v>20818</v>
      </c>
      <c r="P59" s="211">
        <v>200</v>
      </c>
      <c r="Q59" s="67">
        <v>107</v>
      </c>
      <c r="R59" s="99">
        <v>385</v>
      </c>
      <c r="S59" s="158">
        <f t="shared" si="67"/>
        <v>77000</v>
      </c>
      <c r="T59" s="67">
        <v>221</v>
      </c>
      <c r="U59" s="99">
        <v>60</v>
      </c>
      <c r="V59" s="158">
        <f t="shared" si="44"/>
        <v>12000</v>
      </c>
      <c r="W59" s="67">
        <v>654</v>
      </c>
      <c r="X59" s="99">
        <v>150</v>
      </c>
      <c r="Y59" s="158">
        <f t="shared" si="45"/>
        <v>30000</v>
      </c>
      <c r="Z59" s="98" t="s">
        <v>77</v>
      </c>
      <c r="AA59" s="215"/>
      <c r="AB59" s="158">
        <f t="shared" si="46"/>
        <v>0</v>
      </c>
      <c r="AC59" s="67">
        <v>10</v>
      </c>
      <c r="AD59" s="99">
        <v>100</v>
      </c>
      <c r="AE59" s="143">
        <f t="shared" si="47"/>
        <v>20000</v>
      </c>
      <c r="AF59" s="67">
        <v>31</v>
      </c>
      <c r="AG59" s="99">
        <v>858.55</v>
      </c>
      <c r="AH59" s="158">
        <f t="shared" si="48"/>
        <v>171710</v>
      </c>
      <c r="AI59" s="98" t="s">
        <v>77</v>
      </c>
      <c r="AJ59" s="215"/>
      <c r="AK59" s="158">
        <f t="shared" si="49"/>
        <v>0</v>
      </c>
      <c r="AL59" s="67">
        <v>188</v>
      </c>
      <c r="AM59" s="99">
        <v>119.41</v>
      </c>
      <c r="AN59" s="158">
        <f t="shared" si="50"/>
        <v>23882</v>
      </c>
      <c r="AO59" s="67" t="s">
        <v>179</v>
      </c>
      <c r="AP59" s="99">
        <v>78</v>
      </c>
      <c r="AQ59" s="159">
        <f t="shared" si="60"/>
        <v>15600</v>
      </c>
      <c r="AR59" s="73">
        <v>50</v>
      </c>
      <c r="AS59" s="74">
        <v>308</v>
      </c>
      <c r="AT59" s="75">
        <f t="shared" si="15"/>
        <v>61600</v>
      </c>
      <c r="AU59" s="73">
        <v>50</v>
      </c>
      <c r="AV59" s="74">
        <v>1200</v>
      </c>
      <c r="AW59" s="92">
        <f t="shared" si="21"/>
        <v>240000</v>
      </c>
      <c r="AX59" s="73">
        <v>50</v>
      </c>
      <c r="AY59" s="74">
        <v>310</v>
      </c>
      <c r="AZ59" s="74">
        <f t="shared" si="16"/>
        <v>62000</v>
      </c>
      <c r="BA59" s="73">
        <v>50</v>
      </c>
      <c r="BB59" s="145">
        <v>1066.24</v>
      </c>
      <c r="BC59" s="75">
        <f t="shared" si="17"/>
        <v>213248</v>
      </c>
      <c r="BD59" s="93"/>
      <c r="BE59" s="77">
        <f t="shared" si="22"/>
        <v>60</v>
      </c>
      <c r="BF59" s="77">
        <f t="shared" si="61"/>
        <v>421.38181818181818</v>
      </c>
      <c r="BG59" s="77">
        <f t="shared" si="62"/>
        <v>308</v>
      </c>
      <c r="BH59" s="77">
        <f t="shared" si="63"/>
        <v>1200</v>
      </c>
      <c r="BI59" s="88"/>
      <c r="BJ59" s="79">
        <f t="shared" ref="BJ59:BJ85" si="68">BE59*$P59</f>
        <v>12000</v>
      </c>
      <c r="BK59" s="80">
        <f t="shared" ref="BK59:BK85" si="69">BF59*$P59</f>
        <v>84276.363636363632</v>
      </c>
      <c r="BL59" s="91">
        <f t="shared" si="20"/>
        <v>61600</v>
      </c>
      <c r="BM59" s="342">
        <f t="shared" si="65"/>
        <v>375.02222222222218</v>
      </c>
      <c r="BN59" s="82"/>
    </row>
    <row r="60" spans="1:66" ht="72" x14ac:dyDescent="0.25">
      <c r="A60" s="137">
        <v>51</v>
      </c>
      <c r="B60" s="96" t="s">
        <v>172</v>
      </c>
      <c r="C60" s="97" t="s">
        <v>180</v>
      </c>
      <c r="D60" s="85" t="s">
        <v>181</v>
      </c>
      <c r="E60" s="86" t="s">
        <v>62</v>
      </c>
      <c r="F60" s="138">
        <v>40</v>
      </c>
      <c r="G60" s="64"/>
      <c r="H60" s="64">
        <v>40</v>
      </c>
      <c r="I60" s="64"/>
      <c r="J60" s="64">
        <v>5</v>
      </c>
      <c r="K60" s="64">
        <v>10</v>
      </c>
      <c r="L60" s="64">
        <f t="shared" si="59"/>
        <v>95</v>
      </c>
      <c r="M60" s="183">
        <v>2521.81</v>
      </c>
      <c r="N60" s="184">
        <f t="shared" si="66"/>
        <v>239571.94999999998</v>
      </c>
      <c r="O60" s="351">
        <v>20818</v>
      </c>
      <c r="P60" s="211">
        <v>40</v>
      </c>
      <c r="Q60" s="98" t="s">
        <v>77</v>
      </c>
      <c r="R60" s="215"/>
      <c r="S60" s="158">
        <f t="shared" si="67"/>
        <v>0</v>
      </c>
      <c r="T60" s="98" t="s">
        <v>77</v>
      </c>
      <c r="U60" s="215"/>
      <c r="V60" s="158">
        <f t="shared" si="44"/>
        <v>0</v>
      </c>
      <c r="W60" s="98" t="s">
        <v>77</v>
      </c>
      <c r="X60" s="215"/>
      <c r="Y60" s="158">
        <f t="shared" si="45"/>
        <v>0</v>
      </c>
      <c r="Z60" s="98" t="s">
        <v>77</v>
      </c>
      <c r="AA60" s="215"/>
      <c r="AB60" s="158">
        <f t="shared" si="46"/>
        <v>0</v>
      </c>
      <c r="AC60" s="98" t="s">
        <v>77</v>
      </c>
      <c r="AD60" s="215"/>
      <c r="AE60" s="143">
        <f t="shared" si="47"/>
        <v>0</v>
      </c>
      <c r="AF60" s="98" t="s">
        <v>77</v>
      </c>
      <c r="AG60" s="215"/>
      <c r="AH60" s="158">
        <f t="shared" si="48"/>
        <v>0</v>
      </c>
      <c r="AI60" s="98" t="s">
        <v>77</v>
      </c>
      <c r="AJ60" s="215"/>
      <c r="AK60" s="158">
        <f t="shared" si="49"/>
        <v>0</v>
      </c>
      <c r="AL60" s="67">
        <v>171</v>
      </c>
      <c r="AM60" s="99">
        <v>480.41</v>
      </c>
      <c r="AN60" s="158">
        <f t="shared" si="50"/>
        <v>19216.400000000001</v>
      </c>
      <c r="AO60" s="98" t="s">
        <v>77</v>
      </c>
      <c r="AP60" s="215"/>
      <c r="AQ60" s="159">
        <f t="shared" si="60"/>
        <v>0</v>
      </c>
      <c r="AR60" s="73">
        <v>51</v>
      </c>
      <c r="AS60" s="74">
        <v>8680</v>
      </c>
      <c r="AT60" s="75">
        <f t="shared" si="15"/>
        <v>347200</v>
      </c>
      <c r="AU60" s="73">
        <v>51</v>
      </c>
      <c r="AV60" s="74">
        <v>1800</v>
      </c>
      <c r="AW60" s="92">
        <f t="shared" si="21"/>
        <v>72000</v>
      </c>
      <c r="AX60" s="73">
        <v>51</v>
      </c>
      <c r="AY60" s="74">
        <v>5200</v>
      </c>
      <c r="AZ60" s="74">
        <f t="shared" si="16"/>
        <v>208000</v>
      </c>
      <c r="BA60" s="73">
        <v>51</v>
      </c>
      <c r="BB60" s="145">
        <v>565.42999999999995</v>
      </c>
      <c r="BC60" s="75">
        <f t="shared" si="17"/>
        <v>22617.199999999997</v>
      </c>
      <c r="BD60" s="93"/>
      <c r="BE60" s="77">
        <f t="shared" si="22"/>
        <v>480.41</v>
      </c>
      <c r="BF60" s="77">
        <f t="shared" si="61"/>
        <v>3345.1680000000001</v>
      </c>
      <c r="BG60" s="77">
        <f t="shared" si="62"/>
        <v>1800</v>
      </c>
      <c r="BH60" s="77">
        <f t="shared" si="63"/>
        <v>8680</v>
      </c>
      <c r="BI60" s="88"/>
      <c r="BJ60" s="79">
        <f t="shared" si="68"/>
        <v>19216.400000000001</v>
      </c>
      <c r="BK60" s="80">
        <f t="shared" si="69"/>
        <v>133806.72</v>
      </c>
      <c r="BL60" s="91">
        <f t="shared" si="20"/>
        <v>72000</v>
      </c>
      <c r="BM60" s="342">
        <f t="shared" si="65"/>
        <v>2521.81</v>
      </c>
      <c r="BN60" s="82"/>
    </row>
    <row r="61" spans="1:66" ht="144" x14ac:dyDescent="0.25">
      <c r="A61" s="59">
        <v>52</v>
      </c>
      <c r="B61" s="96" t="s">
        <v>172</v>
      </c>
      <c r="C61" s="97" t="s">
        <v>182</v>
      </c>
      <c r="D61" s="85" t="s">
        <v>183</v>
      </c>
      <c r="E61" s="86" t="s">
        <v>62</v>
      </c>
      <c r="F61" s="138">
        <v>30</v>
      </c>
      <c r="G61" s="64">
        <v>8</v>
      </c>
      <c r="H61" s="64"/>
      <c r="I61" s="64"/>
      <c r="J61" s="64">
        <v>5</v>
      </c>
      <c r="K61" s="64">
        <v>10</v>
      </c>
      <c r="L61" s="64">
        <f t="shared" si="59"/>
        <v>53</v>
      </c>
      <c r="M61" s="183">
        <v>3775</v>
      </c>
      <c r="N61" s="184">
        <f t="shared" si="66"/>
        <v>200075</v>
      </c>
      <c r="O61" s="351">
        <v>17612</v>
      </c>
      <c r="P61" s="211">
        <v>30</v>
      </c>
      <c r="Q61" s="98" t="s">
        <v>77</v>
      </c>
      <c r="R61" s="215"/>
      <c r="S61" s="158">
        <f t="shared" si="67"/>
        <v>0</v>
      </c>
      <c r="T61" s="98" t="s">
        <v>77</v>
      </c>
      <c r="U61" s="215"/>
      <c r="V61" s="158">
        <f t="shared" si="44"/>
        <v>0</v>
      </c>
      <c r="W61" s="98" t="s">
        <v>77</v>
      </c>
      <c r="X61" s="215"/>
      <c r="Y61" s="158">
        <f t="shared" si="45"/>
        <v>0</v>
      </c>
      <c r="Z61" s="98" t="s">
        <v>77</v>
      </c>
      <c r="AA61" s="215"/>
      <c r="AB61" s="158">
        <f t="shared" si="46"/>
        <v>0</v>
      </c>
      <c r="AC61" s="98" t="s">
        <v>77</v>
      </c>
      <c r="AD61" s="215"/>
      <c r="AE61" s="143">
        <f t="shared" si="47"/>
        <v>0</v>
      </c>
      <c r="AF61" s="98" t="s">
        <v>77</v>
      </c>
      <c r="AG61" s="215"/>
      <c r="AH61" s="158">
        <f t="shared" si="48"/>
        <v>0</v>
      </c>
      <c r="AI61" s="98" t="s">
        <v>77</v>
      </c>
      <c r="AJ61" s="215"/>
      <c r="AK61" s="158">
        <f t="shared" si="49"/>
        <v>0</v>
      </c>
      <c r="AL61" s="98" t="s">
        <v>77</v>
      </c>
      <c r="AM61" s="215"/>
      <c r="AN61" s="158">
        <f t="shared" si="50"/>
        <v>0</v>
      </c>
      <c r="AO61" s="98" t="s">
        <v>77</v>
      </c>
      <c r="AP61" s="215"/>
      <c r="AQ61" s="159">
        <f t="shared" si="60"/>
        <v>0</v>
      </c>
      <c r="AR61" s="73">
        <v>52</v>
      </c>
      <c r="AS61" s="74">
        <v>2520</v>
      </c>
      <c r="AT61" s="75">
        <f t="shared" si="15"/>
        <v>75600</v>
      </c>
      <c r="AU61" s="73">
        <v>52</v>
      </c>
      <c r="AV61" s="74">
        <v>5000</v>
      </c>
      <c r="AW61" s="92">
        <f t="shared" si="21"/>
        <v>150000</v>
      </c>
      <c r="AX61" s="73">
        <v>52</v>
      </c>
      <c r="AY61" s="74">
        <v>2550</v>
      </c>
      <c r="AZ61" s="74">
        <f t="shared" si="16"/>
        <v>76500</v>
      </c>
      <c r="BA61" s="73">
        <v>52</v>
      </c>
      <c r="BB61" s="145">
        <v>5654.28</v>
      </c>
      <c r="BC61" s="75">
        <f t="shared" si="17"/>
        <v>169628.4</v>
      </c>
      <c r="BD61" s="93"/>
      <c r="BE61" s="77">
        <f t="shared" si="22"/>
        <v>2520</v>
      </c>
      <c r="BF61" s="77">
        <f t="shared" si="61"/>
        <v>3931.0699999999997</v>
      </c>
      <c r="BG61" s="77">
        <f t="shared" si="62"/>
        <v>3775</v>
      </c>
      <c r="BH61" s="77">
        <f t="shared" si="63"/>
        <v>5654.28</v>
      </c>
      <c r="BI61" s="88"/>
      <c r="BJ61" s="79">
        <f t="shared" si="68"/>
        <v>75600</v>
      </c>
      <c r="BK61" s="80">
        <f t="shared" si="69"/>
        <v>117932.09999999999</v>
      </c>
      <c r="BL61" s="91">
        <f>BG61*$P61</f>
        <v>113250</v>
      </c>
      <c r="BM61" s="342">
        <f t="shared" si="65"/>
        <v>3775</v>
      </c>
      <c r="BN61" s="82"/>
    </row>
    <row r="62" spans="1:66" ht="36" x14ac:dyDescent="0.25">
      <c r="A62" s="137">
        <v>53</v>
      </c>
      <c r="B62" s="96" t="s">
        <v>172</v>
      </c>
      <c r="C62" s="84" t="s">
        <v>184</v>
      </c>
      <c r="D62" s="85" t="s">
        <v>185</v>
      </c>
      <c r="E62" s="86" t="s">
        <v>62</v>
      </c>
      <c r="F62" s="138">
        <v>200</v>
      </c>
      <c r="G62" s="64">
        <v>30</v>
      </c>
      <c r="H62" s="64"/>
      <c r="I62" s="64"/>
      <c r="J62" s="64">
        <v>5</v>
      </c>
      <c r="K62" s="64">
        <v>50</v>
      </c>
      <c r="L62" s="64">
        <f t="shared" si="59"/>
        <v>285</v>
      </c>
      <c r="M62" s="183">
        <v>259.58</v>
      </c>
      <c r="N62" s="184">
        <f t="shared" si="66"/>
        <v>73980.299999999988</v>
      </c>
      <c r="O62" s="351">
        <v>17612</v>
      </c>
      <c r="P62" s="211">
        <v>200</v>
      </c>
      <c r="Q62" s="67">
        <v>100</v>
      </c>
      <c r="R62" s="99">
        <v>150</v>
      </c>
      <c r="S62" s="158">
        <f t="shared" si="67"/>
        <v>30000</v>
      </c>
      <c r="T62" s="67">
        <v>210</v>
      </c>
      <c r="U62" s="99">
        <v>90</v>
      </c>
      <c r="V62" s="158">
        <f t="shared" si="44"/>
        <v>18000</v>
      </c>
      <c r="W62" s="67">
        <v>676</v>
      </c>
      <c r="X62" s="99">
        <v>250</v>
      </c>
      <c r="Y62" s="158">
        <f t="shared" si="45"/>
        <v>50000</v>
      </c>
      <c r="Z62" s="98" t="s">
        <v>77</v>
      </c>
      <c r="AA62" s="215"/>
      <c r="AB62" s="158">
        <f t="shared" si="46"/>
        <v>0</v>
      </c>
      <c r="AC62" s="67">
        <v>7</v>
      </c>
      <c r="AD62" s="99">
        <v>150</v>
      </c>
      <c r="AE62" s="143">
        <f t="shared" si="47"/>
        <v>30000</v>
      </c>
      <c r="AF62" s="98" t="s">
        <v>77</v>
      </c>
      <c r="AG62" s="215"/>
      <c r="AH62" s="158">
        <f t="shared" si="48"/>
        <v>0</v>
      </c>
      <c r="AI62" s="98" t="s">
        <v>77</v>
      </c>
      <c r="AJ62" s="215"/>
      <c r="AK62" s="158">
        <f t="shared" si="49"/>
        <v>0</v>
      </c>
      <c r="AL62" s="67">
        <v>214</v>
      </c>
      <c r="AM62" s="99">
        <v>58.58</v>
      </c>
      <c r="AN62" s="158">
        <f t="shared" si="50"/>
        <v>11716</v>
      </c>
      <c r="AO62" s="67" t="s">
        <v>186</v>
      </c>
      <c r="AP62" s="99">
        <v>160</v>
      </c>
      <c r="AQ62" s="159">
        <f t="shared" si="60"/>
        <v>32000</v>
      </c>
      <c r="AR62" s="73">
        <v>53</v>
      </c>
      <c r="AS62" s="74">
        <v>392</v>
      </c>
      <c r="AT62" s="75">
        <f t="shared" si="15"/>
        <v>78400</v>
      </c>
      <c r="AU62" s="73">
        <v>53</v>
      </c>
      <c r="AV62" s="74">
        <v>600</v>
      </c>
      <c r="AW62" s="92">
        <f t="shared" si="21"/>
        <v>120000</v>
      </c>
      <c r="AX62" s="73">
        <v>53</v>
      </c>
      <c r="AY62" s="74">
        <v>400</v>
      </c>
      <c r="AZ62" s="74">
        <f t="shared" si="16"/>
        <v>80000</v>
      </c>
      <c r="BA62" s="73">
        <v>53</v>
      </c>
      <c r="BB62" s="145">
        <v>484.65</v>
      </c>
      <c r="BC62" s="75">
        <f t="shared" si="17"/>
        <v>96930</v>
      </c>
      <c r="BD62" s="93"/>
      <c r="BE62" s="77">
        <f t="shared" si="22"/>
        <v>58.58</v>
      </c>
      <c r="BF62" s="77">
        <f t="shared" si="61"/>
        <v>273.52300000000002</v>
      </c>
      <c r="BG62" s="77">
        <f t="shared" si="62"/>
        <v>205</v>
      </c>
      <c r="BH62" s="77">
        <f t="shared" si="63"/>
        <v>600</v>
      </c>
      <c r="BI62" s="88"/>
      <c r="BJ62" s="79">
        <f t="shared" si="68"/>
        <v>11716</v>
      </c>
      <c r="BK62" s="80">
        <f t="shared" si="69"/>
        <v>54704.600000000006</v>
      </c>
      <c r="BL62" s="91">
        <f t="shared" ref="BL62:BL85" si="70">BG62*$P62</f>
        <v>41000</v>
      </c>
      <c r="BM62" s="342">
        <f t="shared" si="65"/>
        <v>259.58125000000001</v>
      </c>
      <c r="BN62" s="82"/>
    </row>
    <row r="63" spans="1:66" ht="48" x14ac:dyDescent="0.25">
      <c r="A63" s="59">
        <v>54</v>
      </c>
      <c r="B63" s="96" t="s">
        <v>172</v>
      </c>
      <c r="C63" s="84" t="s">
        <v>187</v>
      </c>
      <c r="D63" s="85" t="s">
        <v>188</v>
      </c>
      <c r="E63" s="86" t="s">
        <v>62</v>
      </c>
      <c r="F63" s="138">
        <v>50</v>
      </c>
      <c r="G63" s="64"/>
      <c r="H63" s="64"/>
      <c r="I63" s="64"/>
      <c r="J63" s="64">
        <v>2</v>
      </c>
      <c r="K63" s="64">
        <v>10</v>
      </c>
      <c r="L63" s="64">
        <f t="shared" si="59"/>
        <v>62</v>
      </c>
      <c r="M63" s="183">
        <v>342.25</v>
      </c>
      <c r="N63" s="184">
        <f t="shared" si="66"/>
        <v>21219.5</v>
      </c>
      <c r="O63" s="351">
        <v>17612</v>
      </c>
      <c r="P63" s="211">
        <v>50</v>
      </c>
      <c r="Q63" s="67">
        <v>101</v>
      </c>
      <c r="R63" s="99">
        <v>185</v>
      </c>
      <c r="S63" s="158">
        <f t="shared" si="67"/>
        <v>9250</v>
      </c>
      <c r="T63" s="67">
        <v>210</v>
      </c>
      <c r="U63" s="99">
        <v>90</v>
      </c>
      <c r="V63" s="158">
        <f t="shared" si="44"/>
        <v>4500</v>
      </c>
      <c r="W63" s="67">
        <v>677</v>
      </c>
      <c r="X63" s="99">
        <v>325</v>
      </c>
      <c r="Y63" s="158">
        <f t="shared" si="45"/>
        <v>16250</v>
      </c>
      <c r="Z63" s="98" t="s">
        <v>77</v>
      </c>
      <c r="AA63" s="215"/>
      <c r="AB63" s="158">
        <f t="shared" si="46"/>
        <v>0</v>
      </c>
      <c r="AC63" s="67">
        <v>7</v>
      </c>
      <c r="AD63" s="99">
        <v>150</v>
      </c>
      <c r="AE63" s="143">
        <f t="shared" si="47"/>
        <v>7500</v>
      </c>
      <c r="AF63" s="98" t="s">
        <v>77</v>
      </c>
      <c r="AG63" s="215"/>
      <c r="AH63" s="158">
        <f t="shared" si="48"/>
        <v>0</v>
      </c>
      <c r="AI63" s="98" t="s">
        <v>77</v>
      </c>
      <c r="AJ63" s="215"/>
      <c r="AK63" s="158">
        <f t="shared" si="49"/>
        <v>0</v>
      </c>
      <c r="AL63" s="67">
        <v>214</v>
      </c>
      <c r="AM63" s="99">
        <v>58.58</v>
      </c>
      <c r="AN63" s="158">
        <f t="shared" si="50"/>
        <v>2929</v>
      </c>
      <c r="AO63" s="67" t="s">
        <v>189</v>
      </c>
      <c r="AP63" s="99">
        <v>200</v>
      </c>
      <c r="AQ63" s="159">
        <f t="shared" si="60"/>
        <v>10000</v>
      </c>
      <c r="AR63" s="73">
        <v>54</v>
      </c>
      <c r="AS63" s="74">
        <v>588</v>
      </c>
      <c r="AT63" s="75">
        <f t="shared" si="15"/>
        <v>29400</v>
      </c>
      <c r="AU63" s="73">
        <v>54</v>
      </c>
      <c r="AV63" s="74">
        <v>650</v>
      </c>
      <c r="AW63" s="92">
        <f t="shared" si="21"/>
        <v>32500</v>
      </c>
      <c r="AX63" s="73">
        <v>54</v>
      </c>
      <c r="AY63" s="74">
        <v>550</v>
      </c>
      <c r="AZ63" s="74">
        <f t="shared" si="16"/>
        <v>27500</v>
      </c>
      <c r="BA63" s="73">
        <v>54</v>
      </c>
      <c r="BB63" s="145">
        <v>1050.08</v>
      </c>
      <c r="BC63" s="75">
        <f t="shared" si="17"/>
        <v>52504</v>
      </c>
      <c r="BD63" s="93"/>
      <c r="BE63" s="77">
        <f t="shared" si="22"/>
        <v>58.58</v>
      </c>
      <c r="BF63" s="77">
        <f t="shared" si="61"/>
        <v>384.666</v>
      </c>
      <c r="BG63" s="77">
        <f t="shared" si="62"/>
        <v>262.5</v>
      </c>
      <c r="BH63" s="77">
        <f t="shared" si="63"/>
        <v>1050.08</v>
      </c>
      <c r="BI63" s="88"/>
      <c r="BJ63" s="79">
        <f t="shared" si="68"/>
        <v>2929</v>
      </c>
      <c r="BK63" s="80">
        <f t="shared" si="69"/>
        <v>19233.3</v>
      </c>
      <c r="BL63" s="91">
        <f t="shared" si="70"/>
        <v>13125</v>
      </c>
      <c r="BM63" s="342">
        <f t="shared" si="65"/>
        <v>342.25</v>
      </c>
      <c r="BN63" s="82"/>
    </row>
    <row r="64" spans="1:66" ht="72" x14ac:dyDescent="0.25">
      <c r="A64" s="137">
        <v>55</v>
      </c>
      <c r="B64" s="96" t="s">
        <v>172</v>
      </c>
      <c r="C64" s="84" t="s">
        <v>190</v>
      </c>
      <c r="D64" s="85" t="s">
        <v>191</v>
      </c>
      <c r="E64" s="86" t="s">
        <v>62</v>
      </c>
      <c r="F64" s="138">
        <v>70</v>
      </c>
      <c r="G64" s="64"/>
      <c r="H64" s="64">
        <v>3</v>
      </c>
      <c r="I64" s="64"/>
      <c r="J64" s="64">
        <v>1</v>
      </c>
      <c r="K64" s="64">
        <v>10</v>
      </c>
      <c r="L64" s="64">
        <f t="shared" si="59"/>
        <v>84</v>
      </c>
      <c r="M64" s="183">
        <v>750.9</v>
      </c>
      <c r="N64" s="184">
        <f t="shared" si="66"/>
        <v>63075.6</v>
      </c>
      <c r="O64" s="351">
        <v>21490</v>
      </c>
      <c r="P64" s="211">
        <v>70</v>
      </c>
      <c r="Q64" s="67">
        <v>44</v>
      </c>
      <c r="R64" s="99">
        <v>250</v>
      </c>
      <c r="S64" s="158">
        <f t="shared" si="67"/>
        <v>17500</v>
      </c>
      <c r="T64" s="98" t="s">
        <v>77</v>
      </c>
      <c r="U64" s="215"/>
      <c r="V64" s="158">
        <f t="shared" si="44"/>
        <v>0</v>
      </c>
      <c r="W64" s="67">
        <v>707</v>
      </c>
      <c r="X64" s="99">
        <v>1028</v>
      </c>
      <c r="Y64" s="158">
        <f t="shared" si="45"/>
        <v>71960</v>
      </c>
      <c r="Z64" s="67" t="s">
        <v>192</v>
      </c>
      <c r="AA64" s="99">
        <v>200</v>
      </c>
      <c r="AB64" s="158">
        <f t="shared" si="46"/>
        <v>14000</v>
      </c>
      <c r="AC64" s="67">
        <v>33</v>
      </c>
      <c r="AD64" s="99">
        <v>450</v>
      </c>
      <c r="AE64" s="143">
        <f t="shared" si="47"/>
        <v>31500</v>
      </c>
      <c r="AF64" s="98" t="s">
        <v>77</v>
      </c>
      <c r="AG64" s="215"/>
      <c r="AH64" s="158">
        <f t="shared" si="48"/>
        <v>0</v>
      </c>
      <c r="AI64" s="67">
        <v>18</v>
      </c>
      <c r="AJ64" s="99">
        <v>470.07</v>
      </c>
      <c r="AK64" s="158">
        <f t="shared" si="49"/>
        <v>32904.9</v>
      </c>
      <c r="AL64" s="67">
        <v>138</v>
      </c>
      <c r="AM64" s="99">
        <v>20.88</v>
      </c>
      <c r="AN64" s="158">
        <f t="shared" si="50"/>
        <v>1461.6</v>
      </c>
      <c r="AO64" s="67" t="s">
        <v>193</v>
      </c>
      <c r="AP64" s="99">
        <v>400</v>
      </c>
      <c r="AQ64" s="159">
        <f t="shared" si="60"/>
        <v>28000</v>
      </c>
      <c r="AR64" s="73">
        <v>55</v>
      </c>
      <c r="AS64" s="74">
        <v>1260</v>
      </c>
      <c r="AT64" s="75">
        <f t="shared" si="15"/>
        <v>88200</v>
      </c>
      <c r="AU64" s="73">
        <v>55</v>
      </c>
      <c r="AV64" s="74">
        <v>1500</v>
      </c>
      <c r="AW64" s="92">
        <f t="shared" si="21"/>
        <v>105000</v>
      </c>
      <c r="AX64" s="73">
        <v>55</v>
      </c>
      <c r="AY64" s="74">
        <v>1200</v>
      </c>
      <c r="AZ64" s="74">
        <f t="shared" si="16"/>
        <v>84000</v>
      </c>
      <c r="BA64" s="73">
        <v>55</v>
      </c>
      <c r="BB64" s="145">
        <v>8562.2000000000007</v>
      </c>
      <c r="BC64" s="75">
        <f t="shared" si="17"/>
        <v>599354</v>
      </c>
      <c r="BD64" s="93"/>
      <c r="BE64" s="77">
        <f t="shared" si="22"/>
        <v>20.88</v>
      </c>
      <c r="BF64" s="77">
        <f t="shared" si="61"/>
        <v>1394.65</v>
      </c>
      <c r="BG64" s="77">
        <f t="shared" si="62"/>
        <v>470.07</v>
      </c>
      <c r="BH64" s="77">
        <f t="shared" si="63"/>
        <v>8562.2000000000007</v>
      </c>
      <c r="BI64" s="88"/>
      <c r="BJ64" s="79">
        <f t="shared" si="68"/>
        <v>1461.6</v>
      </c>
      <c r="BK64" s="80">
        <f t="shared" si="69"/>
        <v>97625.5</v>
      </c>
      <c r="BL64" s="91">
        <f t="shared" si="70"/>
        <v>32904.9</v>
      </c>
      <c r="BM64" s="342">
        <f t="shared" si="65"/>
        <v>750.89666666666676</v>
      </c>
      <c r="BN64" s="82"/>
    </row>
    <row r="65" spans="1:66" ht="24" x14ac:dyDescent="0.25">
      <c r="A65" s="59">
        <v>56</v>
      </c>
      <c r="B65" s="96" t="s">
        <v>172</v>
      </c>
      <c r="C65" s="84" t="s">
        <v>194</v>
      </c>
      <c r="D65" s="85" t="s">
        <v>195</v>
      </c>
      <c r="E65" s="86" t="s">
        <v>62</v>
      </c>
      <c r="F65" s="138">
        <v>360</v>
      </c>
      <c r="G65" s="64"/>
      <c r="H65" s="64">
        <v>10</v>
      </c>
      <c r="I65" s="64"/>
      <c r="J65" s="64">
        <v>5</v>
      </c>
      <c r="K65" s="64">
        <v>30</v>
      </c>
      <c r="L65" s="64">
        <f t="shared" si="59"/>
        <v>405</v>
      </c>
      <c r="M65" s="183">
        <v>718.88</v>
      </c>
      <c r="N65" s="184">
        <f t="shared" si="66"/>
        <v>291146.40000000002</v>
      </c>
      <c r="O65" s="351">
        <v>630754</v>
      </c>
      <c r="P65" s="211">
        <v>360</v>
      </c>
      <c r="Q65" s="98" t="s">
        <v>77</v>
      </c>
      <c r="R65" s="215"/>
      <c r="S65" s="158">
        <f t="shared" si="67"/>
        <v>0</v>
      </c>
      <c r="T65" s="98" t="s">
        <v>77</v>
      </c>
      <c r="U65" s="215"/>
      <c r="V65" s="158">
        <f t="shared" si="44"/>
        <v>0</v>
      </c>
      <c r="W65" s="98" t="s">
        <v>77</v>
      </c>
      <c r="X65" s="215"/>
      <c r="Y65" s="158">
        <f t="shared" si="45"/>
        <v>0</v>
      </c>
      <c r="Z65" s="98" t="s">
        <v>77</v>
      </c>
      <c r="AA65" s="215"/>
      <c r="AB65" s="158">
        <f t="shared" si="46"/>
        <v>0</v>
      </c>
      <c r="AC65" s="98" t="s">
        <v>77</v>
      </c>
      <c r="AD65" s="215"/>
      <c r="AE65" s="143">
        <f t="shared" si="47"/>
        <v>0</v>
      </c>
      <c r="AF65" s="98" t="s">
        <v>77</v>
      </c>
      <c r="AG65" s="215"/>
      <c r="AH65" s="158">
        <f t="shared" si="48"/>
        <v>0</v>
      </c>
      <c r="AI65" s="98" t="s">
        <v>77</v>
      </c>
      <c r="AJ65" s="215"/>
      <c r="AK65" s="158">
        <f t="shared" si="49"/>
        <v>0</v>
      </c>
      <c r="AL65" s="98" t="s">
        <v>77</v>
      </c>
      <c r="AM65" s="215"/>
      <c r="AN65" s="158">
        <f t="shared" si="50"/>
        <v>0</v>
      </c>
      <c r="AO65" s="98" t="s">
        <v>77</v>
      </c>
      <c r="AP65" s="215"/>
      <c r="AQ65" s="159">
        <f t="shared" si="60"/>
        <v>0</v>
      </c>
      <c r="AR65" s="73">
        <v>56</v>
      </c>
      <c r="AS65" s="74">
        <v>630</v>
      </c>
      <c r="AT65" s="75">
        <f t="shared" si="15"/>
        <v>226800</v>
      </c>
      <c r="AU65" s="73">
        <v>56</v>
      </c>
      <c r="AV65" s="74">
        <v>1400</v>
      </c>
      <c r="AW65" s="92">
        <f t="shared" si="21"/>
        <v>504000</v>
      </c>
      <c r="AX65" s="73">
        <v>56</v>
      </c>
      <c r="AY65" s="74">
        <v>630</v>
      </c>
      <c r="AZ65" s="74">
        <f t="shared" si="16"/>
        <v>226800</v>
      </c>
      <c r="BA65" s="73">
        <v>56</v>
      </c>
      <c r="BB65" s="145">
        <v>807.75</v>
      </c>
      <c r="BC65" s="75">
        <f t="shared" si="17"/>
        <v>290790</v>
      </c>
      <c r="BD65" s="93"/>
      <c r="BE65" s="77">
        <f t="shared" si="22"/>
        <v>630</v>
      </c>
      <c r="BF65" s="77">
        <f t="shared" si="61"/>
        <v>866.9375</v>
      </c>
      <c r="BG65" s="77">
        <f t="shared" si="62"/>
        <v>718.875</v>
      </c>
      <c r="BH65" s="77">
        <f t="shared" si="63"/>
        <v>1400</v>
      </c>
      <c r="BI65" s="88"/>
      <c r="BJ65" s="79">
        <f t="shared" si="68"/>
        <v>226800</v>
      </c>
      <c r="BK65" s="80">
        <f t="shared" si="69"/>
        <v>312097.5</v>
      </c>
      <c r="BL65" s="91">
        <f t="shared" si="70"/>
        <v>258795</v>
      </c>
      <c r="BM65" s="342">
        <f t="shared" si="65"/>
        <v>718.875</v>
      </c>
      <c r="BN65" s="82"/>
    </row>
    <row r="66" spans="1:66" ht="36" x14ac:dyDescent="0.25">
      <c r="A66" s="137">
        <v>57</v>
      </c>
      <c r="B66" s="96" t="s">
        <v>172</v>
      </c>
      <c r="C66" s="84" t="s">
        <v>196</v>
      </c>
      <c r="D66" s="85" t="s">
        <v>197</v>
      </c>
      <c r="E66" s="86" t="s">
        <v>62</v>
      </c>
      <c r="F66" s="138">
        <v>20</v>
      </c>
      <c r="G66" s="64"/>
      <c r="H66" s="64">
        <v>5</v>
      </c>
      <c r="I66" s="64"/>
      <c r="J66" s="64">
        <v>3</v>
      </c>
      <c r="K66" s="64">
        <v>10</v>
      </c>
      <c r="L66" s="64">
        <f t="shared" si="59"/>
        <v>38</v>
      </c>
      <c r="M66" s="183">
        <v>147.91</v>
      </c>
      <c r="N66" s="184">
        <f t="shared" si="66"/>
        <v>5620.58</v>
      </c>
      <c r="O66" s="351">
        <v>30428</v>
      </c>
      <c r="P66" s="211">
        <v>20</v>
      </c>
      <c r="Q66" s="67">
        <v>104</v>
      </c>
      <c r="R66" s="99">
        <v>55</v>
      </c>
      <c r="S66" s="158">
        <f t="shared" si="67"/>
        <v>1100</v>
      </c>
      <c r="T66" s="67">
        <v>95</v>
      </c>
      <c r="U66" s="99">
        <v>35</v>
      </c>
      <c r="V66" s="158">
        <f t="shared" si="44"/>
        <v>700</v>
      </c>
      <c r="W66" s="67">
        <v>714</v>
      </c>
      <c r="X66" s="99">
        <v>161.25</v>
      </c>
      <c r="Y66" s="158">
        <f t="shared" si="45"/>
        <v>3225</v>
      </c>
      <c r="Z66" s="67" t="s">
        <v>198</v>
      </c>
      <c r="AA66" s="99">
        <v>30</v>
      </c>
      <c r="AB66" s="158">
        <f t="shared" si="46"/>
        <v>600</v>
      </c>
      <c r="AC66" s="67">
        <v>183</v>
      </c>
      <c r="AD66" s="99">
        <v>80</v>
      </c>
      <c r="AE66" s="143">
        <f t="shared" si="47"/>
        <v>1600</v>
      </c>
      <c r="AF66" s="98" t="s">
        <v>77</v>
      </c>
      <c r="AG66" s="215"/>
      <c r="AH66" s="158">
        <f t="shared" si="48"/>
        <v>0</v>
      </c>
      <c r="AI66" s="98" t="s">
        <v>77</v>
      </c>
      <c r="AJ66" s="215"/>
      <c r="AK66" s="158">
        <f t="shared" si="49"/>
        <v>0</v>
      </c>
      <c r="AL66" s="98" t="s">
        <v>77</v>
      </c>
      <c r="AM66" s="215"/>
      <c r="AN66" s="158">
        <f t="shared" si="50"/>
        <v>0</v>
      </c>
      <c r="AO66" s="67" t="s">
        <v>199</v>
      </c>
      <c r="AP66" s="99">
        <v>90</v>
      </c>
      <c r="AQ66" s="159">
        <f t="shared" si="60"/>
        <v>1800</v>
      </c>
      <c r="AR66" s="73">
        <v>57</v>
      </c>
      <c r="AS66" s="74">
        <v>112</v>
      </c>
      <c r="AT66" s="75">
        <f t="shared" si="15"/>
        <v>2240</v>
      </c>
      <c r="AU66" s="73">
        <v>57</v>
      </c>
      <c r="AV66" s="74">
        <v>500</v>
      </c>
      <c r="AW66" s="92">
        <f t="shared" si="21"/>
        <v>10000</v>
      </c>
      <c r="AX66" s="73">
        <v>57</v>
      </c>
      <c r="AY66" s="74">
        <v>150</v>
      </c>
      <c r="AZ66" s="74">
        <f t="shared" si="16"/>
        <v>3000</v>
      </c>
      <c r="BA66" s="73">
        <v>57</v>
      </c>
      <c r="BB66" s="145">
        <v>726.98</v>
      </c>
      <c r="BC66" s="75">
        <f t="shared" si="17"/>
        <v>14539.6</v>
      </c>
      <c r="BD66" s="93"/>
      <c r="BE66" s="77">
        <f t="shared" si="22"/>
        <v>30</v>
      </c>
      <c r="BF66" s="77">
        <f t="shared" si="61"/>
        <v>194.023</v>
      </c>
      <c r="BG66" s="77">
        <f t="shared" si="62"/>
        <v>101</v>
      </c>
      <c r="BH66" s="77">
        <f t="shared" si="63"/>
        <v>726.98</v>
      </c>
      <c r="BI66" s="88"/>
      <c r="BJ66" s="79">
        <f t="shared" si="68"/>
        <v>600</v>
      </c>
      <c r="BK66" s="80">
        <f t="shared" si="69"/>
        <v>3880.46</v>
      </c>
      <c r="BL66" s="91">
        <f t="shared" si="70"/>
        <v>2020</v>
      </c>
      <c r="BM66" s="342">
        <f t="shared" si="65"/>
        <v>147.90625</v>
      </c>
      <c r="BN66" s="82"/>
    </row>
    <row r="67" spans="1:66" ht="84" x14ac:dyDescent="0.25">
      <c r="A67" s="59">
        <v>58</v>
      </c>
      <c r="B67" s="96" t="s">
        <v>172</v>
      </c>
      <c r="C67" s="84" t="s">
        <v>200</v>
      </c>
      <c r="D67" s="85" t="s">
        <v>201</v>
      </c>
      <c r="E67" s="86" t="s">
        <v>62</v>
      </c>
      <c r="F67" s="138">
        <v>20</v>
      </c>
      <c r="G67" s="64"/>
      <c r="H67" s="64"/>
      <c r="I67" s="64"/>
      <c r="J67" s="64">
        <v>2</v>
      </c>
      <c r="K67" s="64">
        <v>10</v>
      </c>
      <c r="L67" s="64">
        <f t="shared" si="59"/>
        <v>32</v>
      </c>
      <c r="M67" s="183">
        <v>375</v>
      </c>
      <c r="N67" s="184">
        <f t="shared" si="66"/>
        <v>12000</v>
      </c>
      <c r="O67" s="351">
        <v>30429</v>
      </c>
      <c r="P67" s="211">
        <v>20</v>
      </c>
      <c r="Q67" s="98" t="s">
        <v>77</v>
      </c>
      <c r="R67" s="215"/>
      <c r="S67" s="158">
        <f t="shared" si="67"/>
        <v>0</v>
      </c>
      <c r="T67" s="98" t="s">
        <v>77</v>
      </c>
      <c r="U67" s="215"/>
      <c r="V67" s="158">
        <f t="shared" si="44"/>
        <v>0</v>
      </c>
      <c r="W67" s="98" t="s">
        <v>77</v>
      </c>
      <c r="X67" s="215"/>
      <c r="Y67" s="158">
        <f t="shared" si="45"/>
        <v>0</v>
      </c>
      <c r="Z67" s="98" t="s">
        <v>77</v>
      </c>
      <c r="AA67" s="215"/>
      <c r="AB67" s="158">
        <f t="shared" si="46"/>
        <v>0</v>
      </c>
      <c r="AC67" s="98" t="s">
        <v>77</v>
      </c>
      <c r="AD67" s="215"/>
      <c r="AE67" s="143">
        <f t="shared" si="47"/>
        <v>0</v>
      </c>
      <c r="AF67" s="98" t="s">
        <v>77</v>
      </c>
      <c r="AG67" s="215"/>
      <c r="AH67" s="158">
        <f t="shared" si="48"/>
        <v>0</v>
      </c>
      <c r="AI67" s="98" t="s">
        <v>77</v>
      </c>
      <c r="AJ67" s="215"/>
      <c r="AK67" s="158">
        <f t="shared" si="49"/>
        <v>0</v>
      </c>
      <c r="AL67" s="98" t="s">
        <v>77</v>
      </c>
      <c r="AM67" s="215"/>
      <c r="AN67" s="158">
        <f t="shared" si="50"/>
        <v>0</v>
      </c>
      <c r="AO67" s="98" t="s">
        <v>77</v>
      </c>
      <c r="AP67" s="215"/>
      <c r="AQ67" s="159">
        <f t="shared" si="60"/>
        <v>0</v>
      </c>
      <c r="AR67" s="73">
        <v>58</v>
      </c>
      <c r="AS67" s="74">
        <v>350</v>
      </c>
      <c r="AT67" s="75">
        <f t="shared" si="15"/>
        <v>7000</v>
      </c>
      <c r="AU67" s="73">
        <v>58</v>
      </c>
      <c r="AV67" s="74">
        <v>400</v>
      </c>
      <c r="AW67" s="92">
        <f t="shared" si="21"/>
        <v>8000</v>
      </c>
      <c r="AX67" s="73">
        <v>58</v>
      </c>
      <c r="AY67" s="74">
        <v>320</v>
      </c>
      <c r="AZ67" s="74">
        <f t="shared" si="16"/>
        <v>6400</v>
      </c>
      <c r="BA67" s="73">
        <v>58</v>
      </c>
      <c r="BB67" s="145">
        <v>2423.2600000000002</v>
      </c>
      <c r="BC67" s="75">
        <f t="shared" si="17"/>
        <v>48465.200000000004</v>
      </c>
      <c r="BD67" s="93"/>
      <c r="BE67" s="77">
        <f t="shared" si="22"/>
        <v>320</v>
      </c>
      <c r="BF67" s="77">
        <f t="shared" si="61"/>
        <v>873.31500000000005</v>
      </c>
      <c r="BG67" s="77">
        <f t="shared" si="62"/>
        <v>375</v>
      </c>
      <c r="BH67" s="77">
        <f t="shared" si="63"/>
        <v>2423.2600000000002</v>
      </c>
      <c r="BI67" s="88"/>
      <c r="BJ67" s="79">
        <f t="shared" si="68"/>
        <v>6400</v>
      </c>
      <c r="BK67" s="80">
        <f t="shared" si="69"/>
        <v>17466.300000000003</v>
      </c>
      <c r="BL67" s="91">
        <f t="shared" si="70"/>
        <v>7500</v>
      </c>
      <c r="BM67" s="342">
        <f t="shared" si="65"/>
        <v>375</v>
      </c>
      <c r="BN67" s="82"/>
    </row>
    <row r="68" spans="1:66" ht="24" x14ac:dyDescent="0.25">
      <c r="A68" s="137">
        <v>59</v>
      </c>
      <c r="B68" s="96" t="s">
        <v>172</v>
      </c>
      <c r="C68" s="84" t="s">
        <v>202</v>
      </c>
      <c r="D68" s="216" t="s">
        <v>203</v>
      </c>
      <c r="E68" s="86" t="s">
        <v>62</v>
      </c>
      <c r="F68" s="138">
        <v>120</v>
      </c>
      <c r="G68" s="64"/>
      <c r="H68" s="64">
        <v>20</v>
      </c>
      <c r="I68" s="64"/>
      <c r="J68" s="64">
        <v>5</v>
      </c>
      <c r="K68" s="64">
        <v>10</v>
      </c>
      <c r="L68" s="64">
        <f t="shared" si="59"/>
        <v>155</v>
      </c>
      <c r="M68" s="183">
        <v>120.96</v>
      </c>
      <c r="N68" s="184">
        <f t="shared" si="66"/>
        <v>18748.8</v>
      </c>
      <c r="O68" s="351">
        <v>4584</v>
      </c>
      <c r="P68" s="211">
        <v>120</v>
      </c>
      <c r="Q68" s="98" t="s">
        <v>77</v>
      </c>
      <c r="R68" s="215"/>
      <c r="S68" s="158">
        <f t="shared" si="67"/>
        <v>0</v>
      </c>
      <c r="T68" s="67">
        <v>266</v>
      </c>
      <c r="U68" s="99">
        <v>53</v>
      </c>
      <c r="V68" s="158">
        <f t="shared" si="44"/>
        <v>6360</v>
      </c>
      <c r="W68" s="98" t="s">
        <v>77</v>
      </c>
      <c r="X68" s="215"/>
      <c r="Y68" s="158">
        <f t="shared" si="45"/>
        <v>0</v>
      </c>
      <c r="Z68" s="98" t="s">
        <v>77</v>
      </c>
      <c r="AA68" s="215"/>
      <c r="AB68" s="158">
        <f t="shared" si="46"/>
        <v>0</v>
      </c>
      <c r="AC68" s="67">
        <v>9</v>
      </c>
      <c r="AD68" s="99">
        <v>80</v>
      </c>
      <c r="AE68" s="143">
        <f t="shared" si="47"/>
        <v>9600</v>
      </c>
      <c r="AF68" s="98" t="s">
        <v>77</v>
      </c>
      <c r="AG68" s="215"/>
      <c r="AH68" s="158">
        <f t="shared" si="48"/>
        <v>0</v>
      </c>
      <c r="AI68" s="98" t="s">
        <v>77</v>
      </c>
      <c r="AJ68" s="215"/>
      <c r="AK68" s="158">
        <f t="shared" si="49"/>
        <v>0</v>
      </c>
      <c r="AL68" s="67">
        <v>212</v>
      </c>
      <c r="AM68" s="99">
        <v>43.41</v>
      </c>
      <c r="AN68" s="158">
        <f t="shared" si="50"/>
        <v>5209.2</v>
      </c>
      <c r="AO68" s="98" t="s">
        <v>77</v>
      </c>
      <c r="AP68" s="215"/>
      <c r="AQ68" s="159">
        <f t="shared" si="60"/>
        <v>0</v>
      </c>
      <c r="AR68" s="73">
        <v>59</v>
      </c>
      <c r="AS68" s="74">
        <v>91</v>
      </c>
      <c r="AT68" s="75">
        <f t="shared" si="15"/>
        <v>10920</v>
      </c>
      <c r="AU68" s="73">
        <v>59</v>
      </c>
      <c r="AV68" s="74">
        <v>400</v>
      </c>
      <c r="AW68" s="92">
        <f t="shared" si="21"/>
        <v>48000</v>
      </c>
      <c r="AX68" s="73">
        <v>59</v>
      </c>
      <c r="AY68" s="74">
        <v>90</v>
      </c>
      <c r="AZ68" s="74">
        <f t="shared" si="16"/>
        <v>10800</v>
      </c>
      <c r="BA68" s="73">
        <v>59</v>
      </c>
      <c r="BB68" s="145">
        <v>290.79000000000002</v>
      </c>
      <c r="BC68" s="75">
        <f t="shared" si="17"/>
        <v>34894.800000000003</v>
      </c>
      <c r="BD68" s="93"/>
      <c r="BE68" s="77">
        <f t="shared" si="22"/>
        <v>43.41</v>
      </c>
      <c r="BF68" s="77">
        <f t="shared" si="61"/>
        <v>149.74285714285716</v>
      </c>
      <c r="BG68" s="77">
        <f t="shared" si="62"/>
        <v>90</v>
      </c>
      <c r="BH68" s="77">
        <f t="shared" si="63"/>
        <v>400</v>
      </c>
      <c r="BI68" s="88"/>
      <c r="BJ68" s="79">
        <f t="shared" si="68"/>
        <v>5209.2</v>
      </c>
      <c r="BK68" s="80">
        <f t="shared" si="69"/>
        <v>17969.142857142859</v>
      </c>
      <c r="BL68" s="91">
        <f t="shared" si="70"/>
        <v>10800</v>
      </c>
      <c r="BM68" s="342">
        <f t="shared" si="65"/>
        <v>120.95800000000001</v>
      </c>
      <c r="BN68" s="82"/>
    </row>
    <row r="69" spans="1:66" ht="48" x14ac:dyDescent="0.25">
      <c r="A69" s="59">
        <v>60</v>
      </c>
      <c r="B69" s="96" t="s">
        <v>172</v>
      </c>
      <c r="C69" s="84" t="s">
        <v>204</v>
      </c>
      <c r="D69" s="85" t="s">
        <v>205</v>
      </c>
      <c r="E69" s="86" t="s">
        <v>62</v>
      </c>
      <c r="F69" s="138">
        <v>150</v>
      </c>
      <c r="G69" s="64"/>
      <c r="H69" s="64"/>
      <c r="I69" s="64"/>
      <c r="J69" s="64">
        <v>2</v>
      </c>
      <c r="K69" s="64">
        <v>10</v>
      </c>
      <c r="L69" s="64">
        <f t="shared" si="59"/>
        <v>162</v>
      </c>
      <c r="M69" s="183">
        <v>551.07000000000005</v>
      </c>
      <c r="N69" s="184">
        <f t="shared" si="66"/>
        <v>89273.340000000011</v>
      </c>
      <c r="O69" s="351">
        <v>25640</v>
      </c>
      <c r="P69" s="211">
        <v>150</v>
      </c>
      <c r="Q69" s="98" t="s">
        <v>77</v>
      </c>
      <c r="R69" s="215"/>
      <c r="S69" s="158">
        <f t="shared" si="67"/>
        <v>0</v>
      </c>
      <c r="T69" s="67">
        <v>114</v>
      </c>
      <c r="U69" s="99">
        <v>200</v>
      </c>
      <c r="V69" s="158">
        <f t="shared" si="44"/>
        <v>30000</v>
      </c>
      <c r="W69" s="67">
        <v>715</v>
      </c>
      <c r="X69" s="99">
        <v>1182.56</v>
      </c>
      <c r="Y69" s="158">
        <f t="shared" si="45"/>
        <v>177384</v>
      </c>
      <c r="Z69" s="98" t="s">
        <v>77</v>
      </c>
      <c r="AA69" s="215"/>
      <c r="AB69" s="158">
        <f t="shared" si="46"/>
        <v>0</v>
      </c>
      <c r="AC69" s="67">
        <v>190</v>
      </c>
      <c r="AD69" s="99">
        <v>250</v>
      </c>
      <c r="AE69" s="143">
        <f t="shared" si="47"/>
        <v>37500</v>
      </c>
      <c r="AF69" s="98" t="s">
        <v>77</v>
      </c>
      <c r="AG69" s="215"/>
      <c r="AH69" s="158">
        <f t="shared" si="48"/>
        <v>0</v>
      </c>
      <c r="AI69" s="98" t="s">
        <v>77</v>
      </c>
      <c r="AJ69" s="215"/>
      <c r="AK69" s="158">
        <f t="shared" si="49"/>
        <v>0</v>
      </c>
      <c r="AL69" s="98" t="s">
        <v>77</v>
      </c>
      <c r="AM69" s="215"/>
      <c r="AN69" s="158">
        <f t="shared" si="50"/>
        <v>0</v>
      </c>
      <c r="AO69" s="98" t="s">
        <v>77</v>
      </c>
      <c r="AP69" s="215"/>
      <c r="AQ69" s="159">
        <f t="shared" si="60"/>
        <v>0</v>
      </c>
      <c r="AR69" s="73">
        <v>60</v>
      </c>
      <c r="AS69" s="74">
        <v>532</v>
      </c>
      <c r="AT69" s="75">
        <f t="shared" ref="AT69:AT132" si="71">AS69*P69</f>
        <v>79800</v>
      </c>
      <c r="AU69" s="73">
        <v>60</v>
      </c>
      <c r="AV69" s="74">
        <v>1500</v>
      </c>
      <c r="AW69" s="92">
        <f t="shared" si="21"/>
        <v>225000</v>
      </c>
      <c r="AX69" s="73">
        <v>60</v>
      </c>
      <c r="AY69" s="74">
        <v>500</v>
      </c>
      <c r="AZ69" s="74">
        <f t="shared" ref="AZ69:AZ132" si="72">AY69*F69</f>
        <v>75000</v>
      </c>
      <c r="BA69" s="73">
        <v>60</v>
      </c>
      <c r="BB69" s="145">
        <v>290.79000000000002</v>
      </c>
      <c r="BC69" s="75">
        <f t="shared" ref="BC69:BC132" si="73">BB69*F69</f>
        <v>43618.5</v>
      </c>
      <c r="BD69" s="93"/>
      <c r="BE69" s="77">
        <f t="shared" ref="BE69:BE132" si="74">MIN(AP69,AM69,AJ69,AG69,AD69,AA69,X69,U69,R69,AS69,AV69,AY69,BB69)</f>
        <v>200</v>
      </c>
      <c r="BF69" s="77">
        <f t="shared" si="61"/>
        <v>636.4785714285714</v>
      </c>
      <c r="BG69" s="77">
        <f t="shared" si="62"/>
        <v>500</v>
      </c>
      <c r="BH69" s="77">
        <f t="shared" si="63"/>
        <v>1500</v>
      </c>
      <c r="BI69" s="88"/>
      <c r="BJ69" s="79">
        <f t="shared" si="68"/>
        <v>30000</v>
      </c>
      <c r="BK69" s="80">
        <f t="shared" si="69"/>
        <v>95471.78571428571</v>
      </c>
      <c r="BL69" s="91">
        <f t="shared" si="70"/>
        <v>75000</v>
      </c>
      <c r="BM69" s="342">
        <f t="shared" si="65"/>
        <v>551.06999999999994</v>
      </c>
      <c r="BN69" s="82"/>
    </row>
    <row r="70" spans="1:66" ht="24" x14ac:dyDescent="0.25">
      <c r="A70" s="137">
        <v>61</v>
      </c>
      <c r="B70" s="96" t="s">
        <v>172</v>
      </c>
      <c r="C70" s="84" t="s">
        <v>206</v>
      </c>
      <c r="D70" s="216" t="s">
        <v>207</v>
      </c>
      <c r="E70" s="86" t="s">
        <v>62</v>
      </c>
      <c r="F70" s="138">
        <v>610</v>
      </c>
      <c r="G70" s="64"/>
      <c r="H70" s="64">
        <v>150</v>
      </c>
      <c r="I70" s="64"/>
      <c r="J70" s="64"/>
      <c r="K70" s="64">
        <v>100</v>
      </c>
      <c r="L70" s="64">
        <f t="shared" si="59"/>
        <v>860</v>
      </c>
      <c r="M70" s="183">
        <v>34.01</v>
      </c>
      <c r="N70" s="184">
        <f t="shared" si="66"/>
        <v>29248.6</v>
      </c>
      <c r="O70" s="351">
        <v>12556</v>
      </c>
      <c r="P70" s="211">
        <v>610</v>
      </c>
      <c r="Q70" s="67">
        <v>86</v>
      </c>
      <c r="R70" s="99">
        <v>30</v>
      </c>
      <c r="S70" s="158">
        <f t="shared" si="67"/>
        <v>18300</v>
      </c>
      <c r="T70" s="67">
        <v>120</v>
      </c>
      <c r="U70" s="99">
        <v>8</v>
      </c>
      <c r="V70" s="158">
        <f t="shared" si="44"/>
        <v>4880</v>
      </c>
      <c r="W70" s="67">
        <v>682</v>
      </c>
      <c r="X70" s="99">
        <v>77.11</v>
      </c>
      <c r="Y70" s="158">
        <f t="shared" si="45"/>
        <v>47037.1</v>
      </c>
      <c r="Z70" s="67" t="s">
        <v>208</v>
      </c>
      <c r="AA70" s="99">
        <v>8</v>
      </c>
      <c r="AB70" s="158">
        <f t="shared" si="46"/>
        <v>4880</v>
      </c>
      <c r="AC70" s="67">
        <v>67</v>
      </c>
      <c r="AD70" s="99">
        <v>15</v>
      </c>
      <c r="AE70" s="143">
        <f t="shared" si="47"/>
        <v>9150</v>
      </c>
      <c r="AF70" s="67">
        <v>53</v>
      </c>
      <c r="AG70" s="99">
        <v>21.62</v>
      </c>
      <c r="AH70" s="158">
        <f t="shared" si="48"/>
        <v>13188.2</v>
      </c>
      <c r="AI70" s="67">
        <v>23</v>
      </c>
      <c r="AJ70" s="99">
        <v>62.67</v>
      </c>
      <c r="AK70" s="158">
        <f t="shared" si="49"/>
        <v>38228.700000000004</v>
      </c>
      <c r="AL70" s="67">
        <v>142</v>
      </c>
      <c r="AM70" s="99">
        <v>2.9</v>
      </c>
      <c r="AN70" s="158">
        <f t="shared" si="50"/>
        <v>1769</v>
      </c>
      <c r="AO70" s="67" t="s">
        <v>63</v>
      </c>
      <c r="AP70" s="99">
        <v>9</v>
      </c>
      <c r="AQ70" s="159">
        <f t="shared" si="60"/>
        <v>5490</v>
      </c>
      <c r="AR70" s="73">
        <v>61</v>
      </c>
      <c r="AS70" s="74">
        <v>35</v>
      </c>
      <c r="AT70" s="75">
        <f t="shared" si="71"/>
        <v>21350</v>
      </c>
      <c r="AU70" s="73">
        <v>61</v>
      </c>
      <c r="AV70" s="74">
        <v>150</v>
      </c>
      <c r="AW70" s="92">
        <f t="shared" ref="AW70:AW133" si="75">AV70*F70</f>
        <v>91500</v>
      </c>
      <c r="AX70" s="73">
        <v>61</v>
      </c>
      <c r="AY70" s="74">
        <v>35</v>
      </c>
      <c r="AZ70" s="74">
        <f t="shared" si="72"/>
        <v>21350</v>
      </c>
      <c r="BA70" s="73">
        <v>61</v>
      </c>
      <c r="BB70" s="145">
        <v>72.7</v>
      </c>
      <c r="BC70" s="75">
        <f t="shared" si="73"/>
        <v>44347</v>
      </c>
      <c r="BD70" s="93"/>
      <c r="BE70" s="77">
        <f t="shared" si="74"/>
        <v>2.9</v>
      </c>
      <c r="BF70" s="77">
        <f t="shared" si="61"/>
        <v>40.53846153846154</v>
      </c>
      <c r="BG70" s="77">
        <f t="shared" si="62"/>
        <v>30</v>
      </c>
      <c r="BH70" s="77">
        <f t="shared" si="63"/>
        <v>150</v>
      </c>
      <c r="BI70" s="88"/>
      <c r="BJ70" s="79">
        <f t="shared" si="68"/>
        <v>1769</v>
      </c>
      <c r="BK70" s="80">
        <f t="shared" si="69"/>
        <v>24728.461538461539</v>
      </c>
      <c r="BL70" s="91">
        <f t="shared" si="70"/>
        <v>18300</v>
      </c>
      <c r="BM70" s="342">
        <f t="shared" si="65"/>
        <v>34.009090909090922</v>
      </c>
      <c r="BN70" s="82"/>
    </row>
    <row r="71" spans="1:66" ht="36" x14ac:dyDescent="0.25">
      <c r="A71" s="59">
        <v>62</v>
      </c>
      <c r="B71" s="96" t="s">
        <v>172</v>
      </c>
      <c r="C71" s="84" t="s">
        <v>209</v>
      </c>
      <c r="D71" s="85" t="s">
        <v>210</v>
      </c>
      <c r="E71" s="86" t="s">
        <v>62</v>
      </c>
      <c r="F71" s="138">
        <v>300</v>
      </c>
      <c r="G71" s="64"/>
      <c r="H71" s="64"/>
      <c r="I71" s="64"/>
      <c r="J71" s="64">
        <v>20</v>
      </c>
      <c r="K71" s="64">
        <v>100</v>
      </c>
      <c r="L71" s="64">
        <f t="shared" si="59"/>
        <v>420</v>
      </c>
      <c r="M71" s="183">
        <v>94.54</v>
      </c>
      <c r="N71" s="184">
        <f t="shared" si="66"/>
        <v>39706.800000000003</v>
      </c>
      <c r="O71" s="351">
        <v>1301</v>
      </c>
      <c r="P71" s="211">
        <v>300</v>
      </c>
      <c r="Q71" s="67">
        <v>112</v>
      </c>
      <c r="R71" s="99">
        <v>45</v>
      </c>
      <c r="S71" s="158">
        <f t="shared" si="67"/>
        <v>13500</v>
      </c>
      <c r="T71" s="67">
        <v>187</v>
      </c>
      <c r="U71" s="99">
        <v>18</v>
      </c>
      <c r="V71" s="158">
        <f t="shared" si="44"/>
        <v>5400</v>
      </c>
      <c r="W71" s="67">
        <v>678</v>
      </c>
      <c r="X71" s="99">
        <v>160</v>
      </c>
      <c r="Y71" s="158">
        <f t="shared" si="45"/>
        <v>48000</v>
      </c>
      <c r="Z71" s="98" t="s">
        <v>77</v>
      </c>
      <c r="AA71" s="215"/>
      <c r="AB71" s="158">
        <f t="shared" si="46"/>
        <v>0</v>
      </c>
      <c r="AC71" s="67">
        <v>14</v>
      </c>
      <c r="AD71" s="99">
        <v>25</v>
      </c>
      <c r="AE71" s="143">
        <f t="shared" si="47"/>
        <v>7500</v>
      </c>
      <c r="AF71" s="98" t="s">
        <v>77</v>
      </c>
      <c r="AG71" s="215"/>
      <c r="AH71" s="158">
        <f t="shared" si="48"/>
        <v>0</v>
      </c>
      <c r="AI71" s="98" t="s">
        <v>77</v>
      </c>
      <c r="AJ71" s="215"/>
      <c r="AK71" s="158">
        <f t="shared" si="49"/>
        <v>0</v>
      </c>
      <c r="AL71" s="67">
        <v>210</v>
      </c>
      <c r="AM71" s="99">
        <v>13.63</v>
      </c>
      <c r="AN71" s="158">
        <f t="shared" si="50"/>
        <v>4089.0000000000005</v>
      </c>
      <c r="AO71" s="98" t="s">
        <v>77</v>
      </c>
      <c r="AP71" s="215"/>
      <c r="AQ71" s="159">
        <f t="shared" si="60"/>
        <v>0</v>
      </c>
      <c r="AR71" s="73">
        <v>62</v>
      </c>
      <c r="AS71" s="74">
        <v>63</v>
      </c>
      <c r="AT71" s="75">
        <f t="shared" si="71"/>
        <v>18900</v>
      </c>
      <c r="AU71" s="73">
        <v>62</v>
      </c>
      <c r="AV71" s="74">
        <v>450</v>
      </c>
      <c r="AW71" s="92">
        <f t="shared" si="75"/>
        <v>135000</v>
      </c>
      <c r="AX71" s="73">
        <v>62</v>
      </c>
      <c r="AY71" s="74">
        <v>60</v>
      </c>
      <c r="AZ71" s="74">
        <f t="shared" si="72"/>
        <v>18000</v>
      </c>
      <c r="BA71" s="73">
        <v>62</v>
      </c>
      <c r="BB71" s="145">
        <v>290.79000000000002</v>
      </c>
      <c r="BC71" s="75">
        <f t="shared" si="73"/>
        <v>87237</v>
      </c>
      <c r="BD71" s="93"/>
      <c r="BE71" s="77">
        <f t="shared" si="74"/>
        <v>13.63</v>
      </c>
      <c r="BF71" s="77">
        <f t="shared" si="61"/>
        <v>125.04666666666668</v>
      </c>
      <c r="BG71" s="77">
        <f t="shared" si="62"/>
        <v>60</v>
      </c>
      <c r="BH71" s="77">
        <f t="shared" si="63"/>
        <v>450</v>
      </c>
      <c r="BI71" s="88"/>
      <c r="BJ71" s="79">
        <f t="shared" si="68"/>
        <v>4089.0000000000005</v>
      </c>
      <c r="BK71" s="80">
        <f t="shared" si="69"/>
        <v>37514.000000000007</v>
      </c>
      <c r="BL71" s="91">
        <f t="shared" si="70"/>
        <v>18000</v>
      </c>
      <c r="BM71" s="342">
        <f t="shared" si="65"/>
        <v>94.541428571428582</v>
      </c>
      <c r="BN71" s="82"/>
    </row>
    <row r="72" spans="1:66" ht="60" x14ac:dyDescent="0.25">
      <c r="A72" s="137">
        <v>63</v>
      </c>
      <c r="B72" s="96" t="s">
        <v>172</v>
      </c>
      <c r="C72" s="97" t="s">
        <v>211</v>
      </c>
      <c r="D72" s="85" t="s">
        <v>212</v>
      </c>
      <c r="E72" s="86" t="s">
        <v>62</v>
      </c>
      <c r="F72" s="138">
        <v>30</v>
      </c>
      <c r="G72" s="64"/>
      <c r="H72" s="64"/>
      <c r="I72" s="64"/>
      <c r="J72" s="64">
        <v>5</v>
      </c>
      <c r="K72" s="64">
        <v>30</v>
      </c>
      <c r="L72" s="64">
        <f t="shared" si="59"/>
        <v>65</v>
      </c>
      <c r="M72" s="183">
        <v>249.33</v>
      </c>
      <c r="N72" s="184">
        <f t="shared" si="66"/>
        <v>16206.45</v>
      </c>
      <c r="O72" s="351">
        <v>1026</v>
      </c>
      <c r="P72" s="211">
        <v>30</v>
      </c>
      <c r="Q72" s="98" t="s">
        <v>77</v>
      </c>
      <c r="R72" s="215"/>
      <c r="S72" s="158">
        <f t="shared" si="67"/>
        <v>0</v>
      </c>
      <c r="T72" s="98" t="s">
        <v>77</v>
      </c>
      <c r="U72" s="215"/>
      <c r="V72" s="158">
        <f t="shared" si="44"/>
        <v>0</v>
      </c>
      <c r="W72" s="98" t="s">
        <v>77</v>
      </c>
      <c r="X72" s="215"/>
      <c r="Y72" s="158">
        <f t="shared" si="45"/>
        <v>0</v>
      </c>
      <c r="Z72" s="98" t="s">
        <v>77</v>
      </c>
      <c r="AA72" s="215"/>
      <c r="AB72" s="158">
        <f t="shared" si="46"/>
        <v>0</v>
      </c>
      <c r="AC72" s="98" t="s">
        <v>77</v>
      </c>
      <c r="AD72" s="215"/>
      <c r="AE72" s="143">
        <f t="shared" si="47"/>
        <v>0</v>
      </c>
      <c r="AF72" s="98" t="s">
        <v>77</v>
      </c>
      <c r="AG72" s="215"/>
      <c r="AH72" s="158">
        <f t="shared" si="48"/>
        <v>0</v>
      </c>
      <c r="AI72" s="98" t="s">
        <v>77</v>
      </c>
      <c r="AJ72" s="215"/>
      <c r="AK72" s="158">
        <f t="shared" si="49"/>
        <v>0</v>
      </c>
      <c r="AL72" s="67">
        <v>146</v>
      </c>
      <c r="AM72" s="99">
        <v>79.75</v>
      </c>
      <c r="AN72" s="158">
        <f t="shared" si="50"/>
        <v>2392.5</v>
      </c>
      <c r="AO72" s="98" t="s">
        <v>77</v>
      </c>
      <c r="AP72" s="215"/>
      <c r="AQ72" s="159">
        <f t="shared" si="60"/>
        <v>0</v>
      </c>
      <c r="AR72" s="73">
        <v>63</v>
      </c>
      <c r="AS72" s="74">
        <v>168</v>
      </c>
      <c r="AT72" s="75">
        <f t="shared" si="71"/>
        <v>5040</v>
      </c>
      <c r="AU72" s="73">
        <v>63</v>
      </c>
      <c r="AV72" s="74">
        <v>400</v>
      </c>
      <c r="AW72" s="92">
        <f t="shared" si="75"/>
        <v>12000</v>
      </c>
      <c r="AX72" s="73">
        <v>63</v>
      </c>
      <c r="AY72" s="74">
        <v>180</v>
      </c>
      <c r="AZ72" s="74">
        <f t="shared" si="72"/>
        <v>5400</v>
      </c>
      <c r="BA72" s="73">
        <v>63</v>
      </c>
      <c r="BB72" s="145">
        <v>565.42999999999995</v>
      </c>
      <c r="BC72" s="75">
        <f t="shared" si="73"/>
        <v>16962.899999999998</v>
      </c>
      <c r="BD72" s="93"/>
      <c r="BE72" s="77">
        <f t="shared" si="74"/>
        <v>79.75</v>
      </c>
      <c r="BF72" s="77">
        <f t="shared" si="61"/>
        <v>278.63599999999997</v>
      </c>
      <c r="BG72" s="77">
        <f t="shared" si="62"/>
        <v>180</v>
      </c>
      <c r="BH72" s="77">
        <f t="shared" si="63"/>
        <v>565.42999999999995</v>
      </c>
      <c r="BI72" s="88"/>
      <c r="BJ72" s="79">
        <f t="shared" si="68"/>
        <v>2392.5</v>
      </c>
      <c r="BK72" s="80">
        <f t="shared" si="69"/>
        <v>8359.0799999999981</v>
      </c>
      <c r="BL72" s="91">
        <f t="shared" si="70"/>
        <v>5400</v>
      </c>
      <c r="BM72" s="342">
        <f t="shared" si="65"/>
        <v>249.33333333333329</v>
      </c>
      <c r="BN72" s="82"/>
    </row>
    <row r="73" spans="1:66" ht="24" x14ac:dyDescent="0.25">
      <c r="A73" s="59">
        <v>64</v>
      </c>
      <c r="B73" s="96" t="s">
        <v>172</v>
      </c>
      <c r="C73" s="84" t="s">
        <v>213</v>
      </c>
      <c r="D73" s="216" t="s">
        <v>214</v>
      </c>
      <c r="E73" s="86" t="s">
        <v>62</v>
      </c>
      <c r="F73" s="138">
        <v>30</v>
      </c>
      <c r="G73" s="64"/>
      <c r="H73" s="64"/>
      <c r="I73" s="64"/>
      <c r="J73" s="64"/>
      <c r="K73" s="64">
        <v>30</v>
      </c>
      <c r="L73" s="64">
        <f t="shared" si="59"/>
        <v>60</v>
      </c>
      <c r="M73" s="183">
        <v>490</v>
      </c>
      <c r="N73" s="184">
        <f t="shared" si="66"/>
        <v>29400</v>
      </c>
      <c r="O73" s="351">
        <v>636596</v>
      </c>
      <c r="P73" s="211">
        <v>30</v>
      </c>
      <c r="Q73" s="98" t="s">
        <v>77</v>
      </c>
      <c r="R73" s="215"/>
      <c r="S73" s="158">
        <f t="shared" si="67"/>
        <v>0</v>
      </c>
      <c r="T73" s="98" t="s">
        <v>77</v>
      </c>
      <c r="U73" s="215"/>
      <c r="V73" s="158">
        <f t="shared" si="44"/>
        <v>0</v>
      </c>
      <c r="W73" s="98" t="s">
        <v>77</v>
      </c>
      <c r="X73" s="215"/>
      <c r="Y73" s="158">
        <f t="shared" si="45"/>
        <v>0</v>
      </c>
      <c r="Z73" s="98" t="s">
        <v>77</v>
      </c>
      <c r="AA73" s="215"/>
      <c r="AB73" s="158">
        <f t="shared" si="46"/>
        <v>0</v>
      </c>
      <c r="AC73" s="98" t="s">
        <v>77</v>
      </c>
      <c r="AD73" s="215"/>
      <c r="AE73" s="143">
        <f t="shared" si="47"/>
        <v>0</v>
      </c>
      <c r="AF73" s="98" t="s">
        <v>77</v>
      </c>
      <c r="AG73" s="215"/>
      <c r="AH73" s="158">
        <f t="shared" si="48"/>
        <v>0</v>
      </c>
      <c r="AI73" s="98" t="s">
        <v>77</v>
      </c>
      <c r="AJ73" s="215"/>
      <c r="AK73" s="158">
        <f t="shared" si="49"/>
        <v>0</v>
      </c>
      <c r="AL73" s="98" t="s">
        <v>77</v>
      </c>
      <c r="AM73" s="215"/>
      <c r="AN73" s="158">
        <f t="shared" si="50"/>
        <v>0</v>
      </c>
      <c r="AO73" s="98" t="s">
        <v>77</v>
      </c>
      <c r="AP73" s="215"/>
      <c r="AQ73" s="159">
        <f t="shared" si="60"/>
        <v>0</v>
      </c>
      <c r="AR73" s="73">
        <v>64</v>
      </c>
      <c r="AS73" s="74">
        <v>252</v>
      </c>
      <c r="AT73" s="75">
        <f t="shared" si="71"/>
        <v>7560</v>
      </c>
      <c r="AU73" s="73">
        <v>64</v>
      </c>
      <c r="AV73" s="74">
        <v>680</v>
      </c>
      <c r="AW73" s="92">
        <f t="shared" si="75"/>
        <v>20400</v>
      </c>
      <c r="AX73" s="73">
        <v>64</v>
      </c>
      <c r="AY73" s="74">
        <v>300</v>
      </c>
      <c r="AZ73" s="74">
        <f t="shared" si="72"/>
        <v>9000</v>
      </c>
      <c r="BA73" s="73">
        <v>64</v>
      </c>
      <c r="BB73" s="145">
        <v>969.31</v>
      </c>
      <c r="BC73" s="75">
        <f t="shared" si="73"/>
        <v>29079.3</v>
      </c>
      <c r="BD73" s="93"/>
      <c r="BE73" s="77">
        <f t="shared" si="74"/>
        <v>252</v>
      </c>
      <c r="BF73" s="77">
        <f t="shared" si="61"/>
        <v>550.32749999999999</v>
      </c>
      <c r="BG73" s="77">
        <f t="shared" si="62"/>
        <v>490</v>
      </c>
      <c r="BH73" s="77">
        <f t="shared" si="63"/>
        <v>969.31</v>
      </c>
      <c r="BI73" s="88"/>
      <c r="BJ73" s="79">
        <f t="shared" si="68"/>
        <v>7560</v>
      </c>
      <c r="BK73" s="80">
        <f t="shared" si="69"/>
        <v>16509.825000000001</v>
      </c>
      <c r="BL73" s="91">
        <f t="shared" si="70"/>
        <v>14700</v>
      </c>
      <c r="BM73" s="342">
        <f t="shared" si="65"/>
        <v>490</v>
      </c>
      <c r="BN73" s="82"/>
    </row>
    <row r="74" spans="1:66" ht="36" x14ac:dyDescent="0.25">
      <c r="A74" s="137">
        <v>65</v>
      </c>
      <c r="B74" s="96" t="s">
        <v>172</v>
      </c>
      <c r="C74" s="84" t="s">
        <v>215</v>
      </c>
      <c r="D74" s="85" t="s">
        <v>216</v>
      </c>
      <c r="E74" s="86" t="s">
        <v>62</v>
      </c>
      <c r="F74" s="138">
        <v>130</v>
      </c>
      <c r="G74" s="64"/>
      <c r="H74" s="64">
        <v>10</v>
      </c>
      <c r="I74" s="64"/>
      <c r="J74" s="64"/>
      <c r="K74" s="64">
        <v>30</v>
      </c>
      <c r="L74" s="64">
        <f t="shared" si="59"/>
        <v>170</v>
      </c>
      <c r="M74" s="183">
        <v>165.5</v>
      </c>
      <c r="N74" s="184">
        <f t="shared" si="66"/>
        <v>28135</v>
      </c>
      <c r="O74" s="351">
        <v>621443</v>
      </c>
      <c r="P74" s="211">
        <v>130</v>
      </c>
      <c r="Q74" s="98" t="s">
        <v>77</v>
      </c>
      <c r="R74" s="215"/>
      <c r="S74" s="158">
        <f t="shared" si="67"/>
        <v>0</v>
      </c>
      <c r="T74" s="67">
        <v>106</v>
      </c>
      <c r="U74" s="99">
        <v>40</v>
      </c>
      <c r="V74" s="158">
        <f t="shared" si="44"/>
        <v>5200</v>
      </c>
      <c r="W74" s="67">
        <v>713</v>
      </c>
      <c r="X74" s="99">
        <v>140</v>
      </c>
      <c r="Y74" s="158">
        <f t="shared" si="45"/>
        <v>18200</v>
      </c>
      <c r="Z74" s="98" t="s">
        <v>77</v>
      </c>
      <c r="AA74" s="215"/>
      <c r="AB74" s="158">
        <f t="shared" si="46"/>
        <v>0</v>
      </c>
      <c r="AC74" s="67">
        <v>186</v>
      </c>
      <c r="AD74" s="99">
        <v>150</v>
      </c>
      <c r="AE74" s="143">
        <f t="shared" si="47"/>
        <v>19500</v>
      </c>
      <c r="AF74" s="98" t="s">
        <v>77</v>
      </c>
      <c r="AG74" s="215"/>
      <c r="AH74" s="158">
        <f t="shared" si="48"/>
        <v>0</v>
      </c>
      <c r="AI74" s="98" t="s">
        <v>77</v>
      </c>
      <c r="AJ74" s="215"/>
      <c r="AK74" s="158">
        <f t="shared" si="49"/>
        <v>0</v>
      </c>
      <c r="AL74" s="67">
        <v>143</v>
      </c>
      <c r="AM74" s="99">
        <v>70</v>
      </c>
      <c r="AN74" s="158">
        <f t="shared" si="50"/>
        <v>9100</v>
      </c>
      <c r="AO74" s="98" t="s">
        <v>77</v>
      </c>
      <c r="AP74" s="215"/>
      <c r="AQ74" s="159">
        <f t="shared" si="60"/>
        <v>0</v>
      </c>
      <c r="AR74" s="73">
        <v>65</v>
      </c>
      <c r="AS74" s="74">
        <v>133</v>
      </c>
      <c r="AT74" s="75">
        <f t="shared" si="71"/>
        <v>17290</v>
      </c>
      <c r="AU74" s="73">
        <v>65</v>
      </c>
      <c r="AV74" s="74">
        <v>350</v>
      </c>
      <c r="AW74" s="92">
        <f t="shared" si="75"/>
        <v>45500</v>
      </c>
      <c r="AX74" s="73">
        <v>65</v>
      </c>
      <c r="AY74" s="74">
        <v>150</v>
      </c>
      <c r="AZ74" s="74">
        <f t="shared" si="72"/>
        <v>19500</v>
      </c>
      <c r="BA74" s="73">
        <v>65</v>
      </c>
      <c r="BB74" s="145">
        <v>726.98</v>
      </c>
      <c r="BC74" s="75">
        <f t="shared" si="73"/>
        <v>94507.400000000009</v>
      </c>
      <c r="BD74" s="93"/>
      <c r="BE74" s="77">
        <f t="shared" si="74"/>
        <v>40</v>
      </c>
      <c r="BF74" s="77">
        <f t="shared" si="61"/>
        <v>219.9975</v>
      </c>
      <c r="BG74" s="77">
        <f t="shared" si="62"/>
        <v>145</v>
      </c>
      <c r="BH74" s="77">
        <f t="shared" si="63"/>
        <v>726.98</v>
      </c>
      <c r="BI74" s="88"/>
      <c r="BJ74" s="79">
        <f t="shared" si="68"/>
        <v>5200</v>
      </c>
      <c r="BK74" s="80">
        <f t="shared" si="69"/>
        <v>28599.674999999999</v>
      </c>
      <c r="BL74" s="91">
        <f t="shared" si="70"/>
        <v>18850</v>
      </c>
      <c r="BM74" s="342">
        <f t="shared" si="65"/>
        <v>165.5</v>
      </c>
      <c r="BN74" s="82"/>
    </row>
    <row r="75" spans="1:66" ht="24" x14ac:dyDescent="0.25">
      <c r="A75" s="59">
        <v>66</v>
      </c>
      <c r="B75" s="96" t="s">
        <v>172</v>
      </c>
      <c r="C75" s="84" t="s">
        <v>217</v>
      </c>
      <c r="D75" s="216" t="s">
        <v>218</v>
      </c>
      <c r="E75" s="86" t="s">
        <v>62</v>
      </c>
      <c r="F75" s="138">
        <v>30</v>
      </c>
      <c r="G75" s="64"/>
      <c r="H75" s="64"/>
      <c r="I75" s="64"/>
      <c r="J75" s="64"/>
      <c r="K75" s="64">
        <v>20</v>
      </c>
      <c r="L75" s="64">
        <f t="shared" si="59"/>
        <v>50</v>
      </c>
      <c r="M75" s="183">
        <v>234.4</v>
      </c>
      <c r="N75" s="184">
        <f t="shared" si="66"/>
        <v>11720</v>
      </c>
      <c r="O75" s="351">
        <v>13629</v>
      </c>
      <c r="P75" s="211">
        <v>30</v>
      </c>
      <c r="Q75" s="98" t="s">
        <v>77</v>
      </c>
      <c r="R75" s="215"/>
      <c r="S75" s="158">
        <f t="shared" si="67"/>
        <v>0</v>
      </c>
      <c r="T75" s="67">
        <v>107</v>
      </c>
      <c r="U75" s="99">
        <v>80</v>
      </c>
      <c r="V75" s="158">
        <f t="shared" si="44"/>
        <v>2400</v>
      </c>
      <c r="W75" s="98" t="s">
        <v>77</v>
      </c>
      <c r="X75" s="215"/>
      <c r="Y75" s="158">
        <f t="shared" si="45"/>
        <v>0</v>
      </c>
      <c r="Z75" s="98" t="s">
        <v>77</v>
      </c>
      <c r="AA75" s="215"/>
      <c r="AB75" s="158">
        <f t="shared" si="46"/>
        <v>0</v>
      </c>
      <c r="AC75" s="67">
        <v>186</v>
      </c>
      <c r="AD75" s="99">
        <v>150</v>
      </c>
      <c r="AE75" s="143">
        <f t="shared" si="47"/>
        <v>4500</v>
      </c>
      <c r="AF75" s="98" t="s">
        <v>77</v>
      </c>
      <c r="AG75" s="215"/>
      <c r="AH75" s="158">
        <f t="shared" si="48"/>
        <v>0</v>
      </c>
      <c r="AI75" s="98" t="s">
        <v>77</v>
      </c>
      <c r="AJ75" s="215"/>
      <c r="AK75" s="158">
        <f t="shared" si="49"/>
        <v>0</v>
      </c>
      <c r="AL75" s="67">
        <v>144</v>
      </c>
      <c r="AM75" s="99">
        <v>98</v>
      </c>
      <c r="AN75" s="158">
        <f t="shared" si="50"/>
        <v>2940</v>
      </c>
      <c r="AO75" s="98" t="s">
        <v>77</v>
      </c>
      <c r="AP75" s="215"/>
      <c r="AQ75" s="159">
        <f t="shared" si="60"/>
        <v>0</v>
      </c>
      <c r="AR75" s="73">
        <v>66</v>
      </c>
      <c r="AS75" s="74">
        <v>224</v>
      </c>
      <c r="AT75" s="75">
        <f t="shared" si="71"/>
        <v>6720</v>
      </c>
      <c r="AU75" s="73">
        <v>66</v>
      </c>
      <c r="AV75" s="74">
        <v>400</v>
      </c>
      <c r="AW75" s="92">
        <f t="shared" si="75"/>
        <v>12000</v>
      </c>
      <c r="AX75" s="73">
        <v>66</v>
      </c>
      <c r="AY75" s="74">
        <v>300</v>
      </c>
      <c r="AZ75" s="74">
        <f t="shared" si="72"/>
        <v>9000</v>
      </c>
      <c r="BA75" s="73">
        <v>66</v>
      </c>
      <c r="BB75" s="145">
        <v>452.34</v>
      </c>
      <c r="BC75" s="75">
        <f t="shared" si="73"/>
        <v>13570.199999999999</v>
      </c>
      <c r="BD75" s="93"/>
      <c r="BE75" s="77">
        <f t="shared" si="74"/>
        <v>80</v>
      </c>
      <c r="BF75" s="77">
        <f t="shared" si="61"/>
        <v>243.47714285714284</v>
      </c>
      <c r="BG75" s="77">
        <f t="shared" si="62"/>
        <v>224</v>
      </c>
      <c r="BH75" s="77">
        <f t="shared" si="63"/>
        <v>452.34</v>
      </c>
      <c r="BI75" s="88"/>
      <c r="BJ75" s="79">
        <f t="shared" si="68"/>
        <v>2400</v>
      </c>
      <c r="BK75" s="80">
        <f t="shared" si="69"/>
        <v>7304.3142857142848</v>
      </c>
      <c r="BL75" s="91">
        <f t="shared" si="70"/>
        <v>6720</v>
      </c>
      <c r="BM75" s="342">
        <f t="shared" si="65"/>
        <v>234.4</v>
      </c>
      <c r="BN75" s="82"/>
    </row>
    <row r="76" spans="1:66" ht="132" x14ac:dyDescent="0.25">
      <c r="A76" s="137">
        <v>67</v>
      </c>
      <c r="B76" s="96" t="s">
        <v>172</v>
      </c>
      <c r="C76" s="84" t="s">
        <v>219</v>
      </c>
      <c r="D76" s="85" t="s">
        <v>220</v>
      </c>
      <c r="E76" s="217" t="s">
        <v>221</v>
      </c>
      <c r="F76" s="138">
        <v>40</v>
      </c>
      <c r="G76" s="64"/>
      <c r="H76" s="64">
        <v>6</v>
      </c>
      <c r="I76" s="64"/>
      <c r="J76" s="64">
        <v>5</v>
      </c>
      <c r="K76" s="64">
        <v>10</v>
      </c>
      <c r="L76" s="64">
        <f t="shared" si="59"/>
        <v>61</v>
      </c>
      <c r="M76" s="183">
        <v>4440</v>
      </c>
      <c r="N76" s="184">
        <f t="shared" si="66"/>
        <v>270840</v>
      </c>
      <c r="O76" s="351">
        <v>21679</v>
      </c>
      <c r="P76" s="211">
        <v>40</v>
      </c>
      <c r="Q76" s="98" t="s">
        <v>77</v>
      </c>
      <c r="R76" s="215"/>
      <c r="S76" s="158">
        <f t="shared" si="67"/>
        <v>0</v>
      </c>
      <c r="T76" s="98" t="s">
        <v>77</v>
      </c>
      <c r="U76" s="215"/>
      <c r="V76" s="158">
        <f t="shared" si="44"/>
        <v>0</v>
      </c>
      <c r="W76" s="98" t="s">
        <v>77</v>
      </c>
      <c r="X76" s="215"/>
      <c r="Y76" s="158">
        <f t="shared" si="45"/>
        <v>0</v>
      </c>
      <c r="Z76" s="98" t="s">
        <v>77</v>
      </c>
      <c r="AA76" s="215"/>
      <c r="AB76" s="158">
        <f t="shared" si="46"/>
        <v>0</v>
      </c>
      <c r="AC76" s="98" t="s">
        <v>77</v>
      </c>
      <c r="AD76" s="215"/>
      <c r="AE76" s="143">
        <f t="shared" si="47"/>
        <v>0</v>
      </c>
      <c r="AF76" s="98" t="s">
        <v>77</v>
      </c>
      <c r="AG76" s="215"/>
      <c r="AH76" s="158">
        <f t="shared" si="48"/>
        <v>0</v>
      </c>
      <c r="AI76" s="98" t="s">
        <v>77</v>
      </c>
      <c r="AJ76" s="215"/>
      <c r="AK76" s="158">
        <f t="shared" si="49"/>
        <v>0</v>
      </c>
      <c r="AL76" s="67">
        <v>176</v>
      </c>
      <c r="AM76" s="99">
        <v>239.25</v>
      </c>
      <c r="AN76" s="158">
        <f t="shared" si="50"/>
        <v>9570</v>
      </c>
      <c r="AO76" s="98" t="s">
        <v>77</v>
      </c>
      <c r="AP76" s="215"/>
      <c r="AQ76" s="159">
        <f t="shared" si="60"/>
        <v>0</v>
      </c>
      <c r="AR76" s="73">
        <v>67</v>
      </c>
      <c r="AS76" s="74">
        <v>3920</v>
      </c>
      <c r="AT76" s="75">
        <f t="shared" si="71"/>
        <v>156800</v>
      </c>
      <c r="AU76" s="73">
        <v>67</v>
      </c>
      <c r="AV76" s="74">
        <v>5000</v>
      </c>
      <c r="AW76" s="92">
        <f t="shared" si="75"/>
        <v>200000</v>
      </c>
      <c r="AX76" s="73">
        <v>67</v>
      </c>
      <c r="AY76" s="74">
        <v>4400</v>
      </c>
      <c r="AZ76" s="74">
        <f t="shared" si="72"/>
        <v>176000</v>
      </c>
      <c r="BA76" s="73">
        <v>67</v>
      </c>
      <c r="BB76" s="145">
        <v>5169.63</v>
      </c>
      <c r="BC76" s="75">
        <f t="shared" si="73"/>
        <v>206785.2</v>
      </c>
      <c r="BD76" s="93"/>
      <c r="BE76" s="77">
        <f t="shared" si="74"/>
        <v>239.25</v>
      </c>
      <c r="BF76" s="77">
        <f t="shared" si="61"/>
        <v>3745.7760000000003</v>
      </c>
      <c r="BG76" s="77">
        <f t="shared" si="62"/>
        <v>4400</v>
      </c>
      <c r="BH76" s="77">
        <f t="shared" si="63"/>
        <v>5169.63</v>
      </c>
      <c r="BI76" s="88"/>
      <c r="BJ76" s="79">
        <f t="shared" si="68"/>
        <v>9570</v>
      </c>
      <c r="BK76" s="80">
        <f t="shared" si="69"/>
        <v>149831.04000000001</v>
      </c>
      <c r="BL76" s="91">
        <f t="shared" si="70"/>
        <v>176000</v>
      </c>
      <c r="BM76" s="342">
        <f t="shared" si="65"/>
        <v>4440</v>
      </c>
      <c r="BN76" s="82"/>
    </row>
    <row r="77" spans="1:66" ht="132" x14ac:dyDescent="0.25">
      <c r="A77" s="59">
        <v>68</v>
      </c>
      <c r="B77" s="96" t="s">
        <v>172</v>
      </c>
      <c r="C77" s="84" t="s">
        <v>222</v>
      </c>
      <c r="D77" s="85" t="s">
        <v>223</v>
      </c>
      <c r="E77" s="217" t="s">
        <v>221</v>
      </c>
      <c r="F77" s="138">
        <v>40</v>
      </c>
      <c r="G77" s="64">
        <v>5</v>
      </c>
      <c r="H77" s="64">
        <v>6</v>
      </c>
      <c r="I77" s="64"/>
      <c r="J77" s="64">
        <v>5</v>
      </c>
      <c r="K77" s="64">
        <v>10</v>
      </c>
      <c r="L77" s="64">
        <f t="shared" si="59"/>
        <v>66</v>
      </c>
      <c r="M77" s="183">
        <v>7550</v>
      </c>
      <c r="N77" s="184">
        <f t="shared" si="66"/>
        <v>498300</v>
      </c>
      <c r="O77" s="351">
        <v>21679</v>
      </c>
      <c r="P77" s="211">
        <v>40</v>
      </c>
      <c r="Q77" s="98" t="s">
        <v>77</v>
      </c>
      <c r="R77" s="215"/>
      <c r="S77" s="158">
        <f t="shared" si="67"/>
        <v>0</v>
      </c>
      <c r="T77" s="98" t="s">
        <v>77</v>
      </c>
      <c r="U77" s="215"/>
      <c r="V77" s="158">
        <f t="shared" si="44"/>
        <v>0</v>
      </c>
      <c r="W77" s="98" t="s">
        <v>77</v>
      </c>
      <c r="X77" s="215"/>
      <c r="Y77" s="158">
        <f t="shared" si="45"/>
        <v>0</v>
      </c>
      <c r="Z77" s="98" t="s">
        <v>77</v>
      </c>
      <c r="AA77" s="215"/>
      <c r="AB77" s="158">
        <f t="shared" si="46"/>
        <v>0</v>
      </c>
      <c r="AC77" s="98" t="s">
        <v>77</v>
      </c>
      <c r="AD77" s="215"/>
      <c r="AE77" s="143">
        <f t="shared" si="47"/>
        <v>0</v>
      </c>
      <c r="AF77" s="98" t="s">
        <v>77</v>
      </c>
      <c r="AG77" s="215"/>
      <c r="AH77" s="158">
        <f t="shared" si="48"/>
        <v>0</v>
      </c>
      <c r="AI77" s="98" t="s">
        <v>77</v>
      </c>
      <c r="AJ77" s="215"/>
      <c r="AK77" s="158">
        <f t="shared" si="49"/>
        <v>0</v>
      </c>
      <c r="AL77" s="67">
        <v>175</v>
      </c>
      <c r="AM77" s="99">
        <v>832.88</v>
      </c>
      <c r="AN77" s="158">
        <f t="shared" si="50"/>
        <v>33315.199999999997</v>
      </c>
      <c r="AO77" s="98" t="s">
        <v>77</v>
      </c>
      <c r="AP77" s="215"/>
      <c r="AQ77" s="159">
        <f t="shared" si="60"/>
        <v>0</v>
      </c>
      <c r="AR77" s="73">
        <v>68</v>
      </c>
      <c r="AS77" s="74">
        <v>9100</v>
      </c>
      <c r="AT77" s="75">
        <f t="shared" si="71"/>
        <v>364000</v>
      </c>
      <c r="AU77" s="73">
        <v>68</v>
      </c>
      <c r="AV77" s="74">
        <v>6000</v>
      </c>
      <c r="AW77" s="92">
        <f t="shared" si="75"/>
        <v>240000</v>
      </c>
      <c r="AX77" s="73">
        <v>68</v>
      </c>
      <c r="AY77" s="74">
        <v>7550</v>
      </c>
      <c r="AZ77" s="74">
        <f t="shared" si="72"/>
        <v>302000</v>
      </c>
      <c r="BA77" s="73">
        <v>68</v>
      </c>
      <c r="BB77" s="145">
        <v>9886.91</v>
      </c>
      <c r="BC77" s="75">
        <f t="shared" si="73"/>
        <v>395476.4</v>
      </c>
      <c r="BD77" s="93"/>
      <c r="BE77" s="77">
        <f t="shared" si="74"/>
        <v>832.88</v>
      </c>
      <c r="BF77" s="77">
        <f t="shared" si="61"/>
        <v>6673.9579999999987</v>
      </c>
      <c r="BG77" s="77">
        <f t="shared" si="62"/>
        <v>7550</v>
      </c>
      <c r="BH77" s="77">
        <f t="shared" si="63"/>
        <v>9886.91</v>
      </c>
      <c r="BI77" s="88"/>
      <c r="BJ77" s="79">
        <f t="shared" si="68"/>
        <v>33315.199999999997</v>
      </c>
      <c r="BK77" s="80">
        <f t="shared" si="69"/>
        <v>266958.31999999995</v>
      </c>
      <c r="BL77" s="91">
        <f t="shared" si="70"/>
        <v>302000</v>
      </c>
      <c r="BM77" s="342">
        <f t="shared" si="65"/>
        <v>7549.9999999999973</v>
      </c>
      <c r="BN77" s="82"/>
    </row>
    <row r="78" spans="1:66" ht="132" x14ac:dyDescent="0.25">
      <c r="A78" s="137">
        <v>69</v>
      </c>
      <c r="B78" s="96" t="s">
        <v>172</v>
      </c>
      <c r="C78" s="84" t="s">
        <v>224</v>
      </c>
      <c r="D78" s="85" t="s">
        <v>225</v>
      </c>
      <c r="E78" s="217" t="s">
        <v>221</v>
      </c>
      <c r="F78" s="138">
        <v>40</v>
      </c>
      <c r="G78" s="64"/>
      <c r="H78" s="64">
        <v>6</v>
      </c>
      <c r="I78" s="64"/>
      <c r="J78" s="64">
        <v>5</v>
      </c>
      <c r="K78" s="64">
        <v>10</v>
      </c>
      <c r="L78" s="64">
        <f t="shared" si="59"/>
        <v>61</v>
      </c>
      <c r="M78" s="183">
        <v>5129.78</v>
      </c>
      <c r="N78" s="184">
        <f t="shared" si="66"/>
        <v>312916.57999999996</v>
      </c>
      <c r="O78" s="351">
        <v>21679</v>
      </c>
      <c r="P78" s="211">
        <v>40</v>
      </c>
      <c r="Q78" s="98" t="s">
        <v>77</v>
      </c>
      <c r="R78" s="215"/>
      <c r="S78" s="158">
        <f t="shared" si="67"/>
        <v>0</v>
      </c>
      <c r="T78" s="67">
        <v>109</v>
      </c>
      <c r="U78" s="99">
        <v>900</v>
      </c>
      <c r="V78" s="158">
        <f t="shared" si="44"/>
        <v>36000</v>
      </c>
      <c r="W78" s="67">
        <v>709</v>
      </c>
      <c r="X78" s="99">
        <v>2000</v>
      </c>
      <c r="Y78" s="158">
        <f t="shared" si="45"/>
        <v>80000</v>
      </c>
      <c r="Z78" s="98" t="s">
        <v>77</v>
      </c>
      <c r="AA78" s="215"/>
      <c r="AB78" s="158">
        <f t="shared" si="46"/>
        <v>0</v>
      </c>
      <c r="AC78" s="67">
        <v>43</v>
      </c>
      <c r="AD78" s="99">
        <v>2000</v>
      </c>
      <c r="AE78" s="143">
        <f t="shared" si="47"/>
        <v>80000</v>
      </c>
      <c r="AF78" s="67">
        <v>52</v>
      </c>
      <c r="AG78" s="99">
        <v>1608.44</v>
      </c>
      <c r="AH78" s="158">
        <f t="shared" si="48"/>
        <v>64337.600000000006</v>
      </c>
      <c r="AI78" s="98" t="s">
        <v>77</v>
      </c>
      <c r="AJ78" s="215"/>
      <c r="AK78" s="158">
        <f t="shared" si="49"/>
        <v>0</v>
      </c>
      <c r="AL78" s="67">
        <v>174</v>
      </c>
      <c r="AM78" s="99">
        <v>623.5</v>
      </c>
      <c r="AN78" s="158">
        <f t="shared" si="50"/>
        <v>24940</v>
      </c>
      <c r="AO78" s="98" t="s">
        <v>77</v>
      </c>
      <c r="AP78" s="215"/>
      <c r="AQ78" s="159">
        <f t="shared" si="60"/>
        <v>0</v>
      </c>
      <c r="AR78" s="73">
        <v>69</v>
      </c>
      <c r="AS78" s="74">
        <v>11900</v>
      </c>
      <c r="AT78" s="75">
        <f t="shared" si="71"/>
        <v>476000</v>
      </c>
      <c r="AU78" s="73">
        <v>69</v>
      </c>
      <c r="AV78" s="74">
        <v>8000</v>
      </c>
      <c r="AW78" s="92">
        <f t="shared" si="75"/>
        <v>320000</v>
      </c>
      <c r="AX78" s="73">
        <v>69</v>
      </c>
      <c r="AY78" s="74">
        <v>9500</v>
      </c>
      <c r="AZ78" s="74">
        <f t="shared" si="72"/>
        <v>380000</v>
      </c>
      <c r="BA78" s="73">
        <v>69</v>
      </c>
      <c r="BB78" s="145">
        <v>12956.38</v>
      </c>
      <c r="BC78" s="75">
        <f t="shared" si="73"/>
        <v>518255.19999999995</v>
      </c>
      <c r="BD78" s="93"/>
      <c r="BE78" s="77">
        <f t="shared" si="74"/>
        <v>623.5</v>
      </c>
      <c r="BF78" s="77">
        <f t="shared" si="61"/>
        <v>5498.7022222222222</v>
      </c>
      <c r="BG78" s="77">
        <f t="shared" si="62"/>
        <v>2000</v>
      </c>
      <c r="BH78" s="77">
        <f t="shared" si="63"/>
        <v>12956.38</v>
      </c>
      <c r="BI78" s="88"/>
      <c r="BJ78" s="79">
        <f t="shared" si="68"/>
        <v>24940</v>
      </c>
      <c r="BK78" s="80">
        <f t="shared" si="69"/>
        <v>219948.08888888889</v>
      </c>
      <c r="BL78" s="91">
        <f t="shared" si="70"/>
        <v>80000</v>
      </c>
      <c r="BM78" s="342">
        <f t="shared" si="65"/>
        <v>5129.7771428571432</v>
      </c>
      <c r="BN78" s="82"/>
    </row>
    <row r="79" spans="1:66" ht="60" x14ac:dyDescent="0.25">
      <c r="A79" s="59">
        <v>70</v>
      </c>
      <c r="B79" s="96" t="s">
        <v>172</v>
      </c>
      <c r="C79" s="84" t="s">
        <v>226</v>
      </c>
      <c r="D79" s="85" t="s">
        <v>227</v>
      </c>
      <c r="E79" s="86" t="s">
        <v>228</v>
      </c>
      <c r="F79" s="138">
        <v>1000</v>
      </c>
      <c r="G79" s="64"/>
      <c r="H79" s="64"/>
      <c r="I79" s="64"/>
      <c r="J79" s="64">
        <v>100</v>
      </c>
      <c r="K79" s="64">
        <v>1000</v>
      </c>
      <c r="L79" s="64">
        <f t="shared" si="59"/>
        <v>2100</v>
      </c>
      <c r="M79" s="183">
        <v>56.03</v>
      </c>
      <c r="N79" s="184">
        <f t="shared" si="66"/>
        <v>117663</v>
      </c>
      <c r="O79" s="351">
        <v>14591</v>
      </c>
      <c r="P79" s="211">
        <v>1000</v>
      </c>
      <c r="Q79" s="98" t="s">
        <v>77</v>
      </c>
      <c r="R79" s="215"/>
      <c r="S79" s="158">
        <f t="shared" si="67"/>
        <v>0</v>
      </c>
      <c r="T79" s="67">
        <v>229</v>
      </c>
      <c r="U79" s="99">
        <v>15</v>
      </c>
      <c r="V79" s="158">
        <f t="shared" si="44"/>
        <v>15000</v>
      </c>
      <c r="W79" s="67">
        <v>651</v>
      </c>
      <c r="X79" s="99">
        <v>18.670000000000002</v>
      </c>
      <c r="Y79" s="158">
        <f t="shared" si="45"/>
        <v>18670</v>
      </c>
      <c r="Z79" s="67" t="s">
        <v>229</v>
      </c>
      <c r="AA79" s="99">
        <v>9</v>
      </c>
      <c r="AB79" s="158">
        <f t="shared" si="46"/>
        <v>9000</v>
      </c>
      <c r="AC79" s="67">
        <v>2</v>
      </c>
      <c r="AD79" s="99">
        <v>15</v>
      </c>
      <c r="AE79" s="143">
        <f t="shared" si="47"/>
        <v>15000</v>
      </c>
      <c r="AF79" s="98" t="s">
        <v>77</v>
      </c>
      <c r="AG79" s="215"/>
      <c r="AH79" s="158">
        <f t="shared" si="48"/>
        <v>0</v>
      </c>
      <c r="AI79" s="98" t="s">
        <v>77</v>
      </c>
      <c r="AJ79" s="215"/>
      <c r="AK79" s="158">
        <f t="shared" si="49"/>
        <v>0</v>
      </c>
      <c r="AL79" s="67">
        <v>285</v>
      </c>
      <c r="AM79" s="99">
        <v>9.57</v>
      </c>
      <c r="AN79" s="158">
        <f t="shared" si="50"/>
        <v>9570</v>
      </c>
      <c r="AO79" s="67" t="s">
        <v>198</v>
      </c>
      <c r="AP79" s="99">
        <v>16</v>
      </c>
      <c r="AQ79" s="159">
        <f t="shared" si="60"/>
        <v>16000</v>
      </c>
      <c r="AR79" s="73">
        <v>70</v>
      </c>
      <c r="AS79" s="74">
        <v>49</v>
      </c>
      <c r="AT79" s="75">
        <f t="shared" si="71"/>
        <v>49000</v>
      </c>
      <c r="AU79" s="73">
        <v>70</v>
      </c>
      <c r="AV79" s="74">
        <v>200</v>
      </c>
      <c r="AW79" s="92">
        <f t="shared" si="75"/>
        <v>200000</v>
      </c>
      <c r="AX79" s="73">
        <v>70</v>
      </c>
      <c r="AY79" s="74">
        <v>125</v>
      </c>
      <c r="AZ79" s="74">
        <f t="shared" si="72"/>
        <v>125000</v>
      </c>
      <c r="BA79" s="73">
        <v>70</v>
      </c>
      <c r="BB79" s="145">
        <v>290.79000000000002</v>
      </c>
      <c r="BC79" s="75">
        <f t="shared" si="73"/>
        <v>290790</v>
      </c>
      <c r="BD79" s="93"/>
      <c r="BE79" s="77">
        <f t="shared" si="74"/>
        <v>9</v>
      </c>
      <c r="BF79" s="77">
        <f t="shared" si="61"/>
        <v>74.802999999999997</v>
      </c>
      <c r="BG79" s="77">
        <f t="shared" si="62"/>
        <v>17.335000000000001</v>
      </c>
      <c r="BH79" s="77">
        <f t="shared" si="63"/>
        <v>290.79000000000002</v>
      </c>
      <c r="BI79" s="88"/>
      <c r="BJ79" s="79">
        <f t="shared" si="68"/>
        <v>9000</v>
      </c>
      <c r="BK79" s="80">
        <f t="shared" si="69"/>
        <v>74803</v>
      </c>
      <c r="BL79" s="91">
        <f t="shared" si="70"/>
        <v>17335</v>
      </c>
      <c r="BM79" s="342">
        <f t="shared" si="65"/>
        <v>56.029999999999994</v>
      </c>
      <c r="BN79" s="82"/>
    </row>
    <row r="80" spans="1:66" ht="24" x14ac:dyDescent="0.25">
      <c r="A80" s="137">
        <v>71</v>
      </c>
      <c r="B80" s="96" t="s">
        <v>172</v>
      </c>
      <c r="C80" s="84" t="s">
        <v>230</v>
      </c>
      <c r="D80" s="216" t="s">
        <v>231</v>
      </c>
      <c r="E80" s="86" t="s">
        <v>62</v>
      </c>
      <c r="F80" s="138">
        <v>50</v>
      </c>
      <c r="G80" s="64"/>
      <c r="H80" s="64"/>
      <c r="I80" s="64"/>
      <c r="J80" s="64">
        <v>5</v>
      </c>
      <c r="K80" s="64">
        <v>10</v>
      </c>
      <c r="L80" s="64">
        <f t="shared" si="59"/>
        <v>65</v>
      </c>
      <c r="M80" s="183">
        <v>197.6</v>
      </c>
      <c r="N80" s="184">
        <f t="shared" si="66"/>
        <v>12844</v>
      </c>
      <c r="O80" s="351">
        <v>1045</v>
      </c>
      <c r="P80" s="211">
        <v>50</v>
      </c>
      <c r="Q80" s="98" t="s">
        <v>77</v>
      </c>
      <c r="R80" s="215"/>
      <c r="S80" s="158">
        <f t="shared" si="67"/>
        <v>0</v>
      </c>
      <c r="T80" s="98" t="s">
        <v>77</v>
      </c>
      <c r="U80" s="215"/>
      <c r="V80" s="158">
        <f t="shared" si="44"/>
        <v>0</v>
      </c>
      <c r="W80" s="98" t="s">
        <v>77</v>
      </c>
      <c r="X80" s="215"/>
      <c r="Y80" s="158">
        <f t="shared" si="45"/>
        <v>0</v>
      </c>
      <c r="Z80" s="98" t="s">
        <v>77</v>
      </c>
      <c r="AA80" s="215"/>
      <c r="AB80" s="158">
        <f t="shared" si="46"/>
        <v>0</v>
      </c>
      <c r="AC80" s="98" t="s">
        <v>77</v>
      </c>
      <c r="AD80" s="215"/>
      <c r="AE80" s="143">
        <f t="shared" si="47"/>
        <v>0</v>
      </c>
      <c r="AF80" s="98" t="s">
        <v>77</v>
      </c>
      <c r="AG80" s="215"/>
      <c r="AH80" s="158">
        <f t="shared" si="48"/>
        <v>0</v>
      </c>
      <c r="AI80" s="98" t="s">
        <v>77</v>
      </c>
      <c r="AJ80" s="215"/>
      <c r="AK80" s="158">
        <f t="shared" si="49"/>
        <v>0</v>
      </c>
      <c r="AL80" s="67">
        <v>145</v>
      </c>
      <c r="AM80" s="99">
        <v>182</v>
      </c>
      <c r="AN80" s="158">
        <f t="shared" si="50"/>
        <v>9100</v>
      </c>
      <c r="AO80" s="98" t="s">
        <v>77</v>
      </c>
      <c r="AP80" s="215"/>
      <c r="AQ80" s="159">
        <f t="shared" si="60"/>
        <v>0</v>
      </c>
      <c r="AR80" s="73">
        <v>71</v>
      </c>
      <c r="AS80" s="74">
        <v>84</v>
      </c>
      <c r="AT80" s="75">
        <f t="shared" si="71"/>
        <v>4200</v>
      </c>
      <c r="AU80" s="73">
        <v>71</v>
      </c>
      <c r="AV80" s="74">
        <v>300</v>
      </c>
      <c r="AW80" s="92">
        <f t="shared" si="75"/>
        <v>15000</v>
      </c>
      <c r="AX80" s="73">
        <v>71</v>
      </c>
      <c r="AY80" s="74">
        <v>120</v>
      </c>
      <c r="AZ80" s="74">
        <f t="shared" si="72"/>
        <v>6000</v>
      </c>
      <c r="BA80" s="73">
        <v>71</v>
      </c>
      <c r="BB80" s="145">
        <v>290.79000000000002</v>
      </c>
      <c r="BC80" s="75">
        <f t="shared" si="73"/>
        <v>14539.500000000002</v>
      </c>
      <c r="BD80" s="93"/>
      <c r="BE80" s="77">
        <f t="shared" si="74"/>
        <v>84</v>
      </c>
      <c r="BF80" s="77">
        <f t="shared" si="61"/>
        <v>195.358</v>
      </c>
      <c r="BG80" s="77">
        <f t="shared" si="62"/>
        <v>182</v>
      </c>
      <c r="BH80" s="77">
        <f t="shared" si="63"/>
        <v>300</v>
      </c>
      <c r="BI80" s="88"/>
      <c r="BJ80" s="79">
        <f t="shared" si="68"/>
        <v>4200</v>
      </c>
      <c r="BK80" s="80">
        <f t="shared" si="69"/>
        <v>9767.9</v>
      </c>
      <c r="BL80" s="91">
        <f t="shared" si="70"/>
        <v>9100</v>
      </c>
      <c r="BM80" s="342">
        <f t="shared" si="65"/>
        <v>197.59666666666666</v>
      </c>
      <c r="BN80" s="82"/>
    </row>
    <row r="81" spans="1:66" ht="60" x14ac:dyDescent="0.25">
      <c r="A81" s="59">
        <v>72</v>
      </c>
      <c r="B81" s="96" t="s">
        <v>172</v>
      </c>
      <c r="C81" s="84" t="s">
        <v>232</v>
      </c>
      <c r="D81" s="85" t="s">
        <v>233</v>
      </c>
      <c r="E81" s="86" t="s">
        <v>62</v>
      </c>
      <c r="F81" s="138">
        <v>7215</v>
      </c>
      <c r="G81" s="64"/>
      <c r="H81" s="64">
        <v>500</v>
      </c>
      <c r="I81" s="64"/>
      <c r="J81" s="64">
        <v>50</v>
      </c>
      <c r="K81" s="64">
        <v>100</v>
      </c>
      <c r="L81" s="64">
        <f t="shared" si="59"/>
        <v>7865</v>
      </c>
      <c r="M81" s="183">
        <v>76</v>
      </c>
      <c r="N81" s="184">
        <f t="shared" si="66"/>
        <v>597740</v>
      </c>
      <c r="O81" s="351">
        <v>11575</v>
      </c>
      <c r="P81" s="211">
        <v>7215</v>
      </c>
      <c r="Q81" s="67">
        <v>87</v>
      </c>
      <c r="R81" s="99">
        <v>40</v>
      </c>
      <c r="S81" s="158">
        <f t="shared" si="67"/>
        <v>288600</v>
      </c>
      <c r="T81" s="67">
        <v>120</v>
      </c>
      <c r="U81" s="99">
        <v>8</v>
      </c>
      <c r="V81" s="158">
        <f t="shared" si="44"/>
        <v>57720</v>
      </c>
      <c r="W81" s="98" t="s">
        <v>77</v>
      </c>
      <c r="X81" s="215"/>
      <c r="Y81" s="158">
        <f t="shared" si="45"/>
        <v>0</v>
      </c>
      <c r="Z81" s="98" t="s">
        <v>77</v>
      </c>
      <c r="AA81" s="99"/>
      <c r="AB81" s="158">
        <f t="shared" si="46"/>
        <v>0</v>
      </c>
      <c r="AC81" s="67">
        <v>19</v>
      </c>
      <c r="AD81" s="99">
        <v>20</v>
      </c>
      <c r="AE81" s="143">
        <f t="shared" si="47"/>
        <v>144300</v>
      </c>
      <c r="AF81" s="98" t="s">
        <v>77</v>
      </c>
      <c r="AG81" s="215"/>
      <c r="AH81" s="158">
        <f t="shared" si="48"/>
        <v>0</v>
      </c>
      <c r="AI81" s="98" t="s">
        <v>77</v>
      </c>
      <c r="AJ81" s="215"/>
      <c r="AK81" s="158">
        <f t="shared" si="49"/>
        <v>0</v>
      </c>
      <c r="AL81" s="98" t="s">
        <v>77</v>
      </c>
      <c r="AM81" s="215"/>
      <c r="AN81" s="158">
        <f t="shared" si="50"/>
        <v>0</v>
      </c>
      <c r="AO81" s="67" t="s">
        <v>234</v>
      </c>
      <c r="AP81" s="99">
        <v>30</v>
      </c>
      <c r="AQ81" s="159">
        <f t="shared" si="60"/>
        <v>216450</v>
      </c>
      <c r="AR81" s="73">
        <v>72</v>
      </c>
      <c r="AS81" s="74">
        <v>126</v>
      </c>
      <c r="AT81" s="75">
        <f t="shared" si="71"/>
        <v>909090</v>
      </c>
      <c r="AU81" s="73">
        <v>72</v>
      </c>
      <c r="AV81" s="74">
        <v>120</v>
      </c>
      <c r="AW81" s="92">
        <f t="shared" si="75"/>
        <v>865800</v>
      </c>
      <c r="AX81" s="73">
        <v>72</v>
      </c>
      <c r="AY81" s="74">
        <v>120</v>
      </c>
      <c r="AZ81" s="74">
        <f t="shared" si="72"/>
        <v>865800</v>
      </c>
      <c r="BA81" s="73">
        <v>72</v>
      </c>
      <c r="BB81" s="145">
        <v>290.79000000000002</v>
      </c>
      <c r="BC81" s="75">
        <f t="shared" si="73"/>
        <v>2098049.85</v>
      </c>
      <c r="BD81" s="93"/>
      <c r="BE81" s="77">
        <f t="shared" si="74"/>
        <v>8</v>
      </c>
      <c r="BF81" s="77">
        <f t="shared" si="61"/>
        <v>94.348749999999995</v>
      </c>
      <c r="BG81" s="77">
        <f t="shared" si="62"/>
        <v>80</v>
      </c>
      <c r="BH81" s="77">
        <f t="shared" si="63"/>
        <v>290.79000000000002</v>
      </c>
      <c r="BI81" s="88"/>
      <c r="BJ81" s="79">
        <f t="shared" si="68"/>
        <v>57720</v>
      </c>
      <c r="BK81" s="80">
        <f t="shared" si="69"/>
        <v>680726.23124999995</v>
      </c>
      <c r="BL81" s="91">
        <f t="shared" si="70"/>
        <v>577200</v>
      </c>
      <c r="BM81" s="342">
        <f t="shared" si="65"/>
        <v>75.999999999999986</v>
      </c>
      <c r="BN81" s="82"/>
    </row>
    <row r="82" spans="1:66" ht="48" x14ac:dyDescent="0.25">
      <c r="A82" s="137">
        <v>73</v>
      </c>
      <c r="B82" s="96" t="s">
        <v>172</v>
      </c>
      <c r="C82" s="84" t="s">
        <v>235</v>
      </c>
      <c r="D82" s="85" t="s">
        <v>236</v>
      </c>
      <c r="E82" s="86" t="s">
        <v>62</v>
      </c>
      <c r="F82" s="138">
        <v>400</v>
      </c>
      <c r="G82" s="64"/>
      <c r="H82" s="64">
        <v>40</v>
      </c>
      <c r="I82" s="64"/>
      <c r="J82" s="64">
        <v>50</v>
      </c>
      <c r="K82" s="64">
        <v>50</v>
      </c>
      <c r="L82" s="64">
        <f t="shared" si="59"/>
        <v>540</v>
      </c>
      <c r="M82" s="183">
        <v>47.16</v>
      </c>
      <c r="N82" s="184">
        <f t="shared" si="66"/>
        <v>25466.399999999998</v>
      </c>
      <c r="O82" s="351">
        <v>21750</v>
      </c>
      <c r="P82" s="211">
        <v>400</v>
      </c>
      <c r="Q82" s="67">
        <v>71</v>
      </c>
      <c r="R82" s="99">
        <v>45</v>
      </c>
      <c r="S82" s="158">
        <f t="shared" si="67"/>
        <v>18000</v>
      </c>
      <c r="T82" s="67">
        <v>94</v>
      </c>
      <c r="U82" s="99">
        <v>20</v>
      </c>
      <c r="V82" s="158">
        <f t="shared" si="44"/>
        <v>8000</v>
      </c>
      <c r="W82" s="67">
        <v>708</v>
      </c>
      <c r="X82" s="99">
        <v>38.61</v>
      </c>
      <c r="Y82" s="158">
        <f t="shared" si="45"/>
        <v>15444</v>
      </c>
      <c r="Z82" s="67" t="s">
        <v>237</v>
      </c>
      <c r="AA82" s="99">
        <v>30</v>
      </c>
      <c r="AB82" s="158">
        <f t="shared" si="46"/>
        <v>12000</v>
      </c>
      <c r="AC82" s="67">
        <v>63</v>
      </c>
      <c r="AD82" s="99">
        <v>45</v>
      </c>
      <c r="AE82" s="143">
        <f t="shared" si="47"/>
        <v>18000</v>
      </c>
      <c r="AF82" s="67">
        <v>73</v>
      </c>
      <c r="AG82" s="99">
        <v>47.1</v>
      </c>
      <c r="AH82" s="158">
        <f t="shared" si="48"/>
        <v>18840</v>
      </c>
      <c r="AI82" s="98" t="s">
        <v>77</v>
      </c>
      <c r="AJ82" s="215"/>
      <c r="AK82" s="158">
        <f t="shared" si="49"/>
        <v>0</v>
      </c>
      <c r="AL82" s="67">
        <v>127</v>
      </c>
      <c r="AM82" s="99">
        <v>21</v>
      </c>
      <c r="AN82" s="158">
        <f t="shared" si="50"/>
        <v>8400</v>
      </c>
      <c r="AO82" s="67" t="s">
        <v>238</v>
      </c>
      <c r="AP82" s="99">
        <v>20</v>
      </c>
      <c r="AQ82" s="159">
        <f t="shared" si="60"/>
        <v>8000</v>
      </c>
      <c r="AR82" s="73">
        <v>73</v>
      </c>
      <c r="AS82" s="74">
        <v>63</v>
      </c>
      <c r="AT82" s="75">
        <f t="shared" si="71"/>
        <v>25200</v>
      </c>
      <c r="AU82" s="73">
        <v>73</v>
      </c>
      <c r="AV82" s="74">
        <v>150</v>
      </c>
      <c r="AW82" s="92">
        <f t="shared" si="75"/>
        <v>60000</v>
      </c>
      <c r="AX82" s="73">
        <v>73</v>
      </c>
      <c r="AY82" s="74">
        <v>65</v>
      </c>
      <c r="AZ82" s="74">
        <f t="shared" si="72"/>
        <v>26000</v>
      </c>
      <c r="BA82" s="73">
        <v>73</v>
      </c>
      <c r="BB82" s="145">
        <v>96.93</v>
      </c>
      <c r="BC82" s="75">
        <f t="shared" si="73"/>
        <v>38772</v>
      </c>
      <c r="BD82" s="93"/>
      <c r="BE82" s="77">
        <f t="shared" si="74"/>
        <v>20</v>
      </c>
      <c r="BF82" s="77">
        <f t="shared" si="61"/>
        <v>53.470000000000006</v>
      </c>
      <c r="BG82" s="77">
        <f t="shared" si="62"/>
        <v>45</v>
      </c>
      <c r="BH82" s="77">
        <f t="shared" si="63"/>
        <v>150</v>
      </c>
      <c r="BI82" s="88"/>
      <c r="BJ82" s="79">
        <f t="shared" si="68"/>
        <v>8000</v>
      </c>
      <c r="BK82" s="80">
        <f t="shared" si="69"/>
        <v>21388.000000000004</v>
      </c>
      <c r="BL82" s="91">
        <f t="shared" si="70"/>
        <v>18000</v>
      </c>
      <c r="BM82" s="342">
        <f t="shared" si="65"/>
        <v>47.164000000000009</v>
      </c>
      <c r="BN82" s="82"/>
    </row>
    <row r="83" spans="1:66" ht="108" x14ac:dyDescent="0.25">
      <c r="A83" s="59">
        <v>74</v>
      </c>
      <c r="B83" s="96" t="s">
        <v>172</v>
      </c>
      <c r="C83" s="84" t="s">
        <v>239</v>
      </c>
      <c r="D83" s="85" t="s">
        <v>240</v>
      </c>
      <c r="E83" s="86" t="s">
        <v>62</v>
      </c>
      <c r="F83" s="138">
        <v>1000</v>
      </c>
      <c r="G83" s="64"/>
      <c r="H83" s="64"/>
      <c r="I83" s="64"/>
      <c r="J83" s="64">
        <v>120</v>
      </c>
      <c r="K83" s="64">
        <v>100</v>
      </c>
      <c r="L83" s="64">
        <f t="shared" si="59"/>
        <v>1220</v>
      </c>
      <c r="M83" s="183">
        <v>173.2</v>
      </c>
      <c r="N83" s="184">
        <f t="shared" si="66"/>
        <v>211304</v>
      </c>
      <c r="O83" s="351">
        <v>30301</v>
      </c>
      <c r="P83" s="211">
        <v>1000</v>
      </c>
      <c r="Q83" s="98" t="s">
        <v>77</v>
      </c>
      <c r="R83" s="215"/>
      <c r="S83" s="158">
        <f t="shared" si="67"/>
        <v>0</v>
      </c>
      <c r="T83" s="98" t="s">
        <v>77</v>
      </c>
      <c r="U83" s="215"/>
      <c r="V83" s="158">
        <f t="shared" si="44"/>
        <v>0</v>
      </c>
      <c r="W83" s="98" t="s">
        <v>77</v>
      </c>
      <c r="X83" s="215"/>
      <c r="Y83" s="158">
        <f t="shared" si="45"/>
        <v>0</v>
      </c>
      <c r="Z83" s="98" t="s">
        <v>77</v>
      </c>
      <c r="AA83" s="215"/>
      <c r="AB83" s="158">
        <f t="shared" si="46"/>
        <v>0</v>
      </c>
      <c r="AC83" s="98" t="s">
        <v>77</v>
      </c>
      <c r="AD83" s="215"/>
      <c r="AE83" s="143">
        <f t="shared" si="47"/>
        <v>0</v>
      </c>
      <c r="AF83" s="98" t="s">
        <v>77</v>
      </c>
      <c r="AG83" s="215"/>
      <c r="AH83" s="158">
        <f t="shared" si="48"/>
        <v>0</v>
      </c>
      <c r="AI83" s="98" t="s">
        <v>77</v>
      </c>
      <c r="AJ83" s="215"/>
      <c r="AK83" s="158">
        <f t="shared" si="49"/>
        <v>0</v>
      </c>
      <c r="AL83" s="67">
        <v>284</v>
      </c>
      <c r="AM83" s="99">
        <v>12.18</v>
      </c>
      <c r="AN83" s="158">
        <f t="shared" si="50"/>
        <v>12180</v>
      </c>
      <c r="AO83" s="98" t="s">
        <v>77</v>
      </c>
      <c r="AP83" s="215"/>
      <c r="AQ83" s="159">
        <f t="shared" si="60"/>
        <v>0</v>
      </c>
      <c r="AR83" s="73">
        <v>74</v>
      </c>
      <c r="AS83" s="74">
        <v>58.8</v>
      </c>
      <c r="AT83" s="75">
        <f t="shared" si="71"/>
        <v>58800</v>
      </c>
      <c r="AU83" s="73">
        <v>74</v>
      </c>
      <c r="AV83" s="74">
        <v>450</v>
      </c>
      <c r="AW83" s="92">
        <f t="shared" si="75"/>
        <v>450000</v>
      </c>
      <c r="AX83" s="73">
        <v>74</v>
      </c>
      <c r="AY83" s="74">
        <v>170</v>
      </c>
      <c r="AZ83" s="74">
        <f t="shared" si="72"/>
        <v>170000</v>
      </c>
      <c r="BA83" s="73">
        <v>74</v>
      </c>
      <c r="BB83" s="145">
        <v>290.79000000000002</v>
      </c>
      <c r="BC83" s="75">
        <f t="shared" si="73"/>
        <v>290790</v>
      </c>
      <c r="BD83" s="93"/>
      <c r="BE83" s="77">
        <f t="shared" si="74"/>
        <v>12.18</v>
      </c>
      <c r="BF83" s="77">
        <f t="shared" si="61"/>
        <v>196.35399999999998</v>
      </c>
      <c r="BG83" s="77">
        <f t="shared" si="62"/>
        <v>170</v>
      </c>
      <c r="BH83" s="77">
        <f t="shared" si="63"/>
        <v>450</v>
      </c>
      <c r="BI83" s="88"/>
      <c r="BJ83" s="79">
        <f t="shared" si="68"/>
        <v>12180</v>
      </c>
      <c r="BK83" s="80">
        <f t="shared" si="69"/>
        <v>196353.99999999997</v>
      </c>
      <c r="BL83" s="91">
        <f t="shared" si="70"/>
        <v>170000</v>
      </c>
      <c r="BM83" s="342">
        <f t="shared" si="65"/>
        <v>173.19666666666669</v>
      </c>
      <c r="BN83" s="82"/>
    </row>
    <row r="84" spans="1:66" ht="24" x14ac:dyDescent="0.25">
      <c r="A84" s="137">
        <v>75</v>
      </c>
      <c r="B84" s="96" t="s">
        <v>172</v>
      </c>
      <c r="C84" s="84" t="s">
        <v>241</v>
      </c>
      <c r="D84" s="85" t="s">
        <v>242</v>
      </c>
      <c r="E84" s="86" t="s">
        <v>62</v>
      </c>
      <c r="F84" s="138">
        <v>1550</v>
      </c>
      <c r="G84" s="64"/>
      <c r="H84" s="64">
        <v>500</v>
      </c>
      <c r="I84" s="64"/>
      <c r="J84" s="64">
        <v>120</v>
      </c>
      <c r="K84" s="64">
        <v>100</v>
      </c>
      <c r="L84" s="64">
        <f t="shared" si="59"/>
        <v>2270</v>
      </c>
      <c r="M84" s="183">
        <v>66.84</v>
      </c>
      <c r="N84" s="184">
        <f t="shared" si="66"/>
        <v>151726.80000000002</v>
      </c>
      <c r="O84" s="351">
        <v>4413</v>
      </c>
      <c r="P84" s="211">
        <v>1550</v>
      </c>
      <c r="Q84" s="67">
        <v>147</v>
      </c>
      <c r="R84" s="99">
        <v>45</v>
      </c>
      <c r="S84" s="158">
        <f t="shared" si="67"/>
        <v>69750</v>
      </c>
      <c r="T84" s="67">
        <v>203</v>
      </c>
      <c r="U84" s="99">
        <v>20</v>
      </c>
      <c r="V84" s="158">
        <f t="shared" si="44"/>
        <v>31000</v>
      </c>
      <c r="W84" s="67">
        <v>628</v>
      </c>
      <c r="X84" s="99">
        <v>40</v>
      </c>
      <c r="Y84" s="158">
        <f t="shared" si="45"/>
        <v>62000</v>
      </c>
      <c r="Z84" s="67" t="s">
        <v>199</v>
      </c>
      <c r="AA84" s="99">
        <v>20</v>
      </c>
      <c r="AB84" s="158">
        <f t="shared" si="46"/>
        <v>31000</v>
      </c>
      <c r="AC84" s="67">
        <v>31</v>
      </c>
      <c r="AD84" s="99">
        <v>20</v>
      </c>
      <c r="AE84" s="143">
        <f t="shared" si="47"/>
        <v>31000</v>
      </c>
      <c r="AF84" s="67">
        <v>30</v>
      </c>
      <c r="AG84" s="99">
        <v>70.47</v>
      </c>
      <c r="AH84" s="158">
        <f t="shared" si="48"/>
        <v>109228.5</v>
      </c>
      <c r="AI84" s="67">
        <v>64</v>
      </c>
      <c r="AJ84" s="99">
        <v>47</v>
      </c>
      <c r="AK84" s="158">
        <f t="shared" si="49"/>
        <v>72850</v>
      </c>
      <c r="AL84" s="67">
        <v>287</v>
      </c>
      <c r="AM84" s="99">
        <v>4.6399999999999997</v>
      </c>
      <c r="AN84" s="158">
        <f t="shared" si="50"/>
        <v>7191.9999999999991</v>
      </c>
      <c r="AO84" s="67" t="s">
        <v>243</v>
      </c>
      <c r="AP84" s="99">
        <v>25</v>
      </c>
      <c r="AQ84" s="159">
        <f t="shared" si="60"/>
        <v>38750</v>
      </c>
      <c r="AR84" s="73">
        <v>75</v>
      </c>
      <c r="AS84" s="74">
        <v>77</v>
      </c>
      <c r="AT84" s="75">
        <f t="shared" si="71"/>
        <v>119350</v>
      </c>
      <c r="AU84" s="73">
        <v>75</v>
      </c>
      <c r="AV84" s="74">
        <v>350</v>
      </c>
      <c r="AW84" s="92">
        <f t="shared" si="75"/>
        <v>542500</v>
      </c>
      <c r="AX84" s="73">
        <v>75</v>
      </c>
      <c r="AY84" s="74">
        <v>80</v>
      </c>
      <c r="AZ84" s="74">
        <f t="shared" si="72"/>
        <v>124000</v>
      </c>
      <c r="BA84" s="73">
        <v>75</v>
      </c>
      <c r="BB84" s="145">
        <v>290.79000000000002</v>
      </c>
      <c r="BC84" s="75">
        <f t="shared" si="73"/>
        <v>450724.50000000006</v>
      </c>
      <c r="BD84" s="93"/>
      <c r="BE84" s="77">
        <f t="shared" si="74"/>
        <v>4.6399999999999997</v>
      </c>
      <c r="BF84" s="77">
        <f t="shared" si="61"/>
        <v>83.838461538461544</v>
      </c>
      <c r="BG84" s="77">
        <f t="shared" si="62"/>
        <v>45</v>
      </c>
      <c r="BH84" s="77">
        <f t="shared" si="63"/>
        <v>350</v>
      </c>
      <c r="BI84" s="88"/>
      <c r="BJ84" s="79">
        <f t="shared" si="68"/>
        <v>7191.9999999999991</v>
      </c>
      <c r="BK84" s="80">
        <f t="shared" si="69"/>
        <v>129949.61538461539</v>
      </c>
      <c r="BL84" s="91">
        <f t="shared" si="70"/>
        <v>69750</v>
      </c>
      <c r="BM84" s="342">
        <f t="shared" si="65"/>
        <v>66.841818181818198</v>
      </c>
      <c r="BN84" s="82"/>
    </row>
    <row r="85" spans="1:66" ht="60" x14ac:dyDescent="0.25">
      <c r="A85" s="218">
        <v>76</v>
      </c>
      <c r="B85" s="103" t="s">
        <v>172</v>
      </c>
      <c r="C85" s="153" t="s">
        <v>244</v>
      </c>
      <c r="D85" s="154" t="s">
        <v>245</v>
      </c>
      <c r="E85" s="155" t="s">
        <v>62</v>
      </c>
      <c r="F85" s="219">
        <v>2000</v>
      </c>
      <c r="G85" s="375"/>
      <c r="H85" s="375">
        <v>200</v>
      </c>
      <c r="I85" s="375"/>
      <c r="J85" s="375">
        <v>10</v>
      </c>
      <c r="K85" s="375">
        <v>100</v>
      </c>
      <c r="L85" s="64">
        <f t="shared" si="59"/>
        <v>2310</v>
      </c>
      <c r="M85" s="220">
        <v>246</v>
      </c>
      <c r="N85" s="184">
        <f t="shared" si="66"/>
        <v>568260</v>
      </c>
      <c r="O85" s="352">
        <v>4571</v>
      </c>
      <c r="P85" s="221">
        <v>2000</v>
      </c>
      <c r="Q85" s="222" t="s">
        <v>77</v>
      </c>
      <c r="R85" s="223"/>
      <c r="S85" s="158">
        <f t="shared" si="67"/>
        <v>0</v>
      </c>
      <c r="T85" s="104">
        <v>263</v>
      </c>
      <c r="U85" s="224">
        <v>40</v>
      </c>
      <c r="V85" s="158">
        <f t="shared" si="44"/>
        <v>80000</v>
      </c>
      <c r="W85" s="104">
        <v>638</v>
      </c>
      <c r="X85" s="224">
        <v>120</v>
      </c>
      <c r="Y85" s="158">
        <f t="shared" si="45"/>
        <v>240000</v>
      </c>
      <c r="Z85" s="104" t="s">
        <v>243</v>
      </c>
      <c r="AA85" s="224">
        <v>60</v>
      </c>
      <c r="AB85" s="158">
        <f t="shared" si="46"/>
        <v>120000</v>
      </c>
      <c r="AC85" s="104">
        <v>74</v>
      </c>
      <c r="AD85" s="224">
        <v>80</v>
      </c>
      <c r="AE85" s="143">
        <f t="shared" si="47"/>
        <v>160000</v>
      </c>
      <c r="AF85" s="222" t="s">
        <v>77</v>
      </c>
      <c r="AG85" s="223"/>
      <c r="AH85" s="158">
        <f t="shared" si="48"/>
        <v>0</v>
      </c>
      <c r="AI85" s="222" t="s">
        <v>77</v>
      </c>
      <c r="AJ85" s="223"/>
      <c r="AK85" s="158">
        <f t="shared" si="49"/>
        <v>0</v>
      </c>
      <c r="AL85" s="104">
        <v>209</v>
      </c>
      <c r="AM85" s="224">
        <v>31.32</v>
      </c>
      <c r="AN85" s="158">
        <f t="shared" si="50"/>
        <v>62640</v>
      </c>
      <c r="AO85" s="222" t="s">
        <v>77</v>
      </c>
      <c r="AP85" s="223"/>
      <c r="AQ85" s="159">
        <f t="shared" si="60"/>
        <v>0</v>
      </c>
      <c r="AR85" s="73">
        <v>76</v>
      </c>
      <c r="AS85" s="74">
        <v>672</v>
      </c>
      <c r="AT85" s="75">
        <f t="shared" si="71"/>
        <v>1344000</v>
      </c>
      <c r="AU85" s="73">
        <v>76</v>
      </c>
      <c r="AV85" s="74">
        <v>400</v>
      </c>
      <c r="AW85" s="92">
        <f t="shared" si="75"/>
        <v>800000</v>
      </c>
      <c r="AX85" s="73">
        <v>76</v>
      </c>
      <c r="AY85" s="74">
        <v>350</v>
      </c>
      <c r="AZ85" s="74">
        <f t="shared" si="72"/>
        <v>700000</v>
      </c>
      <c r="BA85" s="73">
        <v>76</v>
      </c>
      <c r="BB85" s="145">
        <v>1615.51</v>
      </c>
      <c r="BC85" s="75">
        <f t="shared" si="73"/>
        <v>3231020</v>
      </c>
      <c r="BD85" s="93"/>
      <c r="BE85" s="77">
        <f t="shared" si="74"/>
        <v>31.32</v>
      </c>
      <c r="BF85" s="77">
        <f t="shared" si="61"/>
        <v>374.31444444444446</v>
      </c>
      <c r="BG85" s="77">
        <f t="shared" si="62"/>
        <v>120</v>
      </c>
      <c r="BH85" s="77">
        <f t="shared" si="63"/>
        <v>1615.51</v>
      </c>
      <c r="BI85" s="88"/>
      <c r="BJ85" s="79">
        <f t="shared" si="68"/>
        <v>62640</v>
      </c>
      <c r="BK85" s="80">
        <f t="shared" si="69"/>
        <v>748628.88888888888</v>
      </c>
      <c r="BL85" s="91">
        <f t="shared" si="70"/>
        <v>240000</v>
      </c>
      <c r="BM85" s="342">
        <f t="shared" si="65"/>
        <v>246</v>
      </c>
      <c r="BN85" s="82"/>
    </row>
    <row r="86" spans="1:66" s="204" customFormat="1" x14ac:dyDescent="0.25">
      <c r="A86" s="225"/>
      <c r="B86" s="114"/>
      <c r="C86" s="115"/>
      <c r="D86" s="116" t="s">
        <v>246</v>
      </c>
      <c r="E86" s="116"/>
      <c r="F86" s="226"/>
      <c r="G86" s="226"/>
      <c r="H86" s="226"/>
      <c r="I86" s="226"/>
      <c r="J86" s="226"/>
      <c r="K86" s="226"/>
      <c r="L86" s="226"/>
      <c r="M86" s="120"/>
      <c r="N86" s="120">
        <f>SUM(N57:N85)</f>
        <v>4139715.4499999997</v>
      </c>
      <c r="O86" s="360"/>
      <c r="P86" s="228"/>
      <c r="Q86" s="227"/>
      <c r="R86" s="227"/>
      <c r="S86" s="227"/>
      <c r="T86" s="227"/>
      <c r="U86" s="227"/>
      <c r="V86" s="227"/>
      <c r="W86" s="227"/>
      <c r="X86" s="227"/>
      <c r="Y86" s="227"/>
      <c r="Z86" s="227"/>
      <c r="AA86" s="227"/>
      <c r="AB86" s="227"/>
      <c r="AC86" s="227"/>
      <c r="AD86" s="227"/>
      <c r="AE86" s="227"/>
      <c r="AF86" s="229"/>
      <c r="AG86" s="229"/>
      <c r="AH86" s="229"/>
      <c r="AI86" s="229"/>
      <c r="AJ86" s="229"/>
      <c r="AK86" s="229"/>
      <c r="AL86" s="229"/>
      <c r="AM86" s="229"/>
      <c r="AN86" s="229"/>
      <c r="AO86" s="229"/>
      <c r="AP86" s="229"/>
      <c r="AQ86" s="229"/>
      <c r="AR86" s="229"/>
      <c r="AS86" s="229"/>
      <c r="AT86" s="229"/>
      <c r="AU86" s="229"/>
      <c r="AV86" s="229"/>
      <c r="AW86" s="229"/>
      <c r="AX86" s="229"/>
      <c r="AY86" s="229"/>
      <c r="AZ86" s="229"/>
      <c r="BA86" s="229"/>
      <c r="BB86" s="229"/>
      <c r="BC86" s="229"/>
      <c r="BD86" s="229"/>
      <c r="BE86" s="203"/>
      <c r="BF86" s="229"/>
      <c r="BG86" s="229"/>
      <c r="BH86" s="229"/>
      <c r="BI86" s="229"/>
      <c r="BJ86" s="125">
        <f>SUM(BJ57:BJ85)</f>
        <v>667709.9</v>
      </c>
      <c r="BK86" s="125">
        <f t="shared" ref="BK86:BL86" si="76">SUM(BK57:BK85)</f>
        <v>3643128.9974443614</v>
      </c>
      <c r="BL86" s="125">
        <f t="shared" si="76"/>
        <v>2479716.15</v>
      </c>
      <c r="BM86" s="346"/>
      <c r="BN86" s="82"/>
    </row>
    <row r="87" spans="1:66" x14ac:dyDescent="0.25">
      <c r="A87" s="230"/>
      <c r="B87" s="231"/>
      <c r="C87" s="231"/>
      <c r="D87" s="232" t="s">
        <v>247</v>
      </c>
      <c r="E87" s="233"/>
      <c r="F87" s="234"/>
      <c r="G87" s="234"/>
      <c r="H87" s="234"/>
      <c r="I87" s="234"/>
      <c r="J87" s="234"/>
      <c r="K87" s="234"/>
      <c r="L87" s="234"/>
      <c r="M87" s="235"/>
      <c r="N87" s="236"/>
      <c r="O87" s="237"/>
      <c r="P87" s="238"/>
      <c r="Q87" s="239"/>
      <c r="R87" s="239"/>
      <c r="S87" s="239"/>
      <c r="T87" s="239"/>
      <c r="U87" s="239"/>
      <c r="V87" s="239"/>
      <c r="W87" s="239"/>
      <c r="X87" s="239"/>
      <c r="Y87" s="239"/>
      <c r="Z87" s="239"/>
      <c r="AA87" s="239"/>
      <c r="AB87" s="239"/>
      <c r="AC87" s="239"/>
      <c r="AD87" s="239"/>
      <c r="AE87" s="239"/>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240"/>
      <c r="BM87" s="347"/>
      <c r="BN87" s="82"/>
    </row>
    <row r="88" spans="1:66" ht="48" x14ac:dyDescent="0.25">
      <c r="A88" s="137">
        <v>77</v>
      </c>
      <c r="B88" s="241" t="s">
        <v>248</v>
      </c>
      <c r="C88" s="84" t="s">
        <v>249</v>
      </c>
      <c r="D88" s="242" t="s">
        <v>250</v>
      </c>
      <c r="E88" s="86" t="s">
        <v>62</v>
      </c>
      <c r="F88" s="138">
        <v>300</v>
      </c>
      <c r="G88" s="138"/>
      <c r="H88" s="138">
        <v>60</v>
      </c>
      <c r="I88" s="138"/>
      <c r="J88" s="138"/>
      <c r="K88" s="138">
        <v>50</v>
      </c>
      <c r="L88" s="64">
        <f t="shared" ref="L88:L140" si="77">SUM(F88:K88)</f>
        <v>410</v>
      </c>
      <c r="M88" s="243">
        <v>157.5</v>
      </c>
      <c r="N88" s="244">
        <f>L88*M88</f>
        <v>64575</v>
      </c>
      <c r="O88" s="359">
        <v>1201</v>
      </c>
      <c r="P88" s="211">
        <v>300</v>
      </c>
      <c r="Q88" s="213" t="s">
        <v>37</v>
      </c>
      <c r="R88" s="214"/>
      <c r="S88" s="212">
        <f t="shared" ref="S88:S140" si="78">R88*P88</f>
        <v>0</v>
      </c>
      <c r="T88" s="213" t="s">
        <v>37</v>
      </c>
      <c r="U88" s="214"/>
      <c r="V88" s="212">
        <f t="shared" ref="V88:V140" si="79">U88*P88</f>
        <v>0</v>
      </c>
      <c r="W88" s="213" t="s">
        <v>37</v>
      </c>
      <c r="X88" s="214"/>
      <c r="Y88" s="212">
        <f t="shared" ref="Y88:Y140" si="80">X88*P88</f>
        <v>0</v>
      </c>
      <c r="Z88" s="213" t="s">
        <v>37</v>
      </c>
      <c r="AA88" s="214"/>
      <c r="AB88" s="212">
        <f t="shared" ref="AB88:AB140" si="81">AA88*P88</f>
        <v>0</v>
      </c>
      <c r="AC88" s="213" t="s">
        <v>37</v>
      </c>
      <c r="AD88" s="214"/>
      <c r="AE88" s="212">
        <f t="shared" ref="AE88:AE140" si="82">AD88*P88</f>
        <v>0</v>
      </c>
      <c r="AF88" s="213" t="s">
        <v>37</v>
      </c>
      <c r="AG88" s="214"/>
      <c r="AH88" s="212">
        <f t="shared" ref="AH88:AH140" si="83">AG88*P88</f>
        <v>0</v>
      </c>
      <c r="AI88" s="213" t="s">
        <v>37</v>
      </c>
      <c r="AJ88" s="214"/>
      <c r="AK88" s="212">
        <f t="shared" ref="AK88:AK140" si="84">AJ88*P88</f>
        <v>0</v>
      </c>
      <c r="AL88" s="213" t="s">
        <v>37</v>
      </c>
      <c r="AM88" s="214"/>
      <c r="AN88" s="212">
        <f t="shared" ref="AN88:AN140" si="85">AM88*P88</f>
        <v>0</v>
      </c>
      <c r="AO88" s="213" t="s">
        <v>37</v>
      </c>
      <c r="AP88" s="214"/>
      <c r="AQ88" s="245">
        <f t="shared" ref="AQ88:AQ119" si="86">AP88*P88</f>
        <v>0</v>
      </c>
      <c r="AR88" s="73">
        <v>77</v>
      </c>
      <c r="AS88" s="74">
        <v>112</v>
      </c>
      <c r="AT88" s="75">
        <f t="shared" si="71"/>
        <v>33600</v>
      </c>
      <c r="AU88" s="73">
        <v>77</v>
      </c>
      <c r="AV88" s="74">
        <v>200</v>
      </c>
      <c r="AW88" s="92">
        <f t="shared" si="75"/>
        <v>60000</v>
      </c>
      <c r="AX88" s="73">
        <v>77</v>
      </c>
      <c r="AY88" s="74">
        <v>115</v>
      </c>
      <c r="AZ88" s="74">
        <f t="shared" si="72"/>
        <v>34500</v>
      </c>
      <c r="BA88" s="73">
        <v>77</v>
      </c>
      <c r="BB88" s="246">
        <v>565.42999999999995</v>
      </c>
      <c r="BC88" s="75">
        <f t="shared" si="73"/>
        <v>169628.99999999997</v>
      </c>
      <c r="BD88" s="93"/>
      <c r="BE88" s="77">
        <f t="shared" si="74"/>
        <v>112</v>
      </c>
      <c r="BF88" s="77">
        <f t="shared" ref="BF88:BF119" si="87">AVERAGE(AP88,AM88,AJ88,AG88,AD88,AA88,X88,U88,R88,AS88,AV88,AY88,BB88)</f>
        <v>248.10749999999999</v>
      </c>
      <c r="BG88" s="77">
        <f t="shared" ref="BG88:BG119" si="88">MEDIAN(AP88,AM88,AJ88,AG88,AD88,AA88,X88,U88,R88,AS88,AV88,AY88,BB88)</f>
        <v>157.5</v>
      </c>
      <c r="BH88" s="77">
        <f t="shared" ref="BH88:BH119" si="89">MAX(AP88,AM88,AJ88,AG88,AD88,AA88,X88,U88,R88,AS88,AV88,AY88,BB88)</f>
        <v>565.42999999999995</v>
      </c>
      <c r="BI88" s="88"/>
      <c r="BJ88" s="79">
        <f>BE88*$P88</f>
        <v>33600</v>
      </c>
      <c r="BK88" s="80">
        <f>BF88*$P88</f>
        <v>74432.25</v>
      </c>
      <c r="BL88" s="81">
        <f>BG88*$P88</f>
        <v>47250</v>
      </c>
      <c r="BM88" s="342">
        <f t="shared" ref="BM88:BM119" si="90">(SUM(R88,U88,X88,AA88,AD88,AG88,AJ88,AM88,AP88,AS88,AV88,AY88,BB88)-MAX(R88,U88,X88,AA88,AD88,AG88,AJ88,AM88,AP88,AS88,AV88,AY88,BB88)-MIN(R88,U88,X88,AA88,AD88,AG88,AJ88,AM88,AP88,AS88,AV88,AY88,BB88))/(COUNT(R88,U88,X88,AA88,AD88,AG88,AJ88,AM88,AP88,AS88,AV88,AY88,BB88)-2)</f>
        <v>157.5</v>
      </c>
      <c r="BN88" s="82"/>
    </row>
    <row r="89" spans="1:66" ht="36" x14ac:dyDescent="0.25">
      <c r="A89" s="137">
        <v>78</v>
      </c>
      <c r="B89" s="241" t="s">
        <v>248</v>
      </c>
      <c r="C89" s="84" t="s">
        <v>251</v>
      </c>
      <c r="D89" s="247" t="s">
        <v>252</v>
      </c>
      <c r="E89" s="86" t="s">
        <v>62</v>
      </c>
      <c r="F89" s="138">
        <v>100</v>
      </c>
      <c r="G89" s="138"/>
      <c r="H89" s="138">
        <v>10</v>
      </c>
      <c r="I89" s="138"/>
      <c r="J89" s="138"/>
      <c r="K89" s="138">
        <v>30</v>
      </c>
      <c r="L89" s="64">
        <f t="shared" si="77"/>
        <v>140</v>
      </c>
      <c r="M89" s="243">
        <v>291.48</v>
      </c>
      <c r="N89" s="244">
        <f t="shared" ref="N89:N140" si="91">L89*M89</f>
        <v>40807.200000000004</v>
      </c>
      <c r="O89" s="351">
        <v>12556</v>
      </c>
      <c r="P89" s="211">
        <v>100</v>
      </c>
      <c r="Q89" s="98" t="s">
        <v>37</v>
      </c>
      <c r="R89" s="215"/>
      <c r="S89" s="99">
        <f t="shared" si="78"/>
        <v>0</v>
      </c>
      <c r="T89" s="67">
        <v>38</v>
      </c>
      <c r="U89" s="99">
        <v>100</v>
      </c>
      <c r="V89" s="99">
        <f t="shared" si="79"/>
        <v>10000</v>
      </c>
      <c r="W89" s="67">
        <v>679</v>
      </c>
      <c r="X89" s="99">
        <v>150</v>
      </c>
      <c r="Y89" s="99">
        <f t="shared" si="80"/>
        <v>15000</v>
      </c>
      <c r="Z89" s="98" t="s">
        <v>37</v>
      </c>
      <c r="AA89" s="215"/>
      <c r="AB89" s="99">
        <f t="shared" si="81"/>
        <v>0</v>
      </c>
      <c r="AC89" s="98" t="s">
        <v>37</v>
      </c>
      <c r="AD89" s="215"/>
      <c r="AE89" s="99">
        <f t="shared" si="82"/>
        <v>0</v>
      </c>
      <c r="AF89" s="98" t="s">
        <v>37</v>
      </c>
      <c r="AG89" s="215"/>
      <c r="AH89" s="99">
        <f t="shared" si="83"/>
        <v>0</v>
      </c>
      <c r="AI89" s="98" t="s">
        <v>37</v>
      </c>
      <c r="AJ89" s="215"/>
      <c r="AK89" s="99">
        <f t="shared" si="84"/>
        <v>0</v>
      </c>
      <c r="AL89" s="67">
        <v>136</v>
      </c>
      <c r="AM89" s="99">
        <v>539.4</v>
      </c>
      <c r="AN89" s="99">
        <f t="shared" si="85"/>
        <v>53940</v>
      </c>
      <c r="AO89" s="98" t="s">
        <v>37</v>
      </c>
      <c r="AP89" s="215"/>
      <c r="AQ89" s="248">
        <f t="shared" si="86"/>
        <v>0</v>
      </c>
      <c r="AR89" s="73">
        <v>78</v>
      </c>
      <c r="AS89" s="74">
        <v>168</v>
      </c>
      <c r="AT89" s="75">
        <f t="shared" si="71"/>
        <v>16800</v>
      </c>
      <c r="AU89" s="73">
        <v>78</v>
      </c>
      <c r="AV89" s="74">
        <v>450</v>
      </c>
      <c r="AW89" s="92">
        <f t="shared" si="75"/>
        <v>45000</v>
      </c>
      <c r="AX89" s="73">
        <v>78</v>
      </c>
      <c r="AY89" s="74">
        <v>150</v>
      </c>
      <c r="AZ89" s="74">
        <f t="shared" si="72"/>
        <v>15000</v>
      </c>
      <c r="BA89" s="73">
        <v>78</v>
      </c>
      <c r="BB89" s="246">
        <v>1453.96</v>
      </c>
      <c r="BC89" s="75">
        <f t="shared" si="73"/>
        <v>145396</v>
      </c>
      <c r="BD89" s="93"/>
      <c r="BE89" s="77">
        <f t="shared" si="74"/>
        <v>100</v>
      </c>
      <c r="BF89" s="77">
        <f t="shared" si="87"/>
        <v>430.19428571428574</v>
      </c>
      <c r="BG89" s="77">
        <f t="shared" si="88"/>
        <v>168</v>
      </c>
      <c r="BH89" s="77">
        <f t="shared" si="89"/>
        <v>1453.96</v>
      </c>
      <c r="BI89" s="88"/>
      <c r="BJ89" s="79">
        <f t="shared" ref="BJ89:BJ120" si="92">BE89*$P89</f>
        <v>10000</v>
      </c>
      <c r="BK89" s="80">
        <f t="shared" ref="BK89:BK120" si="93">BF89*$P89</f>
        <v>43019.428571428572</v>
      </c>
      <c r="BL89" s="81">
        <f t="shared" ref="BL89:BL140" si="94">BG89*$P89</f>
        <v>16800</v>
      </c>
      <c r="BM89" s="342">
        <f t="shared" si="90"/>
        <v>291.48</v>
      </c>
      <c r="BN89" s="82"/>
    </row>
    <row r="90" spans="1:66" ht="36" x14ac:dyDescent="0.25">
      <c r="A90" s="137">
        <v>79</v>
      </c>
      <c r="B90" s="241" t="s">
        <v>248</v>
      </c>
      <c r="C90" s="84" t="s">
        <v>253</v>
      </c>
      <c r="D90" s="247" t="s">
        <v>254</v>
      </c>
      <c r="E90" s="86" t="s">
        <v>62</v>
      </c>
      <c r="F90" s="138">
        <v>100</v>
      </c>
      <c r="G90" s="138"/>
      <c r="H90" s="138">
        <v>100</v>
      </c>
      <c r="I90" s="138"/>
      <c r="J90" s="138"/>
      <c r="K90" s="138">
        <v>30</v>
      </c>
      <c r="L90" s="64">
        <f t="shared" si="77"/>
        <v>230</v>
      </c>
      <c r="M90" s="243">
        <v>270.42</v>
      </c>
      <c r="N90" s="244">
        <f t="shared" si="91"/>
        <v>62196.600000000006</v>
      </c>
      <c r="O90" s="351">
        <v>12556</v>
      </c>
      <c r="P90" s="211">
        <v>100</v>
      </c>
      <c r="Q90" s="98" t="s">
        <v>37</v>
      </c>
      <c r="R90" s="215"/>
      <c r="S90" s="99">
        <f t="shared" si="78"/>
        <v>0</v>
      </c>
      <c r="T90" s="67">
        <v>39</v>
      </c>
      <c r="U90" s="99">
        <v>80</v>
      </c>
      <c r="V90" s="99">
        <f t="shared" si="79"/>
        <v>8000</v>
      </c>
      <c r="W90" s="67">
        <v>679</v>
      </c>
      <c r="X90" s="99">
        <v>150</v>
      </c>
      <c r="Y90" s="99">
        <f t="shared" si="80"/>
        <v>15000</v>
      </c>
      <c r="Z90" s="98" t="s">
        <v>37</v>
      </c>
      <c r="AA90" s="215"/>
      <c r="AB90" s="99">
        <f t="shared" si="81"/>
        <v>0</v>
      </c>
      <c r="AC90" s="98" t="s">
        <v>37</v>
      </c>
      <c r="AD90" s="215"/>
      <c r="AE90" s="99">
        <f t="shared" si="82"/>
        <v>0</v>
      </c>
      <c r="AF90" s="98" t="s">
        <v>37</v>
      </c>
      <c r="AG90" s="215"/>
      <c r="AH90" s="99">
        <f t="shared" si="83"/>
        <v>0</v>
      </c>
      <c r="AI90" s="98" t="s">
        <v>37</v>
      </c>
      <c r="AJ90" s="215"/>
      <c r="AK90" s="99">
        <f t="shared" si="84"/>
        <v>0</v>
      </c>
      <c r="AL90" s="67">
        <v>137</v>
      </c>
      <c r="AM90" s="99">
        <v>200.1</v>
      </c>
      <c r="AN90" s="99">
        <f t="shared" si="85"/>
        <v>20010</v>
      </c>
      <c r="AO90" s="98" t="s">
        <v>37</v>
      </c>
      <c r="AP90" s="215"/>
      <c r="AQ90" s="248">
        <f t="shared" si="86"/>
        <v>0</v>
      </c>
      <c r="AR90" s="73">
        <v>79</v>
      </c>
      <c r="AS90" s="74">
        <v>252</v>
      </c>
      <c r="AT90" s="75">
        <f t="shared" si="71"/>
        <v>25200</v>
      </c>
      <c r="AU90" s="73">
        <v>79</v>
      </c>
      <c r="AV90" s="74">
        <v>500</v>
      </c>
      <c r="AW90" s="92">
        <f t="shared" si="75"/>
        <v>50000</v>
      </c>
      <c r="AX90" s="73">
        <v>79</v>
      </c>
      <c r="AY90" s="74">
        <v>250</v>
      </c>
      <c r="AZ90" s="74">
        <f t="shared" si="72"/>
        <v>25000</v>
      </c>
      <c r="BA90" s="73">
        <v>79</v>
      </c>
      <c r="BB90" s="246">
        <v>1453.96</v>
      </c>
      <c r="BC90" s="75">
        <f t="shared" si="73"/>
        <v>145396</v>
      </c>
      <c r="BD90" s="93"/>
      <c r="BE90" s="77">
        <f t="shared" si="74"/>
        <v>80</v>
      </c>
      <c r="BF90" s="77">
        <f t="shared" si="87"/>
        <v>412.29428571428571</v>
      </c>
      <c r="BG90" s="77">
        <f t="shared" si="88"/>
        <v>250</v>
      </c>
      <c r="BH90" s="77">
        <f t="shared" si="89"/>
        <v>1453.96</v>
      </c>
      <c r="BI90" s="88"/>
      <c r="BJ90" s="79">
        <f t="shared" si="92"/>
        <v>8000</v>
      </c>
      <c r="BK90" s="80">
        <f t="shared" si="93"/>
        <v>41229.428571428572</v>
      </c>
      <c r="BL90" s="81">
        <f t="shared" si="94"/>
        <v>25000</v>
      </c>
      <c r="BM90" s="342">
        <f t="shared" si="90"/>
        <v>270.41999999999996</v>
      </c>
      <c r="BN90" s="82"/>
    </row>
    <row r="91" spans="1:66" ht="204" x14ac:dyDescent="0.25">
      <c r="A91" s="137">
        <v>80</v>
      </c>
      <c r="B91" s="241" t="s">
        <v>248</v>
      </c>
      <c r="C91" s="84" t="s">
        <v>255</v>
      </c>
      <c r="D91" s="247" t="s">
        <v>256</v>
      </c>
      <c r="E91" s="86" t="s">
        <v>62</v>
      </c>
      <c r="F91" s="138">
        <v>3</v>
      </c>
      <c r="G91" s="138"/>
      <c r="H91" s="138">
        <v>3</v>
      </c>
      <c r="I91" s="138"/>
      <c r="J91" s="138"/>
      <c r="K91" s="138">
        <v>2</v>
      </c>
      <c r="L91" s="64">
        <f t="shared" si="77"/>
        <v>8</v>
      </c>
      <c r="M91" s="243">
        <v>27788.49</v>
      </c>
      <c r="N91" s="244">
        <f t="shared" si="91"/>
        <v>222307.92</v>
      </c>
      <c r="O91" s="351">
        <v>12556</v>
      </c>
      <c r="P91" s="211">
        <v>3</v>
      </c>
      <c r="Q91" s="98" t="s">
        <v>37</v>
      </c>
      <c r="R91" s="215"/>
      <c r="S91" s="99">
        <f t="shared" si="78"/>
        <v>0</v>
      </c>
      <c r="T91" s="98" t="s">
        <v>37</v>
      </c>
      <c r="U91" s="99"/>
      <c r="V91" s="99">
        <f t="shared" si="79"/>
        <v>0</v>
      </c>
      <c r="W91" s="67">
        <v>681</v>
      </c>
      <c r="X91" s="99">
        <v>1500</v>
      </c>
      <c r="Y91" s="99">
        <f t="shared" si="80"/>
        <v>4500</v>
      </c>
      <c r="Z91" s="98" t="s">
        <v>37</v>
      </c>
      <c r="AA91" s="215"/>
      <c r="AB91" s="99">
        <f t="shared" si="81"/>
        <v>0</v>
      </c>
      <c r="AC91" s="67">
        <v>38</v>
      </c>
      <c r="AD91" s="99">
        <v>1100</v>
      </c>
      <c r="AE91" s="99">
        <f t="shared" si="82"/>
        <v>3300</v>
      </c>
      <c r="AF91" s="98" t="s">
        <v>37</v>
      </c>
      <c r="AG91" s="215"/>
      <c r="AH91" s="99">
        <f t="shared" si="83"/>
        <v>0</v>
      </c>
      <c r="AI91" s="98" t="s">
        <v>37</v>
      </c>
      <c r="AJ91" s="215"/>
      <c r="AK91" s="99">
        <f t="shared" si="84"/>
        <v>0</v>
      </c>
      <c r="AL91" s="98" t="s">
        <v>37</v>
      </c>
      <c r="AM91" s="215"/>
      <c r="AN91" s="99">
        <f t="shared" si="85"/>
        <v>0</v>
      </c>
      <c r="AO91" s="98" t="s">
        <v>37</v>
      </c>
      <c r="AP91" s="99"/>
      <c r="AQ91" s="248">
        <f t="shared" si="86"/>
        <v>0</v>
      </c>
      <c r="AR91" s="73">
        <v>80</v>
      </c>
      <c r="AS91" s="74">
        <v>53200</v>
      </c>
      <c r="AT91" s="75">
        <f t="shared" si="71"/>
        <v>159600</v>
      </c>
      <c r="AU91" s="73">
        <v>80</v>
      </c>
      <c r="AV91" s="74">
        <v>102000</v>
      </c>
      <c r="AW91" s="92">
        <f t="shared" si="75"/>
        <v>306000</v>
      </c>
      <c r="AX91" s="73">
        <v>80</v>
      </c>
      <c r="AY91" s="74">
        <v>55000</v>
      </c>
      <c r="AZ91" s="74">
        <f t="shared" si="72"/>
        <v>165000</v>
      </c>
      <c r="BA91" s="73">
        <v>80</v>
      </c>
      <c r="BB91" s="246">
        <v>1453.96</v>
      </c>
      <c r="BC91" s="75">
        <f t="shared" si="73"/>
        <v>4361.88</v>
      </c>
      <c r="BD91" s="93"/>
      <c r="BE91" s="77">
        <f t="shared" si="74"/>
        <v>1100</v>
      </c>
      <c r="BF91" s="77">
        <f t="shared" si="87"/>
        <v>35708.993333333332</v>
      </c>
      <c r="BG91" s="77">
        <f t="shared" si="88"/>
        <v>27350</v>
      </c>
      <c r="BH91" s="77">
        <f t="shared" si="89"/>
        <v>102000</v>
      </c>
      <c r="BI91" s="88"/>
      <c r="BJ91" s="79">
        <f t="shared" si="92"/>
        <v>3300</v>
      </c>
      <c r="BK91" s="80">
        <f t="shared" si="93"/>
        <v>107126.98</v>
      </c>
      <c r="BL91" s="81">
        <f t="shared" si="94"/>
        <v>82050</v>
      </c>
      <c r="BM91" s="342">
        <f t="shared" si="90"/>
        <v>27788.489999999998</v>
      </c>
      <c r="BN91" s="82"/>
    </row>
    <row r="92" spans="1:66" ht="156" x14ac:dyDescent="0.25">
      <c r="A92" s="137">
        <v>81</v>
      </c>
      <c r="B92" s="241" t="s">
        <v>248</v>
      </c>
      <c r="C92" s="84" t="s">
        <v>257</v>
      </c>
      <c r="D92" s="247" t="s">
        <v>258</v>
      </c>
      <c r="E92" s="86" t="s">
        <v>62</v>
      </c>
      <c r="F92" s="138">
        <v>5</v>
      </c>
      <c r="G92" s="138"/>
      <c r="H92" s="138">
        <v>5</v>
      </c>
      <c r="I92" s="138"/>
      <c r="J92" s="138"/>
      <c r="K92" s="138">
        <v>2</v>
      </c>
      <c r="L92" s="64">
        <f t="shared" si="77"/>
        <v>12</v>
      </c>
      <c r="M92" s="243">
        <v>16188.49</v>
      </c>
      <c r="N92" s="244">
        <f t="shared" si="91"/>
        <v>194261.88</v>
      </c>
      <c r="O92" s="351">
        <v>12556</v>
      </c>
      <c r="P92" s="211">
        <v>5</v>
      </c>
      <c r="Q92" s="98" t="s">
        <v>37</v>
      </c>
      <c r="R92" s="215"/>
      <c r="S92" s="99">
        <f t="shared" si="78"/>
        <v>0</v>
      </c>
      <c r="T92" s="98" t="s">
        <v>37</v>
      </c>
      <c r="U92" s="99"/>
      <c r="V92" s="99">
        <f t="shared" si="79"/>
        <v>0</v>
      </c>
      <c r="W92" s="67">
        <v>681</v>
      </c>
      <c r="X92" s="99">
        <v>1500</v>
      </c>
      <c r="Y92" s="99">
        <f t="shared" si="80"/>
        <v>7500</v>
      </c>
      <c r="Z92" s="98" t="s">
        <v>37</v>
      </c>
      <c r="AA92" s="99"/>
      <c r="AB92" s="99">
        <f t="shared" si="81"/>
        <v>0</v>
      </c>
      <c r="AC92" s="67">
        <v>37</v>
      </c>
      <c r="AD92" s="99">
        <v>1100</v>
      </c>
      <c r="AE92" s="99">
        <f t="shared" si="82"/>
        <v>5500</v>
      </c>
      <c r="AF92" s="98" t="s">
        <v>37</v>
      </c>
      <c r="AG92" s="99"/>
      <c r="AH92" s="99">
        <f t="shared" si="83"/>
        <v>0</v>
      </c>
      <c r="AI92" s="98" t="s">
        <v>37</v>
      </c>
      <c r="AJ92" s="215"/>
      <c r="AK92" s="99">
        <f t="shared" si="84"/>
        <v>0</v>
      </c>
      <c r="AL92" s="98" t="s">
        <v>37</v>
      </c>
      <c r="AM92" s="215"/>
      <c r="AN92" s="99">
        <f t="shared" si="85"/>
        <v>0</v>
      </c>
      <c r="AO92" s="98" t="s">
        <v>37</v>
      </c>
      <c r="AP92" s="99"/>
      <c r="AQ92" s="248">
        <f t="shared" si="86"/>
        <v>0</v>
      </c>
      <c r="AR92" s="73">
        <v>81</v>
      </c>
      <c r="AS92" s="74">
        <v>30800</v>
      </c>
      <c r="AT92" s="75">
        <f t="shared" si="71"/>
        <v>154000</v>
      </c>
      <c r="AU92" s="73">
        <v>81</v>
      </c>
      <c r="AV92" s="74">
        <v>48000</v>
      </c>
      <c r="AW92" s="92">
        <f t="shared" si="75"/>
        <v>240000</v>
      </c>
      <c r="AX92" s="73">
        <v>81</v>
      </c>
      <c r="AY92" s="74">
        <v>31000</v>
      </c>
      <c r="AZ92" s="74">
        <f t="shared" si="72"/>
        <v>155000</v>
      </c>
      <c r="BA92" s="73">
        <v>81</v>
      </c>
      <c r="BB92" s="246">
        <v>1453.96</v>
      </c>
      <c r="BC92" s="75">
        <f t="shared" si="73"/>
        <v>7269.8</v>
      </c>
      <c r="BD92" s="93"/>
      <c r="BE92" s="77">
        <f t="shared" si="74"/>
        <v>1100</v>
      </c>
      <c r="BF92" s="77">
        <f t="shared" si="87"/>
        <v>18975.66</v>
      </c>
      <c r="BG92" s="77">
        <f t="shared" si="88"/>
        <v>16150</v>
      </c>
      <c r="BH92" s="77">
        <f t="shared" si="89"/>
        <v>48000</v>
      </c>
      <c r="BI92" s="88"/>
      <c r="BJ92" s="79">
        <f t="shared" si="92"/>
        <v>5500</v>
      </c>
      <c r="BK92" s="80">
        <f t="shared" si="93"/>
        <v>94878.3</v>
      </c>
      <c r="BL92" s="81">
        <f t="shared" si="94"/>
        <v>80750</v>
      </c>
      <c r="BM92" s="342">
        <f t="shared" si="90"/>
        <v>16188.490000000002</v>
      </c>
      <c r="BN92" s="82"/>
    </row>
    <row r="93" spans="1:66" ht="132" x14ac:dyDescent="0.25">
      <c r="A93" s="137">
        <v>82</v>
      </c>
      <c r="B93" s="83" t="s">
        <v>248</v>
      </c>
      <c r="C93" s="84" t="s">
        <v>259</v>
      </c>
      <c r="D93" s="85" t="s">
        <v>260</v>
      </c>
      <c r="E93" s="86" t="s">
        <v>62</v>
      </c>
      <c r="F93" s="138">
        <v>10</v>
      </c>
      <c r="G93" s="138"/>
      <c r="H93" s="138">
        <v>3</v>
      </c>
      <c r="I93" s="138"/>
      <c r="J93" s="138"/>
      <c r="K93" s="138">
        <v>5</v>
      </c>
      <c r="L93" s="64">
        <f t="shared" si="77"/>
        <v>18</v>
      </c>
      <c r="M93" s="243">
        <v>7763.49</v>
      </c>
      <c r="N93" s="244">
        <f t="shared" si="91"/>
        <v>139742.82</v>
      </c>
      <c r="O93" s="351">
        <v>12556</v>
      </c>
      <c r="P93" s="211">
        <v>10</v>
      </c>
      <c r="Q93" s="98" t="s">
        <v>37</v>
      </c>
      <c r="R93" s="99"/>
      <c r="S93" s="99">
        <f t="shared" si="78"/>
        <v>0</v>
      </c>
      <c r="T93" s="98" t="s">
        <v>37</v>
      </c>
      <c r="U93" s="99"/>
      <c r="V93" s="99">
        <f t="shared" si="79"/>
        <v>0</v>
      </c>
      <c r="W93" s="67">
        <v>681</v>
      </c>
      <c r="X93" s="99">
        <v>1500</v>
      </c>
      <c r="Y93" s="99">
        <f t="shared" si="80"/>
        <v>15000</v>
      </c>
      <c r="Z93" s="98" t="s">
        <v>37</v>
      </c>
      <c r="AA93" s="99"/>
      <c r="AB93" s="99">
        <f t="shared" si="81"/>
        <v>0</v>
      </c>
      <c r="AC93" s="67">
        <v>37</v>
      </c>
      <c r="AD93" s="99">
        <v>1100</v>
      </c>
      <c r="AE93" s="99">
        <f t="shared" si="82"/>
        <v>11000</v>
      </c>
      <c r="AF93" s="98" t="s">
        <v>37</v>
      </c>
      <c r="AG93" s="99"/>
      <c r="AH93" s="99">
        <f t="shared" si="83"/>
        <v>0</v>
      </c>
      <c r="AI93" s="98" t="s">
        <v>37</v>
      </c>
      <c r="AJ93" s="215"/>
      <c r="AK93" s="99">
        <f t="shared" si="84"/>
        <v>0</v>
      </c>
      <c r="AL93" s="98" t="s">
        <v>37</v>
      </c>
      <c r="AM93" s="215"/>
      <c r="AN93" s="99">
        <f t="shared" si="85"/>
        <v>0</v>
      </c>
      <c r="AO93" s="98" t="s">
        <v>37</v>
      </c>
      <c r="AP93" s="99"/>
      <c r="AQ93" s="248">
        <f t="shared" si="86"/>
        <v>0</v>
      </c>
      <c r="AR93" s="73">
        <v>82</v>
      </c>
      <c r="AS93" s="74">
        <v>12600</v>
      </c>
      <c r="AT93" s="75">
        <f t="shared" si="71"/>
        <v>126000</v>
      </c>
      <c r="AU93" s="73">
        <v>82</v>
      </c>
      <c r="AV93" s="74">
        <v>32000</v>
      </c>
      <c r="AW93" s="92">
        <f t="shared" si="75"/>
        <v>320000</v>
      </c>
      <c r="AX93" s="73">
        <v>82</v>
      </c>
      <c r="AY93" s="74">
        <v>15500</v>
      </c>
      <c r="AZ93" s="74">
        <f t="shared" si="72"/>
        <v>155000</v>
      </c>
      <c r="BA93" s="73">
        <v>82</v>
      </c>
      <c r="BB93" s="246">
        <v>1453.96</v>
      </c>
      <c r="BC93" s="75">
        <f t="shared" si="73"/>
        <v>14539.6</v>
      </c>
      <c r="BD93" s="93"/>
      <c r="BE93" s="77">
        <f t="shared" si="74"/>
        <v>1100</v>
      </c>
      <c r="BF93" s="77">
        <f t="shared" si="87"/>
        <v>10692.326666666666</v>
      </c>
      <c r="BG93" s="77">
        <f t="shared" si="88"/>
        <v>7050</v>
      </c>
      <c r="BH93" s="77">
        <f t="shared" si="89"/>
        <v>32000</v>
      </c>
      <c r="BI93" s="88"/>
      <c r="BJ93" s="79">
        <f t="shared" si="92"/>
        <v>11000</v>
      </c>
      <c r="BK93" s="80">
        <f t="shared" si="93"/>
        <v>106923.26666666666</v>
      </c>
      <c r="BL93" s="81">
        <f t="shared" si="94"/>
        <v>70500</v>
      </c>
      <c r="BM93" s="342">
        <f t="shared" si="90"/>
        <v>7763.49</v>
      </c>
      <c r="BN93" s="82"/>
    </row>
    <row r="94" spans="1:66" ht="60" x14ac:dyDescent="0.25">
      <c r="A94" s="137">
        <v>83</v>
      </c>
      <c r="B94" s="96" t="s">
        <v>248</v>
      </c>
      <c r="C94" s="84" t="s">
        <v>261</v>
      </c>
      <c r="D94" s="85" t="s">
        <v>262</v>
      </c>
      <c r="E94" s="249" t="s">
        <v>62</v>
      </c>
      <c r="F94" s="138">
        <v>300</v>
      </c>
      <c r="G94" s="138"/>
      <c r="H94" s="138">
        <v>10</v>
      </c>
      <c r="I94" s="138"/>
      <c r="J94" s="138"/>
      <c r="K94" s="138">
        <v>50</v>
      </c>
      <c r="L94" s="64">
        <f t="shared" si="77"/>
        <v>360</v>
      </c>
      <c r="M94" s="243">
        <v>817.09</v>
      </c>
      <c r="N94" s="244">
        <f t="shared" si="91"/>
        <v>294152.40000000002</v>
      </c>
      <c r="O94" s="351">
        <v>12556</v>
      </c>
      <c r="P94" s="211">
        <v>300</v>
      </c>
      <c r="Q94" s="98" t="s">
        <v>37</v>
      </c>
      <c r="R94" s="215"/>
      <c r="S94" s="99">
        <f t="shared" si="78"/>
        <v>0</v>
      </c>
      <c r="T94" s="67">
        <v>87</v>
      </c>
      <c r="U94" s="99">
        <v>350</v>
      </c>
      <c r="V94" s="99">
        <f t="shared" si="79"/>
        <v>105000</v>
      </c>
      <c r="W94" s="67">
        <v>730</v>
      </c>
      <c r="X94" s="99">
        <v>1200</v>
      </c>
      <c r="Y94" s="99">
        <f t="shared" si="80"/>
        <v>360000</v>
      </c>
      <c r="Z94" s="98" t="s">
        <v>37</v>
      </c>
      <c r="AA94" s="215"/>
      <c r="AB94" s="99">
        <f t="shared" si="81"/>
        <v>0</v>
      </c>
      <c r="AC94" s="67">
        <v>48</v>
      </c>
      <c r="AD94" s="99">
        <v>800</v>
      </c>
      <c r="AE94" s="99">
        <f t="shared" si="82"/>
        <v>240000</v>
      </c>
      <c r="AF94" s="98" t="s">
        <v>37</v>
      </c>
      <c r="AG94" s="215"/>
      <c r="AH94" s="99">
        <f t="shared" si="83"/>
        <v>0</v>
      </c>
      <c r="AI94" s="98" t="s">
        <v>37</v>
      </c>
      <c r="AJ94" s="215"/>
      <c r="AK94" s="99">
        <f t="shared" si="84"/>
        <v>0</v>
      </c>
      <c r="AL94" s="98" t="s">
        <v>37</v>
      </c>
      <c r="AM94" s="215"/>
      <c r="AN94" s="99">
        <f t="shared" si="85"/>
        <v>0</v>
      </c>
      <c r="AO94" s="98" t="s">
        <v>37</v>
      </c>
      <c r="AP94" s="215"/>
      <c r="AQ94" s="248">
        <f t="shared" si="86"/>
        <v>0</v>
      </c>
      <c r="AR94" s="73">
        <v>83</v>
      </c>
      <c r="AS94" s="74">
        <v>770</v>
      </c>
      <c r="AT94" s="75">
        <f t="shared" si="71"/>
        <v>231000</v>
      </c>
      <c r="AU94" s="73">
        <v>83</v>
      </c>
      <c r="AV94" s="74">
        <v>3000</v>
      </c>
      <c r="AW94" s="92">
        <f t="shared" si="75"/>
        <v>900000</v>
      </c>
      <c r="AX94" s="73">
        <v>83</v>
      </c>
      <c r="AY94" s="74">
        <v>750</v>
      </c>
      <c r="AZ94" s="74">
        <f t="shared" si="72"/>
        <v>225000</v>
      </c>
      <c r="BA94" s="73">
        <v>83</v>
      </c>
      <c r="BB94" s="246">
        <v>565.42999999999995</v>
      </c>
      <c r="BC94" s="75">
        <f t="shared" si="73"/>
        <v>169628.99999999997</v>
      </c>
      <c r="BD94" s="93"/>
      <c r="BE94" s="77">
        <f t="shared" si="74"/>
        <v>350</v>
      </c>
      <c r="BF94" s="77">
        <f t="shared" si="87"/>
        <v>1062.2042857142858</v>
      </c>
      <c r="BG94" s="77">
        <f t="shared" si="88"/>
        <v>770</v>
      </c>
      <c r="BH94" s="77">
        <f t="shared" si="89"/>
        <v>3000</v>
      </c>
      <c r="BI94" s="88"/>
      <c r="BJ94" s="79">
        <f t="shared" si="92"/>
        <v>105000</v>
      </c>
      <c r="BK94" s="80">
        <f t="shared" si="93"/>
        <v>318661.28571428574</v>
      </c>
      <c r="BL94" s="81">
        <f t="shared" si="94"/>
        <v>231000</v>
      </c>
      <c r="BM94" s="342">
        <f t="shared" si="90"/>
        <v>817.08600000000001</v>
      </c>
      <c r="BN94" s="82"/>
    </row>
    <row r="95" spans="1:66" ht="48" x14ac:dyDescent="0.25">
      <c r="A95" s="137">
        <v>84</v>
      </c>
      <c r="B95" s="96" t="s">
        <v>248</v>
      </c>
      <c r="C95" s="84" t="s">
        <v>263</v>
      </c>
      <c r="D95" s="85" t="s">
        <v>264</v>
      </c>
      <c r="E95" s="86" t="s">
        <v>62</v>
      </c>
      <c r="F95" s="138">
        <v>365</v>
      </c>
      <c r="G95" s="138"/>
      <c r="H95" s="138">
        <v>100</v>
      </c>
      <c r="I95" s="138"/>
      <c r="J95" s="138"/>
      <c r="K95" s="138">
        <v>10</v>
      </c>
      <c r="L95" s="64">
        <f t="shared" si="77"/>
        <v>475</v>
      </c>
      <c r="M95" s="243">
        <v>36.61</v>
      </c>
      <c r="N95" s="244">
        <f t="shared" si="91"/>
        <v>17389.75</v>
      </c>
      <c r="O95" s="351">
        <v>12556</v>
      </c>
      <c r="P95" s="211">
        <v>365</v>
      </c>
      <c r="Q95" s="67">
        <v>65</v>
      </c>
      <c r="R95" s="99">
        <v>55</v>
      </c>
      <c r="S95" s="99">
        <f t="shared" si="78"/>
        <v>20075</v>
      </c>
      <c r="T95" s="67">
        <v>80</v>
      </c>
      <c r="U95" s="99">
        <v>6</v>
      </c>
      <c r="V95" s="99">
        <f t="shared" si="79"/>
        <v>2190</v>
      </c>
      <c r="W95" s="67">
        <v>690</v>
      </c>
      <c r="X95" s="99">
        <v>36.950000000000003</v>
      </c>
      <c r="Y95" s="99">
        <f t="shared" si="80"/>
        <v>13486.750000000002</v>
      </c>
      <c r="Z95" s="67" t="s">
        <v>265</v>
      </c>
      <c r="AA95" s="99">
        <v>4</v>
      </c>
      <c r="AB95" s="99">
        <f t="shared" si="81"/>
        <v>1460</v>
      </c>
      <c r="AC95" s="67">
        <v>58</v>
      </c>
      <c r="AD95" s="99">
        <v>25</v>
      </c>
      <c r="AE95" s="99">
        <f t="shared" si="82"/>
        <v>9125</v>
      </c>
      <c r="AF95" s="98" t="s">
        <v>37</v>
      </c>
      <c r="AG95" s="215"/>
      <c r="AH95" s="99">
        <f t="shared" si="83"/>
        <v>0</v>
      </c>
      <c r="AI95" s="67">
        <v>6</v>
      </c>
      <c r="AJ95" s="99">
        <v>20.89</v>
      </c>
      <c r="AK95" s="99">
        <f t="shared" si="84"/>
        <v>7624.85</v>
      </c>
      <c r="AL95" s="98" t="s">
        <v>37</v>
      </c>
      <c r="AM95" s="215"/>
      <c r="AN95" s="99">
        <f t="shared" si="85"/>
        <v>0</v>
      </c>
      <c r="AO95" s="98" t="s">
        <v>37</v>
      </c>
      <c r="AP95" s="215"/>
      <c r="AQ95" s="248">
        <f t="shared" si="86"/>
        <v>0</v>
      </c>
      <c r="AR95" s="73">
        <v>84</v>
      </c>
      <c r="AS95" s="74">
        <v>49</v>
      </c>
      <c r="AT95" s="75">
        <f t="shared" si="71"/>
        <v>17885</v>
      </c>
      <c r="AU95" s="73">
        <v>84</v>
      </c>
      <c r="AV95" s="74">
        <v>50</v>
      </c>
      <c r="AW95" s="92">
        <f t="shared" si="75"/>
        <v>18250</v>
      </c>
      <c r="AX95" s="73">
        <v>84</v>
      </c>
      <c r="AY95" s="74">
        <v>50</v>
      </c>
      <c r="AZ95" s="74">
        <f t="shared" si="72"/>
        <v>18250</v>
      </c>
      <c r="BA95" s="73">
        <v>84</v>
      </c>
      <c r="BB95" s="246">
        <v>565.42999999999995</v>
      </c>
      <c r="BC95" s="75">
        <f t="shared" si="73"/>
        <v>206381.94999999998</v>
      </c>
      <c r="BD95" s="93"/>
      <c r="BE95" s="77">
        <f t="shared" si="74"/>
        <v>4</v>
      </c>
      <c r="BF95" s="77">
        <f t="shared" si="87"/>
        <v>86.227000000000004</v>
      </c>
      <c r="BG95" s="77">
        <f t="shared" si="88"/>
        <v>42.975000000000001</v>
      </c>
      <c r="BH95" s="77">
        <f t="shared" si="89"/>
        <v>565.42999999999995</v>
      </c>
      <c r="BI95" s="88"/>
      <c r="BJ95" s="79">
        <f t="shared" si="92"/>
        <v>1460</v>
      </c>
      <c r="BK95" s="80">
        <f t="shared" si="93"/>
        <v>31472.855000000003</v>
      </c>
      <c r="BL95" s="81">
        <f t="shared" si="94"/>
        <v>15685.875</v>
      </c>
      <c r="BM95" s="342">
        <f t="shared" si="90"/>
        <v>36.605000000000004</v>
      </c>
      <c r="BN95" s="82"/>
    </row>
    <row r="96" spans="1:66" ht="48" x14ac:dyDescent="0.25">
      <c r="A96" s="137">
        <v>85</v>
      </c>
      <c r="B96" s="96" t="s">
        <v>248</v>
      </c>
      <c r="C96" s="84" t="s">
        <v>266</v>
      </c>
      <c r="D96" s="85" t="s">
        <v>267</v>
      </c>
      <c r="E96" s="86" t="s">
        <v>62</v>
      </c>
      <c r="F96" s="138">
        <v>300</v>
      </c>
      <c r="G96" s="138"/>
      <c r="H96" s="138"/>
      <c r="I96" s="138"/>
      <c r="J96" s="138"/>
      <c r="K96" s="138">
        <v>50</v>
      </c>
      <c r="L96" s="64">
        <f t="shared" si="77"/>
        <v>350</v>
      </c>
      <c r="M96" s="243">
        <v>716.85</v>
      </c>
      <c r="N96" s="244">
        <f t="shared" si="91"/>
        <v>250897.5</v>
      </c>
      <c r="O96" s="351">
        <v>12556</v>
      </c>
      <c r="P96" s="211">
        <v>300</v>
      </c>
      <c r="Q96" s="98" t="s">
        <v>37</v>
      </c>
      <c r="R96" s="215"/>
      <c r="S96" s="99">
        <f t="shared" si="78"/>
        <v>0</v>
      </c>
      <c r="T96" s="98" t="s">
        <v>37</v>
      </c>
      <c r="U96" s="215"/>
      <c r="V96" s="99">
        <f t="shared" si="79"/>
        <v>0</v>
      </c>
      <c r="W96" s="67">
        <v>416</v>
      </c>
      <c r="X96" s="99">
        <v>920.55</v>
      </c>
      <c r="Y96" s="99">
        <f t="shared" si="80"/>
        <v>276165</v>
      </c>
      <c r="Z96" s="98" t="s">
        <v>37</v>
      </c>
      <c r="AA96" s="215"/>
      <c r="AB96" s="99">
        <f t="shared" si="81"/>
        <v>0</v>
      </c>
      <c r="AC96" s="98" t="s">
        <v>37</v>
      </c>
      <c r="AD96" s="215"/>
      <c r="AE96" s="99">
        <f t="shared" si="82"/>
        <v>0</v>
      </c>
      <c r="AF96" s="98" t="s">
        <v>37</v>
      </c>
      <c r="AG96" s="215"/>
      <c r="AH96" s="99">
        <f t="shared" si="83"/>
        <v>0</v>
      </c>
      <c r="AI96" s="98" t="s">
        <v>37</v>
      </c>
      <c r="AJ96" s="215"/>
      <c r="AK96" s="99">
        <f t="shared" si="84"/>
        <v>0</v>
      </c>
      <c r="AL96" s="98" t="s">
        <v>37</v>
      </c>
      <c r="AM96" s="215"/>
      <c r="AN96" s="99">
        <f t="shared" si="85"/>
        <v>0</v>
      </c>
      <c r="AO96" s="98" t="s">
        <v>37</v>
      </c>
      <c r="AP96" s="215"/>
      <c r="AQ96" s="248">
        <f t="shared" si="86"/>
        <v>0</v>
      </c>
      <c r="AR96" s="73">
        <v>85</v>
      </c>
      <c r="AS96" s="74">
        <v>630</v>
      </c>
      <c r="AT96" s="75">
        <f t="shared" si="71"/>
        <v>189000</v>
      </c>
      <c r="AU96" s="73">
        <v>85</v>
      </c>
      <c r="AV96" s="74">
        <v>4000</v>
      </c>
      <c r="AW96" s="92">
        <f t="shared" si="75"/>
        <v>1200000</v>
      </c>
      <c r="AX96" s="73">
        <v>85</v>
      </c>
      <c r="AY96" s="74">
        <v>600</v>
      </c>
      <c r="AZ96" s="74">
        <f t="shared" si="72"/>
        <v>180000</v>
      </c>
      <c r="BA96" s="73">
        <v>85</v>
      </c>
      <c r="BB96" s="246">
        <v>565.42999999999995</v>
      </c>
      <c r="BC96" s="75">
        <f t="shared" si="73"/>
        <v>169628.99999999997</v>
      </c>
      <c r="BD96" s="93"/>
      <c r="BE96" s="77">
        <f t="shared" si="74"/>
        <v>565.42999999999995</v>
      </c>
      <c r="BF96" s="77">
        <f t="shared" si="87"/>
        <v>1343.1960000000001</v>
      </c>
      <c r="BG96" s="77">
        <f t="shared" si="88"/>
        <v>630</v>
      </c>
      <c r="BH96" s="77">
        <f t="shared" si="89"/>
        <v>4000</v>
      </c>
      <c r="BI96" s="88"/>
      <c r="BJ96" s="79">
        <f t="shared" si="92"/>
        <v>169628.99999999997</v>
      </c>
      <c r="BK96" s="80">
        <f t="shared" si="93"/>
        <v>402958.80000000005</v>
      </c>
      <c r="BL96" s="81">
        <f t="shared" si="94"/>
        <v>189000</v>
      </c>
      <c r="BM96" s="342">
        <f t="shared" si="90"/>
        <v>716.85000000000025</v>
      </c>
      <c r="BN96" s="82"/>
    </row>
    <row r="97" spans="1:66" ht="72" x14ac:dyDescent="0.25">
      <c r="A97" s="137">
        <v>86</v>
      </c>
      <c r="B97" s="83" t="s">
        <v>248</v>
      </c>
      <c r="C97" s="84" t="s">
        <v>268</v>
      </c>
      <c r="D97" s="85" t="s">
        <v>269</v>
      </c>
      <c r="E97" s="86" t="s">
        <v>228</v>
      </c>
      <c r="F97" s="138">
        <v>600</v>
      </c>
      <c r="G97" s="138"/>
      <c r="H97" s="138">
        <v>150</v>
      </c>
      <c r="I97" s="138"/>
      <c r="J97" s="138"/>
      <c r="K97" s="138">
        <v>100</v>
      </c>
      <c r="L97" s="64">
        <f t="shared" si="77"/>
        <v>850</v>
      </c>
      <c r="M97" s="243">
        <v>241.5</v>
      </c>
      <c r="N97" s="244">
        <f t="shared" si="91"/>
        <v>205275</v>
      </c>
      <c r="O97" s="351">
        <v>12556</v>
      </c>
      <c r="P97" s="211">
        <v>600</v>
      </c>
      <c r="Q97" s="98" t="s">
        <v>37</v>
      </c>
      <c r="R97" s="215"/>
      <c r="S97" s="99">
        <f t="shared" si="78"/>
        <v>0</v>
      </c>
      <c r="T97" s="98" t="s">
        <v>37</v>
      </c>
      <c r="U97" s="215"/>
      <c r="V97" s="99">
        <f t="shared" si="79"/>
        <v>0</v>
      </c>
      <c r="W97" s="98" t="s">
        <v>37</v>
      </c>
      <c r="X97" s="215"/>
      <c r="Y97" s="99">
        <f t="shared" si="80"/>
        <v>0</v>
      </c>
      <c r="Z97" s="98" t="s">
        <v>37</v>
      </c>
      <c r="AA97" s="215"/>
      <c r="AB97" s="99">
        <f t="shared" si="81"/>
        <v>0</v>
      </c>
      <c r="AC97" s="98" t="s">
        <v>37</v>
      </c>
      <c r="AD97" s="215"/>
      <c r="AE97" s="99">
        <f t="shared" si="82"/>
        <v>0</v>
      </c>
      <c r="AF97" s="98" t="s">
        <v>37</v>
      </c>
      <c r="AG97" s="215"/>
      <c r="AH97" s="99">
        <f t="shared" si="83"/>
        <v>0</v>
      </c>
      <c r="AI97" s="98" t="s">
        <v>37</v>
      </c>
      <c r="AJ97" s="215"/>
      <c r="AK97" s="99">
        <f t="shared" si="84"/>
        <v>0</v>
      </c>
      <c r="AL97" s="98" t="s">
        <v>37</v>
      </c>
      <c r="AM97" s="215"/>
      <c r="AN97" s="99">
        <f t="shared" si="85"/>
        <v>0</v>
      </c>
      <c r="AO97" s="98" t="s">
        <v>37</v>
      </c>
      <c r="AP97" s="215"/>
      <c r="AQ97" s="248">
        <f t="shared" si="86"/>
        <v>0</v>
      </c>
      <c r="AR97" s="73">
        <v>86</v>
      </c>
      <c r="AS97" s="74">
        <v>133</v>
      </c>
      <c r="AT97" s="75">
        <f t="shared" si="71"/>
        <v>79800</v>
      </c>
      <c r="AU97" s="73">
        <v>86</v>
      </c>
      <c r="AV97" s="74">
        <v>350</v>
      </c>
      <c r="AW97" s="92">
        <f t="shared" si="75"/>
        <v>210000</v>
      </c>
      <c r="AX97" s="73">
        <v>86</v>
      </c>
      <c r="AY97" s="74">
        <v>130</v>
      </c>
      <c r="AZ97" s="74">
        <f t="shared" si="72"/>
        <v>78000</v>
      </c>
      <c r="BA97" s="73">
        <v>86</v>
      </c>
      <c r="BB97" s="246">
        <v>1453.96</v>
      </c>
      <c r="BC97" s="75">
        <f t="shared" si="73"/>
        <v>872376</v>
      </c>
      <c r="BD97" s="93"/>
      <c r="BE97" s="77">
        <f t="shared" si="74"/>
        <v>130</v>
      </c>
      <c r="BF97" s="77">
        <f t="shared" si="87"/>
        <v>516.74</v>
      </c>
      <c r="BG97" s="77">
        <f t="shared" si="88"/>
        <v>241.5</v>
      </c>
      <c r="BH97" s="77">
        <f t="shared" si="89"/>
        <v>1453.96</v>
      </c>
      <c r="BI97" s="88"/>
      <c r="BJ97" s="79">
        <f t="shared" si="92"/>
        <v>78000</v>
      </c>
      <c r="BK97" s="80">
        <f t="shared" si="93"/>
        <v>310044</v>
      </c>
      <c r="BL97" s="81">
        <f t="shared" si="94"/>
        <v>144900</v>
      </c>
      <c r="BM97" s="342">
        <f t="shared" si="90"/>
        <v>241.5</v>
      </c>
      <c r="BN97" s="82"/>
    </row>
    <row r="98" spans="1:66" ht="48" x14ac:dyDescent="0.25">
      <c r="A98" s="137">
        <v>87</v>
      </c>
      <c r="B98" s="83" t="s">
        <v>248</v>
      </c>
      <c r="C98" s="84" t="s">
        <v>270</v>
      </c>
      <c r="D98" s="85" t="s">
        <v>271</v>
      </c>
      <c r="E98" s="86" t="s">
        <v>228</v>
      </c>
      <c r="F98" s="138">
        <v>1500</v>
      </c>
      <c r="G98" s="138"/>
      <c r="H98" s="138">
        <v>300</v>
      </c>
      <c r="I98" s="138"/>
      <c r="J98" s="138"/>
      <c r="K98" s="138">
        <v>500</v>
      </c>
      <c r="L98" s="64">
        <f t="shared" si="77"/>
        <v>2300</v>
      </c>
      <c r="M98" s="243">
        <v>80.849999999999994</v>
      </c>
      <c r="N98" s="244">
        <f t="shared" si="91"/>
        <v>185955</v>
      </c>
      <c r="O98" s="351">
        <v>13757</v>
      </c>
      <c r="P98" s="211">
        <v>1500</v>
      </c>
      <c r="Q98" s="67">
        <v>111</v>
      </c>
      <c r="R98" s="99">
        <v>55</v>
      </c>
      <c r="S98" s="99">
        <f t="shared" si="78"/>
        <v>82500</v>
      </c>
      <c r="T98" s="67">
        <v>186</v>
      </c>
      <c r="U98" s="99">
        <v>22</v>
      </c>
      <c r="V98" s="99">
        <f t="shared" si="79"/>
        <v>33000</v>
      </c>
      <c r="W98" s="98" t="s">
        <v>37</v>
      </c>
      <c r="X98" s="215"/>
      <c r="Y98" s="99">
        <f t="shared" si="80"/>
        <v>0</v>
      </c>
      <c r="Z98" s="98" t="s">
        <v>37</v>
      </c>
      <c r="AA98" s="215"/>
      <c r="AB98" s="99">
        <f t="shared" si="81"/>
        <v>0</v>
      </c>
      <c r="AC98" s="67">
        <v>8</v>
      </c>
      <c r="AD98" s="99">
        <v>17</v>
      </c>
      <c r="AE98" s="99">
        <f t="shared" si="82"/>
        <v>25500</v>
      </c>
      <c r="AF98" s="98" t="s">
        <v>37</v>
      </c>
      <c r="AG98" s="215"/>
      <c r="AH98" s="99">
        <f t="shared" si="83"/>
        <v>0</v>
      </c>
      <c r="AI98" s="67">
        <v>50</v>
      </c>
      <c r="AJ98" s="99">
        <v>41.78</v>
      </c>
      <c r="AK98" s="99">
        <f t="shared" si="84"/>
        <v>62670</v>
      </c>
      <c r="AL98" s="67">
        <v>221</v>
      </c>
      <c r="AM98" s="99">
        <v>12.76</v>
      </c>
      <c r="AN98" s="99">
        <f t="shared" si="85"/>
        <v>19140</v>
      </c>
      <c r="AO98" s="67" t="s">
        <v>163</v>
      </c>
      <c r="AP98" s="99">
        <v>22</v>
      </c>
      <c r="AQ98" s="248">
        <f t="shared" si="86"/>
        <v>33000</v>
      </c>
      <c r="AR98" s="73">
        <v>87</v>
      </c>
      <c r="AS98" s="74">
        <v>119</v>
      </c>
      <c r="AT98" s="75">
        <f t="shared" si="71"/>
        <v>178500</v>
      </c>
      <c r="AU98" s="73">
        <v>87</v>
      </c>
      <c r="AV98" s="74">
        <v>250</v>
      </c>
      <c r="AW98" s="92">
        <f t="shared" si="75"/>
        <v>375000</v>
      </c>
      <c r="AX98" s="73">
        <v>87</v>
      </c>
      <c r="AY98" s="74">
        <v>120</v>
      </c>
      <c r="AZ98" s="74">
        <f t="shared" si="72"/>
        <v>180000</v>
      </c>
      <c r="BA98" s="73">
        <v>87</v>
      </c>
      <c r="BB98" s="246">
        <v>565.42999999999995</v>
      </c>
      <c r="BC98" s="75">
        <f t="shared" si="73"/>
        <v>848144.99999999988</v>
      </c>
      <c r="BD98" s="93"/>
      <c r="BE98" s="77">
        <f t="shared" si="74"/>
        <v>12.76</v>
      </c>
      <c r="BF98" s="77">
        <f t="shared" si="87"/>
        <v>122.49699999999999</v>
      </c>
      <c r="BG98" s="77">
        <f t="shared" si="88"/>
        <v>48.39</v>
      </c>
      <c r="BH98" s="77">
        <f t="shared" si="89"/>
        <v>565.42999999999995</v>
      </c>
      <c r="BI98" s="88"/>
      <c r="BJ98" s="79">
        <f t="shared" si="92"/>
        <v>19140</v>
      </c>
      <c r="BK98" s="80">
        <f t="shared" si="93"/>
        <v>183745.49999999997</v>
      </c>
      <c r="BL98" s="81">
        <f t="shared" si="94"/>
        <v>72585</v>
      </c>
      <c r="BM98" s="342">
        <f t="shared" si="90"/>
        <v>80.847499999999982</v>
      </c>
      <c r="BN98" s="82"/>
    </row>
    <row r="99" spans="1:66" ht="48" x14ac:dyDescent="0.25">
      <c r="A99" s="137">
        <v>88</v>
      </c>
      <c r="B99" s="83" t="s">
        <v>248</v>
      </c>
      <c r="C99" s="84" t="s">
        <v>272</v>
      </c>
      <c r="D99" s="85" t="s">
        <v>273</v>
      </c>
      <c r="E99" s="86" t="s">
        <v>228</v>
      </c>
      <c r="F99" s="138">
        <v>500</v>
      </c>
      <c r="G99" s="138"/>
      <c r="H99" s="138">
        <v>200</v>
      </c>
      <c r="I99" s="138"/>
      <c r="J99" s="138"/>
      <c r="K99" s="138">
        <v>300</v>
      </c>
      <c r="L99" s="64">
        <f t="shared" si="77"/>
        <v>1000</v>
      </c>
      <c r="M99" s="243">
        <v>90.64</v>
      </c>
      <c r="N99" s="244">
        <f t="shared" si="91"/>
        <v>90640</v>
      </c>
      <c r="O99" s="351">
        <v>13757</v>
      </c>
      <c r="P99" s="211">
        <v>500</v>
      </c>
      <c r="Q99" s="67">
        <v>111</v>
      </c>
      <c r="R99" s="99">
        <v>55</v>
      </c>
      <c r="S99" s="99">
        <f t="shared" si="78"/>
        <v>27500</v>
      </c>
      <c r="T99" s="67">
        <v>186</v>
      </c>
      <c r="U99" s="99">
        <v>22</v>
      </c>
      <c r="V99" s="99">
        <f t="shared" si="79"/>
        <v>11000</v>
      </c>
      <c r="W99" s="67">
        <v>616</v>
      </c>
      <c r="X99" s="99">
        <v>40</v>
      </c>
      <c r="Y99" s="99">
        <f t="shared" si="80"/>
        <v>20000</v>
      </c>
      <c r="Z99" s="98" t="s">
        <v>37</v>
      </c>
      <c r="AA99" s="215"/>
      <c r="AB99" s="99">
        <f t="shared" si="81"/>
        <v>0</v>
      </c>
      <c r="AC99" s="67">
        <v>8</v>
      </c>
      <c r="AD99" s="250">
        <v>17</v>
      </c>
      <c r="AE99" s="99">
        <f t="shared" si="82"/>
        <v>8500</v>
      </c>
      <c r="AF99" s="98" t="s">
        <v>37</v>
      </c>
      <c r="AG99" s="215"/>
      <c r="AH99" s="99">
        <f t="shared" si="83"/>
        <v>0</v>
      </c>
      <c r="AI99" s="67">
        <v>50</v>
      </c>
      <c r="AJ99" s="99">
        <v>41.78</v>
      </c>
      <c r="AK99" s="99">
        <f t="shared" si="84"/>
        <v>20890</v>
      </c>
      <c r="AL99" s="67">
        <v>222</v>
      </c>
      <c r="AM99" s="99">
        <v>9.86</v>
      </c>
      <c r="AN99" s="99">
        <f t="shared" si="85"/>
        <v>4930</v>
      </c>
      <c r="AO99" s="67" t="s">
        <v>163</v>
      </c>
      <c r="AP99" s="99">
        <v>22</v>
      </c>
      <c r="AQ99" s="248">
        <f t="shared" si="86"/>
        <v>11000</v>
      </c>
      <c r="AR99" s="73">
        <v>88</v>
      </c>
      <c r="AS99" s="74">
        <v>168</v>
      </c>
      <c r="AT99" s="75">
        <f t="shared" si="71"/>
        <v>84000</v>
      </c>
      <c r="AU99" s="73">
        <v>88</v>
      </c>
      <c r="AV99" s="74">
        <v>300</v>
      </c>
      <c r="AW99" s="92">
        <f t="shared" si="75"/>
        <v>150000</v>
      </c>
      <c r="AX99" s="73">
        <v>88</v>
      </c>
      <c r="AY99" s="74">
        <v>150</v>
      </c>
      <c r="AZ99" s="74">
        <f t="shared" si="72"/>
        <v>75000</v>
      </c>
      <c r="BA99" s="73">
        <v>88</v>
      </c>
      <c r="BB99" s="246">
        <v>565.42999999999995</v>
      </c>
      <c r="BC99" s="75">
        <f t="shared" si="73"/>
        <v>282715</v>
      </c>
      <c r="BD99" s="93"/>
      <c r="BE99" s="77">
        <f t="shared" si="74"/>
        <v>9.86</v>
      </c>
      <c r="BF99" s="77">
        <f t="shared" si="87"/>
        <v>126.46090909090908</v>
      </c>
      <c r="BG99" s="77">
        <f t="shared" si="88"/>
        <v>41.78</v>
      </c>
      <c r="BH99" s="77">
        <f t="shared" si="89"/>
        <v>565.42999999999995</v>
      </c>
      <c r="BI99" s="88"/>
      <c r="BJ99" s="79">
        <f t="shared" si="92"/>
        <v>4930</v>
      </c>
      <c r="BK99" s="80">
        <f t="shared" si="93"/>
        <v>63230.454545454544</v>
      </c>
      <c r="BL99" s="81">
        <f t="shared" si="94"/>
        <v>20890</v>
      </c>
      <c r="BM99" s="342">
        <f t="shared" si="90"/>
        <v>90.642222222222216</v>
      </c>
      <c r="BN99" s="82"/>
    </row>
    <row r="100" spans="1:66" ht="48" x14ac:dyDescent="0.25">
      <c r="A100" s="137">
        <v>89</v>
      </c>
      <c r="B100" s="83" t="s">
        <v>248</v>
      </c>
      <c r="C100" s="97" t="s">
        <v>274</v>
      </c>
      <c r="D100" s="85" t="s">
        <v>275</v>
      </c>
      <c r="E100" s="86" t="s">
        <v>228</v>
      </c>
      <c r="F100" s="138">
        <v>250</v>
      </c>
      <c r="G100" s="138"/>
      <c r="H100" s="138">
        <v>10</v>
      </c>
      <c r="I100" s="138"/>
      <c r="J100" s="138"/>
      <c r="K100" s="138">
        <v>50</v>
      </c>
      <c r="L100" s="64">
        <f t="shared" si="77"/>
        <v>310</v>
      </c>
      <c r="M100" s="243">
        <v>301</v>
      </c>
      <c r="N100" s="244">
        <f t="shared" si="91"/>
        <v>93310</v>
      </c>
      <c r="O100" s="351">
        <v>13757</v>
      </c>
      <c r="P100" s="211">
        <v>250</v>
      </c>
      <c r="Q100" s="98" t="s">
        <v>37</v>
      </c>
      <c r="R100" s="215"/>
      <c r="S100" s="99">
        <f t="shared" si="78"/>
        <v>0</v>
      </c>
      <c r="T100" s="98" t="s">
        <v>37</v>
      </c>
      <c r="U100" s="215"/>
      <c r="V100" s="99">
        <f t="shared" si="79"/>
        <v>0</v>
      </c>
      <c r="W100" s="98" t="s">
        <v>37</v>
      </c>
      <c r="X100" s="215"/>
      <c r="Y100" s="99">
        <f t="shared" si="80"/>
        <v>0</v>
      </c>
      <c r="Z100" s="98" t="s">
        <v>37</v>
      </c>
      <c r="AA100" s="215"/>
      <c r="AB100" s="99">
        <f t="shared" si="81"/>
        <v>0</v>
      </c>
      <c r="AC100" s="98" t="s">
        <v>37</v>
      </c>
      <c r="AD100" s="215"/>
      <c r="AE100" s="99">
        <f t="shared" si="82"/>
        <v>0</v>
      </c>
      <c r="AF100" s="98" t="s">
        <v>37</v>
      </c>
      <c r="AG100" s="215"/>
      <c r="AH100" s="99">
        <f t="shared" si="83"/>
        <v>0</v>
      </c>
      <c r="AI100" s="98" t="s">
        <v>37</v>
      </c>
      <c r="AJ100" s="215"/>
      <c r="AK100" s="99">
        <f t="shared" si="84"/>
        <v>0</v>
      </c>
      <c r="AL100" s="98" t="s">
        <v>37</v>
      </c>
      <c r="AM100" s="215"/>
      <c r="AN100" s="99">
        <f t="shared" si="85"/>
        <v>0</v>
      </c>
      <c r="AO100" s="98" t="s">
        <v>37</v>
      </c>
      <c r="AP100" s="215"/>
      <c r="AQ100" s="248">
        <f t="shared" si="86"/>
        <v>0</v>
      </c>
      <c r="AR100" s="73">
        <v>89</v>
      </c>
      <c r="AS100" s="74">
        <v>252</v>
      </c>
      <c r="AT100" s="75">
        <f t="shared" si="71"/>
        <v>63000</v>
      </c>
      <c r="AU100" s="73">
        <v>89</v>
      </c>
      <c r="AV100" s="74">
        <v>350</v>
      </c>
      <c r="AW100" s="92">
        <f t="shared" si="75"/>
        <v>87500</v>
      </c>
      <c r="AX100" s="73">
        <v>89</v>
      </c>
      <c r="AY100" s="74">
        <v>250</v>
      </c>
      <c r="AZ100" s="74">
        <f t="shared" si="72"/>
        <v>62500</v>
      </c>
      <c r="BA100" s="73">
        <v>89</v>
      </c>
      <c r="BB100" s="246">
        <v>565.42999999999995</v>
      </c>
      <c r="BC100" s="75">
        <f t="shared" si="73"/>
        <v>141357.5</v>
      </c>
      <c r="BD100" s="93"/>
      <c r="BE100" s="77">
        <f t="shared" si="74"/>
        <v>250</v>
      </c>
      <c r="BF100" s="77">
        <f t="shared" si="87"/>
        <v>354.35749999999996</v>
      </c>
      <c r="BG100" s="77">
        <f t="shared" si="88"/>
        <v>301</v>
      </c>
      <c r="BH100" s="77">
        <f t="shared" si="89"/>
        <v>565.42999999999995</v>
      </c>
      <c r="BI100" s="88"/>
      <c r="BJ100" s="79">
        <f t="shared" si="92"/>
        <v>62500</v>
      </c>
      <c r="BK100" s="80">
        <f t="shared" si="93"/>
        <v>88589.374999999985</v>
      </c>
      <c r="BL100" s="81">
        <f t="shared" si="94"/>
        <v>75250</v>
      </c>
      <c r="BM100" s="342">
        <f t="shared" si="90"/>
        <v>300.99999999999994</v>
      </c>
      <c r="BN100" s="82"/>
    </row>
    <row r="101" spans="1:66" ht="48" x14ac:dyDescent="0.25">
      <c r="A101" s="137">
        <v>90</v>
      </c>
      <c r="B101" s="96" t="s">
        <v>248</v>
      </c>
      <c r="C101" s="84" t="s">
        <v>276</v>
      </c>
      <c r="D101" s="216" t="s">
        <v>277</v>
      </c>
      <c r="E101" s="86" t="s">
        <v>228</v>
      </c>
      <c r="F101" s="138">
        <v>3000</v>
      </c>
      <c r="G101" s="138"/>
      <c r="H101" s="138">
        <v>500</v>
      </c>
      <c r="I101" s="138"/>
      <c r="J101" s="138"/>
      <c r="K101" s="138">
        <v>300</v>
      </c>
      <c r="L101" s="64">
        <f t="shared" si="77"/>
        <v>3800</v>
      </c>
      <c r="M101" s="243">
        <v>25.54</v>
      </c>
      <c r="N101" s="244">
        <f t="shared" si="91"/>
        <v>97052</v>
      </c>
      <c r="O101" s="351">
        <v>19095</v>
      </c>
      <c r="P101" s="211">
        <v>3000</v>
      </c>
      <c r="Q101" s="98" t="s">
        <v>37</v>
      </c>
      <c r="R101" s="215"/>
      <c r="S101" s="99">
        <f t="shared" si="78"/>
        <v>0</v>
      </c>
      <c r="T101" s="98" t="s">
        <v>37</v>
      </c>
      <c r="U101" s="215"/>
      <c r="V101" s="99">
        <f t="shared" si="79"/>
        <v>0</v>
      </c>
      <c r="W101" s="98" t="s">
        <v>37</v>
      </c>
      <c r="X101" s="215"/>
      <c r="Y101" s="99">
        <f t="shared" si="80"/>
        <v>0</v>
      </c>
      <c r="Z101" s="98" t="s">
        <v>37</v>
      </c>
      <c r="AA101" s="215"/>
      <c r="AB101" s="99">
        <f t="shared" si="81"/>
        <v>0</v>
      </c>
      <c r="AC101" s="98" t="s">
        <v>37</v>
      </c>
      <c r="AD101" s="215"/>
      <c r="AE101" s="99">
        <f t="shared" si="82"/>
        <v>0</v>
      </c>
      <c r="AF101" s="98" t="s">
        <v>37</v>
      </c>
      <c r="AG101" s="215"/>
      <c r="AH101" s="99">
        <f t="shared" si="83"/>
        <v>0</v>
      </c>
      <c r="AI101" s="98" t="s">
        <v>37</v>
      </c>
      <c r="AJ101" s="215"/>
      <c r="AK101" s="99">
        <f t="shared" si="84"/>
        <v>0</v>
      </c>
      <c r="AL101" s="98" t="s">
        <v>37</v>
      </c>
      <c r="AM101" s="215"/>
      <c r="AN101" s="99">
        <f t="shared" si="85"/>
        <v>0</v>
      </c>
      <c r="AO101" s="98" t="s">
        <v>37</v>
      </c>
      <c r="AP101" s="215"/>
      <c r="AQ101" s="248">
        <f t="shared" si="86"/>
        <v>0</v>
      </c>
      <c r="AR101" s="73">
        <v>90</v>
      </c>
      <c r="AS101" s="74">
        <v>21</v>
      </c>
      <c r="AT101" s="75">
        <f t="shared" si="71"/>
        <v>63000</v>
      </c>
      <c r="AU101" s="73">
        <v>90</v>
      </c>
      <c r="AV101" s="74">
        <v>150</v>
      </c>
      <c r="AW101" s="92">
        <f t="shared" si="75"/>
        <v>450000</v>
      </c>
      <c r="AX101" s="73">
        <v>90</v>
      </c>
      <c r="AY101" s="74">
        <v>22</v>
      </c>
      <c r="AZ101" s="74">
        <f t="shared" si="72"/>
        <v>66000</v>
      </c>
      <c r="BA101" s="73">
        <v>90</v>
      </c>
      <c r="BB101" s="246">
        <v>29.08</v>
      </c>
      <c r="BC101" s="75">
        <f t="shared" si="73"/>
        <v>87240</v>
      </c>
      <c r="BD101" s="93"/>
      <c r="BE101" s="77">
        <f t="shared" si="74"/>
        <v>21</v>
      </c>
      <c r="BF101" s="77">
        <f t="shared" si="87"/>
        <v>55.519999999999996</v>
      </c>
      <c r="BG101" s="77">
        <f t="shared" si="88"/>
        <v>25.54</v>
      </c>
      <c r="BH101" s="77">
        <f t="shared" si="89"/>
        <v>150</v>
      </c>
      <c r="BI101" s="88"/>
      <c r="BJ101" s="79">
        <f t="shared" si="92"/>
        <v>63000</v>
      </c>
      <c r="BK101" s="80">
        <f t="shared" si="93"/>
        <v>166560</v>
      </c>
      <c r="BL101" s="81">
        <f t="shared" si="94"/>
        <v>76620</v>
      </c>
      <c r="BM101" s="342">
        <f t="shared" si="90"/>
        <v>25.539999999999992</v>
      </c>
      <c r="BN101" s="82"/>
    </row>
    <row r="102" spans="1:66" ht="84" x14ac:dyDescent="0.25">
      <c r="A102" s="137">
        <v>91</v>
      </c>
      <c r="B102" s="83" t="s">
        <v>248</v>
      </c>
      <c r="C102" s="84" t="s">
        <v>278</v>
      </c>
      <c r="D102" s="85" t="s">
        <v>279</v>
      </c>
      <c r="E102" s="86" t="s">
        <v>62</v>
      </c>
      <c r="F102" s="138">
        <v>60000</v>
      </c>
      <c r="G102" s="138"/>
      <c r="H102" s="138">
        <v>6000</v>
      </c>
      <c r="I102" s="138"/>
      <c r="J102" s="138"/>
      <c r="K102" s="138">
        <v>500</v>
      </c>
      <c r="L102" s="64">
        <f t="shared" si="77"/>
        <v>66500</v>
      </c>
      <c r="M102" s="243">
        <v>28.54</v>
      </c>
      <c r="N102" s="244">
        <f t="shared" si="91"/>
        <v>1897910</v>
      </c>
      <c r="O102" s="351">
        <v>7703</v>
      </c>
      <c r="P102" s="211">
        <v>60000</v>
      </c>
      <c r="Q102" s="67">
        <v>43</v>
      </c>
      <c r="R102" s="99">
        <v>55</v>
      </c>
      <c r="S102" s="99">
        <f t="shared" si="78"/>
        <v>3300000</v>
      </c>
      <c r="T102" s="67">
        <v>126</v>
      </c>
      <c r="U102" s="99">
        <v>25</v>
      </c>
      <c r="V102" s="99">
        <f t="shared" si="79"/>
        <v>1500000</v>
      </c>
      <c r="W102" s="98" t="s">
        <v>37</v>
      </c>
      <c r="X102" s="215"/>
      <c r="Y102" s="99">
        <f t="shared" si="80"/>
        <v>0</v>
      </c>
      <c r="Z102" s="67" t="s">
        <v>280</v>
      </c>
      <c r="AA102" s="99">
        <v>12</v>
      </c>
      <c r="AB102" s="99">
        <f t="shared" si="81"/>
        <v>720000</v>
      </c>
      <c r="AC102" s="67">
        <v>64</v>
      </c>
      <c r="AD102" s="99">
        <v>25</v>
      </c>
      <c r="AE102" s="99">
        <f t="shared" si="82"/>
        <v>1500000</v>
      </c>
      <c r="AF102" s="98" t="s">
        <v>37</v>
      </c>
      <c r="AG102" s="215"/>
      <c r="AH102" s="99">
        <f t="shared" si="83"/>
        <v>0</v>
      </c>
      <c r="AI102" s="67">
        <v>17</v>
      </c>
      <c r="AJ102" s="99">
        <v>11.49</v>
      </c>
      <c r="AK102" s="99">
        <f t="shared" si="84"/>
        <v>689400</v>
      </c>
      <c r="AL102" s="98" t="s">
        <v>37</v>
      </c>
      <c r="AM102" s="215"/>
      <c r="AN102" s="99">
        <f t="shared" si="85"/>
        <v>0</v>
      </c>
      <c r="AO102" s="67" t="s">
        <v>281</v>
      </c>
      <c r="AP102" s="99">
        <v>20</v>
      </c>
      <c r="AQ102" s="248">
        <f t="shared" si="86"/>
        <v>1200000</v>
      </c>
      <c r="AR102" s="73">
        <v>91</v>
      </c>
      <c r="AS102" s="74">
        <v>16.8</v>
      </c>
      <c r="AT102" s="75">
        <f t="shared" si="71"/>
        <v>1008000</v>
      </c>
      <c r="AU102" s="73">
        <v>91</v>
      </c>
      <c r="AV102" s="74">
        <v>300</v>
      </c>
      <c r="AW102" s="92">
        <f t="shared" si="75"/>
        <v>18000000</v>
      </c>
      <c r="AX102" s="73">
        <v>91</v>
      </c>
      <c r="AY102" s="74">
        <v>18</v>
      </c>
      <c r="AZ102" s="74">
        <f t="shared" si="72"/>
        <v>1080000</v>
      </c>
      <c r="BA102" s="73">
        <v>91</v>
      </c>
      <c r="BB102" s="246">
        <v>56.54</v>
      </c>
      <c r="BC102" s="75">
        <f t="shared" si="73"/>
        <v>3392400</v>
      </c>
      <c r="BD102" s="93"/>
      <c r="BE102" s="77">
        <f t="shared" si="74"/>
        <v>11.49</v>
      </c>
      <c r="BF102" s="77">
        <f t="shared" si="87"/>
        <v>53.983000000000004</v>
      </c>
      <c r="BG102" s="77">
        <f t="shared" si="88"/>
        <v>22.5</v>
      </c>
      <c r="BH102" s="77">
        <f t="shared" si="89"/>
        <v>300</v>
      </c>
      <c r="BI102" s="88"/>
      <c r="BJ102" s="79">
        <f t="shared" si="92"/>
        <v>689400</v>
      </c>
      <c r="BK102" s="80">
        <f t="shared" si="93"/>
        <v>3238980.0000000005</v>
      </c>
      <c r="BL102" s="81">
        <f t="shared" si="94"/>
        <v>1350000</v>
      </c>
      <c r="BM102" s="342">
        <f t="shared" si="90"/>
        <v>28.542500000000004</v>
      </c>
      <c r="BN102" s="82"/>
    </row>
    <row r="103" spans="1:66" ht="48" x14ac:dyDescent="0.25">
      <c r="A103" s="137">
        <v>92</v>
      </c>
      <c r="B103" s="83" t="s">
        <v>248</v>
      </c>
      <c r="C103" s="84" t="s">
        <v>282</v>
      </c>
      <c r="D103" s="85" t="s">
        <v>283</v>
      </c>
      <c r="E103" s="86" t="s">
        <v>284</v>
      </c>
      <c r="F103" s="138">
        <v>1600</v>
      </c>
      <c r="G103" s="138"/>
      <c r="H103" s="138">
        <v>150</v>
      </c>
      <c r="I103" s="138"/>
      <c r="J103" s="138"/>
      <c r="K103" s="138">
        <v>30</v>
      </c>
      <c r="L103" s="64">
        <f t="shared" si="77"/>
        <v>1780</v>
      </c>
      <c r="M103" s="243">
        <v>837.33</v>
      </c>
      <c r="N103" s="244">
        <f t="shared" si="91"/>
        <v>1490447.4000000001</v>
      </c>
      <c r="O103" s="351">
        <v>12556</v>
      </c>
      <c r="P103" s="211">
        <v>1600</v>
      </c>
      <c r="Q103" s="67">
        <v>47</v>
      </c>
      <c r="R103" s="99">
        <v>260</v>
      </c>
      <c r="S103" s="99">
        <f t="shared" si="78"/>
        <v>416000</v>
      </c>
      <c r="T103" s="98" t="s">
        <v>37</v>
      </c>
      <c r="U103" s="99"/>
      <c r="V103" s="99">
        <f t="shared" si="79"/>
        <v>0</v>
      </c>
      <c r="W103" s="98" t="s">
        <v>37</v>
      </c>
      <c r="X103" s="215"/>
      <c r="Y103" s="99">
        <f t="shared" si="80"/>
        <v>0</v>
      </c>
      <c r="Z103" s="98" t="s">
        <v>37</v>
      </c>
      <c r="AA103" s="99"/>
      <c r="AB103" s="99">
        <f t="shared" si="81"/>
        <v>0</v>
      </c>
      <c r="AC103" s="98" t="s">
        <v>37</v>
      </c>
      <c r="AD103" s="99"/>
      <c r="AE103" s="99">
        <f t="shared" si="82"/>
        <v>0</v>
      </c>
      <c r="AF103" s="98" t="s">
        <v>37</v>
      </c>
      <c r="AG103" s="215"/>
      <c r="AH103" s="99">
        <f t="shared" si="83"/>
        <v>0</v>
      </c>
      <c r="AI103" s="98" t="s">
        <v>37</v>
      </c>
      <c r="AJ103" s="215"/>
      <c r="AK103" s="99">
        <f t="shared" si="84"/>
        <v>0</v>
      </c>
      <c r="AL103" s="98" t="s">
        <v>37</v>
      </c>
      <c r="AM103" s="215"/>
      <c r="AN103" s="99">
        <f t="shared" si="85"/>
        <v>0</v>
      </c>
      <c r="AO103" s="98" t="s">
        <v>37</v>
      </c>
      <c r="AP103" s="99"/>
      <c r="AQ103" s="248">
        <f t="shared" si="86"/>
        <v>0</v>
      </c>
      <c r="AR103" s="73">
        <v>92</v>
      </c>
      <c r="AS103" s="74">
        <v>252</v>
      </c>
      <c r="AT103" s="75">
        <f t="shared" si="71"/>
        <v>403200</v>
      </c>
      <c r="AU103" s="73">
        <v>92</v>
      </c>
      <c r="AV103" s="74">
        <v>2000</v>
      </c>
      <c r="AW103" s="92">
        <f t="shared" si="75"/>
        <v>3200000</v>
      </c>
      <c r="AX103" s="73">
        <v>92</v>
      </c>
      <c r="AY103" s="74">
        <v>250</v>
      </c>
      <c r="AZ103" s="74">
        <f t="shared" si="72"/>
        <v>400000</v>
      </c>
      <c r="BA103" s="73">
        <v>92</v>
      </c>
      <c r="BB103" s="246">
        <v>10500.81</v>
      </c>
      <c r="BC103" s="75">
        <f t="shared" si="73"/>
        <v>16801296</v>
      </c>
      <c r="BD103" s="93"/>
      <c r="BE103" s="77">
        <f t="shared" si="74"/>
        <v>250</v>
      </c>
      <c r="BF103" s="77">
        <f t="shared" si="87"/>
        <v>2652.5619999999999</v>
      </c>
      <c r="BG103" s="77">
        <f t="shared" si="88"/>
        <v>260</v>
      </c>
      <c r="BH103" s="77">
        <f t="shared" si="89"/>
        <v>10500.81</v>
      </c>
      <c r="BI103" s="88"/>
      <c r="BJ103" s="79">
        <f t="shared" si="92"/>
        <v>400000</v>
      </c>
      <c r="BK103" s="80">
        <f t="shared" si="93"/>
        <v>4244099.2</v>
      </c>
      <c r="BL103" s="81">
        <f t="shared" si="94"/>
        <v>416000</v>
      </c>
      <c r="BM103" s="342">
        <f t="shared" si="90"/>
        <v>837.33333333333337</v>
      </c>
      <c r="BN103" s="82"/>
    </row>
    <row r="104" spans="1:66" ht="48" x14ac:dyDescent="0.25">
      <c r="A104" s="137">
        <v>93</v>
      </c>
      <c r="B104" s="96" t="s">
        <v>248</v>
      </c>
      <c r="C104" s="84" t="s">
        <v>285</v>
      </c>
      <c r="D104" s="85" t="s">
        <v>286</v>
      </c>
      <c r="E104" s="86" t="s">
        <v>62</v>
      </c>
      <c r="F104" s="138">
        <v>750</v>
      </c>
      <c r="G104" s="138"/>
      <c r="H104" s="138">
        <v>100</v>
      </c>
      <c r="I104" s="138"/>
      <c r="J104" s="138"/>
      <c r="K104" s="138">
        <v>50</v>
      </c>
      <c r="L104" s="64">
        <f t="shared" si="77"/>
        <v>900</v>
      </c>
      <c r="M104" s="243">
        <v>188.48</v>
      </c>
      <c r="N104" s="244">
        <f t="shared" si="91"/>
        <v>169632</v>
      </c>
      <c r="O104" s="351">
        <v>12556</v>
      </c>
      <c r="P104" s="211">
        <v>750</v>
      </c>
      <c r="Q104" s="98" t="s">
        <v>37</v>
      </c>
      <c r="R104" s="215"/>
      <c r="S104" s="99">
        <f t="shared" si="78"/>
        <v>0</v>
      </c>
      <c r="T104" s="67">
        <v>47</v>
      </c>
      <c r="U104" s="99">
        <v>20</v>
      </c>
      <c r="V104" s="99">
        <f t="shared" si="79"/>
        <v>15000</v>
      </c>
      <c r="W104" s="98" t="s">
        <v>37</v>
      </c>
      <c r="X104" s="215"/>
      <c r="Y104" s="99">
        <f t="shared" si="80"/>
        <v>0</v>
      </c>
      <c r="Z104" s="98" t="s">
        <v>37</v>
      </c>
      <c r="AA104" s="215"/>
      <c r="AB104" s="99">
        <f t="shared" si="81"/>
        <v>0</v>
      </c>
      <c r="AC104" s="67">
        <v>44</v>
      </c>
      <c r="AD104" s="99">
        <v>80</v>
      </c>
      <c r="AE104" s="99">
        <f t="shared" si="82"/>
        <v>60000</v>
      </c>
      <c r="AF104" s="98" t="s">
        <v>37</v>
      </c>
      <c r="AG104" s="215"/>
      <c r="AH104" s="99">
        <f t="shared" si="83"/>
        <v>0</v>
      </c>
      <c r="AI104" s="98" t="s">
        <v>37</v>
      </c>
      <c r="AJ104" s="215"/>
      <c r="AK104" s="99">
        <f t="shared" si="84"/>
        <v>0</v>
      </c>
      <c r="AL104" s="67">
        <v>186</v>
      </c>
      <c r="AM104" s="99">
        <v>52.41</v>
      </c>
      <c r="AN104" s="99">
        <f t="shared" si="85"/>
        <v>39307.5</v>
      </c>
      <c r="AO104" s="98" t="s">
        <v>37</v>
      </c>
      <c r="AP104" s="215"/>
      <c r="AQ104" s="248">
        <f t="shared" si="86"/>
        <v>0</v>
      </c>
      <c r="AR104" s="73">
        <v>93</v>
      </c>
      <c r="AS104" s="74">
        <v>210</v>
      </c>
      <c r="AT104" s="75">
        <f t="shared" si="71"/>
        <v>157500</v>
      </c>
      <c r="AU104" s="73">
        <v>93</v>
      </c>
      <c r="AV104" s="74">
        <v>400</v>
      </c>
      <c r="AW104" s="92">
        <f t="shared" si="75"/>
        <v>300000</v>
      </c>
      <c r="AX104" s="73">
        <v>93</v>
      </c>
      <c r="AY104" s="74">
        <v>200</v>
      </c>
      <c r="AZ104" s="74">
        <f t="shared" si="72"/>
        <v>150000</v>
      </c>
      <c r="BA104" s="73">
        <v>93</v>
      </c>
      <c r="BB104" s="246">
        <v>3554.12</v>
      </c>
      <c r="BC104" s="75">
        <f t="shared" si="73"/>
        <v>2665590</v>
      </c>
      <c r="BD104" s="93"/>
      <c r="BE104" s="77">
        <f t="shared" si="74"/>
        <v>20</v>
      </c>
      <c r="BF104" s="77">
        <f t="shared" si="87"/>
        <v>645.21857142857141</v>
      </c>
      <c r="BG104" s="77">
        <f t="shared" si="88"/>
        <v>200</v>
      </c>
      <c r="BH104" s="77">
        <f t="shared" si="89"/>
        <v>3554.12</v>
      </c>
      <c r="BI104" s="88"/>
      <c r="BJ104" s="79">
        <f t="shared" si="92"/>
        <v>15000</v>
      </c>
      <c r="BK104" s="80">
        <f t="shared" si="93"/>
        <v>483913.92857142858</v>
      </c>
      <c r="BL104" s="81">
        <f t="shared" si="94"/>
        <v>150000</v>
      </c>
      <c r="BM104" s="342">
        <f t="shared" si="90"/>
        <v>188.48199999999997</v>
      </c>
      <c r="BN104" s="82"/>
    </row>
    <row r="105" spans="1:66" ht="48" x14ac:dyDescent="0.25">
      <c r="A105" s="137">
        <v>94</v>
      </c>
      <c r="B105" s="83" t="s">
        <v>248</v>
      </c>
      <c r="C105" s="84" t="s">
        <v>287</v>
      </c>
      <c r="D105" s="216" t="s">
        <v>288</v>
      </c>
      <c r="E105" s="86" t="s">
        <v>228</v>
      </c>
      <c r="F105" s="138">
        <v>3000</v>
      </c>
      <c r="G105" s="138"/>
      <c r="H105" s="138">
        <v>1000</v>
      </c>
      <c r="I105" s="138"/>
      <c r="J105" s="138"/>
      <c r="K105" s="138">
        <v>50</v>
      </c>
      <c r="L105" s="64">
        <f t="shared" si="77"/>
        <v>4050</v>
      </c>
      <c r="M105" s="243">
        <v>62.6</v>
      </c>
      <c r="N105" s="244">
        <f t="shared" si="91"/>
        <v>253530</v>
      </c>
      <c r="O105" s="351">
        <v>12556</v>
      </c>
      <c r="P105" s="211">
        <v>3000</v>
      </c>
      <c r="Q105" s="98" t="s">
        <v>37</v>
      </c>
      <c r="R105" s="215"/>
      <c r="S105" s="99">
        <f t="shared" si="78"/>
        <v>0</v>
      </c>
      <c r="T105" s="98" t="s">
        <v>37</v>
      </c>
      <c r="U105" s="215"/>
      <c r="V105" s="99">
        <f t="shared" si="79"/>
        <v>0</v>
      </c>
      <c r="W105" s="98" t="s">
        <v>37</v>
      </c>
      <c r="X105" s="215"/>
      <c r="Y105" s="99">
        <f t="shared" si="80"/>
        <v>0</v>
      </c>
      <c r="Z105" s="98" t="s">
        <v>37</v>
      </c>
      <c r="AA105" s="215"/>
      <c r="AB105" s="99">
        <f t="shared" si="81"/>
        <v>0</v>
      </c>
      <c r="AC105" s="98" t="s">
        <v>37</v>
      </c>
      <c r="AD105" s="215"/>
      <c r="AE105" s="99">
        <f t="shared" si="82"/>
        <v>0</v>
      </c>
      <c r="AF105" s="98" t="s">
        <v>37</v>
      </c>
      <c r="AG105" s="215"/>
      <c r="AH105" s="99">
        <f t="shared" si="83"/>
        <v>0</v>
      </c>
      <c r="AI105" s="98" t="s">
        <v>37</v>
      </c>
      <c r="AJ105" s="215"/>
      <c r="AK105" s="99">
        <f t="shared" si="84"/>
        <v>0</v>
      </c>
      <c r="AL105" s="98" t="s">
        <v>37</v>
      </c>
      <c r="AM105" s="215"/>
      <c r="AN105" s="99">
        <f t="shared" si="85"/>
        <v>0</v>
      </c>
      <c r="AO105" s="98" t="s">
        <v>37</v>
      </c>
      <c r="AP105" s="215"/>
      <c r="AQ105" s="248">
        <f t="shared" si="86"/>
        <v>0</v>
      </c>
      <c r="AR105" s="73">
        <v>94</v>
      </c>
      <c r="AS105" s="74">
        <v>25.2</v>
      </c>
      <c r="AT105" s="75">
        <f t="shared" si="71"/>
        <v>75600</v>
      </c>
      <c r="AU105" s="73">
        <v>94</v>
      </c>
      <c r="AV105" s="74">
        <v>100</v>
      </c>
      <c r="AW105" s="92">
        <f t="shared" si="75"/>
        <v>300000</v>
      </c>
      <c r="AX105" s="73">
        <v>94</v>
      </c>
      <c r="AY105" s="74">
        <v>25</v>
      </c>
      <c r="AZ105" s="74">
        <f t="shared" si="72"/>
        <v>75000</v>
      </c>
      <c r="BA105" s="73">
        <v>94</v>
      </c>
      <c r="BB105" s="246">
        <v>3231.02</v>
      </c>
      <c r="BC105" s="75">
        <f t="shared" si="73"/>
        <v>9693060</v>
      </c>
      <c r="BD105" s="93"/>
      <c r="BE105" s="77">
        <f t="shared" si="74"/>
        <v>25</v>
      </c>
      <c r="BF105" s="77">
        <f t="shared" si="87"/>
        <v>845.30499999999995</v>
      </c>
      <c r="BG105" s="77">
        <f t="shared" si="88"/>
        <v>62.599999999999994</v>
      </c>
      <c r="BH105" s="77">
        <f t="shared" si="89"/>
        <v>3231.02</v>
      </c>
      <c r="BI105" s="88"/>
      <c r="BJ105" s="79">
        <f t="shared" si="92"/>
        <v>75000</v>
      </c>
      <c r="BK105" s="80">
        <f t="shared" si="93"/>
        <v>2535915</v>
      </c>
      <c r="BL105" s="81">
        <f t="shared" si="94"/>
        <v>187799.99999999997</v>
      </c>
      <c r="BM105" s="342">
        <f t="shared" si="90"/>
        <v>62.599999999999909</v>
      </c>
      <c r="BN105" s="82"/>
    </row>
    <row r="106" spans="1:66" ht="48" x14ac:dyDescent="0.25">
      <c r="A106" s="137">
        <v>95</v>
      </c>
      <c r="B106" s="96" t="s">
        <v>248</v>
      </c>
      <c r="C106" s="84" t="s">
        <v>289</v>
      </c>
      <c r="D106" s="216" t="s">
        <v>290</v>
      </c>
      <c r="E106" s="86" t="s">
        <v>62</v>
      </c>
      <c r="F106" s="138">
        <v>150</v>
      </c>
      <c r="G106" s="138"/>
      <c r="H106" s="138">
        <v>100</v>
      </c>
      <c r="I106" s="138"/>
      <c r="J106" s="138"/>
      <c r="K106" s="138">
        <v>10</v>
      </c>
      <c r="L106" s="64">
        <f t="shared" si="77"/>
        <v>260</v>
      </c>
      <c r="M106" s="243">
        <v>450.78</v>
      </c>
      <c r="N106" s="244">
        <f t="shared" si="91"/>
        <v>117202.79999999999</v>
      </c>
      <c r="O106" s="351">
        <v>12556</v>
      </c>
      <c r="P106" s="211">
        <v>150</v>
      </c>
      <c r="Q106" s="98" t="s">
        <v>37</v>
      </c>
      <c r="R106" s="215"/>
      <c r="S106" s="99">
        <f t="shared" si="78"/>
        <v>0</v>
      </c>
      <c r="T106" s="98" t="s">
        <v>37</v>
      </c>
      <c r="U106" s="215"/>
      <c r="V106" s="99">
        <f t="shared" si="79"/>
        <v>0</v>
      </c>
      <c r="W106" s="98" t="s">
        <v>37</v>
      </c>
      <c r="X106" s="215"/>
      <c r="Y106" s="99">
        <f t="shared" si="80"/>
        <v>0</v>
      </c>
      <c r="Z106" s="98" t="s">
        <v>37</v>
      </c>
      <c r="AA106" s="215"/>
      <c r="AB106" s="99">
        <f t="shared" si="81"/>
        <v>0</v>
      </c>
      <c r="AC106" s="98" t="s">
        <v>37</v>
      </c>
      <c r="AD106" s="215"/>
      <c r="AE106" s="99">
        <f t="shared" si="82"/>
        <v>0</v>
      </c>
      <c r="AF106" s="98" t="s">
        <v>37</v>
      </c>
      <c r="AG106" s="215"/>
      <c r="AH106" s="99">
        <f t="shared" si="83"/>
        <v>0</v>
      </c>
      <c r="AI106" s="98" t="s">
        <v>37</v>
      </c>
      <c r="AJ106" s="215"/>
      <c r="AK106" s="99">
        <f t="shared" si="84"/>
        <v>0</v>
      </c>
      <c r="AL106" s="67">
        <v>187</v>
      </c>
      <c r="AM106" s="99">
        <v>84.68</v>
      </c>
      <c r="AN106" s="99">
        <f t="shared" si="85"/>
        <v>12702.000000000002</v>
      </c>
      <c r="AO106" s="98" t="s">
        <v>37</v>
      </c>
      <c r="AP106" s="215"/>
      <c r="AQ106" s="248">
        <f t="shared" si="86"/>
        <v>0</v>
      </c>
      <c r="AR106" s="73">
        <v>95</v>
      </c>
      <c r="AS106" s="74">
        <v>910</v>
      </c>
      <c r="AT106" s="75">
        <f t="shared" si="71"/>
        <v>136500</v>
      </c>
      <c r="AU106" s="73">
        <v>95</v>
      </c>
      <c r="AV106" s="74">
        <v>300</v>
      </c>
      <c r="AW106" s="92">
        <f t="shared" si="75"/>
        <v>45000</v>
      </c>
      <c r="AX106" s="73">
        <v>95</v>
      </c>
      <c r="AY106" s="74">
        <v>600</v>
      </c>
      <c r="AZ106" s="74">
        <f t="shared" si="72"/>
        <v>90000</v>
      </c>
      <c r="BA106" s="73">
        <v>95</v>
      </c>
      <c r="BB106" s="246">
        <v>452.34</v>
      </c>
      <c r="BC106" s="75">
        <f t="shared" si="73"/>
        <v>67851</v>
      </c>
      <c r="BD106" s="93"/>
      <c r="BE106" s="77">
        <f t="shared" si="74"/>
        <v>84.68</v>
      </c>
      <c r="BF106" s="77">
        <f t="shared" si="87"/>
        <v>469.404</v>
      </c>
      <c r="BG106" s="77">
        <f t="shared" si="88"/>
        <v>452.34</v>
      </c>
      <c r="BH106" s="77">
        <f t="shared" si="89"/>
        <v>910</v>
      </c>
      <c r="BI106" s="88"/>
      <c r="BJ106" s="79">
        <f t="shared" si="92"/>
        <v>12702.000000000002</v>
      </c>
      <c r="BK106" s="80">
        <f t="shared" si="93"/>
        <v>70410.600000000006</v>
      </c>
      <c r="BL106" s="81">
        <f t="shared" si="94"/>
        <v>67851</v>
      </c>
      <c r="BM106" s="342">
        <f t="shared" si="90"/>
        <v>450.78</v>
      </c>
      <c r="BN106" s="82"/>
    </row>
    <row r="107" spans="1:66" ht="36" x14ac:dyDescent="0.25">
      <c r="A107" s="137">
        <v>96</v>
      </c>
      <c r="B107" s="83" t="s">
        <v>248</v>
      </c>
      <c r="C107" s="97" t="s">
        <v>291</v>
      </c>
      <c r="D107" s="85" t="s">
        <v>292</v>
      </c>
      <c r="E107" s="86" t="s">
        <v>62</v>
      </c>
      <c r="F107" s="138">
        <v>150</v>
      </c>
      <c r="G107" s="138"/>
      <c r="H107" s="138">
        <v>80</v>
      </c>
      <c r="I107" s="138"/>
      <c r="J107" s="138"/>
      <c r="K107" s="138">
        <v>10</v>
      </c>
      <c r="L107" s="64">
        <f t="shared" si="77"/>
        <v>240</v>
      </c>
      <c r="M107" s="243">
        <v>400</v>
      </c>
      <c r="N107" s="244">
        <f t="shared" si="91"/>
        <v>96000</v>
      </c>
      <c r="O107" s="351">
        <v>12556</v>
      </c>
      <c r="P107" s="211">
        <v>150</v>
      </c>
      <c r="Q107" s="98" t="s">
        <v>37</v>
      </c>
      <c r="R107" s="215"/>
      <c r="S107" s="99">
        <f t="shared" si="78"/>
        <v>0</v>
      </c>
      <c r="T107" s="98" t="s">
        <v>37</v>
      </c>
      <c r="U107" s="215"/>
      <c r="V107" s="99">
        <f t="shared" si="79"/>
        <v>0</v>
      </c>
      <c r="W107" s="98" t="s">
        <v>37</v>
      </c>
      <c r="X107" s="215"/>
      <c r="Y107" s="99">
        <f t="shared" si="80"/>
        <v>0</v>
      </c>
      <c r="Z107" s="98" t="s">
        <v>37</v>
      </c>
      <c r="AA107" s="215"/>
      <c r="AB107" s="99">
        <f t="shared" si="81"/>
        <v>0</v>
      </c>
      <c r="AC107" s="98" t="s">
        <v>37</v>
      </c>
      <c r="AD107" s="215"/>
      <c r="AE107" s="99">
        <f t="shared" si="82"/>
        <v>0</v>
      </c>
      <c r="AF107" s="98" t="s">
        <v>37</v>
      </c>
      <c r="AG107" s="215"/>
      <c r="AH107" s="99">
        <f t="shared" si="83"/>
        <v>0</v>
      </c>
      <c r="AI107" s="98" t="s">
        <v>37</v>
      </c>
      <c r="AJ107" s="215"/>
      <c r="AK107" s="99">
        <f t="shared" si="84"/>
        <v>0</v>
      </c>
      <c r="AL107" s="98" t="s">
        <v>37</v>
      </c>
      <c r="AM107" s="215"/>
      <c r="AN107" s="99">
        <f t="shared" si="85"/>
        <v>0</v>
      </c>
      <c r="AO107" s="98" t="s">
        <v>37</v>
      </c>
      <c r="AP107" s="215"/>
      <c r="AQ107" s="248">
        <f t="shared" si="86"/>
        <v>0</v>
      </c>
      <c r="AR107" s="73">
        <v>96</v>
      </c>
      <c r="AS107" s="74">
        <v>350</v>
      </c>
      <c r="AT107" s="75">
        <f t="shared" si="71"/>
        <v>52500</v>
      </c>
      <c r="AU107" s="73">
        <v>96</v>
      </c>
      <c r="AV107" s="74">
        <v>450</v>
      </c>
      <c r="AW107" s="92">
        <f t="shared" si="75"/>
        <v>67500</v>
      </c>
      <c r="AX107" s="73">
        <v>96</v>
      </c>
      <c r="AY107" s="74">
        <v>300</v>
      </c>
      <c r="AZ107" s="74">
        <f t="shared" si="72"/>
        <v>45000</v>
      </c>
      <c r="BA107" s="73">
        <v>96</v>
      </c>
      <c r="BB107" s="246">
        <v>1050.08</v>
      </c>
      <c r="BC107" s="75">
        <f t="shared" si="73"/>
        <v>157512</v>
      </c>
      <c r="BD107" s="93"/>
      <c r="BE107" s="77">
        <f t="shared" si="74"/>
        <v>300</v>
      </c>
      <c r="BF107" s="77">
        <f t="shared" si="87"/>
        <v>537.52</v>
      </c>
      <c r="BG107" s="77">
        <f t="shared" si="88"/>
        <v>400</v>
      </c>
      <c r="BH107" s="77">
        <f t="shared" si="89"/>
        <v>1050.08</v>
      </c>
      <c r="BI107" s="88"/>
      <c r="BJ107" s="79">
        <f t="shared" si="92"/>
        <v>45000</v>
      </c>
      <c r="BK107" s="80">
        <f t="shared" si="93"/>
        <v>80628</v>
      </c>
      <c r="BL107" s="81">
        <f t="shared" si="94"/>
        <v>60000</v>
      </c>
      <c r="BM107" s="342">
        <f t="shared" si="90"/>
        <v>400</v>
      </c>
      <c r="BN107" s="82"/>
    </row>
    <row r="108" spans="1:66" ht="36" x14ac:dyDescent="0.25">
      <c r="A108" s="137">
        <v>97</v>
      </c>
      <c r="B108" s="83" t="s">
        <v>248</v>
      </c>
      <c r="C108" s="97" t="s">
        <v>293</v>
      </c>
      <c r="D108" s="85" t="s">
        <v>294</v>
      </c>
      <c r="E108" s="86" t="s">
        <v>62</v>
      </c>
      <c r="F108" s="138">
        <v>100</v>
      </c>
      <c r="G108" s="138"/>
      <c r="H108" s="138">
        <v>80</v>
      </c>
      <c r="I108" s="138"/>
      <c r="J108" s="138"/>
      <c r="K108" s="138">
        <v>20</v>
      </c>
      <c r="L108" s="64">
        <f t="shared" si="77"/>
        <v>200</v>
      </c>
      <c r="M108" s="243">
        <v>645</v>
      </c>
      <c r="N108" s="244">
        <f t="shared" si="91"/>
        <v>129000</v>
      </c>
      <c r="O108" s="351">
        <v>12556</v>
      </c>
      <c r="P108" s="211">
        <v>100</v>
      </c>
      <c r="Q108" s="98" t="s">
        <v>37</v>
      </c>
      <c r="R108" s="215"/>
      <c r="S108" s="99">
        <f t="shared" si="78"/>
        <v>0</v>
      </c>
      <c r="T108" s="67">
        <v>56</v>
      </c>
      <c r="U108" s="99">
        <v>750</v>
      </c>
      <c r="V108" s="99">
        <f t="shared" si="79"/>
        <v>75000</v>
      </c>
      <c r="W108" s="98" t="s">
        <v>37</v>
      </c>
      <c r="X108" s="215"/>
      <c r="Y108" s="99">
        <f t="shared" si="80"/>
        <v>0</v>
      </c>
      <c r="Z108" s="98" t="s">
        <v>37</v>
      </c>
      <c r="AA108" s="215"/>
      <c r="AB108" s="99">
        <f t="shared" si="81"/>
        <v>0</v>
      </c>
      <c r="AC108" s="98" t="s">
        <v>37</v>
      </c>
      <c r="AD108" s="99"/>
      <c r="AE108" s="99">
        <f t="shared" si="82"/>
        <v>0</v>
      </c>
      <c r="AF108" s="98" t="s">
        <v>37</v>
      </c>
      <c r="AG108" s="215"/>
      <c r="AH108" s="99">
        <f t="shared" si="83"/>
        <v>0</v>
      </c>
      <c r="AI108" s="67">
        <v>37</v>
      </c>
      <c r="AJ108" s="99">
        <v>292.49</v>
      </c>
      <c r="AK108" s="99">
        <f t="shared" si="84"/>
        <v>29249</v>
      </c>
      <c r="AL108" s="98" t="s">
        <v>37</v>
      </c>
      <c r="AM108" s="215"/>
      <c r="AN108" s="99">
        <f t="shared" si="85"/>
        <v>0</v>
      </c>
      <c r="AO108" s="98" t="s">
        <v>37</v>
      </c>
      <c r="AP108" s="215"/>
      <c r="AQ108" s="248">
        <f t="shared" si="86"/>
        <v>0</v>
      </c>
      <c r="AR108" s="73">
        <v>97</v>
      </c>
      <c r="AS108" s="74">
        <v>630</v>
      </c>
      <c r="AT108" s="75">
        <f t="shared" si="71"/>
        <v>63000</v>
      </c>
      <c r="AU108" s="73">
        <v>97</v>
      </c>
      <c r="AV108" s="74">
        <v>600</v>
      </c>
      <c r="AW108" s="92">
        <f t="shared" si="75"/>
        <v>60000</v>
      </c>
      <c r="AX108" s="73">
        <v>97</v>
      </c>
      <c r="AY108" s="74">
        <v>600</v>
      </c>
      <c r="AZ108" s="74">
        <f t="shared" si="72"/>
        <v>60000</v>
      </c>
      <c r="BA108" s="73">
        <v>97</v>
      </c>
      <c r="BB108" s="246">
        <v>1050.08</v>
      </c>
      <c r="BC108" s="75">
        <f t="shared" si="73"/>
        <v>105008</v>
      </c>
      <c r="BD108" s="93"/>
      <c r="BE108" s="77">
        <f t="shared" si="74"/>
        <v>292.49</v>
      </c>
      <c r="BF108" s="77">
        <f t="shared" si="87"/>
        <v>653.76166666666666</v>
      </c>
      <c r="BG108" s="77">
        <f t="shared" si="88"/>
        <v>615</v>
      </c>
      <c r="BH108" s="77">
        <f t="shared" si="89"/>
        <v>1050.08</v>
      </c>
      <c r="BI108" s="88"/>
      <c r="BJ108" s="79">
        <f t="shared" si="92"/>
        <v>29249</v>
      </c>
      <c r="BK108" s="80">
        <f t="shared" si="93"/>
        <v>65376.166666666664</v>
      </c>
      <c r="BL108" s="81">
        <f t="shared" si="94"/>
        <v>61500</v>
      </c>
      <c r="BM108" s="342">
        <f t="shared" si="90"/>
        <v>645</v>
      </c>
      <c r="BN108" s="82"/>
    </row>
    <row r="109" spans="1:66" ht="48" x14ac:dyDescent="0.25">
      <c r="A109" s="137">
        <v>98</v>
      </c>
      <c r="B109" s="83" t="s">
        <v>248</v>
      </c>
      <c r="C109" s="84" t="s">
        <v>295</v>
      </c>
      <c r="D109" s="85" t="s">
        <v>296</v>
      </c>
      <c r="E109" s="86" t="s">
        <v>62</v>
      </c>
      <c r="F109" s="138">
        <v>130</v>
      </c>
      <c r="G109" s="138"/>
      <c r="H109" s="138">
        <v>20</v>
      </c>
      <c r="I109" s="138"/>
      <c r="J109" s="138"/>
      <c r="K109" s="138">
        <v>20</v>
      </c>
      <c r="L109" s="64">
        <f t="shared" si="77"/>
        <v>170</v>
      </c>
      <c r="M109" s="243">
        <v>970.78</v>
      </c>
      <c r="N109" s="244">
        <f t="shared" si="91"/>
        <v>165032.6</v>
      </c>
      <c r="O109" s="351">
        <v>12556</v>
      </c>
      <c r="P109" s="211">
        <v>130</v>
      </c>
      <c r="Q109" s="98" t="s">
        <v>37</v>
      </c>
      <c r="R109" s="215"/>
      <c r="S109" s="99">
        <f t="shared" si="78"/>
        <v>0</v>
      </c>
      <c r="T109" s="67">
        <v>46</v>
      </c>
      <c r="U109" s="99">
        <v>210</v>
      </c>
      <c r="V109" s="99">
        <f t="shared" si="79"/>
        <v>27300</v>
      </c>
      <c r="W109" s="98" t="s">
        <v>37</v>
      </c>
      <c r="X109" s="215"/>
      <c r="Y109" s="99">
        <f t="shared" si="80"/>
        <v>0</v>
      </c>
      <c r="Z109" s="98" t="s">
        <v>37</v>
      </c>
      <c r="AA109" s="215"/>
      <c r="AB109" s="99">
        <f t="shared" si="81"/>
        <v>0</v>
      </c>
      <c r="AC109" s="98" t="s">
        <v>37</v>
      </c>
      <c r="AD109" s="215"/>
      <c r="AE109" s="99">
        <f t="shared" si="82"/>
        <v>0</v>
      </c>
      <c r="AF109" s="98" t="s">
        <v>37</v>
      </c>
      <c r="AG109" s="215"/>
      <c r="AH109" s="99">
        <f t="shared" si="83"/>
        <v>0</v>
      </c>
      <c r="AI109" s="98" t="s">
        <v>37</v>
      </c>
      <c r="AJ109" s="215"/>
      <c r="AK109" s="99">
        <f t="shared" si="84"/>
        <v>0</v>
      </c>
      <c r="AL109" s="98" t="s">
        <v>37</v>
      </c>
      <c r="AM109" s="215"/>
      <c r="AN109" s="99">
        <f t="shared" si="85"/>
        <v>0</v>
      </c>
      <c r="AO109" s="98" t="s">
        <v>37</v>
      </c>
      <c r="AP109" s="215"/>
      <c r="AQ109" s="248">
        <f t="shared" si="86"/>
        <v>0</v>
      </c>
      <c r="AR109" s="73">
        <v>98</v>
      </c>
      <c r="AS109" s="74">
        <v>1260</v>
      </c>
      <c r="AT109" s="75">
        <f t="shared" si="71"/>
        <v>163800</v>
      </c>
      <c r="AU109" s="73">
        <v>98</v>
      </c>
      <c r="AV109" s="74">
        <v>2000</v>
      </c>
      <c r="AW109" s="92">
        <f t="shared" si="75"/>
        <v>260000</v>
      </c>
      <c r="AX109" s="73">
        <v>98</v>
      </c>
      <c r="AY109" s="74">
        <v>1200</v>
      </c>
      <c r="AZ109" s="74">
        <f t="shared" si="72"/>
        <v>156000</v>
      </c>
      <c r="BA109" s="73">
        <v>98</v>
      </c>
      <c r="BB109" s="246">
        <v>452.34</v>
      </c>
      <c r="BC109" s="75">
        <f t="shared" si="73"/>
        <v>58804.2</v>
      </c>
      <c r="BD109" s="93"/>
      <c r="BE109" s="77">
        <f t="shared" si="74"/>
        <v>210</v>
      </c>
      <c r="BF109" s="77">
        <f t="shared" si="87"/>
        <v>1024.4680000000001</v>
      </c>
      <c r="BG109" s="77">
        <f t="shared" si="88"/>
        <v>1200</v>
      </c>
      <c r="BH109" s="77">
        <f t="shared" si="89"/>
        <v>2000</v>
      </c>
      <c r="BI109" s="88"/>
      <c r="BJ109" s="79">
        <f t="shared" si="92"/>
        <v>27300</v>
      </c>
      <c r="BK109" s="80">
        <f t="shared" si="93"/>
        <v>133180.84</v>
      </c>
      <c r="BL109" s="81">
        <f t="shared" si="94"/>
        <v>156000</v>
      </c>
      <c r="BM109" s="342">
        <f t="shared" si="90"/>
        <v>970.78000000000009</v>
      </c>
      <c r="BN109" s="82"/>
    </row>
    <row r="110" spans="1:66" ht="36" x14ac:dyDescent="0.25">
      <c r="A110" s="137">
        <v>99</v>
      </c>
      <c r="B110" s="83" t="s">
        <v>248</v>
      </c>
      <c r="C110" s="84" t="s">
        <v>297</v>
      </c>
      <c r="D110" s="85" t="s">
        <v>298</v>
      </c>
      <c r="E110" s="86" t="s">
        <v>62</v>
      </c>
      <c r="F110" s="138">
        <v>20</v>
      </c>
      <c r="G110" s="138"/>
      <c r="H110" s="138">
        <v>15</v>
      </c>
      <c r="I110" s="138"/>
      <c r="J110" s="138"/>
      <c r="K110" s="138">
        <v>24</v>
      </c>
      <c r="L110" s="64">
        <f t="shared" si="77"/>
        <v>59</v>
      </c>
      <c r="M110" s="243">
        <v>165.62</v>
      </c>
      <c r="N110" s="244">
        <f t="shared" si="91"/>
        <v>9771.58</v>
      </c>
      <c r="O110" s="351">
        <v>12556</v>
      </c>
      <c r="P110" s="211">
        <v>20</v>
      </c>
      <c r="Q110" s="67">
        <v>61</v>
      </c>
      <c r="R110" s="99">
        <v>60</v>
      </c>
      <c r="S110" s="99">
        <f t="shared" si="78"/>
        <v>1200</v>
      </c>
      <c r="T110" s="67">
        <v>43</v>
      </c>
      <c r="U110" s="99">
        <v>60</v>
      </c>
      <c r="V110" s="99">
        <f t="shared" si="79"/>
        <v>1200</v>
      </c>
      <c r="W110" s="67">
        <v>421</v>
      </c>
      <c r="X110" s="99">
        <v>218.13</v>
      </c>
      <c r="Y110" s="99">
        <f t="shared" si="80"/>
        <v>4362.6000000000004</v>
      </c>
      <c r="Z110" s="67" t="s">
        <v>299</v>
      </c>
      <c r="AA110" s="99">
        <v>15</v>
      </c>
      <c r="AB110" s="99">
        <f t="shared" si="81"/>
        <v>300</v>
      </c>
      <c r="AC110" s="67">
        <v>51</v>
      </c>
      <c r="AD110" s="99">
        <v>60</v>
      </c>
      <c r="AE110" s="99">
        <f t="shared" si="82"/>
        <v>1200</v>
      </c>
      <c r="AF110" s="98" t="s">
        <v>37</v>
      </c>
      <c r="AG110" s="215"/>
      <c r="AH110" s="99">
        <f t="shared" si="83"/>
        <v>0</v>
      </c>
      <c r="AI110" s="98" t="s">
        <v>37</v>
      </c>
      <c r="AJ110" s="215"/>
      <c r="AK110" s="99">
        <f t="shared" si="84"/>
        <v>0</v>
      </c>
      <c r="AL110" s="98" t="s">
        <v>37</v>
      </c>
      <c r="AM110" s="215"/>
      <c r="AN110" s="99">
        <f t="shared" si="85"/>
        <v>0</v>
      </c>
      <c r="AO110" s="67" t="s">
        <v>300</v>
      </c>
      <c r="AP110" s="99">
        <v>36</v>
      </c>
      <c r="AQ110" s="248">
        <f t="shared" si="86"/>
        <v>720</v>
      </c>
      <c r="AR110" s="73">
        <v>99</v>
      </c>
      <c r="AS110" s="74">
        <v>350</v>
      </c>
      <c r="AT110" s="75">
        <f t="shared" si="71"/>
        <v>7000</v>
      </c>
      <c r="AU110" s="73">
        <v>99</v>
      </c>
      <c r="AV110" s="74">
        <v>300</v>
      </c>
      <c r="AW110" s="92">
        <f t="shared" si="75"/>
        <v>6000</v>
      </c>
      <c r="AX110" s="73">
        <v>99</v>
      </c>
      <c r="AY110" s="74">
        <v>300</v>
      </c>
      <c r="AZ110" s="74">
        <f t="shared" si="72"/>
        <v>6000</v>
      </c>
      <c r="BA110" s="73">
        <v>99</v>
      </c>
      <c r="BB110" s="246">
        <v>290.79000000000002</v>
      </c>
      <c r="BC110" s="75">
        <f t="shared" si="73"/>
        <v>5815.8</v>
      </c>
      <c r="BD110" s="93"/>
      <c r="BE110" s="77">
        <f t="shared" si="74"/>
        <v>15</v>
      </c>
      <c r="BF110" s="77">
        <f t="shared" si="87"/>
        <v>168.99200000000002</v>
      </c>
      <c r="BG110" s="77">
        <f t="shared" si="88"/>
        <v>139.065</v>
      </c>
      <c r="BH110" s="77">
        <f t="shared" si="89"/>
        <v>350</v>
      </c>
      <c r="BI110" s="88"/>
      <c r="BJ110" s="79">
        <f t="shared" si="92"/>
        <v>300</v>
      </c>
      <c r="BK110" s="80">
        <f t="shared" si="93"/>
        <v>3379.84</v>
      </c>
      <c r="BL110" s="81">
        <f t="shared" si="94"/>
        <v>2781.3</v>
      </c>
      <c r="BM110" s="342">
        <f t="shared" si="90"/>
        <v>165.61500000000001</v>
      </c>
      <c r="BN110" s="82"/>
    </row>
    <row r="111" spans="1:66" ht="48" x14ac:dyDescent="0.25">
      <c r="A111" s="137">
        <v>100</v>
      </c>
      <c r="B111" s="83" t="s">
        <v>248</v>
      </c>
      <c r="C111" s="84" t="s">
        <v>301</v>
      </c>
      <c r="D111" s="85" t="s">
        <v>302</v>
      </c>
      <c r="E111" s="86" t="s">
        <v>62</v>
      </c>
      <c r="F111" s="138">
        <v>2500</v>
      </c>
      <c r="G111" s="138"/>
      <c r="H111" s="138">
        <v>300</v>
      </c>
      <c r="I111" s="138"/>
      <c r="J111" s="138"/>
      <c r="K111" s="138">
        <v>50</v>
      </c>
      <c r="L111" s="64">
        <f t="shared" si="77"/>
        <v>2850</v>
      </c>
      <c r="M111" s="243">
        <v>111.57</v>
      </c>
      <c r="N111" s="244">
        <f t="shared" si="91"/>
        <v>317974.5</v>
      </c>
      <c r="O111" s="351">
        <v>12556</v>
      </c>
      <c r="P111" s="211">
        <v>2500</v>
      </c>
      <c r="Q111" s="67">
        <v>62</v>
      </c>
      <c r="R111" s="99">
        <v>60</v>
      </c>
      <c r="S111" s="99">
        <f t="shared" si="78"/>
        <v>150000</v>
      </c>
      <c r="T111" s="67">
        <v>42</v>
      </c>
      <c r="U111" s="99">
        <v>40</v>
      </c>
      <c r="V111" s="99">
        <f t="shared" si="79"/>
        <v>100000</v>
      </c>
      <c r="W111" s="67">
        <v>424</v>
      </c>
      <c r="X111" s="99">
        <v>108.46</v>
      </c>
      <c r="Y111" s="99">
        <f t="shared" si="80"/>
        <v>271150</v>
      </c>
      <c r="Z111" s="67" t="s">
        <v>303</v>
      </c>
      <c r="AA111" s="99">
        <v>15</v>
      </c>
      <c r="AB111" s="99">
        <f t="shared" si="81"/>
        <v>37500</v>
      </c>
      <c r="AC111" s="67">
        <v>51</v>
      </c>
      <c r="AD111" s="99">
        <v>60</v>
      </c>
      <c r="AE111" s="99">
        <f t="shared" si="82"/>
        <v>150000</v>
      </c>
      <c r="AF111" s="67">
        <v>59</v>
      </c>
      <c r="AG111" s="99">
        <v>51.41</v>
      </c>
      <c r="AH111" s="99">
        <f t="shared" si="83"/>
        <v>128524.99999999999</v>
      </c>
      <c r="AI111" s="67">
        <v>1</v>
      </c>
      <c r="AJ111" s="99">
        <v>73.12</v>
      </c>
      <c r="AK111" s="99">
        <f t="shared" si="84"/>
        <v>182800</v>
      </c>
      <c r="AL111" s="67">
        <v>148</v>
      </c>
      <c r="AM111" s="99">
        <v>31.9</v>
      </c>
      <c r="AN111" s="99">
        <f t="shared" si="85"/>
        <v>79750</v>
      </c>
      <c r="AO111" s="67" t="s">
        <v>304</v>
      </c>
      <c r="AP111" s="99">
        <v>58</v>
      </c>
      <c r="AQ111" s="248">
        <f t="shared" si="86"/>
        <v>145000</v>
      </c>
      <c r="AR111" s="73">
        <v>100</v>
      </c>
      <c r="AS111" s="74">
        <v>252</v>
      </c>
      <c r="AT111" s="75">
        <f t="shared" si="71"/>
        <v>630000</v>
      </c>
      <c r="AU111" s="73">
        <v>100</v>
      </c>
      <c r="AV111" s="74">
        <v>280</v>
      </c>
      <c r="AW111" s="92">
        <f t="shared" si="75"/>
        <v>700000</v>
      </c>
      <c r="AX111" s="73">
        <v>100</v>
      </c>
      <c r="AY111" s="74">
        <v>250</v>
      </c>
      <c r="AZ111" s="74">
        <f t="shared" si="72"/>
        <v>625000</v>
      </c>
      <c r="BA111" s="73">
        <v>100</v>
      </c>
      <c r="BB111" s="246">
        <v>242.33</v>
      </c>
      <c r="BC111" s="75">
        <f t="shared" si="73"/>
        <v>605825</v>
      </c>
      <c r="BD111" s="93"/>
      <c r="BE111" s="77">
        <f t="shared" si="74"/>
        <v>15</v>
      </c>
      <c r="BF111" s="77">
        <f t="shared" si="87"/>
        <v>117.09384615384614</v>
      </c>
      <c r="BG111" s="77">
        <f t="shared" si="88"/>
        <v>60</v>
      </c>
      <c r="BH111" s="77">
        <f t="shared" si="89"/>
        <v>280</v>
      </c>
      <c r="BI111" s="88"/>
      <c r="BJ111" s="79">
        <f t="shared" si="92"/>
        <v>37500</v>
      </c>
      <c r="BK111" s="80">
        <f t="shared" si="93"/>
        <v>292734.61538461538</v>
      </c>
      <c r="BL111" s="81">
        <f t="shared" si="94"/>
        <v>150000</v>
      </c>
      <c r="BM111" s="342">
        <f t="shared" si="90"/>
        <v>111.56545454545453</v>
      </c>
      <c r="BN111" s="82"/>
    </row>
    <row r="112" spans="1:66" ht="36" x14ac:dyDescent="0.25">
      <c r="A112" s="137">
        <v>101</v>
      </c>
      <c r="B112" s="83" t="s">
        <v>248</v>
      </c>
      <c r="C112" s="84" t="s">
        <v>305</v>
      </c>
      <c r="D112" s="85" t="s">
        <v>306</v>
      </c>
      <c r="E112" s="86" t="s">
        <v>62</v>
      </c>
      <c r="F112" s="138">
        <v>5000</v>
      </c>
      <c r="G112" s="138"/>
      <c r="H112" s="138">
        <v>150</v>
      </c>
      <c r="I112" s="138"/>
      <c r="J112" s="138"/>
      <c r="K112" s="138">
        <v>50</v>
      </c>
      <c r="L112" s="64">
        <f t="shared" si="77"/>
        <v>5200</v>
      </c>
      <c r="M112" s="243">
        <v>98.43</v>
      </c>
      <c r="N112" s="244">
        <f t="shared" si="91"/>
        <v>511836.00000000006</v>
      </c>
      <c r="O112" s="351">
        <v>12556</v>
      </c>
      <c r="P112" s="211">
        <v>5000</v>
      </c>
      <c r="Q112" s="67">
        <v>60</v>
      </c>
      <c r="R112" s="99">
        <v>50</v>
      </c>
      <c r="S112" s="99">
        <f t="shared" si="78"/>
        <v>250000</v>
      </c>
      <c r="T112" s="67">
        <v>44</v>
      </c>
      <c r="U112" s="99">
        <v>40</v>
      </c>
      <c r="V112" s="99">
        <f t="shared" si="79"/>
        <v>200000</v>
      </c>
      <c r="W112" s="67">
        <v>423</v>
      </c>
      <c r="X112" s="99">
        <v>82.5</v>
      </c>
      <c r="Y112" s="99">
        <f t="shared" si="80"/>
        <v>412500</v>
      </c>
      <c r="Z112" s="67" t="s">
        <v>300</v>
      </c>
      <c r="AA112" s="99">
        <v>15</v>
      </c>
      <c r="AB112" s="99">
        <f t="shared" si="81"/>
        <v>75000</v>
      </c>
      <c r="AC112" s="67">
        <v>51</v>
      </c>
      <c r="AD112" s="99">
        <v>60</v>
      </c>
      <c r="AE112" s="99">
        <f t="shared" si="82"/>
        <v>300000</v>
      </c>
      <c r="AF112" s="67">
        <v>58</v>
      </c>
      <c r="AG112" s="99">
        <v>32.869999999999997</v>
      </c>
      <c r="AH112" s="99">
        <f t="shared" si="83"/>
        <v>164350</v>
      </c>
      <c r="AI112" s="67">
        <v>2</v>
      </c>
      <c r="AJ112" s="99">
        <v>83.56</v>
      </c>
      <c r="AK112" s="99">
        <f t="shared" si="84"/>
        <v>417800</v>
      </c>
      <c r="AL112" s="67">
        <v>126</v>
      </c>
      <c r="AM112" s="99">
        <v>27.84</v>
      </c>
      <c r="AN112" s="99">
        <f t="shared" si="85"/>
        <v>139200</v>
      </c>
      <c r="AO112" s="67" t="s">
        <v>303</v>
      </c>
      <c r="AP112" s="99">
        <v>30</v>
      </c>
      <c r="AQ112" s="248">
        <f t="shared" si="86"/>
        <v>150000</v>
      </c>
      <c r="AR112" s="73">
        <v>101</v>
      </c>
      <c r="AS112" s="74">
        <v>196</v>
      </c>
      <c r="AT112" s="75">
        <f t="shared" si="71"/>
        <v>980000</v>
      </c>
      <c r="AU112" s="73">
        <v>101</v>
      </c>
      <c r="AV112" s="74">
        <v>300</v>
      </c>
      <c r="AW112" s="92">
        <f t="shared" si="75"/>
        <v>1500000</v>
      </c>
      <c r="AX112" s="73">
        <v>101</v>
      </c>
      <c r="AY112" s="74">
        <v>180</v>
      </c>
      <c r="AZ112" s="74">
        <f t="shared" si="72"/>
        <v>900000</v>
      </c>
      <c r="BA112" s="73">
        <v>101</v>
      </c>
      <c r="BB112" s="246">
        <v>339.26</v>
      </c>
      <c r="BC112" s="75">
        <f t="shared" si="73"/>
        <v>1696300</v>
      </c>
      <c r="BD112" s="93"/>
      <c r="BE112" s="77">
        <f t="shared" si="74"/>
        <v>15</v>
      </c>
      <c r="BF112" s="77">
        <f t="shared" si="87"/>
        <v>110.54076923076923</v>
      </c>
      <c r="BG112" s="77">
        <f t="shared" si="88"/>
        <v>60</v>
      </c>
      <c r="BH112" s="77">
        <f t="shared" si="89"/>
        <v>339.26</v>
      </c>
      <c r="BI112" s="88"/>
      <c r="BJ112" s="79">
        <f t="shared" si="92"/>
        <v>75000</v>
      </c>
      <c r="BK112" s="80">
        <f t="shared" si="93"/>
        <v>552703.84615384613</v>
      </c>
      <c r="BL112" s="81">
        <f t="shared" si="94"/>
        <v>300000</v>
      </c>
      <c r="BM112" s="342">
        <f t="shared" si="90"/>
        <v>98.433636363636367</v>
      </c>
      <c r="BN112" s="82"/>
    </row>
    <row r="113" spans="1:66" ht="48" x14ac:dyDescent="0.25">
      <c r="A113" s="137">
        <v>102</v>
      </c>
      <c r="B113" s="96" t="s">
        <v>248</v>
      </c>
      <c r="C113" s="84" t="s">
        <v>307</v>
      </c>
      <c r="D113" s="216" t="s">
        <v>308</v>
      </c>
      <c r="E113" s="86" t="s">
        <v>62</v>
      </c>
      <c r="F113" s="138">
        <v>100</v>
      </c>
      <c r="G113" s="138"/>
      <c r="H113" s="138">
        <v>15</v>
      </c>
      <c r="I113" s="138"/>
      <c r="J113" s="138"/>
      <c r="K113" s="138">
        <v>20</v>
      </c>
      <c r="L113" s="64">
        <f t="shared" si="77"/>
        <v>135</v>
      </c>
      <c r="M113" s="243">
        <v>362.67</v>
      </c>
      <c r="N113" s="244">
        <f t="shared" si="91"/>
        <v>48960.450000000004</v>
      </c>
      <c r="O113" s="351">
        <v>12556</v>
      </c>
      <c r="P113" s="211">
        <v>100</v>
      </c>
      <c r="Q113" s="98" t="s">
        <v>37</v>
      </c>
      <c r="R113" s="215"/>
      <c r="S113" s="99">
        <f t="shared" si="78"/>
        <v>0</v>
      </c>
      <c r="T113" s="98" t="s">
        <v>37</v>
      </c>
      <c r="U113" s="215"/>
      <c r="V113" s="99">
        <f t="shared" si="79"/>
        <v>0</v>
      </c>
      <c r="W113" s="98" t="s">
        <v>37</v>
      </c>
      <c r="X113" s="215"/>
      <c r="Y113" s="99">
        <f t="shared" si="80"/>
        <v>0</v>
      </c>
      <c r="Z113" s="98" t="s">
        <v>37</v>
      </c>
      <c r="AA113" s="215"/>
      <c r="AB113" s="99">
        <f t="shared" si="81"/>
        <v>0</v>
      </c>
      <c r="AC113" s="98" t="s">
        <v>37</v>
      </c>
      <c r="AD113" s="215"/>
      <c r="AE113" s="99">
        <f t="shared" si="82"/>
        <v>0</v>
      </c>
      <c r="AF113" s="98" t="s">
        <v>37</v>
      </c>
      <c r="AG113" s="215"/>
      <c r="AH113" s="99">
        <f t="shared" si="83"/>
        <v>0</v>
      </c>
      <c r="AI113" s="67">
        <v>32</v>
      </c>
      <c r="AJ113" s="99">
        <v>41.78</v>
      </c>
      <c r="AK113" s="99">
        <f t="shared" si="84"/>
        <v>4178</v>
      </c>
      <c r="AL113" s="98" t="s">
        <v>37</v>
      </c>
      <c r="AM113" s="215"/>
      <c r="AN113" s="99">
        <f t="shared" si="85"/>
        <v>0</v>
      </c>
      <c r="AO113" s="98" t="s">
        <v>37</v>
      </c>
      <c r="AP113" s="215"/>
      <c r="AQ113" s="248">
        <f t="shared" si="86"/>
        <v>0</v>
      </c>
      <c r="AR113" s="73">
        <v>102</v>
      </c>
      <c r="AS113" s="74">
        <v>308</v>
      </c>
      <c r="AT113" s="75">
        <f t="shared" si="71"/>
        <v>30800</v>
      </c>
      <c r="AU113" s="73">
        <v>102</v>
      </c>
      <c r="AV113" s="74">
        <v>430</v>
      </c>
      <c r="AW113" s="92">
        <f t="shared" si="75"/>
        <v>43000</v>
      </c>
      <c r="AX113" s="73">
        <v>102</v>
      </c>
      <c r="AY113" s="74">
        <v>350</v>
      </c>
      <c r="AZ113" s="74">
        <f t="shared" si="72"/>
        <v>35000</v>
      </c>
      <c r="BA113" s="73">
        <v>102</v>
      </c>
      <c r="BB113" s="246">
        <v>565.42999999999995</v>
      </c>
      <c r="BC113" s="75">
        <f t="shared" si="73"/>
        <v>56542.999999999993</v>
      </c>
      <c r="BD113" s="93"/>
      <c r="BE113" s="77">
        <f t="shared" si="74"/>
        <v>41.78</v>
      </c>
      <c r="BF113" s="77">
        <f t="shared" si="87"/>
        <v>339.04200000000003</v>
      </c>
      <c r="BG113" s="77">
        <f t="shared" si="88"/>
        <v>350</v>
      </c>
      <c r="BH113" s="77">
        <f t="shared" si="89"/>
        <v>565.42999999999995</v>
      </c>
      <c r="BI113" s="88"/>
      <c r="BJ113" s="79">
        <f t="shared" si="92"/>
        <v>4178</v>
      </c>
      <c r="BK113" s="80">
        <f t="shared" si="93"/>
        <v>33904.200000000004</v>
      </c>
      <c r="BL113" s="81">
        <f t="shared" si="94"/>
        <v>35000</v>
      </c>
      <c r="BM113" s="342">
        <f t="shared" si="90"/>
        <v>362.66666666666674</v>
      </c>
      <c r="BN113" s="82"/>
    </row>
    <row r="114" spans="1:66" ht="84" x14ac:dyDescent="0.25">
      <c r="A114" s="137">
        <v>103</v>
      </c>
      <c r="B114" s="96" t="s">
        <v>248</v>
      </c>
      <c r="C114" s="84" t="s">
        <v>309</v>
      </c>
      <c r="D114" s="85" t="s">
        <v>310</v>
      </c>
      <c r="E114" s="86" t="s">
        <v>62</v>
      </c>
      <c r="F114" s="138">
        <v>150</v>
      </c>
      <c r="G114" s="138"/>
      <c r="H114" s="138">
        <v>20</v>
      </c>
      <c r="I114" s="138"/>
      <c r="J114" s="138"/>
      <c r="K114" s="138">
        <v>50</v>
      </c>
      <c r="L114" s="64">
        <f t="shared" si="77"/>
        <v>220</v>
      </c>
      <c r="M114" s="243">
        <v>334.5</v>
      </c>
      <c r="N114" s="244">
        <f t="shared" si="91"/>
        <v>73590</v>
      </c>
      <c r="O114" s="351">
        <v>12556</v>
      </c>
      <c r="P114" s="211">
        <v>150</v>
      </c>
      <c r="Q114" s="98" t="s">
        <v>37</v>
      </c>
      <c r="R114" s="215"/>
      <c r="S114" s="99">
        <f t="shared" si="78"/>
        <v>0</v>
      </c>
      <c r="T114" s="67">
        <v>50</v>
      </c>
      <c r="U114" s="99">
        <v>100</v>
      </c>
      <c r="V114" s="99">
        <f t="shared" si="79"/>
        <v>15000</v>
      </c>
      <c r="W114" s="98" t="s">
        <v>37</v>
      </c>
      <c r="X114" s="215"/>
      <c r="Y114" s="99">
        <f t="shared" si="80"/>
        <v>0</v>
      </c>
      <c r="Z114" s="98" t="s">
        <v>37</v>
      </c>
      <c r="AA114" s="215"/>
      <c r="AB114" s="99">
        <f t="shared" si="81"/>
        <v>0</v>
      </c>
      <c r="AC114" s="67">
        <v>52</v>
      </c>
      <c r="AD114" s="99">
        <v>400</v>
      </c>
      <c r="AE114" s="99">
        <f t="shared" si="82"/>
        <v>60000</v>
      </c>
      <c r="AF114" s="98" t="s">
        <v>37</v>
      </c>
      <c r="AG114" s="215"/>
      <c r="AH114" s="99">
        <f t="shared" si="83"/>
        <v>0</v>
      </c>
      <c r="AI114" s="67">
        <v>39</v>
      </c>
      <c r="AJ114" s="99">
        <v>83.56</v>
      </c>
      <c r="AK114" s="99">
        <f t="shared" si="84"/>
        <v>12534</v>
      </c>
      <c r="AL114" s="67">
        <v>187</v>
      </c>
      <c r="AM114" s="99">
        <v>84.68</v>
      </c>
      <c r="AN114" s="99">
        <f t="shared" si="85"/>
        <v>12702.000000000002</v>
      </c>
      <c r="AO114" s="98" t="s">
        <v>37</v>
      </c>
      <c r="AP114" s="215"/>
      <c r="AQ114" s="248">
        <f t="shared" si="86"/>
        <v>0</v>
      </c>
      <c r="AR114" s="73">
        <v>103</v>
      </c>
      <c r="AS114" s="74">
        <v>630</v>
      </c>
      <c r="AT114" s="75">
        <f t="shared" si="71"/>
        <v>94500</v>
      </c>
      <c r="AU114" s="73">
        <v>103</v>
      </c>
      <c r="AV114" s="74">
        <v>370</v>
      </c>
      <c r="AW114" s="92">
        <f t="shared" si="75"/>
        <v>55500</v>
      </c>
      <c r="AX114" s="73">
        <v>103</v>
      </c>
      <c r="AY114" s="74">
        <v>600</v>
      </c>
      <c r="AZ114" s="74">
        <f t="shared" si="72"/>
        <v>90000</v>
      </c>
      <c r="BA114" s="73">
        <v>103</v>
      </c>
      <c r="BB114" s="246">
        <v>452.34</v>
      </c>
      <c r="BC114" s="75">
        <f t="shared" si="73"/>
        <v>67851</v>
      </c>
      <c r="BD114" s="93"/>
      <c r="BE114" s="77">
        <f t="shared" si="74"/>
        <v>83.56</v>
      </c>
      <c r="BF114" s="77">
        <f t="shared" si="87"/>
        <v>340.07249999999999</v>
      </c>
      <c r="BG114" s="77">
        <f t="shared" si="88"/>
        <v>385</v>
      </c>
      <c r="BH114" s="77">
        <f t="shared" si="89"/>
        <v>630</v>
      </c>
      <c r="BI114" s="88"/>
      <c r="BJ114" s="79">
        <f t="shared" si="92"/>
        <v>12534</v>
      </c>
      <c r="BK114" s="80">
        <f t="shared" si="93"/>
        <v>51010.875</v>
      </c>
      <c r="BL114" s="81">
        <f t="shared" si="94"/>
        <v>57750</v>
      </c>
      <c r="BM114" s="342">
        <f t="shared" si="90"/>
        <v>334.50333333333333</v>
      </c>
      <c r="BN114" s="82"/>
    </row>
    <row r="115" spans="1:66" ht="60" x14ac:dyDescent="0.25">
      <c r="A115" s="137">
        <v>104</v>
      </c>
      <c r="B115" s="96" t="s">
        <v>248</v>
      </c>
      <c r="C115" s="84" t="s">
        <v>311</v>
      </c>
      <c r="D115" s="216" t="s">
        <v>312</v>
      </c>
      <c r="E115" s="86" t="s">
        <v>62</v>
      </c>
      <c r="F115" s="138">
        <v>500</v>
      </c>
      <c r="G115" s="138"/>
      <c r="H115" s="138">
        <v>50</v>
      </c>
      <c r="I115" s="138"/>
      <c r="J115" s="138"/>
      <c r="K115" s="138">
        <v>20</v>
      </c>
      <c r="L115" s="64">
        <f t="shared" si="77"/>
        <v>570</v>
      </c>
      <c r="M115" s="243">
        <v>557.72</v>
      </c>
      <c r="N115" s="244">
        <f t="shared" si="91"/>
        <v>317900.40000000002</v>
      </c>
      <c r="O115" s="351">
        <v>12556</v>
      </c>
      <c r="P115" s="211">
        <v>500</v>
      </c>
      <c r="Q115" s="98" t="s">
        <v>37</v>
      </c>
      <c r="R115" s="215"/>
      <c r="S115" s="99">
        <f t="shared" si="78"/>
        <v>0</v>
      </c>
      <c r="T115" s="98" t="s">
        <v>37</v>
      </c>
      <c r="U115" s="215"/>
      <c r="V115" s="99">
        <f t="shared" si="79"/>
        <v>0</v>
      </c>
      <c r="W115" s="98" t="s">
        <v>37</v>
      </c>
      <c r="X115" s="215"/>
      <c r="Y115" s="99">
        <f t="shared" si="80"/>
        <v>0</v>
      </c>
      <c r="Z115" s="98" t="s">
        <v>37</v>
      </c>
      <c r="AA115" s="215"/>
      <c r="AB115" s="99">
        <f t="shared" si="81"/>
        <v>0</v>
      </c>
      <c r="AC115" s="98" t="s">
        <v>37</v>
      </c>
      <c r="AD115" s="215"/>
      <c r="AE115" s="99">
        <f t="shared" si="82"/>
        <v>0</v>
      </c>
      <c r="AF115" s="98" t="s">
        <v>37</v>
      </c>
      <c r="AG115" s="215"/>
      <c r="AH115" s="99">
        <f t="shared" si="83"/>
        <v>0</v>
      </c>
      <c r="AI115" s="98" t="s">
        <v>37</v>
      </c>
      <c r="AJ115" s="215"/>
      <c r="AK115" s="99">
        <f t="shared" si="84"/>
        <v>0</v>
      </c>
      <c r="AL115" s="98" t="s">
        <v>37</v>
      </c>
      <c r="AM115" s="215"/>
      <c r="AN115" s="99">
        <f t="shared" si="85"/>
        <v>0</v>
      </c>
      <c r="AO115" s="98" t="s">
        <v>37</v>
      </c>
      <c r="AP115" s="215"/>
      <c r="AQ115" s="248">
        <f t="shared" si="86"/>
        <v>0</v>
      </c>
      <c r="AR115" s="73">
        <v>104</v>
      </c>
      <c r="AS115" s="74">
        <v>700</v>
      </c>
      <c r="AT115" s="75">
        <f t="shared" si="71"/>
        <v>350000</v>
      </c>
      <c r="AU115" s="73">
        <v>104</v>
      </c>
      <c r="AV115" s="74">
        <v>400</v>
      </c>
      <c r="AW115" s="92">
        <f t="shared" si="75"/>
        <v>200000</v>
      </c>
      <c r="AX115" s="73">
        <v>104</v>
      </c>
      <c r="AY115" s="74">
        <v>550</v>
      </c>
      <c r="AZ115" s="74">
        <f t="shared" si="72"/>
        <v>275000</v>
      </c>
      <c r="BA115" s="73">
        <v>104</v>
      </c>
      <c r="BB115" s="246">
        <v>565.42999999999995</v>
      </c>
      <c r="BC115" s="75">
        <f t="shared" si="73"/>
        <v>282715</v>
      </c>
      <c r="BD115" s="93"/>
      <c r="BE115" s="77">
        <f t="shared" si="74"/>
        <v>400</v>
      </c>
      <c r="BF115" s="77">
        <f t="shared" si="87"/>
        <v>553.85749999999996</v>
      </c>
      <c r="BG115" s="77">
        <f t="shared" si="88"/>
        <v>557.71499999999992</v>
      </c>
      <c r="BH115" s="77">
        <f t="shared" si="89"/>
        <v>700</v>
      </c>
      <c r="BI115" s="88"/>
      <c r="BJ115" s="79">
        <f t="shared" si="92"/>
        <v>200000</v>
      </c>
      <c r="BK115" s="80">
        <f t="shared" si="93"/>
        <v>276928.75</v>
      </c>
      <c r="BL115" s="81">
        <f t="shared" si="94"/>
        <v>278857.49999999994</v>
      </c>
      <c r="BM115" s="342">
        <f t="shared" si="90"/>
        <v>557.71499999999992</v>
      </c>
      <c r="BN115" s="82"/>
    </row>
    <row r="116" spans="1:66" ht="48" x14ac:dyDescent="0.25">
      <c r="A116" s="137">
        <v>105</v>
      </c>
      <c r="B116" s="83" t="s">
        <v>248</v>
      </c>
      <c r="C116" s="84" t="s">
        <v>313</v>
      </c>
      <c r="D116" s="85" t="s">
        <v>314</v>
      </c>
      <c r="E116" s="86" t="s">
        <v>315</v>
      </c>
      <c r="F116" s="138">
        <v>4500</v>
      </c>
      <c r="G116" s="138">
        <v>50</v>
      </c>
      <c r="H116" s="138">
        <v>1500</v>
      </c>
      <c r="I116" s="138"/>
      <c r="J116" s="138"/>
      <c r="K116" s="138">
        <v>500</v>
      </c>
      <c r="L116" s="64">
        <f t="shared" si="77"/>
        <v>6550</v>
      </c>
      <c r="M116" s="243">
        <v>422.6</v>
      </c>
      <c r="N116" s="244">
        <f t="shared" si="91"/>
        <v>2768030</v>
      </c>
      <c r="O116" s="351">
        <v>12556</v>
      </c>
      <c r="P116" s="211">
        <v>4500</v>
      </c>
      <c r="Q116" s="67">
        <v>74</v>
      </c>
      <c r="R116" s="99">
        <v>1100</v>
      </c>
      <c r="S116" s="99">
        <f t="shared" si="78"/>
        <v>4950000</v>
      </c>
      <c r="T116" s="67">
        <v>58</v>
      </c>
      <c r="U116" s="99">
        <v>129.5</v>
      </c>
      <c r="V116" s="99">
        <f t="shared" si="79"/>
        <v>582750</v>
      </c>
      <c r="W116" s="98" t="s">
        <v>37</v>
      </c>
      <c r="X116" s="215"/>
      <c r="Y116" s="99">
        <f t="shared" si="80"/>
        <v>0</v>
      </c>
      <c r="Z116" s="98" t="s">
        <v>37</v>
      </c>
      <c r="AA116" s="215"/>
      <c r="AB116" s="99">
        <f t="shared" si="81"/>
        <v>0</v>
      </c>
      <c r="AC116" s="67">
        <v>56</v>
      </c>
      <c r="AD116" s="99">
        <v>150</v>
      </c>
      <c r="AE116" s="99">
        <f t="shared" si="82"/>
        <v>675000</v>
      </c>
      <c r="AF116" s="67">
        <v>65</v>
      </c>
      <c r="AG116" s="99">
        <v>202.08</v>
      </c>
      <c r="AH116" s="99">
        <f t="shared" si="83"/>
        <v>909360</v>
      </c>
      <c r="AI116" s="67">
        <v>13</v>
      </c>
      <c r="AJ116" s="99">
        <v>250.7</v>
      </c>
      <c r="AK116" s="99">
        <f t="shared" si="84"/>
        <v>1128150</v>
      </c>
      <c r="AL116" s="98" t="s">
        <v>37</v>
      </c>
      <c r="AM116" s="215"/>
      <c r="AN116" s="99">
        <f t="shared" si="85"/>
        <v>0</v>
      </c>
      <c r="AO116" s="67" t="s">
        <v>316</v>
      </c>
      <c r="AP116" s="99">
        <v>300</v>
      </c>
      <c r="AQ116" s="248">
        <f t="shared" si="86"/>
        <v>1350000</v>
      </c>
      <c r="AR116" s="73">
        <v>105</v>
      </c>
      <c r="AS116" s="74">
        <v>448</v>
      </c>
      <c r="AT116" s="75">
        <f t="shared" si="71"/>
        <v>2016000</v>
      </c>
      <c r="AU116" s="73">
        <v>105</v>
      </c>
      <c r="AV116" s="74">
        <v>500</v>
      </c>
      <c r="AW116" s="92">
        <f t="shared" si="75"/>
        <v>2250000</v>
      </c>
      <c r="AX116" s="73">
        <v>105</v>
      </c>
      <c r="AY116" s="74">
        <v>430</v>
      </c>
      <c r="AZ116" s="74">
        <f t="shared" si="72"/>
        <v>1935000</v>
      </c>
      <c r="BA116" s="73">
        <v>105</v>
      </c>
      <c r="BB116" s="246">
        <v>1292.4100000000001</v>
      </c>
      <c r="BC116" s="75">
        <f t="shared" si="73"/>
        <v>5815845</v>
      </c>
      <c r="BD116" s="93"/>
      <c r="BE116" s="77">
        <f t="shared" si="74"/>
        <v>129.5</v>
      </c>
      <c r="BF116" s="77">
        <f t="shared" si="87"/>
        <v>480.26900000000006</v>
      </c>
      <c r="BG116" s="77">
        <f t="shared" si="88"/>
        <v>365</v>
      </c>
      <c r="BH116" s="77">
        <f t="shared" si="89"/>
        <v>1292.4100000000001</v>
      </c>
      <c r="BI116" s="88"/>
      <c r="BJ116" s="79">
        <f t="shared" si="92"/>
        <v>582750</v>
      </c>
      <c r="BK116" s="80">
        <f t="shared" si="93"/>
        <v>2161210.5000000005</v>
      </c>
      <c r="BL116" s="81">
        <f t="shared" si="94"/>
        <v>1642500</v>
      </c>
      <c r="BM116" s="342">
        <f t="shared" si="90"/>
        <v>422.59749999999997</v>
      </c>
      <c r="BN116" s="82"/>
    </row>
    <row r="117" spans="1:66" ht="84" x14ac:dyDescent="0.25">
      <c r="A117" s="137">
        <v>106</v>
      </c>
      <c r="B117" s="83" t="s">
        <v>248</v>
      </c>
      <c r="C117" s="84" t="s">
        <v>317</v>
      </c>
      <c r="D117" s="85" t="s">
        <v>318</v>
      </c>
      <c r="E117" s="86" t="s">
        <v>100</v>
      </c>
      <c r="F117" s="138">
        <v>2500</v>
      </c>
      <c r="G117" s="138">
        <v>300</v>
      </c>
      <c r="H117" s="138">
        <v>500</v>
      </c>
      <c r="I117" s="138"/>
      <c r="J117" s="138"/>
      <c r="K117" s="138">
        <v>150</v>
      </c>
      <c r="L117" s="64">
        <f t="shared" si="77"/>
        <v>3450</v>
      </c>
      <c r="M117" s="243">
        <v>205.8</v>
      </c>
      <c r="N117" s="244">
        <f t="shared" si="91"/>
        <v>710010</v>
      </c>
      <c r="O117" s="351">
        <v>24376</v>
      </c>
      <c r="P117" s="211">
        <v>2500</v>
      </c>
      <c r="Q117" s="98" t="s">
        <v>37</v>
      </c>
      <c r="R117" s="215"/>
      <c r="S117" s="99">
        <f t="shared" si="78"/>
        <v>0</v>
      </c>
      <c r="T117" s="98" t="s">
        <v>37</v>
      </c>
      <c r="U117" s="215"/>
      <c r="V117" s="99">
        <f t="shared" si="79"/>
        <v>0</v>
      </c>
      <c r="W117" s="98" t="s">
        <v>37</v>
      </c>
      <c r="X117" s="215"/>
      <c r="Y117" s="99">
        <f t="shared" si="80"/>
        <v>0</v>
      </c>
      <c r="Z117" s="98" t="s">
        <v>37</v>
      </c>
      <c r="AA117" s="215"/>
      <c r="AB117" s="99">
        <f t="shared" si="81"/>
        <v>0</v>
      </c>
      <c r="AC117" s="67">
        <v>18</v>
      </c>
      <c r="AD117" s="99">
        <v>50</v>
      </c>
      <c r="AE117" s="99">
        <f t="shared" si="82"/>
        <v>125000</v>
      </c>
      <c r="AF117" s="67">
        <v>35</v>
      </c>
      <c r="AG117" s="99">
        <v>125.98</v>
      </c>
      <c r="AH117" s="99">
        <f t="shared" si="83"/>
        <v>314950</v>
      </c>
      <c r="AI117" s="98" t="s">
        <v>37</v>
      </c>
      <c r="AJ117" s="215"/>
      <c r="AK117" s="99">
        <f t="shared" si="84"/>
        <v>0</v>
      </c>
      <c r="AL117" s="98" t="s">
        <v>37</v>
      </c>
      <c r="AM117" s="215"/>
      <c r="AN117" s="99">
        <f t="shared" si="85"/>
        <v>0</v>
      </c>
      <c r="AO117" s="67" t="s">
        <v>319</v>
      </c>
      <c r="AP117" s="99">
        <v>51</v>
      </c>
      <c r="AQ117" s="248">
        <f t="shared" si="86"/>
        <v>127500</v>
      </c>
      <c r="AR117" s="73">
        <v>106</v>
      </c>
      <c r="AS117" s="74">
        <v>252</v>
      </c>
      <c r="AT117" s="75">
        <f t="shared" si="71"/>
        <v>630000</v>
      </c>
      <c r="AU117" s="73">
        <v>106</v>
      </c>
      <c r="AV117" s="74">
        <v>350</v>
      </c>
      <c r="AW117" s="92">
        <f t="shared" si="75"/>
        <v>875000</v>
      </c>
      <c r="AX117" s="73">
        <v>106</v>
      </c>
      <c r="AY117" s="74">
        <v>250</v>
      </c>
      <c r="AZ117" s="74">
        <f t="shared" si="72"/>
        <v>625000</v>
      </c>
      <c r="BA117" s="73">
        <v>106</v>
      </c>
      <c r="BB117" s="246">
        <v>565.42999999999995</v>
      </c>
      <c r="BC117" s="75">
        <f t="shared" si="73"/>
        <v>1413574.9999999998</v>
      </c>
      <c r="BD117" s="93"/>
      <c r="BE117" s="77">
        <f t="shared" si="74"/>
        <v>50</v>
      </c>
      <c r="BF117" s="77">
        <f t="shared" si="87"/>
        <v>234.91571428571427</v>
      </c>
      <c r="BG117" s="77">
        <f t="shared" si="88"/>
        <v>250</v>
      </c>
      <c r="BH117" s="77">
        <f t="shared" si="89"/>
        <v>565.42999999999995</v>
      </c>
      <c r="BI117" s="88"/>
      <c r="BJ117" s="79">
        <f t="shared" si="92"/>
        <v>125000</v>
      </c>
      <c r="BK117" s="80">
        <f t="shared" si="93"/>
        <v>587289.28571428568</v>
      </c>
      <c r="BL117" s="81">
        <f t="shared" si="94"/>
        <v>625000</v>
      </c>
      <c r="BM117" s="342">
        <f t="shared" si="90"/>
        <v>205.79599999999999</v>
      </c>
      <c r="BN117" s="82"/>
    </row>
    <row r="118" spans="1:66" ht="36" x14ac:dyDescent="0.25">
      <c r="A118" s="137">
        <v>107</v>
      </c>
      <c r="B118" s="83" t="s">
        <v>248</v>
      </c>
      <c r="C118" s="84" t="s">
        <v>320</v>
      </c>
      <c r="D118" s="85" t="s">
        <v>321</v>
      </c>
      <c r="E118" s="86" t="s">
        <v>62</v>
      </c>
      <c r="F118" s="138">
        <v>200</v>
      </c>
      <c r="G118" s="138"/>
      <c r="H118" s="138">
        <v>10</v>
      </c>
      <c r="I118" s="138"/>
      <c r="J118" s="138"/>
      <c r="K118" s="138">
        <v>50</v>
      </c>
      <c r="L118" s="64">
        <f t="shared" si="77"/>
        <v>260</v>
      </c>
      <c r="M118" s="243">
        <v>37.630000000000003</v>
      </c>
      <c r="N118" s="244">
        <f t="shared" si="91"/>
        <v>9783.8000000000011</v>
      </c>
      <c r="O118" s="351">
        <v>10580</v>
      </c>
      <c r="P118" s="211">
        <v>200</v>
      </c>
      <c r="Q118" s="98" t="s">
        <v>37</v>
      </c>
      <c r="R118" s="215"/>
      <c r="S118" s="99">
        <f t="shared" si="78"/>
        <v>0</v>
      </c>
      <c r="T118" s="67">
        <v>45</v>
      </c>
      <c r="U118" s="99">
        <v>7</v>
      </c>
      <c r="V118" s="99">
        <f t="shared" si="79"/>
        <v>1400</v>
      </c>
      <c r="W118" s="67">
        <v>689</v>
      </c>
      <c r="X118" s="99">
        <v>71.5</v>
      </c>
      <c r="Y118" s="99">
        <f t="shared" si="80"/>
        <v>14300</v>
      </c>
      <c r="Z118" s="67" t="s">
        <v>322</v>
      </c>
      <c r="AA118" s="99">
        <v>10</v>
      </c>
      <c r="AB118" s="99">
        <f t="shared" si="81"/>
        <v>2000</v>
      </c>
      <c r="AC118" s="67">
        <v>57</v>
      </c>
      <c r="AD118" s="99">
        <v>20</v>
      </c>
      <c r="AE118" s="99">
        <f t="shared" si="82"/>
        <v>4000</v>
      </c>
      <c r="AF118" s="67">
        <v>60</v>
      </c>
      <c r="AG118" s="99">
        <v>28.63</v>
      </c>
      <c r="AH118" s="99">
        <f t="shared" si="83"/>
        <v>5726</v>
      </c>
      <c r="AI118" s="67">
        <v>51</v>
      </c>
      <c r="AJ118" s="99">
        <v>20.888999999999999</v>
      </c>
      <c r="AK118" s="99">
        <f t="shared" si="84"/>
        <v>4177.8</v>
      </c>
      <c r="AL118" s="98" t="s">
        <v>37</v>
      </c>
      <c r="AM118" s="215"/>
      <c r="AN118" s="99">
        <f t="shared" si="85"/>
        <v>0</v>
      </c>
      <c r="AO118" s="98" t="s">
        <v>37</v>
      </c>
      <c r="AP118" s="215"/>
      <c r="AQ118" s="248">
        <f t="shared" si="86"/>
        <v>0</v>
      </c>
      <c r="AR118" s="73">
        <v>107</v>
      </c>
      <c r="AS118" s="74">
        <v>35</v>
      </c>
      <c r="AT118" s="75">
        <f t="shared" si="71"/>
        <v>7000</v>
      </c>
      <c r="AU118" s="73">
        <v>107</v>
      </c>
      <c r="AV118" s="74">
        <v>80</v>
      </c>
      <c r="AW118" s="92">
        <f t="shared" si="75"/>
        <v>16000</v>
      </c>
      <c r="AX118" s="73">
        <v>107</v>
      </c>
      <c r="AY118" s="74">
        <v>35</v>
      </c>
      <c r="AZ118" s="74">
        <f t="shared" si="72"/>
        <v>7000</v>
      </c>
      <c r="BA118" s="73">
        <v>107</v>
      </c>
      <c r="BB118" s="246">
        <v>193.86</v>
      </c>
      <c r="BC118" s="75">
        <f t="shared" si="73"/>
        <v>38772</v>
      </c>
      <c r="BD118" s="93"/>
      <c r="BE118" s="77">
        <f t="shared" si="74"/>
        <v>7</v>
      </c>
      <c r="BF118" s="77">
        <f t="shared" si="87"/>
        <v>50.187899999999999</v>
      </c>
      <c r="BG118" s="77">
        <f t="shared" si="88"/>
        <v>31.814999999999998</v>
      </c>
      <c r="BH118" s="77">
        <f t="shared" si="89"/>
        <v>193.86</v>
      </c>
      <c r="BI118" s="88"/>
      <c r="BJ118" s="79">
        <f t="shared" si="92"/>
        <v>1400</v>
      </c>
      <c r="BK118" s="80">
        <f t="shared" si="93"/>
        <v>10037.58</v>
      </c>
      <c r="BL118" s="81">
        <f t="shared" si="94"/>
        <v>6363</v>
      </c>
      <c r="BM118" s="342">
        <f t="shared" si="90"/>
        <v>37.627375000000001</v>
      </c>
      <c r="BN118" s="82"/>
    </row>
    <row r="119" spans="1:66" ht="48" x14ac:dyDescent="0.25">
      <c r="A119" s="137">
        <v>108</v>
      </c>
      <c r="B119" s="96" t="s">
        <v>248</v>
      </c>
      <c r="C119" s="84" t="s">
        <v>323</v>
      </c>
      <c r="D119" s="216" t="s">
        <v>324</v>
      </c>
      <c r="E119" s="86" t="s">
        <v>62</v>
      </c>
      <c r="F119" s="138">
        <v>150</v>
      </c>
      <c r="G119" s="138"/>
      <c r="H119" s="138">
        <v>20</v>
      </c>
      <c r="I119" s="138"/>
      <c r="J119" s="138"/>
      <c r="K119" s="138">
        <v>50</v>
      </c>
      <c r="L119" s="64">
        <f t="shared" si="77"/>
        <v>220</v>
      </c>
      <c r="M119" s="243">
        <v>322.72000000000003</v>
      </c>
      <c r="N119" s="244">
        <f t="shared" si="91"/>
        <v>70998.400000000009</v>
      </c>
      <c r="O119" s="351">
        <v>12556</v>
      </c>
      <c r="P119" s="211">
        <v>150</v>
      </c>
      <c r="Q119" s="98" t="s">
        <v>37</v>
      </c>
      <c r="R119" s="215"/>
      <c r="S119" s="99">
        <f t="shared" si="78"/>
        <v>0</v>
      </c>
      <c r="T119" s="98" t="s">
        <v>37</v>
      </c>
      <c r="U119" s="215"/>
      <c r="V119" s="99">
        <f t="shared" si="79"/>
        <v>0</v>
      </c>
      <c r="W119" s="98" t="s">
        <v>37</v>
      </c>
      <c r="X119" s="215"/>
      <c r="Y119" s="99">
        <f t="shared" si="80"/>
        <v>0</v>
      </c>
      <c r="Z119" s="98" t="s">
        <v>37</v>
      </c>
      <c r="AA119" s="215"/>
      <c r="AB119" s="99">
        <f t="shared" si="81"/>
        <v>0</v>
      </c>
      <c r="AC119" s="98" t="s">
        <v>37</v>
      </c>
      <c r="AD119" s="215"/>
      <c r="AE119" s="99">
        <f t="shared" si="82"/>
        <v>0</v>
      </c>
      <c r="AF119" s="98" t="s">
        <v>37</v>
      </c>
      <c r="AG119" s="215"/>
      <c r="AH119" s="99">
        <f t="shared" si="83"/>
        <v>0</v>
      </c>
      <c r="AI119" s="98" t="s">
        <v>37</v>
      </c>
      <c r="AJ119" s="215"/>
      <c r="AK119" s="99">
        <f t="shared" si="84"/>
        <v>0</v>
      </c>
      <c r="AL119" s="98" t="s">
        <v>37</v>
      </c>
      <c r="AM119" s="215"/>
      <c r="AN119" s="99">
        <f t="shared" si="85"/>
        <v>0</v>
      </c>
      <c r="AO119" s="98" t="s">
        <v>37</v>
      </c>
      <c r="AP119" s="215"/>
      <c r="AQ119" s="248">
        <f t="shared" si="86"/>
        <v>0</v>
      </c>
      <c r="AR119" s="73">
        <v>108</v>
      </c>
      <c r="AS119" s="74">
        <v>77</v>
      </c>
      <c r="AT119" s="75">
        <f t="shared" si="71"/>
        <v>11550</v>
      </c>
      <c r="AU119" s="73">
        <v>108</v>
      </c>
      <c r="AV119" s="74">
        <v>3500</v>
      </c>
      <c r="AW119" s="92">
        <f t="shared" si="75"/>
        <v>525000</v>
      </c>
      <c r="AX119" s="73">
        <v>108</v>
      </c>
      <c r="AY119" s="74">
        <v>80</v>
      </c>
      <c r="AZ119" s="74">
        <f t="shared" si="72"/>
        <v>12000</v>
      </c>
      <c r="BA119" s="73">
        <v>108</v>
      </c>
      <c r="BB119" s="246">
        <v>565.42999999999995</v>
      </c>
      <c r="BC119" s="75">
        <f t="shared" si="73"/>
        <v>84814.499999999985</v>
      </c>
      <c r="BD119" s="93"/>
      <c r="BE119" s="77">
        <f t="shared" si="74"/>
        <v>77</v>
      </c>
      <c r="BF119" s="77">
        <f t="shared" si="87"/>
        <v>1055.6075000000001</v>
      </c>
      <c r="BG119" s="77">
        <f t="shared" si="88"/>
        <v>322.71499999999997</v>
      </c>
      <c r="BH119" s="77">
        <f t="shared" si="89"/>
        <v>3500</v>
      </c>
      <c r="BI119" s="88"/>
      <c r="BJ119" s="79">
        <f t="shared" si="92"/>
        <v>11550</v>
      </c>
      <c r="BK119" s="80">
        <f t="shared" si="93"/>
        <v>158341.125</v>
      </c>
      <c r="BL119" s="81">
        <f t="shared" si="94"/>
        <v>48407.249999999993</v>
      </c>
      <c r="BM119" s="342">
        <f t="shared" si="90"/>
        <v>322.71500000000015</v>
      </c>
      <c r="BN119" s="82"/>
    </row>
    <row r="120" spans="1:66" ht="36" x14ac:dyDescent="0.25">
      <c r="A120" s="137">
        <v>109</v>
      </c>
      <c r="B120" s="96" t="s">
        <v>248</v>
      </c>
      <c r="C120" s="84" t="s">
        <v>325</v>
      </c>
      <c r="D120" s="216" t="s">
        <v>326</v>
      </c>
      <c r="E120" s="86" t="s">
        <v>62</v>
      </c>
      <c r="F120" s="138">
        <v>150</v>
      </c>
      <c r="G120" s="138"/>
      <c r="H120" s="138">
        <v>20</v>
      </c>
      <c r="I120" s="138"/>
      <c r="J120" s="138"/>
      <c r="K120" s="138">
        <v>50</v>
      </c>
      <c r="L120" s="64">
        <f t="shared" si="77"/>
        <v>220</v>
      </c>
      <c r="M120" s="243">
        <v>328.22</v>
      </c>
      <c r="N120" s="244">
        <f t="shared" si="91"/>
        <v>72208.400000000009</v>
      </c>
      <c r="O120" s="351">
        <v>12556</v>
      </c>
      <c r="P120" s="211">
        <v>150</v>
      </c>
      <c r="Q120" s="98" t="s">
        <v>37</v>
      </c>
      <c r="R120" s="215"/>
      <c r="S120" s="99">
        <f t="shared" si="78"/>
        <v>0</v>
      </c>
      <c r="T120" s="98" t="s">
        <v>37</v>
      </c>
      <c r="U120" s="215"/>
      <c r="V120" s="99">
        <f t="shared" si="79"/>
        <v>0</v>
      </c>
      <c r="W120" s="98" t="s">
        <v>37</v>
      </c>
      <c r="X120" s="215"/>
      <c r="Y120" s="99">
        <f t="shared" si="80"/>
        <v>0</v>
      </c>
      <c r="Z120" s="98" t="s">
        <v>37</v>
      </c>
      <c r="AA120" s="215"/>
      <c r="AB120" s="99">
        <f t="shared" si="81"/>
        <v>0</v>
      </c>
      <c r="AC120" s="98" t="s">
        <v>37</v>
      </c>
      <c r="AD120" s="215"/>
      <c r="AE120" s="99">
        <f t="shared" si="82"/>
        <v>0</v>
      </c>
      <c r="AF120" s="98" t="s">
        <v>37</v>
      </c>
      <c r="AG120" s="215"/>
      <c r="AH120" s="99">
        <f t="shared" si="83"/>
        <v>0</v>
      </c>
      <c r="AI120" s="98" t="s">
        <v>37</v>
      </c>
      <c r="AJ120" s="215"/>
      <c r="AK120" s="99">
        <f t="shared" si="84"/>
        <v>0</v>
      </c>
      <c r="AL120" s="98" t="s">
        <v>37</v>
      </c>
      <c r="AM120" s="215"/>
      <c r="AN120" s="99">
        <f t="shared" si="85"/>
        <v>0</v>
      </c>
      <c r="AO120" s="98" t="s">
        <v>37</v>
      </c>
      <c r="AP120" s="215"/>
      <c r="AQ120" s="248">
        <f t="shared" ref="AQ120:AQ140" si="95">AP120*P120</f>
        <v>0</v>
      </c>
      <c r="AR120" s="73">
        <v>109</v>
      </c>
      <c r="AS120" s="74">
        <v>91</v>
      </c>
      <c r="AT120" s="75">
        <f t="shared" si="71"/>
        <v>13650</v>
      </c>
      <c r="AU120" s="73">
        <v>109</v>
      </c>
      <c r="AV120" s="74">
        <v>4000</v>
      </c>
      <c r="AW120" s="92">
        <f t="shared" si="75"/>
        <v>600000</v>
      </c>
      <c r="AX120" s="73">
        <v>109</v>
      </c>
      <c r="AY120" s="74">
        <v>90</v>
      </c>
      <c r="AZ120" s="74">
        <f t="shared" si="72"/>
        <v>13500</v>
      </c>
      <c r="BA120" s="73">
        <v>109</v>
      </c>
      <c r="BB120" s="246">
        <v>565.42999999999995</v>
      </c>
      <c r="BC120" s="75">
        <f t="shared" si="73"/>
        <v>84814.499999999985</v>
      </c>
      <c r="BD120" s="93"/>
      <c r="BE120" s="77">
        <f t="shared" si="74"/>
        <v>90</v>
      </c>
      <c r="BF120" s="77">
        <f t="shared" ref="BF120:BF140" si="96">AVERAGE(AP120,AM120,AJ120,AG120,AD120,AA120,X120,U120,R120,AS120,AV120,AY120,BB120)</f>
        <v>1186.6075000000001</v>
      </c>
      <c r="BG120" s="77">
        <f t="shared" ref="BG120:BG140" si="97">MEDIAN(AP120,AM120,AJ120,AG120,AD120,AA120,X120,U120,R120,AS120,AV120,AY120,BB120)</f>
        <v>328.21499999999997</v>
      </c>
      <c r="BH120" s="77">
        <f t="shared" ref="BH120:BH140" si="98">MAX(AP120,AM120,AJ120,AG120,AD120,AA120,X120,U120,R120,AS120,AV120,AY120,BB120)</f>
        <v>4000</v>
      </c>
      <c r="BI120" s="88"/>
      <c r="BJ120" s="79">
        <f t="shared" si="92"/>
        <v>13500</v>
      </c>
      <c r="BK120" s="80">
        <f t="shared" si="93"/>
        <v>177991.125</v>
      </c>
      <c r="BL120" s="81">
        <f t="shared" si="94"/>
        <v>49232.249999999993</v>
      </c>
      <c r="BM120" s="342">
        <f t="shared" ref="BM120:BM140" si="99">(SUM(R120,U120,X120,AA120,AD120,AG120,AJ120,AM120,AP120,AS120,AV120,AY120,BB120)-MAX(R120,U120,X120,AA120,AD120,AG120,AJ120,AM120,AP120,AS120,AV120,AY120,BB120)-MIN(R120,U120,X120,AA120,AD120,AG120,AJ120,AM120,AP120,AS120,AV120,AY120,BB120))/(COUNT(R120,U120,X120,AA120,AD120,AG120,AJ120,AM120,AP120,AS120,AV120,AY120,BB120)-2)</f>
        <v>328.21500000000015</v>
      </c>
      <c r="BN120" s="82"/>
    </row>
    <row r="121" spans="1:66" ht="60" x14ac:dyDescent="0.25">
      <c r="A121" s="137">
        <v>110</v>
      </c>
      <c r="B121" s="83" t="s">
        <v>248</v>
      </c>
      <c r="C121" s="84" t="s">
        <v>327</v>
      </c>
      <c r="D121" s="85" t="s">
        <v>328</v>
      </c>
      <c r="E121" s="86" t="s">
        <v>62</v>
      </c>
      <c r="F121" s="138">
        <v>300</v>
      </c>
      <c r="G121" s="138"/>
      <c r="H121" s="138">
        <v>30</v>
      </c>
      <c r="I121" s="138"/>
      <c r="J121" s="138"/>
      <c r="K121" s="138">
        <v>50</v>
      </c>
      <c r="L121" s="64">
        <f t="shared" si="77"/>
        <v>380</v>
      </c>
      <c r="M121" s="243">
        <v>1227.52</v>
      </c>
      <c r="N121" s="244">
        <f t="shared" si="91"/>
        <v>466457.59999999998</v>
      </c>
      <c r="O121" s="351">
        <v>12556</v>
      </c>
      <c r="P121" s="211">
        <v>300</v>
      </c>
      <c r="Q121" s="67">
        <v>66</v>
      </c>
      <c r="R121" s="99">
        <v>480</v>
      </c>
      <c r="S121" s="99">
        <f t="shared" si="78"/>
        <v>144000</v>
      </c>
      <c r="T121" s="67">
        <v>60</v>
      </c>
      <c r="U121" s="99">
        <v>115</v>
      </c>
      <c r="V121" s="99">
        <f t="shared" si="79"/>
        <v>34500</v>
      </c>
      <c r="W121" s="98" t="s">
        <v>37</v>
      </c>
      <c r="X121" s="215"/>
      <c r="Y121" s="99">
        <f t="shared" si="80"/>
        <v>0</v>
      </c>
      <c r="Z121" s="98" t="s">
        <v>37</v>
      </c>
      <c r="AA121" s="215"/>
      <c r="AB121" s="99">
        <f t="shared" si="81"/>
        <v>0</v>
      </c>
      <c r="AC121" s="98" t="s">
        <v>37</v>
      </c>
      <c r="AD121" s="215"/>
      <c r="AE121" s="99">
        <f t="shared" si="82"/>
        <v>0</v>
      </c>
      <c r="AF121" s="98" t="s">
        <v>37</v>
      </c>
      <c r="AG121" s="215"/>
      <c r="AH121" s="99">
        <f t="shared" si="83"/>
        <v>0</v>
      </c>
      <c r="AI121" s="98" t="s">
        <v>37</v>
      </c>
      <c r="AJ121" s="215"/>
      <c r="AK121" s="99">
        <f t="shared" si="84"/>
        <v>0</v>
      </c>
      <c r="AL121" s="98" t="s">
        <v>37</v>
      </c>
      <c r="AM121" s="215"/>
      <c r="AN121" s="99">
        <f t="shared" si="85"/>
        <v>0</v>
      </c>
      <c r="AO121" s="98" t="s">
        <v>37</v>
      </c>
      <c r="AP121" s="215"/>
      <c r="AQ121" s="248">
        <f t="shared" si="95"/>
        <v>0</v>
      </c>
      <c r="AR121" s="73">
        <v>110</v>
      </c>
      <c r="AS121" s="74">
        <v>1680</v>
      </c>
      <c r="AT121" s="75">
        <f t="shared" si="71"/>
        <v>504000</v>
      </c>
      <c r="AU121" s="73">
        <v>110</v>
      </c>
      <c r="AV121" s="74">
        <v>5000</v>
      </c>
      <c r="AW121" s="92">
        <f t="shared" si="75"/>
        <v>1500000</v>
      </c>
      <c r="AX121" s="73">
        <v>110</v>
      </c>
      <c r="AY121" s="74">
        <v>1700</v>
      </c>
      <c r="AZ121" s="74">
        <f t="shared" si="72"/>
        <v>510000</v>
      </c>
      <c r="BA121" s="73">
        <v>110</v>
      </c>
      <c r="BB121" s="246">
        <v>1050.08</v>
      </c>
      <c r="BC121" s="75">
        <f t="shared" si="73"/>
        <v>315024</v>
      </c>
      <c r="BD121" s="93"/>
      <c r="BE121" s="77">
        <f t="shared" si="74"/>
        <v>115</v>
      </c>
      <c r="BF121" s="77">
        <f t="shared" si="96"/>
        <v>1670.8466666666666</v>
      </c>
      <c r="BG121" s="77">
        <f t="shared" si="97"/>
        <v>1365.04</v>
      </c>
      <c r="BH121" s="77">
        <f t="shared" si="98"/>
        <v>5000</v>
      </c>
      <c r="BI121" s="88"/>
      <c r="BJ121" s="79">
        <f t="shared" ref="BJ121:BJ140" si="100">BE121*$P121</f>
        <v>34500</v>
      </c>
      <c r="BK121" s="80">
        <f t="shared" ref="BK121:BK140" si="101">BF121*$P121</f>
        <v>501254</v>
      </c>
      <c r="BL121" s="81">
        <f t="shared" si="94"/>
        <v>409512</v>
      </c>
      <c r="BM121" s="342">
        <f t="shared" si="99"/>
        <v>1227.52</v>
      </c>
      <c r="BN121" s="82"/>
    </row>
    <row r="122" spans="1:66" ht="60" x14ac:dyDescent="0.25">
      <c r="A122" s="137">
        <v>111</v>
      </c>
      <c r="B122" s="83" t="s">
        <v>248</v>
      </c>
      <c r="C122" s="84" t="s">
        <v>329</v>
      </c>
      <c r="D122" s="85" t="s">
        <v>330</v>
      </c>
      <c r="E122" s="86" t="s">
        <v>62</v>
      </c>
      <c r="F122" s="138">
        <v>100</v>
      </c>
      <c r="G122" s="138"/>
      <c r="H122" s="138">
        <v>10</v>
      </c>
      <c r="I122" s="138"/>
      <c r="J122" s="138"/>
      <c r="K122" s="138">
        <v>50</v>
      </c>
      <c r="L122" s="64">
        <f t="shared" si="77"/>
        <v>160</v>
      </c>
      <c r="M122" s="243">
        <v>1979.39</v>
      </c>
      <c r="N122" s="244">
        <f t="shared" si="91"/>
        <v>316702.40000000002</v>
      </c>
      <c r="O122" s="351">
        <v>12556</v>
      </c>
      <c r="P122" s="211">
        <v>100</v>
      </c>
      <c r="Q122" s="67">
        <v>67</v>
      </c>
      <c r="R122" s="99">
        <v>700</v>
      </c>
      <c r="S122" s="99">
        <f t="shared" si="78"/>
        <v>70000</v>
      </c>
      <c r="T122" s="98" t="s">
        <v>37</v>
      </c>
      <c r="U122" s="215"/>
      <c r="V122" s="99">
        <f t="shared" si="79"/>
        <v>0</v>
      </c>
      <c r="W122" s="98" t="s">
        <v>37</v>
      </c>
      <c r="X122" s="215"/>
      <c r="Y122" s="99">
        <f t="shared" si="80"/>
        <v>0</v>
      </c>
      <c r="Z122" s="67" t="s">
        <v>331</v>
      </c>
      <c r="AA122" s="99">
        <v>300</v>
      </c>
      <c r="AB122" s="99">
        <f t="shared" si="81"/>
        <v>30000</v>
      </c>
      <c r="AC122" s="98" t="s">
        <v>37</v>
      </c>
      <c r="AD122" s="215"/>
      <c r="AE122" s="99">
        <f t="shared" si="82"/>
        <v>0</v>
      </c>
      <c r="AF122" s="67">
        <v>61</v>
      </c>
      <c r="AG122" s="99">
        <v>646.23</v>
      </c>
      <c r="AH122" s="99">
        <f t="shared" si="83"/>
        <v>64623</v>
      </c>
      <c r="AI122" s="98" t="s">
        <v>37</v>
      </c>
      <c r="AJ122" s="215"/>
      <c r="AK122" s="99">
        <f t="shared" si="84"/>
        <v>0</v>
      </c>
      <c r="AL122" s="98" t="s">
        <v>37</v>
      </c>
      <c r="AM122" s="215"/>
      <c r="AN122" s="99">
        <f t="shared" si="85"/>
        <v>0</v>
      </c>
      <c r="AO122" s="67" t="s">
        <v>237</v>
      </c>
      <c r="AP122" s="99">
        <v>500</v>
      </c>
      <c r="AQ122" s="248">
        <f t="shared" si="95"/>
        <v>50000</v>
      </c>
      <c r="AR122" s="73">
        <v>111</v>
      </c>
      <c r="AS122" s="74">
        <v>4480</v>
      </c>
      <c r="AT122" s="75">
        <f t="shared" si="71"/>
        <v>448000</v>
      </c>
      <c r="AU122" s="73">
        <v>111</v>
      </c>
      <c r="AV122" s="74">
        <v>8000</v>
      </c>
      <c r="AW122" s="92">
        <f t="shared" si="75"/>
        <v>800000</v>
      </c>
      <c r="AX122" s="73">
        <v>111</v>
      </c>
      <c r="AY122" s="74">
        <v>4500</v>
      </c>
      <c r="AZ122" s="74">
        <f t="shared" si="72"/>
        <v>450000</v>
      </c>
      <c r="BA122" s="73">
        <v>111</v>
      </c>
      <c r="BB122" s="246">
        <v>1050.08</v>
      </c>
      <c r="BC122" s="75">
        <f t="shared" si="73"/>
        <v>105008</v>
      </c>
      <c r="BD122" s="93"/>
      <c r="BE122" s="77">
        <f t="shared" si="74"/>
        <v>300</v>
      </c>
      <c r="BF122" s="77">
        <f t="shared" si="96"/>
        <v>2522.0387499999997</v>
      </c>
      <c r="BG122" s="77">
        <f t="shared" si="97"/>
        <v>875.04</v>
      </c>
      <c r="BH122" s="77">
        <f t="shared" si="98"/>
        <v>8000</v>
      </c>
      <c r="BI122" s="88"/>
      <c r="BJ122" s="79">
        <f t="shared" si="100"/>
        <v>30000</v>
      </c>
      <c r="BK122" s="80">
        <f t="shared" si="101"/>
        <v>252203.87499999997</v>
      </c>
      <c r="BL122" s="81">
        <f t="shared" si="94"/>
        <v>87504</v>
      </c>
      <c r="BM122" s="342">
        <f t="shared" si="99"/>
        <v>1979.3849999999995</v>
      </c>
      <c r="BN122" s="82"/>
    </row>
    <row r="123" spans="1:66" ht="48" x14ac:dyDescent="0.25">
      <c r="A123" s="137">
        <v>112</v>
      </c>
      <c r="B123" s="83" t="s">
        <v>248</v>
      </c>
      <c r="C123" s="84" t="s">
        <v>332</v>
      </c>
      <c r="D123" s="85" t="s">
        <v>333</v>
      </c>
      <c r="E123" s="86" t="s">
        <v>62</v>
      </c>
      <c r="F123" s="138">
        <v>90</v>
      </c>
      <c r="G123" s="138"/>
      <c r="H123" s="138">
        <v>20</v>
      </c>
      <c r="I123" s="138"/>
      <c r="J123" s="138"/>
      <c r="K123" s="138">
        <v>10</v>
      </c>
      <c r="L123" s="64">
        <f t="shared" si="77"/>
        <v>120</v>
      </c>
      <c r="M123" s="243">
        <v>516.16999999999996</v>
      </c>
      <c r="N123" s="244">
        <f t="shared" si="91"/>
        <v>61940.399999999994</v>
      </c>
      <c r="O123" s="351">
        <v>12556</v>
      </c>
      <c r="P123" s="211">
        <v>90</v>
      </c>
      <c r="Q123" s="98" t="s">
        <v>37</v>
      </c>
      <c r="R123" s="215"/>
      <c r="S123" s="99">
        <f t="shared" si="78"/>
        <v>0</v>
      </c>
      <c r="T123" s="98" t="s">
        <v>37</v>
      </c>
      <c r="U123" s="215"/>
      <c r="V123" s="99">
        <f t="shared" si="79"/>
        <v>0</v>
      </c>
      <c r="W123" s="98" t="s">
        <v>37</v>
      </c>
      <c r="X123" s="215"/>
      <c r="Y123" s="99">
        <f t="shared" si="80"/>
        <v>0</v>
      </c>
      <c r="Z123" s="98" t="s">
        <v>37</v>
      </c>
      <c r="AA123" s="215"/>
      <c r="AB123" s="99">
        <f t="shared" si="81"/>
        <v>0</v>
      </c>
      <c r="AC123" s="98" t="s">
        <v>37</v>
      </c>
      <c r="AD123" s="215"/>
      <c r="AE123" s="99">
        <f t="shared" si="82"/>
        <v>0</v>
      </c>
      <c r="AF123" s="98" t="s">
        <v>37</v>
      </c>
      <c r="AG123" s="215"/>
      <c r="AH123" s="99">
        <f t="shared" si="83"/>
        <v>0</v>
      </c>
      <c r="AI123" s="98" t="s">
        <v>37</v>
      </c>
      <c r="AJ123" s="215"/>
      <c r="AK123" s="99">
        <f t="shared" si="84"/>
        <v>0</v>
      </c>
      <c r="AL123" s="98" t="s">
        <v>37</v>
      </c>
      <c r="AM123" s="215"/>
      <c r="AN123" s="99">
        <f t="shared" si="85"/>
        <v>0</v>
      </c>
      <c r="AO123" s="98" t="s">
        <v>37</v>
      </c>
      <c r="AP123" s="215"/>
      <c r="AQ123" s="248">
        <f t="shared" si="95"/>
        <v>0</v>
      </c>
      <c r="AR123" s="73">
        <v>112</v>
      </c>
      <c r="AS123" s="74">
        <v>770</v>
      </c>
      <c r="AT123" s="75">
        <f t="shared" si="71"/>
        <v>69300</v>
      </c>
      <c r="AU123" s="73">
        <v>112</v>
      </c>
      <c r="AV123" s="74">
        <v>400</v>
      </c>
      <c r="AW123" s="92">
        <f t="shared" si="75"/>
        <v>36000</v>
      </c>
      <c r="AX123" s="73">
        <v>112</v>
      </c>
      <c r="AY123" s="74">
        <v>580</v>
      </c>
      <c r="AZ123" s="74">
        <f t="shared" si="72"/>
        <v>52200</v>
      </c>
      <c r="BA123" s="73">
        <v>112</v>
      </c>
      <c r="BB123" s="246">
        <v>452.34</v>
      </c>
      <c r="BC123" s="75">
        <f t="shared" si="73"/>
        <v>40710.6</v>
      </c>
      <c r="BD123" s="93"/>
      <c r="BE123" s="77">
        <f t="shared" si="74"/>
        <v>400</v>
      </c>
      <c r="BF123" s="77">
        <f t="shared" si="96"/>
        <v>550.58500000000004</v>
      </c>
      <c r="BG123" s="77">
        <f t="shared" si="97"/>
        <v>516.16999999999996</v>
      </c>
      <c r="BH123" s="77">
        <f t="shared" si="98"/>
        <v>770</v>
      </c>
      <c r="BI123" s="88"/>
      <c r="BJ123" s="79">
        <f t="shared" si="100"/>
        <v>36000</v>
      </c>
      <c r="BK123" s="80">
        <f t="shared" si="101"/>
        <v>49552.65</v>
      </c>
      <c r="BL123" s="81">
        <f t="shared" si="94"/>
        <v>46455.299999999996</v>
      </c>
      <c r="BM123" s="342">
        <f t="shared" si="99"/>
        <v>516.17000000000007</v>
      </c>
      <c r="BN123" s="82"/>
    </row>
    <row r="124" spans="1:66" ht="48" x14ac:dyDescent="0.25">
      <c r="A124" s="137">
        <v>113</v>
      </c>
      <c r="B124" s="83" t="s">
        <v>248</v>
      </c>
      <c r="C124" s="84" t="s">
        <v>334</v>
      </c>
      <c r="D124" s="85" t="s">
        <v>335</v>
      </c>
      <c r="E124" s="86" t="s">
        <v>62</v>
      </c>
      <c r="F124" s="138">
        <v>220</v>
      </c>
      <c r="G124" s="138"/>
      <c r="H124" s="138">
        <v>50</v>
      </c>
      <c r="I124" s="138"/>
      <c r="J124" s="138"/>
      <c r="K124" s="138">
        <v>50</v>
      </c>
      <c r="L124" s="64">
        <f t="shared" si="77"/>
        <v>320</v>
      </c>
      <c r="M124" s="243">
        <v>225.67</v>
      </c>
      <c r="N124" s="244">
        <f t="shared" si="91"/>
        <v>72214.399999999994</v>
      </c>
      <c r="O124" s="351">
        <v>12556</v>
      </c>
      <c r="P124" s="211">
        <v>220</v>
      </c>
      <c r="Q124" s="98" t="s">
        <v>37</v>
      </c>
      <c r="R124" s="215"/>
      <c r="S124" s="99">
        <f t="shared" si="78"/>
        <v>0</v>
      </c>
      <c r="T124" s="98" t="s">
        <v>37</v>
      </c>
      <c r="U124" s="215"/>
      <c r="V124" s="99">
        <f t="shared" si="79"/>
        <v>0</v>
      </c>
      <c r="W124" s="98" t="s">
        <v>37</v>
      </c>
      <c r="X124" s="215"/>
      <c r="Y124" s="99">
        <f t="shared" si="80"/>
        <v>0</v>
      </c>
      <c r="Z124" s="98" t="s">
        <v>37</v>
      </c>
      <c r="AA124" s="215"/>
      <c r="AB124" s="99">
        <f t="shared" si="81"/>
        <v>0</v>
      </c>
      <c r="AC124" s="98" t="s">
        <v>37</v>
      </c>
      <c r="AD124" s="215"/>
      <c r="AE124" s="99">
        <f t="shared" si="82"/>
        <v>0</v>
      </c>
      <c r="AF124" s="98" t="s">
        <v>37</v>
      </c>
      <c r="AG124" s="215"/>
      <c r="AH124" s="99">
        <f t="shared" si="83"/>
        <v>0</v>
      </c>
      <c r="AI124" s="67">
        <v>30</v>
      </c>
      <c r="AJ124" s="99">
        <v>73.12</v>
      </c>
      <c r="AK124" s="99">
        <f t="shared" si="84"/>
        <v>16086.400000000001</v>
      </c>
      <c r="AL124" s="98" t="s">
        <v>37</v>
      </c>
      <c r="AM124" s="215"/>
      <c r="AN124" s="99">
        <f t="shared" si="85"/>
        <v>0</v>
      </c>
      <c r="AO124" s="98" t="s">
        <v>37</v>
      </c>
      <c r="AP124" s="215"/>
      <c r="AQ124" s="248">
        <f t="shared" si="95"/>
        <v>0</v>
      </c>
      <c r="AR124" s="73">
        <v>113</v>
      </c>
      <c r="AS124" s="74">
        <v>252</v>
      </c>
      <c r="AT124" s="75">
        <f t="shared" si="71"/>
        <v>55440</v>
      </c>
      <c r="AU124" s="73">
        <v>113</v>
      </c>
      <c r="AV124" s="74">
        <v>200</v>
      </c>
      <c r="AW124" s="92">
        <f t="shared" si="75"/>
        <v>44000</v>
      </c>
      <c r="AX124" s="73">
        <v>113</v>
      </c>
      <c r="AY124" s="74">
        <v>225</v>
      </c>
      <c r="AZ124" s="74">
        <f t="shared" si="72"/>
        <v>49500</v>
      </c>
      <c r="BA124" s="73">
        <v>113</v>
      </c>
      <c r="BB124" s="246">
        <v>452.34</v>
      </c>
      <c r="BC124" s="75">
        <f t="shared" si="73"/>
        <v>99514.799999999988</v>
      </c>
      <c r="BD124" s="93"/>
      <c r="BE124" s="77">
        <f t="shared" si="74"/>
        <v>73.12</v>
      </c>
      <c r="BF124" s="77">
        <f t="shared" si="96"/>
        <v>240.49200000000002</v>
      </c>
      <c r="BG124" s="77">
        <f t="shared" si="97"/>
        <v>225</v>
      </c>
      <c r="BH124" s="77">
        <f t="shared" si="98"/>
        <v>452.34</v>
      </c>
      <c r="BI124" s="88"/>
      <c r="BJ124" s="79">
        <f t="shared" si="100"/>
        <v>16086.400000000001</v>
      </c>
      <c r="BK124" s="80">
        <f t="shared" si="101"/>
        <v>52908.240000000005</v>
      </c>
      <c r="BL124" s="81">
        <f t="shared" si="94"/>
        <v>49500</v>
      </c>
      <c r="BM124" s="342">
        <f t="shared" si="99"/>
        <v>225.66666666666671</v>
      </c>
      <c r="BN124" s="82"/>
    </row>
    <row r="125" spans="1:66" ht="48" x14ac:dyDescent="0.25">
      <c r="A125" s="137">
        <v>114</v>
      </c>
      <c r="B125" s="83" t="s">
        <v>248</v>
      </c>
      <c r="C125" s="84" t="s">
        <v>336</v>
      </c>
      <c r="D125" s="85" t="s">
        <v>337</v>
      </c>
      <c r="E125" s="86" t="s">
        <v>62</v>
      </c>
      <c r="F125" s="138">
        <v>860</v>
      </c>
      <c r="G125" s="138"/>
      <c r="H125" s="138">
        <v>80</v>
      </c>
      <c r="I125" s="138"/>
      <c r="J125" s="138"/>
      <c r="K125" s="138">
        <v>100</v>
      </c>
      <c r="L125" s="64">
        <f t="shared" si="77"/>
        <v>1040</v>
      </c>
      <c r="M125" s="243">
        <v>201.33</v>
      </c>
      <c r="N125" s="244">
        <f t="shared" si="91"/>
        <v>209383.2</v>
      </c>
      <c r="O125" s="351">
        <v>12556</v>
      </c>
      <c r="P125" s="211">
        <v>860</v>
      </c>
      <c r="Q125" s="98" t="s">
        <v>37</v>
      </c>
      <c r="R125" s="215"/>
      <c r="S125" s="99">
        <f t="shared" si="78"/>
        <v>0</v>
      </c>
      <c r="T125" s="98" t="s">
        <v>37</v>
      </c>
      <c r="U125" s="215"/>
      <c r="V125" s="99">
        <f t="shared" si="79"/>
        <v>0</v>
      </c>
      <c r="W125" s="98" t="s">
        <v>37</v>
      </c>
      <c r="X125" s="215"/>
      <c r="Y125" s="99">
        <f t="shared" si="80"/>
        <v>0</v>
      </c>
      <c r="Z125" s="98" t="s">
        <v>37</v>
      </c>
      <c r="AA125" s="215"/>
      <c r="AB125" s="99">
        <f t="shared" si="81"/>
        <v>0</v>
      </c>
      <c r="AC125" s="98" t="s">
        <v>37</v>
      </c>
      <c r="AD125" s="215"/>
      <c r="AE125" s="99">
        <f t="shared" si="82"/>
        <v>0</v>
      </c>
      <c r="AF125" s="98" t="s">
        <v>37</v>
      </c>
      <c r="AG125" s="215"/>
      <c r="AH125" s="99">
        <f t="shared" si="83"/>
        <v>0</v>
      </c>
      <c r="AI125" s="67">
        <v>31</v>
      </c>
      <c r="AJ125" s="99">
        <v>41.78</v>
      </c>
      <c r="AK125" s="99">
        <f t="shared" si="84"/>
        <v>35930.800000000003</v>
      </c>
      <c r="AL125" s="98" t="s">
        <v>37</v>
      </c>
      <c r="AM125" s="215"/>
      <c r="AN125" s="99">
        <f t="shared" si="85"/>
        <v>0</v>
      </c>
      <c r="AO125" s="98" t="s">
        <v>37</v>
      </c>
      <c r="AP125" s="215"/>
      <c r="AQ125" s="248">
        <f t="shared" si="95"/>
        <v>0</v>
      </c>
      <c r="AR125" s="73">
        <v>114</v>
      </c>
      <c r="AS125" s="74">
        <v>154</v>
      </c>
      <c r="AT125" s="75">
        <f t="shared" si="71"/>
        <v>132440</v>
      </c>
      <c r="AU125" s="73">
        <v>114</v>
      </c>
      <c r="AV125" s="74">
        <v>250</v>
      </c>
      <c r="AW125" s="92">
        <f t="shared" si="75"/>
        <v>215000</v>
      </c>
      <c r="AX125" s="73">
        <v>114</v>
      </c>
      <c r="AY125" s="74">
        <v>200</v>
      </c>
      <c r="AZ125" s="74">
        <f t="shared" si="72"/>
        <v>172000</v>
      </c>
      <c r="BA125" s="73">
        <v>114</v>
      </c>
      <c r="BB125" s="246">
        <v>452.34</v>
      </c>
      <c r="BC125" s="75">
        <f t="shared" si="73"/>
        <v>389012.39999999997</v>
      </c>
      <c r="BD125" s="93"/>
      <c r="BE125" s="77">
        <f t="shared" si="74"/>
        <v>41.78</v>
      </c>
      <c r="BF125" s="77">
        <f t="shared" si="96"/>
        <v>219.62399999999997</v>
      </c>
      <c r="BG125" s="77">
        <f t="shared" si="97"/>
        <v>200</v>
      </c>
      <c r="BH125" s="77">
        <f t="shared" si="98"/>
        <v>452.34</v>
      </c>
      <c r="BI125" s="88"/>
      <c r="BJ125" s="79">
        <f t="shared" si="100"/>
        <v>35930.800000000003</v>
      </c>
      <c r="BK125" s="80">
        <f t="shared" si="101"/>
        <v>188876.63999999998</v>
      </c>
      <c r="BL125" s="81">
        <f t="shared" si="94"/>
        <v>172000</v>
      </c>
      <c r="BM125" s="342">
        <f t="shared" si="99"/>
        <v>201.33333333333334</v>
      </c>
      <c r="BN125" s="82"/>
    </row>
    <row r="126" spans="1:66" ht="48" x14ac:dyDescent="0.25">
      <c r="A126" s="137">
        <v>115</v>
      </c>
      <c r="B126" s="83" t="s">
        <v>248</v>
      </c>
      <c r="C126" s="84" t="s">
        <v>338</v>
      </c>
      <c r="D126" s="85" t="s">
        <v>339</v>
      </c>
      <c r="E126" s="86" t="s">
        <v>62</v>
      </c>
      <c r="F126" s="138">
        <v>1400</v>
      </c>
      <c r="G126" s="138"/>
      <c r="H126" s="138">
        <v>140</v>
      </c>
      <c r="I126" s="138"/>
      <c r="J126" s="138"/>
      <c r="K126" s="138">
        <v>100</v>
      </c>
      <c r="L126" s="64">
        <f t="shared" si="77"/>
        <v>1640</v>
      </c>
      <c r="M126" s="243">
        <v>185.33</v>
      </c>
      <c r="N126" s="244">
        <f t="shared" si="91"/>
        <v>303941.2</v>
      </c>
      <c r="O126" s="351">
        <v>12556</v>
      </c>
      <c r="P126" s="211">
        <v>1400</v>
      </c>
      <c r="Q126" s="98" t="s">
        <v>37</v>
      </c>
      <c r="R126" s="215"/>
      <c r="S126" s="99">
        <f t="shared" si="78"/>
        <v>0</v>
      </c>
      <c r="T126" s="98" t="s">
        <v>37</v>
      </c>
      <c r="U126" s="215"/>
      <c r="V126" s="99">
        <f t="shared" si="79"/>
        <v>0</v>
      </c>
      <c r="W126" s="98" t="s">
        <v>37</v>
      </c>
      <c r="X126" s="215"/>
      <c r="Y126" s="99">
        <f t="shared" si="80"/>
        <v>0</v>
      </c>
      <c r="Z126" s="98" t="s">
        <v>37</v>
      </c>
      <c r="AA126" s="215"/>
      <c r="AB126" s="99">
        <f t="shared" si="81"/>
        <v>0</v>
      </c>
      <c r="AC126" s="98" t="s">
        <v>37</v>
      </c>
      <c r="AD126" s="215"/>
      <c r="AE126" s="99">
        <f t="shared" si="82"/>
        <v>0</v>
      </c>
      <c r="AF126" s="98" t="s">
        <v>37</v>
      </c>
      <c r="AG126" s="215"/>
      <c r="AH126" s="99">
        <f t="shared" si="83"/>
        <v>0</v>
      </c>
      <c r="AI126" s="67">
        <v>33</v>
      </c>
      <c r="AJ126" s="99">
        <v>78.34</v>
      </c>
      <c r="AK126" s="99">
        <f t="shared" si="84"/>
        <v>109676</v>
      </c>
      <c r="AL126" s="98" t="s">
        <v>37</v>
      </c>
      <c r="AM126" s="215"/>
      <c r="AN126" s="99">
        <f t="shared" si="85"/>
        <v>0</v>
      </c>
      <c r="AO126" s="98" t="s">
        <v>37</v>
      </c>
      <c r="AP126" s="215"/>
      <c r="AQ126" s="248">
        <f t="shared" si="95"/>
        <v>0</v>
      </c>
      <c r="AR126" s="73">
        <v>115</v>
      </c>
      <c r="AS126" s="74">
        <v>126</v>
      </c>
      <c r="AT126" s="75">
        <f t="shared" si="71"/>
        <v>176400</v>
      </c>
      <c r="AU126" s="73">
        <v>115</v>
      </c>
      <c r="AV126" s="74">
        <v>300</v>
      </c>
      <c r="AW126" s="92">
        <f t="shared" si="75"/>
        <v>420000</v>
      </c>
      <c r="AX126" s="73">
        <v>115</v>
      </c>
      <c r="AY126" s="74">
        <v>130</v>
      </c>
      <c r="AZ126" s="74">
        <f t="shared" si="72"/>
        <v>182000</v>
      </c>
      <c r="BA126" s="73">
        <v>115</v>
      </c>
      <c r="BB126" s="246">
        <v>452.34</v>
      </c>
      <c r="BC126" s="75">
        <f t="shared" si="73"/>
        <v>633276</v>
      </c>
      <c r="BD126" s="93"/>
      <c r="BE126" s="77">
        <f t="shared" si="74"/>
        <v>78.34</v>
      </c>
      <c r="BF126" s="77">
        <f t="shared" si="96"/>
        <v>217.33600000000001</v>
      </c>
      <c r="BG126" s="77">
        <f t="shared" si="97"/>
        <v>130</v>
      </c>
      <c r="BH126" s="77">
        <f t="shared" si="98"/>
        <v>452.34</v>
      </c>
      <c r="BI126" s="88"/>
      <c r="BJ126" s="79">
        <f t="shared" si="100"/>
        <v>109676</v>
      </c>
      <c r="BK126" s="80">
        <f t="shared" si="101"/>
        <v>304270.40000000002</v>
      </c>
      <c r="BL126" s="81">
        <f t="shared" si="94"/>
        <v>182000</v>
      </c>
      <c r="BM126" s="342">
        <f t="shared" si="99"/>
        <v>185.33333333333337</v>
      </c>
      <c r="BN126" s="82"/>
    </row>
    <row r="127" spans="1:66" ht="48" x14ac:dyDescent="0.25">
      <c r="A127" s="137">
        <v>116</v>
      </c>
      <c r="B127" s="83" t="s">
        <v>248</v>
      </c>
      <c r="C127" s="97" t="s">
        <v>340</v>
      </c>
      <c r="D127" s="85" t="s">
        <v>341</v>
      </c>
      <c r="E127" s="86" t="s">
        <v>62</v>
      </c>
      <c r="F127" s="138">
        <v>2500</v>
      </c>
      <c r="G127" s="138"/>
      <c r="H127" s="138">
        <v>1000</v>
      </c>
      <c r="I127" s="138"/>
      <c r="J127" s="138"/>
      <c r="K127" s="138">
        <v>250</v>
      </c>
      <c r="L127" s="64">
        <f t="shared" si="77"/>
        <v>3750</v>
      </c>
      <c r="M127" s="243">
        <v>88.14</v>
      </c>
      <c r="N127" s="244">
        <f t="shared" si="91"/>
        <v>330525</v>
      </c>
      <c r="O127" s="351">
        <v>12556</v>
      </c>
      <c r="P127" s="211">
        <v>2500</v>
      </c>
      <c r="Q127" s="98" t="s">
        <v>37</v>
      </c>
      <c r="R127" s="215"/>
      <c r="S127" s="99">
        <f t="shared" si="78"/>
        <v>0</v>
      </c>
      <c r="T127" s="67">
        <v>51</v>
      </c>
      <c r="U127" s="99">
        <v>35</v>
      </c>
      <c r="V127" s="99">
        <f t="shared" si="79"/>
        <v>87500</v>
      </c>
      <c r="W127" s="98" t="s">
        <v>37</v>
      </c>
      <c r="X127" s="215"/>
      <c r="Y127" s="99">
        <f t="shared" si="80"/>
        <v>0</v>
      </c>
      <c r="Z127" s="67" t="s">
        <v>342</v>
      </c>
      <c r="AA127" s="99">
        <v>30</v>
      </c>
      <c r="AB127" s="99">
        <f t="shared" si="81"/>
        <v>75000</v>
      </c>
      <c r="AC127" s="67">
        <v>65</v>
      </c>
      <c r="AD127" s="99">
        <v>30</v>
      </c>
      <c r="AE127" s="99">
        <f t="shared" si="82"/>
        <v>75000</v>
      </c>
      <c r="AF127" s="98" t="s">
        <v>37</v>
      </c>
      <c r="AG127" s="215"/>
      <c r="AH127" s="99">
        <f t="shared" si="83"/>
        <v>0</v>
      </c>
      <c r="AI127" s="67">
        <v>34</v>
      </c>
      <c r="AJ127" s="99">
        <v>62.67</v>
      </c>
      <c r="AK127" s="99">
        <f t="shared" si="84"/>
        <v>156675</v>
      </c>
      <c r="AL127" s="67">
        <v>183</v>
      </c>
      <c r="AM127" s="99">
        <v>43.41</v>
      </c>
      <c r="AN127" s="99">
        <f t="shared" si="85"/>
        <v>108524.99999999999</v>
      </c>
      <c r="AO127" s="67" t="s">
        <v>343</v>
      </c>
      <c r="AP127" s="99">
        <v>60</v>
      </c>
      <c r="AQ127" s="248">
        <f t="shared" si="95"/>
        <v>150000</v>
      </c>
      <c r="AR127" s="73">
        <v>116</v>
      </c>
      <c r="AS127" s="74">
        <v>84</v>
      </c>
      <c r="AT127" s="75">
        <f t="shared" si="71"/>
        <v>210000</v>
      </c>
      <c r="AU127" s="73">
        <v>116</v>
      </c>
      <c r="AV127" s="74">
        <v>300</v>
      </c>
      <c r="AW127" s="92">
        <f t="shared" si="75"/>
        <v>750000</v>
      </c>
      <c r="AX127" s="73">
        <v>116</v>
      </c>
      <c r="AY127" s="74">
        <v>90</v>
      </c>
      <c r="AZ127" s="74">
        <f t="shared" si="72"/>
        <v>225000</v>
      </c>
      <c r="BA127" s="73">
        <v>116</v>
      </c>
      <c r="BB127" s="246">
        <v>452.34</v>
      </c>
      <c r="BC127" s="75">
        <f t="shared" si="73"/>
        <v>1130850</v>
      </c>
      <c r="BD127" s="93"/>
      <c r="BE127" s="77">
        <f t="shared" si="74"/>
        <v>30</v>
      </c>
      <c r="BF127" s="77">
        <f t="shared" si="96"/>
        <v>118.74199999999999</v>
      </c>
      <c r="BG127" s="77">
        <f t="shared" si="97"/>
        <v>61.335000000000001</v>
      </c>
      <c r="BH127" s="77">
        <f t="shared" si="98"/>
        <v>452.34</v>
      </c>
      <c r="BI127" s="88"/>
      <c r="BJ127" s="79">
        <f t="shared" si="100"/>
        <v>75000</v>
      </c>
      <c r="BK127" s="80">
        <f t="shared" si="101"/>
        <v>296855</v>
      </c>
      <c r="BL127" s="81">
        <f t="shared" si="94"/>
        <v>153337.5</v>
      </c>
      <c r="BM127" s="342">
        <f t="shared" si="99"/>
        <v>88.135000000000019</v>
      </c>
      <c r="BN127" s="82"/>
    </row>
    <row r="128" spans="1:66" ht="48" x14ac:dyDescent="0.25">
      <c r="A128" s="137">
        <v>117</v>
      </c>
      <c r="B128" s="83" t="s">
        <v>248</v>
      </c>
      <c r="C128" s="84" t="s">
        <v>344</v>
      </c>
      <c r="D128" s="85" t="s">
        <v>345</v>
      </c>
      <c r="E128" s="86" t="s">
        <v>62</v>
      </c>
      <c r="F128" s="138">
        <v>600</v>
      </c>
      <c r="G128" s="138"/>
      <c r="H128" s="138">
        <v>20</v>
      </c>
      <c r="I128" s="138"/>
      <c r="J128" s="138"/>
      <c r="K128" s="138">
        <v>100</v>
      </c>
      <c r="L128" s="64">
        <f t="shared" si="77"/>
        <v>720</v>
      </c>
      <c r="M128" s="243">
        <v>166</v>
      </c>
      <c r="N128" s="244">
        <f t="shared" si="91"/>
        <v>119520</v>
      </c>
      <c r="O128" s="351">
        <v>12556</v>
      </c>
      <c r="P128" s="211">
        <v>600</v>
      </c>
      <c r="Q128" s="98" t="s">
        <v>37</v>
      </c>
      <c r="R128" s="215"/>
      <c r="S128" s="99">
        <f t="shared" si="78"/>
        <v>0</v>
      </c>
      <c r="T128" s="67">
        <v>52</v>
      </c>
      <c r="U128" s="99">
        <v>26</v>
      </c>
      <c r="V128" s="99">
        <f t="shared" si="79"/>
        <v>15600</v>
      </c>
      <c r="W128" s="98" t="s">
        <v>37</v>
      </c>
      <c r="X128" s="215"/>
      <c r="Y128" s="99">
        <f t="shared" si="80"/>
        <v>0</v>
      </c>
      <c r="Z128" s="98" t="s">
        <v>37</v>
      </c>
      <c r="AA128" s="215"/>
      <c r="AB128" s="99">
        <f t="shared" si="81"/>
        <v>0</v>
      </c>
      <c r="AC128" s="98" t="s">
        <v>37</v>
      </c>
      <c r="AD128" s="215"/>
      <c r="AE128" s="99">
        <f t="shared" si="82"/>
        <v>0</v>
      </c>
      <c r="AF128" s="98" t="s">
        <v>37</v>
      </c>
      <c r="AG128" s="215"/>
      <c r="AH128" s="99">
        <f t="shared" si="83"/>
        <v>0</v>
      </c>
      <c r="AI128" s="98" t="s">
        <v>37</v>
      </c>
      <c r="AJ128" s="215"/>
      <c r="AK128" s="99">
        <f t="shared" si="84"/>
        <v>0</v>
      </c>
      <c r="AL128" s="98" t="s">
        <v>37</v>
      </c>
      <c r="AM128" s="215"/>
      <c r="AN128" s="99">
        <f t="shared" si="85"/>
        <v>0</v>
      </c>
      <c r="AO128" s="98" t="s">
        <v>37</v>
      </c>
      <c r="AP128" s="215"/>
      <c r="AQ128" s="248">
        <f t="shared" si="95"/>
        <v>0</v>
      </c>
      <c r="AR128" s="73">
        <v>117</v>
      </c>
      <c r="AS128" s="74">
        <v>98</v>
      </c>
      <c r="AT128" s="75">
        <f t="shared" si="71"/>
        <v>58800</v>
      </c>
      <c r="AU128" s="73">
        <v>117</v>
      </c>
      <c r="AV128" s="74">
        <v>300</v>
      </c>
      <c r="AW128" s="92">
        <f t="shared" si="75"/>
        <v>180000</v>
      </c>
      <c r="AX128" s="73">
        <v>117</v>
      </c>
      <c r="AY128" s="74">
        <v>100</v>
      </c>
      <c r="AZ128" s="74">
        <f t="shared" si="72"/>
        <v>60000</v>
      </c>
      <c r="BA128" s="73">
        <v>117</v>
      </c>
      <c r="BB128" s="246">
        <v>452.34</v>
      </c>
      <c r="BC128" s="75">
        <f t="shared" si="73"/>
        <v>271404</v>
      </c>
      <c r="BD128" s="93"/>
      <c r="BE128" s="77">
        <f t="shared" si="74"/>
        <v>26</v>
      </c>
      <c r="BF128" s="77">
        <f t="shared" si="96"/>
        <v>195.26799999999997</v>
      </c>
      <c r="BG128" s="77">
        <f t="shared" si="97"/>
        <v>100</v>
      </c>
      <c r="BH128" s="77">
        <f t="shared" si="98"/>
        <v>452.34</v>
      </c>
      <c r="BI128" s="88"/>
      <c r="BJ128" s="79">
        <f t="shared" si="100"/>
        <v>15600</v>
      </c>
      <c r="BK128" s="80">
        <f t="shared" si="101"/>
        <v>117160.79999999999</v>
      </c>
      <c r="BL128" s="81">
        <f t="shared" si="94"/>
        <v>60000</v>
      </c>
      <c r="BM128" s="342">
        <f t="shared" si="99"/>
        <v>166</v>
      </c>
      <c r="BN128" s="82"/>
    </row>
    <row r="129" spans="1:66" ht="36" x14ac:dyDescent="0.25">
      <c r="A129" s="137">
        <v>118</v>
      </c>
      <c r="B129" s="96" t="s">
        <v>248</v>
      </c>
      <c r="C129" s="84" t="s">
        <v>346</v>
      </c>
      <c r="D129" s="85" t="s">
        <v>347</v>
      </c>
      <c r="E129" s="86" t="s">
        <v>62</v>
      </c>
      <c r="F129" s="138">
        <v>1500</v>
      </c>
      <c r="G129" s="138"/>
      <c r="H129" s="138">
        <v>600</v>
      </c>
      <c r="I129" s="138"/>
      <c r="J129" s="138"/>
      <c r="K129" s="138">
        <v>100</v>
      </c>
      <c r="L129" s="64">
        <f t="shared" si="77"/>
        <v>2200</v>
      </c>
      <c r="M129" s="243">
        <v>209.67</v>
      </c>
      <c r="N129" s="244">
        <f t="shared" si="91"/>
        <v>461274</v>
      </c>
      <c r="O129" s="351">
        <v>12556</v>
      </c>
      <c r="P129" s="211">
        <v>1500</v>
      </c>
      <c r="Q129" s="98" t="s">
        <v>37</v>
      </c>
      <c r="R129" s="215"/>
      <c r="S129" s="99">
        <f t="shared" si="78"/>
        <v>0</v>
      </c>
      <c r="T129" s="98" t="s">
        <v>37</v>
      </c>
      <c r="U129" s="215"/>
      <c r="V129" s="99">
        <f t="shared" si="79"/>
        <v>0</v>
      </c>
      <c r="W129" s="98" t="s">
        <v>37</v>
      </c>
      <c r="X129" s="215"/>
      <c r="Y129" s="99">
        <f t="shared" si="80"/>
        <v>0</v>
      </c>
      <c r="Z129" s="98" t="s">
        <v>37</v>
      </c>
      <c r="AA129" s="215"/>
      <c r="AB129" s="99">
        <f t="shared" si="81"/>
        <v>0</v>
      </c>
      <c r="AC129" s="98" t="s">
        <v>37</v>
      </c>
      <c r="AD129" s="215"/>
      <c r="AE129" s="99">
        <f t="shared" si="82"/>
        <v>0</v>
      </c>
      <c r="AF129" s="98" t="s">
        <v>37</v>
      </c>
      <c r="AG129" s="215"/>
      <c r="AH129" s="99">
        <f t="shared" si="83"/>
        <v>0</v>
      </c>
      <c r="AI129" s="98" t="s">
        <v>37</v>
      </c>
      <c r="AJ129" s="215"/>
      <c r="AK129" s="99">
        <f t="shared" si="84"/>
        <v>0</v>
      </c>
      <c r="AL129" s="67">
        <v>184</v>
      </c>
      <c r="AM129" s="99">
        <v>36.54</v>
      </c>
      <c r="AN129" s="99">
        <f t="shared" si="85"/>
        <v>54810</v>
      </c>
      <c r="AO129" s="98" t="s">
        <v>37</v>
      </c>
      <c r="AP129" s="215"/>
      <c r="AQ129" s="248">
        <f t="shared" si="95"/>
        <v>0</v>
      </c>
      <c r="AR129" s="73">
        <v>118</v>
      </c>
      <c r="AS129" s="74">
        <v>119</v>
      </c>
      <c r="AT129" s="75">
        <f t="shared" si="71"/>
        <v>178500</v>
      </c>
      <c r="AU129" s="73">
        <v>118</v>
      </c>
      <c r="AV129" s="74">
        <v>300</v>
      </c>
      <c r="AW129" s="92">
        <f t="shared" si="75"/>
        <v>450000</v>
      </c>
      <c r="AX129" s="73">
        <v>118</v>
      </c>
      <c r="AY129" s="74">
        <v>210</v>
      </c>
      <c r="AZ129" s="74">
        <f t="shared" si="72"/>
        <v>315000</v>
      </c>
      <c r="BA129" s="73">
        <v>118</v>
      </c>
      <c r="BB129" s="246">
        <v>452.34</v>
      </c>
      <c r="BC129" s="75">
        <f t="shared" si="73"/>
        <v>678510</v>
      </c>
      <c r="BD129" s="93"/>
      <c r="BE129" s="77">
        <f t="shared" si="74"/>
        <v>36.54</v>
      </c>
      <c r="BF129" s="77">
        <f t="shared" si="96"/>
        <v>223.57599999999996</v>
      </c>
      <c r="BG129" s="77">
        <f t="shared" si="97"/>
        <v>210</v>
      </c>
      <c r="BH129" s="77">
        <f t="shared" si="98"/>
        <v>452.34</v>
      </c>
      <c r="BI129" s="88"/>
      <c r="BJ129" s="79">
        <f t="shared" si="100"/>
        <v>54810</v>
      </c>
      <c r="BK129" s="80">
        <f t="shared" si="101"/>
        <v>335363.99999999994</v>
      </c>
      <c r="BL129" s="81">
        <f t="shared" si="94"/>
        <v>315000</v>
      </c>
      <c r="BM129" s="342">
        <f t="shared" si="99"/>
        <v>209.66666666666666</v>
      </c>
      <c r="BN129" s="82"/>
    </row>
    <row r="130" spans="1:66" ht="144" x14ac:dyDescent="0.25">
      <c r="A130" s="137">
        <v>119</v>
      </c>
      <c r="B130" s="96" t="s">
        <v>248</v>
      </c>
      <c r="C130" s="84" t="s">
        <v>348</v>
      </c>
      <c r="D130" s="85" t="s">
        <v>349</v>
      </c>
      <c r="E130" s="86" t="s">
        <v>62</v>
      </c>
      <c r="F130" s="138">
        <v>50</v>
      </c>
      <c r="G130" s="138"/>
      <c r="H130" s="138">
        <v>12</v>
      </c>
      <c r="I130" s="138"/>
      <c r="J130" s="138"/>
      <c r="K130" s="138">
        <v>2</v>
      </c>
      <c r="L130" s="64">
        <f t="shared" si="77"/>
        <v>64</v>
      </c>
      <c r="M130" s="243">
        <v>8566.3700000000008</v>
      </c>
      <c r="N130" s="244">
        <f t="shared" si="91"/>
        <v>548247.68000000005</v>
      </c>
      <c r="O130" s="351">
        <v>12556</v>
      </c>
      <c r="P130" s="211">
        <v>50</v>
      </c>
      <c r="Q130" s="98" t="s">
        <v>37</v>
      </c>
      <c r="R130" s="215"/>
      <c r="S130" s="99">
        <f>R130*P130</f>
        <v>0</v>
      </c>
      <c r="T130" s="251">
        <v>56</v>
      </c>
      <c r="U130" s="252">
        <v>750</v>
      </c>
      <c r="V130" s="99">
        <f t="shared" si="79"/>
        <v>37500</v>
      </c>
      <c r="W130" s="98" t="s">
        <v>37</v>
      </c>
      <c r="X130" s="215"/>
      <c r="Y130" s="99">
        <f t="shared" si="80"/>
        <v>0</v>
      </c>
      <c r="Z130" s="98" t="s">
        <v>37</v>
      </c>
      <c r="AA130" s="215"/>
      <c r="AB130" s="99">
        <f t="shared" si="81"/>
        <v>0</v>
      </c>
      <c r="AC130" s="251">
        <v>38</v>
      </c>
      <c r="AD130" s="252">
        <v>1100</v>
      </c>
      <c r="AE130" s="99">
        <f t="shared" si="82"/>
        <v>55000</v>
      </c>
      <c r="AF130" s="251">
        <v>57</v>
      </c>
      <c r="AG130" s="252">
        <v>1500</v>
      </c>
      <c r="AH130" s="99">
        <f t="shared" si="83"/>
        <v>75000</v>
      </c>
      <c r="AI130" s="98" t="s">
        <v>37</v>
      </c>
      <c r="AJ130" s="215"/>
      <c r="AK130" s="99">
        <f t="shared" si="84"/>
        <v>0</v>
      </c>
      <c r="AL130" s="98" t="s">
        <v>37</v>
      </c>
      <c r="AM130" s="99"/>
      <c r="AN130" s="99">
        <f t="shared" si="85"/>
        <v>0</v>
      </c>
      <c r="AO130" s="98" t="s">
        <v>37</v>
      </c>
      <c r="AP130" s="215"/>
      <c r="AQ130" s="248">
        <f t="shared" si="95"/>
        <v>0</v>
      </c>
      <c r="AR130" s="73">
        <v>119</v>
      </c>
      <c r="AS130" s="74">
        <v>16800</v>
      </c>
      <c r="AT130" s="75">
        <f t="shared" si="71"/>
        <v>840000</v>
      </c>
      <c r="AU130" s="73">
        <v>119</v>
      </c>
      <c r="AV130" s="74">
        <v>12000</v>
      </c>
      <c r="AW130" s="92">
        <f t="shared" si="75"/>
        <v>600000</v>
      </c>
      <c r="AX130" s="73">
        <v>119</v>
      </c>
      <c r="AY130" s="74">
        <v>14500</v>
      </c>
      <c r="AZ130" s="74">
        <f t="shared" si="72"/>
        <v>725000</v>
      </c>
      <c r="BA130" s="73">
        <v>119</v>
      </c>
      <c r="BB130" s="246">
        <v>13731.83</v>
      </c>
      <c r="BC130" s="75">
        <f t="shared" si="73"/>
        <v>686591.5</v>
      </c>
      <c r="BD130" s="93"/>
      <c r="BE130" s="77">
        <f t="shared" si="74"/>
        <v>750</v>
      </c>
      <c r="BF130" s="77">
        <f t="shared" si="96"/>
        <v>8625.9757142857143</v>
      </c>
      <c r="BG130" s="77">
        <f t="shared" si="97"/>
        <v>12000</v>
      </c>
      <c r="BH130" s="77">
        <f t="shared" si="98"/>
        <v>16800</v>
      </c>
      <c r="BI130" s="88"/>
      <c r="BJ130" s="79">
        <f t="shared" si="100"/>
        <v>37500</v>
      </c>
      <c r="BK130" s="80">
        <f t="shared" si="101"/>
        <v>431298.78571428574</v>
      </c>
      <c r="BL130" s="81">
        <f t="shared" si="94"/>
        <v>600000</v>
      </c>
      <c r="BM130" s="342">
        <f t="shared" si="99"/>
        <v>8566.366</v>
      </c>
      <c r="BN130" s="82"/>
    </row>
    <row r="131" spans="1:66" ht="132" x14ac:dyDescent="0.25">
      <c r="A131" s="137">
        <v>120</v>
      </c>
      <c r="B131" s="96" t="s">
        <v>248</v>
      </c>
      <c r="C131" s="84" t="s">
        <v>350</v>
      </c>
      <c r="D131" s="85" t="s">
        <v>351</v>
      </c>
      <c r="E131" s="86" t="s">
        <v>62</v>
      </c>
      <c r="F131" s="138">
        <v>150</v>
      </c>
      <c r="G131" s="138"/>
      <c r="H131" s="138">
        <v>20</v>
      </c>
      <c r="I131" s="138"/>
      <c r="J131" s="138"/>
      <c r="K131" s="138">
        <v>10</v>
      </c>
      <c r="L131" s="64">
        <f t="shared" si="77"/>
        <v>180</v>
      </c>
      <c r="M131" s="243">
        <v>4183.33</v>
      </c>
      <c r="N131" s="244">
        <f t="shared" si="91"/>
        <v>752999.4</v>
      </c>
      <c r="O131" s="351">
        <v>12556</v>
      </c>
      <c r="P131" s="211">
        <v>150</v>
      </c>
      <c r="Q131" s="98" t="s">
        <v>37</v>
      </c>
      <c r="R131" s="215"/>
      <c r="S131" s="99">
        <f>R131*P131</f>
        <v>0</v>
      </c>
      <c r="T131" s="251">
        <v>55</v>
      </c>
      <c r="U131" s="252">
        <v>750</v>
      </c>
      <c r="V131" s="99">
        <f t="shared" si="79"/>
        <v>112500</v>
      </c>
      <c r="W131" s="98" t="s">
        <v>37</v>
      </c>
      <c r="X131" s="215"/>
      <c r="Y131" s="99">
        <f t="shared" si="80"/>
        <v>0</v>
      </c>
      <c r="Z131" s="251" t="s">
        <v>304</v>
      </c>
      <c r="AA131" s="252">
        <v>500</v>
      </c>
      <c r="AB131" s="99">
        <f t="shared" si="81"/>
        <v>75000</v>
      </c>
      <c r="AC131" s="251">
        <v>37</v>
      </c>
      <c r="AD131" s="252">
        <v>1100</v>
      </c>
      <c r="AE131" s="99">
        <f t="shared" si="82"/>
        <v>165000</v>
      </c>
      <c r="AF131" s="98" t="s">
        <v>37</v>
      </c>
      <c r="AG131" s="215"/>
      <c r="AH131" s="99">
        <f t="shared" si="83"/>
        <v>0</v>
      </c>
      <c r="AI131" s="98" t="s">
        <v>37</v>
      </c>
      <c r="AJ131" s="215"/>
      <c r="AK131" s="99">
        <f t="shared" si="84"/>
        <v>0</v>
      </c>
      <c r="AL131" s="98" t="s">
        <v>37</v>
      </c>
      <c r="AM131" s="99"/>
      <c r="AN131" s="99">
        <f t="shared" si="85"/>
        <v>0</v>
      </c>
      <c r="AO131" s="251" t="s">
        <v>322</v>
      </c>
      <c r="AP131" s="252">
        <v>1200</v>
      </c>
      <c r="AQ131" s="248">
        <f t="shared" si="95"/>
        <v>180000</v>
      </c>
      <c r="AR131" s="73">
        <v>120</v>
      </c>
      <c r="AS131" s="74">
        <v>9100</v>
      </c>
      <c r="AT131" s="75">
        <f t="shared" si="71"/>
        <v>1365000</v>
      </c>
      <c r="AU131" s="73">
        <v>120</v>
      </c>
      <c r="AV131" s="74">
        <v>5600</v>
      </c>
      <c r="AW131" s="92">
        <f t="shared" si="75"/>
        <v>840000</v>
      </c>
      <c r="AX131" s="73">
        <v>120</v>
      </c>
      <c r="AY131" s="74">
        <v>7350</v>
      </c>
      <c r="AZ131" s="74">
        <f t="shared" si="72"/>
        <v>1102500</v>
      </c>
      <c r="BA131" s="73">
        <v>120</v>
      </c>
      <c r="BB131" s="246">
        <v>29079.1</v>
      </c>
      <c r="BC131" s="75">
        <f t="shared" si="73"/>
        <v>4361865</v>
      </c>
      <c r="BD131" s="93"/>
      <c r="BE131" s="77">
        <f t="shared" si="74"/>
        <v>500</v>
      </c>
      <c r="BF131" s="77">
        <f t="shared" si="96"/>
        <v>6834.8874999999998</v>
      </c>
      <c r="BG131" s="77">
        <f t="shared" si="97"/>
        <v>3400</v>
      </c>
      <c r="BH131" s="77">
        <f t="shared" si="98"/>
        <v>29079.1</v>
      </c>
      <c r="BI131" s="88"/>
      <c r="BJ131" s="79">
        <f t="shared" si="100"/>
        <v>75000</v>
      </c>
      <c r="BK131" s="80">
        <f t="shared" si="101"/>
        <v>1025233.125</v>
      </c>
      <c r="BL131" s="81">
        <f t="shared" si="94"/>
        <v>510000</v>
      </c>
      <c r="BM131" s="342">
        <f t="shared" si="99"/>
        <v>4183.333333333333</v>
      </c>
      <c r="BN131" s="82"/>
    </row>
    <row r="132" spans="1:66" ht="108" x14ac:dyDescent="0.25">
      <c r="A132" s="137">
        <v>121</v>
      </c>
      <c r="B132" s="96" t="s">
        <v>248</v>
      </c>
      <c r="C132" s="84" t="s">
        <v>352</v>
      </c>
      <c r="D132" s="85" t="s">
        <v>353</v>
      </c>
      <c r="E132" s="86" t="s">
        <v>62</v>
      </c>
      <c r="F132" s="138">
        <v>330</v>
      </c>
      <c r="G132" s="138"/>
      <c r="H132" s="138">
        <v>150</v>
      </c>
      <c r="I132" s="138"/>
      <c r="J132" s="138"/>
      <c r="K132" s="138">
        <v>10</v>
      </c>
      <c r="L132" s="64">
        <f t="shared" si="77"/>
        <v>490</v>
      </c>
      <c r="M132" s="243">
        <v>2188.77</v>
      </c>
      <c r="N132" s="244">
        <f t="shared" si="91"/>
        <v>1072497.3</v>
      </c>
      <c r="O132" s="351">
        <v>12556</v>
      </c>
      <c r="P132" s="211">
        <v>330</v>
      </c>
      <c r="Q132" s="251">
        <v>56</v>
      </c>
      <c r="R132" s="252">
        <v>2000</v>
      </c>
      <c r="S132" s="99">
        <f>R132*P132</f>
        <v>660000</v>
      </c>
      <c r="T132" s="251">
        <v>54</v>
      </c>
      <c r="U132" s="252">
        <v>375</v>
      </c>
      <c r="V132" s="99">
        <f t="shared" si="79"/>
        <v>123750</v>
      </c>
      <c r="W132" s="98" t="s">
        <v>37</v>
      </c>
      <c r="X132" s="215"/>
      <c r="Y132" s="99">
        <f t="shared" si="80"/>
        <v>0</v>
      </c>
      <c r="Z132" s="251" t="s">
        <v>354</v>
      </c>
      <c r="AA132" s="252">
        <v>300</v>
      </c>
      <c r="AB132" s="99">
        <f t="shared" si="81"/>
        <v>99000</v>
      </c>
      <c r="AC132" s="251">
        <v>36</v>
      </c>
      <c r="AD132" s="252">
        <v>500</v>
      </c>
      <c r="AE132" s="99">
        <f t="shared" si="82"/>
        <v>165000</v>
      </c>
      <c r="AF132" s="251">
        <v>55</v>
      </c>
      <c r="AG132" s="252">
        <v>1025.1400000000001</v>
      </c>
      <c r="AH132" s="99">
        <f t="shared" si="83"/>
        <v>338296.2</v>
      </c>
      <c r="AI132" s="98" t="s">
        <v>37</v>
      </c>
      <c r="AJ132" s="215"/>
      <c r="AK132" s="99">
        <f t="shared" si="84"/>
        <v>0</v>
      </c>
      <c r="AL132" s="98" t="s">
        <v>37</v>
      </c>
      <c r="AM132" s="99"/>
      <c r="AN132" s="99">
        <f t="shared" si="85"/>
        <v>0</v>
      </c>
      <c r="AO132" s="251" t="s">
        <v>355</v>
      </c>
      <c r="AP132" s="252">
        <v>1180</v>
      </c>
      <c r="AQ132" s="248">
        <f t="shared" si="95"/>
        <v>389400</v>
      </c>
      <c r="AR132" s="73">
        <v>121</v>
      </c>
      <c r="AS132" s="74">
        <v>4480</v>
      </c>
      <c r="AT132" s="75">
        <f t="shared" si="71"/>
        <v>1478400</v>
      </c>
      <c r="AU132" s="73">
        <v>121</v>
      </c>
      <c r="AV132" s="74">
        <v>3800</v>
      </c>
      <c r="AW132" s="92">
        <f t="shared" si="75"/>
        <v>1254000</v>
      </c>
      <c r="AX132" s="73">
        <v>121</v>
      </c>
      <c r="AY132" s="74">
        <v>4150</v>
      </c>
      <c r="AZ132" s="74">
        <f t="shared" si="72"/>
        <v>1369500</v>
      </c>
      <c r="BA132" s="73">
        <v>121</v>
      </c>
      <c r="BB132" s="246">
        <v>5654.28</v>
      </c>
      <c r="BC132" s="75">
        <f t="shared" si="73"/>
        <v>1865912.4</v>
      </c>
      <c r="BD132" s="93"/>
      <c r="BE132" s="77">
        <f t="shared" si="74"/>
        <v>300</v>
      </c>
      <c r="BF132" s="77">
        <f t="shared" si="96"/>
        <v>2346.442</v>
      </c>
      <c r="BG132" s="77">
        <f t="shared" si="97"/>
        <v>1590</v>
      </c>
      <c r="BH132" s="77">
        <f t="shared" si="98"/>
        <v>5654.28</v>
      </c>
      <c r="BI132" s="88"/>
      <c r="BJ132" s="79">
        <f t="shared" si="100"/>
        <v>99000</v>
      </c>
      <c r="BK132" s="80">
        <f t="shared" si="101"/>
        <v>774325.86</v>
      </c>
      <c r="BL132" s="81">
        <f t="shared" si="94"/>
        <v>524700</v>
      </c>
      <c r="BM132" s="342">
        <f t="shared" si="99"/>
        <v>2188.7674999999999</v>
      </c>
      <c r="BN132" s="82"/>
    </row>
    <row r="133" spans="1:66" ht="36" x14ac:dyDescent="0.25">
      <c r="A133" s="137">
        <v>122</v>
      </c>
      <c r="B133" s="83" t="s">
        <v>248</v>
      </c>
      <c r="C133" s="84" t="s">
        <v>356</v>
      </c>
      <c r="D133" s="85" t="s">
        <v>357</v>
      </c>
      <c r="E133" s="86" t="s">
        <v>62</v>
      </c>
      <c r="F133" s="138">
        <v>675</v>
      </c>
      <c r="G133" s="138"/>
      <c r="H133" s="138">
        <v>30</v>
      </c>
      <c r="I133" s="138"/>
      <c r="J133" s="138"/>
      <c r="K133" s="138">
        <v>20</v>
      </c>
      <c r="L133" s="64">
        <f t="shared" si="77"/>
        <v>725</v>
      </c>
      <c r="M133" s="243">
        <v>389.4</v>
      </c>
      <c r="N133" s="244">
        <f t="shared" si="91"/>
        <v>282315</v>
      </c>
      <c r="O133" s="351">
        <v>12556</v>
      </c>
      <c r="P133" s="211">
        <v>675</v>
      </c>
      <c r="Q133" s="67">
        <v>64</v>
      </c>
      <c r="R133" s="99">
        <v>300</v>
      </c>
      <c r="S133" s="99">
        <f t="shared" si="78"/>
        <v>202500</v>
      </c>
      <c r="T133" s="98" t="s">
        <v>37</v>
      </c>
      <c r="U133" s="215"/>
      <c r="V133" s="99">
        <f t="shared" si="79"/>
        <v>0</v>
      </c>
      <c r="W133" s="67">
        <v>430</v>
      </c>
      <c r="X133" s="99">
        <v>400</v>
      </c>
      <c r="Y133" s="99">
        <f t="shared" si="80"/>
        <v>270000</v>
      </c>
      <c r="Z133" s="98" t="s">
        <v>37</v>
      </c>
      <c r="AA133" s="215"/>
      <c r="AB133" s="99">
        <f t="shared" si="81"/>
        <v>0</v>
      </c>
      <c r="AC133" s="98" t="s">
        <v>37</v>
      </c>
      <c r="AD133" s="215"/>
      <c r="AE133" s="99">
        <f t="shared" si="82"/>
        <v>0</v>
      </c>
      <c r="AF133" s="98" t="s">
        <v>37</v>
      </c>
      <c r="AG133" s="215"/>
      <c r="AH133" s="99">
        <f t="shared" si="83"/>
        <v>0</v>
      </c>
      <c r="AI133" s="67">
        <v>42</v>
      </c>
      <c r="AJ133" s="99">
        <v>123.26</v>
      </c>
      <c r="AK133" s="99">
        <f t="shared" si="84"/>
        <v>83200.5</v>
      </c>
      <c r="AL133" s="98" t="s">
        <v>37</v>
      </c>
      <c r="AM133" s="215"/>
      <c r="AN133" s="99">
        <f t="shared" si="85"/>
        <v>0</v>
      </c>
      <c r="AO133" s="98" t="s">
        <v>37</v>
      </c>
      <c r="AP133" s="215"/>
      <c r="AQ133" s="248">
        <f t="shared" si="95"/>
        <v>0</v>
      </c>
      <c r="AR133" s="73">
        <v>122</v>
      </c>
      <c r="AS133" s="74">
        <v>532</v>
      </c>
      <c r="AT133" s="75">
        <f t="shared" ref="AT133:AT196" si="102">AS133*P133</f>
        <v>359100</v>
      </c>
      <c r="AU133" s="73">
        <v>122</v>
      </c>
      <c r="AV133" s="74">
        <v>300</v>
      </c>
      <c r="AW133" s="92">
        <f t="shared" si="75"/>
        <v>202500</v>
      </c>
      <c r="AX133" s="73">
        <v>122</v>
      </c>
      <c r="AY133" s="74">
        <v>415</v>
      </c>
      <c r="AZ133" s="74">
        <f t="shared" ref="AZ133:AZ196" si="103">AY133*F133</f>
        <v>280125</v>
      </c>
      <c r="BA133" s="73">
        <v>122</v>
      </c>
      <c r="BB133" s="246">
        <v>807.75</v>
      </c>
      <c r="BC133" s="75">
        <f t="shared" ref="BC133:BC196" si="104">BB133*F133</f>
        <v>545231.25</v>
      </c>
      <c r="BD133" s="93"/>
      <c r="BE133" s="77">
        <f t="shared" ref="BE133:BE196" si="105">MIN(AP133,AM133,AJ133,AG133,AD133,AA133,X133,U133,R133,AS133,AV133,AY133,BB133)</f>
        <v>123.26</v>
      </c>
      <c r="BF133" s="77">
        <f t="shared" si="96"/>
        <v>411.14428571428573</v>
      </c>
      <c r="BG133" s="77">
        <f t="shared" si="97"/>
        <v>400</v>
      </c>
      <c r="BH133" s="77">
        <f t="shared" si="98"/>
        <v>807.75</v>
      </c>
      <c r="BI133" s="88"/>
      <c r="BJ133" s="79">
        <f t="shared" si="100"/>
        <v>83200.5</v>
      </c>
      <c r="BK133" s="80">
        <f t="shared" si="101"/>
        <v>277522.39285714284</v>
      </c>
      <c r="BL133" s="81">
        <f t="shared" si="94"/>
        <v>270000</v>
      </c>
      <c r="BM133" s="342">
        <f t="shared" si="99"/>
        <v>389.40000000000003</v>
      </c>
      <c r="BN133" s="82"/>
    </row>
    <row r="134" spans="1:66" ht="48" x14ac:dyDescent="0.25">
      <c r="A134" s="137">
        <v>123</v>
      </c>
      <c r="B134" s="83" t="s">
        <v>248</v>
      </c>
      <c r="C134" s="84" t="s">
        <v>358</v>
      </c>
      <c r="D134" s="85" t="s">
        <v>359</v>
      </c>
      <c r="E134" s="86" t="s">
        <v>100</v>
      </c>
      <c r="F134" s="138">
        <v>480</v>
      </c>
      <c r="G134" s="138"/>
      <c r="H134" s="138">
        <v>150</v>
      </c>
      <c r="I134" s="138"/>
      <c r="J134" s="138"/>
      <c r="K134" s="138">
        <v>100</v>
      </c>
      <c r="L134" s="64">
        <f t="shared" si="77"/>
        <v>730</v>
      </c>
      <c r="M134" s="243">
        <v>850</v>
      </c>
      <c r="N134" s="244">
        <f t="shared" si="91"/>
        <v>620500</v>
      </c>
      <c r="O134" s="351">
        <v>12556</v>
      </c>
      <c r="P134" s="211">
        <v>480</v>
      </c>
      <c r="Q134" s="98" t="s">
        <v>37</v>
      </c>
      <c r="R134" s="215"/>
      <c r="S134" s="99">
        <f t="shared" si="78"/>
        <v>0</v>
      </c>
      <c r="T134" s="98" t="s">
        <v>37</v>
      </c>
      <c r="U134" s="215"/>
      <c r="V134" s="99">
        <f t="shared" si="79"/>
        <v>0</v>
      </c>
      <c r="W134" s="98" t="s">
        <v>37</v>
      </c>
      <c r="X134" s="215"/>
      <c r="Y134" s="99">
        <f t="shared" si="80"/>
        <v>0</v>
      </c>
      <c r="Z134" s="98" t="s">
        <v>37</v>
      </c>
      <c r="AA134" s="215"/>
      <c r="AB134" s="99">
        <f t="shared" si="81"/>
        <v>0</v>
      </c>
      <c r="AC134" s="98" t="s">
        <v>37</v>
      </c>
      <c r="AD134" s="215"/>
      <c r="AE134" s="99">
        <f t="shared" si="82"/>
        <v>0</v>
      </c>
      <c r="AF134" s="98" t="s">
        <v>37</v>
      </c>
      <c r="AG134" s="215"/>
      <c r="AH134" s="99">
        <f t="shared" si="83"/>
        <v>0</v>
      </c>
      <c r="AI134" s="98" t="s">
        <v>37</v>
      </c>
      <c r="AJ134" s="215"/>
      <c r="AK134" s="99">
        <f t="shared" si="84"/>
        <v>0</v>
      </c>
      <c r="AL134" s="98" t="s">
        <v>37</v>
      </c>
      <c r="AM134" s="215"/>
      <c r="AN134" s="99">
        <f t="shared" si="85"/>
        <v>0</v>
      </c>
      <c r="AO134" s="98" t="s">
        <v>37</v>
      </c>
      <c r="AP134" s="215"/>
      <c r="AQ134" s="248">
        <f t="shared" si="95"/>
        <v>0</v>
      </c>
      <c r="AR134" s="73">
        <v>123</v>
      </c>
      <c r="AS134" s="74">
        <v>196</v>
      </c>
      <c r="AT134" s="75">
        <f t="shared" si="102"/>
        <v>94080</v>
      </c>
      <c r="AU134" s="73">
        <v>123</v>
      </c>
      <c r="AV134" s="74">
        <v>1500</v>
      </c>
      <c r="AW134" s="92">
        <f t="shared" ref="AW134:AW197" si="106">AV134*F134</f>
        <v>720000</v>
      </c>
      <c r="AX134" s="73">
        <v>123</v>
      </c>
      <c r="AY134" s="74">
        <v>200</v>
      </c>
      <c r="AZ134" s="74">
        <f t="shared" si="103"/>
        <v>96000</v>
      </c>
      <c r="BA134" s="73">
        <v>123</v>
      </c>
      <c r="BB134" s="246">
        <v>2907.92</v>
      </c>
      <c r="BC134" s="75">
        <f t="shared" si="104"/>
        <v>1395801.6</v>
      </c>
      <c r="BD134" s="93"/>
      <c r="BE134" s="77">
        <f t="shared" si="105"/>
        <v>196</v>
      </c>
      <c r="BF134" s="77">
        <f t="shared" si="96"/>
        <v>1200.98</v>
      </c>
      <c r="BG134" s="77">
        <f t="shared" si="97"/>
        <v>850</v>
      </c>
      <c r="BH134" s="77">
        <f t="shared" si="98"/>
        <v>2907.92</v>
      </c>
      <c r="BI134" s="88"/>
      <c r="BJ134" s="79">
        <f t="shared" si="100"/>
        <v>94080</v>
      </c>
      <c r="BK134" s="80">
        <f t="shared" si="101"/>
        <v>576470.4</v>
      </c>
      <c r="BL134" s="81">
        <f t="shared" si="94"/>
        <v>408000</v>
      </c>
      <c r="BM134" s="342">
        <f t="shared" si="99"/>
        <v>850</v>
      </c>
      <c r="BN134" s="82"/>
    </row>
    <row r="135" spans="1:66" ht="84" x14ac:dyDescent="0.25">
      <c r="A135" s="137">
        <v>124</v>
      </c>
      <c r="B135" s="96" t="s">
        <v>248</v>
      </c>
      <c r="C135" s="84" t="s">
        <v>360</v>
      </c>
      <c r="D135" s="85" t="s">
        <v>361</v>
      </c>
      <c r="E135" s="86" t="s">
        <v>62</v>
      </c>
      <c r="F135" s="138">
        <v>10</v>
      </c>
      <c r="G135" s="138"/>
      <c r="H135" s="138"/>
      <c r="I135" s="138"/>
      <c r="J135" s="138"/>
      <c r="K135" s="138">
        <v>10</v>
      </c>
      <c r="L135" s="64">
        <f t="shared" si="77"/>
        <v>20</v>
      </c>
      <c r="M135" s="243">
        <v>1590</v>
      </c>
      <c r="N135" s="244">
        <f t="shared" si="91"/>
        <v>31800</v>
      </c>
      <c r="O135" s="351">
        <v>12556</v>
      </c>
      <c r="P135" s="211">
        <v>10</v>
      </c>
      <c r="Q135" s="98" t="s">
        <v>37</v>
      </c>
      <c r="R135" s="215"/>
      <c r="S135" s="99">
        <f t="shared" si="78"/>
        <v>0</v>
      </c>
      <c r="T135" s="67">
        <v>66</v>
      </c>
      <c r="U135" s="99">
        <v>112.5</v>
      </c>
      <c r="V135" s="99">
        <f t="shared" si="79"/>
        <v>1125</v>
      </c>
      <c r="W135" s="98" t="s">
        <v>37</v>
      </c>
      <c r="X135" s="215"/>
      <c r="Y135" s="99">
        <f t="shared" si="80"/>
        <v>0</v>
      </c>
      <c r="Z135" s="98" t="s">
        <v>37</v>
      </c>
      <c r="AA135" s="215"/>
      <c r="AB135" s="99">
        <f t="shared" si="81"/>
        <v>0</v>
      </c>
      <c r="AC135" s="98" t="s">
        <v>37</v>
      </c>
      <c r="AD135" s="215"/>
      <c r="AE135" s="99">
        <f t="shared" si="82"/>
        <v>0</v>
      </c>
      <c r="AF135" s="98" t="s">
        <v>37</v>
      </c>
      <c r="AG135" s="215"/>
      <c r="AH135" s="99">
        <f t="shared" si="83"/>
        <v>0</v>
      </c>
      <c r="AI135" s="98" t="s">
        <v>37</v>
      </c>
      <c r="AJ135" s="215"/>
      <c r="AK135" s="99">
        <f t="shared" si="84"/>
        <v>0</v>
      </c>
      <c r="AL135" s="98" t="s">
        <v>37</v>
      </c>
      <c r="AM135" s="215"/>
      <c r="AN135" s="99">
        <f t="shared" si="85"/>
        <v>0</v>
      </c>
      <c r="AO135" s="98" t="s">
        <v>37</v>
      </c>
      <c r="AP135" s="215"/>
      <c r="AQ135" s="248">
        <f t="shared" si="95"/>
        <v>0</v>
      </c>
      <c r="AR135" s="73">
        <v>124</v>
      </c>
      <c r="AS135" s="74">
        <v>1680</v>
      </c>
      <c r="AT135" s="75">
        <f t="shared" si="102"/>
        <v>16800</v>
      </c>
      <c r="AU135" s="73">
        <v>124</v>
      </c>
      <c r="AV135" s="74">
        <v>1500</v>
      </c>
      <c r="AW135" s="92">
        <f t="shared" si="106"/>
        <v>15000</v>
      </c>
      <c r="AX135" s="73">
        <v>124</v>
      </c>
      <c r="AY135" s="74">
        <v>1590</v>
      </c>
      <c r="AZ135" s="74">
        <f t="shared" si="103"/>
        <v>15900</v>
      </c>
      <c r="BA135" s="73">
        <v>124</v>
      </c>
      <c r="BB135" s="246">
        <v>4038.77</v>
      </c>
      <c r="BC135" s="75">
        <f t="shared" si="104"/>
        <v>40387.699999999997</v>
      </c>
      <c r="BD135" s="93"/>
      <c r="BE135" s="77">
        <f t="shared" si="105"/>
        <v>112.5</v>
      </c>
      <c r="BF135" s="77">
        <f t="shared" si="96"/>
        <v>1784.2540000000001</v>
      </c>
      <c r="BG135" s="77">
        <f t="shared" si="97"/>
        <v>1590</v>
      </c>
      <c r="BH135" s="77">
        <f t="shared" si="98"/>
        <v>4038.77</v>
      </c>
      <c r="BI135" s="88"/>
      <c r="BJ135" s="79">
        <f t="shared" si="100"/>
        <v>1125</v>
      </c>
      <c r="BK135" s="80">
        <f t="shared" si="101"/>
        <v>17842.54</v>
      </c>
      <c r="BL135" s="81">
        <f t="shared" si="94"/>
        <v>15900</v>
      </c>
      <c r="BM135" s="342">
        <f t="shared" si="99"/>
        <v>1590</v>
      </c>
      <c r="BN135" s="82"/>
    </row>
    <row r="136" spans="1:66" ht="48" x14ac:dyDescent="0.25">
      <c r="A136" s="137">
        <v>125</v>
      </c>
      <c r="B136" s="96" t="s">
        <v>248</v>
      </c>
      <c r="C136" s="84" t="s">
        <v>362</v>
      </c>
      <c r="D136" s="85" t="s">
        <v>363</v>
      </c>
      <c r="E136" s="86" t="s">
        <v>62</v>
      </c>
      <c r="F136" s="138">
        <v>1600</v>
      </c>
      <c r="G136" s="138"/>
      <c r="H136" s="138">
        <v>200</v>
      </c>
      <c r="I136" s="138"/>
      <c r="J136" s="138"/>
      <c r="K136" s="138">
        <v>10</v>
      </c>
      <c r="L136" s="64">
        <f t="shared" si="77"/>
        <v>1810</v>
      </c>
      <c r="M136" s="243">
        <v>304.36</v>
      </c>
      <c r="N136" s="244">
        <f t="shared" si="91"/>
        <v>550891.6</v>
      </c>
      <c r="O136" s="351">
        <v>12556</v>
      </c>
      <c r="P136" s="211">
        <v>1600</v>
      </c>
      <c r="Q136" s="98" t="s">
        <v>37</v>
      </c>
      <c r="R136" s="215"/>
      <c r="S136" s="99">
        <f t="shared" si="78"/>
        <v>0</v>
      </c>
      <c r="T136" s="67">
        <v>67</v>
      </c>
      <c r="U136" s="99">
        <v>69</v>
      </c>
      <c r="V136" s="99">
        <f t="shared" si="79"/>
        <v>110400</v>
      </c>
      <c r="W136" s="98" t="s">
        <v>37</v>
      </c>
      <c r="X136" s="215"/>
      <c r="Y136" s="99">
        <f t="shared" si="80"/>
        <v>0</v>
      </c>
      <c r="Z136" s="98" t="s">
        <v>37</v>
      </c>
      <c r="AA136" s="215"/>
      <c r="AB136" s="99">
        <f t="shared" si="81"/>
        <v>0</v>
      </c>
      <c r="AC136" s="67">
        <v>77</v>
      </c>
      <c r="AD136" s="99">
        <v>180</v>
      </c>
      <c r="AE136" s="99">
        <f t="shared" si="82"/>
        <v>288000</v>
      </c>
      <c r="AF136" s="67">
        <v>64</v>
      </c>
      <c r="AG136" s="99">
        <v>146.13</v>
      </c>
      <c r="AH136" s="99">
        <f t="shared" si="83"/>
        <v>233808</v>
      </c>
      <c r="AI136" s="98" t="s">
        <v>37</v>
      </c>
      <c r="AJ136" s="215"/>
      <c r="AK136" s="99">
        <f t="shared" si="84"/>
        <v>0</v>
      </c>
      <c r="AL136" s="98" t="s">
        <v>37</v>
      </c>
      <c r="AM136" s="215"/>
      <c r="AN136" s="99">
        <f t="shared" si="85"/>
        <v>0</v>
      </c>
      <c r="AO136" s="67" t="s">
        <v>364</v>
      </c>
      <c r="AP136" s="99">
        <v>150</v>
      </c>
      <c r="AQ136" s="248">
        <f t="shared" si="95"/>
        <v>240000</v>
      </c>
      <c r="AR136" s="73">
        <v>125</v>
      </c>
      <c r="AS136" s="74">
        <v>350</v>
      </c>
      <c r="AT136" s="75">
        <f t="shared" si="102"/>
        <v>560000</v>
      </c>
      <c r="AU136" s="73">
        <v>125</v>
      </c>
      <c r="AV136" s="74">
        <v>700</v>
      </c>
      <c r="AW136" s="92">
        <f t="shared" si="106"/>
        <v>1120000</v>
      </c>
      <c r="AX136" s="73">
        <v>125</v>
      </c>
      <c r="AY136" s="74">
        <v>300</v>
      </c>
      <c r="AZ136" s="74">
        <f t="shared" si="103"/>
        <v>480000</v>
      </c>
      <c r="BA136" s="73">
        <v>125</v>
      </c>
      <c r="BB136" s="246">
        <v>3231.02</v>
      </c>
      <c r="BC136" s="75">
        <f t="shared" si="104"/>
        <v>5169632</v>
      </c>
      <c r="BD136" s="93"/>
      <c r="BE136" s="77">
        <f t="shared" si="105"/>
        <v>69</v>
      </c>
      <c r="BF136" s="77">
        <f t="shared" si="96"/>
        <v>640.76874999999995</v>
      </c>
      <c r="BG136" s="77">
        <f t="shared" si="97"/>
        <v>240</v>
      </c>
      <c r="BH136" s="77">
        <f t="shared" si="98"/>
        <v>3231.02</v>
      </c>
      <c r="BI136" s="88"/>
      <c r="BJ136" s="79">
        <f t="shared" si="100"/>
        <v>110400</v>
      </c>
      <c r="BK136" s="80">
        <f t="shared" si="101"/>
        <v>1025229.9999999999</v>
      </c>
      <c r="BL136" s="81">
        <f t="shared" si="94"/>
        <v>384000</v>
      </c>
      <c r="BM136" s="342">
        <f t="shared" si="99"/>
        <v>304.35499999999996</v>
      </c>
      <c r="BN136" s="82"/>
    </row>
    <row r="137" spans="1:66" ht="60" x14ac:dyDescent="0.25">
      <c r="A137" s="137">
        <v>126</v>
      </c>
      <c r="B137" s="96" t="s">
        <v>248</v>
      </c>
      <c r="C137" s="84" t="s">
        <v>365</v>
      </c>
      <c r="D137" s="85" t="s">
        <v>366</v>
      </c>
      <c r="E137" s="86" t="s">
        <v>62</v>
      </c>
      <c r="F137" s="138">
        <v>50</v>
      </c>
      <c r="G137" s="138"/>
      <c r="H137" s="138">
        <v>50</v>
      </c>
      <c r="I137" s="138"/>
      <c r="J137" s="138"/>
      <c r="K137" s="138">
        <v>10</v>
      </c>
      <c r="L137" s="64">
        <f t="shared" si="77"/>
        <v>110</v>
      </c>
      <c r="M137" s="243">
        <v>1660</v>
      </c>
      <c r="N137" s="244">
        <f t="shared" si="91"/>
        <v>182600</v>
      </c>
      <c r="O137" s="351">
        <v>12556</v>
      </c>
      <c r="P137" s="211">
        <v>50</v>
      </c>
      <c r="Q137" s="98" t="s">
        <v>37</v>
      </c>
      <c r="R137" s="215"/>
      <c r="S137" s="99">
        <f t="shared" si="78"/>
        <v>0</v>
      </c>
      <c r="T137" s="98" t="s">
        <v>37</v>
      </c>
      <c r="U137" s="215"/>
      <c r="V137" s="99">
        <f t="shared" si="79"/>
        <v>0</v>
      </c>
      <c r="W137" s="98" t="s">
        <v>37</v>
      </c>
      <c r="X137" s="215"/>
      <c r="Y137" s="99">
        <f t="shared" si="80"/>
        <v>0</v>
      </c>
      <c r="Z137" s="98" t="s">
        <v>37</v>
      </c>
      <c r="AA137" s="215"/>
      <c r="AB137" s="99">
        <f t="shared" si="81"/>
        <v>0</v>
      </c>
      <c r="AC137" s="98" t="s">
        <v>37</v>
      </c>
      <c r="AD137" s="215"/>
      <c r="AE137" s="99">
        <f t="shared" si="82"/>
        <v>0</v>
      </c>
      <c r="AF137" s="98" t="s">
        <v>37</v>
      </c>
      <c r="AG137" s="215"/>
      <c r="AH137" s="99">
        <f t="shared" si="83"/>
        <v>0</v>
      </c>
      <c r="AI137" s="98" t="s">
        <v>37</v>
      </c>
      <c r="AJ137" s="215"/>
      <c r="AK137" s="99">
        <f t="shared" si="84"/>
        <v>0</v>
      </c>
      <c r="AL137" s="98" t="s">
        <v>37</v>
      </c>
      <c r="AM137" s="215"/>
      <c r="AN137" s="99">
        <f t="shared" si="85"/>
        <v>0</v>
      </c>
      <c r="AO137" s="98" t="s">
        <v>37</v>
      </c>
      <c r="AP137" s="215"/>
      <c r="AQ137" s="248">
        <f t="shared" si="95"/>
        <v>0</v>
      </c>
      <c r="AR137" s="73">
        <v>126</v>
      </c>
      <c r="AS137" s="74">
        <v>2520</v>
      </c>
      <c r="AT137" s="75">
        <f t="shared" si="102"/>
        <v>126000</v>
      </c>
      <c r="AU137" s="73">
        <v>126</v>
      </c>
      <c r="AV137" s="74">
        <v>800</v>
      </c>
      <c r="AW137" s="92">
        <f t="shared" si="106"/>
        <v>40000</v>
      </c>
      <c r="AX137" s="73">
        <v>126</v>
      </c>
      <c r="AY137" s="74">
        <v>800</v>
      </c>
      <c r="AZ137" s="74">
        <f t="shared" si="103"/>
        <v>40000</v>
      </c>
      <c r="BA137" s="73">
        <v>126</v>
      </c>
      <c r="BB137" s="246">
        <v>4038.77</v>
      </c>
      <c r="BC137" s="75">
        <f t="shared" si="104"/>
        <v>201938.5</v>
      </c>
      <c r="BD137" s="93"/>
      <c r="BE137" s="77">
        <f t="shared" si="105"/>
        <v>800</v>
      </c>
      <c r="BF137" s="77">
        <f t="shared" si="96"/>
        <v>2039.6925000000001</v>
      </c>
      <c r="BG137" s="77">
        <f t="shared" si="97"/>
        <v>1660</v>
      </c>
      <c r="BH137" s="77">
        <f t="shared" si="98"/>
        <v>4038.77</v>
      </c>
      <c r="BI137" s="88"/>
      <c r="BJ137" s="79">
        <f t="shared" si="100"/>
        <v>40000</v>
      </c>
      <c r="BK137" s="80">
        <f t="shared" si="101"/>
        <v>101984.625</v>
      </c>
      <c r="BL137" s="81">
        <f t="shared" si="94"/>
        <v>83000</v>
      </c>
      <c r="BM137" s="342">
        <f t="shared" si="99"/>
        <v>1660</v>
      </c>
      <c r="BN137" s="82"/>
    </row>
    <row r="138" spans="1:66" ht="72" x14ac:dyDescent="0.25">
      <c r="A138" s="137">
        <v>127</v>
      </c>
      <c r="B138" s="96" t="s">
        <v>248</v>
      </c>
      <c r="C138" s="84" t="s">
        <v>367</v>
      </c>
      <c r="D138" s="85" t="s">
        <v>368</v>
      </c>
      <c r="E138" s="86" t="s">
        <v>62</v>
      </c>
      <c r="F138" s="138">
        <v>150</v>
      </c>
      <c r="G138" s="138"/>
      <c r="H138" s="138">
        <v>15</v>
      </c>
      <c r="I138" s="138"/>
      <c r="J138" s="138"/>
      <c r="K138" s="138">
        <v>30</v>
      </c>
      <c r="L138" s="64">
        <f t="shared" si="77"/>
        <v>195</v>
      </c>
      <c r="M138" s="243">
        <v>1365</v>
      </c>
      <c r="N138" s="244">
        <f t="shared" si="91"/>
        <v>266175</v>
      </c>
      <c r="O138" s="351">
        <v>17758</v>
      </c>
      <c r="P138" s="211">
        <v>150</v>
      </c>
      <c r="Q138" s="98" t="s">
        <v>37</v>
      </c>
      <c r="R138" s="215"/>
      <c r="S138" s="99">
        <f t="shared" si="78"/>
        <v>0</v>
      </c>
      <c r="T138" s="67">
        <v>69</v>
      </c>
      <c r="U138" s="99">
        <v>225</v>
      </c>
      <c r="V138" s="99">
        <f t="shared" si="79"/>
        <v>33750</v>
      </c>
      <c r="W138" s="98" t="s">
        <v>37</v>
      </c>
      <c r="X138" s="215"/>
      <c r="Y138" s="99">
        <f t="shared" si="80"/>
        <v>0</v>
      </c>
      <c r="Z138" s="98" t="s">
        <v>37</v>
      </c>
      <c r="AA138" s="215"/>
      <c r="AB138" s="99">
        <f t="shared" si="81"/>
        <v>0</v>
      </c>
      <c r="AC138" s="98" t="s">
        <v>37</v>
      </c>
      <c r="AD138" s="215"/>
      <c r="AE138" s="99">
        <f t="shared" si="82"/>
        <v>0</v>
      </c>
      <c r="AF138" s="98" t="s">
        <v>37</v>
      </c>
      <c r="AG138" s="215"/>
      <c r="AH138" s="99">
        <f t="shared" si="83"/>
        <v>0</v>
      </c>
      <c r="AI138" s="98" t="s">
        <v>37</v>
      </c>
      <c r="AJ138" s="215"/>
      <c r="AK138" s="99">
        <f t="shared" si="84"/>
        <v>0</v>
      </c>
      <c r="AL138" s="98" t="s">
        <v>37</v>
      </c>
      <c r="AM138" s="215"/>
      <c r="AN138" s="99">
        <f t="shared" si="85"/>
        <v>0</v>
      </c>
      <c r="AO138" s="98" t="s">
        <v>37</v>
      </c>
      <c r="AP138" s="215"/>
      <c r="AQ138" s="248">
        <f t="shared" si="95"/>
        <v>0</v>
      </c>
      <c r="AR138" s="73">
        <v>127</v>
      </c>
      <c r="AS138" s="74">
        <v>1330</v>
      </c>
      <c r="AT138" s="75">
        <f t="shared" si="102"/>
        <v>199500</v>
      </c>
      <c r="AU138" s="73">
        <v>127</v>
      </c>
      <c r="AV138" s="74">
        <v>1400</v>
      </c>
      <c r="AW138" s="92">
        <f t="shared" si="106"/>
        <v>210000</v>
      </c>
      <c r="AX138" s="73">
        <v>127</v>
      </c>
      <c r="AY138" s="74">
        <v>1365</v>
      </c>
      <c r="AZ138" s="74">
        <f t="shared" si="103"/>
        <v>204750</v>
      </c>
      <c r="BA138" s="73">
        <v>127</v>
      </c>
      <c r="BB138" s="246">
        <v>5654.28</v>
      </c>
      <c r="BC138" s="75">
        <f t="shared" si="104"/>
        <v>848142</v>
      </c>
      <c r="BD138" s="93"/>
      <c r="BE138" s="77">
        <f t="shared" si="105"/>
        <v>225</v>
      </c>
      <c r="BF138" s="77">
        <f t="shared" si="96"/>
        <v>1994.8559999999998</v>
      </c>
      <c r="BG138" s="77">
        <f t="shared" si="97"/>
        <v>1365</v>
      </c>
      <c r="BH138" s="77">
        <f t="shared" si="98"/>
        <v>5654.28</v>
      </c>
      <c r="BI138" s="88"/>
      <c r="BJ138" s="79">
        <f t="shared" si="100"/>
        <v>33750</v>
      </c>
      <c r="BK138" s="80">
        <f t="shared" si="101"/>
        <v>299228.39999999997</v>
      </c>
      <c r="BL138" s="81">
        <f t="shared" si="94"/>
        <v>204750</v>
      </c>
      <c r="BM138" s="342">
        <f t="shared" si="99"/>
        <v>1364.9999999999998</v>
      </c>
      <c r="BN138" s="82"/>
    </row>
    <row r="139" spans="1:66" ht="48" x14ac:dyDescent="0.25">
      <c r="A139" s="137">
        <v>128</v>
      </c>
      <c r="B139" s="83" t="s">
        <v>248</v>
      </c>
      <c r="C139" s="84" t="s">
        <v>369</v>
      </c>
      <c r="D139" s="85" t="s">
        <v>370</v>
      </c>
      <c r="E139" s="86" t="s">
        <v>62</v>
      </c>
      <c r="F139" s="138">
        <v>150</v>
      </c>
      <c r="G139" s="138"/>
      <c r="H139" s="138">
        <v>60</v>
      </c>
      <c r="I139" s="138"/>
      <c r="J139" s="138">
        <v>5</v>
      </c>
      <c r="K139" s="138">
        <v>30</v>
      </c>
      <c r="L139" s="64">
        <f t="shared" si="77"/>
        <v>245</v>
      </c>
      <c r="M139" s="243">
        <v>1787.5</v>
      </c>
      <c r="N139" s="244">
        <f t="shared" si="91"/>
        <v>437937.5</v>
      </c>
      <c r="O139" s="351">
        <v>17758</v>
      </c>
      <c r="P139" s="211">
        <v>150</v>
      </c>
      <c r="Q139" s="98" t="s">
        <v>37</v>
      </c>
      <c r="R139" s="215"/>
      <c r="S139" s="99">
        <f t="shared" si="78"/>
        <v>0</v>
      </c>
      <c r="T139" s="67">
        <v>65</v>
      </c>
      <c r="U139" s="99">
        <v>130</v>
      </c>
      <c r="V139" s="99">
        <f t="shared" si="79"/>
        <v>19500</v>
      </c>
      <c r="W139" s="98" t="s">
        <v>37</v>
      </c>
      <c r="X139" s="215"/>
      <c r="Y139" s="99">
        <f t="shared" si="80"/>
        <v>0</v>
      </c>
      <c r="Z139" s="98" t="s">
        <v>37</v>
      </c>
      <c r="AA139" s="215"/>
      <c r="AB139" s="99">
        <f t="shared" si="81"/>
        <v>0</v>
      </c>
      <c r="AC139" s="67">
        <v>75</v>
      </c>
      <c r="AD139" s="99">
        <v>250</v>
      </c>
      <c r="AE139" s="99">
        <f t="shared" si="82"/>
        <v>37500</v>
      </c>
      <c r="AF139" s="98" t="s">
        <v>37</v>
      </c>
      <c r="AG139" s="215"/>
      <c r="AH139" s="99">
        <f t="shared" si="83"/>
        <v>0</v>
      </c>
      <c r="AI139" s="98" t="s">
        <v>37</v>
      </c>
      <c r="AJ139" s="215"/>
      <c r="AK139" s="99">
        <f t="shared" si="84"/>
        <v>0</v>
      </c>
      <c r="AL139" s="98" t="s">
        <v>37</v>
      </c>
      <c r="AM139" s="215"/>
      <c r="AN139" s="99">
        <f t="shared" si="85"/>
        <v>0</v>
      </c>
      <c r="AO139" s="98" t="s">
        <v>37</v>
      </c>
      <c r="AP139" s="215"/>
      <c r="AQ139" s="248">
        <f t="shared" si="95"/>
        <v>0</v>
      </c>
      <c r="AR139" s="73">
        <v>128</v>
      </c>
      <c r="AS139" s="74">
        <v>2100</v>
      </c>
      <c r="AT139" s="75">
        <f t="shared" si="102"/>
        <v>315000</v>
      </c>
      <c r="AU139" s="73">
        <v>128</v>
      </c>
      <c r="AV139" s="74">
        <v>2500</v>
      </c>
      <c r="AW139" s="92">
        <f t="shared" si="106"/>
        <v>375000</v>
      </c>
      <c r="AX139" s="73">
        <v>128</v>
      </c>
      <c r="AY139" s="74">
        <v>2300</v>
      </c>
      <c r="AZ139" s="74">
        <f t="shared" si="103"/>
        <v>345000</v>
      </c>
      <c r="BA139" s="73">
        <v>128</v>
      </c>
      <c r="BB139" s="246">
        <v>4038.77</v>
      </c>
      <c r="BC139" s="75">
        <f t="shared" si="104"/>
        <v>605815.5</v>
      </c>
      <c r="BD139" s="93"/>
      <c r="BE139" s="77">
        <f t="shared" si="105"/>
        <v>130</v>
      </c>
      <c r="BF139" s="77">
        <f t="shared" si="96"/>
        <v>1886.4616666666668</v>
      </c>
      <c r="BG139" s="77">
        <f t="shared" si="97"/>
        <v>2200</v>
      </c>
      <c r="BH139" s="77">
        <f t="shared" si="98"/>
        <v>4038.77</v>
      </c>
      <c r="BI139" s="88"/>
      <c r="BJ139" s="79">
        <f t="shared" si="100"/>
        <v>19500</v>
      </c>
      <c r="BK139" s="80">
        <f t="shared" si="101"/>
        <v>282969.25</v>
      </c>
      <c r="BL139" s="81">
        <f t="shared" si="94"/>
        <v>330000</v>
      </c>
      <c r="BM139" s="342">
        <f t="shared" si="99"/>
        <v>1787.5</v>
      </c>
      <c r="BN139" s="82"/>
    </row>
    <row r="140" spans="1:66" ht="36" x14ac:dyDescent="0.25">
      <c r="A140" s="253">
        <v>129</v>
      </c>
      <c r="B140" s="152" t="s">
        <v>248</v>
      </c>
      <c r="C140" s="153" t="s">
        <v>371</v>
      </c>
      <c r="D140" s="254" t="s">
        <v>372</v>
      </c>
      <c r="E140" s="155" t="s">
        <v>62</v>
      </c>
      <c r="F140" s="219">
        <v>150</v>
      </c>
      <c r="G140" s="219"/>
      <c r="H140" s="219">
        <v>60</v>
      </c>
      <c r="I140" s="219"/>
      <c r="J140" s="219"/>
      <c r="K140" s="219">
        <v>30</v>
      </c>
      <c r="L140" s="64">
        <f t="shared" si="77"/>
        <v>240</v>
      </c>
      <c r="M140" s="255">
        <v>325.22000000000003</v>
      </c>
      <c r="N140" s="244">
        <f t="shared" si="91"/>
        <v>78052.800000000003</v>
      </c>
      <c r="O140" s="352">
        <v>12983</v>
      </c>
      <c r="P140" s="221">
        <v>150</v>
      </c>
      <c r="Q140" s="222" t="s">
        <v>77</v>
      </c>
      <c r="R140" s="223"/>
      <c r="S140" s="224">
        <f t="shared" si="78"/>
        <v>0</v>
      </c>
      <c r="T140" s="222" t="s">
        <v>77</v>
      </c>
      <c r="U140" s="223"/>
      <c r="V140" s="224">
        <f t="shared" si="79"/>
        <v>0</v>
      </c>
      <c r="W140" s="222" t="s">
        <v>77</v>
      </c>
      <c r="X140" s="223"/>
      <c r="Y140" s="224">
        <f t="shared" si="80"/>
        <v>0</v>
      </c>
      <c r="Z140" s="222" t="s">
        <v>77</v>
      </c>
      <c r="AA140" s="223"/>
      <c r="AB140" s="224">
        <f t="shared" si="81"/>
        <v>0</v>
      </c>
      <c r="AC140" s="222" t="s">
        <v>77</v>
      </c>
      <c r="AD140" s="223"/>
      <c r="AE140" s="224">
        <f t="shared" si="82"/>
        <v>0</v>
      </c>
      <c r="AF140" s="222" t="s">
        <v>77</v>
      </c>
      <c r="AG140" s="223"/>
      <c r="AH140" s="224">
        <f t="shared" si="83"/>
        <v>0</v>
      </c>
      <c r="AI140" s="222" t="s">
        <v>77</v>
      </c>
      <c r="AJ140" s="223"/>
      <c r="AK140" s="224">
        <f t="shared" si="84"/>
        <v>0</v>
      </c>
      <c r="AL140" s="222" t="s">
        <v>77</v>
      </c>
      <c r="AM140" s="223"/>
      <c r="AN140" s="224">
        <f t="shared" si="85"/>
        <v>0</v>
      </c>
      <c r="AO140" s="222" t="s">
        <v>37</v>
      </c>
      <c r="AP140" s="223"/>
      <c r="AQ140" s="256">
        <f t="shared" si="95"/>
        <v>0</v>
      </c>
      <c r="AR140" s="73">
        <v>129</v>
      </c>
      <c r="AS140" s="74">
        <v>84</v>
      </c>
      <c r="AT140" s="75">
        <f t="shared" si="102"/>
        <v>12600</v>
      </c>
      <c r="AU140" s="73">
        <v>129</v>
      </c>
      <c r="AV140" s="74">
        <v>1200</v>
      </c>
      <c r="AW140" s="92">
        <f t="shared" si="106"/>
        <v>180000</v>
      </c>
      <c r="AX140" s="73">
        <v>129</v>
      </c>
      <c r="AY140" s="74">
        <v>85</v>
      </c>
      <c r="AZ140" s="74">
        <f t="shared" si="103"/>
        <v>12750</v>
      </c>
      <c r="BA140" s="73">
        <v>129</v>
      </c>
      <c r="BB140" s="246">
        <v>565.42999999999995</v>
      </c>
      <c r="BC140" s="75">
        <f t="shared" si="104"/>
        <v>84814.499999999985</v>
      </c>
      <c r="BD140" s="93"/>
      <c r="BE140" s="77">
        <f t="shared" si="105"/>
        <v>84</v>
      </c>
      <c r="BF140" s="77">
        <f t="shared" si="96"/>
        <v>483.60749999999996</v>
      </c>
      <c r="BG140" s="77">
        <f t="shared" si="97"/>
        <v>325.21499999999997</v>
      </c>
      <c r="BH140" s="77">
        <f t="shared" si="98"/>
        <v>1200</v>
      </c>
      <c r="BI140" s="88"/>
      <c r="BJ140" s="79">
        <f t="shared" si="100"/>
        <v>12600</v>
      </c>
      <c r="BK140" s="80">
        <f t="shared" si="101"/>
        <v>72541.125</v>
      </c>
      <c r="BL140" s="81">
        <f t="shared" si="94"/>
        <v>48782.249999999993</v>
      </c>
      <c r="BM140" s="342">
        <f t="shared" si="99"/>
        <v>325.21499999999992</v>
      </c>
      <c r="BN140" s="82"/>
    </row>
    <row r="141" spans="1:66" s="204" customFormat="1" x14ac:dyDescent="0.25">
      <c r="A141" s="225"/>
      <c r="B141" s="114"/>
      <c r="C141" s="115"/>
      <c r="D141" s="116" t="s">
        <v>373</v>
      </c>
      <c r="E141" s="116"/>
      <c r="F141" s="226"/>
      <c r="G141" s="226"/>
      <c r="H141" s="226"/>
      <c r="I141" s="226"/>
      <c r="J141" s="226"/>
      <c r="K141" s="226"/>
      <c r="L141" s="226"/>
      <c r="M141" s="120"/>
      <c r="N141" s="120">
        <f>SUM(N88:N140)</f>
        <v>18354355.880000006</v>
      </c>
      <c r="O141" s="360"/>
      <c r="P141" s="228"/>
      <c r="Q141" s="227"/>
      <c r="R141" s="227"/>
      <c r="S141" s="227"/>
      <c r="T141" s="227"/>
      <c r="U141" s="227"/>
      <c r="V141" s="227"/>
      <c r="W141" s="227"/>
      <c r="X141" s="227"/>
      <c r="Y141" s="227"/>
      <c r="Z141" s="227"/>
      <c r="AA141" s="227"/>
      <c r="AB141" s="227"/>
      <c r="AC141" s="227"/>
      <c r="AD141" s="227"/>
      <c r="AE141" s="227"/>
      <c r="AF141" s="229"/>
      <c r="AG141" s="229"/>
      <c r="AH141" s="229"/>
      <c r="AI141" s="229"/>
      <c r="AJ141" s="229"/>
      <c r="AK141" s="229"/>
      <c r="AL141" s="229"/>
      <c r="AM141" s="229"/>
      <c r="AN141" s="229"/>
      <c r="AO141" s="229"/>
      <c r="AP141" s="229"/>
      <c r="AQ141" s="229"/>
      <c r="AR141" s="229"/>
      <c r="AS141" s="229"/>
      <c r="AT141" s="229"/>
      <c r="AU141" s="229"/>
      <c r="AV141" s="229"/>
      <c r="AW141" s="229"/>
      <c r="AX141" s="229"/>
      <c r="AY141" s="229"/>
      <c r="AZ141" s="229"/>
      <c r="BA141" s="229"/>
      <c r="BB141" s="229"/>
      <c r="BC141" s="229"/>
      <c r="BD141" s="229"/>
      <c r="BE141" s="203"/>
      <c r="BF141" s="203"/>
      <c r="BG141" s="203"/>
      <c r="BH141" s="203"/>
      <c r="BI141" s="229"/>
      <c r="BJ141" s="125">
        <f>SUM(BJ88:BJ140)</f>
        <v>3946180.6999999997</v>
      </c>
      <c r="BK141" s="125">
        <f t="shared" ref="BK141:BL141" si="107">SUM(BK88:BK140)</f>
        <v>24173999.510131527</v>
      </c>
      <c r="BL141" s="125">
        <f t="shared" si="107"/>
        <v>11647764.225</v>
      </c>
      <c r="BM141" s="203"/>
      <c r="BN141" s="82"/>
    </row>
    <row r="142" spans="1:66" x14ac:dyDescent="0.25">
      <c r="A142" s="230"/>
      <c r="B142" s="257"/>
      <c r="C142" s="258"/>
      <c r="D142" s="232" t="s">
        <v>374</v>
      </c>
      <c r="E142" s="233"/>
      <c r="F142" s="234"/>
      <c r="G142" s="234"/>
      <c r="H142" s="234"/>
      <c r="I142" s="234"/>
      <c r="J142" s="234"/>
      <c r="K142" s="234"/>
      <c r="L142" s="234"/>
      <c r="M142" s="259"/>
      <c r="N142" s="260"/>
      <c r="O142" s="237"/>
      <c r="P142" s="238"/>
      <c r="Q142" s="239"/>
      <c r="R142" s="239"/>
      <c r="S142" s="239"/>
      <c r="T142" s="239"/>
      <c r="U142" s="239"/>
      <c r="V142" s="239"/>
      <c r="W142" s="239"/>
      <c r="X142" s="239"/>
      <c r="Y142" s="239"/>
      <c r="Z142" s="239"/>
      <c r="AA142" s="239"/>
      <c r="AB142" s="239"/>
      <c r="AC142" s="239"/>
      <c r="AD142" s="239"/>
      <c r="AE142" s="239"/>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40"/>
      <c r="BA142" s="240"/>
      <c r="BB142" s="240"/>
      <c r="BC142" s="240"/>
      <c r="BD142" s="240"/>
      <c r="BE142" s="209"/>
      <c r="BF142" s="209"/>
      <c r="BG142" s="209"/>
      <c r="BH142" s="209"/>
      <c r="BI142" s="240"/>
      <c r="BJ142" s="261"/>
      <c r="BK142" s="261"/>
      <c r="BL142" s="261"/>
      <c r="BM142" s="348"/>
      <c r="BN142" s="82"/>
    </row>
    <row r="143" spans="1:66" ht="48" x14ac:dyDescent="0.25">
      <c r="A143" s="59">
        <v>130</v>
      </c>
      <c r="B143" s="262" t="s">
        <v>375</v>
      </c>
      <c r="C143" s="84" t="s">
        <v>376</v>
      </c>
      <c r="D143" s="62" t="s">
        <v>377</v>
      </c>
      <c r="E143" s="63" t="s">
        <v>153</v>
      </c>
      <c r="F143" s="138">
        <v>1000</v>
      </c>
      <c r="G143" s="64"/>
      <c r="H143" s="64">
        <v>500</v>
      </c>
      <c r="I143" s="64"/>
      <c r="J143" s="64">
        <v>50</v>
      </c>
      <c r="K143" s="64">
        <v>500</v>
      </c>
      <c r="L143" s="64">
        <f t="shared" ref="L143:L166" si="108">SUM(F143:K143)</f>
        <v>2050</v>
      </c>
      <c r="M143" s="263">
        <v>152.56</v>
      </c>
      <c r="N143" s="264">
        <f>L143*M143</f>
        <v>312748</v>
      </c>
      <c r="O143" s="359">
        <v>24902</v>
      </c>
      <c r="P143" s="211">
        <v>1000</v>
      </c>
      <c r="Q143" s="213" t="s">
        <v>77</v>
      </c>
      <c r="R143" s="214"/>
      <c r="S143" s="212">
        <f t="shared" ref="S143:S166" si="109">R143*P143</f>
        <v>0</v>
      </c>
      <c r="T143" s="213" t="s">
        <v>77</v>
      </c>
      <c r="U143" s="214"/>
      <c r="V143" s="212">
        <f t="shared" ref="V143:V166" si="110">U143*P143</f>
        <v>0</v>
      </c>
      <c r="W143" s="210">
        <v>674</v>
      </c>
      <c r="X143" s="212">
        <v>161.25</v>
      </c>
      <c r="Y143" s="212">
        <f t="shared" ref="Y143:Y166" si="111">X143*P143</f>
        <v>161250</v>
      </c>
      <c r="Z143" s="213" t="s">
        <v>77</v>
      </c>
      <c r="AA143" s="214"/>
      <c r="AB143" s="212">
        <f t="shared" ref="AB143:AB166" si="112">AA143*P143</f>
        <v>0</v>
      </c>
      <c r="AC143" s="210">
        <v>131</v>
      </c>
      <c r="AD143" s="212">
        <v>45</v>
      </c>
      <c r="AE143" s="212">
        <f t="shared" ref="AE143:AE166" si="113">AD143*P143</f>
        <v>45000</v>
      </c>
      <c r="AF143" s="213" t="s">
        <v>77</v>
      </c>
      <c r="AG143" s="214"/>
      <c r="AH143" s="212">
        <f t="shared" ref="AH143:AH166" si="114">AG143*P143</f>
        <v>0</v>
      </c>
      <c r="AI143" s="213" t="s">
        <v>77</v>
      </c>
      <c r="AJ143" s="214"/>
      <c r="AK143" s="212">
        <f t="shared" ref="AK143:AK166" si="115">AJ143*P143</f>
        <v>0</v>
      </c>
      <c r="AL143" s="213" t="s">
        <v>77</v>
      </c>
      <c r="AM143" s="214"/>
      <c r="AN143" s="212">
        <f t="shared" ref="AN143:AN166" si="116">AM143*P143</f>
        <v>0</v>
      </c>
      <c r="AO143" s="213" t="s">
        <v>77</v>
      </c>
      <c r="AP143" s="214"/>
      <c r="AQ143" s="245">
        <f t="shared" ref="AQ143:AQ166" si="117">AP143*P143</f>
        <v>0</v>
      </c>
      <c r="AR143" s="73">
        <v>130</v>
      </c>
      <c r="AS143" s="74">
        <v>119</v>
      </c>
      <c r="AT143" s="75">
        <f t="shared" si="102"/>
        <v>119000</v>
      </c>
      <c r="AU143" s="73">
        <v>130</v>
      </c>
      <c r="AV143" s="74">
        <v>180</v>
      </c>
      <c r="AW143" s="92">
        <f t="shared" si="106"/>
        <v>180000</v>
      </c>
      <c r="AX143" s="73">
        <v>130</v>
      </c>
      <c r="AY143" s="74">
        <v>150</v>
      </c>
      <c r="AZ143" s="74">
        <f t="shared" si="103"/>
        <v>150000</v>
      </c>
      <c r="BA143" s="73">
        <v>130</v>
      </c>
      <c r="BB143" s="246">
        <v>193.86</v>
      </c>
      <c r="BC143" s="75">
        <f t="shared" si="104"/>
        <v>193860</v>
      </c>
      <c r="BD143" s="93"/>
      <c r="BE143" s="77">
        <f t="shared" si="105"/>
        <v>45</v>
      </c>
      <c r="BF143" s="77">
        <f t="shared" ref="BF143:BF166" si="118">AVERAGE(AP143,AM143,AJ143,AG143,AD143,AA143,X143,U143,R143,AS143,AV143,AY143,BB143)</f>
        <v>141.51833333333335</v>
      </c>
      <c r="BG143" s="77">
        <f t="shared" ref="BG143:BG166" si="119">MEDIAN(AP143,AM143,AJ143,AG143,AD143,AA143,X143,U143,R143,AS143,AV143,AY143,BB143)</f>
        <v>155.625</v>
      </c>
      <c r="BH143" s="77">
        <f t="shared" ref="BH143:BH166" si="120">MAX(AP143,AM143,AJ143,AG143,AD143,AA143,X143,U143,R143,AS143,AV143,AY143,BB143)</f>
        <v>193.86</v>
      </c>
      <c r="BI143" s="88"/>
      <c r="BJ143" s="79">
        <f t="shared" ref="BJ143:BJ166" si="121">BE143*$P143</f>
        <v>45000</v>
      </c>
      <c r="BK143" s="80">
        <f t="shared" ref="BK143:BK166" si="122">BF143*$P143</f>
        <v>141518.33333333334</v>
      </c>
      <c r="BL143" s="81">
        <f t="shared" ref="BL143:BL198" si="123">BG143*$P143</f>
        <v>155625</v>
      </c>
      <c r="BM143" s="342">
        <f t="shared" ref="BM143:BM166" si="124">(SUM(R143,U143,X143,AA143,AD143,AG143,AJ143,AM143,AP143,AS143,AV143,AY143,BB143)-MAX(R143,U143,X143,AA143,AD143,AG143,AJ143,AM143,AP143,AS143,AV143,AY143,BB143)-MIN(R143,U143,X143,AA143,AD143,AG143,AJ143,AM143,AP143,AS143,AV143,AY143,BB143))/(COUNT(R143,U143,X143,AA143,AD143,AG143,AJ143,AM143,AP143,AS143,AV143,AY143,BB143)-2)</f>
        <v>152.5625</v>
      </c>
      <c r="BN143" s="82"/>
    </row>
    <row r="144" spans="1:66" ht="36" x14ac:dyDescent="0.25">
      <c r="A144" s="137">
        <v>131</v>
      </c>
      <c r="B144" s="83" t="s">
        <v>375</v>
      </c>
      <c r="C144" s="84" t="s">
        <v>378</v>
      </c>
      <c r="D144" s="85" t="s">
        <v>379</v>
      </c>
      <c r="E144" s="86" t="s">
        <v>9</v>
      </c>
      <c r="F144" s="138">
        <v>11000</v>
      </c>
      <c r="G144" s="64">
        <v>500</v>
      </c>
      <c r="H144" s="64">
        <v>10000</v>
      </c>
      <c r="I144" s="64">
        <v>5000</v>
      </c>
      <c r="J144" s="64">
        <v>1600</v>
      </c>
      <c r="K144" s="64">
        <v>3000</v>
      </c>
      <c r="L144" s="64">
        <f t="shared" si="108"/>
        <v>31100</v>
      </c>
      <c r="M144" s="263">
        <v>13.34</v>
      </c>
      <c r="N144" s="264">
        <f t="shared" ref="N144:N166" si="125">L144*M144</f>
        <v>414874</v>
      </c>
      <c r="O144" s="351">
        <v>471375</v>
      </c>
      <c r="P144" s="68">
        <v>11000</v>
      </c>
      <c r="Q144" s="67">
        <v>202</v>
      </c>
      <c r="R144" s="99">
        <v>4.22</v>
      </c>
      <c r="S144" s="99">
        <f t="shared" si="109"/>
        <v>46420</v>
      </c>
      <c r="T144" s="67">
        <v>128</v>
      </c>
      <c r="U144" s="99">
        <v>5.5</v>
      </c>
      <c r="V144" s="99">
        <f t="shared" si="110"/>
        <v>60500</v>
      </c>
      <c r="W144" s="67">
        <v>737</v>
      </c>
      <c r="X144" s="99">
        <v>6.5</v>
      </c>
      <c r="Y144" s="99">
        <f t="shared" si="111"/>
        <v>71500</v>
      </c>
      <c r="Z144" s="67" t="s">
        <v>380</v>
      </c>
      <c r="AA144" s="99">
        <v>6</v>
      </c>
      <c r="AB144" s="99">
        <f t="shared" si="112"/>
        <v>66000</v>
      </c>
      <c r="AC144" s="67">
        <v>134</v>
      </c>
      <c r="AD144" s="99">
        <v>8</v>
      </c>
      <c r="AE144" s="99">
        <f t="shared" si="113"/>
        <v>88000</v>
      </c>
      <c r="AF144" s="98" t="s">
        <v>77</v>
      </c>
      <c r="AG144" s="215"/>
      <c r="AH144" s="99">
        <f t="shared" si="114"/>
        <v>0</v>
      </c>
      <c r="AI144" s="67">
        <v>109</v>
      </c>
      <c r="AJ144" s="99">
        <v>8.8699999999999992</v>
      </c>
      <c r="AK144" s="99">
        <f t="shared" si="115"/>
        <v>97569.999999999985</v>
      </c>
      <c r="AL144" s="67">
        <v>361</v>
      </c>
      <c r="AM144" s="99">
        <v>3.85</v>
      </c>
      <c r="AN144" s="99">
        <f t="shared" si="116"/>
        <v>42350</v>
      </c>
      <c r="AO144" s="98" t="s">
        <v>77</v>
      </c>
      <c r="AP144" s="215"/>
      <c r="AQ144" s="248">
        <f t="shared" si="117"/>
        <v>0</v>
      </c>
      <c r="AR144" s="73">
        <v>131</v>
      </c>
      <c r="AS144" s="74">
        <v>19.600000000000001</v>
      </c>
      <c r="AT144" s="75">
        <f t="shared" si="102"/>
        <v>215600.00000000003</v>
      </c>
      <c r="AU144" s="73">
        <v>131</v>
      </c>
      <c r="AV144" s="74">
        <v>65</v>
      </c>
      <c r="AW144" s="92">
        <f t="shared" si="106"/>
        <v>715000</v>
      </c>
      <c r="AX144" s="73">
        <v>131</v>
      </c>
      <c r="AY144" s="74">
        <v>42</v>
      </c>
      <c r="AZ144" s="74">
        <f t="shared" si="103"/>
        <v>462000</v>
      </c>
      <c r="BA144" s="73">
        <v>131</v>
      </c>
      <c r="BB144" s="246">
        <v>19.39</v>
      </c>
      <c r="BC144" s="75">
        <f t="shared" si="104"/>
        <v>213290</v>
      </c>
      <c r="BD144" s="93"/>
      <c r="BE144" s="77">
        <f t="shared" si="105"/>
        <v>3.85</v>
      </c>
      <c r="BF144" s="77">
        <f t="shared" si="118"/>
        <v>17.175454545454546</v>
      </c>
      <c r="BG144" s="77">
        <f t="shared" si="119"/>
        <v>8</v>
      </c>
      <c r="BH144" s="77">
        <f t="shared" si="120"/>
        <v>65</v>
      </c>
      <c r="BI144" s="88"/>
      <c r="BJ144" s="79">
        <f t="shared" si="121"/>
        <v>42350</v>
      </c>
      <c r="BK144" s="80">
        <f t="shared" si="122"/>
        <v>188930</v>
      </c>
      <c r="BL144" s="81">
        <f t="shared" si="123"/>
        <v>88000</v>
      </c>
      <c r="BM144" s="342">
        <f t="shared" si="124"/>
        <v>13.342222222222224</v>
      </c>
      <c r="BN144" s="82"/>
    </row>
    <row r="145" spans="1:66" ht="60" x14ac:dyDescent="0.25">
      <c r="A145" s="59">
        <v>132</v>
      </c>
      <c r="B145" s="83" t="s">
        <v>375</v>
      </c>
      <c r="C145" s="97" t="s">
        <v>381</v>
      </c>
      <c r="D145" s="265" t="s">
        <v>382</v>
      </c>
      <c r="E145" s="86" t="s">
        <v>9</v>
      </c>
      <c r="F145" s="138">
        <v>11000</v>
      </c>
      <c r="G145" s="64"/>
      <c r="H145" s="64">
        <v>10000</v>
      </c>
      <c r="I145" s="64">
        <v>2000</v>
      </c>
      <c r="J145" s="64">
        <v>200</v>
      </c>
      <c r="K145" s="64">
        <v>1500</v>
      </c>
      <c r="L145" s="64">
        <f t="shared" si="108"/>
        <v>24700</v>
      </c>
      <c r="M145" s="263">
        <v>21.69</v>
      </c>
      <c r="N145" s="264">
        <f t="shared" si="125"/>
        <v>535743</v>
      </c>
      <c r="O145" s="351">
        <v>17350</v>
      </c>
      <c r="P145" s="68">
        <v>11000</v>
      </c>
      <c r="Q145" s="98" t="s">
        <v>77</v>
      </c>
      <c r="R145" s="215"/>
      <c r="S145" s="99">
        <f t="shared" si="109"/>
        <v>0</v>
      </c>
      <c r="T145" s="67">
        <v>132</v>
      </c>
      <c r="U145" s="99">
        <v>5.5</v>
      </c>
      <c r="V145" s="99">
        <f t="shared" si="110"/>
        <v>60500</v>
      </c>
      <c r="W145" s="67">
        <v>763</v>
      </c>
      <c r="X145" s="99">
        <v>6.4</v>
      </c>
      <c r="Y145" s="99">
        <f t="shared" si="111"/>
        <v>70400</v>
      </c>
      <c r="Z145" s="98" t="s">
        <v>77</v>
      </c>
      <c r="AA145" s="215"/>
      <c r="AB145" s="99">
        <f t="shared" si="112"/>
        <v>0</v>
      </c>
      <c r="AC145" s="67">
        <v>137</v>
      </c>
      <c r="AD145" s="99">
        <v>7</v>
      </c>
      <c r="AE145" s="99">
        <f t="shared" si="113"/>
        <v>77000</v>
      </c>
      <c r="AF145" s="98" t="s">
        <v>77</v>
      </c>
      <c r="AG145" s="215"/>
      <c r="AH145" s="99">
        <f t="shared" si="114"/>
        <v>0</v>
      </c>
      <c r="AI145" s="67">
        <v>129</v>
      </c>
      <c r="AJ145" s="99">
        <v>2.08</v>
      </c>
      <c r="AK145" s="99">
        <f t="shared" si="115"/>
        <v>22880</v>
      </c>
      <c r="AL145" s="67">
        <v>373</v>
      </c>
      <c r="AM145" s="99">
        <v>5.35</v>
      </c>
      <c r="AN145" s="99">
        <f t="shared" si="116"/>
        <v>58849.999999999993</v>
      </c>
      <c r="AO145" s="98" t="s">
        <v>77</v>
      </c>
      <c r="AP145" s="215"/>
      <c r="AQ145" s="248">
        <f t="shared" si="117"/>
        <v>0</v>
      </c>
      <c r="AR145" s="73">
        <v>132</v>
      </c>
      <c r="AS145" s="74">
        <v>5.6</v>
      </c>
      <c r="AT145" s="75">
        <f t="shared" si="102"/>
        <v>61599.999999999993</v>
      </c>
      <c r="AU145" s="73">
        <v>132</v>
      </c>
      <c r="AV145" s="74">
        <v>80</v>
      </c>
      <c r="AW145" s="92">
        <f t="shared" si="106"/>
        <v>880000</v>
      </c>
      <c r="AX145" s="73">
        <v>132</v>
      </c>
      <c r="AY145" s="74">
        <v>42</v>
      </c>
      <c r="AZ145" s="74">
        <f t="shared" si="103"/>
        <v>462000</v>
      </c>
      <c r="BA145" s="73">
        <v>132</v>
      </c>
      <c r="BB145" s="246">
        <v>153.47</v>
      </c>
      <c r="BC145" s="75">
        <f t="shared" si="104"/>
        <v>1688170</v>
      </c>
      <c r="BD145" s="93"/>
      <c r="BE145" s="77">
        <f t="shared" si="105"/>
        <v>2.08</v>
      </c>
      <c r="BF145" s="77">
        <f t="shared" si="118"/>
        <v>34.155555555555551</v>
      </c>
      <c r="BG145" s="77">
        <f t="shared" si="119"/>
        <v>6.4</v>
      </c>
      <c r="BH145" s="77">
        <f t="shared" si="120"/>
        <v>153.47</v>
      </c>
      <c r="BI145" s="88"/>
      <c r="BJ145" s="79">
        <f t="shared" si="121"/>
        <v>22880</v>
      </c>
      <c r="BK145" s="80">
        <f t="shared" si="122"/>
        <v>375711.11111111107</v>
      </c>
      <c r="BL145" s="81">
        <f t="shared" si="123"/>
        <v>70400</v>
      </c>
      <c r="BM145" s="342">
        <f t="shared" si="124"/>
        <v>21.69285714285714</v>
      </c>
      <c r="BN145" s="82"/>
    </row>
    <row r="146" spans="1:66" ht="36" x14ac:dyDescent="0.25">
      <c r="A146" s="137">
        <v>133</v>
      </c>
      <c r="B146" s="83" t="s">
        <v>375</v>
      </c>
      <c r="C146" s="97" t="s">
        <v>383</v>
      </c>
      <c r="D146" s="266" t="s">
        <v>384</v>
      </c>
      <c r="E146" s="86" t="s">
        <v>9</v>
      </c>
      <c r="F146" s="138">
        <v>5000</v>
      </c>
      <c r="G146" s="64">
        <v>500</v>
      </c>
      <c r="H146" s="64">
        <v>5000</v>
      </c>
      <c r="I146" s="64">
        <v>4000</v>
      </c>
      <c r="J146" s="64">
        <v>60</v>
      </c>
      <c r="K146" s="64">
        <v>1000</v>
      </c>
      <c r="L146" s="64">
        <f t="shared" si="108"/>
        <v>15560</v>
      </c>
      <c r="M146" s="263">
        <v>60.91</v>
      </c>
      <c r="N146" s="264">
        <f t="shared" si="125"/>
        <v>947759.6</v>
      </c>
      <c r="O146" s="351">
        <v>397537</v>
      </c>
      <c r="P146" s="68">
        <v>5000</v>
      </c>
      <c r="Q146" s="67">
        <v>204</v>
      </c>
      <c r="R146" s="99">
        <v>85</v>
      </c>
      <c r="S146" s="99">
        <f t="shared" si="109"/>
        <v>425000</v>
      </c>
      <c r="T146" s="67">
        <v>127</v>
      </c>
      <c r="U146" s="99">
        <v>18</v>
      </c>
      <c r="V146" s="99">
        <f t="shared" si="110"/>
        <v>90000</v>
      </c>
      <c r="W146" s="67">
        <v>759</v>
      </c>
      <c r="X146" s="99">
        <v>21</v>
      </c>
      <c r="Y146" s="99">
        <f t="shared" si="111"/>
        <v>105000</v>
      </c>
      <c r="Z146" s="98" t="s">
        <v>77</v>
      </c>
      <c r="AA146" s="215"/>
      <c r="AB146" s="99">
        <f t="shared" si="112"/>
        <v>0</v>
      </c>
      <c r="AC146" s="67">
        <v>139</v>
      </c>
      <c r="AD146" s="99">
        <v>20</v>
      </c>
      <c r="AE146" s="99">
        <f t="shared" si="113"/>
        <v>100000</v>
      </c>
      <c r="AF146" s="98" t="s">
        <v>77</v>
      </c>
      <c r="AG146" s="215"/>
      <c r="AH146" s="99">
        <f t="shared" si="114"/>
        <v>0</v>
      </c>
      <c r="AI146" s="67">
        <v>110</v>
      </c>
      <c r="AJ146" s="99">
        <v>37.6</v>
      </c>
      <c r="AK146" s="99">
        <f t="shared" si="115"/>
        <v>188000</v>
      </c>
      <c r="AL146" s="67">
        <v>360</v>
      </c>
      <c r="AM146" s="99">
        <v>20.420000000000002</v>
      </c>
      <c r="AN146" s="99">
        <f t="shared" si="116"/>
        <v>102100.00000000001</v>
      </c>
      <c r="AO146" s="98" t="s">
        <v>77</v>
      </c>
      <c r="AP146" s="215"/>
      <c r="AQ146" s="248">
        <f t="shared" si="117"/>
        <v>0</v>
      </c>
      <c r="AR146" s="73">
        <v>133</v>
      </c>
      <c r="AS146" s="74">
        <v>44.8</v>
      </c>
      <c r="AT146" s="75">
        <f t="shared" si="102"/>
        <v>224000</v>
      </c>
      <c r="AU146" s="73">
        <v>133</v>
      </c>
      <c r="AV146" s="74">
        <v>165</v>
      </c>
      <c r="AW146" s="92">
        <f t="shared" si="106"/>
        <v>825000</v>
      </c>
      <c r="AX146" s="73">
        <v>133</v>
      </c>
      <c r="AY146" s="74">
        <v>105</v>
      </c>
      <c r="AZ146" s="74">
        <f t="shared" si="103"/>
        <v>525000</v>
      </c>
      <c r="BA146" s="73">
        <v>133</v>
      </c>
      <c r="BB146" s="246">
        <v>153.47</v>
      </c>
      <c r="BC146" s="75">
        <f t="shared" si="104"/>
        <v>767350</v>
      </c>
      <c r="BD146" s="93"/>
      <c r="BE146" s="77">
        <f t="shared" si="105"/>
        <v>18</v>
      </c>
      <c r="BF146" s="77">
        <f t="shared" si="118"/>
        <v>67.028999999999996</v>
      </c>
      <c r="BG146" s="77">
        <f t="shared" si="119"/>
        <v>41.2</v>
      </c>
      <c r="BH146" s="77">
        <f t="shared" si="120"/>
        <v>165</v>
      </c>
      <c r="BI146" s="88"/>
      <c r="BJ146" s="79">
        <f t="shared" si="121"/>
        <v>90000</v>
      </c>
      <c r="BK146" s="80">
        <f t="shared" si="122"/>
        <v>335145</v>
      </c>
      <c r="BL146" s="81">
        <f t="shared" si="123"/>
        <v>206000</v>
      </c>
      <c r="BM146" s="342">
        <f t="shared" si="124"/>
        <v>60.911249999999995</v>
      </c>
      <c r="BN146" s="82"/>
    </row>
    <row r="147" spans="1:66" ht="60" x14ac:dyDescent="0.25">
      <c r="A147" s="59">
        <v>134</v>
      </c>
      <c r="B147" s="96" t="s">
        <v>375</v>
      </c>
      <c r="C147" s="84" t="s">
        <v>385</v>
      </c>
      <c r="D147" s="85" t="s">
        <v>386</v>
      </c>
      <c r="E147" s="86" t="s">
        <v>9</v>
      </c>
      <c r="F147" s="138">
        <v>3000</v>
      </c>
      <c r="G147" s="64"/>
      <c r="H147" s="64">
        <v>3000</v>
      </c>
      <c r="I147" s="64">
        <v>400</v>
      </c>
      <c r="J147" s="64">
        <v>150</v>
      </c>
      <c r="K147" s="64">
        <v>1000</v>
      </c>
      <c r="L147" s="64">
        <f t="shared" si="108"/>
        <v>7550</v>
      </c>
      <c r="M147" s="263">
        <v>66.05</v>
      </c>
      <c r="N147" s="264">
        <f t="shared" si="125"/>
        <v>498677.5</v>
      </c>
      <c r="O147" s="351">
        <v>14086</v>
      </c>
      <c r="P147" s="68">
        <v>3000</v>
      </c>
      <c r="Q147" s="98" t="s">
        <v>77</v>
      </c>
      <c r="R147" s="215"/>
      <c r="S147" s="99">
        <f t="shared" si="109"/>
        <v>0</v>
      </c>
      <c r="T147" s="67">
        <v>134</v>
      </c>
      <c r="U147" s="99">
        <v>20</v>
      </c>
      <c r="V147" s="99">
        <f t="shared" si="110"/>
        <v>60000</v>
      </c>
      <c r="W147" s="98" t="s">
        <v>77</v>
      </c>
      <c r="X147" s="215"/>
      <c r="Y147" s="99">
        <f t="shared" si="111"/>
        <v>0</v>
      </c>
      <c r="Z147" s="98" t="s">
        <v>77</v>
      </c>
      <c r="AA147" s="215"/>
      <c r="AB147" s="99">
        <f t="shared" si="112"/>
        <v>0</v>
      </c>
      <c r="AC147" s="67">
        <v>141</v>
      </c>
      <c r="AD147" s="99">
        <v>30</v>
      </c>
      <c r="AE147" s="99">
        <f t="shared" si="113"/>
        <v>90000</v>
      </c>
      <c r="AF147" s="98" t="s">
        <v>77</v>
      </c>
      <c r="AG147" s="215"/>
      <c r="AH147" s="99">
        <f t="shared" si="114"/>
        <v>0</v>
      </c>
      <c r="AI147" s="67">
        <v>123</v>
      </c>
      <c r="AJ147" s="99">
        <v>48.05</v>
      </c>
      <c r="AK147" s="99">
        <f t="shared" si="115"/>
        <v>144150</v>
      </c>
      <c r="AL147" s="98" t="s">
        <v>77</v>
      </c>
      <c r="AM147" s="215"/>
      <c r="AN147" s="99">
        <f t="shared" si="116"/>
        <v>0</v>
      </c>
      <c r="AO147" s="67" t="s">
        <v>387</v>
      </c>
      <c r="AP147" s="99">
        <v>31</v>
      </c>
      <c r="AQ147" s="248">
        <f t="shared" si="117"/>
        <v>93000</v>
      </c>
      <c r="AR147" s="73">
        <v>134</v>
      </c>
      <c r="AS147" s="74">
        <v>53.2</v>
      </c>
      <c r="AT147" s="75">
        <f t="shared" si="102"/>
        <v>159600</v>
      </c>
      <c r="AU147" s="73">
        <v>134</v>
      </c>
      <c r="AV147" s="74">
        <v>139</v>
      </c>
      <c r="AW147" s="92">
        <f t="shared" si="106"/>
        <v>417000</v>
      </c>
      <c r="AX147" s="73">
        <v>134</v>
      </c>
      <c r="AY147" s="74">
        <v>95</v>
      </c>
      <c r="AZ147" s="74">
        <f t="shared" si="103"/>
        <v>285000</v>
      </c>
      <c r="BA147" s="73">
        <v>134</v>
      </c>
      <c r="BB147" s="246">
        <v>153.47</v>
      </c>
      <c r="BC147" s="75">
        <f t="shared" si="104"/>
        <v>460410</v>
      </c>
      <c r="BD147" s="93"/>
      <c r="BE147" s="77">
        <f t="shared" si="105"/>
        <v>20</v>
      </c>
      <c r="BF147" s="77">
        <f t="shared" si="118"/>
        <v>71.215000000000003</v>
      </c>
      <c r="BG147" s="77">
        <f t="shared" si="119"/>
        <v>50.625</v>
      </c>
      <c r="BH147" s="77">
        <f t="shared" si="120"/>
        <v>153.47</v>
      </c>
      <c r="BI147" s="88"/>
      <c r="BJ147" s="79">
        <f t="shared" si="121"/>
        <v>60000</v>
      </c>
      <c r="BK147" s="80">
        <f t="shared" si="122"/>
        <v>213645</v>
      </c>
      <c r="BL147" s="81">
        <f t="shared" si="123"/>
        <v>151875</v>
      </c>
      <c r="BM147" s="342">
        <f t="shared" si="124"/>
        <v>66.041666666666671</v>
      </c>
      <c r="BN147" s="82"/>
    </row>
    <row r="148" spans="1:66" ht="72" x14ac:dyDescent="0.25">
      <c r="A148" s="137">
        <v>135</v>
      </c>
      <c r="B148" s="96" t="s">
        <v>375</v>
      </c>
      <c r="C148" s="84" t="s">
        <v>388</v>
      </c>
      <c r="D148" s="85" t="s">
        <v>389</v>
      </c>
      <c r="E148" s="86" t="s">
        <v>9</v>
      </c>
      <c r="F148" s="138">
        <v>5000</v>
      </c>
      <c r="G148" s="64"/>
      <c r="H148" s="64">
        <v>5000</v>
      </c>
      <c r="I148" s="64">
        <v>400</v>
      </c>
      <c r="J148" s="64">
        <v>100</v>
      </c>
      <c r="K148" s="64">
        <v>1500</v>
      </c>
      <c r="L148" s="64">
        <f t="shared" si="108"/>
        <v>12000</v>
      </c>
      <c r="M148" s="263">
        <v>124</v>
      </c>
      <c r="N148" s="264">
        <f t="shared" si="125"/>
        <v>1488000</v>
      </c>
      <c r="O148" s="351">
        <v>14086</v>
      </c>
      <c r="P148" s="68">
        <v>5000</v>
      </c>
      <c r="Q148" s="98" t="s">
        <v>77</v>
      </c>
      <c r="R148" s="215"/>
      <c r="S148" s="99">
        <f t="shared" si="109"/>
        <v>0</v>
      </c>
      <c r="T148" s="98" t="s">
        <v>77</v>
      </c>
      <c r="U148" s="215"/>
      <c r="V148" s="99">
        <f t="shared" si="110"/>
        <v>0</v>
      </c>
      <c r="W148" s="98" t="s">
        <v>77</v>
      </c>
      <c r="X148" s="215"/>
      <c r="Y148" s="99">
        <f t="shared" si="111"/>
        <v>0</v>
      </c>
      <c r="Z148" s="98" t="s">
        <v>77</v>
      </c>
      <c r="AA148" s="215"/>
      <c r="AB148" s="99">
        <f t="shared" si="112"/>
        <v>0</v>
      </c>
      <c r="AC148" s="98" t="s">
        <v>77</v>
      </c>
      <c r="AD148" s="215"/>
      <c r="AE148" s="99">
        <f t="shared" si="113"/>
        <v>0</v>
      </c>
      <c r="AF148" s="98" t="s">
        <v>77</v>
      </c>
      <c r="AG148" s="215"/>
      <c r="AH148" s="99">
        <f t="shared" si="114"/>
        <v>0</v>
      </c>
      <c r="AI148" s="98" t="s">
        <v>77</v>
      </c>
      <c r="AJ148" s="215"/>
      <c r="AK148" s="99">
        <f t="shared" si="115"/>
        <v>0</v>
      </c>
      <c r="AL148" s="98" t="s">
        <v>77</v>
      </c>
      <c r="AM148" s="215"/>
      <c r="AN148" s="99">
        <f t="shared" si="116"/>
        <v>0</v>
      </c>
      <c r="AO148" s="98" t="s">
        <v>77</v>
      </c>
      <c r="AP148" s="215"/>
      <c r="AQ148" s="248">
        <f t="shared" si="117"/>
        <v>0</v>
      </c>
      <c r="AR148" s="73">
        <v>135</v>
      </c>
      <c r="AS148" s="74">
        <v>77</v>
      </c>
      <c r="AT148" s="75">
        <f t="shared" si="102"/>
        <v>385000</v>
      </c>
      <c r="AU148" s="73">
        <v>135</v>
      </c>
      <c r="AV148" s="74">
        <v>140</v>
      </c>
      <c r="AW148" s="92">
        <f t="shared" si="106"/>
        <v>700000</v>
      </c>
      <c r="AX148" s="73">
        <v>135</v>
      </c>
      <c r="AY148" s="74">
        <v>108</v>
      </c>
      <c r="AZ148" s="74">
        <f t="shared" si="103"/>
        <v>540000</v>
      </c>
      <c r="BA148" s="73">
        <v>135</v>
      </c>
      <c r="BB148" s="246">
        <v>153.47</v>
      </c>
      <c r="BC148" s="75">
        <f t="shared" si="104"/>
        <v>767350</v>
      </c>
      <c r="BD148" s="93"/>
      <c r="BE148" s="77">
        <f t="shared" si="105"/>
        <v>77</v>
      </c>
      <c r="BF148" s="77">
        <f t="shared" si="118"/>
        <v>119.61750000000001</v>
      </c>
      <c r="BG148" s="77">
        <f t="shared" si="119"/>
        <v>124</v>
      </c>
      <c r="BH148" s="77">
        <f t="shared" si="120"/>
        <v>153.47</v>
      </c>
      <c r="BI148" s="88"/>
      <c r="BJ148" s="79">
        <f t="shared" si="121"/>
        <v>385000</v>
      </c>
      <c r="BK148" s="80">
        <f t="shared" si="122"/>
        <v>598087.5</v>
      </c>
      <c r="BL148" s="81">
        <f t="shared" si="123"/>
        <v>620000</v>
      </c>
      <c r="BM148" s="342">
        <f t="shared" si="124"/>
        <v>124</v>
      </c>
      <c r="BN148" s="82"/>
    </row>
    <row r="149" spans="1:66" ht="60" x14ac:dyDescent="0.25">
      <c r="A149" s="59">
        <v>136</v>
      </c>
      <c r="B149" s="83" t="s">
        <v>375</v>
      </c>
      <c r="C149" s="84" t="s">
        <v>390</v>
      </c>
      <c r="D149" s="85" t="s">
        <v>391</v>
      </c>
      <c r="E149" s="86" t="s">
        <v>9</v>
      </c>
      <c r="F149" s="138">
        <v>5000</v>
      </c>
      <c r="G149" s="64">
        <v>1000</v>
      </c>
      <c r="H149" s="64">
        <v>5000</v>
      </c>
      <c r="I149" s="64">
        <v>2000</v>
      </c>
      <c r="J149" s="64">
        <v>200</v>
      </c>
      <c r="K149" s="64">
        <v>3000</v>
      </c>
      <c r="L149" s="64">
        <f t="shared" si="108"/>
        <v>16200</v>
      </c>
      <c r="M149" s="263">
        <v>9.32</v>
      </c>
      <c r="N149" s="264">
        <f t="shared" si="125"/>
        <v>150984</v>
      </c>
      <c r="O149" s="351">
        <v>428122</v>
      </c>
      <c r="P149" s="68">
        <v>5000</v>
      </c>
      <c r="Q149" s="98" t="s">
        <v>77</v>
      </c>
      <c r="R149" s="215"/>
      <c r="S149" s="99">
        <f t="shared" si="109"/>
        <v>0</v>
      </c>
      <c r="T149" s="67">
        <v>137</v>
      </c>
      <c r="U149" s="99">
        <v>2.5</v>
      </c>
      <c r="V149" s="99">
        <f t="shared" si="110"/>
        <v>12500</v>
      </c>
      <c r="W149" s="67">
        <v>740</v>
      </c>
      <c r="X149" s="99">
        <v>3.61</v>
      </c>
      <c r="Y149" s="99">
        <f t="shared" si="111"/>
        <v>18050</v>
      </c>
      <c r="Z149" s="67" t="s">
        <v>392</v>
      </c>
      <c r="AA149" s="99">
        <v>8</v>
      </c>
      <c r="AB149" s="99">
        <f t="shared" si="112"/>
        <v>40000</v>
      </c>
      <c r="AC149" s="67">
        <v>160</v>
      </c>
      <c r="AD149" s="99">
        <v>8</v>
      </c>
      <c r="AE149" s="99">
        <f t="shared" si="113"/>
        <v>40000</v>
      </c>
      <c r="AF149" s="98" t="s">
        <v>77</v>
      </c>
      <c r="AG149" s="215"/>
      <c r="AH149" s="99">
        <f t="shared" si="114"/>
        <v>0</v>
      </c>
      <c r="AI149" s="67">
        <v>113</v>
      </c>
      <c r="AJ149" s="99">
        <v>9.4</v>
      </c>
      <c r="AK149" s="99">
        <f t="shared" si="115"/>
        <v>47000</v>
      </c>
      <c r="AL149" s="67">
        <v>323</v>
      </c>
      <c r="AM149" s="99">
        <v>2.77</v>
      </c>
      <c r="AN149" s="99">
        <f t="shared" si="116"/>
        <v>13850</v>
      </c>
      <c r="AO149" s="67" t="s">
        <v>393</v>
      </c>
      <c r="AP149" s="99">
        <v>7</v>
      </c>
      <c r="AQ149" s="248">
        <f t="shared" si="117"/>
        <v>35000</v>
      </c>
      <c r="AR149" s="73">
        <v>136</v>
      </c>
      <c r="AS149" s="74">
        <v>5.32</v>
      </c>
      <c r="AT149" s="75">
        <f t="shared" si="102"/>
        <v>26600</v>
      </c>
      <c r="AU149" s="73">
        <v>136</v>
      </c>
      <c r="AV149" s="74">
        <v>40</v>
      </c>
      <c r="AW149" s="92">
        <f t="shared" si="106"/>
        <v>200000</v>
      </c>
      <c r="AX149" s="267">
        <v>136</v>
      </c>
      <c r="AY149" s="109">
        <v>22</v>
      </c>
      <c r="AZ149" s="109">
        <f t="shared" si="103"/>
        <v>110000</v>
      </c>
      <c r="BA149" s="73">
        <v>136</v>
      </c>
      <c r="BB149" s="268">
        <v>17.73</v>
      </c>
      <c r="BC149" s="75">
        <f t="shared" si="104"/>
        <v>88650</v>
      </c>
      <c r="BD149" s="93"/>
      <c r="BE149" s="77">
        <f t="shared" si="105"/>
        <v>2.5</v>
      </c>
      <c r="BF149" s="77">
        <f t="shared" si="118"/>
        <v>11.484545454545454</v>
      </c>
      <c r="BG149" s="77">
        <f t="shared" si="119"/>
        <v>8</v>
      </c>
      <c r="BH149" s="77">
        <f t="shared" si="120"/>
        <v>40</v>
      </c>
      <c r="BI149" s="88"/>
      <c r="BJ149" s="79">
        <f t="shared" si="121"/>
        <v>12500</v>
      </c>
      <c r="BK149" s="80">
        <f t="shared" si="122"/>
        <v>57422.727272727272</v>
      </c>
      <c r="BL149" s="81">
        <f t="shared" si="123"/>
        <v>40000</v>
      </c>
      <c r="BM149" s="342">
        <f t="shared" si="124"/>
        <v>9.3144444444444439</v>
      </c>
      <c r="BN149" s="82"/>
    </row>
    <row r="150" spans="1:66" ht="36" x14ac:dyDescent="0.25">
      <c r="A150" s="137">
        <v>137</v>
      </c>
      <c r="B150" s="96" t="s">
        <v>375</v>
      </c>
      <c r="C150" s="84" t="s">
        <v>394</v>
      </c>
      <c r="D150" s="85" t="s">
        <v>395</v>
      </c>
      <c r="E150" s="86" t="s">
        <v>9</v>
      </c>
      <c r="F150" s="138">
        <v>300</v>
      </c>
      <c r="G150" s="64"/>
      <c r="H150" s="64">
        <v>300</v>
      </c>
      <c r="I150" s="64"/>
      <c r="J150" s="64">
        <v>100</v>
      </c>
      <c r="K150" s="64">
        <v>100</v>
      </c>
      <c r="L150" s="64">
        <f t="shared" si="108"/>
        <v>800</v>
      </c>
      <c r="M150" s="263">
        <v>116.89</v>
      </c>
      <c r="N150" s="264">
        <f t="shared" si="125"/>
        <v>93512</v>
      </c>
      <c r="O150" s="351">
        <v>14269</v>
      </c>
      <c r="P150" s="68">
        <v>300</v>
      </c>
      <c r="Q150" s="98" t="s">
        <v>77</v>
      </c>
      <c r="R150" s="215"/>
      <c r="S150" s="99">
        <f t="shared" si="109"/>
        <v>0</v>
      </c>
      <c r="T150" s="67">
        <v>141</v>
      </c>
      <c r="U150" s="99">
        <v>45</v>
      </c>
      <c r="V150" s="99">
        <f t="shared" si="110"/>
        <v>13500</v>
      </c>
      <c r="W150" s="98" t="s">
        <v>77</v>
      </c>
      <c r="X150" s="215"/>
      <c r="Y150" s="99">
        <f t="shared" si="111"/>
        <v>0</v>
      </c>
      <c r="Z150" s="98" t="s">
        <v>77</v>
      </c>
      <c r="AA150" s="215"/>
      <c r="AB150" s="99">
        <f t="shared" si="112"/>
        <v>0</v>
      </c>
      <c r="AC150" s="98" t="s">
        <v>77</v>
      </c>
      <c r="AD150" s="215"/>
      <c r="AE150" s="99">
        <f t="shared" si="113"/>
        <v>0</v>
      </c>
      <c r="AF150" s="98" t="s">
        <v>77</v>
      </c>
      <c r="AG150" s="215"/>
      <c r="AH150" s="99">
        <f t="shared" si="114"/>
        <v>0</v>
      </c>
      <c r="AI150" s="98" t="s">
        <v>77</v>
      </c>
      <c r="AJ150" s="215"/>
      <c r="AK150" s="99">
        <f t="shared" si="115"/>
        <v>0</v>
      </c>
      <c r="AL150" s="98" t="s">
        <v>77</v>
      </c>
      <c r="AM150" s="215"/>
      <c r="AN150" s="99">
        <f t="shared" si="116"/>
        <v>0</v>
      </c>
      <c r="AO150" s="98" t="s">
        <v>77</v>
      </c>
      <c r="AP150" s="215"/>
      <c r="AQ150" s="248">
        <f t="shared" si="117"/>
        <v>0</v>
      </c>
      <c r="AR150" s="73">
        <v>137</v>
      </c>
      <c r="AS150" s="74">
        <v>67.2</v>
      </c>
      <c r="AT150" s="75">
        <f t="shared" si="102"/>
        <v>20160</v>
      </c>
      <c r="AU150" s="73">
        <v>137</v>
      </c>
      <c r="AV150" s="74">
        <v>200</v>
      </c>
      <c r="AW150" s="92">
        <f>AV150*F150</f>
        <v>60000</v>
      </c>
      <c r="AX150" s="269">
        <v>137</v>
      </c>
      <c r="AY150" s="75">
        <v>130</v>
      </c>
      <c r="AZ150" s="75">
        <f t="shared" si="103"/>
        <v>39000</v>
      </c>
      <c r="BA150" s="73">
        <v>137</v>
      </c>
      <c r="BB150" s="246">
        <v>153.47</v>
      </c>
      <c r="BC150" s="75">
        <f t="shared" si="104"/>
        <v>46041</v>
      </c>
      <c r="BD150" s="93"/>
      <c r="BE150" s="77">
        <f t="shared" si="105"/>
        <v>45</v>
      </c>
      <c r="BF150" s="77">
        <f t="shared" si="118"/>
        <v>119.13399999999999</v>
      </c>
      <c r="BG150" s="77">
        <f t="shared" si="119"/>
        <v>130</v>
      </c>
      <c r="BH150" s="77">
        <f t="shared" si="120"/>
        <v>200</v>
      </c>
      <c r="BI150" s="88"/>
      <c r="BJ150" s="79">
        <f t="shared" si="121"/>
        <v>13500</v>
      </c>
      <c r="BK150" s="80">
        <f t="shared" si="122"/>
        <v>35740.199999999997</v>
      </c>
      <c r="BL150" s="81">
        <f t="shared" si="123"/>
        <v>39000</v>
      </c>
      <c r="BM150" s="342">
        <f t="shared" si="124"/>
        <v>116.88999999999999</v>
      </c>
      <c r="BN150" s="82"/>
    </row>
    <row r="151" spans="1:66" ht="60" x14ac:dyDescent="0.25">
      <c r="A151" s="59">
        <v>138</v>
      </c>
      <c r="B151" s="96" t="s">
        <v>375</v>
      </c>
      <c r="C151" s="97" t="s">
        <v>396</v>
      </c>
      <c r="D151" s="265" t="s">
        <v>397</v>
      </c>
      <c r="E151" s="86" t="s">
        <v>9</v>
      </c>
      <c r="F151" s="138">
        <v>11000</v>
      </c>
      <c r="G151" s="64"/>
      <c r="H151" s="64">
        <v>5000</v>
      </c>
      <c r="I151" s="64"/>
      <c r="J151" s="64">
        <v>2000</v>
      </c>
      <c r="K151" s="64">
        <v>1000</v>
      </c>
      <c r="L151" s="64">
        <f t="shared" si="108"/>
        <v>19000</v>
      </c>
      <c r="M151" s="263">
        <v>33.58</v>
      </c>
      <c r="N151" s="264">
        <f t="shared" si="125"/>
        <v>638020</v>
      </c>
      <c r="O151" s="351">
        <v>1080</v>
      </c>
      <c r="P151" s="68">
        <v>11000</v>
      </c>
      <c r="Q151" s="67">
        <v>207</v>
      </c>
      <c r="R151" s="99">
        <v>20</v>
      </c>
      <c r="S151" s="99">
        <f t="shared" si="109"/>
        <v>220000</v>
      </c>
      <c r="T151" s="98" t="s">
        <v>77</v>
      </c>
      <c r="U151" s="99"/>
      <c r="V151" s="99">
        <f t="shared" si="110"/>
        <v>0</v>
      </c>
      <c r="W151" s="98" t="s">
        <v>77</v>
      </c>
      <c r="X151" s="215"/>
      <c r="Y151" s="99">
        <f t="shared" si="111"/>
        <v>0</v>
      </c>
      <c r="Z151" s="98" t="s">
        <v>77</v>
      </c>
      <c r="AA151" s="215"/>
      <c r="AB151" s="99">
        <f t="shared" si="112"/>
        <v>0</v>
      </c>
      <c r="AC151" s="98" t="s">
        <v>77</v>
      </c>
      <c r="AD151" s="215"/>
      <c r="AE151" s="99">
        <f t="shared" si="113"/>
        <v>0</v>
      </c>
      <c r="AF151" s="98" t="s">
        <v>77</v>
      </c>
      <c r="AG151" s="215"/>
      <c r="AH151" s="99">
        <f t="shared" si="114"/>
        <v>0</v>
      </c>
      <c r="AI151" s="98" t="s">
        <v>77</v>
      </c>
      <c r="AJ151" s="215"/>
      <c r="AK151" s="99">
        <f t="shared" si="115"/>
        <v>0</v>
      </c>
      <c r="AL151" s="98" t="s">
        <v>77</v>
      </c>
      <c r="AM151" s="215"/>
      <c r="AN151" s="99">
        <f t="shared" si="116"/>
        <v>0</v>
      </c>
      <c r="AO151" s="98" t="s">
        <v>77</v>
      </c>
      <c r="AP151" s="215"/>
      <c r="AQ151" s="248">
        <f t="shared" si="117"/>
        <v>0</v>
      </c>
      <c r="AR151" s="73">
        <v>138</v>
      </c>
      <c r="AS151" s="74">
        <v>25.2</v>
      </c>
      <c r="AT151" s="75">
        <f t="shared" si="102"/>
        <v>277200</v>
      </c>
      <c r="AU151" s="73">
        <v>138</v>
      </c>
      <c r="AV151" s="74">
        <v>59</v>
      </c>
      <c r="AW151" s="92">
        <f t="shared" si="106"/>
        <v>649000</v>
      </c>
      <c r="AX151" s="269">
        <v>138</v>
      </c>
      <c r="AY151" s="75">
        <v>40</v>
      </c>
      <c r="AZ151" s="75">
        <f t="shared" si="103"/>
        <v>440000</v>
      </c>
      <c r="BA151" s="73">
        <v>138</v>
      </c>
      <c r="BB151" s="246">
        <v>35.54</v>
      </c>
      <c r="BC151" s="75">
        <f t="shared" si="104"/>
        <v>390940</v>
      </c>
      <c r="BD151" s="93"/>
      <c r="BE151" s="77">
        <f t="shared" si="105"/>
        <v>20</v>
      </c>
      <c r="BF151" s="77">
        <f t="shared" si="118"/>
        <v>35.947999999999993</v>
      </c>
      <c r="BG151" s="77">
        <f t="shared" si="119"/>
        <v>35.54</v>
      </c>
      <c r="BH151" s="77">
        <f t="shared" si="120"/>
        <v>59</v>
      </c>
      <c r="BI151" s="88"/>
      <c r="BJ151" s="79">
        <f t="shared" si="121"/>
        <v>220000</v>
      </c>
      <c r="BK151" s="80">
        <f t="shared" si="122"/>
        <v>395427.99999999994</v>
      </c>
      <c r="BL151" s="81">
        <f t="shared" si="123"/>
        <v>390940</v>
      </c>
      <c r="BM151" s="342">
        <f t="shared" si="124"/>
        <v>33.579999999999991</v>
      </c>
      <c r="BN151" s="82"/>
    </row>
    <row r="152" spans="1:66" ht="48" x14ac:dyDescent="0.25">
      <c r="A152" s="137">
        <v>139</v>
      </c>
      <c r="B152" s="83" t="s">
        <v>375</v>
      </c>
      <c r="C152" s="84" t="s">
        <v>398</v>
      </c>
      <c r="D152" s="85" t="s">
        <v>399</v>
      </c>
      <c r="E152" s="86" t="s">
        <v>9</v>
      </c>
      <c r="F152" s="138">
        <v>11000</v>
      </c>
      <c r="G152" s="64">
        <v>500</v>
      </c>
      <c r="H152" s="64">
        <v>5000</v>
      </c>
      <c r="I152" s="64"/>
      <c r="J152" s="64">
        <v>2000</v>
      </c>
      <c r="K152" s="64">
        <v>1000</v>
      </c>
      <c r="L152" s="64">
        <f t="shared" si="108"/>
        <v>19500</v>
      </c>
      <c r="M152" s="263">
        <v>6.96</v>
      </c>
      <c r="N152" s="264">
        <f t="shared" si="125"/>
        <v>135720</v>
      </c>
      <c r="O152" s="351">
        <v>22810</v>
      </c>
      <c r="P152" s="68">
        <v>11000</v>
      </c>
      <c r="Q152" s="98" t="s">
        <v>77</v>
      </c>
      <c r="R152" s="215"/>
      <c r="S152" s="99">
        <f t="shared" si="109"/>
        <v>0</v>
      </c>
      <c r="T152" s="67">
        <v>142</v>
      </c>
      <c r="U152" s="99">
        <v>4.5</v>
      </c>
      <c r="V152" s="99">
        <f t="shared" si="110"/>
        <v>49500</v>
      </c>
      <c r="W152" s="67">
        <v>760</v>
      </c>
      <c r="X152" s="99">
        <v>0.28000000000000003</v>
      </c>
      <c r="Y152" s="99">
        <f t="shared" si="111"/>
        <v>3080.0000000000005</v>
      </c>
      <c r="Z152" s="98" t="s">
        <v>77</v>
      </c>
      <c r="AA152" s="215"/>
      <c r="AB152" s="99">
        <f t="shared" si="112"/>
        <v>0</v>
      </c>
      <c r="AC152" s="67">
        <v>148</v>
      </c>
      <c r="AD152" s="99">
        <v>12</v>
      </c>
      <c r="AE152" s="99">
        <f t="shared" si="113"/>
        <v>132000</v>
      </c>
      <c r="AF152" s="98" t="s">
        <v>77</v>
      </c>
      <c r="AG152" s="215"/>
      <c r="AH152" s="99">
        <f t="shared" si="114"/>
        <v>0</v>
      </c>
      <c r="AI152" s="67">
        <v>115</v>
      </c>
      <c r="AJ152" s="99">
        <v>4.17</v>
      </c>
      <c r="AK152" s="99">
        <f t="shared" si="115"/>
        <v>45870</v>
      </c>
      <c r="AL152" s="67">
        <v>389</v>
      </c>
      <c r="AM152" s="99">
        <v>1.39</v>
      </c>
      <c r="AN152" s="99">
        <f t="shared" si="116"/>
        <v>15289.999999999998</v>
      </c>
      <c r="AO152" s="67" t="s">
        <v>400</v>
      </c>
      <c r="AP152" s="99">
        <v>5</v>
      </c>
      <c r="AQ152" s="248">
        <f t="shared" si="117"/>
        <v>55000</v>
      </c>
      <c r="AR152" s="73">
        <v>139</v>
      </c>
      <c r="AS152" s="74">
        <v>9.1</v>
      </c>
      <c r="AT152" s="75">
        <f t="shared" si="102"/>
        <v>100100</v>
      </c>
      <c r="AU152" s="73">
        <v>139</v>
      </c>
      <c r="AV152" s="74">
        <v>10</v>
      </c>
      <c r="AW152" s="92">
        <f t="shared" si="106"/>
        <v>110000</v>
      </c>
      <c r="AX152" s="269">
        <v>139</v>
      </c>
      <c r="AY152" s="75">
        <v>9.5</v>
      </c>
      <c r="AZ152" s="75">
        <f t="shared" si="103"/>
        <v>104500</v>
      </c>
      <c r="BA152" s="73">
        <v>139</v>
      </c>
      <c r="BB152" s="246">
        <v>12.92</v>
      </c>
      <c r="BC152" s="75">
        <f t="shared" si="104"/>
        <v>142120</v>
      </c>
      <c r="BD152" s="93"/>
      <c r="BE152" s="77">
        <f t="shared" si="105"/>
        <v>0.28000000000000003</v>
      </c>
      <c r="BF152" s="77">
        <f t="shared" si="118"/>
        <v>6.8860000000000001</v>
      </c>
      <c r="BG152" s="77">
        <f t="shared" si="119"/>
        <v>7.05</v>
      </c>
      <c r="BH152" s="77">
        <f t="shared" si="120"/>
        <v>12.92</v>
      </c>
      <c r="BI152" s="88"/>
      <c r="BJ152" s="79">
        <f t="shared" si="121"/>
        <v>3080.0000000000005</v>
      </c>
      <c r="BK152" s="80">
        <f t="shared" si="122"/>
        <v>75746</v>
      </c>
      <c r="BL152" s="81">
        <f t="shared" si="123"/>
        <v>77550</v>
      </c>
      <c r="BM152" s="342">
        <f t="shared" si="124"/>
        <v>6.9574999999999996</v>
      </c>
      <c r="BN152" s="82"/>
    </row>
    <row r="153" spans="1:66" ht="36" x14ac:dyDescent="0.25">
      <c r="A153" s="59">
        <v>140</v>
      </c>
      <c r="B153" s="83" t="s">
        <v>375</v>
      </c>
      <c r="C153" s="84" t="s">
        <v>401</v>
      </c>
      <c r="D153" s="85" t="s">
        <v>402</v>
      </c>
      <c r="E153" s="86" t="s">
        <v>9</v>
      </c>
      <c r="F153" s="138">
        <v>11000</v>
      </c>
      <c r="G153" s="64"/>
      <c r="H153" s="64">
        <v>5000</v>
      </c>
      <c r="I153" s="64">
        <v>600</v>
      </c>
      <c r="J153" s="64">
        <v>2000</v>
      </c>
      <c r="K153" s="64">
        <v>1000</v>
      </c>
      <c r="L153" s="64">
        <f t="shared" si="108"/>
        <v>19600</v>
      </c>
      <c r="M153" s="263">
        <v>10.210000000000001</v>
      </c>
      <c r="N153" s="264">
        <f t="shared" si="125"/>
        <v>200116.00000000003</v>
      </c>
      <c r="O153" s="351">
        <v>10111</v>
      </c>
      <c r="P153" s="68">
        <v>11000</v>
      </c>
      <c r="Q153" s="98" t="s">
        <v>77</v>
      </c>
      <c r="R153" s="215"/>
      <c r="S153" s="99">
        <f t="shared" si="109"/>
        <v>0</v>
      </c>
      <c r="T153" s="67">
        <v>144</v>
      </c>
      <c r="U153" s="99">
        <v>4.5</v>
      </c>
      <c r="V153" s="99">
        <f t="shared" si="110"/>
        <v>49500</v>
      </c>
      <c r="W153" s="67">
        <v>745</v>
      </c>
      <c r="X153" s="99">
        <v>4.0999999999999996</v>
      </c>
      <c r="Y153" s="99">
        <f t="shared" si="111"/>
        <v>45099.999999999993</v>
      </c>
      <c r="Z153" s="98" t="s">
        <v>77</v>
      </c>
      <c r="AA153" s="215"/>
      <c r="AB153" s="99">
        <f t="shared" si="112"/>
        <v>0</v>
      </c>
      <c r="AC153" s="67">
        <v>150</v>
      </c>
      <c r="AD153" s="99">
        <v>6</v>
      </c>
      <c r="AE153" s="99">
        <f t="shared" si="113"/>
        <v>66000</v>
      </c>
      <c r="AF153" s="98" t="s">
        <v>77</v>
      </c>
      <c r="AG153" s="215"/>
      <c r="AH153" s="99">
        <f t="shared" si="114"/>
        <v>0</v>
      </c>
      <c r="AI153" s="67">
        <v>116</v>
      </c>
      <c r="AJ153" s="99">
        <v>4.7</v>
      </c>
      <c r="AK153" s="99">
        <f t="shared" si="115"/>
        <v>51700</v>
      </c>
      <c r="AL153" s="98" t="s">
        <v>77</v>
      </c>
      <c r="AM153" s="215"/>
      <c r="AN153" s="99">
        <f t="shared" si="116"/>
        <v>0</v>
      </c>
      <c r="AO153" s="67" t="s">
        <v>403</v>
      </c>
      <c r="AP153" s="99">
        <v>8</v>
      </c>
      <c r="AQ153" s="248">
        <f t="shared" si="117"/>
        <v>88000</v>
      </c>
      <c r="AR153" s="73">
        <v>140</v>
      </c>
      <c r="AS153" s="74">
        <v>13.3</v>
      </c>
      <c r="AT153" s="75">
        <f t="shared" si="102"/>
        <v>146300</v>
      </c>
      <c r="AU153" s="73">
        <v>140</v>
      </c>
      <c r="AV153" s="74">
        <v>20</v>
      </c>
      <c r="AW153" s="92">
        <f t="shared" si="106"/>
        <v>220000</v>
      </c>
      <c r="AX153" s="269">
        <v>140</v>
      </c>
      <c r="AY153" s="75">
        <v>15</v>
      </c>
      <c r="AZ153" s="75">
        <f t="shared" si="103"/>
        <v>165000</v>
      </c>
      <c r="BA153" s="73">
        <v>140</v>
      </c>
      <c r="BB153" s="246">
        <v>72.7</v>
      </c>
      <c r="BC153" s="75">
        <f t="shared" si="104"/>
        <v>799700</v>
      </c>
      <c r="BD153" s="93"/>
      <c r="BE153" s="77">
        <f t="shared" si="105"/>
        <v>4.0999999999999996</v>
      </c>
      <c r="BF153" s="77">
        <f t="shared" si="118"/>
        <v>16.477777777777778</v>
      </c>
      <c r="BG153" s="77">
        <f t="shared" si="119"/>
        <v>8</v>
      </c>
      <c r="BH153" s="77">
        <f t="shared" si="120"/>
        <v>72.7</v>
      </c>
      <c r="BI153" s="88"/>
      <c r="BJ153" s="79">
        <f t="shared" si="121"/>
        <v>45099.999999999993</v>
      </c>
      <c r="BK153" s="80">
        <f t="shared" si="122"/>
        <v>181255.55555555556</v>
      </c>
      <c r="BL153" s="81">
        <f t="shared" si="123"/>
        <v>88000</v>
      </c>
      <c r="BM153" s="342">
        <f t="shared" si="124"/>
        <v>10.214285714285717</v>
      </c>
      <c r="BN153" s="82"/>
    </row>
    <row r="154" spans="1:66" ht="60" x14ac:dyDescent="0.25">
      <c r="A154" s="137">
        <v>141</v>
      </c>
      <c r="B154" s="83" t="s">
        <v>375</v>
      </c>
      <c r="C154" s="84" t="s">
        <v>404</v>
      </c>
      <c r="D154" s="85" t="s">
        <v>405</v>
      </c>
      <c r="E154" s="86" t="s">
        <v>9</v>
      </c>
      <c r="F154" s="138">
        <v>20</v>
      </c>
      <c r="G154" s="64"/>
      <c r="H154" s="64">
        <v>20</v>
      </c>
      <c r="I154" s="64"/>
      <c r="J154" s="64"/>
      <c r="K154" s="64">
        <v>100</v>
      </c>
      <c r="L154" s="64">
        <f t="shared" si="108"/>
        <v>140</v>
      </c>
      <c r="M154" s="263">
        <v>156</v>
      </c>
      <c r="N154" s="264">
        <f t="shared" si="125"/>
        <v>21840</v>
      </c>
      <c r="O154" s="351">
        <v>17760</v>
      </c>
      <c r="P154" s="68">
        <v>20</v>
      </c>
      <c r="Q154" s="98" t="s">
        <v>77</v>
      </c>
      <c r="R154" s="215"/>
      <c r="S154" s="99">
        <f t="shared" si="109"/>
        <v>0</v>
      </c>
      <c r="T154" s="98" t="s">
        <v>77</v>
      </c>
      <c r="U154" s="215"/>
      <c r="V154" s="99">
        <f t="shared" si="110"/>
        <v>0</v>
      </c>
      <c r="W154" s="67">
        <v>772</v>
      </c>
      <c r="X154" s="99">
        <v>17.78</v>
      </c>
      <c r="Y154" s="99">
        <f t="shared" si="111"/>
        <v>355.6</v>
      </c>
      <c r="Z154" s="98" t="s">
        <v>77</v>
      </c>
      <c r="AA154" s="215"/>
      <c r="AB154" s="99">
        <f t="shared" si="112"/>
        <v>0</v>
      </c>
      <c r="AC154" s="98" t="s">
        <v>77</v>
      </c>
      <c r="AD154" s="215"/>
      <c r="AE154" s="99">
        <f t="shared" si="113"/>
        <v>0</v>
      </c>
      <c r="AF154" s="98" t="s">
        <v>77</v>
      </c>
      <c r="AG154" s="215"/>
      <c r="AH154" s="99">
        <f t="shared" si="114"/>
        <v>0</v>
      </c>
      <c r="AI154" s="98" t="s">
        <v>77</v>
      </c>
      <c r="AJ154" s="215"/>
      <c r="AK154" s="99">
        <f t="shared" si="115"/>
        <v>0</v>
      </c>
      <c r="AL154" s="98" t="s">
        <v>77</v>
      </c>
      <c r="AM154" s="215"/>
      <c r="AN154" s="99">
        <f t="shared" si="116"/>
        <v>0</v>
      </c>
      <c r="AO154" s="98" t="s">
        <v>77</v>
      </c>
      <c r="AP154" s="215"/>
      <c r="AQ154" s="248">
        <f t="shared" si="117"/>
        <v>0</v>
      </c>
      <c r="AR154" s="73">
        <v>141</v>
      </c>
      <c r="AS154" s="74">
        <v>168</v>
      </c>
      <c r="AT154" s="75">
        <f t="shared" si="102"/>
        <v>3360</v>
      </c>
      <c r="AU154" s="73">
        <v>141</v>
      </c>
      <c r="AV154" s="74">
        <v>150</v>
      </c>
      <c r="AW154" s="92">
        <f t="shared" si="106"/>
        <v>3000</v>
      </c>
      <c r="AX154" s="269">
        <v>141</v>
      </c>
      <c r="AY154" s="75">
        <v>150</v>
      </c>
      <c r="AZ154" s="75">
        <f t="shared" si="103"/>
        <v>3000</v>
      </c>
      <c r="BA154" s="73">
        <v>141</v>
      </c>
      <c r="BB154" s="246">
        <v>355.41</v>
      </c>
      <c r="BC154" s="75">
        <f t="shared" si="104"/>
        <v>7108.2000000000007</v>
      </c>
      <c r="BD154" s="93"/>
      <c r="BE154" s="77">
        <f t="shared" si="105"/>
        <v>17.78</v>
      </c>
      <c r="BF154" s="77">
        <f t="shared" si="118"/>
        <v>168.238</v>
      </c>
      <c r="BG154" s="77">
        <f t="shared" si="119"/>
        <v>150</v>
      </c>
      <c r="BH154" s="77">
        <f t="shared" si="120"/>
        <v>355.41</v>
      </c>
      <c r="BI154" s="88"/>
      <c r="BJ154" s="79">
        <f t="shared" si="121"/>
        <v>355.6</v>
      </c>
      <c r="BK154" s="80">
        <f t="shared" si="122"/>
        <v>3364.76</v>
      </c>
      <c r="BL154" s="81">
        <f t="shared" si="123"/>
        <v>3000</v>
      </c>
      <c r="BM154" s="342">
        <f t="shared" si="124"/>
        <v>156</v>
      </c>
      <c r="BN154" s="82"/>
    </row>
    <row r="155" spans="1:66" ht="96" x14ac:dyDescent="0.25">
      <c r="A155" s="59">
        <v>142</v>
      </c>
      <c r="B155" s="83" t="s">
        <v>375</v>
      </c>
      <c r="C155" s="84" t="s">
        <v>406</v>
      </c>
      <c r="D155" s="85" t="s">
        <v>407</v>
      </c>
      <c r="E155" s="86" t="s">
        <v>408</v>
      </c>
      <c r="F155" s="138">
        <v>35</v>
      </c>
      <c r="G155" s="64"/>
      <c r="H155" s="64">
        <v>35</v>
      </c>
      <c r="I155" s="64"/>
      <c r="J155" s="64"/>
      <c r="K155" s="64">
        <v>100</v>
      </c>
      <c r="L155" s="64">
        <f t="shared" si="108"/>
        <v>170</v>
      </c>
      <c r="M155" s="263">
        <v>200.67</v>
      </c>
      <c r="N155" s="264">
        <f t="shared" si="125"/>
        <v>34113.9</v>
      </c>
      <c r="O155" s="351">
        <v>17760</v>
      </c>
      <c r="P155" s="68">
        <v>35</v>
      </c>
      <c r="Q155" s="98" t="s">
        <v>77</v>
      </c>
      <c r="R155" s="215"/>
      <c r="S155" s="99">
        <f t="shared" si="109"/>
        <v>0</v>
      </c>
      <c r="T155" s="98" t="s">
        <v>77</v>
      </c>
      <c r="U155" s="215"/>
      <c r="V155" s="99">
        <f t="shared" si="110"/>
        <v>0</v>
      </c>
      <c r="W155" s="98" t="s">
        <v>77</v>
      </c>
      <c r="X155" s="215"/>
      <c r="Y155" s="99">
        <f t="shared" si="111"/>
        <v>0</v>
      </c>
      <c r="Z155" s="98" t="s">
        <v>77</v>
      </c>
      <c r="AA155" s="215"/>
      <c r="AB155" s="99">
        <f t="shared" si="112"/>
        <v>0</v>
      </c>
      <c r="AC155" s="98" t="s">
        <v>77</v>
      </c>
      <c r="AD155" s="215"/>
      <c r="AE155" s="99">
        <f t="shared" si="113"/>
        <v>0</v>
      </c>
      <c r="AF155" s="98" t="s">
        <v>77</v>
      </c>
      <c r="AG155" s="215"/>
      <c r="AH155" s="99">
        <f t="shared" si="114"/>
        <v>0</v>
      </c>
      <c r="AI155" s="98" t="s">
        <v>77</v>
      </c>
      <c r="AJ155" s="215"/>
      <c r="AK155" s="99">
        <f t="shared" si="115"/>
        <v>0</v>
      </c>
      <c r="AL155" s="67">
        <v>376</v>
      </c>
      <c r="AM155" s="99">
        <v>27.42</v>
      </c>
      <c r="AN155" s="99">
        <f t="shared" si="116"/>
        <v>959.7</v>
      </c>
      <c r="AO155" s="98" t="s">
        <v>77</v>
      </c>
      <c r="AP155" s="215"/>
      <c r="AQ155" s="248">
        <f t="shared" si="117"/>
        <v>0</v>
      </c>
      <c r="AR155" s="73">
        <v>142</v>
      </c>
      <c r="AS155" s="74">
        <v>252</v>
      </c>
      <c r="AT155" s="75">
        <f t="shared" si="102"/>
        <v>8820</v>
      </c>
      <c r="AU155" s="73">
        <v>142</v>
      </c>
      <c r="AV155" s="74">
        <v>150</v>
      </c>
      <c r="AW155" s="92">
        <f t="shared" si="106"/>
        <v>5250</v>
      </c>
      <c r="AX155" s="269">
        <v>142</v>
      </c>
      <c r="AY155" s="75">
        <v>200</v>
      </c>
      <c r="AZ155" s="75">
        <f t="shared" si="103"/>
        <v>7000</v>
      </c>
      <c r="BA155" s="73">
        <v>142</v>
      </c>
      <c r="BB155" s="246">
        <v>775.44</v>
      </c>
      <c r="BC155" s="75">
        <f t="shared" si="104"/>
        <v>27140.400000000001</v>
      </c>
      <c r="BD155" s="93"/>
      <c r="BE155" s="77">
        <f t="shared" si="105"/>
        <v>27.42</v>
      </c>
      <c r="BF155" s="77">
        <f t="shared" si="118"/>
        <v>280.97200000000004</v>
      </c>
      <c r="BG155" s="77">
        <f t="shared" si="119"/>
        <v>200</v>
      </c>
      <c r="BH155" s="77">
        <f t="shared" si="120"/>
        <v>775.44</v>
      </c>
      <c r="BI155" s="88"/>
      <c r="BJ155" s="79">
        <f t="shared" si="121"/>
        <v>959.7</v>
      </c>
      <c r="BK155" s="80">
        <f t="shared" si="122"/>
        <v>9834.02</v>
      </c>
      <c r="BL155" s="81">
        <f t="shared" si="123"/>
        <v>7000</v>
      </c>
      <c r="BM155" s="342">
        <f t="shared" si="124"/>
        <v>200.66666666666671</v>
      </c>
      <c r="BN155" s="82"/>
    </row>
    <row r="156" spans="1:66" ht="84" x14ac:dyDescent="0.25">
      <c r="A156" s="137">
        <v>143</v>
      </c>
      <c r="B156" s="83" t="s">
        <v>375</v>
      </c>
      <c r="C156" s="84" t="s">
        <v>409</v>
      </c>
      <c r="D156" s="85" t="s">
        <v>410</v>
      </c>
      <c r="E156" s="86" t="s">
        <v>9</v>
      </c>
      <c r="F156" s="138">
        <v>20</v>
      </c>
      <c r="G156" s="64"/>
      <c r="H156" s="64"/>
      <c r="I156" s="64"/>
      <c r="J156" s="64"/>
      <c r="K156" s="64">
        <v>50</v>
      </c>
      <c r="L156" s="64">
        <f t="shared" si="108"/>
        <v>70</v>
      </c>
      <c r="M156" s="263">
        <v>232.29</v>
      </c>
      <c r="N156" s="264">
        <f t="shared" si="125"/>
        <v>16260.3</v>
      </c>
      <c r="O156" s="351">
        <v>14591</v>
      </c>
      <c r="P156" s="68">
        <v>20</v>
      </c>
      <c r="Q156" s="98" t="s">
        <v>77</v>
      </c>
      <c r="R156" s="215"/>
      <c r="S156" s="99">
        <f t="shared" si="109"/>
        <v>0</v>
      </c>
      <c r="T156" s="67">
        <v>110</v>
      </c>
      <c r="U156" s="99">
        <v>40</v>
      </c>
      <c r="V156" s="99">
        <f t="shared" si="110"/>
        <v>800</v>
      </c>
      <c r="W156" s="67">
        <v>775</v>
      </c>
      <c r="X156" s="99">
        <v>20.7</v>
      </c>
      <c r="Y156" s="99">
        <f t="shared" si="111"/>
        <v>414</v>
      </c>
      <c r="Z156" s="67" t="s">
        <v>411</v>
      </c>
      <c r="AA156" s="99">
        <v>100</v>
      </c>
      <c r="AB156" s="99">
        <f t="shared" si="112"/>
        <v>2000</v>
      </c>
      <c r="AC156" s="67">
        <v>140</v>
      </c>
      <c r="AD156" s="99">
        <v>100</v>
      </c>
      <c r="AE156" s="99">
        <f t="shared" si="113"/>
        <v>2000</v>
      </c>
      <c r="AF156" s="98" t="s">
        <v>77</v>
      </c>
      <c r="AG156" s="215"/>
      <c r="AH156" s="99">
        <f t="shared" si="114"/>
        <v>0</v>
      </c>
      <c r="AI156" s="98" t="s">
        <v>77</v>
      </c>
      <c r="AJ156" s="215"/>
      <c r="AK156" s="99">
        <f t="shared" si="115"/>
        <v>0</v>
      </c>
      <c r="AL156" s="67">
        <v>322</v>
      </c>
      <c r="AM156" s="99">
        <v>38.28</v>
      </c>
      <c r="AN156" s="99">
        <f t="shared" si="116"/>
        <v>765.6</v>
      </c>
      <c r="AO156" s="67" t="s">
        <v>412</v>
      </c>
      <c r="AP156" s="99">
        <v>110</v>
      </c>
      <c r="AQ156" s="248">
        <f t="shared" si="117"/>
        <v>2200</v>
      </c>
      <c r="AR156" s="73">
        <v>143</v>
      </c>
      <c r="AS156" s="74">
        <v>350</v>
      </c>
      <c r="AT156" s="75">
        <f t="shared" si="102"/>
        <v>7000</v>
      </c>
      <c r="AU156" s="73">
        <v>143</v>
      </c>
      <c r="AV156" s="74">
        <v>800</v>
      </c>
      <c r="AW156" s="92">
        <f t="shared" si="106"/>
        <v>16000</v>
      </c>
      <c r="AX156" s="269">
        <v>143</v>
      </c>
      <c r="AY156" s="75">
        <v>320</v>
      </c>
      <c r="AZ156" s="75">
        <f t="shared" si="103"/>
        <v>6400</v>
      </c>
      <c r="BA156" s="73">
        <v>143</v>
      </c>
      <c r="BB156" s="246">
        <v>1373.18</v>
      </c>
      <c r="BC156" s="75">
        <f t="shared" si="104"/>
        <v>27463.600000000002</v>
      </c>
      <c r="BD156" s="93"/>
      <c r="BE156" s="77">
        <f t="shared" si="105"/>
        <v>20.7</v>
      </c>
      <c r="BF156" s="77">
        <f t="shared" si="118"/>
        <v>325.21600000000001</v>
      </c>
      <c r="BG156" s="77">
        <f t="shared" si="119"/>
        <v>105</v>
      </c>
      <c r="BH156" s="77">
        <f t="shared" si="120"/>
        <v>1373.18</v>
      </c>
      <c r="BI156" s="88"/>
      <c r="BJ156" s="79">
        <f t="shared" si="121"/>
        <v>414</v>
      </c>
      <c r="BK156" s="80">
        <f t="shared" si="122"/>
        <v>6504.32</v>
      </c>
      <c r="BL156" s="81">
        <f t="shared" si="123"/>
        <v>2100</v>
      </c>
      <c r="BM156" s="342">
        <f t="shared" si="124"/>
        <v>232.28499999999997</v>
      </c>
      <c r="BN156" s="82"/>
    </row>
    <row r="157" spans="1:66" ht="60" x14ac:dyDescent="0.25">
      <c r="A157" s="59">
        <v>144</v>
      </c>
      <c r="B157" s="83" t="s">
        <v>375</v>
      </c>
      <c r="C157" s="84" t="s">
        <v>413</v>
      </c>
      <c r="D157" s="85" t="s">
        <v>414</v>
      </c>
      <c r="E157" s="86" t="s">
        <v>9</v>
      </c>
      <c r="F157" s="138">
        <v>5000</v>
      </c>
      <c r="G157" s="64">
        <v>5000</v>
      </c>
      <c r="H157" s="64">
        <v>500</v>
      </c>
      <c r="I157" s="64">
        <v>80</v>
      </c>
      <c r="J157" s="64">
        <v>300</v>
      </c>
      <c r="K157" s="64">
        <v>1500</v>
      </c>
      <c r="L157" s="64">
        <f t="shared" si="108"/>
        <v>12380</v>
      </c>
      <c r="M157" s="263">
        <v>127.59</v>
      </c>
      <c r="N157" s="264">
        <f t="shared" si="125"/>
        <v>1579564.2</v>
      </c>
      <c r="O157" s="351">
        <v>17760</v>
      </c>
      <c r="P157" s="68">
        <v>5000</v>
      </c>
      <c r="Q157" s="98" t="s">
        <v>77</v>
      </c>
      <c r="R157" s="215"/>
      <c r="S157" s="99">
        <f t="shared" si="109"/>
        <v>0</v>
      </c>
      <c r="T157" s="98" t="s">
        <v>77</v>
      </c>
      <c r="U157" s="215"/>
      <c r="V157" s="99">
        <f t="shared" si="110"/>
        <v>0</v>
      </c>
      <c r="W157" s="67">
        <v>770</v>
      </c>
      <c r="X157" s="99">
        <v>25.17</v>
      </c>
      <c r="Y157" s="99">
        <f t="shared" si="111"/>
        <v>125850.00000000001</v>
      </c>
      <c r="Z157" s="98" t="s">
        <v>77</v>
      </c>
      <c r="AA157" s="215"/>
      <c r="AB157" s="99">
        <f t="shared" si="112"/>
        <v>0</v>
      </c>
      <c r="AC157" s="98" t="s">
        <v>77</v>
      </c>
      <c r="AD157" s="215"/>
      <c r="AE157" s="99">
        <f t="shared" si="113"/>
        <v>0</v>
      </c>
      <c r="AF157" s="98" t="s">
        <v>77</v>
      </c>
      <c r="AG157" s="215"/>
      <c r="AH157" s="99">
        <f t="shared" si="114"/>
        <v>0</v>
      </c>
      <c r="AI157" s="98" t="s">
        <v>77</v>
      </c>
      <c r="AJ157" s="215"/>
      <c r="AK157" s="99">
        <f t="shared" si="115"/>
        <v>0</v>
      </c>
      <c r="AL157" s="98" t="s">
        <v>77</v>
      </c>
      <c r="AM157" s="215"/>
      <c r="AN157" s="99">
        <f t="shared" si="116"/>
        <v>0</v>
      </c>
      <c r="AO157" s="67" t="s">
        <v>415</v>
      </c>
      <c r="AP157" s="99">
        <v>12</v>
      </c>
      <c r="AQ157" s="248">
        <f t="shared" si="117"/>
        <v>60000</v>
      </c>
      <c r="AR157" s="73">
        <v>144</v>
      </c>
      <c r="AS157" s="74">
        <v>25.2</v>
      </c>
      <c r="AT157" s="75">
        <f t="shared" si="102"/>
        <v>126000</v>
      </c>
      <c r="AU157" s="73">
        <v>144</v>
      </c>
      <c r="AV157" s="74">
        <v>300</v>
      </c>
      <c r="AW157" s="92">
        <f t="shared" si="106"/>
        <v>1500000</v>
      </c>
      <c r="AX157" s="269">
        <v>144</v>
      </c>
      <c r="AY157" s="75">
        <v>160</v>
      </c>
      <c r="AZ157" s="75">
        <f t="shared" si="103"/>
        <v>800000</v>
      </c>
      <c r="BA157" s="73">
        <v>144</v>
      </c>
      <c r="BB157" s="246">
        <v>565.42999999999995</v>
      </c>
      <c r="BC157" s="75">
        <f t="shared" si="104"/>
        <v>2827149.9999999995</v>
      </c>
      <c r="BD157" s="93"/>
      <c r="BE157" s="77">
        <f t="shared" si="105"/>
        <v>12</v>
      </c>
      <c r="BF157" s="77">
        <f t="shared" si="118"/>
        <v>181.29999999999998</v>
      </c>
      <c r="BG157" s="77">
        <f t="shared" si="119"/>
        <v>92.600000000000009</v>
      </c>
      <c r="BH157" s="77">
        <f t="shared" si="120"/>
        <v>565.42999999999995</v>
      </c>
      <c r="BI157" s="88"/>
      <c r="BJ157" s="79">
        <f t="shared" si="121"/>
        <v>60000</v>
      </c>
      <c r="BK157" s="80">
        <f t="shared" si="122"/>
        <v>906499.99999999988</v>
      </c>
      <c r="BL157" s="81">
        <f t="shared" si="123"/>
        <v>463000.00000000006</v>
      </c>
      <c r="BM157" s="342">
        <f t="shared" si="124"/>
        <v>127.5925</v>
      </c>
      <c r="BN157" s="82"/>
    </row>
    <row r="158" spans="1:66" ht="252" x14ac:dyDescent="0.25">
      <c r="A158" s="137">
        <v>145</v>
      </c>
      <c r="B158" s="83" t="s">
        <v>375</v>
      </c>
      <c r="C158" s="84" t="s">
        <v>416</v>
      </c>
      <c r="D158" s="85" t="s">
        <v>417</v>
      </c>
      <c r="E158" s="86" t="s">
        <v>9</v>
      </c>
      <c r="F158" s="138">
        <v>20</v>
      </c>
      <c r="G158" s="64"/>
      <c r="H158" s="64">
        <v>20</v>
      </c>
      <c r="I158" s="64"/>
      <c r="J158" s="64"/>
      <c r="K158" s="64">
        <v>100</v>
      </c>
      <c r="L158" s="64">
        <f t="shared" si="108"/>
        <v>140</v>
      </c>
      <c r="M158" s="263">
        <v>262.5</v>
      </c>
      <c r="N158" s="264">
        <f t="shared" si="125"/>
        <v>36750</v>
      </c>
      <c r="O158" s="351"/>
      <c r="P158" s="68">
        <v>20</v>
      </c>
      <c r="Q158" s="98" t="s">
        <v>37</v>
      </c>
      <c r="R158" s="215"/>
      <c r="S158" s="99">
        <f t="shared" si="109"/>
        <v>0</v>
      </c>
      <c r="T158" s="98" t="s">
        <v>77</v>
      </c>
      <c r="U158" s="215"/>
      <c r="V158" s="99">
        <f t="shared" si="110"/>
        <v>0</v>
      </c>
      <c r="W158" s="98" t="s">
        <v>77</v>
      </c>
      <c r="X158" s="99"/>
      <c r="Y158" s="99">
        <f t="shared" si="111"/>
        <v>0</v>
      </c>
      <c r="Z158" s="98" t="s">
        <v>77</v>
      </c>
      <c r="AA158" s="215"/>
      <c r="AB158" s="99">
        <f t="shared" si="112"/>
        <v>0</v>
      </c>
      <c r="AC158" s="98"/>
      <c r="AD158" s="215"/>
      <c r="AE158" s="99">
        <f t="shared" si="113"/>
        <v>0</v>
      </c>
      <c r="AF158" s="98" t="s">
        <v>77</v>
      </c>
      <c r="AG158" s="215"/>
      <c r="AH158" s="99">
        <f t="shared" si="114"/>
        <v>0</v>
      </c>
      <c r="AI158" s="98" t="s">
        <v>37</v>
      </c>
      <c r="AJ158" s="215"/>
      <c r="AK158" s="99">
        <f t="shared" si="115"/>
        <v>0</v>
      </c>
      <c r="AL158" s="98" t="s">
        <v>77</v>
      </c>
      <c r="AM158" s="215"/>
      <c r="AN158" s="99">
        <f t="shared" si="116"/>
        <v>0</v>
      </c>
      <c r="AO158" s="98" t="s">
        <v>77</v>
      </c>
      <c r="AP158" s="99"/>
      <c r="AQ158" s="248">
        <f t="shared" si="117"/>
        <v>0</v>
      </c>
      <c r="AR158" s="73">
        <v>145</v>
      </c>
      <c r="AS158" s="74">
        <v>224</v>
      </c>
      <c r="AT158" s="75">
        <f t="shared" si="102"/>
        <v>4480</v>
      </c>
      <c r="AU158" s="73">
        <v>145</v>
      </c>
      <c r="AV158" s="74">
        <v>300</v>
      </c>
      <c r="AW158" s="92">
        <f t="shared" si="106"/>
        <v>6000</v>
      </c>
      <c r="AX158" s="269">
        <v>145</v>
      </c>
      <c r="AY158" s="75">
        <v>225</v>
      </c>
      <c r="AZ158" s="75">
        <f t="shared" si="103"/>
        <v>4500</v>
      </c>
      <c r="BA158" s="73">
        <v>145</v>
      </c>
      <c r="BB158" s="246">
        <v>1534.73</v>
      </c>
      <c r="BC158" s="75">
        <f t="shared" si="104"/>
        <v>30694.6</v>
      </c>
      <c r="BD158" s="93"/>
      <c r="BE158" s="77">
        <f t="shared" si="105"/>
        <v>224</v>
      </c>
      <c r="BF158" s="77">
        <f t="shared" si="118"/>
        <v>570.9325</v>
      </c>
      <c r="BG158" s="77">
        <f t="shared" si="119"/>
        <v>262.5</v>
      </c>
      <c r="BH158" s="77">
        <f t="shared" si="120"/>
        <v>1534.73</v>
      </c>
      <c r="BI158" s="88"/>
      <c r="BJ158" s="79">
        <f t="shared" si="121"/>
        <v>4480</v>
      </c>
      <c r="BK158" s="80">
        <f t="shared" si="122"/>
        <v>11418.65</v>
      </c>
      <c r="BL158" s="81">
        <f t="shared" si="123"/>
        <v>5250</v>
      </c>
      <c r="BM158" s="342">
        <f t="shared" si="124"/>
        <v>262.5</v>
      </c>
      <c r="BN158" s="82"/>
    </row>
    <row r="159" spans="1:66" ht="72" x14ac:dyDescent="0.25">
      <c r="A159" s="59">
        <v>146</v>
      </c>
      <c r="B159" s="96" t="s">
        <v>375</v>
      </c>
      <c r="C159" s="84" t="s">
        <v>418</v>
      </c>
      <c r="D159" s="85" t="s">
        <v>419</v>
      </c>
      <c r="E159" s="86" t="s">
        <v>9</v>
      </c>
      <c r="F159" s="138">
        <v>5000</v>
      </c>
      <c r="G159" s="64"/>
      <c r="H159" s="64">
        <v>1000</v>
      </c>
      <c r="I159" s="64">
        <v>750</v>
      </c>
      <c r="J159" s="64">
        <v>300</v>
      </c>
      <c r="K159" s="64">
        <v>300</v>
      </c>
      <c r="L159" s="64">
        <f t="shared" si="108"/>
        <v>7350</v>
      </c>
      <c r="M159" s="263">
        <v>101.63</v>
      </c>
      <c r="N159" s="264">
        <f t="shared" si="125"/>
        <v>746980.5</v>
      </c>
      <c r="O159" s="351">
        <v>623779</v>
      </c>
      <c r="P159" s="68">
        <v>5000</v>
      </c>
      <c r="Q159" s="98" t="s">
        <v>77</v>
      </c>
      <c r="R159" s="215"/>
      <c r="S159" s="99">
        <f t="shared" si="109"/>
        <v>0</v>
      </c>
      <c r="T159" s="67">
        <v>150</v>
      </c>
      <c r="U159" s="99">
        <v>35</v>
      </c>
      <c r="V159" s="99">
        <f t="shared" si="110"/>
        <v>175000</v>
      </c>
      <c r="W159" s="67">
        <v>758</v>
      </c>
      <c r="X159" s="99">
        <v>62.5</v>
      </c>
      <c r="Y159" s="99">
        <f t="shared" si="111"/>
        <v>312500</v>
      </c>
      <c r="Z159" s="98" t="s">
        <v>77</v>
      </c>
      <c r="AA159" s="215"/>
      <c r="AB159" s="99">
        <f t="shared" si="112"/>
        <v>0</v>
      </c>
      <c r="AC159" s="98" t="s">
        <v>77</v>
      </c>
      <c r="AD159" s="215"/>
      <c r="AE159" s="99">
        <f t="shared" si="113"/>
        <v>0</v>
      </c>
      <c r="AF159" s="98" t="s">
        <v>77</v>
      </c>
      <c r="AG159" s="215"/>
      <c r="AH159" s="99">
        <f t="shared" si="114"/>
        <v>0</v>
      </c>
      <c r="AI159" s="67">
        <v>122</v>
      </c>
      <c r="AJ159" s="99">
        <v>102.37</v>
      </c>
      <c r="AK159" s="99">
        <f t="shared" si="115"/>
        <v>511850</v>
      </c>
      <c r="AL159" s="67">
        <v>378</v>
      </c>
      <c r="AM159" s="99">
        <v>52.41</v>
      </c>
      <c r="AN159" s="99">
        <f t="shared" si="116"/>
        <v>262049.99999999997</v>
      </c>
      <c r="AO159" s="98" t="s">
        <v>77</v>
      </c>
      <c r="AP159" s="215"/>
      <c r="AQ159" s="248">
        <f t="shared" si="117"/>
        <v>0</v>
      </c>
      <c r="AR159" s="73">
        <v>146</v>
      </c>
      <c r="AS159" s="74">
        <v>119</v>
      </c>
      <c r="AT159" s="75">
        <f t="shared" si="102"/>
        <v>595000</v>
      </c>
      <c r="AU159" s="73">
        <v>146</v>
      </c>
      <c r="AV159" s="74">
        <v>350</v>
      </c>
      <c r="AW159" s="92">
        <f t="shared" si="106"/>
        <v>1750000</v>
      </c>
      <c r="AX159" s="269">
        <v>146</v>
      </c>
      <c r="AY159" s="75">
        <v>120</v>
      </c>
      <c r="AZ159" s="75">
        <f t="shared" si="103"/>
        <v>600000</v>
      </c>
      <c r="BA159" s="73">
        <v>146</v>
      </c>
      <c r="BB159" s="246">
        <v>153.47</v>
      </c>
      <c r="BC159" s="75">
        <f t="shared" si="104"/>
        <v>767350</v>
      </c>
      <c r="BD159" s="93"/>
      <c r="BE159" s="77">
        <f t="shared" si="105"/>
        <v>35</v>
      </c>
      <c r="BF159" s="77">
        <f t="shared" si="118"/>
        <v>124.34375</v>
      </c>
      <c r="BG159" s="77">
        <f t="shared" si="119"/>
        <v>110.685</v>
      </c>
      <c r="BH159" s="77">
        <f t="shared" si="120"/>
        <v>350</v>
      </c>
      <c r="BI159" s="88"/>
      <c r="BJ159" s="79">
        <f t="shared" si="121"/>
        <v>175000</v>
      </c>
      <c r="BK159" s="80">
        <f t="shared" si="122"/>
        <v>621718.75</v>
      </c>
      <c r="BL159" s="81">
        <f t="shared" si="123"/>
        <v>553425</v>
      </c>
      <c r="BM159" s="342">
        <f t="shared" si="124"/>
        <v>101.625</v>
      </c>
      <c r="BN159" s="82"/>
    </row>
    <row r="160" spans="1:66" ht="48" x14ac:dyDescent="0.25">
      <c r="A160" s="137">
        <v>147</v>
      </c>
      <c r="B160" s="83" t="s">
        <v>375</v>
      </c>
      <c r="C160" s="84" t="s">
        <v>420</v>
      </c>
      <c r="D160" s="85" t="s">
        <v>421</v>
      </c>
      <c r="E160" s="86" t="s">
        <v>9</v>
      </c>
      <c r="F160" s="138">
        <v>600</v>
      </c>
      <c r="G160" s="64">
        <v>200</v>
      </c>
      <c r="H160" s="64">
        <v>5000</v>
      </c>
      <c r="I160" s="64"/>
      <c r="J160" s="64">
        <v>100</v>
      </c>
      <c r="K160" s="64">
        <v>1000</v>
      </c>
      <c r="L160" s="64">
        <f t="shared" si="108"/>
        <v>6900</v>
      </c>
      <c r="M160" s="263">
        <v>15.72</v>
      </c>
      <c r="N160" s="264">
        <f t="shared" si="125"/>
        <v>108468</v>
      </c>
      <c r="O160" s="351">
        <v>357031</v>
      </c>
      <c r="P160" s="68">
        <v>600</v>
      </c>
      <c r="Q160" s="67">
        <v>217</v>
      </c>
      <c r="R160" s="99">
        <v>50</v>
      </c>
      <c r="S160" s="99">
        <f t="shared" si="109"/>
        <v>30000</v>
      </c>
      <c r="T160" s="67">
        <v>153</v>
      </c>
      <c r="U160" s="99">
        <v>10</v>
      </c>
      <c r="V160" s="99">
        <f t="shared" si="110"/>
        <v>6000</v>
      </c>
      <c r="W160" s="67">
        <v>747</v>
      </c>
      <c r="X160" s="99">
        <v>2.4300000000000002</v>
      </c>
      <c r="Y160" s="99">
        <f t="shared" si="111"/>
        <v>1458</v>
      </c>
      <c r="Z160" s="67" t="s">
        <v>422</v>
      </c>
      <c r="AA160" s="99">
        <v>5.5</v>
      </c>
      <c r="AB160" s="99">
        <f t="shared" si="112"/>
        <v>3300</v>
      </c>
      <c r="AC160" s="67">
        <v>161</v>
      </c>
      <c r="AD160" s="99">
        <v>10</v>
      </c>
      <c r="AE160" s="99">
        <f t="shared" si="113"/>
        <v>6000</v>
      </c>
      <c r="AF160" s="98" t="s">
        <v>77</v>
      </c>
      <c r="AG160" s="215"/>
      <c r="AH160" s="99">
        <f t="shared" si="114"/>
        <v>0</v>
      </c>
      <c r="AI160" s="98" t="s">
        <v>77</v>
      </c>
      <c r="AJ160" s="215"/>
      <c r="AK160" s="99">
        <f t="shared" si="115"/>
        <v>0</v>
      </c>
      <c r="AL160" s="67">
        <v>364</v>
      </c>
      <c r="AM160" s="99">
        <v>0.72</v>
      </c>
      <c r="AN160" s="99">
        <f t="shared" si="116"/>
        <v>432</v>
      </c>
      <c r="AO160" s="67" t="s">
        <v>423</v>
      </c>
      <c r="AP160" s="99">
        <v>12</v>
      </c>
      <c r="AQ160" s="248">
        <f t="shared" si="117"/>
        <v>7200</v>
      </c>
      <c r="AR160" s="73">
        <v>147</v>
      </c>
      <c r="AS160" s="74">
        <v>10.5</v>
      </c>
      <c r="AT160" s="75">
        <f t="shared" si="102"/>
        <v>6300</v>
      </c>
      <c r="AU160" s="73">
        <v>147</v>
      </c>
      <c r="AV160" s="74">
        <v>250</v>
      </c>
      <c r="AW160" s="92">
        <f t="shared" si="106"/>
        <v>150000</v>
      </c>
      <c r="AX160" s="269">
        <v>147</v>
      </c>
      <c r="AY160" s="75">
        <v>12</v>
      </c>
      <c r="AZ160" s="75">
        <f t="shared" si="103"/>
        <v>7200</v>
      </c>
      <c r="BA160" s="73">
        <v>147</v>
      </c>
      <c r="BB160" s="246">
        <v>29.08</v>
      </c>
      <c r="BC160" s="75">
        <f t="shared" si="104"/>
        <v>17448</v>
      </c>
      <c r="BD160" s="93"/>
      <c r="BE160" s="77">
        <f t="shared" si="105"/>
        <v>0.72</v>
      </c>
      <c r="BF160" s="77">
        <f t="shared" si="118"/>
        <v>35.657272727272726</v>
      </c>
      <c r="BG160" s="77">
        <f t="shared" si="119"/>
        <v>10.5</v>
      </c>
      <c r="BH160" s="77">
        <f t="shared" si="120"/>
        <v>250</v>
      </c>
      <c r="BI160" s="88"/>
      <c r="BJ160" s="79">
        <f t="shared" si="121"/>
        <v>432</v>
      </c>
      <c r="BK160" s="80">
        <f t="shared" si="122"/>
        <v>21394.363636363636</v>
      </c>
      <c r="BL160" s="81">
        <f t="shared" si="123"/>
        <v>6300</v>
      </c>
      <c r="BM160" s="342">
        <f t="shared" si="124"/>
        <v>15.723333333333329</v>
      </c>
      <c r="BN160" s="82"/>
    </row>
    <row r="161" spans="1:66" ht="72" x14ac:dyDescent="0.25">
      <c r="A161" s="59">
        <v>148</v>
      </c>
      <c r="B161" s="83" t="s">
        <v>375</v>
      </c>
      <c r="C161" s="97" t="s">
        <v>424</v>
      </c>
      <c r="D161" s="265" t="s">
        <v>425</v>
      </c>
      <c r="E161" s="86" t="s">
        <v>9</v>
      </c>
      <c r="F161" s="138">
        <v>11000</v>
      </c>
      <c r="G161" s="64"/>
      <c r="H161" s="64">
        <v>5000</v>
      </c>
      <c r="I161" s="64">
        <v>2500</v>
      </c>
      <c r="J161" s="64">
        <v>400</v>
      </c>
      <c r="K161" s="64">
        <v>1500</v>
      </c>
      <c r="L161" s="64">
        <f t="shared" si="108"/>
        <v>20400</v>
      </c>
      <c r="M161" s="263">
        <v>32.6</v>
      </c>
      <c r="N161" s="264">
        <f t="shared" si="125"/>
        <v>665040</v>
      </c>
      <c r="O161" s="351">
        <v>17760</v>
      </c>
      <c r="P161" s="68">
        <v>11000</v>
      </c>
      <c r="Q161" s="98" t="s">
        <v>77</v>
      </c>
      <c r="R161" s="215"/>
      <c r="S161" s="99">
        <f t="shared" si="109"/>
        <v>0</v>
      </c>
      <c r="T161" s="67">
        <v>156</v>
      </c>
      <c r="U161" s="99">
        <v>8.5</v>
      </c>
      <c r="V161" s="99">
        <f t="shared" si="110"/>
        <v>93500</v>
      </c>
      <c r="W161" s="67">
        <v>765</v>
      </c>
      <c r="X161" s="99">
        <v>18</v>
      </c>
      <c r="Y161" s="99">
        <f t="shared" si="111"/>
        <v>198000</v>
      </c>
      <c r="Z161" s="98" t="s">
        <v>77</v>
      </c>
      <c r="AA161" s="215"/>
      <c r="AB161" s="99">
        <f t="shared" si="112"/>
        <v>0</v>
      </c>
      <c r="AC161" s="67">
        <v>163</v>
      </c>
      <c r="AD161" s="99">
        <v>15</v>
      </c>
      <c r="AE161" s="99">
        <f t="shared" si="113"/>
        <v>165000</v>
      </c>
      <c r="AF161" s="98" t="s">
        <v>77</v>
      </c>
      <c r="AG161" s="215"/>
      <c r="AH161" s="99">
        <f t="shared" si="114"/>
        <v>0</v>
      </c>
      <c r="AI161" s="98" t="s">
        <v>77</v>
      </c>
      <c r="AJ161" s="215"/>
      <c r="AK161" s="99">
        <f t="shared" si="115"/>
        <v>0</v>
      </c>
      <c r="AL161" s="67">
        <v>372</v>
      </c>
      <c r="AM161" s="99">
        <v>10.15</v>
      </c>
      <c r="AN161" s="99">
        <f t="shared" si="116"/>
        <v>111650</v>
      </c>
      <c r="AO161" s="67" t="s">
        <v>426</v>
      </c>
      <c r="AP161" s="99">
        <v>6.56</v>
      </c>
      <c r="AQ161" s="248">
        <f t="shared" si="117"/>
        <v>72160</v>
      </c>
      <c r="AR161" s="73">
        <v>148</v>
      </c>
      <c r="AS161" s="74">
        <v>6.3</v>
      </c>
      <c r="AT161" s="75">
        <f t="shared" si="102"/>
        <v>69300</v>
      </c>
      <c r="AU161" s="73">
        <v>148</v>
      </c>
      <c r="AV161" s="74">
        <v>120</v>
      </c>
      <c r="AW161" s="92">
        <f t="shared" si="106"/>
        <v>1320000</v>
      </c>
      <c r="AX161" s="269">
        <v>148</v>
      </c>
      <c r="AY161" s="75">
        <v>50</v>
      </c>
      <c r="AZ161" s="75">
        <f t="shared" si="103"/>
        <v>550000</v>
      </c>
      <c r="BA161" s="73">
        <v>148</v>
      </c>
      <c r="BB161" s="246">
        <v>153.47</v>
      </c>
      <c r="BC161" s="75">
        <f t="shared" si="104"/>
        <v>1688170</v>
      </c>
      <c r="BD161" s="93"/>
      <c r="BE161" s="77">
        <f t="shared" si="105"/>
        <v>6.3</v>
      </c>
      <c r="BF161" s="77">
        <f t="shared" si="118"/>
        <v>43.108888888888892</v>
      </c>
      <c r="BG161" s="77">
        <f t="shared" si="119"/>
        <v>15</v>
      </c>
      <c r="BH161" s="77">
        <f t="shared" si="120"/>
        <v>153.47</v>
      </c>
      <c r="BI161" s="88"/>
      <c r="BJ161" s="79">
        <f t="shared" si="121"/>
        <v>69300</v>
      </c>
      <c r="BK161" s="80">
        <f t="shared" si="122"/>
        <v>474197.77777777781</v>
      </c>
      <c r="BL161" s="81">
        <f t="shared" si="123"/>
        <v>165000</v>
      </c>
      <c r="BM161" s="342">
        <f t="shared" si="124"/>
        <v>32.601428571428571</v>
      </c>
      <c r="BN161" s="82"/>
    </row>
    <row r="162" spans="1:66" ht="144" x14ac:dyDescent="0.25">
      <c r="A162" s="137">
        <v>149</v>
      </c>
      <c r="B162" s="83" t="s">
        <v>375</v>
      </c>
      <c r="C162" s="84" t="s">
        <v>427</v>
      </c>
      <c r="D162" s="85" t="s">
        <v>428</v>
      </c>
      <c r="E162" s="86" t="s">
        <v>9</v>
      </c>
      <c r="F162" s="138">
        <v>35</v>
      </c>
      <c r="G162" s="64">
        <v>35</v>
      </c>
      <c r="H162" s="64"/>
      <c r="I162" s="64">
        <v>50</v>
      </c>
      <c r="J162" s="64"/>
      <c r="K162" s="64">
        <v>100</v>
      </c>
      <c r="L162" s="64">
        <f t="shared" si="108"/>
        <v>220</v>
      </c>
      <c r="M162" s="263">
        <v>315.5</v>
      </c>
      <c r="N162" s="264">
        <f t="shared" si="125"/>
        <v>69410</v>
      </c>
      <c r="O162" s="351">
        <v>484401</v>
      </c>
      <c r="P162" s="68">
        <v>35</v>
      </c>
      <c r="Q162" s="67">
        <v>220</v>
      </c>
      <c r="R162" s="99">
        <v>411</v>
      </c>
      <c r="S162" s="99">
        <f t="shared" si="109"/>
        <v>14385</v>
      </c>
      <c r="T162" s="98" t="s">
        <v>77</v>
      </c>
      <c r="U162" s="98"/>
      <c r="V162" s="99">
        <f t="shared" si="110"/>
        <v>0</v>
      </c>
      <c r="W162" s="67">
        <v>748</v>
      </c>
      <c r="X162" s="99">
        <v>190</v>
      </c>
      <c r="Y162" s="99">
        <f t="shared" si="111"/>
        <v>6650</v>
      </c>
      <c r="Z162" s="98" t="s">
        <v>77</v>
      </c>
      <c r="AA162" s="215"/>
      <c r="AB162" s="99">
        <f t="shared" si="112"/>
        <v>0</v>
      </c>
      <c r="AC162" s="98" t="s">
        <v>77</v>
      </c>
      <c r="AD162" s="215"/>
      <c r="AE162" s="99">
        <f t="shared" si="113"/>
        <v>0</v>
      </c>
      <c r="AF162" s="98" t="s">
        <v>77</v>
      </c>
      <c r="AG162" s="215"/>
      <c r="AH162" s="99">
        <f t="shared" si="114"/>
        <v>0</v>
      </c>
      <c r="AI162" s="98" t="s">
        <v>77</v>
      </c>
      <c r="AJ162" s="215"/>
      <c r="AK162" s="99">
        <f t="shared" si="115"/>
        <v>0</v>
      </c>
      <c r="AL162" s="67">
        <v>377</v>
      </c>
      <c r="AM162" s="99">
        <v>90.42</v>
      </c>
      <c r="AN162" s="99">
        <f t="shared" si="116"/>
        <v>3164.7000000000003</v>
      </c>
      <c r="AO162" s="67" t="s">
        <v>429</v>
      </c>
      <c r="AP162" s="99">
        <v>100.01</v>
      </c>
      <c r="AQ162" s="248">
        <f t="shared" si="117"/>
        <v>3500.3500000000004</v>
      </c>
      <c r="AR162" s="73">
        <v>149</v>
      </c>
      <c r="AS162" s="74">
        <v>392</v>
      </c>
      <c r="AT162" s="75">
        <f t="shared" si="102"/>
        <v>13720</v>
      </c>
      <c r="AU162" s="73">
        <v>149</v>
      </c>
      <c r="AV162" s="74">
        <v>450</v>
      </c>
      <c r="AW162" s="92">
        <f t="shared" si="106"/>
        <v>15750</v>
      </c>
      <c r="AX162" s="269">
        <v>149</v>
      </c>
      <c r="AY162" s="75">
        <v>350</v>
      </c>
      <c r="AZ162" s="75">
        <f t="shared" si="103"/>
        <v>12250</v>
      </c>
      <c r="BA162" s="73">
        <v>149</v>
      </c>
      <c r="BB162" s="246">
        <v>1373.18</v>
      </c>
      <c r="BC162" s="75">
        <f t="shared" si="104"/>
        <v>48061.3</v>
      </c>
      <c r="BD162" s="93"/>
      <c r="BE162" s="77">
        <f t="shared" si="105"/>
        <v>90.42</v>
      </c>
      <c r="BF162" s="77">
        <f t="shared" si="118"/>
        <v>419.57625000000002</v>
      </c>
      <c r="BG162" s="77">
        <f t="shared" si="119"/>
        <v>371</v>
      </c>
      <c r="BH162" s="77">
        <f t="shared" si="120"/>
        <v>1373.18</v>
      </c>
      <c r="BI162" s="88"/>
      <c r="BJ162" s="79">
        <f t="shared" si="121"/>
        <v>3164.7000000000003</v>
      </c>
      <c r="BK162" s="80">
        <f t="shared" si="122"/>
        <v>14685.168750000001</v>
      </c>
      <c r="BL162" s="81">
        <f t="shared" si="123"/>
        <v>12985</v>
      </c>
      <c r="BM162" s="342">
        <f t="shared" si="124"/>
        <v>315.50166666666661</v>
      </c>
      <c r="BN162" s="82"/>
    </row>
    <row r="163" spans="1:66" ht="144" x14ac:dyDescent="0.25">
      <c r="A163" s="59">
        <v>150</v>
      </c>
      <c r="B163" s="83" t="s">
        <v>375</v>
      </c>
      <c r="C163" s="84" t="s">
        <v>430</v>
      </c>
      <c r="D163" s="85" t="s">
        <v>431</v>
      </c>
      <c r="E163" s="86" t="s">
        <v>9</v>
      </c>
      <c r="F163" s="138">
        <v>20</v>
      </c>
      <c r="G163" s="64">
        <v>50</v>
      </c>
      <c r="H163" s="64">
        <v>20</v>
      </c>
      <c r="I163" s="64">
        <v>60</v>
      </c>
      <c r="J163" s="64"/>
      <c r="K163" s="64">
        <v>100</v>
      </c>
      <c r="L163" s="64">
        <f t="shared" si="108"/>
        <v>250</v>
      </c>
      <c r="M163" s="263">
        <v>466.33</v>
      </c>
      <c r="N163" s="264">
        <f t="shared" si="125"/>
        <v>116582.5</v>
      </c>
      <c r="O163" s="351"/>
      <c r="P163" s="68">
        <v>20</v>
      </c>
      <c r="Q163" s="67">
        <v>220</v>
      </c>
      <c r="R163" s="99">
        <v>411</v>
      </c>
      <c r="S163" s="99">
        <f t="shared" si="109"/>
        <v>8220</v>
      </c>
      <c r="T163" s="98" t="s">
        <v>77</v>
      </c>
      <c r="U163" s="98"/>
      <c r="V163" s="99">
        <f t="shared" si="110"/>
        <v>0</v>
      </c>
      <c r="W163" s="98" t="s">
        <v>77</v>
      </c>
      <c r="X163" s="99"/>
      <c r="Y163" s="99"/>
      <c r="Z163" s="98" t="s">
        <v>77</v>
      </c>
      <c r="AA163" s="215"/>
      <c r="AB163" s="99">
        <f t="shared" si="112"/>
        <v>0</v>
      </c>
      <c r="AC163" s="98"/>
      <c r="AD163" s="215"/>
      <c r="AE163" s="99">
        <f t="shared" si="113"/>
        <v>0</v>
      </c>
      <c r="AF163" s="98" t="s">
        <v>77</v>
      </c>
      <c r="AG163" s="215"/>
      <c r="AH163" s="99">
        <f t="shared" si="114"/>
        <v>0</v>
      </c>
      <c r="AI163" s="98" t="s">
        <v>37</v>
      </c>
      <c r="AJ163" s="215"/>
      <c r="AK163" s="99">
        <f t="shared" si="115"/>
        <v>0</v>
      </c>
      <c r="AL163" s="98" t="s">
        <v>77</v>
      </c>
      <c r="AM163" s="99"/>
      <c r="AN163" s="99">
        <f t="shared" si="116"/>
        <v>0</v>
      </c>
      <c r="AO163" s="98" t="s">
        <v>77</v>
      </c>
      <c r="AP163" s="99"/>
      <c r="AQ163" s="248">
        <f t="shared" si="117"/>
        <v>0</v>
      </c>
      <c r="AR163" s="73">
        <v>150</v>
      </c>
      <c r="AS163" s="74">
        <v>588</v>
      </c>
      <c r="AT163" s="75">
        <f t="shared" si="102"/>
        <v>11760</v>
      </c>
      <c r="AU163" s="73">
        <v>150</v>
      </c>
      <c r="AV163" s="74">
        <v>400</v>
      </c>
      <c r="AW163" s="92">
        <f t="shared" si="106"/>
        <v>8000</v>
      </c>
      <c r="AX163" s="269">
        <v>150</v>
      </c>
      <c r="AY163" s="75">
        <v>400</v>
      </c>
      <c r="AZ163" s="75">
        <f t="shared" si="103"/>
        <v>8000</v>
      </c>
      <c r="BA163" s="73">
        <v>150</v>
      </c>
      <c r="BB163" s="246">
        <v>2342.4899999999998</v>
      </c>
      <c r="BC163" s="75">
        <f t="shared" si="104"/>
        <v>46849.799999999996</v>
      </c>
      <c r="BD163" s="93"/>
      <c r="BE163" s="77">
        <f t="shared" si="105"/>
        <v>400</v>
      </c>
      <c r="BF163" s="77">
        <f t="shared" si="118"/>
        <v>828.298</v>
      </c>
      <c r="BG163" s="77">
        <f t="shared" si="119"/>
        <v>411</v>
      </c>
      <c r="BH163" s="77">
        <f t="shared" si="120"/>
        <v>2342.4899999999998</v>
      </c>
      <c r="BI163" s="88"/>
      <c r="BJ163" s="79">
        <f t="shared" si="121"/>
        <v>8000</v>
      </c>
      <c r="BK163" s="80">
        <f t="shared" si="122"/>
        <v>16565.96</v>
      </c>
      <c r="BL163" s="81">
        <f t="shared" si="123"/>
        <v>8220</v>
      </c>
      <c r="BM163" s="342">
        <f t="shared" si="124"/>
        <v>466.33333333333331</v>
      </c>
      <c r="BN163" s="82"/>
    </row>
    <row r="164" spans="1:66" ht="36" x14ac:dyDescent="0.25">
      <c r="A164" s="137">
        <v>151</v>
      </c>
      <c r="B164" s="83" t="s">
        <v>375</v>
      </c>
      <c r="C164" s="84" t="s">
        <v>432</v>
      </c>
      <c r="D164" s="85" t="s">
        <v>433</v>
      </c>
      <c r="E164" s="86" t="s">
        <v>9</v>
      </c>
      <c r="F164" s="138">
        <v>3000</v>
      </c>
      <c r="G164" s="64"/>
      <c r="H164" s="64">
        <v>3000</v>
      </c>
      <c r="I164" s="64"/>
      <c r="J164" s="64">
        <v>400</v>
      </c>
      <c r="K164" s="64">
        <v>500</v>
      </c>
      <c r="L164" s="64">
        <f t="shared" si="108"/>
        <v>6900</v>
      </c>
      <c r="M164" s="263">
        <v>34.869999999999997</v>
      </c>
      <c r="N164" s="264">
        <f t="shared" si="125"/>
        <v>240602.99999999997</v>
      </c>
      <c r="O164" s="351">
        <v>12882</v>
      </c>
      <c r="P164" s="68">
        <v>3000</v>
      </c>
      <c r="Q164" s="67">
        <v>203</v>
      </c>
      <c r="R164" s="99">
        <v>118</v>
      </c>
      <c r="S164" s="99">
        <f t="shared" si="109"/>
        <v>354000</v>
      </c>
      <c r="T164" s="67">
        <v>129</v>
      </c>
      <c r="U164" s="99">
        <v>15</v>
      </c>
      <c r="V164" s="99">
        <f t="shared" si="110"/>
        <v>45000</v>
      </c>
      <c r="W164" s="67">
        <v>746</v>
      </c>
      <c r="X164" s="99">
        <v>16</v>
      </c>
      <c r="Y164" s="99">
        <f t="shared" si="111"/>
        <v>48000</v>
      </c>
      <c r="Z164" s="67" t="s">
        <v>434</v>
      </c>
      <c r="AA164" s="99">
        <v>12</v>
      </c>
      <c r="AB164" s="99">
        <f t="shared" si="112"/>
        <v>36000</v>
      </c>
      <c r="AC164" s="67">
        <v>135</v>
      </c>
      <c r="AD164" s="99">
        <v>20</v>
      </c>
      <c r="AE164" s="99">
        <f t="shared" si="113"/>
        <v>60000</v>
      </c>
      <c r="AF164" s="98" t="s">
        <v>77</v>
      </c>
      <c r="AG164" s="215"/>
      <c r="AH164" s="99">
        <f t="shared" si="114"/>
        <v>0</v>
      </c>
      <c r="AI164" s="98" t="s">
        <v>77</v>
      </c>
      <c r="AJ164" s="215"/>
      <c r="AK164" s="99">
        <f t="shared" si="115"/>
        <v>0</v>
      </c>
      <c r="AL164" s="67">
        <v>379</v>
      </c>
      <c r="AM164" s="99">
        <v>19.420000000000002</v>
      </c>
      <c r="AN164" s="99">
        <f t="shared" si="116"/>
        <v>58260.000000000007</v>
      </c>
      <c r="AO164" s="67" t="s">
        <v>435</v>
      </c>
      <c r="AP164" s="99">
        <v>30</v>
      </c>
      <c r="AQ164" s="248">
        <f t="shared" si="117"/>
        <v>90000</v>
      </c>
      <c r="AR164" s="73">
        <v>151</v>
      </c>
      <c r="AS164" s="74">
        <v>25.2</v>
      </c>
      <c r="AT164" s="75">
        <f t="shared" si="102"/>
        <v>75600</v>
      </c>
      <c r="AU164" s="73">
        <v>151</v>
      </c>
      <c r="AV164" s="74">
        <v>120</v>
      </c>
      <c r="AW164" s="92">
        <f t="shared" si="106"/>
        <v>360000</v>
      </c>
      <c r="AX164" s="269">
        <v>151</v>
      </c>
      <c r="AY164" s="75">
        <v>25</v>
      </c>
      <c r="AZ164" s="75">
        <f t="shared" si="103"/>
        <v>75000</v>
      </c>
      <c r="BA164" s="73">
        <v>151</v>
      </c>
      <c r="BB164" s="246">
        <v>45.23</v>
      </c>
      <c r="BC164" s="75">
        <f t="shared" si="104"/>
        <v>135690</v>
      </c>
      <c r="BD164" s="93"/>
      <c r="BE164" s="77">
        <f t="shared" si="105"/>
        <v>12</v>
      </c>
      <c r="BF164" s="77">
        <f t="shared" si="118"/>
        <v>40.531818181818181</v>
      </c>
      <c r="BG164" s="77">
        <f t="shared" si="119"/>
        <v>25</v>
      </c>
      <c r="BH164" s="77">
        <f t="shared" si="120"/>
        <v>120</v>
      </c>
      <c r="BI164" s="88"/>
      <c r="BJ164" s="79">
        <f t="shared" si="121"/>
        <v>36000</v>
      </c>
      <c r="BK164" s="80">
        <f t="shared" si="122"/>
        <v>121595.45454545454</v>
      </c>
      <c r="BL164" s="81">
        <f t="shared" si="123"/>
        <v>75000</v>
      </c>
      <c r="BM164" s="342">
        <f t="shared" si="124"/>
        <v>34.872222222222227</v>
      </c>
      <c r="BN164" s="82"/>
    </row>
    <row r="165" spans="1:66" ht="96" x14ac:dyDescent="0.25">
      <c r="A165" s="59">
        <v>152</v>
      </c>
      <c r="B165" s="96" t="s">
        <v>375</v>
      </c>
      <c r="C165" s="84" t="s">
        <v>436</v>
      </c>
      <c r="D165" s="85" t="s">
        <v>437</v>
      </c>
      <c r="E165" s="86" t="s">
        <v>9</v>
      </c>
      <c r="F165" s="138">
        <v>150</v>
      </c>
      <c r="G165" s="64">
        <v>50</v>
      </c>
      <c r="H165" s="64">
        <v>150</v>
      </c>
      <c r="I165" s="64">
        <v>50</v>
      </c>
      <c r="J165" s="64"/>
      <c r="K165" s="64">
        <v>200</v>
      </c>
      <c r="L165" s="64">
        <f t="shared" si="108"/>
        <v>600</v>
      </c>
      <c r="M165" s="263">
        <v>410.84</v>
      </c>
      <c r="N165" s="264">
        <f t="shared" si="125"/>
        <v>246503.99999999997</v>
      </c>
      <c r="O165" s="351">
        <v>17350</v>
      </c>
      <c r="P165" s="68">
        <v>150</v>
      </c>
      <c r="Q165" s="98" t="s">
        <v>77</v>
      </c>
      <c r="R165" s="215"/>
      <c r="S165" s="99">
        <f t="shared" si="109"/>
        <v>0</v>
      </c>
      <c r="T165" s="67">
        <v>123</v>
      </c>
      <c r="U165" s="99">
        <v>80</v>
      </c>
      <c r="V165" s="99">
        <f t="shared" si="110"/>
        <v>12000</v>
      </c>
      <c r="W165" s="98" t="s">
        <v>77</v>
      </c>
      <c r="X165" s="215"/>
      <c r="Y165" s="99">
        <f t="shared" si="111"/>
        <v>0</v>
      </c>
      <c r="Z165" s="98" t="s">
        <v>77</v>
      </c>
      <c r="AA165" s="215"/>
      <c r="AB165" s="99">
        <f t="shared" si="112"/>
        <v>0</v>
      </c>
      <c r="AC165" s="67">
        <v>170</v>
      </c>
      <c r="AD165" s="99">
        <v>137</v>
      </c>
      <c r="AE165" s="99">
        <f t="shared" si="113"/>
        <v>20550</v>
      </c>
      <c r="AF165" s="98" t="s">
        <v>77</v>
      </c>
      <c r="AG165" s="215"/>
      <c r="AH165" s="99">
        <f t="shared" si="114"/>
        <v>0</v>
      </c>
      <c r="AI165" s="98" t="s">
        <v>77</v>
      </c>
      <c r="AJ165" s="215"/>
      <c r="AK165" s="99">
        <f t="shared" si="115"/>
        <v>0</v>
      </c>
      <c r="AL165" s="98" t="s">
        <v>77</v>
      </c>
      <c r="AM165" s="215"/>
      <c r="AN165" s="99">
        <f t="shared" si="116"/>
        <v>0</v>
      </c>
      <c r="AO165" s="67" t="s">
        <v>438</v>
      </c>
      <c r="AP165" s="99">
        <v>100</v>
      </c>
      <c r="AQ165" s="248">
        <f t="shared" si="117"/>
        <v>15000</v>
      </c>
      <c r="AR165" s="73">
        <v>152</v>
      </c>
      <c r="AS165" s="74">
        <v>224</v>
      </c>
      <c r="AT165" s="75">
        <f t="shared" si="102"/>
        <v>33600</v>
      </c>
      <c r="AU165" s="73">
        <v>152</v>
      </c>
      <c r="AV165" s="74">
        <v>1400</v>
      </c>
      <c r="AW165" s="92">
        <f t="shared" si="106"/>
        <v>210000</v>
      </c>
      <c r="AX165" s="269">
        <v>152</v>
      </c>
      <c r="AY165" s="75">
        <v>220</v>
      </c>
      <c r="AZ165" s="75">
        <f t="shared" si="103"/>
        <v>33000</v>
      </c>
      <c r="BA165" s="73">
        <v>152</v>
      </c>
      <c r="BB165" s="246">
        <v>1373.18</v>
      </c>
      <c r="BC165" s="75">
        <f t="shared" si="104"/>
        <v>205977</v>
      </c>
      <c r="BD165" s="93"/>
      <c r="BE165" s="77">
        <f t="shared" si="105"/>
        <v>80</v>
      </c>
      <c r="BF165" s="77">
        <f t="shared" si="118"/>
        <v>504.88285714285718</v>
      </c>
      <c r="BG165" s="77">
        <f t="shared" si="119"/>
        <v>220</v>
      </c>
      <c r="BH165" s="77">
        <f t="shared" si="120"/>
        <v>1400</v>
      </c>
      <c r="BI165" s="88"/>
      <c r="BJ165" s="79">
        <f t="shared" si="121"/>
        <v>12000</v>
      </c>
      <c r="BK165" s="80">
        <f t="shared" si="122"/>
        <v>75732.42857142858</v>
      </c>
      <c r="BL165" s="81">
        <f t="shared" si="123"/>
        <v>33000</v>
      </c>
      <c r="BM165" s="342">
        <f t="shared" si="124"/>
        <v>410.83600000000007</v>
      </c>
      <c r="BN165" s="82"/>
    </row>
    <row r="166" spans="1:66" ht="108" x14ac:dyDescent="0.25">
      <c r="A166" s="137">
        <v>153</v>
      </c>
      <c r="B166" s="103" t="s">
        <v>375</v>
      </c>
      <c r="C166" s="153" t="s">
        <v>439</v>
      </c>
      <c r="D166" s="154" t="s">
        <v>440</v>
      </c>
      <c r="E166" s="155" t="s">
        <v>9</v>
      </c>
      <c r="F166" s="138">
        <v>300</v>
      </c>
      <c r="G166" s="64"/>
      <c r="H166" s="64">
        <v>30</v>
      </c>
      <c r="I166" s="64"/>
      <c r="J166" s="64">
        <v>10</v>
      </c>
      <c r="K166" s="64">
        <v>30</v>
      </c>
      <c r="L166" s="64">
        <f t="shared" si="108"/>
        <v>370</v>
      </c>
      <c r="M166" s="263">
        <v>556.29999999999995</v>
      </c>
      <c r="N166" s="264">
        <f t="shared" si="125"/>
        <v>205830.99999999997</v>
      </c>
      <c r="O166" s="351">
        <v>17019</v>
      </c>
      <c r="P166" s="68">
        <v>300</v>
      </c>
      <c r="Q166" s="98" t="s">
        <v>77</v>
      </c>
      <c r="R166" s="215"/>
      <c r="S166" s="99">
        <f t="shared" si="109"/>
        <v>0</v>
      </c>
      <c r="T166" s="67">
        <v>206</v>
      </c>
      <c r="U166" s="99">
        <v>150</v>
      </c>
      <c r="V166" s="99">
        <f t="shared" si="110"/>
        <v>45000</v>
      </c>
      <c r="W166" s="67">
        <v>640</v>
      </c>
      <c r="X166" s="99">
        <v>350</v>
      </c>
      <c r="Y166" s="99">
        <f t="shared" si="111"/>
        <v>105000</v>
      </c>
      <c r="Z166" s="98" t="s">
        <v>77</v>
      </c>
      <c r="AA166" s="215"/>
      <c r="AB166" s="99">
        <f t="shared" si="112"/>
        <v>0</v>
      </c>
      <c r="AC166" s="98" t="s">
        <v>77</v>
      </c>
      <c r="AD166" s="215"/>
      <c r="AE166" s="99">
        <f t="shared" si="113"/>
        <v>0</v>
      </c>
      <c r="AF166" s="98" t="s">
        <v>77</v>
      </c>
      <c r="AG166" s="215"/>
      <c r="AH166" s="99">
        <f t="shared" si="114"/>
        <v>0</v>
      </c>
      <c r="AI166" s="98" t="s">
        <v>77</v>
      </c>
      <c r="AJ166" s="215"/>
      <c r="AK166" s="99">
        <f t="shared" si="115"/>
        <v>0</v>
      </c>
      <c r="AL166" s="98" t="s">
        <v>77</v>
      </c>
      <c r="AM166" s="215"/>
      <c r="AN166" s="99">
        <f t="shared" si="116"/>
        <v>0</v>
      </c>
      <c r="AO166" s="98" t="s">
        <v>77</v>
      </c>
      <c r="AP166" s="215"/>
      <c r="AQ166" s="256">
        <f t="shared" si="117"/>
        <v>0</v>
      </c>
      <c r="AR166" s="73">
        <v>153</v>
      </c>
      <c r="AS166" s="74">
        <v>252</v>
      </c>
      <c r="AT166" s="75">
        <f t="shared" si="102"/>
        <v>75600</v>
      </c>
      <c r="AU166" s="73">
        <v>153</v>
      </c>
      <c r="AV166" s="74">
        <v>3400</v>
      </c>
      <c r="AW166" s="92">
        <f t="shared" si="106"/>
        <v>1020000</v>
      </c>
      <c r="AX166" s="269">
        <v>153</v>
      </c>
      <c r="AY166" s="75">
        <v>250</v>
      </c>
      <c r="AZ166" s="75">
        <f t="shared" si="103"/>
        <v>75000</v>
      </c>
      <c r="BA166" s="73">
        <v>153</v>
      </c>
      <c r="BB166" s="246">
        <v>1373.18</v>
      </c>
      <c r="BC166" s="75">
        <f t="shared" si="104"/>
        <v>411954</v>
      </c>
      <c r="BD166" s="93"/>
      <c r="BE166" s="77">
        <f t="shared" si="105"/>
        <v>150</v>
      </c>
      <c r="BF166" s="77">
        <f t="shared" si="118"/>
        <v>962.53000000000009</v>
      </c>
      <c r="BG166" s="77">
        <f t="shared" si="119"/>
        <v>301</v>
      </c>
      <c r="BH166" s="77">
        <f t="shared" si="120"/>
        <v>3400</v>
      </c>
      <c r="BI166" s="88"/>
      <c r="BJ166" s="79">
        <f t="shared" si="121"/>
        <v>45000</v>
      </c>
      <c r="BK166" s="80">
        <f t="shared" si="122"/>
        <v>288759</v>
      </c>
      <c r="BL166" s="81">
        <f t="shared" si="123"/>
        <v>90300</v>
      </c>
      <c r="BM166" s="342">
        <f t="shared" si="124"/>
        <v>556.29500000000007</v>
      </c>
      <c r="BN166" s="82"/>
    </row>
    <row r="167" spans="1:66" s="204" customFormat="1" x14ac:dyDescent="0.25">
      <c r="A167" s="225"/>
      <c r="B167" s="114"/>
      <c r="C167" s="115"/>
      <c r="D167" s="116" t="s">
        <v>441</v>
      </c>
      <c r="E167" s="116"/>
      <c r="F167" s="226"/>
      <c r="G167" s="226"/>
      <c r="H167" s="226"/>
      <c r="I167" s="226"/>
      <c r="J167" s="226"/>
      <c r="K167" s="226"/>
      <c r="L167" s="226"/>
      <c r="M167" s="120"/>
      <c r="N167" s="120">
        <f>SUM(N143:N166)</f>
        <v>9504101.5</v>
      </c>
      <c r="O167" s="360"/>
      <c r="P167" s="228"/>
      <c r="Q167" s="227"/>
      <c r="R167" s="227"/>
      <c r="S167" s="227"/>
      <c r="T167" s="227"/>
      <c r="U167" s="227"/>
      <c r="V167" s="227"/>
      <c r="W167" s="227"/>
      <c r="X167" s="227"/>
      <c r="Y167" s="227"/>
      <c r="Z167" s="227"/>
      <c r="AA167" s="227"/>
      <c r="AB167" s="227"/>
      <c r="AC167" s="227"/>
      <c r="AD167" s="227"/>
      <c r="AE167" s="227"/>
      <c r="AF167" s="229"/>
      <c r="AG167" s="229"/>
      <c r="AH167" s="229"/>
      <c r="AI167" s="229"/>
      <c r="AJ167" s="229"/>
      <c r="AK167" s="229"/>
      <c r="AL167" s="229"/>
      <c r="AM167" s="229"/>
      <c r="AN167" s="229"/>
      <c r="AO167" s="229"/>
      <c r="AP167" s="229"/>
      <c r="AQ167" s="229"/>
      <c r="AR167" s="229"/>
      <c r="AS167" s="229"/>
      <c r="AT167" s="229"/>
      <c r="AU167" s="229"/>
      <c r="AV167" s="229"/>
      <c r="AW167" s="229"/>
      <c r="AX167" s="229"/>
      <c r="AY167" s="229"/>
      <c r="AZ167" s="229"/>
      <c r="BA167" s="229"/>
      <c r="BB167" s="229"/>
      <c r="BC167" s="229"/>
      <c r="BD167" s="229"/>
      <c r="BE167" s="203"/>
      <c r="BF167" s="203"/>
      <c r="BG167" s="203"/>
      <c r="BH167" s="229"/>
      <c r="BI167" s="229"/>
      <c r="BJ167" s="125">
        <f>SUM(BJ143:BJ166)</f>
        <v>1354515.9999999998</v>
      </c>
      <c r="BK167" s="125">
        <f t="shared" ref="BK167:BL167" si="126">SUM(BK143:BK166)</f>
        <v>5170900.0805537505</v>
      </c>
      <c r="BL167" s="125">
        <f t="shared" si="126"/>
        <v>3351970</v>
      </c>
      <c r="BM167" s="346"/>
      <c r="BN167" s="82"/>
    </row>
    <row r="168" spans="1:66" x14ac:dyDescent="0.25">
      <c r="A168" s="270"/>
      <c r="B168" s="231"/>
      <c r="C168" s="231"/>
      <c r="D168" s="232" t="s">
        <v>442</v>
      </c>
      <c r="E168" s="271"/>
      <c r="F168" s="272"/>
      <c r="G168" s="272"/>
      <c r="H168" s="272"/>
      <c r="I168" s="272"/>
      <c r="J168" s="272"/>
      <c r="K168" s="272"/>
      <c r="L168" s="272"/>
      <c r="M168" s="273"/>
      <c r="N168" s="274"/>
      <c r="O168" s="178"/>
      <c r="P168" s="179"/>
      <c r="Q168" s="178"/>
      <c r="R168" s="178"/>
      <c r="S168" s="178"/>
      <c r="T168" s="178"/>
      <c r="U168" s="178"/>
      <c r="V168" s="178"/>
      <c r="W168" s="178"/>
      <c r="X168" s="178"/>
      <c r="Y168" s="178"/>
      <c r="Z168" s="178"/>
      <c r="AA168" s="178"/>
      <c r="AB168" s="178"/>
      <c r="AC168" s="178"/>
      <c r="AD168" s="178"/>
      <c r="AE168" s="178"/>
      <c r="AF168" s="135"/>
      <c r="AG168" s="135"/>
      <c r="AH168" s="135"/>
      <c r="AI168" s="135"/>
      <c r="AJ168" s="135"/>
      <c r="AK168" s="135"/>
      <c r="AL168" s="135"/>
      <c r="AM168" s="135"/>
      <c r="AN168" s="135"/>
      <c r="AO168" s="135"/>
      <c r="AP168" s="135"/>
      <c r="AQ168" s="240"/>
      <c r="AR168" s="240"/>
      <c r="AS168" s="240"/>
      <c r="AT168" s="240"/>
      <c r="AU168" s="240"/>
      <c r="AV168" s="240"/>
      <c r="AW168" s="240"/>
      <c r="AX168" s="240"/>
      <c r="AY168" s="240"/>
      <c r="AZ168" s="240"/>
      <c r="BA168" s="240"/>
      <c r="BB168" s="240"/>
      <c r="BC168" s="240"/>
      <c r="BD168" s="240"/>
      <c r="BE168" s="209"/>
      <c r="BF168" s="209"/>
      <c r="BG168" s="209"/>
      <c r="BH168" s="240"/>
      <c r="BI168" s="240"/>
      <c r="BJ168" s="240"/>
      <c r="BK168" s="240"/>
      <c r="BL168" s="240"/>
      <c r="BM168" s="347"/>
      <c r="BN168" s="82"/>
    </row>
    <row r="169" spans="1:66" ht="24" x14ac:dyDescent="0.25">
      <c r="A169" s="59">
        <v>154</v>
      </c>
      <c r="B169" s="60" t="s">
        <v>443</v>
      </c>
      <c r="C169" s="84" t="s">
        <v>444</v>
      </c>
      <c r="D169" s="62" t="s">
        <v>445</v>
      </c>
      <c r="E169" s="63" t="s">
        <v>62</v>
      </c>
      <c r="F169" s="138">
        <v>210</v>
      </c>
      <c r="G169" s="64"/>
      <c r="H169" s="64">
        <v>25</v>
      </c>
      <c r="I169" s="64"/>
      <c r="J169" s="64"/>
      <c r="K169" s="64">
        <v>10</v>
      </c>
      <c r="L169" s="64">
        <f t="shared" ref="L169:L226" si="127">SUM(F169:K169)</f>
        <v>245</v>
      </c>
      <c r="M169" s="183">
        <v>215.4</v>
      </c>
      <c r="N169" s="184">
        <f>L169*M169</f>
        <v>52773</v>
      </c>
      <c r="O169" s="351">
        <v>17019</v>
      </c>
      <c r="P169" s="68">
        <v>210</v>
      </c>
      <c r="Q169" s="67">
        <v>93</v>
      </c>
      <c r="R169" s="99">
        <v>255</v>
      </c>
      <c r="S169" s="99">
        <f t="shared" ref="S169:S226" si="128">R169*P169</f>
        <v>53550</v>
      </c>
      <c r="T169" s="67">
        <v>207</v>
      </c>
      <c r="U169" s="99">
        <v>75</v>
      </c>
      <c r="V169" s="99">
        <f t="shared" ref="V169:V226" si="129">U169*P169</f>
        <v>15750</v>
      </c>
      <c r="W169" s="98" t="s">
        <v>77</v>
      </c>
      <c r="X169" s="215"/>
      <c r="Y169" s="99">
        <f t="shared" ref="Y169:Y226" si="130">X169*P169</f>
        <v>0</v>
      </c>
      <c r="Z169" s="98" t="s">
        <v>77</v>
      </c>
      <c r="AA169" s="215"/>
      <c r="AB169" s="99">
        <f t="shared" ref="AB169:AB226" si="131">AA169*P169</f>
        <v>0</v>
      </c>
      <c r="AC169" s="67">
        <v>171</v>
      </c>
      <c r="AD169" s="99">
        <v>100</v>
      </c>
      <c r="AE169" s="99">
        <f t="shared" ref="AE169:AE226" si="132">AD169*P169</f>
        <v>21000</v>
      </c>
      <c r="AF169" s="98" t="s">
        <v>77</v>
      </c>
      <c r="AG169" s="215"/>
      <c r="AH169" s="99">
        <f t="shared" ref="AH169:AH226" si="133">AG169*P169</f>
        <v>0</v>
      </c>
      <c r="AI169" s="98" t="s">
        <v>77</v>
      </c>
      <c r="AJ169" s="215"/>
      <c r="AK169" s="99">
        <f t="shared" ref="AK169:AK226" si="134">AJ169*P169</f>
        <v>0</v>
      </c>
      <c r="AL169" s="98" t="s">
        <v>77</v>
      </c>
      <c r="AM169" s="215"/>
      <c r="AN169" s="99">
        <f t="shared" ref="AN169:AN226" si="135">AM169*P169</f>
        <v>0</v>
      </c>
      <c r="AO169" s="98" t="s">
        <v>77</v>
      </c>
      <c r="AP169" s="215"/>
      <c r="AQ169" s="245">
        <f t="shared" ref="AQ169:AQ200" si="136">AP169*P169</f>
        <v>0</v>
      </c>
      <c r="AR169" s="73">
        <v>154</v>
      </c>
      <c r="AS169" s="74">
        <v>112</v>
      </c>
      <c r="AT169" s="75">
        <f t="shared" si="102"/>
        <v>23520</v>
      </c>
      <c r="AU169" s="73">
        <v>154</v>
      </c>
      <c r="AV169" s="74">
        <v>500</v>
      </c>
      <c r="AW169" s="92">
        <f t="shared" si="106"/>
        <v>105000</v>
      </c>
      <c r="AX169" s="269">
        <v>154</v>
      </c>
      <c r="AY169" s="75">
        <v>110</v>
      </c>
      <c r="AZ169" s="75">
        <f t="shared" si="103"/>
        <v>23100</v>
      </c>
      <c r="BA169" s="73">
        <v>154</v>
      </c>
      <c r="BB169" s="246">
        <v>726.98</v>
      </c>
      <c r="BC169" s="75">
        <f t="shared" si="104"/>
        <v>152665.80000000002</v>
      </c>
      <c r="BD169" s="93"/>
      <c r="BE169" s="77">
        <f t="shared" si="105"/>
        <v>75</v>
      </c>
      <c r="BF169" s="77">
        <f t="shared" ref="BF169:BF200" si="137">AVERAGE(AP169,AM169,AJ169,AG169,AD169,AA169,X169,U169,R169,AS169,AV169,AY169,BB169)</f>
        <v>268.42571428571426</v>
      </c>
      <c r="BG169" s="77">
        <f t="shared" ref="BG169:BG200" si="138">MEDIAN(AP169,AM169,AJ169,AG169,AD169,AA169,X169,U169,R169,AS169,AV169,AY169,BB169)</f>
        <v>112</v>
      </c>
      <c r="BH169" s="77">
        <f t="shared" ref="BH169:BH200" si="139">MAX(AP169,AM169,AJ169,AG169,AD169,AA169,X169,U169,R169,AS169,AV169,AY169,BB169)</f>
        <v>726.98</v>
      </c>
      <c r="BI169" s="88"/>
      <c r="BJ169" s="79">
        <f t="shared" ref="BJ169:BJ200" si="140">BE169*$P169</f>
        <v>15750</v>
      </c>
      <c r="BK169" s="80">
        <f t="shared" ref="BK169:BK200" si="141">BF169*$P169</f>
        <v>56369.399999999994</v>
      </c>
      <c r="BL169" s="81">
        <f t="shared" si="123"/>
        <v>23520</v>
      </c>
      <c r="BM169" s="342">
        <f t="shared" ref="BM169:BM200" si="142">(SUM(R169,U169,X169,AA169,AD169,AG169,AJ169,AM169,AP169,AS169,AV169,AY169,BB169)-MAX(R169,U169,X169,AA169,AD169,AG169,AJ169,AM169,AP169,AS169,AV169,AY169,BB169)-MIN(R169,U169,X169,AA169,AD169,AG169,AJ169,AM169,AP169,AS169,AV169,AY169,BB169))/(COUNT(R169,U169,X169,AA169,AD169,AG169,AJ169,AM169,AP169,AS169,AV169,AY169,BB169)-2)</f>
        <v>215.4</v>
      </c>
      <c r="BN169" s="82"/>
    </row>
    <row r="170" spans="1:66" ht="24" x14ac:dyDescent="0.25">
      <c r="A170" s="137">
        <v>155</v>
      </c>
      <c r="B170" s="96" t="s">
        <v>443</v>
      </c>
      <c r="C170" s="84" t="s">
        <v>446</v>
      </c>
      <c r="D170" s="216" t="s">
        <v>447</v>
      </c>
      <c r="E170" s="86" t="s">
        <v>62</v>
      </c>
      <c r="F170" s="138">
        <v>210</v>
      </c>
      <c r="G170" s="64">
        <v>150</v>
      </c>
      <c r="H170" s="64">
        <v>25</v>
      </c>
      <c r="I170" s="64"/>
      <c r="J170" s="64"/>
      <c r="K170" s="64">
        <v>10</v>
      </c>
      <c r="L170" s="64">
        <f t="shared" si="127"/>
        <v>395</v>
      </c>
      <c r="M170" s="183">
        <v>384</v>
      </c>
      <c r="N170" s="184">
        <f t="shared" ref="N170:N225" si="143">L170*M170</f>
        <v>151680</v>
      </c>
      <c r="O170" s="351">
        <v>17019</v>
      </c>
      <c r="P170" s="68">
        <v>210</v>
      </c>
      <c r="Q170" s="98" t="s">
        <v>77</v>
      </c>
      <c r="R170" s="215"/>
      <c r="S170" s="99">
        <f t="shared" si="128"/>
        <v>0</v>
      </c>
      <c r="T170" s="98" t="s">
        <v>77</v>
      </c>
      <c r="U170" s="215"/>
      <c r="V170" s="99">
        <f t="shared" si="129"/>
        <v>0</v>
      </c>
      <c r="W170" s="98" t="s">
        <v>77</v>
      </c>
      <c r="X170" s="215"/>
      <c r="Y170" s="99">
        <f t="shared" si="130"/>
        <v>0</v>
      </c>
      <c r="Z170" s="98" t="s">
        <v>77</v>
      </c>
      <c r="AA170" s="215"/>
      <c r="AB170" s="99">
        <f t="shared" si="131"/>
        <v>0</v>
      </c>
      <c r="AC170" s="98" t="s">
        <v>77</v>
      </c>
      <c r="AD170" s="215"/>
      <c r="AE170" s="99">
        <f t="shared" si="132"/>
        <v>0</v>
      </c>
      <c r="AF170" s="98" t="s">
        <v>77</v>
      </c>
      <c r="AG170" s="215"/>
      <c r="AH170" s="99">
        <f t="shared" si="133"/>
        <v>0</v>
      </c>
      <c r="AI170" s="98" t="s">
        <v>77</v>
      </c>
      <c r="AJ170" s="215"/>
      <c r="AK170" s="99">
        <f t="shared" si="134"/>
        <v>0</v>
      </c>
      <c r="AL170" s="98" t="s">
        <v>77</v>
      </c>
      <c r="AM170" s="215"/>
      <c r="AN170" s="99">
        <f t="shared" si="135"/>
        <v>0</v>
      </c>
      <c r="AO170" s="98" t="s">
        <v>77</v>
      </c>
      <c r="AP170" s="215"/>
      <c r="AQ170" s="248">
        <f t="shared" si="136"/>
        <v>0</v>
      </c>
      <c r="AR170" s="73">
        <v>155</v>
      </c>
      <c r="AS170" s="74">
        <v>168</v>
      </c>
      <c r="AT170" s="75">
        <f t="shared" si="102"/>
        <v>35280</v>
      </c>
      <c r="AU170" s="73">
        <v>155</v>
      </c>
      <c r="AV170" s="74">
        <v>600</v>
      </c>
      <c r="AW170" s="92">
        <f t="shared" si="106"/>
        <v>126000</v>
      </c>
      <c r="AX170" s="269">
        <v>155</v>
      </c>
      <c r="AY170" s="75">
        <v>150</v>
      </c>
      <c r="AZ170" s="75">
        <f t="shared" si="103"/>
        <v>31500</v>
      </c>
      <c r="BA170" s="73">
        <v>155</v>
      </c>
      <c r="BB170" s="246">
        <v>613.89</v>
      </c>
      <c r="BC170" s="75">
        <f t="shared" si="104"/>
        <v>128916.9</v>
      </c>
      <c r="BD170" s="93"/>
      <c r="BE170" s="77">
        <f t="shared" si="105"/>
        <v>150</v>
      </c>
      <c r="BF170" s="77">
        <f t="shared" si="137"/>
        <v>382.97249999999997</v>
      </c>
      <c r="BG170" s="77">
        <f t="shared" si="138"/>
        <v>384</v>
      </c>
      <c r="BH170" s="77">
        <f t="shared" si="139"/>
        <v>613.89</v>
      </c>
      <c r="BI170" s="88"/>
      <c r="BJ170" s="79">
        <f t="shared" si="140"/>
        <v>31500</v>
      </c>
      <c r="BK170" s="80">
        <f t="shared" si="141"/>
        <v>80424.224999999991</v>
      </c>
      <c r="BL170" s="81">
        <f t="shared" si="123"/>
        <v>80640</v>
      </c>
      <c r="BM170" s="342">
        <f t="shared" si="142"/>
        <v>383.99999999999994</v>
      </c>
      <c r="BN170" s="82"/>
    </row>
    <row r="171" spans="1:66" ht="36" x14ac:dyDescent="0.25">
      <c r="A171" s="59">
        <v>156</v>
      </c>
      <c r="B171" s="96" t="s">
        <v>443</v>
      </c>
      <c r="C171" s="84" t="s">
        <v>448</v>
      </c>
      <c r="D171" s="216" t="s">
        <v>449</v>
      </c>
      <c r="E171" s="86" t="s">
        <v>62</v>
      </c>
      <c r="F171" s="138">
        <v>410</v>
      </c>
      <c r="G171" s="64"/>
      <c r="H171" s="64">
        <v>20</v>
      </c>
      <c r="I171" s="64"/>
      <c r="J171" s="64"/>
      <c r="K171" s="64">
        <v>10</v>
      </c>
      <c r="L171" s="64">
        <f t="shared" si="127"/>
        <v>440</v>
      </c>
      <c r="M171" s="183">
        <v>263</v>
      </c>
      <c r="N171" s="184">
        <f t="shared" si="143"/>
        <v>115720</v>
      </c>
      <c r="O171" s="351">
        <v>17019</v>
      </c>
      <c r="P171" s="68">
        <v>410</v>
      </c>
      <c r="Q171" s="98" t="s">
        <v>77</v>
      </c>
      <c r="R171" s="215"/>
      <c r="S171" s="99">
        <f t="shared" si="128"/>
        <v>0</v>
      </c>
      <c r="T171" s="98" t="s">
        <v>77</v>
      </c>
      <c r="U171" s="215"/>
      <c r="V171" s="99">
        <f t="shared" si="129"/>
        <v>0</v>
      </c>
      <c r="W171" s="98" t="s">
        <v>77</v>
      </c>
      <c r="X171" s="215"/>
      <c r="Y171" s="99">
        <f t="shared" si="130"/>
        <v>0</v>
      </c>
      <c r="Z171" s="98" t="s">
        <v>77</v>
      </c>
      <c r="AA171" s="215"/>
      <c r="AB171" s="99">
        <f t="shared" si="131"/>
        <v>0</v>
      </c>
      <c r="AC171" s="98" t="s">
        <v>77</v>
      </c>
      <c r="AD171" s="215"/>
      <c r="AE171" s="99">
        <f t="shared" si="132"/>
        <v>0</v>
      </c>
      <c r="AF171" s="98" t="s">
        <v>77</v>
      </c>
      <c r="AG171" s="215"/>
      <c r="AH171" s="99">
        <f t="shared" si="133"/>
        <v>0</v>
      </c>
      <c r="AI171" s="98" t="s">
        <v>77</v>
      </c>
      <c r="AJ171" s="215"/>
      <c r="AK171" s="99">
        <f t="shared" si="134"/>
        <v>0</v>
      </c>
      <c r="AL171" s="98" t="s">
        <v>77</v>
      </c>
      <c r="AM171" s="215"/>
      <c r="AN171" s="99">
        <f t="shared" si="135"/>
        <v>0</v>
      </c>
      <c r="AO171" s="98" t="s">
        <v>77</v>
      </c>
      <c r="AP171" s="215"/>
      <c r="AQ171" s="248">
        <f t="shared" si="136"/>
        <v>0</v>
      </c>
      <c r="AR171" s="73">
        <v>156</v>
      </c>
      <c r="AS171" s="74">
        <v>126</v>
      </c>
      <c r="AT171" s="75">
        <f t="shared" si="102"/>
        <v>51660</v>
      </c>
      <c r="AU171" s="73">
        <v>156</v>
      </c>
      <c r="AV171" s="74">
        <v>400</v>
      </c>
      <c r="AW171" s="92">
        <f t="shared" si="106"/>
        <v>164000</v>
      </c>
      <c r="AX171" s="269">
        <v>156</v>
      </c>
      <c r="AY171" s="75">
        <v>120</v>
      </c>
      <c r="AZ171" s="75">
        <f t="shared" si="103"/>
        <v>49200</v>
      </c>
      <c r="BA171" s="73">
        <v>156</v>
      </c>
      <c r="BB171" s="246">
        <v>484.65</v>
      </c>
      <c r="BC171" s="75">
        <f t="shared" si="104"/>
        <v>198706.5</v>
      </c>
      <c r="BD171" s="93"/>
      <c r="BE171" s="77">
        <f t="shared" si="105"/>
        <v>120</v>
      </c>
      <c r="BF171" s="77">
        <f t="shared" si="137"/>
        <v>282.66250000000002</v>
      </c>
      <c r="BG171" s="77">
        <f t="shared" si="138"/>
        <v>263</v>
      </c>
      <c r="BH171" s="77">
        <f t="shared" si="139"/>
        <v>484.65</v>
      </c>
      <c r="BI171" s="88"/>
      <c r="BJ171" s="79">
        <f t="shared" si="140"/>
        <v>49200</v>
      </c>
      <c r="BK171" s="80">
        <f t="shared" si="141"/>
        <v>115891.62500000001</v>
      </c>
      <c r="BL171" s="81">
        <f t="shared" si="123"/>
        <v>107830</v>
      </c>
      <c r="BM171" s="342">
        <f t="shared" si="142"/>
        <v>263.00000000000006</v>
      </c>
      <c r="BN171" s="82"/>
    </row>
    <row r="172" spans="1:66" ht="60" x14ac:dyDescent="0.25">
      <c r="A172" s="137">
        <v>157</v>
      </c>
      <c r="B172" s="96" t="s">
        <v>443</v>
      </c>
      <c r="C172" s="84" t="s">
        <v>450</v>
      </c>
      <c r="D172" s="216" t="s">
        <v>451</v>
      </c>
      <c r="E172" s="86" t="s">
        <v>62</v>
      </c>
      <c r="F172" s="138">
        <v>100</v>
      </c>
      <c r="G172" s="64"/>
      <c r="H172" s="64"/>
      <c r="I172" s="64"/>
      <c r="J172" s="64"/>
      <c r="K172" s="64">
        <v>10</v>
      </c>
      <c r="L172" s="64">
        <f t="shared" si="127"/>
        <v>110</v>
      </c>
      <c r="M172" s="183">
        <v>204.9</v>
      </c>
      <c r="N172" s="184">
        <f t="shared" si="143"/>
        <v>22539</v>
      </c>
      <c r="O172" s="351">
        <v>17019</v>
      </c>
      <c r="P172" s="68">
        <v>100</v>
      </c>
      <c r="Q172" s="98" t="s">
        <v>77</v>
      </c>
      <c r="R172" s="215"/>
      <c r="S172" s="99">
        <f t="shared" si="128"/>
        <v>0</v>
      </c>
      <c r="T172" s="98" t="s">
        <v>77</v>
      </c>
      <c r="U172" s="215"/>
      <c r="V172" s="99">
        <f t="shared" si="129"/>
        <v>0</v>
      </c>
      <c r="W172" s="98" t="s">
        <v>77</v>
      </c>
      <c r="X172" s="215"/>
      <c r="Y172" s="99">
        <f t="shared" si="130"/>
        <v>0</v>
      </c>
      <c r="Z172" s="98" t="s">
        <v>77</v>
      </c>
      <c r="AA172" s="215"/>
      <c r="AB172" s="99">
        <f t="shared" si="131"/>
        <v>0</v>
      </c>
      <c r="AC172" s="98" t="s">
        <v>77</v>
      </c>
      <c r="AD172" s="215"/>
      <c r="AE172" s="99">
        <f t="shared" si="132"/>
        <v>0</v>
      </c>
      <c r="AF172" s="98" t="s">
        <v>77</v>
      </c>
      <c r="AG172" s="215"/>
      <c r="AH172" s="99">
        <f t="shared" si="133"/>
        <v>0</v>
      </c>
      <c r="AI172" s="98" t="s">
        <v>77</v>
      </c>
      <c r="AJ172" s="215"/>
      <c r="AK172" s="99">
        <f t="shared" si="134"/>
        <v>0</v>
      </c>
      <c r="AL172" s="98" t="s">
        <v>77</v>
      </c>
      <c r="AM172" s="215"/>
      <c r="AN172" s="99">
        <f t="shared" si="135"/>
        <v>0</v>
      </c>
      <c r="AO172" s="98" t="s">
        <v>77</v>
      </c>
      <c r="AP172" s="215"/>
      <c r="AQ172" s="248">
        <f t="shared" si="136"/>
        <v>0</v>
      </c>
      <c r="AR172" s="73">
        <v>157</v>
      </c>
      <c r="AS172" s="74">
        <v>119</v>
      </c>
      <c r="AT172" s="75">
        <f t="shared" si="102"/>
        <v>11900</v>
      </c>
      <c r="AU172" s="73">
        <v>157</v>
      </c>
      <c r="AV172" s="74">
        <v>480</v>
      </c>
      <c r="AW172" s="92">
        <f t="shared" si="106"/>
        <v>48000</v>
      </c>
      <c r="AX172" s="269">
        <v>157</v>
      </c>
      <c r="AY172" s="75">
        <v>115</v>
      </c>
      <c r="AZ172" s="75">
        <f t="shared" si="103"/>
        <v>11500</v>
      </c>
      <c r="BA172" s="73">
        <v>157</v>
      </c>
      <c r="BB172" s="246">
        <v>290.79000000000002</v>
      </c>
      <c r="BC172" s="75">
        <f t="shared" si="104"/>
        <v>29079.000000000004</v>
      </c>
      <c r="BD172" s="93"/>
      <c r="BE172" s="77">
        <f t="shared" si="105"/>
        <v>115</v>
      </c>
      <c r="BF172" s="77">
        <f t="shared" si="137"/>
        <v>251.19749999999999</v>
      </c>
      <c r="BG172" s="77">
        <f t="shared" si="138"/>
        <v>204.89500000000001</v>
      </c>
      <c r="BH172" s="77">
        <f t="shared" si="139"/>
        <v>480</v>
      </c>
      <c r="BI172" s="88"/>
      <c r="BJ172" s="79">
        <f t="shared" si="140"/>
        <v>11500</v>
      </c>
      <c r="BK172" s="80">
        <f t="shared" si="141"/>
        <v>25119.75</v>
      </c>
      <c r="BL172" s="81">
        <f t="shared" si="123"/>
        <v>20489.5</v>
      </c>
      <c r="BM172" s="342">
        <f t="shared" si="142"/>
        <v>204.89499999999998</v>
      </c>
      <c r="BN172" s="82"/>
    </row>
    <row r="173" spans="1:66" ht="36" x14ac:dyDescent="0.25">
      <c r="A173" s="59">
        <v>158</v>
      </c>
      <c r="B173" s="83" t="s">
        <v>443</v>
      </c>
      <c r="C173" s="84" t="s">
        <v>452</v>
      </c>
      <c r="D173" s="85" t="s">
        <v>453</v>
      </c>
      <c r="E173" s="86" t="s">
        <v>62</v>
      </c>
      <c r="F173" s="138">
        <v>100</v>
      </c>
      <c r="G173" s="64"/>
      <c r="H173" s="64">
        <v>50</v>
      </c>
      <c r="I173" s="64"/>
      <c r="J173" s="64"/>
      <c r="K173" s="64">
        <v>10</v>
      </c>
      <c r="L173" s="64">
        <f t="shared" si="127"/>
        <v>160</v>
      </c>
      <c r="M173" s="183">
        <v>206.58</v>
      </c>
      <c r="N173" s="184">
        <f t="shared" si="143"/>
        <v>33052.800000000003</v>
      </c>
      <c r="O173" s="351">
        <v>17019</v>
      </c>
      <c r="P173" s="68">
        <v>100</v>
      </c>
      <c r="Q173" s="98" t="s">
        <v>77</v>
      </c>
      <c r="R173" s="215"/>
      <c r="S173" s="99">
        <f t="shared" si="128"/>
        <v>0</v>
      </c>
      <c r="T173" s="67">
        <v>209</v>
      </c>
      <c r="U173" s="99">
        <v>70</v>
      </c>
      <c r="V173" s="99">
        <f t="shared" si="129"/>
        <v>7000</v>
      </c>
      <c r="W173" s="98" t="s">
        <v>77</v>
      </c>
      <c r="X173" s="215"/>
      <c r="Y173" s="99">
        <f t="shared" si="130"/>
        <v>0</v>
      </c>
      <c r="Z173" s="98" t="s">
        <v>77</v>
      </c>
      <c r="AA173" s="215"/>
      <c r="AB173" s="99">
        <f t="shared" si="131"/>
        <v>0</v>
      </c>
      <c r="AC173" s="67">
        <v>5</v>
      </c>
      <c r="AD173" s="99">
        <v>180</v>
      </c>
      <c r="AE173" s="99">
        <f t="shared" si="132"/>
        <v>18000</v>
      </c>
      <c r="AF173" s="67">
        <v>28</v>
      </c>
      <c r="AG173" s="99">
        <v>175.46</v>
      </c>
      <c r="AH173" s="99">
        <f t="shared" si="133"/>
        <v>17546</v>
      </c>
      <c r="AI173" s="98" t="s">
        <v>77</v>
      </c>
      <c r="AJ173" s="215"/>
      <c r="AK173" s="99">
        <f t="shared" si="134"/>
        <v>0</v>
      </c>
      <c r="AL173" s="98" t="s">
        <v>77</v>
      </c>
      <c r="AM173" s="215"/>
      <c r="AN173" s="99">
        <f t="shared" si="135"/>
        <v>0</v>
      </c>
      <c r="AO173" s="67" t="s">
        <v>454</v>
      </c>
      <c r="AP173" s="99">
        <v>130</v>
      </c>
      <c r="AQ173" s="248">
        <f t="shared" si="136"/>
        <v>13000</v>
      </c>
      <c r="AR173" s="73">
        <v>158</v>
      </c>
      <c r="AS173" s="74">
        <v>154</v>
      </c>
      <c r="AT173" s="75">
        <f t="shared" si="102"/>
        <v>15400</v>
      </c>
      <c r="AU173" s="73">
        <v>158</v>
      </c>
      <c r="AV173" s="74">
        <v>450</v>
      </c>
      <c r="AW173" s="92">
        <f t="shared" si="106"/>
        <v>45000</v>
      </c>
      <c r="AX173" s="269">
        <v>158</v>
      </c>
      <c r="AY173" s="75">
        <v>150</v>
      </c>
      <c r="AZ173" s="75">
        <f t="shared" si="103"/>
        <v>15000</v>
      </c>
      <c r="BA173" s="73">
        <v>158</v>
      </c>
      <c r="BB173" s="246">
        <v>1050.08</v>
      </c>
      <c r="BC173" s="75">
        <f t="shared" si="104"/>
        <v>105008</v>
      </c>
      <c r="BD173" s="93"/>
      <c r="BE173" s="77">
        <f t="shared" si="105"/>
        <v>70</v>
      </c>
      <c r="BF173" s="77">
        <f t="shared" si="137"/>
        <v>294.9425</v>
      </c>
      <c r="BG173" s="77">
        <f t="shared" si="138"/>
        <v>164.73000000000002</v>
      </c>
      <c r="BH173" s="77">
        <f t="shared" si="139"/>
        <v>1050.08</v>
      </c>
      <c r="BI173" s="88"/>
      <c r="BJ173" s="79">
        <f t="shared" si="140"/>
        <v>7000</v>
      </c>
      <c r="BK173" s="80">
        <f t="shared" si="141"/>
        <v>29494.25</v>
      </c>
      <c r="BL173" s="81">
        <f t="shared" si="123"/>
        <v>16473</v>
      </c>
      <c r="BM173" s="342">
        <f t="shared" si="142"/>
        <v>206.57666666666668</v>
      </c>
      <c r="BN173" s="82"/>
    </row>
    <row r="174" spans="1:66" ht="36" x14ac:dyDescent="0.25">
      <c r="A174" s="137">
        <v>159</v>
      </c>
      <c r="B174" s="83" t="s">
        <v>443</v>
      </c>
      <c r="C174" s="84" t="s">
        <v>455</v>
      </c>
      <c r="D174" s="216" t="s">
        <v>456</v>
      </c>
      <c r="E174" s="86" t="s">
        <v>62</v>
      </c>
      <c r="F174" s="138">
        <v>100</v>
      </c>
      <c r="G174" s="64"/>
      <c r="H174" s="64"/>
      <c r="I174" s="64"/>
      <c r="J174" s="64"/>
      <c r="K174" s="64">
        <v>10</v>
      </c>
      <c r="L174" s="64">
        <f t="shared" si="127"/>
        <v>110</v>
      </c>
      <c r="M174" s="183">
        <v>298</v>
      </c>
      <c r="N174" s="184">
        <f t="shared" si="143"/>
        <v>32780</v>
      </c>
      <c r="O174" s="351">
        <v>17019</v>
      </c>
      <c r="P174" s="68">
        <v>100</v>
      </c>
      <c r="Q174" s="98" t="s">
        <v>77</v>
      </c>
      <c r="R174" s="215"/>
      <c r="S174" s="99">
        <f t="shared" si="128"/>
        <v>0</v>
      </c>
      <c r="T174" s="98" t="s">
        <v>77</v>
      </c>
      <c r="U174" s="215"/>
      <c r="V174" s="99">
        <f t="shared" si="129"/>
        <v>0</v>
      </c>
      <c r="W174" s="98" t="s">
        <v>77</v>
      </c>
      <c r="X174" s="215"/>
      <c r="Y174" s="99">
        <f t="shared" si="130"/>
        <v>0</v>
      </c>
      <c r="Z174" s="98" t="s">
        <v>77</v>
      </c>
      <c r="AA174" s="215"/>
      <c r="AB174" s="99">
        <f t="shared" si="131"/>
        <v>0</v>
      </c>
      <c r="AC174" s="98" t="s">
        <v>77</v>
      </c>
      <c r="AD174" s="215"/>
      <c r="AE174" s="99">
        <f t="shared" si="132"/>
        <v>0</v>
      </c>
      <c r="AF174" s="98" t="s">
        <v>77</v>
      </c>
      <c r="AG174" s="215"/>
      <c r="AH174" s="99">
        <f t="shared" si="133"/>
        <v>0</v>
      </c>
      <c r="AI174" s="98" t="s">
        <v>77</v>
      </c>
      <c r="AJ174" s="215"/>
      <c r="AK174" s="99">
        <f t="shared" si="134"/>
        <v>0</v>
      </c>
      <c r="AL174" s="98" t="s">
        <v>77</v>
      </c>
      <c r="AM174" s="215"/>
      <c r="AN174" s="99">
        <f t="shared" si="135"/>
        <v>0</v>
      </c>
      <c r="AO174" s="98" t="s">
        <v>77</v>
      </c>
      <c r="AP174" s="215"/>
      <c r="AQ174" s="248">
        <f t="shared" si="136"/>
        <v>0</v>
      </c>
      <c r="AR174" s="73">
        <v>159</v>
      </c>
      <c r="AS174" s="74">
        <v>196</v>
      </c>
      <c r="AT174" s="75">
        <f t="shared" si="102"/>
        <v>19600</v>
      </c>
      <c r="AU174" s="73">
        <v>159</v>
      </c>
      <c r="AV174" s="74">
        <v>400</v>
      </c>
      <c r="AW174" s="92">
        <f t="shared" si="106"/>
        <v>40000</v>
      </c>
      <c r="AX174" s="269">
        <v>159</v>
      </c>
      <c r="AY174" s="75">
        <v>190</v>
      </c>
      <c r="AZ174" s="75">
        <f t="shared" si="103"/>
        <v>19000</v>
      </c>
      <c r="BA174" s="73">
        <v>159</v>
      </c>
      <c r="BB174" s="246">
        <v>1211.6300000000001</v>
      </c>
      <c r="BC174" s="75">
        <f t="shared" si="104"/>
        <v>121163.00000000001</v>
      </c>
      <c r="BD174" s="93"/>
      <c r="BE174" s="77">
        <f t="shared" si="105"/>
        <v>190</v>
      </c>
      <c r="BF174" s="77">
        <f t="shared" si="137"/>
        <v>499.40750000000003</v>
      </c>
      <c r="BG174" s="77">
        <f t="shared" si="138"/>
        <v>298</v>
      </c>
      <c r="BH174" s="77">
        <f t="shared" si="139"/>
        <v>1211.6300000000001</v>
      </c>
      <c r="BI174" s="88"/>
      <c r="BJ174" s="79">
        <f t="shared" si="140"/>
        <v>19000</v>
      </c>
      <c r="BK174" s="80">
        <f t="shared" si="141"/>
        <v>49940.75</v>
      </c>
      <c r="BL174" s="81">
        <f t="shared" si="123"/>
        <v>29800</v>
      </c>
      <c r="BM174" s="342">
        <f t="shared" si="142"/>
        <v>298</v>
      </c>
      <c r="BN174" s="82"/>
    </row>
    <row r="175" spans="1:66" ht="36" x14ac:dyDescent="0.25">
      <c r="A175" s="59">
        <v>160</v>
      </c>
      <c r="B175" s="83" t="s">
        <v>443</v>
      </c>
      <c r="C175" s="84" t="s">
        <v>457</v>
      </c>
      <c r="D175" s="85" t="s">
        <v>458</v>
      </c>
      <c r="E175" s="86" t="s">
        <v>62</v>
      </c>
      <c r="F175" s="138">
        <v>100</v>
      </c>
      <c r="G175" s="64"/>
      <c r="H175" s="64"/>
      <c r="I175" s="64"/>
      <c r="J175" s="64"/>
      <c r="K175" s="64">
        <v>10</v>
      </c>
      <c r="L175" s="64">
        <f t="shared" si="127"/>
        <v>110</v>
      </c>
      <c r="M175" s="183">
        <v>230.62</v>
      </c>
      <c r="N175" s="184">
        <f t="shared" si="143"/>
        <v>25368.2</v>
      </c>
      <c r="O175" s="351">
        <v>17019</v>
      </c>
      <c r="P175" s="68">
        <v>100</v>
      </c>
      <c r="Q175" s="67">
        <v>95</v>
      </c>
      <c r="R175" s="99">
        <v>305</v>
      </c>
      <c r="S175" s="99">
        <f t="shared" si="128"/>
        <v>30500</v>
      </c>
      <c r="T175" s="67">
        <v>231</v>
      </c>
      <c r="U175" s="99">
        <v>60</v>
      </c>
      <c r="V175" s="99">
        <f t="shared" si="129"/>
        <v>6000</v>
      </c>
      <c r="W175" s="67">
        <v>617</v>
      </c>
      <c r="X175" s="99">
        <v>90</v>
      </c>
      <c r="Y175" s="99">
        <f t="shared" si="130"/>
        <v>9000</v>
      </c>
      <c r="Z175" s="98" t="s">
        <v>77</v>
      </c>
      <c r="AA175" s="215"/>
      <c r="AB175" s="99">
        <f t="shared" si="131"/>
        <v>0</v>
      </c>
      <c r="AC175" s="98" t="s">
        <v>77</v>
      </c>
      <c r="AD175" s="215"/>
      <c r="AE175" s="99">
        <f t="shared" si="132"/>
        <v>0</v>
      </c>
      <c r="AF175" s="98" t="s">
        <v>77</v>
      </c>
      <c r="AG175" s="215"/>
      <c r="AH175" s="99">
        <f t="shared" si="133"/>
        <v>0</v>
      </c>
      <c r="AI175" s="98" t="s">
        <v>77</v>
      </c>
      <c r="AJ175" s="215"/>
      <c r="AK175" s="99">
        <f t="shared" si="134"/>
        <v>0</v>
      </c>
      <c r="AL175" s="67">
        <v>276</v>
      </c>
      <c r="AM175" s="99">
        <v>86.71</v>
      </c>
      <c r="AN175" s="99">
        <f t="shared" si="135"/>
        <v>8671</v>
      </c>
      <c r="AO175" s="98" t="s">
        <v>77</v>
      </c>
      <c r="AP175" s="215"/>
      <c r="AQ175" s="248">
        <f t="shared" si="136"/>
        <v>0</v>
      </c>
      <c r="AR175" s="73">
        <v>160</v>
      </c>
      <c r="AS175" s="74">
        <v>252</v>
      </c>
      <c r="AT175" s="75">
        <f t="shared" si="102"/>
        <v>25200</v>
      </c>
      <c r="AU175" s="73">
        <v>160</v>
      </c>
      <c r="AV175" s="74">
        <v>400</v>
      </c>
      <c r="AW175" s="92">
        <f t="shared" si="106"/>
        <v>40000</v>
      </c>
      <c r="AX175" s="269">
        <v>160</v>
      </c>
      <c r="AY175" s="75">
        <v>250</v>
      </c>
      <c r="AZ175" s="75">
        <f t="shared" si="103"/>
        <v>25000</v>
      </c>
      <c r="BA175" s="73">
        <v>160</v>
      </c>
      <c r="BB175" s="246">
        <v>1373.18</v>
      </c>
      <c r="BC175" s="75">
        <f t="shared" si="104"/>
        <v>137318</v>
      </c>
      <c r="BD175" s="93"/>
      <c r="BE175" s="77">
        <f t="shared" si="105"/>
        <v>60</v>
      </c>
      <c r="BF175" s="77">
        <f t="shared" si="137"/>
        <v>352.11125000000004</v>
      </c>
      <c r="BG175" s="77">
        <f t="shared" si="138"/>
        <v>251</v>
      </c>
      <c r="BH175" s="77">
        <f t="shared" si="139"/>
        <v>1373.18</v>
      </c>
      <c r="BI175" s="88"/>
      <c r="BJ175" s="79">
        <f t="shared" si="140"/>
        <v>6000</v>
      </c>
      <c r="BK175" s="80">
        <f t="shared" si="141"/>
        <v>35211.125000000007</v>
      </c>
      <c r="BL175" s="81">
        <f t="shared" si="123"/>
        <v>25100</v>
      </c>
      <c r="BM175" s="342">
        <f t="shared" si="142"/>
        <v>230.61833333333337</v>
      </c>
      <c r="BN175" s="82"/>
    </row>
    <row r="176" spans="1:66" ht="24" x14ac:dyDescent="0.25">
      <c r="A176" s="137">
        <v>161</v>
      </c>
      <c r="B176" s="96" t="s">
        <v>443</v>
      </c>
      <c r="C176" s="84" t="s">
        <v>459</v>
      </c>
      <c r="D176" s="85" t="s">
        <v>460</v>
      </c>
      <c r="E176" s="86" t="s">
        <v>62</v>
      </c>
      <c r="F176" s="138">
        <v>5500</v>
      </c>
      <c r="G176" s="64"/>
      <c r="H176" s="64">
        <v>600</v>
      </c>
      <c r="I176" s="64"/>
      <c r="J176" s="64"/>
      <c r="K176" s="64">
        <v>300</v>
      </c>
      <c r="L176" s="64">
        <f t="shared" si="127"/>
        <v>6400</v>
      </c>
      <c r="M176" s="183">
        <v>57.65</v>
      </c>
      <c r="N176" s="184">
        <f t="shared" si="143"/>
        <v>368960</v>
      </c>
      <c r="O176" s="351">
        <v>20460</v>
      </c>
      <c r="P176" s="68">
        <v>5500</v>
      </c>
      <c r="Q176" s="67">
        <v>102</v>
      </c>
      <c r="R176" s="99">
        <v>30</v>
      </c>
      <c r="S176" s="99">
        <f t="shared" si="128"/>
        <v>165000</v>
      </c>
      <c r="T176" s="67">
        <v>212</v>
      </c>
      <c r="U176" s="99">
        <v>25</v>
      </c>
      <c r="V176" s="99">
        <f t="shared" si="129"/>
        <v>137500</v>
      </c>
      <c r="W176" s="67">
        <v>657</v>
      </c>
      <c r="X176" s="99">
        <v>35</v>
      </c>
      <c r="Y176" s="99">
        <f t="shared" si="130"/>
        <v>192500</v>
      </c>
      <c r="Z176" s="98" t="s">
        <v>77</v>
      </c>
      <c r="AA176" s="215"/>
      <c r="AB176" s="99">
        <f t="shared" si="131"/>
        <v>0</v>
      </c>
      <c r="AC176" s="67">
        <v>178</v>
      </c>
      <c r="AD176" s="99">
        <v>50</v>
      </c>
      <c r="AE176" s="99">
        <f t="shared" si="132"/>
        <v>275000</v>
      </c>
      <c r="AF176" s="98" t="s">
        <v>77</v>
      </c>
      <c r="AG176" s="215"/>
      <c r="AH176" s="99">
        <f t="shared" si="133"/>
        <v>0</v>
      </c>
      <c r="AI176" s="67">
        <v>58</v>
      </c>
      <c r="AJ176" s="99">
        <v>52.23</v>
      </c>
      <c r="AK176" s="99">
        <f t="shared" si="134"/>
        <v>287265</v>
      </c>
      <c r="AL176" s="67">
        <v>259</v>
      </c>
      <c r="AM176" s="99">
        <v>6.38</v>
      </c>
      <c r="AN176" s="99">
        <f t="shared" si="135"/>
        <v>35090</v>
      </c>
      <c r="AO176" s="98" t="s">
        <v>77</v>
      </c>
      <c r="AP176" s="215"/>
      <c r="AQ176" s="248">
        <f t="shared" si="136"/>
        <v>0</v>
      </c>
      <c r="AR176" s="73">
        <v>161</v>
      </c>
      <c r="AS176" s="74">
        <v>49</v>
      </c>
      <c r="AT176" s="75">
        <f t="shared" si="102"/>
        <v>269500</v>
      </c>
      <c r="AU176" s="73">
        <v>161</v>
      </c>
      <c r="AV176" s="74">
        <v>170</v>
      </c>
      <c r="AW176" s="92">
        <f t="shared" si="106"/>
        <v>935000</v>
      </c>
      <c r="AX176" s="269">
        <v>161</v>
      </c>
      <c r="AY176" s="75">
        <v>50</v>
      </c>
      <c r="AZ176" s="75">
        <f t="shared" si="103"/>
        <v>275000</v>
      </c>
      <c r="BA176" s="73">
        <v>161</v>
      </c>
      <c r="BB176" s="246">
        <v>242.33</v>
      </c>
      <c r="BC176" s="75">
        <f t="shared" si="104"/>
        <v>1332815</v>
      </c>
      <c r="BD176" s="93"/>
      <c r="BE176" s="77">
        <f t="shared" si="105"/>
        <v>6.38</v>
      </c>
      <c r="BF176" s="77">
        <f t="shared" si="137"/>
        <v>70.994</v>
      </c>
      <c r="BG176" s="77">
        <f t="shared" si="138"/>
        <v>49.5</v>
      </c>
      <c r="BH176" s="77">
        <f t="shared" si="139"/>
        <v>242.33</v>
      </c>
      <c r="BI176" s="88"/>
      <c r="BJ176" s="79">
        <f t="shared" si="140"/>
        <v>35090</v>
      </c>
      <c r="BK176" s="80">
        <f t="shared" si="141"/>
        <v>390467</v>
      </c>
      <c r="BL176" s="81">
        <f t="shared" si="123"/>
        <v>272250</v>
      </c>
      <c r="BM176" s="342">
        <f t="shared" si="142"/>
        <v>57.653750000000002</v>
      </c>
      <c r="BN176" s="82"/>
    </row>
    <row r="177" spans="1:66" ht="24" x14ac:dyDescent="0.25">
      <c r="A177" s="59">
        <v>162</v>
      </c>
      <c r="B177" s="96" t="s">
        <v>443</v>
      </c>
      <c r="C177" s="84" t="s">
        <v>461</v>
      </c>
      <c r="D177" s="85" t="s">
        <v>462</v>
      </c>
      <c r="E177" s="86" t="s">
        <v>62</v>
      </c>
      <c r="F177" s="138">
        <v>2750</v>
      </c>
      <c r="G177" s="64"/>
      <c r="H177" s="64">
        <v>600</v>
      </c>
      <c r="I177" s="64"/>
      <c r="J177" s="64"/>
      <c r="K177" s="64">
        <v>100</v>
      </c>
      <c r="L177" s="64">
        <f t="shared" si="127"/>
        <v>3450</v>
      </c>
      <c r="M177" s="183">
        <v>128.5</v>
      </c>
      <c r="N177" s="184">
        <f t="shared" si="143"/>
        <v>443325</v>
      </c>
      <c r="O177" s="351">
        <v>20460</v>
      </c>
      <c r="P177" s="68">
        <v>2750</v>
      </c>
      <c r="Q177" s="98" t="s">
        <v>77</v>
      </c>
      <c r="R177" s="215"/>
      <c r="S177" s="99">
        <f t="shared" si="128"/>
        <v>0</v>
      </c>
      <c r="T177" s="98" t="s">
        <v>77</v>
      </c>
      <c r="U177" s="215"/>
      <c r="V177" s="99">
        <f t="shared" si="129"/>
        <v>0</v>
      </c>
      <c r="W177" s="98" t="s">
        <v>77</v>
      </c>
      <c r="X177" s="215"/>
      <c r="Y177" s="99">
        <f t="shared" si="130"/>
        <v>0</v>
      </c>
      <c r="Z177" s="98" t="s">
        <v>77</v>
      </c>
      <c r="AA177" s="215"/>
      <c r="AB177" s="99">
        <f t="shared" si="131"/>
        <v>0</v>
      </c>
      <c r="AC177" s="98" t="s">
        <v>77</v>
      </c>
      <c r="AD177" s="215"/>
      <c r="AE177" s="99">
        <f t="shared" si="132"/>
        <v>0</v>
      </c>
      <c r="AF177" s="98" t="s">
        <v>77</v>
      </c>
      <c r="AG177" s="215"/>
      <c r="AH177" s="99">
        <f t="shared" si="133"/>
        <v>0</v>
      </c>
      <c r="AI177" s="98" t="s">
        <v>77</v>
      </c>
      <c r="AJ177" s="215"/>
      <c r="AK177" s="99">
        <f t="shared" si="134"/>
        <v>0</v>
      </c>
      <c r="AL177" s="98" t="s">
        <v>77</v>
      </c>
      <c r="AM177" s="215"/>
      <c r="AN177" s="99">
        <f t="shared" si="135"/>
        <v>0</v>
      </c>
      <c r="AO177" s="98" t="s">
        <v>77</v>
      </c>
      <c r="AP177" s="215"/>
      <c r="AQ177" s="248">
        <f t="shared" si="136"/>
        <v>0</v>
      </c>
      <c r="AR177" s="73">
        <v>162</v>
      </c>
      <c r="AS177" s="74">
        <v>77</v>
      </c>
      <c r="AT177" s="75">
        <f t="shared" si="102"/>
        <v>211750</v>
      </c>
      <c r="AU177" s="73">
        <v>162</v>
      </c>
      <c r="AV177" s="74">
        <v>180</v>
      </c>
      <c r="AW177" s="92">
        <f t="shared" si="106"/>
        <v>495000</v>
      </c>
      <c r="AX177" s="269">
        <v>162</v>
      </c>
      <c r="AY177" s="75">
        <v>75</v>
      </c>
      <c r="AZ177" s="75">
        <f t="shared" si="103"/>
        <v>206250</v>
      </c>
      <c r="BA177" s="73">
        <v>162</v>
      </c>
      <c r="BB177" s="246">
        <v>242.33</v>
      </c>
      <c r="BC177" s="75">
        <f t="shared" si="104"/>
        <v>666407.5</v>
      </c>
      <c r="BD177" s="93"/>
      <c r="BE177" s="77">
        <f t="shared" si="105"/>
        <v>75</v>
      </c>
      <c r="BF177" s="77">
        <f t="shared" si="137"/>
        <v>143.58250000000001</v>
      </c>
      <c r="BG177" s="77">
        <f t="shared" si="138"/>
        <v>128.5</v>
      </c>
      <c r="BH177" s="77">
        <f t="shared" si="139"/>
        <v>242.33</v>
      </c>
      <c r="BI177" s="88"/>
      <c r="BJ177" s="79">
        <f t="shared" si="140"/>
        <v>206250</v>
      </c>
      <c r="BK177" s="80">
        <f t="shared" si="141"/>
        <v>394851.875</v>
      </c>
      <c r="BL177" s="81">
        <f t="shared" si="123"/>
        <v>353375</v>
      </c>
      <c r="BM177" s="342">
        <f t="shared" si="142"/>
        <v>128.5</v>
      </c>
      <c r="BN177" s="82"/>
    </row>
    <row r="178" spans="1:66" ht="36" x14ac:dyDescent="0.25">
      <c r="A178" s="137">
        <v>163</v>
      </c>
      <c r="B178" s="96" t="s">
        <v>443</v>
      </c>
      <c r="C178" s="84" t="s">
        <v>463</v>
      </c>
      <c r="D178" s="216" t="s">
        <v>464</v>
      </c>
      <c r="E178" s="86" t="s">
        <v>62</v>
      </c>
      <c r="F178" s="138">
        <v>100</v>
      </c>
      <c r="G178" s="64"/>
      <c r="H178" s="64"/>
      <c r="I178" s="64"/>
      <c r="J178" s="64"/>
      <c r="K178" s="64">
        <v>20</v>
      </c>
      <c r="L178" s="64">
        <f t="shared" si="127"/>
        <v>120</v>
      </c>
      <c r="M178" s="183">
        <v>151.19999999999999</v>
      </c>
      <c r="N178" s="184">
        <f t="shared" si="143"/>
        <v>18144</v>
      </c>
      <c r="O178" s="351">
        <v>20460</v>
      </c>
      <c r="P178" s="68">
        <v>100</v>
      </c>
      <c r="Q178" s="67">
        <v>103</v>
      </c>
      <c r="R178" s="99">
        <v>125</v>
      </c>
      <c r="S178" s="99">
        <f t="shared" si="128"/>
        <v>12500</v>
      </c>
      <c r="T178" s="67">
        <v>213</v>
      </c>
      <c r="U178" s="99">
        <v>60</v>
      </c>
      <c r="V178" s="99">
        <f t="shared" si="129"/>
        <v>6000</v>
      </c>
      <c r="W178" s="98" t="s">
        <v>77</v>
      </c>
      <c r="X178" s="215"/>
      <c r="Y178" s="99">
        <f t="shared" si="130"/>
        <v>0</v>
      </c>
      <c r="Z178" s="98" t="s">
        <v>77</v>
      </c>
      <c r="AA178" s="215"/>
      <c r="AB178" s="99">
        <f t="shared" si="131"/>
        <v>0</v>
      </c>
      <c r="AC178" s="67">
        <v>179</v>
      </c>
      <c r="AD178" s="99">
        <v>70</v>
      </c>
      <c r="AE178" s="99">
        <f t="shared" si="132"/>
        <v>7000</v>
      </c>
      <c r="AF178" s="98" t="s">
        <v>77</v>
      </c>
      <c r="AG178" s="215"/>
      <c r="AH178" s="99">
        <f t="shared" si="133"/>
        <v>0</v>
      </c>
      <c r="AI178" s="98" t="s">
        <v>77</v>
      </c>
      <c r="AJ178" s="215"/>
      <c r="AK178" s="99">
        <f t="shared" si="134"/>
        <v>0</v>
      </c>
      <c r="AL178" s="98" t="s">
        <v>77</v>
      </c>
      <c r="AM178" s="215"/>
      <c r="AN178" s="99">
        <f t="shared" si="135"/>
        <v>0</v>
      </c>
      <c r="AO178" s="98" t="s">
        <v>77</v>
      </c>
      <c r="AP178" s="215"/>
      <c r="AQ178" s="248">
        <f t="shared" si="136"/>
        <v>0</v>
      </c>
      <c r="AR178" s="73">
        <v>163</v>
      </c>
      <c r="AS178" s="74">
        <v>91</v>
      </c>
      <c r="AT178" s="75">
        <f t="shared" si="102"/>
        <v>9100</v>
      </c>
      <c r="AU178" s="73">
        <v>163</v>
      </c>
      <c r="AV178" s="74">
        <v>380</v>
      </c>
      <c r="AW178" s="92">
        <f t="shared" si="106"/>
        <v>38000</v>
      </c>
      <c r="AX178" s="269">
        <v>163</v>
      </c>
      <c r="AY178" s="75">
        <v>90</v>
      </c>
      <c r="AZ178" s="75">
        <f t="shared" si="103"/>
        <v>9000</v>
      </c>
      <c r="BA178" s="73">
        <v>163</v>
      </c>
      <c r="BB178" s="246">
        <v>452.34</v>
      </c>
      <c r="BC178" s="75">
        <f t="shared" si="104"/>
        <v>45234</v>
      </c>
      <c r="BD178" s="93"/>
      <c r="BE178" s="77">
        <f t="shared" si="105"/>
        <v>60</v>
      </c>
      <c r="BF178" s="77">
        <f t="shared" si="137"/>
        <v>181.19142857142856</v>
      </c>
      <c r="BG178" s="77">
        <f t="shared" si="138"/>
        <v>91</v>
      </c>
      <c r="BH178" s="77">
        <f t="shared" si="139"/>
        <v>452.34</v>
      </c>
      <c r="BI178" s="88"/>
      <c r="BJ178" s="79">
        <f t="shared" si="140"/>
        <v>6000</v>
      </c>
      <c r="BK178" s="80">
        <f t="shared" si="141"/>
        <v>18119.142857142855</v>
      </c>
      <c r="BL178" s="81">
        <f t="shared" si="123"/>
        <v>9100</v>
      </c>
      <c r="BM178" s="342">
        <f t="shared" si="142"/>
        <v>151.19999999999999</v>
      </c>
      <c r="BN178" s="82"/>
    </row>
    <row r="179" spans="1:66" ht="36" x14ac:dyDescent="0.25">
      <c r="A179" s="59">
        <v>164</v>
      </c>
      <c r="B179" s="96" t="s">
        <v>443</v>
      </c>
      <c r="C179" s="84" t="s">
        <v>465</v>
      </c>
      <c r="D179" s="85" t="s">
        <v>466</v>
      </c>
      <c r="E179" s="86" t="s">
        <v>62</v>
      </c>
      <c r="F179" s="138">
        <v>30</v>
      </c>
      <c r="G179" s="64"/>
      <c r="H179" s="64"/>
      <c r="I179" s="64"/>
      <c r="J179" s="64">
        <v>2</v>
      </c>
      <c r="K179" s="64">
        <v>30</v>
      </c>
      <c r="L179" s="64">
        <f t="shared" si="127"/>
        <v>62</v>
      </c>
      <c r="M179" s="183">
        <v>335</v>
      </c>
      <c r="N179" s="184">
        <f t="shared" si="143"/>
        <v>20770</v>
      </c>
      <c r="O179" s="351">
        <v>20460</v>
      </c>
      <c r="P179" s="68">
        <v>30</v>
      </c>
      <c r="Q179" s="98" t="s">
        <v>77</v>
      </c>
      <c r="R179" s="215"/>
      <c r="S179" s="99">
        <f t="shared" si="128"/>
        <v>0</v>
      </c>
      <c r="T179" s="98" t="s">
        <v>77</v>
      </c>
      <c r="U179" s="215"/>
      <c r="V179" s="99">
        <f t="shared" si="129"/>
        <v>0</v>
      </c>
      <c r="W179" s="98" t="s">
        <v>77</v>
      </c>
      <c r="X179" s="215"/>
      <c r="Y179" s="99">
        <f t="shared" si="130"/>
        <v>0</v>
      </c>
      <c r="Z179" s="98" t="s">
        <v>77</v>
      </c>
      <c r="AA179" s="215"/>
      <c r="AB179" s="99">
        <f t="shared" si="131"/>
        <v>0</v>
      </c>
      <c r="AC179" s="98" t="s">
        <v>77</v>
      </c>
      <c r="AD179" s="215"/>
      <c r="AE179" s="99">
        <f t="shared" si="132"/>
        <v>0</v>
      </c>
      <c r="AF179" s="98" t="s">
        <v>77</v>
      </c>
      <c r="AG179" s="215"/>
      <c r="AH179" s="99">
        <f t="shared" si="133"/>
        <v>0</v>
      </c>
      <c r="AI179" s="98" t="s">
        <v>77</v>
      </c>
      <c r="AJ179" s="215"/>
      <c r="AK179" s="99">
        <f t="shared" si="134"/>
        <v>0</v>
      </c>
      <c r="AL179" s="98" t="s">
        <v>77</v>
      </c>
      <c r="AM179" s="215"/>
      <c r="AN179" s="99">
        <f t="shared" si="135"/>
        <v>0</v>
      </c>
      <c r="AO179" s="98" t="s">
        <v>77</v>
      </c>
      <c r="AP179" s="215"/>
      <c r="AQ179" s="248">
        <f t="shared" si="136"/>
        <v>0</v>
      </c>
      <c r="AR179" s="73">
        <v>164</v>
      </c>
      <c r="AS179" s="74">
        <v>420</v>
      </c>
      <c r="AT179" s="75">
        <f t="shared" si="102"/>
        <v>12600</v>
      </c>
      <c r="AU179" s="73">
        <v>164</v>
      </c>
      <c r="AV179" s="74">
        <v>200</v>
      </c>
      <c r="AW179" s="92">
        <f t="shared" si="106"/>
        <v>6000</v>
      </c>
      <c r="AX179" s="269">
        <v>164</v>
      </c>
      <c r="AY179" s="75">
        <v>250</v>
      </c>
      <c r="AZ179" s="75">
        <f t="shared" si="103"/>
        <v>7500</v>
      </c>
      <c r="BA179" s="73">
        <v>164</v>
      </c>
      <c r="BB179" s="246">
        <v>2423.2600000000002</v>
      </c>
      <c r="BC179" s="75">
        <f t="shared" si="104"/>
        <v>72697.8</v>
      </c>
      <c r="BD179" s="93"/>
      <c r="BE179" s="77">
        <f t="shared" si="105"/>
        <v>200</v>
      </c>
      <c r="BF179" s="77">
        <f t="shared" si="137"/>
        <v>823.31500000000005</v>
      </c>
      <c r="BG179" s="77">
        <f t="shared" si="138"/>
        <v>335</v>
      </c>
      <c r="BH179" s="77">
        <f t="shared" si="139"/>
        <v>2423.2600000000002</v>
      </c>
      <c r="BI179" s="88"/>
      <c r="BJ179" s="79">
        <f t="shared" si="140"/>
        <v>6000</v>
      </c>
      <c r="BK179" s="80">
        <f t="shared" si="141"/>
        <v>24699.45</v>
      </c>
      <c r="BL179" s="81">
        <f t="shared" si="123"/>
        <v>10050</v>
      </c>
      <c r="BM179" s="342">
        <f t="shared" si="142"/>
        <v>335</v>
      </c>
      <c r="BN179" s="82"/>
    </row>
    <row r="180" spans="1:66" ht="24" x14ac:dyDescent="0.25">
      <c r="A180" s="137">
        <v>165</v>
      </c>
      <c r="B180" s="96" t="s">
        <v>443</v>
      </c>
      <c r="C180" s="84" t="s">
        <v>467</v>
      </c>
      <c r="D180" s="216" t="s">
        <v>468</v>
      </c>
      <c r="E180" s="86" t="s">
        <v>62</v>
      </c>
      <c r="F180" s="138">
        <v>50</v>
      </c>
      <c r="G180" s="64"/>
      <c r="H180" s="64"/>
      <c r="I180" s="64"/>
      <c r="J180" s="64"/>
      <c r="K180" s="64">
        <v>10</v>
      </c>
      <c r="L180" s="64">
        <f t="shared" si="127"/>
        <v>60</v>
      </c>
      <c r="M180" s="183">
        <v>71.5</v>
      </c>
      <c r="N180" s="184">
        <f t="shared" si="143"/>
        <v>4290</v>
      </c>
      <c r="O180" s="351">
        <v>20460</v>
      </c>
      <c r="P180" s="68">
        <v>50</v>
      </c>
      <c r="Q180" s="98" t="s">
        <v>77</v>
      </c>
      <c r="R180" s="215"/>
      <c r="S180" s="99">
        <f t="shared" si="128"/>
        <v>0</v>
      </c>
      <c r="T180" s="98" t="s">
        <v>77</v>
      </c>
      <c r="U180" s="215"/>
      <c r="V180" s="99">
        <f t="shared" si="129"/>
        <v>0</v>
      </c>
      <c r="W180" s="98" t="s">
        <v>77</v>
      </c>
      <c r="X180" s="215"/>
      <c r="Y180" s="99">
        <f t="shared" si="130"/>
        <v>0</v>
      </c>
      <c r="Z180" s="98" t="s">
        <v>77</v>
      </c>
      <c r="AA180" s="215"/>
      <c r="AB180" s="99">
        <f t="shared" si="131"/>
        <v>0</v>
      </c>
      <c r="AC180" s="98" t="s">
        <v>77</v>
      </c>
      <c r="AD180" s="215"/>
      <c r="AE180" s="99">
        <f t="shared" si="132"/>
        <v>0</v>
      </c>
      <c r="AF180" s="98" t="s">
        <v>77</v>
      </c>
      <c r="AG180" s="215"/>
      <c r="AH180" s="99">
        <f t="shared" si="133"/>
        <v>0</v>
      </c>
      <c r="AI180" s="98" t="s">
        <v>77</v>
      </c>
      <c r="AJ180" s="215"/>
      <c r="AK180" s="99">
        <f t="shared" si="134"/>
        <v>0</v>
      </c>
      <c r="AL180" s="98" t="s">
        <v>77</v>
      </c>
      <c r="AM180" s="215"/>
      <c r="AN180" s="99">
        <f t="shared" si="135"/>
        <v>0</v>
      </c>
      <c r="AO180" s="98" t="s">
        <v>77</v>
      </c>
      <c r="AP180" s="215"/>
      <c r="AQ180" s="248">
        <f t="shared" si="136"/>
        <v>0</v>
      </c>
      <c r="AR180" s="73">
        <v>165</v>
      </c>
      <c r="AS180" s="74">
        <v>63</v>
      </c>
      <c r="AT180" s="75">
        <f t="shared" si="102"/>
        <v>3150</v>
      </c>
      <c r="AU180" s="73">
        <v>165</v>
      </c>
      <c r="AV180" s="74">
        <v>80</v>
      </c>
      <c r="AW180" s="92">
        <f t="shared" si="106"/>
        <v>4000</v>
      </c>
      <c r="AX180" s="269">
        <v>165</v>
      </c>
      <c r="AY180" s="75">
        <v>55</v>
      </c>
      <c r="AZ180" s="75">
        <f t="shared" si="103"/>
        <v>2750</v>
      </c>
      <c r="BA180" s="73">
        <v>165</v>
      </c>
      <c r="BB180" s="246">
        <v>290.79000000000002</v>
      </c>
      <c r="BC180" s="75">
        <f t="shared" si="104"/>
        <v>14539.500000000002</v>
      </c>
      <c r="BD180" s="93"/>
      <c r="BE180" s="77">
        <f t="shared" si="105"/>
        <v>55</v>
      </c>
      <c r="BF180" s="77">
        <f t="shared" si="137"/>
        <v>122.19750000000001</v>
      </c>
      <c r="BG180" s="77">
        <f t="shared" si="138"/>
        <v>71.5</v>
      </c>
      <c r="BH180" s="77">
        <f t="shared" si="139"/>
        <v>290.79000000000002</v>
      </c>
      <c r="BI180" s="88"/>
      <c r="BJ180" s="79">
        <f t="shared" si="140"/>
        <v>2750</v>
      </c>
      <c r="BK180" s="80">
        <f t="shared" si="141"/>
        <v>6109.875</v>
      </c>
      <c r="BL180" s="81">
        <f t="shared" si="123"/>
        <v>3575</v>
      </c>
      <c r="BM180" s="342">
        <f t="shared" si="142"/>
        <v>71.5</v>
      </c>
      <c r="BN180" s="82"/>
    </row>
    <row r="181" spans="1:66" ht="36" x14ac:dyDescent="0.25">
      <c r="A181" s="59">
        <v>166</v>
      </c>
      <c r="B181" s="96" t="s">
        <v>443</v>
      </c>
      <c r="C181" s="84" t="s">
        <v>469</v>
      </c>
      <c r="D181" s="216" t="s">
        <v>470</v>
      </c>
      <c r="E181" s="86" t="s">
        <v>62</v>
      </c>
      <c r="F181" s="138">
        <v>400</v>
      </c>
      <c r="G181" s="64"/>
      <c r="H181" s="64"/>
      <c r="I181" s="64"/>
      <c r="J181" s="64"/>
      <c r="K181" s="64">
        <v>30</v>
      </c>
      <c r="L181" s="64">
        <f t="shared" si="127"/>
        <v>430</v>
      </c>
      <c r="M181" s="183">
        <v>87.5</v>
      </c>
      <c r="N181" s="184">
        <f t="shared" si="143"/>
        <v>37625</v>
      </c>
      <c r="O181" s="351">
        <v>20460</v>
      </c>
      <c r="P181" s="68">
        <v>400</v>
      </c>
      <c r="Q181" s="98" t="s">
        <v>77</v>
      </c>
      <c r="R181" s="215"/>
      <c r="S181" s="99">
        <f t="shared" si="128"/>
        <v>0</v>
      </c>
      <c r="T181" s="98" t="s">
        <v>77</v>
      </c>
      <c r="U181" s="215"/>
      <c r="V181" s="99">
        <f t="shared" si="129"/>
        <v>0</v>
      </c>
      <c r="W181" s="98" t="s">
        <v>77</v>
      </c>
      <c r="X181" s="215"/>
      <c r="Y181" s="99">
        <f t="shared" si="130"/>
        <v>0</v>
      </c>
      <c r="Z181" s="98" t="s">
        <v>77</v>
      </c>
      <c r="AA181" s="215"/>
      <c r="AB181" s="99">
        <f t="shared" si="131"/>
        <v>0</v>
      </c>
      <c r="AC181" s="98" t="s">
        <v>77</v>
      </c>
      <c r="AD181" s="215"/>
      <c r="AE181" s="99">
        <f t="shared" si="132"/>
        <v>0</v>
      </c>
      <c r="AF181" s="98" t="s">
        <v>77</v>
      </c>
      <c r="AG181" s="215"/>
      <c r="AH181" s="99">
        <f t="shared" si="133"/>
        <v>0</v>
      </c>
      <c r="AI181" s="98" t="s">
        <v>77</v>
      </c>
      <c r="AJ181" s="215"/>
      <c r="AK181" s="99">
        <f t="shared" si="134"/>
        <v>0</v>
      </c>
      <c r="AL181" s="98" t="s">
        <v>77</v>
      </c>
      <c r="AM181" s="215"/>
      <c r="AN181" s="99">
        <f t="shared" si="135"/>
        <v>0</v>
      </c>
      <c r="AO181" s="98" t="s">
        <v>77</v>
      </c>
      <c r="AP181" s="215"/>
      <c r="AQ181" s="248">
        <f t="shared" si="136"/>
        <v>0</v>
      </c>
      <c r="AR181" s="73">
        <v>166</v>
      </c>
      <c r="AS181" s="74">
        <v>35</v>
      </c>
      <c r="AT181" s="75">
        <f t="shared" si="102"/>
        <v>14000</v>
      </c>
      <c r="AU181" s="73">
        <v>166</v>
      </c>
      <c r="AV181" s="74">
        <v>140</v>
      </c>
      <c r="AW181" s="92">
        <f t="shared" si="106"/>
        <v>56000</v>
      </c>
      <c r="AX181" s="269">
        <v>166</v>
      </c>
      <c r="AY181" s="75">
        <v>35</v>
      </c>
      <c r="AZ181" s="75">
        <f t="shared" si="103"/>
        <v>14000</v>
      </c>
      <c r="BA181" s="73">
        <v>166</v>
      </c>
      <c r="BB181" s="246">
        <v>145.4</v>
      </c>
      <c r="BC181" s="75">
        <f t="shared" si="104"/>
        <v>58160</v>
      </c>
      <c r="BD181" s="93"/>
      <c r="BE181" s="77">
        <f t="shared" si="105"/>
        <v>35</v>
      </c>
      <c r="BF181" s="77">
        <f t="shared" si="137"/>
        <v>88.85</v>
      </c>
      <c r="BG181" s="77">
        <f t="shared" si="138"/>
        <v>87.5</v>
      </c>
      <c r="BH181" s="77">
        <f t="shared" si="139"/>
        <v>145.4</v>
      </c>
      <c r="BI181" s="88"/>
      <c r="BJ181" s="79">
        <f t="shared" si="140"/>
        <v>14000</v>
      </c>
      <c r="BK181" s="80">
        <f t="shared" si="141"/>
        <v>35540</v>
      </c>
      <c r="BL181" s="81">
        <f t="shared" si="123"/>
        <v>35000</v>
      </c>
      <c r="BM181" s="342">
        <f t="shared" si="142"/>
        <v>87.499999999999986</v>
      </c>
      <c r="BN181" s="82"/>
    </row>
    <row r="182" spans="1:66" ht="48" x14ac:dyDescent="0.25">
      <c r="A182" s="137">
        <v>167</v>
      </c>
      <c r="B182" s="96" t="s">
        <v>443</v>
      </c>
      <c r="C182" s="84" t="s">
        <v>471</v>
      </c>
      <c r="D182" s="85" t="s">
        <v>472</v>
      </c>
      <c r="E182" s="86" t="s">
        <v>62</v>
      </c>
      <c r="F182" s="138">
        <v>40000</v>
      </c>
      <c r="G182" s="64"/>
      <c r="H182" s="64">
        <v>4000</v>
      </c>
      <c r="I182" s="64"/>
      <c r="J182" s="64"/>
      <c r="K182" s="64">
        <v>30</v>
      </c>
      <c r="L182" s="64">
        <f t="shared" si="127"/>
        <v>44030</v>
      </c>
      <c r="M182" s="183">
        <v>21.33</v>
      </c>
      <c r="N182" s="184">
        <f t="shared" si="143"/>
        <v>939159.89999999991</v>
      </c>
      <c r="O182" s="351">
        <v>20460</v>
      </c>
      <c r="P182" s="68">
        <v>40000</v>
      </c>
      <c r="Q182" s="67">
        <v>105</v>
      </c>
      <c r="R182" s="99">
        <v>20</v>
      </c>
      <c r="S182" s="99">
        <f t="shared" si="128"/>
        <v>800000</v>
      </c>
      <c r="T182" s="67">
        <v>216</v>
      </c>
      <c r="U182" s="99">
        <v>10</v>
      </c>
      <c r="V182" s="99">
        <f t="shared" si="129"/>
        <v>400000</v>
      </c>
      <c r="W182" s="67">
        <v>619</v>
      </c>
      <c r="X182" s="99">
        <v>25</v>
      </c>
      <c r="Y182" s="99">
        <f t="shared" si="130"/>
        <v>1000000</v>
      </c>
      <c r="Z182" s="67" t="s">
        <v>454</v>
      </c>
      <c r="AA182" s="99">
        <v>7</v>
      </c>
      <c r="AB182" s="99">
        <f t="shared" si="131"/>
        <v>280000</v>
      </c>
      <c r="AC182" s="67">
        <v>180</v>
      </c>
      <c r="AD182" s="99">
        <v>10</v>
      </c>
      <c r="AE182" s="99">
        <f t="shared" si="132"/>
        <v>400000</v>
      </c>
      <c r="AF182" s="98" t="s">
        <v>77</v>
      </c>
      <c r="AG182" s="215"/>
      <c r="AH182" s="99">
        <f t="shared" si="133"/>
        <v>0</v>
      </c>
      <c r="AI182" s="67">
        <v>59</v>
      </c>
      <c r="AJ182" s="99">
        <v>10.44</v>
      </c>
      <c r="AK182" s="99">
        <f t="shared" si="134"/>
        <v>417600</v>
      </c>
      <c r="AL182" s="67">
        <v>261</v>
      </c>
      <c r="AM182" s="99">
        <v>6.23</v>
      </c>
      <c r="AN182" s="99">
        <f t="shared" si="135"/>
        <v>249200.00000000003</v>
      </c>
      <c r="AO182" s="98" t="s">
        <v>77</v>
      </c>
      <c r="AP182" s="215"/>
      <c r="AQ182" s="248">
        <f t="shared" si="136"/>
        <v>0</v>
      </c>
      <c r="AR182" s="73">
        <v>167</v>
      </c>
      <c r="AS182" s="74">
        <v>16.8</v>
      </c>
      <c r="AT182" s="75">
        <f t="shared" si="102"/>
        <v>672000</v>
      </c>
      <c r="AU182" s="73">
        <v>167</v>
      </c>
      <c r="AV182" s="74">
        <v>140</v>
      </c>
      <c r="AW182" s="92">
        <f t="shared" si="106"/>
        <v>5600000</v>
      </c>
      <c r="AX182" s="269">
        <v>167</v>
      </c>
      <c r="AY182" s="75">
        <v>20</v>
      </c>
      <c r="AZ182" s="75">
        <f t="shared" si="103"/>
        <v>800000</v>
      </c>
      <c r="BA182" s="73">
        <v>167</v>
      </c>
      <c r="BB182" s="246">
        <v>72.7</v>
      </c>
      <c r="BC182" s="75">
        <f t="shared" si="104"/>
        <v>2908000</v>
      </c>
      <c r="BD182" s="93"/>
      <c r="BE182" s="77">
        <f t="shared" si="105"/>
        <v>6.23</v>
      </c>
      <c r="BF182" s="77">
        <f t="shared" si="137"/>
        <v>30.742727272727276</v>
      </c>
      <c r="BG182" s="77">
        <f t="shared" si="138"/>
        <v>16.8</v>
      </c>
      <c r="BH182" s="77">
        <f t="shared" si="139"/>
        <v>140</v>
      </c>
      <c r="BI182" s="88"/>
      <c r="BJ182" s="79">
        <f t="shared" si="140"/>
        <v>249200.00000000003</v>
      </c>
      <c r="BK182" s="80">
        <f t="shared" si="141"/>
        <v>1229709.0909090911</v>
      </c>
      <c r="BL182" s="81">
        <f t="shared" si="123"/>
        <v>672000</v>
      </c>
      <c r="BM182" s="342">
        <f t="shared" si="142"/>
        <v>21.326666666666668</v>
      </c>
      <c r="BN182" s="82"/>
    </row>
    <row r="183" spans="1:66" ht="24" x14ac:dyDescent="0.25">
      <c r="A183" s="59">
        <v>168</v>
      </c>
      <c r="B183" s="96" t="s">
        <v>443</v>
      </c>
      <c r="C183" s="84" t="s">
        <v>473</v>
      </c>
      <c r="D183" s="216" t="s">
        <v>474</v>
      </c>
      <c r="E183" s="86" t="s">
        <v>62</v>
      </c>
      <c r="F183" s="138">
        <v>1200</v>
      </c>
      <c r="G183" s="64"/>
      <c r="H183" s="64">
        <v>15</v>
      </c>
      <c r="I183" s="64"/>
      <c r="J183" s="64"/>
      <c r="K183" s="64">
        <v>15</v>
      </c>
      <c r="L183" s="64">
        <f t="shared" si="127"/>
        <v>1230</v>
      </c>
      <c r="M183" s="183">
        <v>96.12</v>
      </c>
      <c r="N183" s="184">
        <f t="shared" si="143"/>
        <v>118227.6</v>
      </c>
      <c r="O183" s="351">
        <v>20460</v>
      </c>
      <c r="P183" s="68">
        <v>1200</v>
      </c>
      <c r="Q183" s="98" t="s">
        <v>77</v>
      </c>
      <c r="R183" s="215"/>
      <c r="S183" s="99">
        <f t="shared" si="128"/>
        <v>0</v>
      </c>
      <c r="T183" s="98" t="s">
        <v>77</v>
      </c>
      <c r="U183" s="215"/>
      <c r="V183" s="99">
        <f t="shared" si="129"/>
        <v>0</v>
      </c>
      <c r="W183" s="98" t="s">
        <v>77</v>
      </c>
      <c r="X183" s="215"/>
      <c r="Y183" s="99">
        <f t="shared" si="130"/>
        <v>0</v>
      </c>
      <c r="Z183" s="98" t="s">
        <v>77</v>
      </c>
      <c r="AA183" s="215"/>
      <c r="AB183" s="99">
        <f t="shared" si="131"/>
        <v>0</v>
      </c>
      <c r="AC183" s="98" t="s">
        <v>77</v>
      </c>
      <c r="AD183" s="215"/>
      <c r="AE183" s="99">
        <f t="shared" si="132"/>
        <v>0</v>
      </c>
      <c r="AF183" s="98" t="s">
        <v>77</v>
      </c>
      <c r="AG183" s="215"/>
      <c r="AH183" s="99">
        <f t="shared" si="133"/>
        <v>0</v>
      </c>
      <c r="AI183" s="98" t="s">
        <v>77</v>
      </c>
      <c r="AJ183" s="215"/>
      <c r="AK183" s="99">
        <f t="shared" si="134"/>
        <v>0</v>
      </c>
      <c r="AL183" s="98" t="s">
        <v>77</v>
      </c>
      <c r="AM183" s="215"/>
      <c r="AN183" s="99">
        <f t="shared" si="135"/>
        <v>0</v>
      </c>
      <c r="AO183" s="98" t="s">
        <v>77</v>
      </c>
      <c r="AP183" s="215"/>
      <c r="AQ183" s="248">
        <f t="shared" si="136"/>
        <v>0</v>
      </c>
      <c r="AR183" s="73">
        <v>168</v>
      </c>
      <c r="AS183" s="74">
        <v>63</v>
      </c>
      <c r="AT183" s="75">
        <f t="shared" si="102"/>
        <v>75600</v>
      </c>
      <c r="AU183" s="73">
        <v>168</v>
      </c>
      <c r="AV183" s="74">
        <v>280</v>
      </c>
      <c r="AW183" s="92">
        <f t="shared" si="106"/>
        <v>336000</v>
      </c>
      <c r="AX183" s="269">
        <v>168</v>
      </c>
      <c r="AY183" s="75">
        <v>40</v>
      </c>
      <c r="AZ183" s="75">
        <f t="shared" si="103"/>
        <v>48000</v>
      </c>
      <c r="BA183" s="73">
        <v>168</v>
      </c>
      <c r="BB183" s="246">
        <v>129.24</v>
      </c>
      <c r="BC183" s="75">
        <f t="shared" si="104"/>
        <v>155088</v>
      </c>
      <c r="BD183" s="93"/>
      <c r="BE183" s="77">
        <f t="shared" si="105"/>
        <v>40</v>
      </c>
      <c r="BF183" s="77">
        <f t="shared" si="137"/>
        <v>128.06</v>
      </c>
      <c r="BG183" s="77">
        <f t="shared" si="138"/>
        <v>96.12</v>
      </c>
      <c r="BH183" s="77">
        <f t="shared" si="139"/>
        <v>280</v>
      </c>
      <c r="BI183" s="88"/>
      <c r="BJ183" s="79">
        <f t="shared" si="140"/>
        <v>48000</v>
      </c>
      <c r="BK183" s="80">
        <f t="shared" si="141"/>
        <v>153672</v>
      </c>
      <c r="BL183" s="81">
        <f t="shared" si="123"/>
        <v>115344</v>
      </c>
      <c r="BM183" s="342">
        <f t="shared" si="142"/>
        <v>96.12</v>
      </c>
      <c r="BN183" s="82"/>
    </row>
    <row r="184" spans="1:66" ht="72" x14ac:dyDescent="0.25">
      <c r="A184" s="137">
        <v>169</v>
      </c>
      <c r="B184" s="96" t="s">
        <v>443</v>
      </c>
      <c r="C184" s="84" t="s">
        <v>475</v>
      </c>
      <c r="D184" s="85" t="s">
        <v>476</v>
      </c>
      <c r="E184" s="86" t="s">
        <v>62</v>
      </c>
      <c r="F184" s="138">
        <v>500</v>
      </c>
      <c r="G184" s="64"/>
      <c r="H184" s="64">
        <v>50</v>
      </c>
      <c r="I184" s="64"/>
      <c r="J184" s="64"/>
      <c r="K184" s="64">
        <v>30</v>
      </c>
      <c r="L184" s="64">
        <f t="shared" si="127"/>
        <v>580</v>
      </c>
      <c r="M184" s="183">
        <v>73.09</v>
      </c>
      <c r="N184" s="184">
        <f t="shared" si="143"/>
        <v>42392.200000000004</v>
      </c>
      <c r="O184" s="351">
        <v>20460</v>
      </c>
      <c r="P184" s="68">
        <v>500</v>
      </c>
      <c r="Q184" s="98" t="s">
        <v>77</v>
      </c>
      <c r="R184" s="215"/>
      <c r="S184" s="99">
        <f t="shared" si="128"/>
        <v>0</v>
      </c>
      <c r="T184" s="67">
        <v>219</v>
      </c>
      <c r="U184" s="99">
        <v>18</v>
      </c>
      <c r="V184" s="99">
        <f t="shared" si="129"/>
        <v>9000</v>
      </c>
      <c r="W184" s="98" t="s">
        <v>77</v>
      </c>
      <c r="X184" s="215"/>
      <c r="Y184" s="99">
        <f t="shared" si="130"/>
        <v>0</v>
      </c>
      <c r="Z184" s="67" t="s">
        <v>477</v>
      </c>
      <c r="AA184" s="99">
        <v>7</v>
      </c>
      <c r="AB184" s="99">
        <f t="shared" si="131"/>
        <v>3500</v>
      </c>
      <c r="AC184" s="98" t="s">
        <v>77</v>
      </c>
      <c r="AD184" s="215"/>
      <c r="AE184" s="99">
        <f t="shared" si="132"/>
        <v>0</v>
      </c>
      <c r="AF184" s="98" t="s">
        <v>77</v>
      </c>
      <c r="AG184" s="215"/>
      <c r="AH184" s="99">
        <f t="shared" si="133"/>
        <v>0</v>
      </c>
      <c r="AI184" s="67">
        <v>47</v>
      </c>
      <c r="AJ184" s="99">
        <v>73.12</v>
      </c>
      <c r="AK184" s="99">
        <f t="shared" si="134"/>
        <v>36560</v>
      </c>
      <c r="AL184" s="67">
        <v>255</v>
      </c>
      <c r="AM184" s="99">
        <v>19.41</v>
      </c>
      <c r="AN184" s="99">
        <f t="shared" si="135"/>
        <v>9705</v>
      </c>
      <c r="AO184" s="98" t="s">
        <v>77</v>
      </c>
      <c r="AP184" s="215"/>
      <c r="AQ184" s="248">
        <f t="shared" si="136"/>
        <v>0</v>
      </c>
      <c r="AR184" s="73">
        <v>169</v>
      </c>
      <c r="AS184" s="74">
        <v>63</v>
      </c>
      <c r="AT184" s="75">
        <f t="shared" si="102"/>
        <v>31500</v>
      </c>
      <c r="AU184" s="73">
        <v>169</v>
      </c>
      <c r="AV184" s="74">
        <v>200</v>
      </c>
      <c r="AW184" s="92">
        <f t="shared" si="106"/>
        <v>100000</v>
      </c>
      <c r="AX184" s="269">
        <v>169</v>
      </c>
      <c r="AY184" s="75">
        <v>65</v>
      </c>
      <c r="AZ184" s="75">
        <f t="shared" si="103"/>
        <v>32500</v>
      </c>
      <c r="BA184" s="73">
        <v>169</v>
      </c>
      <c r="BB184" s="246">
        <v>290.79000000000002</v>
      </c>
      <c r="BC184" s="75">
        <f t="shared" si="104"/>
        <v>145395</v>
      </c>
      <c r="BD184" s="93"/>
      <c r="BE184" s="77">
        <f t="shared" si="105"/>
        <v>7</v>
      </c>
      <c r="BF184" s="77">
        <f t="shared" si="137"/>
        <v>92.039999999999992</v>
      </c>
      <c r="BG184" s="77">
        <f t="shared" si="138"/>
        <v>64</v>
      </c>
      <c r="BH184" s="77">
        <f t="shared" si="139"/>
        <v>290.79000000000002</v>
      </c>
      <c r="BI184" s="88"/>
      <c r="BJ184" s="79">
        <f t="shared" si="140"/>
        <v>3500</v>
      </c>
      <c r="BK184" s="80">
        <f t="shared" si="141"/>
        <v>46019.999999999993</v>
      </c>
      <c r="BL184" s="81">
        <f t="shared" si="123"/>
        <v>32000</v>
      </c>
      <c r="BM184" s="342">
        <f t="shared" si="142"/>
        <v>73.088333333333324</v>
      </c>
      <c r="BN184" s="82"/>
    </row>
    <row r="185" spans="1:66" ht="24" x14ac:dyDescent="0.25">
      <c r="A185" s="59">
        <v>170</v>
      </c>
      <c r="B185" s="96" t="s">
        <v>443</v>
      </c>
      <c r="C185" s="84" t="s">
        <v>478</v>
      </c>
      <c r="D185" s="216" t="s">
        <v>479</v>
      </c>
      <c r="E185" s="86" t="s">
        <v>62</v>
      </c>
      <c r="F185" s="138">
        <v>1500</v>
      </c>
      <c r="G185" s="64"/>
      <c r="H185" s="64"/>
      <c r="I185" s="64"/>
      <c r="J185" s="64"/>
      <c r="K185" s="64">
        <v>15</v>
      </c>
      <c r="L185" s="64">
        <f t="shared" si="127"/>
        <v>1515</v>
      </c>
      <c r="M185" s="183">
        <v>142.43</v>
      </c>
      <c r="N185" s="184">
        <f t="shared" si="143"/>
        <v>215781.45</v>
      </c>
      <c r="O185" s="351">
        <v>20460</v>
      </c>
      <c r="P185" s="68">
        <v>1500</v>
      </c>
      <c r="Q185" s="98" t="s">
        <v>77</v>
      </c>
      <c r="R185" s="215"/>
      <c r="S185" s="99">
        <f t="shared" si="128"/>
        <v>0</v>
      </c>
      <c r="T185" s="98" t="s">
        <v>77</v>
      </c>
      <c r="U185" s="215"/>
      <c r="V185" s="99">
        <f t="shared" si="129"/>
        <v>0</v>
      </c>
      <c r="W185" s="98" t="s">
        <v>77</v>
      </c>
      <c r="X185" s="215"/>
      <c r="Y185" s="99">
        <f t="shared" si="130"/>
        <v>0</v>
      </c>
      <c r="Z185" s="98" t="s">
        <v>77</v>
      </c>
      <c r="AA185" s="215"/>
      <c r="AB185" s="99">
        <f t="shared" si="131"/>
        <v>0</v>
      </c>
      <c r="AC185" s="98" t="s">
        <v>77</v>
      </c>
      <c r="AD185" s="215"/>
      <c r="AE185" s="99">
        <f t="shared" si="132"/>
        <v>0</v>
      </c>
      <c r="AF185" s="98" t="s">
        <v>77</v>
      </c>
      <c r="AG185" s="215"/>
      <c r="AH185" s="99">
        <f t="shared" si="133"/>
        <v>0</v>
      </c>
      <c r="AI185" s="98" t="s">
        <v>77</v>
      </c>
      <c r="AJ185" s="215"/>
      <c r="AK185" s="99">
        <f t="shared" si="134"/>
        <v>0</v>
      </c>
      <c r="AL185" s="98" t="s">
        <v>77</v>
      </c>
      <c r="AM185" s="215"/>
      <c r="AN185" s="99">
        <f t="shared" si="135"/>
        <v>0</v>
      </c>
      <c r="AO185" s="98" t="s">
        <v>77</v>
      </c>
      <c r="AP185" s="215"/>
      <c r="AQ185" s="248">
        <f t="shared" si="136"/>
        <v>0</v>
      </c>
      <c r="AR185" s="73">
        <v>170</v>
      </c>
      <c r="AS185" s="74">
        <v>91</v>
      </c>
      <c r="AT185" s="75">
        <f t="shared" si="102"/>
        <v>136500</v>
      </c>
      <c r="AU185" s="73">
        <v>170</v>
      </c>
      <c r="AV185" s="74">
        <v>250</v>
      </c>
      <c r="AW185" s="92">
        <f t="shared" si="106"/>
        <v>375000</v>
      </c>
      <c r="AX185" s="269">
        <v>170</v>
      </c>
      <c r="AY185" s="75">
        <v>90</v>
      </c>
      <c r="AZ185" s="75">
        <f t="shared" si="103"/>
        <v>135000</v>
      </c>
      <c r="BA185" s="73">
        <v>170</v>
      </c>
      <c r="BB185" s="246">
        <v>193.86</v>
      </c>
      <c r="BC185" s="75">
        <f t="shared" si="104"/>
        <v>290790</v>
      </c>
      <c r="BD185" s="93"/>
      <c r="BE185" s="77">
        <f t="shared" si="105"/>
        <v>90</v>
      </c>
      <c r="BF185" s="77">
        <f t="shared" si="137"/>
        <v>156.215</v>
      </c>
      <c r="BG185" s="77">
        <f t="shared" si="138"/>
        <v>142.43</v>
      </c>
      <c r="BH185" s="77">
        <f t="shared" si="139"/>
        <v>250</v>
      </c>
      <c r="BI185" s="88"/>
      <c r="BJ185" s="79">
        <f t="shared" si="140"/>
        <v>135000</v>
      </c>
      <c r="BK185" s="80">
        <f t="shared" si="141"/>
        <v>234322.5</v>
      </c>
      <c r="BL185" s="81">
        <f t="shared" si="123"/>
        <v>213645</v>
      </c>
      <c r="BM185" s="342">
        <f t="shared" si="142"/>
        <v>142.43</v>
      </c>
      <c r="BN185" s="82"/>
    </row>
    <row r="186" spans="1:66" ht="36" x14ac:dyDescent="0.25">
      <c r="A186" s="137">
        <v>171</v>
      </c>
      <c r="B186" s="96" t="s">
        <v>443</v>
      </c>
      <c r="C186" s="84" t="s">
        <v>480</v>
      </c>
      <c r="D186" s="85" t="s">
        <v>481</v>
      </c>
      <c r="E186" s="86" t="s">
        <v>62</v>
      </c>
      <c r="F186" s="138">
        <v>120</v>
      </c>
      <c r="G186" s="64"/>
      <c r="H186" s="64"/>
      <c r="I186" s="64"/>
      <c r="J186" s="64">
        <v>5</v>
      </c>
      <c r="K186" s="64">
        <v>15</v>
      </c>
      <c r="L186" s="64">
        <f t="shared" si="127"/>
        <v>140</v>
      </c>
      <c r="M186" s="183">
        <v>42.6</v>
      </c>
      <c r="N186" s="184">
        <f t="shared" si="143"/>
        <v>5964</v>
      </c>
      <c r="O186" s="351">
        <v>20460</v>
      </c>
      <c r="P186" s="68">
        <v>120</v>
      </c>
      <c r="Q186" s="98" t="s">
        <v>77</v>
      </c>
      <c r="R186" s="215"/>
      <c r="S186" s="99">
        <f t="shared" si="128"/>
        <v>0</v>
      </c>
      <c r="T186" s="98" t="s">
        <v>77</v>
      </c>
      <c r="U186" s="215"/>
      <c r="V186" s="99">
        <f t="shared" si="129"/>
        <v>0</v>
      </c>
      <c r="W186" s="98" t="s">
        <v>77</v>
      </c>
      <c r="X186" s="215"/>
      <c r="Y186" s="99">
        <f t="shared" si="130"/>
        <v>0</v>
      </c>
      <c r="Z186" s="98" t="s">
        <v>77</v>
      </c>
      <c r="AA186" s="215"/>
      <c r="AB186" s="99">
        <f t="shared" si="131"/>
        <v>0</v>
      </c>
      <c r="AC186" s="98" t="s">
        <v>77</v>
      </c>
      <c r="AD186" s="215"/>
      <c r="AE186" s="99">
        <f t="shared" si="132"/>
        <v>0</v>
      </c>
      <c r="AF186" s="98" t="s">
        <v>77</v>
      </c>
      <c r="AG186" s="215"/>
      <c r="AH186" s="99">
        <f t="shared" si="133"/>
        <v>0</v>
      </c>
      <c r="AI186" s="98" t="s">
        <v>77</v>
      </c>
      <c r="AJ186" s="215"/>
      <c r="AK186" s="99">
        <f t="shared" si="134"/>
        <v>0</v>
      </c>
      <c r="AL186" s="98" t="s">
        <v>77</v>
      </c>
      <c r="AM186" s="215"/>
      <c r="AN186" s="99">
        <f t="shared" si="135"/>
        <v>0</v>
      </c>
      <c r="AO186" s="98" t="s">
        <v>77</v>
      </c>
      <c r="AP186" s="215"/>
      <c r="AQ186" s="248">
        <f t="shared" si="136"/>
        <v>0</v>
      </c>
      <c r="AR186" s="73">
        <v>171</v>
      </c>
      <c r="AS186" s="74">
        <v>25.2</v>
      </c>
      <c r="AT186" s="75">
        <f t="shared" si="102"/>
        <v>3024</v>
      </c>
      <c r="AU186" s="73">
        <v>171</v>
      </c>
      <c r="AV186" s="74">
        <v>60</v>
      </c>
      <c r="AW186" s="92">
        <f t="shared" si="106"/>
        <v>7200</v>
      </c>
      <c r="AX186" s="269">
        <v>171</v>
      </c>
      <c r="AY186" s="75">
        <v>25</v>
      </c>
      <c r="AZ186" s="75">
        <f t="shared" si="103"/>
        <v>3000</v>
      </c>
      <c r="BA186" s="73">
        <v>171</v>
      </c>
      <c r="BB186" s="246">
        <v>72.7</v>
      </c>
      <c r="BC186" s="75">
        <f t="shared" si="104"/>
        <v>8724</v>
      </c>
      <c r="BD186" s="93"/>
      <c r="BE186" s="77">
        <f t="shared" si="105"/>
        <v>25</v>
      </c>
      <c r="BF186" s="77">
        <f t="shared" si="137"/>
        <v>45.725000000000001</v>
      </c>
      <c r="BG186" s="77">
        <f t="shared" si="138"/>
        <v>42.599999999999994</v>
      </c>
      <c r="BH186" s="77">
        <f t="shared" si="139"/>
        <v>72.7</v>
      </c>
      <c r="BI186" s="88"/>
      <c r="BJ186" s="79">
        <f t="shared" si="140"/>
        <v>3000</v>
      </c>
      <c r="BK186" s="80">
        <f t="shared" si="141"/>
        <v>5487</v>
      </c>
      <c r="BL186" s="81">
        <f t="shared" si="123"/>
        <v>5111.9999999999991</v>
      </c>
      <c r="BM186" s="342">
        <f t="shared" si="142"/>
        <v>42.6</v>
      </c>
      <c r="BN186" s="82"/>
    </row>
    <row r="187" spans="1:66" ht="48" x14ac:dyDescent="0.25">
      <c r="A187" s="59">
        <v>172</v>
      </c>
      <c r="B187" s="96" t="s">
        <v>443</v>
      </c>
      <c r="C187" s="84" t="s">
        <v>482</v>
      </c>
      <c r="D187" s="216" t="s">
        <v>483</v>
      </c>
      <c r="E187" s="86" t="s">
        <v>62</v>
      </c>
      <c r="F187" s="138">
        <v>2500</v>
      </c>
      <c r="G187" s="64"/>
      <c r="H187" s="64"/>
      <c r="I187" s="64"/>
      <c r="J187" s="64"/>
      <c r="K187" s="64">
        <v>500</v>
      </c>
      <c r="L187" s="64">
        <f t="shared" si="127"/>
        <v>3000</v>
      </c>
      <c r="M187" s="183">
        <v>7.83</v>
      </c>
      <c r="N187" s="184">
        <f t="shared" si="143"/>
        <v>23490</v>
      </c>
      <c r="O187" s="351">
        <v>20460</v>
      </c>
      <c r="P187" s="68">
        <v>2500</v>
      </c>
      <c r="Q187" s="98" t="s">
        <v>77</v>
      </c>
      <c r="R187" s="215"/>
      <c r="S187" s="99">
        <f t="shared" si="128"/>
        <v>0</v>
      </c>
      <c r="T187" s="67">
        <v>220</v>
      </c>
      <c r="U187" s="99">
        <v>4</v>
      </c>
      <c r="V187" s="99">
        <f t="shared" si="129"/>
        <v>10000</v>
      </c>
      <c r="W187" s="98" t="s">
        <v>77</v>
      </c>
      <c r="X187" s="215"/>
      <c r="Y187" s="99">
        <f t="shared" si="130"/>
        <v>0</v>
      </c>
      <c r="Z187" s="98" t="s">
        <v>77</v>
      </c>
      <c r="AA187" s="215"/>
      <c r="AB187" s="99">
        <f t="shared" si="131"/>
        <v>0</v>
      </c>
      <c r="AC187" s="67">
        <v>181</v>
      </c>
      <c r="AD187" s="99">
        <v>6</v>
      </c>
      <c r="AE187" s="99">
        <f t="shared" si="132"/>
        <v>15000</v>
      </c>
      <c r="AF187" s="67">
        <v>20</v>
      </c>
      <c r="AG187" s="99">
        <v>10.14</v>
      </c>
      <c r="AH187" s="99">
        <f t="shared" si="133"/>
        <v>25350</v>
      </c>
      <c r="AI187" s="98" t="s">
        <v>77</v>
      </c>
      <c r="AJ187" s="215"/>
      <c r="AK187" s="99">
        <f t="shared" si="134"/>
        <v>0</v>
      </c>
      <c r="AL187" s="67">
        <v>257</v>
      </c>
      <c r="AM187" s="99">
        <v>0.23</v>
      </c>
      <c r="AN187" s="99">
        <f t="shared" si="135"/>
        <v>575</v>
      </c>
      <c r="AO187" s="67" t="s">
        <v>484</v>
      </c>
      <c r="AP187" s="99">
        <v>5</v>
      </c>
      <c r="AQ187" s="248">
        <f t="shared" si="136"/>
        <v>12500</v>
      </c>
      <c r="AR187" s="73">
        <v>172</v>
      </c>
      <c r="AS187" s="74">
        <v>11.2</v>
      </c>
      <c r="AT187" s="75">
        <f t="shared" si="102"/>
        <v>28000</v>
      </c>
      <c r="AU187" s="73">
        <v>172</v>
      </c>
      <c r="AV187" s="74">
        <v>8</v>
      </c>
      <c r="AW187" s="92">
        <f t="shared" si="106"/>
        <v>20000</v>
      </c>
      <c r="AX187" s="269">
        <v>172</v>
      </c>
      <c r="AY187" s="75">
        <v>10.5</v>
      </c>
      <c r="AZ187" s="75">
        <f t="shared" si="103"/>
        <v>26250</v>
      </c>
      <c r="BA187" s="73">
        <v>172</v>
      </c>
      <c r="BB187" s="246">
        <v>72.7</v>
      </c>
      <c r="BC187" s="75">
        <f t="shared" si="104"/>
        <v>181750</v>
      </c>
      <c r="BD187" s="93"/>
      <c r="BE187" s="77">
        <f t="shared" si="105"/>
        <v>0.23</v>
      </c>
      <c r="BF187" s="77">
        <f t="shared" si="137"/>
        <v>14.196666666666667</v>
      </c>
      <c r="BG187" s="77">
        <f t="shared" si="138"/>
        <v>8</v>
      </c>
      <c r="BH187" s="77">
        <f t="shared" si="139"/>
        <v>72.7</v>
      </c>
      <c r="BI187" s="88"/>
      <c r="BJ187" s="79">
        <f t="shared" si="140"/>
        <v>575</v>
      </c>
      <c r="BK187" s="80">
        <f t="shared" si="141"/>
        <v>35491.666666666672</v>
      </c>
      <c r="BL187" s="81">
        <f t="shared" si="123"/>
        <v>20000</v>
      </c>
      <c r="BM187" s="342">
        <f t="shared" si="142"/>
        <v>7.8342857142857154</v>
      </c>
      <c r="BN187" s="82"/>
    </row>
    <row r="188" spans="1:66" ht="36" x14ac:dyDescent="0.25">
      <c r="A188" s="137">
        <v>173</v>
      </c>
      <c r="B188" s="96" t="s">
        <v>443</v>
      </c>
      <c r="C188" s="84" t="s">
        <v>485</v>
      </c>
      <c r="D188" s="85" t="s">
        <v>486</v>
      </c>
      <c r="E188" s="86" t="s">
        <v>62</v>
      </c>
      <c r="F188" s="138">
        <v>100</v>
      </c>
      <c r="G188" s="64"/>
      <c r="H188" s="64"/>
      <c r="I188" s="64"/>
      <c r="J188" s="64"/>
      <c r="K188" s="64">
        <v>30</v>
      </c>
      <c r="L188" s="64">
        <f t="shared" si="127"/>
        <v>130</v>
      </c>
      <c r="M188" s="183">
        <v>175.25</v>
      </c>
      <c r="N188" s="184">
        <f t="shared" si="143"/>
        <v>22782.5</v>
      </c>
      <c r="O188" s="351">
        <v>20460</v>
      </c>
      <c r="P188" s="68">
        <v>100</v>
      </c>
      <c r="Q188" s="98" t="s">
        <v>77</v>
      </c>
      <c r="R188" s="215"/>
      <c r="S188" s="99">
        <f t="shared" si="128"/>
        <v>0</v>
      </c>
      <c r="T188" s="67">
        <v>218</v>
      </c>
      <c r="U188" s="99">
        <v>20</v>
      </c>
      <c r="V188" s="99">
        <f t="shared" si="129"/>
        <v>2000</v>
      </c>
      <c r="W188" s="67">
        <v>648</v>
      </c>
      <c r="X188" s="99">
        <v>250</v>
      </c>
      <c r="Y188" s="99">
        <f t="shared" si="130"/>
        <v>25000</v>
      </c>
      <c r="Z188" s="98" t="s">
        <v>77</v>
      </c>
      <c r="AA188" s="215"/>
      <c r="AB188" s="99">
        <f t="shared" si="131"/>
        <v>0</v>
      </c>
      <c r="AC188" s="98" t="s">
        <v>77</v>
      </c>
      <c r="AD188" s="215"/>
      <c r="AE188" s="99">
        <f t="shared" si="132"/>
        <v>0</v>
      </c>
      <c r="AF188" s="98" t="s">
        <v>77</v>
      </c>
      <c r="AG188" s="215"/>
      <c r="AH188" s="99">
        <f t="shared" si="133"/>
        <v>0</v>
      </c>
      <c r="AI188" s="98" t="s">
        <v>77</v>
      </c>
      <c r="AJ188" s="215"/>
      <c r="AK188" s="99">
        <f t="shared" si="134"/>
        <v>0</v>
      </c>
      <c r="AL188" s="98" t="s">
        <v>77</v>
      </c>
      <c r="AM188" s="215"/>
      <c r="AN188" s="99">
        <f t="shared" si="135"/>
        <v>0</v>
      </c>
      <c r="AO188" s="98" t="s">
        <v>77</v>
      </c>
      <c r="AP188" s="215"/>
      <c r="AQ188" s="248">
        <f t="shared" si="136"/>
        <v>0</v>
      </c>
      <c r="AR188" s="73">
        <v>173</v>
      </c>
      <c r="AS188" s="74">
        <v>126</v>
      </c>
      <c r="AT188" s="75">
        <f t="shared" si="102"/>
        <v>12600</v>
      </c>
      <c r="AU188" s="73">
        <v>173</v>
      </c>
      <c r="AV188" s="74">
        <v>200</v>
      </c>
      <c r="AW188" s="92">
        <f t="shared" si="106"/>
        <v>20000</v>
      </c>
      <c r="AX188" s="269">
        <v>173</v>
      </c>
      <c r="AY188" s="75">
        <v>125</v>
      </c>
      <c r="AZ188" s="75">
        <f t="shared" si="103"/>
        <v>12500</v>
      </c>
      <c r="BA188" s="73">
        <v>173</v>
      </c>
      <c r="BB188" s="246">
        <v>452.34</v>
      </c>
      <c r="BC188" s="75">
        <f t="shared" si="104"/>
        <v>45234</v>
      </c>
      <c r="BD188" s="93"/>
      <c r="BE188" s="77">
        <f t="shared" si="105"/>
        <v>20</v>
      </c>
      <c r="BF188" s="77">
        <f t="shared" si="137"/>
        <v>195.55666666666664</v>
      </c>
      <c r="BG188" s="77">
        <f t="shared" si="138"/>
        <v>163</v>
      </c>
      <c r="BH188" s="77">
        <f t="shared" si="139"/>
        <v>452.34</v>
      </c>
      <c r="BI188" s="88"/>
      <c r="BJ188" s="79">
        <f t="shared" si="140"/>
        <v>2000</v>
      </c>
      <c r="BK188" s="80">
        <f t="shared" si="141"/>
        <v>19555.666666666664</v>
      </c>
      <c r="BL188" s="81">
        <f t="shared" si="123"/>
        <v>16300</v>
      </c>
      <c r="BM188" s="342">
        <f t="shared" si="142"/>
        <v>175.25</v>
      </c>
      <c r="BN188" s="82"/>
    </row>
    <row r="189" spans="1:66" ht="60" x14ac:dyDescent="0.25">
      <c r="A189" s="59">
        <v>174</v>
      </c>
      <c r="B189" s="96" t="s">
        <v>443</v>
      </c>
      <c r="C189" s="84" t="s">
        <v>487</v>
      </c>
      <c r="D189" s="216" t="s">
        <v>488</v>
      </c>
      <c r="E189" s="86" t="s">
        <v>62</v>
      </c>
      <c r="F189" s="138">
        <v>400</v>
      </c>
      <c r="G189" s="64"/>
      <c r="H189" s="64">
        <v>200</v>
      </c>
      <c r="I189" s="64"/>
      <c r="J189" s="64"/>
      <c r="K189" s="64">
        <v>10</v>
      </c>
      <c r="L189" s="64">
        <f t="shared" si="127"/>
        <v>610</v>
      </c>
      <c r="M189" s="183">
        <v>84.5</v>
      </c>
      <c r="N189" s="184">
        <f t="shared" si="143"/>
        <v>51545</v>
      </c>
      <c r="O189" s="351">
        <v>20460</v>
      </c>
      <c r="P189" s="68">
        <v>400</v>
      </c>
      <c r="Q189" s="98" t="s">
        <v>77</v>
      </c>
      <c r="R189" s="215"/>
      <c r="S189" s="99">
        <f t="shared" si="128"/>
        <v>0</v>
      </c>
      <c r="T189" s="98" t="s">
        <v>77</v>
      </c>
      <c r="U189" s="215"/>
      <c r="V189" s="99">
        <f t="shared" si="129"/>
        <v>0</v>
      </c>
      <c r="W189" s="98" t="s">
        <v>77</v>
      </c>
      <c r="X189" s="215"/>
      <c r="Y189" s="99">
        <f t="shared" si="130"/>
        <v>0</v>
      </c>
      <c r="Z189" s="98" t="s">
        <v>77</v>
      </c>
      <c r="AA189" s="215"/>
      <c r="AB189" s="99">
        <f t="shared" si="131"/>
        <v>0</v>
      </c>
      <c r="AC189" s="98" t="s">
        <v>77</v>
      </c>
      <c r="AD189" s="215"/>
      <c r="AE189" s="99">
        <f t="shared" si="132"/>
        <v>0</v>
      </c>
      <c r="AF189" s="98" t="s">
        <v>77</v>
      </c>
      <c r="AG189" s="215"/>
      <c r="AH189" s="99">
        <f t="shared" si="133"/>
        <v>0</v>
      </c>
      <c r="AI189" s="98" t="s">
        <v>77</v>
      </c>
      <c r="AJ189" s="215"/>
      <c r="AK189" s="99">
        <f t="shared" si="134"/>
        <v>0</v>
      </c>
      <c r="AL189" s="98" t="s">
        <v>77</v>
      </c>
      <c r="AM189" s="215"/>
      <c r="AN189" s="99">
        <f t="shared" si="135"/>
        <v>0</v>
      </c>
      <c r="AO189" s="98" t="s">
        <v>77</v>
      </c>
      <c r="AP189" s="215"/>
      <c r="AQ189" s="248">
        <f t="shared" si="136"/>
        <v>0</v>
      </c>
      <c r="AR189" s="73">
        <v>174</v>
      </c>
      <c r="AS189" s="74">
        <v>49</v>
      </c>
      <c r="AT189" s="75">
        <f t="shared" si="102"/>
        <v>19600</v>
      </c>
      <c r="AU189" s="73">
        <v>174</v>
      </c>
      <c r="AV189" s="74">
        <v>120</v>
      </c>
      <c r="AW189" s="92">
        <f t="shared" si="106"/>
        <v>48000</v>
      </c>
      <c r="AX189" s="269">
        <v>174</v>
      </c>
      <c r="AY189" s="75">
        <v>45</v>
      </c>
      <c r="AZ189" s="75">
        <f t="shared" si="103"/>
        <v>18000</v>
      </c>
      <c r="BA189" s="73">
        <v>174</v>
      </c>
      <c r="BB189" s="246">
        <v>145.4</v>
      </c>
      <c r="BC189" s="75">
        <f t="shared" si="104"/>
        <v>58160</v>
      </c>
      <c r="BD189" s="93"/>
      <c r="BE189" s="77">
        <f t="shared" si="105"/>
        <v>45</v>
      </c>
      <c r="BF189" s="77">
        <f t="shared" si="137"/>
        <v>89.85</v>
      </c>
      <c r="BG189" s="77">
        <f t="shared" si="138"/>
        <v>84.5</v>
      </c>
      <c r="BH189" s="77">
        <f t="shared" si="139"/>
        <v>145.4</v>
      </c>
      <c r="BI189" s="88"/>
      <c r="BJ189" s="79">
        <f t="shared" si="140"/>
        <v>18000</v>
      </c>
      <c r="BK189" s="80">
        <f t="shared" si="141"/>
        <v>35940</v>
      </c>
      <c r="BL189" s="81">
        <f t="shared" si="123"/>
        <v>33800</v>
      </c>
      <c r="BM189" s="342">
        <f t="shared" si="142"/>
        <v>84.499999999999986</v>
      </c>
      <c r="BN189" s="82"/>
    </row>
    <row r="190" spans="1:66" ht="36" x14ac:dyDescent="0.25">
      <c r="A190" s="137">
        <v>175</v>
      </c>
      <c r="B190" s="96" t="s">
        <v>443</v>
      </c>
      <c r="C190" s="84" t="s">
        <v>489</v>
      </c>
      <c r="D190" s="85" t="s">
        <v>490</v>
      </c>
      <c r="E190" s="86" t="s">
        <v>62</v>
      </c>
      <c r="F190" s="138">
        <v>20</v>
      </c>
      <c r="G190" s="64"/>
      <c r="H190" s="64">
        <v>3</v>
      </c>
      <c r="I190" s="64"/>
      <c r="J190" s="64">
        <v>2</v>
      </c>
      <c r="K190" s="64">
        <v>10</v>
      </c>
      <c r="L190" s="64">
        <f t="shared" si="127"/>
        <v>35</v>
      </c>
      <c r="M190" s="183">
        <v>139</v>
      </c>
      <c r="N190" s="184">
        <f t="shared" si="143"/>
        <v>4865</v>
      </c>
      <c r="O190" s="351">
        <v>20460</v>
      </c>
      <c r="P190" s="68">
        <v>20</v>
      </c>
      <c r="Q190" s="98" t="s">
        <v>77</v>
      </c>
      <c r="R190" s="215"/>
      <c r="S190" s="99">
        <f t="shared" si="128"/>
        <v>0</v>
      </c>
      <c r="T190" s="98" t="s">
        <v>77</v>
      </c>
      <c r="U190" s="215"/>
      <c r="V190" s="99">
        <f t="shared" si="129"/>
        <v>0</v>
      </c>
      <c r="W190" s="98" t="s">
        <v>77</v>
      </c>
      <c r="X190" s="215"/>
      <c r="Y190" s="99">
        <f t="shared" si="130"/>
        <v>0</v>
      </c>
      <c r="Z190" s="98" t="s">
        <v>77</v>
      </c>
      <c r="AA190" s="215"/>
      <c r="AB190" s="99">
        <f t="shared" si="131"/>
        <v>0</v>
      </c>
      <c r="AC190" s="98" t="s">
        <v>77</v>
      </c>
      <c r="AD190" s="215"/>
      <c r="AE190" s="99">
        <f t="shared" si="132"/>
        <v>0</v>
      </c>
      <c r="AF190" s="98" t="s">
        <v>77</v>
      </c>
      <c r="AG190" s="215"/>
      <c r="AH190" s="99">
        <f t="shared" si="133"/>
        <v>0</v>
      </c>
      <c r="AI190" s="98" t="s">
        <v>77</v>
      </c>
      <c r="AJ190" s="215"/>
      <c r="AK190" s="99">
        <f t="shared" si="134"/>
        <v>0</v>
      </c>
      <c r="AL190" s="98" t="s">
        <v>77</v>
      </c>
      <c r="AM190" s="215"/>
      <c r="AN190" s="99">
        <f t="shared" si="135"/>
        <v>0</v>
      </c>
      <c r="AO190" s="98" t="s">
        <v>77</v>
      </c>
      <c r="AP190" s="215"/>
      <c r="AQ190" s="248">
        <f t="shared" si="136"/>
        <v>0</v>
      </c>
      <c r="AR190" s="73">
        <v>175</v>
      </c>
      <c r="AS190" s="74">
        <v>98</v>
      </c>
      <c r="AT190" s="75">
        <f t="shared" si="102"/>
        <v>1960</v>
      </c>
      <c r="AU190" s="73">
        <v>175</v>
      </c>
      <c r="AV190" s="74">
        <v>180</v>
      </c>
      <c r="AW190" s="92">
        <f t="shared" si="106"/>
        <v>3600</v>
      </c>
      <c r="AX190" s="269">
        <v>175</v>
      </c>
      <c r="AY190" s="75">
        <v>90</v>
      </c>
      <c r="AZ190" s="75">
        <f t="shared" si="103"/>
        <v>1800</v>
      </c>
      <c r="BA190" s="73">
        <v>175</v>
      </c>
      <c r="BB190" s="246">
        <v>565.42999999999995</v>
      </c>
      <c r="BC190" s="75">
        <f t="shared" si="104"/>
        <v>11308.599999999999</v>
      </c>
      <c r="BD190" s="93"/>
      <c r="BE190" s="77">
        <f t="shared" si="105"/>
        <v>90</v>
      </c>
      <c r="BF190" s="77">
        <f t="shared" si="137"/>
        <v>233.35749999999999</v>
      </c>
      <c r="BG190" s="77">
        <f t="shared" si="138"/>
        <v>139</v>
      </c>
      <c r="BH190" s="77">
        <f t="shared" si="139"/>
        <v>565.42999999999995</v>
      </c>
      <c r="BI190" s="88"/>
      <c r="BJ190" s="79">
        <f t="shared" si="140"/>
        <v>1800</v>
      </c>
      <c r="BK190" s="80">
        <f t="shared" si="141"/>
        <v>4667.1499999999996</v>
      </c>
      <c r="BL190" s="81">
        <f t="shared" si="123"/>
        <v>2780</v>
      </c>
      <c r="BM190" s="342">
        <f t="shared" si="142"/>
        <v>139</v>
      </c>
      <c r="BN190" s="82"/>
    </row>
    <row r="191" spans="1:66" ht="36" x14ac:dyDescent="0.25">
      <c r="A191" s="59">
        <v>176</v>
      </c>
      <c r="B191" s="96" t="s">
        <v>443</v>
      </c>
      <c r="C191" s="84" t="s">
        <v>491</v>
      </c>
      <c r="D191" s="85" t="s">
        <v>492</v>
      </c>
      <c r="E191" s="86" t="s">
        <v>62</v>
      </c>
      <c r="F191" s="138">
        <v>20</v>
      </c>
      <c r="G191" s="64"/>
      <c r="H191" s="64"/>
      <c r="I191" s="64"/>
      <c r="J191" s="64">
        <v>2</v>
      </c>
      <c r="K191" s="64">
        <v>10</v>
      </c>
      <c r="L191" s="64">
        <f t="shared" si="127"/>
        <v>32</v>
      </c>
      <c r="M191" s="183">
        <v>65</v>
      </c>
      <c r="N191" s="184">
        <f t="shared" si="143"/>
        <v>2080</v>
      </c>
      <c r="O191" s="351">
        <v>20460</v>
      </c>
      <c r="P191" s="68">
        <v>20</v>
      </c>
      <c r="Q191" s="98" t="s">
        <v>77</v>
      </c>
      <c r="R191" s="215"/>
      <c r="S191" s="99">
        <f t="shared" si="128"/>
        <v>0</v>
      </c>
      <c r="T191" s="98" t="s">
        <v>77</v>
      </c>
      <c r="U191" s="215"/>
      <c r="V191" s="99">
        <f t="shared" si="129"/>
        <v>0</v>
      </c>
      <c r="W191" s="98" t="s">
        <v>77</v>
      </c>
      <c r="X191" s="215"/>
      <c r="Y191" s="99">
        <f t="shared" si="130"/>
        <v>0</v>
      </c>
      <c r="Z191" s="98" t="s">
        <v>77</v>
      </c>
      <c r="AA191" s="215"/>
      <c r="AB191" s="99">
        <f t="shared" si="131"/>
        <v>0</v>
      </c>
      <c r="AC191" s="98" t="s">
        <v>77</v>
      </c>
      <c r="AD191" s="215"/>
      <c r="AE191" s="99">
        <f t="shared" si="132"/>
        <v>0</v>
      </c>
      <c r="AF191" s="98" t="s">
        <v>77</v>
      </c>
      <c r="AG191" s="215"/>
      <c r="AH191" s="99">
        <f t="shared" si="133"/>
        <v>0</v>
      </c>
      <c r="AI191" s="98" t="s">
        <v>77</v>
      </c>
      <c r="AJ191" s="215"/>
      <c r="AK191" s="99">
        <f t="shared" si="134"/>
        <v>0</v>
      </c>
      <c r="AL191" s="98" t="s">
        <v>77</v>
      </c>
      <c r="AM191" s="215"/>
      <c r="AN191" s="99">
        <f t="shared" si="135"/>
        <v>0</v>
      </c>
      <c r="AO191" s="98" t="s">
        <v>77</v>
      </c>
      <c r="AP191" s="215"/>
      <c r="AQ191" s="248">
        <f t="shared" si="136"/>
        <v>0</v>
      </c>
      <c r="AR191" s="73">
        <v>176</v>
      </c>
      <c r="AS191" s="74">
        <v>49</v>
      </c>
      <c r="AT191" s="75">
        <f t="shared" si="102"/>
        <v>980</v>
      </c>
      <c r="AU191" s="73">
        <v>176</v>
      </c>
      <c r="AV191" s="74">
        <v>80</v>
      </c>
      <c r="AW191" s="92">
        <f t="shared" si="106"/>
        <v>1600</v>
      </c>
      <c r="AX191" s="269">
        <v>176</v>
      </c>
      <c r="AY191" s="75">
        <v>50</v>
      </c>
      <c r="AZ191" s="75">
        <f t="shared" si="103"/>
        <v>1000</v>
      </c>
      <c r="BA191" s="73">
        <v>176</v>
      </c>
      <c r="BB191" s="246">
        <v>226.17</v>
      </c>
      <c r="BC191" s="75">
        <f t="shared" si="104"/>
        <v>4523.3999999999996</v>
      </c>
      <c r="BD191" s="93"/>
      <c r="BE191" s="77">
        <f t="shared" si="105"/>
        <v>49</v>
      </c>
      <c r="BF191" s="77">
        <f t="shared" si="137"/>
        <v>101.29249999999999</v>
      </c>
      <c r="BG191" s="77">
        <f t="shared" si="138"/>
        <v>65</v>
      </c>
      <c r="BH191" s="77">
        <f t="shared" si="139"/>
        <v>226.17</v>
      </c>
      <c r="BI191" s="88"/>
      <c r="BJ191" s="79">
        <f t="shared" si="140"/>
        <v>980</v>
      </c>
      <c r="BK191" s="80">
        <f t="shared" si="141"/>
        <v>2025.85</v>
      </c>
      <c r="BL191" s="81">
        <f t="shared" si="123"/>
        <v>1300</v>
      </c>
      <c r="BM191" s="342">
        <f t="shared" si="142"/>
        <v>64.999999999999986</v>
      </c>
      <c r="BN191" s="82"/>
    </row>
    <row r="192" spans="1:66" ht="24" x14ac:dyDescent="0.25">
      <c r="A192" s="137">
        <v>177</v>
      </c>
      <c r="B192" s="96" t="s">
        <v>443</v>
      </c>
      <c r="C192" s="84" t="s">
        <v>493</v>
      </c>
      <c r="D192" s="216" t="s">
        <v>494</v>
      </c>
      <c r="E192" s="86" t="s">
        <v>62</v>
      </c>
      <c r="F192" s="138">
        <v>150</v>
      </c>
      <c r="G192" s="64"/>
      <c r="H192" s="64">
        <v>10</v>
      </c>
      <c r="I192" s="64"/>
      <c r="J192" s="64"/>
      <c r="K192" s="64">
        <v>5</v>
      </c>
      <c r="L192" s="64">
        <f t="shared" si="127"/>
        <v>165</v>
      </c>
      <c r="M192" s="183">
        <v>235</v>
      </c>
      <c r="N192" s="184">
        <f t="shared" si="143"/>
        <v>38775</v>
      </c>
      <c r="O192" s="351">
        <v>20460</v>
      </c>
      <c r="P192" s="68">
        <v>150</v>
      </c>
      <c r="Q192" s="98" t="s">
        <v>77</v>
      </c>
      <c r="R192" s="215"/>
      <c r="S192" s="99">
        <f t="shared" si="128"/>
        <v>0</v>
      </c>
      <c r="T192" s="98" t="s">
        <v>77</v>
      </c>
      <c r="U192" s="215"/>
      <c r="V192" s="99">
        <f t="shared" si="129"/>
        <v>0</v>
      </c>
      <c r="W192" s="98" t="s">
        <v>77</v>
      </c>
      <c r="X192" s="215"/>
      <c r="Y192" s="99">
        <f t="shared" si="130"/>
        <v>0</v>
      </c>
      <c r="Z192" s="98" t="s">
        <v>77</v>
      </c>
      <c r="AA192" s="215"/>
      <c r="AB192" s="99">
        <f t="shared" si="131"/>
        <v>0</v>
      </c>
      <c r="AC192" s="98" t="s">
        <v>77</v>
      </c>
      <c r="AD192" s="215"/>
      <c r="AE192" s="99">
        <f t="shared" si="132"/>
        <v>0</v>
      </c>
      <c r="AF192" s="98" t="s">
        <v>77</v>
      </c>
      <c r="AG192" s="215"/>
      <c r="AH192" s="99">
        <f t="shared" si="133"/>
        <v>0</v>
      </c>
      <c r="AI192" s="98" t="s">
        <v>77</v>
      </c>
      <c r="AJ192" s="215"/>
      <c r="AK192" s="99">
        <f t="shared" si="134"/>
        <v>0</v>
      </c>
      <c r="AL192" s="98" t="s">
        <v>77</v>
      </c>
      <c r="AM192" s="215"/>
      <c r="AN192" s="99">
        <f t="shared" si="135"/>
        <v>0</v>
      </c>
      <c r="AO192" s="98" t="s">
        <v>77</v>
      </c>
      <c r="AP192" s="215"/>
      <c r="AQ192" s="248">
        <f t="shared" si="136"/>
        <v>0</v>
      </c>
      <c r="AR192" s="73">
        <v>177</v>
      </c>
      <c r="AS192" s="74">
        <v>70</v>
      </c>
      <c r="AT192" s="75">
        <f t="shared" si="102"/>
        <v>10500</v>
      </c>
      <c r="AU192" s="73">
        <v>177</v>
      </c>
      <c r="AV192" s="74">
        <v>400</v>
      </c>
      <c r="AW192" s="92">
        <f t="shared" si="106"/>
        <v>60000</v>
      </c>
      <c r="AX192" s="269">
        <v>177</v>
      </c>
      <c r="AY192" s="75">
        <v>70</v>
      </c>
      <c r="AZ192" s="75">
        <f t="shared" si="103"/>
        <v>10500</v>
      </c>
      <c r="BA192" s="73">
        <v>177</v>
      </c>
      <c r="BB192" s="246">
        <v>452.34</v>
      </c>
      <c r="BC192" s="75">
        <f t="shared" si="104"/>
        <v>67851</v>
      </c>
      <c r="BD192" s="93"/>
      <c r="BE192" s="77">
        <f t="shared" si="105"/>
        <v>70</v>
      </c>
      <c r="BF192" s="77">
        <f t="shared" si="137"/>
        <v>248.08499999999998</v>
      </c>
      <c r="BG192" s="77">
        <f t="shared" si="138"/>
        <v>235</v>
      </c>
      <c r="BH192" s="77">
        <f t="shared" si="139"/>
        <v>452.34</v>
      </c>
      <c r="BI192" s="88"/>
      <c r="BJ192" s="79">
        <f t="shared" si="140"/>
        <v>10500</v>
      </c>
      <c r="BK192" s="80">
        <f t="shared" si="141"/>
        <v>37212.75</v>
      </c>
      <c r="BL192" s="81">
        <f t="shared" si="123"/>
        <v>35250</v>
      </c>
      <c r="BM192" s="342">
        <f t="shared" si="142"/>
        <v>235</v>
      </c>
      <c r="BN192" s="82"/>
    </row>
    <row r="193" spans="1:66" ht="24" x14ac:dyDescent="0.25">
      <c r="A193" s="59">
        <v>178</v>
      </c>
      <c r="B193" s="96" t="s">
        <v>443</v>
      </c>
      <c r="C193" s="84" t="s">
        <v>495</v>
      </c>
      <c r="D193" s="216" t="s">
        <v>496</v>
      </c>
      <c r="E193" s="86" t="s">
        <v>62</v>
      </c>
      <c r="F193" s="138">
        <v>8000</v>
      </c>
      <c r="G193" s="64"/>
      <c r="H193" s="64">
        <v>200</v>
      </c>
      <c r="I193" s="64"/>
      <c r="J193" s="64">
        <v>400</v>
      </c>
      <c r="K193" s="64">
        <v>5</v>
      </c>
      <c r="L193" s="64">
        <f t="shared" si="127"/>
        <v>8605</v>
      </c>
      <c r="M193" s="183">
        <v>135.16999999999999</v>
      </c>
      <c r="N193" s="184">
        <f t="shared" si="143"/>
        <v>1163137.8499999999</v>
      </c>
      <c r="O193" s="351"/>
      <c r="P193" s="68">
        <v>8000</v>
      </c>
      <c r="Q193" s="98" t="s">
        <v>77</v>
      </c>
      <c r="R193" s="215"/>
      <c r="S193" s="99">
        <f t="shared" si="128"/>
        <v>0</v>
      </c>
      <c r="T193" s="98" t="s">
        <v>77</v>
      </c>
      <c r="U193" s="215"/>
      <c r="V193" s="99">
        <f t="shared" si="129"/>
        <v>0</v>
      </c>
      <c r="W193" s="98" t="s">
        <v>77</v>
      </c>
      <c r="X193" s="215"/>
      <c r="Y193" s="99">
        <f t="shared" si="130"/>
        <v>0</v>
      </c>
      <c r="Z193" s="98" t="s">
        <v>77</v>
      </c>
      <c r="AA193" s="215"/>
      <c r="AB193" s="99">
        <f t="shared" si="131"/>
        <v>0</v>
      </c>
      <c r="AC193" s="98" t="s">
        <v>77</v>
      </c>
      <c r="AD193" s="215"/>
      <c r="AE193" s="99">
        <f t="shared" si="132"/>
        <v>0</v>
      </c>
      <c r="AF193" s="98" t="s">
        <v>77</v>
      </c>
      <c r="AG193" s="215"/>
      <c r="AH193" s="99">
        <f t="shared" si="133"/>
        <v>0</v>
      </c>
      <c r="AI193" s="98" t="s">
        <v>77</v>
      </c>
      <c r="AJ193" s="215"/>
      <c r="AK193" s="99">
        <f t="shared" si="134"/>
        <v>0</v>
      </c>
      <c r="AL193" s="98" t="s">
        <v>77</v>
      </c>
      <c r="AM193" s="215"/>
      <c r="AN193" s="99">
        <f t="shared" si="135"/>
        <v>0</v>
      </c>
      <c r="AO193" s="98" t="s">
        <v>77</v>
      </c>
      <c r="AP193" s="215"/>
      <c r="AQ193" s="248">
        <f t="shared" si="136"/>
        <v>0</v>
      </c>
      <c r="AR193" s="73">
        <v>178</v>
      </c>
      <c r="AS193" s="74">
        <v>28</v>
      </c>
      <c r="AT193" s="75">
        <f t="shared" si="102"/>
        <v>224000</v>
      </c>
      <c r="AU193" s="73">
        <v>178</v>
      </c>
      <c r="AV193" s="74">
        <v>1200</v>
      </c>
      <c r="AW193" s="92">
        <f t="shared" si="106"/>
        <v>9600000</v>
      </c>
      <c r="AX193" s="269">
        <v>178</v>
      </c>
      <c r="AY193" s="75">
        <v>25</v>
      </c>
      <c r="AZ193" s="75">
        <f t="shared" si="103"/>
        <v>200000</v>
      </c>
      <c r="BA193" s="73">
        <v>178</v>
      </c>
      <c r="BB193" s="246">
        <v>242.33</v>
      </c>
      <c r="BC193" s="75">
        <f t="shared" si="104"/>
        <v>1938640</v>
      </c>
      <c r="BD193" s="93"/>
      <c r="BE193" s="77">
        <f t="shared" si="105"/>
        <v>25</v>
      </c>
      <c r="BF193" s="77">
        <f t="shared" si="137"/>
        <v>373.83249999999998</v>
      </c>
      <c r="BG193" s="77">
        <f t="shared" si="138"/>
        <v>135.16500000000002</v>
      </c>
      <c r="BH193" s="77">
        <f t="shared" si="139"/>
        <v>1200</v>
      </c>
      <c r="BI193" s="88"/>
      <c r="BJ193" s="79">
        <f t="shared" si="140"/>
        <v>200000</v>
      </c>
      <c r="BK193" s="80">
        <f t="shared" si="141"/>
        <v>2990660</v>
      </c>
      <c r="BL193" s="81">
        <f t="shared" si="123"/>
        <v>1081320.0000000002</v>
      </c>
      <c r="BM193" s="342">
        <f t="shared" si="142"/>
        <v>135.16499999999996</v>
      </c>
      <c r="BN193" s="82"/>
    </row>
    <row r="194" spans="1:66" ht="24" x14ac:dyDescent="0.25">
      <c r="A194" s="137">
        <v>179</v>
      </c>
      <c r="B194" s="96" t="s">
        <v>443</v>
      </c>
      <c r="C194" s="84" t="s">
        <v>497</v>
      </c>
      <c r="D194" s="85" t="s">
        <v>498</v>
      </c>
      <c r="E194" s="86" t="s">
        <v>62</v>
      </c>
      <c r="F194" s="138">
        <v>20</v>
      </c>
      <c r="G194" s="64"/>
      <c r="H194" s="64"/>
      <c r="I194" s="64"/>
      <c r="J194" s="64">
        <v>3</v>
      </c>
      <c r="K194" s="64">
        <v>5</v>
      </c>
      <c r="L194" s="64">
        <f t="shared" si="127"/>
        <v>28</v>
      </c>
      <c r="M194" s="183">
        <v>213</v>
      </c>
      <c r="N194" s="184">
        <f t="shared" si="143"/>
        <v>5964</v>
      </c>
      <c r="O194" s="351">
        <v>20877</v>
      </c>
      <c r="P194" s="68">
        <v>20</v>
      </c>
      <c r="Q194" s="98" t="s">
        <v>77</v>
      </c>
      <c r="R194" s="215"/>
      <c r="S194" s="99">
        <f t="shared" si="128"/>
        <v>0</v>
      </c>
      <c r="T194" s="98" t="s">
        <v>77</v>
      </c>
      <c r="U194" s="215"/>
      <c r="V194" s="99">
        <f t="shared" si="129"/>
        <v>0</v>
      </c>
      <c r="W194" s="98" t="s">
        <v>77</v>
      </c>
      <c r="X194" s="215"/>
      <c r="Y194" s="99">
        <f t="shared" si="130"/>
        <v>0</v>
      </c>
      <c r="Z194" s="98" t="s">
        <v>77</v>
      </c>
      <c r="AA194" s="215"/>
      <c r="AB194" s="99">
        <f t="shared" si="131"/>
        <v>0</v>
      </c>
      <c r="AC194" s="98" t="s">
        <v>77</v>
      </c>
      <c r="AD194" s="215"/>
      <c r="AE194" s="99">
        <f t="shared" si="132"/>
        <v>0</v>
      </c>
      <c r="AF194" s="98" t="s">
        <v>77</v>
      </c>
      <c r="AG194" s="215"/>
      <c r="AH194" s="99">
        <f t="shared" si="133"/>
        <v>0</v>
      </c>
      <c r="AI194" s="98" t="s">
        <v>77</v>
      </c>
      <c r="AJ194" s="215"/>
      <c r="AK194" s="99">
        <f t="shared" si="134"/>
        <v>0</v>
      </c>
      <c r="AL194" s="98" t="s">
        <v>77</v>
      </c>
      <c r="AM194" s="215"/>
      <c r="AN194" s="99">
        <f t="shared" si="135"/>
        <v>0</v>
      </c>
      <c r="AO194" s="98" t="s">
        <v>77</v>
      </c>
      <c r="AP194" s="215"/>
      <c r="AQ194" s="248">
        <f t="shared" si="136"/>
        <v>0</v>
      </c>
      <c r="AR194" s="73">
        <v>179</v>
      </c>
      <c r="AS194" s="74">
        <v>126</v>
      </c>
      <c r="AT194" s="75">
        <f t="shared" si="102"/>
        <v>2520</v>
      </c>
      <c r="AU194" s="73">
        <v>179</v>
      </c>
      <c r="AV194" s="74">
        <v>300</v>
      </c>
      <c r="AW194" s="92">
        <f t="shared" si="106"/>
        <v>6000</v>
      </c>
      <c r="AX194" s="269">
        <v>179</v>
      </c>
      <c r="AY194" s="75">
        <v>120</v>
      </c>
      <c r="AZ194" s="75">
        <f t="shared" si="103"/>
        <v>2400</v>
      </c>
      <c r="BA194" s="73">
        <v>179</v>
      </c>
      <c r="BB194" s="246">
        <v>403.88</v>
      </c>
      <c r="BC194" s="75">
        <f t="shared" si="104"/>
        <v>8077.6</v>
      </c>
      <c r="BD194" s="93"/>
      <c r="BE194" s="77">
        <f t="shared" si="105"/>
        <v>120</v>
      </c>
      <c r="BF194" s="77">
        <f t="shared" si="137"/>
        <v>237.47</v>
      </c>
      <c r="BG194" s="77">
        <f t="shared" si="138"/>
        <v>213</v>
      </c>
      <c r="BH194" s="77">
        <f t="shared" si="139"/>
        <v>403.88</v>
      </c>
      <c r="BI194" s="88"/>
      <c r="BJ194" s="79">
        <f t="shared" si="140"/>
        <v>2400</v>
      </c>
      <c r="BK194" s="80">
        <f t="shared" si="141"/>
        <v>4749.3999999999996</v>
      </c>
      <c r="BL194" s="81">
        <f t="shared" si="123"/>
        <v>4260</v>
      </c>
      <c r="BM194" s="342">
        <f t="shared" si="142"/>
        <v>213</v>
      </c>
      <c r="BN194" s="82"/>
    </row>
    <row r="195" spans="1:66" ht="36" x14ac:dyDescent="0.25">
      <c r="A195" s="59">
        <v>180</v>
      </c>
      <c r="B195" s="96" t="s">
        <v>443</v>
      </c>
      <c r="C195" s="84" t="s">
        <v>499</v>
      </c>
      <c r="D195" s="216" t="s">
        <v>500</v>
      </c>
      <c r="E195" s="86" t="s">
        <v>62</v>
      </c>
      <c r="F195" s="138">
        <v>800</v>
      </c>
      <c r="G195" s="64"/>
      <c r="H195" s="64">
        <v>20</v>
      </c>
      <c r="I195" s="64"/>
      <c r="J195" s="64"/>
      <c r="K195" s="64">
        <v>5</v>
      </c>
      <c r="L195" s="64">
        <f t="shared" si="127"/>
        <v>825</v>
      </c>
      <c r="M195" s="183">
        <v>77.17</v>
      </c>
      <c r="N195" s="184">
        <f t="shared" si="143"/>
        <v>63665.25</v>
      </c>
      <c r="O195" s="351">
        <v>20460</v>
      </c>
      <c r="P195" s="68">
        <v>800</v>
      </c>
      <c r="Q195" s="67">
        <v>117</v>
      </c>
      <c r="R195" s="99">
        <v>70</v>
      </c>
      <c r="S195" s="99">
        <f t="shared" si="128"/>
        <v>56000</v>
      </c>
      <c r="T195" s="67">
        <v>234</v>
      </c>
      <c r="U195" s="99">
        <v>45</v>
      </c>
      <c r="V195" s="99">
        <f t="shared" si="129"/>
        <v>36000</v>
      </c>
      <c r="W195" s="98" t="s">
        <v>77</v>
      </c>
      <c r="X195" s="215"/>
      <c r="Y195" s="99">
        <f t="shared" si="130"/>
        <v>0</v>
      </c>
      <c r="Z195" s="98" t="s">
        <v>77</v>
      </c>
      <c r="AA195" s="215"/>
      <c r="AB195" s="99">
        <f t="shared" si="131"/>
        <v>0</v>
      </c>
      <c r="AC195" s="67">
        <v>193</v>
      </c>
      <c r="AD195" s="99">
        <v>35</v>
      </c>
      <c r="AE195" s="99">
        <f t="shared" si="132"/>
        <v>28000</v>
      </c>
      <c r="AF195" s="98" t="s">
        <v>77</v>
      </c>
      <c r="AG195" s="215"/>
      <c r="AH195" s="99">
        <f t="shared" si="133"/>
        <v>0</v>
      </c>
      <c r="AI195" s="98" t="s">
        <v>77</v>
      </c>
      <c r="AJ195" s="215"/>
      <c r="AK195" s="99">
        <f t="shared" si="134"/>
        <v>0</v>
      </c>
      <c r="AL195" s="67">
        <v>273</v>
      </c>
      <c r="AM195" s="99">
        <v>26.1</v>
      </c>
      <c r="AN195" s="99">
        <f t="shared" si="135"/>
        <v>20880</v>
      </c>
      <c r="AO195" s="67" t="s">
        <v>501</v>
      </c>
      <c r="AP195" s="99">
        <v>41</v>
      </c>
      <c r="AQ195" s="248">
        <f t="shared" si="136"/>
        <v>32800</v>
      </c>
      <c r="AR195" s="73">
        <v>180</v>
      </c>
      <c r="AS195" s="74">
        <v>63</v>
      </c>
      <c r="AT195" s="75">
        <f t="shared" si="102"/>
        <v>50400</v>
      </c>
      <c r="AU195" s="73">
        <v>180</v>
      </c>
      <c r="AV195" s="74">
        <v>300</v>
      </c>
      <c r="AW195" s="92">
        <f t="shared" si="106"/>
        <v>240000</v>
      </c>
      <c r="AX195" s="269">
        <v>180</v>
      </c>
      <c r="AY195" s="75">
        <v>60</v>
      </c>
      <c r="AZ195" s="75">
        <f t="shared" si="103"/>
        <v>48000</v>
      </c>
      <c r="BA195" s="73">
        <v>180</v>
      </c>
      <c r="BB195" s="246">
        <v>226.17</v>
      </c>
      <c r="BC195" s="75">
        <f t="shared" si="104"/>
        <v>180936</v>
      </c>
      <c r="BD195" s="93"/>
      <c r="BE195" s="77">
        <f t="shared" si="105"/>
        <v>26.1</v>
      </c>
      <c r="BF195" s="77">
        <f t="shared" si="137"/>
        <v>96.252222222222215</v>
      </c>
      <c r="BG195" s="77">
        <f t="shared" si="138"/>
        <v>60</v>
      </c>
      <c r="BH195" s="77">
        <f t="shared" si="139"/>
        <v>300</v>
      </c>
      <c r="BI195" s="88"/>
      <c r="BJ195" s="79">
        <f t="shared" si="140"/>
        <v>20880</v>
      </c>
      <c r="BK195" s="80">
        <f t="shared" si="141"/>
        <v>77001.777777777766</v>
      </c>
      <c r="BL195" s="81">
        <f t="shared" si="123"/>
        <v>48000</v>
      </c>
      <c r="BM195" s="342">
        <f t="shared" si="142"/>
        <v>77.167142857142849</v>
      </c>
      <c r="BN195" s="82"/>
    </row>
    <row r="196" spans="1:66" ht="36" x14ac:dyDescent="0.25">
      <c r="A196" s="137">
        <v>181</v>
      </c>
      <c r="B196" s="96" t="s">
        <v>443</v>
      </c>
      <c r="C196" s="84" t="s">
        <v>502</v>
      </c>
      <c r="D196" s="85" t="s">
        <v>503</v>
      </c>
      <c r="E196" s="86" t="s">
        <v>62</v>
      </c>
      <c r="F196" s="138">
        <v>400</v>
      </c>
      <c r="G196" s="64"/>
      <c r="H196" s="64">
        <v>150</v>
      </c>
      <c r="I196" s="64"/>
      <c r="J196" s="64"/>
      <c r="K196" s="64">
        <v>5</v>
      </c>
      <c r="L196" s="64">
        <f t="shared" si="127"/>
        <v>555</v>
      </c>
      <c r="M196" s="183">
        <v>194.4</v>
      </c>
      <c r="N196" s="184">
        <f t="shared" si="143"/>
        <v>107892</v>
      </c>
      <c r="O196" s="351">
        <v>20460</v>
      </c>
      <c r="P196" s="68">
        <v>400</v>
      </c>
      <c r="Q196" s="98" t="s">
        <v>77</v>
      </c>
      <c r="R196" s="215"/>
      <c r="S196" s="99">
        <f t="shared" si="128"/>
        <v>0</v>
      </c>
      <c r="T196" s="98" t="s">
        <v>77</v>
      </c>
      <c r="U196" s="215"/>
      <c r="V196" s="99">
        <f t="shared" si="129"/>
        <v>0</v>
      </c>
      <c r="W196" s="98" t="s">
        <v>77</v>
      </c>
      <c r="X196" s="215"/>
      <c r="Y196" s="99">
        <f t="shared" si="130"/>
        <v>0</v>
      </c>
      <c r="Z196" s="98" t="s">
        <v>77</v>
      </c>
      <c r="AA196" s="215"/>
      <c r="AB196" s="99">
        <f t="shared" si="131"/>
        <v>0</v>
      </c>
      <c r="AC196" s="98" t="s">
        <v>77</v>
      </c>
      <c r="AD196" s="215"/>
      <c r="AE196" s="99">
        <f t="shared" si="132"/>
        <v>0</v>
      </c>
      <c r="AF196" s="98" t="s">
        <v>77</v>
      </c>
      <c r="AG196" s="215"/>
      <c r="AH196" s="99">
        <f t="shared" si="133"/>
        <v>0</v>
      </c>
      <c r="AI196" s="98" t="s">
        <v>77</v>
      </c>
      <c r="AJ196" s="215"/>
      <c r="AK196" s="99">
        <f t="shared" si="134"/>
        <v>0</v>
      </c>
      <c r="AL196" s="98" t="s">
        <v>77</v>
      </c>
      <c r="AM196" s="215"/>
      <c r="AN196" s="99">
        <f t="shared" si="135"/>
        <v>0</v>
      </c>
      <c r="AO196" s="98" t="s">
        <v>77</v>
      </c>
      <c r="AP196" s="215"/>
      <c r="AQ196" s="248">
        <f t="shared" si="136"/>
        <v>0</v>
      </c>
      <c r="AR196" s="73">
        <v>181</v>
      </c>
      <c r="AS196" s="74">
        <v>98</v>
      </c>
      <c r="AT196" s="75">
        <f t="shared" si="102"/>
        <v>39200</v>
      </c>
      <c r="AU196" s="73">
        <v>181</v>
      </c>
      <c r="AV196" s="74">
        <v>300</v>
      </c>
      <c r="AW196" s="92">
        <f t="shared" si="106"/>
        <v>120000</v>
      </c>
      <c r="AX196" s="269">
        <v>181</v>
      </c>
      <c r="AY196" s="75">
        <v>75</v>
      </c>
      <c r="AZ196" s="75">
        <f t="shared" si="103"/>
        <v>30000</v>
      </c>
      <c r="BA196" s="73">
        <v>181</v>
      </c>
      <c r="BB196" s="246">
        <v>290.79000000000002</v>
      </c>
      <c r="BC196" s="75">
        <f t="shared" si="104"/>
        <v>116316.00000000001</v>
      </c>
      <c r="BD196" s="93"/>
      <c r="BE196" s="77">
        <f t="shared" si="105"/>
        <v>75</v>
      </c>
      <c r="BF196" s="77">
        <f t="shared" si="137"/>
        <v>190.94749999999999</v>
      </c>
      <c r="BG196" s="77">
        <f t="shared" si="138"/>
        <v>194.39500000000001</v>
      </c>
      <c r="BH196" s="77">
        <f t="shared" si="139"/>
        <v>300</v>
      </c>
      <c r="BI196" s="88"/>
      <c r="BJ196" s="79">
        <f t="shared" si="140"/>
        <v>30000</v>
      </c>
      <c r="BK196" s="80">
        <f t="shared" si="141"/>
        <v>76379</v>
      </c>
      <c r="BL196" s="81">
        <f t="shared" si="123"/>
        <v>77758</v>
      </c>
      <c r="BM196" s="342">
        <f t="shared" si="142"/>
        <v>194.39499999999998</v>
      </c>
      <c r="BN196" s="82"/>
    </row>
    <row r="197" spans="1:66" ht="36" x14ac:dyDescent="0.25">
      <c r="A197" s="59">
        <v>182</v>
      </c>
      <c r="B197" s="96" t="s">
        <v>443</v>
      </c>
      <c r="C197" s="84" t="s">
        <v>504</v>
      </c>
      <c r="D197" s="216" t="s">
        <v>505</v>
      </c>
      <c r="E197" s="86" t="s">
        <v>62</v>
      </c>
      <c r="F197" s="138">
        <v>1500</v>
      </c>
      <c r="G197" s="64"/>
      <c r="H197" s="64">
        <v>200</v>
      </c>
      <c r="I197" s="64"/>
      <c r="J197" s="64"/>
      <c r="K197" s="64">
        <v>100</v>
      </c>
      <c r="L197" s="64">
        <f t="shared" si="127"/>
        <v>1800</v>
      </c>
      <c r="M197" s="183">
        <v>100.02</v>
      </c>
      <c r="N197" s="184">
        <f t="shared" si="143"/>
        <v>180036</v>
      </c>
      <c r="O197" s="351">
        <v>20460</v>
      </c>
      <c r="P197" s="68">
        <v>1500</v>
      </c>
      <c r="Q197" s="67">
        <v>122</v>
      </c>
      <c r="R197" s="99">
        <v>70</v>
      </c>
      <c r="S197" s="99">
        <f t="shared" si="128"/>
        <v>105000</v>
      </c>
      <c r="T197" s="67">
        <v>232</v>
      </c>
      <c r="U197" s="99">
        <v>65</v>
      </c>
      <c r="V197" s="99">
        <f t="shared" si="129"/>
        <v>97500</v>
      </c>
      <c r="W197" s="67">
        <v>656</v>
      </c>
      <c r="X197" s="99">
        <v>95</v>
      </c>
      <c r="Y197" s="99">
        <f t="shared" si="130"/>
        <v>142500</v>
      </c>
      <c r="Z197" s="98" t="s">
        <v>77</v>
      </c>
      <c r="AA197" s="215"/>
      <c r="AB197" s="99">
        <f t="shared" si="131"/>
        <v>0</v>
      </c>
      <c r="AC197" s="67">
        <v>198</v>
      </c>
      <c r="AD197" s="99">
        <v>150</v>
      </c>
      <c r="AE197" s="99">
        <f t="shared" si="132"/>
        <v>225000</v>
      </c>
      <c r="AF197" s="67">
        <v>27</v>
      </c>
      <c r="AG197" s="99">
        <v>90.25</v>
      </c>
      <c r="AH197" s="99">
        <f t="shared" si="133"/>
        <v>135375</v>
      </c>
      <c r="AI197" s="67">
        <v>61</v>
      </c>
      <c r="AJ197" s="99">
        <v>96.1</v>
      </c>
      <c r="AK197" s="99">
        <f t="shared" si="134"/>
        <v>144150</v>
      </c>
      <c r="AL197" s="67">
        <v>270</v>
      </c>
      <c r="AM197" s="99">
        <v>25.45</v>
      </c>
      <c r="AN197" s="99">
        <f t="shared" si="135"/>
        <v>38175</v>
      </c>
      <c r="AO197" s="67" t="s">
        <v>506</v>
      </c>
      <c r="AP197" s="99">
        <v>35</v>
      </c>
      <c r="AQ197" s="248">
        <f t="shared" si="136"/>
        <v>52500</v>
      </c>
      <c r="AR197" s="73">
        <v>182</v>
      </c>
      <c r="AS197" s="74">
        <v>105</v>
      </c>
      <c r="AT197" s="75">
        <f t="shared" ref="AT197:AT260" si="144">AS197*P197</f>
        <v>157500</v>
      </c>
      <c r="AU197" s="73">
        <v>182</v>
      </c>
      <c r="AV197" s="74">
        <v>300</v>
      </c>
      <c r="AW197" s="92">
        <f t="shared" si="106"/>
        <v>450000</v>
      </c>
      <c r="AX197" s="269">
        <v>182</v>
      </c>
      <c r="AY197" s="75">
        <v>100</v>
      </c>
      <c r="AZ197" s="75">
        <f t="shared" ref="AZ197:AZ260" si="145">AY197*F197</f>
        <v>150000</v>
      </c>
      <c r="BA197" s="73">
        <v>182</v>
      </c>
      <c r="BB197" s="246">
        <v>193.86</v>
      </c>
      <c r="BC197" s="75">
        <f t="shared" ref="BC197:BC260" si="146">BB197*F197</f>
        <v>290790</v>
      </c>
      <c r="BD197" s="93"/>
      <c r="BE197" s="77">
        <f t="shared" ref="BE197:BE260" si="147">MIN(AP197,AM197,AJ197,AG197,AD197,AA197,X197,U197,R197,AS197,AV197,AY197,BB197)</f>
        <v>25.45</v>
      </c>
      <c r="BF197" s="77">
        <f t="shared" si="137"/>
        <v>110.47166666666665</v>
      </c>
      <c r="BG197" s="77">
        <f t="shared" si="138"/>
        <v>95.55</v>
      </c>
      <c r="BH197" s="77">
        <f t="shared" si="139"/>
        <v>300</v>
      </c>
      <c r="BI197" s="88"/>
      <c r="BJ197" s="79">
        <f t="shared" si="140"/>
        <v>38175</v>
      </c>
      <c r="BK197" s="80">
        <f t="shared" si="141"/>
        <v>165707.49999999997</v>
      </c>
      <c r="BL197" s="81">
        <f t="shared" si="123"/>
        <v>143325</v>
      </c>
      <c r="BM197" s="342">
        <f t="shared" si="142"/>
        <v>100.02100000000003</v>
      </c>
      <c r="BN197" s="82"/>
    </row>
    <row r="198" spans="1:66" ht="36" x14ac:dyDescent="0.25">
      <c r="A198" s="137">
        <v>183</v>
      </c>
      <c r="B198" s="96" t="s">
        <v>443</v>
      </c>
      <c r="C198" s="84" t="s">
        <v>507</v>
      </c>
      <c r="D198" s="216" t="s">
        <v>508</v>
      </c>
      <c r="E198" s="86" t="s">
        <v>62</v>
      </c>
      <c r="F198" s="138">
        <v>500</v>
      </c>
      <c r="G198" s="64"/>
      <c r="H198" s="64">
        <v>200</v>
      </c>
      <c r="I198" s="64"/>
      <c r="J198" s="64"/>
      <c r="K198" s="64">
        <v>50</v>
      </c>
      <c r="L198" s="64">
        <f t="shared" si="127"/>
        <v>750</v>
      </c>
      <c r="M198" s="183">
        <v>147.6</v>
      </c>
      <c r="N198" s="184">
        <f t="shared" si="143"/>
        <v>110700</v>
      </c>
      <c r="O198" s="351">
        <v>20460</v>
      </c>
      <c r="P198" s="68">
        <v>500</v>
      </c>
      <c r="Q198" s="98" t="s">
        <v>77</v>
      </c>
      <c r="R198" s="215"/>
      <c r="S198" s="99">
        <f t="shared" si="128"/>
        <v>0</v>
      </c>
      <c r="T198" s="67">
        <v>233</v>
      </c>
      <c r="U198" s="99">
        <v>65</v>
      </c>
      <c r="V198" s="99">
        <f t="shared" si="129"/>
        <v>32500</v>
      </c>
      <c r="W198" s="98" t="s">
        <v>77</v>
      </c>
      <c r="X198" s="215"/>
      <c r="Y198" s="99">
        <f t="shared" si="130"/>
        <v>0</v>
      </c>
      <c r="Z198" s="98" t="s">
        <v>77</v>
      </c>
      <c r="AA198" s="215"/>
      <c r="AB198" s="99">
        <f t="shared" si="131"/>
        <v>0</v>
      </c>
      <c r="AC198" s="98" t="s">
        <v>77</v>
      </c>
      <c r="AD198" s="215"/>
      <c r="AE198" s="99">
        <f t="shared" si="132"/>
        <v>0</v>
      </c>
      <c r="AF198" s="98" t="s">
        <v>77</v>
      </c>
      <c r="AG198" s="215"/>
      <c r="AH198" s="99">
        <f t="shared" si="133"/>
        <v>0</v>
      </c>
      <c r="AI198" s="98" t="s">
        <v>77</v>
      </c>
      <c r="AJ198" s="215"/>
      <c r="AK198" s="99">
        <f t="shared" si="134"/>
        <v>0</v>
      </c>
      <c r="AL198" s="98" t="s">
        <v>77</v>
      </c>
      <c r="AM198" s="215"/>
      <c r="AN198" s="99">
        <f t="shared" si="135"/>
        <v>0</v>
      </c>
      <c r="AO198" s="98" t="s">
        <v>77</v>
      </c>
      <c r="AP198" s="215"/>
      <c r="AQ198" s="248">
        <f t="shared" si="136"/>
        <v>0</v>
      </c>
      <c r="AR198" s="73">
        <v>183</v>
      </c>
      <c r="AS198" s="74">
        <v>77</v>
      </c>
      <c r="AT198" s="75">
        <f t="shared" si="144"/>
        <v>38500</v>
      </c>
      <c r="AU198" s="73">
        <v>183</v>
      </c>
      <c r="AV198" s="74">
        <v>320</v>
      </c>
      <c r="AW198" s="92">
        <f t="shared" ref="AW198:AW261" si="148">AV198*F198</f>
        <v>160000</v>
      </c>
      <c r="AX198" s="269">
        <v>183</v>
      </c>
      <c r="AY198" s="75">
        <v>75</v>
      </c>
      <c r="AZ198" s="75">
        <f t="shared" si="145"/>
        <v>37500</v>
      </c>
      <c r="BA198" s="73">
        <v>183</v>
      </c>
      <c r="BB198" s="246">
        <v>290.79000000000002</v>
      </c>
      <c r="BC198" s="75">
        <f t="shared" si="146"/>
        <v>145395</v>
      </c>
      <c r="BD198" s="93"/>
      <c r="BE198" s="77">
        <f t="shared" si="147"/>
        <v>65</v>
      </c>
      <c r="BF198" s="77">
        <f t="shared" si="137"/>
        <v>165.55799999999999</v>
      </c>
      <c r="BG198" s="77">
        <f t="shared" si="138"/>
        <v>77</v>
      </c>
      <c r="BH198" s="77">
        <f t="shared" si="139"/>
        <v>320</v>
      </c>
      <c r="BI198" s="88"/>
      <c r="BJ198" s="79">
        <f t="shared" si="140"/>
        <v>32500</v>
      </c>
      <c r="BK198" s="80">
        <f t="shared" si="141"/>
        <v>82779</v>
      </c>
      <c r="BL198" s="81">
        <f t="shared" si="123"/>
        <v>38500</v>
      </c>
      <c r="BM198" s="342">
        <f t="shared" si="142"/>
        <v>147.59666666666666</v>
      </c>
      <c r="BN198" s="82"/>
    </row>
    <row r="199" spans="1:66" ht="24" x14ac:dyDescent="0.25">
      <c r="A199" s="59">
        <v>184</v>
      </c>
      <c r="B199" s="96" t="s">
        <v>443</v>
      </c>
      <c r="C199" s="84" t="s">
        <v>509</v>
      </c>
      <c r="D199" s="216" t="s">
        <v>510</v>
      </c>
      <c r="E199" s="86" t="s">
        <v>62</v>
      </c>
      <c r="F199" s="138">
        <v>100</v>
      </c>
      <c r="G199" s="64"/>
      <c r="H199" s="64">
        <v>20</v>
      </c>
      <c r="I199" s="64"/>
      <c r="J199" s="64"/>
      <c r="K199" s="64">
        <v>10</v>
      </c>
      <c r="L199" s="64">
        <f t="shared" si="127"/>
        <v>130</v>
      </c>
      <c r="M199" s="183">
        <v>330</v>
      </c>
      <c r="N199" s="184">
        <f t="shared" si="143"/>
        <v>42900</v>
      </c>
      <c r="O199" s="351">
        <v>20460</v>
      </c>
      <c r="P199" s="68">
        <v>100</v>
      </c>
      <c r="Q199" s="98" t="s">
        <v>77</v>
      </c>
      <c r="R199" s="215"/>
      <c r="S199" s="99">
        <f t="shared" si="128"/>
        <v>0</v>
      </c>
      <c r="T199" s="98" t="s">
        <v>77</v>
      </c>
      <c r="U199" s="215"/>
      <c r="V199" s="99">
        <f t="shared" si="129"/>
        <v>0</v>
      </c>
      <c r="W199" s="98" t="s">
        <v>77</v>
      </c>
      <c r="X199" s="215"/>
      <c r="Y199" s="99">
        <f t="shared" si="130"/>
        <v>0</v>
      </c>
      <c r="Z199" s="98" t="s">
        <v>77</v>
      </c>
      <c r="AA199" s="215"/>
      <c r="AB199" s="99">
        <f t="shared" si="131"/>
        <v>0</v>
      </c>
      <c r="AC199" s="98" t="s">
        <v>77</v>
      </c>
      <c r="AD199" s="215"/>
      <c r="AE199" s="99">
        <f t="shared" si="132"/>
        <v>0</v>
      </c>
      <c r="AF199" s="98" t="s">
        <v>77</v>
      </c>
      <c r="AG199" s="215"/>
      <c r="AH199" s="99">
        <f t="shared" si="133"/>
        <v>0</v>
      </c>
      <c r="AI199" s="98" t="s">
        <v>77</v>
      </c>
      <c r="AJ199" s="215"/>
      <c r="AK199" s="99">
        <f t="shared" si="134"/>
        <v>0</v>
      </c>
      <c r="AL199" s="98" t="s">
        <v>77</v>
      </c>
      <c r="AM199" s="215"/>
      <c r="AN199" s="99">
        <f t="shared" si="135"/>
        <v>0</v>
      </c>
      <c r="AO199" s="98" t="s">
        <v>77</v>
      </c>
      <c r="AP199" s="215"/>
      <c r="AQ199" s="248">
        <f t="shared" si="136"/>
        <v>0</v>
      </c>
      <c r="AR199" s="73">
        <v>184</v>
      </c>
      <c r="AS199" s="74">
        <v>308</v>
      </c>
      <c r="AT199" s="75">
        <f t="shared" si="144"/>
        <v>30800</v>
      </c>
      <c r="AU199" s="73">
        <v>184</v>
      </c>
      <c r="AV199" s="74">
        <v>340</v>
      </c>
      <c r="AW199" s="92">
        <f t="shared" si="148"/>
        <v>34000</v>
      </c>
      <c r="AX199" s="269">
        <v>184</v>
      </c>
      <c r="AY199" s="75">
        <v>320</v>
      </c>
      <c r="AZ199" s="75">
        <f t="shared" si="145"/>
        <v>32000</v>
      </c>
      <c r="BA199" s="73">
        <v>184</v>
      </c>
      <c r="BB199" s="246">
        <v>1615.51</v>
      </c>
      <c r="BC199" s="75">
        <f t="shared" si="146"/>
        <v>161551</v>
      </c>
      <c r="BD199" s="93"/>
      <c r="BE199" s="77">
        <f t="shared" si="147"/>
        <v>308</v>
      </c>
      <c r="BF199" s="77">
        <f t="shared" si="137"/>
        <v>645.87750000000005</v>
      </c>
      <c r="BG199" s="77">
        <f t="shared" si="138"/>
        <v>330</v>
      </c>
      <c r="BH199" s="77">
        <f t="shared" si="139"/>
        <v>1615.51</v>
      </c>
      <c r="BI199" s="88"/>
      <c r="BJ199" s="79">
        <f t="shared" si="140"/>
        <v>30800</v>
      </c>
      <c r="BK199" s="80">
        <f t="shared" si="141"/>
        <v>64587.750000000007</v>
      </c>
      <c r="BL199" s="81">
        <f t="shared" ref="BL199:BL226" si="149">BG199*$P199</f>
        <v>33000</v>
      </c>
      <c r="BM199" s="342">
        <f t="shared" si="142"/>
        <v>330.00000000000011</v>
      </c>
      <c r="BN199" s="82"/>
    </row>
    <row r="200" spans="1:66" ht="36" x14ac:dyDescent="0.25">
      <c r="A200" s="137">
        <v>185</v>
      </c>
      <c r="B200" s="96" t="s">
        <v>443</v>
      </c>
      <c r="C200" s="84" t="s">
        <v>511</v>
      </c>
      <c r="D200" s="85" t="s">
        <v>512</v>
      </c>
      <c r="E200" s="86" t="s">
        <v>62</v>
      </c>
      <c r="F200" s="138">
        <v>550</v>
      </c>
      <c r="G200" s="64"/>
      <c r="H200" s="64">
        <v>20</v>
      </c>
      <c r="I200" s="64"/>
      <c r="J200" s="64"/>
      <c r="K200" s="64">
        <v>10</v>
      </c>
      <c r="L200" s="64">
        <f t="shared" si="127"/>
        <v>580</v>
      </c>
      <c r="M200" s="183">
        <v>94.83</v>
      </c>
      <c r="N200" s="184">
        <f t="shared" si="143"/>
        <v>55001.4</v>
      </c>
      <c r="O200" s="351">
        <v>20460</v>
      </c>
      <c r="P200" s="68">
        <v>550</v>
      </c>
      <c r="Q200" s="98" t="s">
        <v>77</v>
      </c>
      <c r="R200" s="215"/>
      <c r="S200" s="99">
        <f t="shared" si="128"/>
        <v>0</v>
      </c>
      <c r="T200" s="67">
        <v>235</v>
      </c>
      <c r="U200" s="99">
        <v>45</v>
      </c>
      <c r="V200" s="99">
        <f t="shared" si="129"/>
        <v>24750</v>
      </c>
      <c r="W200" s="98" t="s">
        <v>77</v>
      </c>
      <c r="X200" s="215"/>
      <c r="Y200" s="99">
        <f t="shared" si="130"/>
        <v>0</v>
      </c>
      <c r="Z200" s="98" t="s">
        <v>77</v>
      </c>
      <c r="AA200" s="215"/>
      <c r="AB200" s="99">
        <f t="shared" si="131"/>
        <v>0</v>
      </c>
      <c r="AC200" s="67">
        <v>194</v>
      </c>
      <c r="AD200" s="99">
        <v>80</v>
      </c>
      <c r="AE200" s="99">
        <f t="shared" si="132"/>
        <v>44000</v>
      </c>
      <c r="AF200" s="98" t="s">
        <v>77</v>
      </c>
      <c r="AG200" s="215"/>
      <c r="AH200" s="99">
        <f t="shared" si="133"/>
        <v>0</v>
      </c>
      <c r="AI200" s="98" t="s">
        <v>77</v>
      </c>
      <c r="AJ200" s="215"/>
      <c r="AK200" s="99">
        <f t="shared" si="134"/>
        <v>0</v>
      </c>
      <c r="AL200" s="67">
        <v>272</v>
      </c>
      <c r="AM200" s="99">
        <v>42.92</v>
      </c>
      <c r="AN200" s="99">
        <f t="shared" si="135"/>
        <v>23606</v>
      </c>
      <c r="AO200" s="98" t="s">
        <v>77</v>
      </c>
      <c r="AP200" s="215"/>
      <c r="AQ200" s="248">
        <f t="shared" si="136"/>
        <v>0</v>
      </c>
      <c r="AR200" s="73">
        <v>185</v>
      </c>
      <c r="AS200" s="74">
        <v>63</v>
      </c>
      <c r="AT200" s="75">
        <f t="shared" si="144"/>
        <v>34650</v>
      </c>
      <c r="AU200" s="73">
        <v>185</v>
      </c>
      <c r="AV200" s="74">
        <v>280</v>
      </c>
      <c r="AW200" s="92">
        <f t="shared" si="148"/>
        <v>154000</v>
      </c>
      <c r="AX200" s="269">
        <v>185</v>
      </c>
      <c r="AY200" s="75">
        <v>60</v>
      </c>
      <c r="AZ200" s="75">
        <f t="shared" si="145"/>
        <v>33000</v>
      </c>
      <c r="BA200" s="73">
        <v>185</v>
      </c>
      <c r="BB200" s="246">
        <v>226.17</v>
      </c>
      <c r="BC200" s="75">
        <f t="shared" si="146"/>
        <v>124393.5</v>
      </c>
      <c r="BD200" s="93"/>
      <c r="BE200" s="77">
        <f t="shared" si="147"/>
        <v>42.92</v>
      </c>
      <c r="BF200" s="77">
        <f t="shared" si="137"/>
        <v>113.87</v>
      </c>
      <c r="BG200" s="77">
        <f t="shared" si="138"/>
        <v>63</v>
      </c>
      <c r="BH200" s="77">
        <f t="shared" si="139"/>
        <v>280</v>
      </c>
      <c r="BI200" s="88"/>
      <c r="BJ200" s="79">
        <f t="shared" si="140"/>
        <v>23606</v>
      </c>
      <c r="BK200" s="80">
        <f t="shared" si="141"/>
        <v>62628.5</v>
      </c>
      <c r="BL200" s="81">
        <f t="shared" si="149"/>
        <v>34650</v>
      </c>
      <c r="BM200" s="342">
        <f t="shared" si="142"/>
        <v>94.834000000000003</v>
      </c>
      <c r="BN200" s="82"/>
    </row>
    <row r="201" spans="1:66" ht="24" x14ac:dyDescent="0.25">
      <c r="A201" s="59">
        <v>186</v>
      </c>
      <c r="B201" s="96" t="s">
        <v>443</v>
      </c>
      <c r="C201" s="84" t="s">
        <v>513</v>
      </c>
      <c r="D201" s="216" t="s">
        <v>514</v>
      </c>
      <c r="E201" s="86" t="s">
        <v>62</v>
      </c>
      <c r="F201" s="138">
        <v>350</v>
      </c>
      <c r="G201" s="64"/>
      <c r="H201" s="64">
        <v>20</v>
      </c>
      <c r="I201" s="64"/>
      <c r="J201" s="64"/>
      <c r="K201" s="64">
        <v>10</v>
      </c>
      <c r="L201" s="64">
        <f t="shared" si="127"/>
        <v>380</v>
      </c>
      <c r="M201" s="183">
        <v>93.29</v>
      </c>
      <c r="N201" s="184">
        <f t="shared" si="143"/>
        <v>35450.200000000004</v>
      </c>
      <c r="O201" s="351">
        <v>20460</v>
      </c>
      <c r="P201" s="68">
        <v>350</v>
      </c>
      <c r="Q201" s="67">
        <v>118</v>
      </c>
      <c r="R201" s="99">
        <v>55</v>
      </c>
      <c r="S201" s="99">
        <f t="shared" si="128"/>
        <v>19250</v>
      </c>
      <c r="T201" s="67">
        <v>235</v>
      </c>
      <c r="U201" s="99">
        <v>45</v>
      </c>
      <c r="V201" s="99">
        <f t="shared" si="129"/>
        <v>15750</v>
      </c>
      <c r="W201" s="98" t="s">
        <v>77</v>
      </c>
      <c r="X201" s="215"/>
      <c r="Y201" s="99">
        <f t="shared" si="130"/>
        <v>0</v>
      </c>
      <c r="Z201" s="67" t="s">
        <v>515</v>
      </c>
      <c r="AA201" s="99">
        <v>30</v>
      </c>
      <c r="AB201" s="99">
        <f t="shared" si="131"/>
        <v>10500</v>
      </c>
      <c r="AC201" s="67">
        <v>194</v>
      </c>
      <c r="AD201" s="99">
        <v>80</v>
      </c>
      <c r="AE201" s="99">
        <f t="shared" si="132"/>
        <v>28000</v>
      </c>
      <c r="AF201" s="98" t="s">
        <v>77</v>
      </c>
      <c r="AG201" s="215"/>
      <c r="AH201" s="99">
        <f t="shared" si="133"/>
        <v>0</v>
      </c>
      <c r="AI201" s="98" t="s">
        <v>77</v>
      </c>
      <c r="AJ201" s="215"/>
      <c r="AK201" s="99">
        <f t="shared" si="134"/>
        <v>0</v>
      </c>
      <c r="AL201" s="98" t="s">
        <v>77</v>
      </c>
      <c r="AM201" s="215"/>
      <c r="AN201" s="99">
        <f t="shared" si="135"/>
        <v>0</v>
      </c>
      <c r="AO201" s="67" t="s">
        <v>501</v>
      </c>
      <c r="AP201" s="99">
        <v>41</v>
      </c>
      <c r="AQ201" s="248">
        <f t="shared" ref="AQ201:AQ226" si="150">AP201*P201</f>
        <v>14350</v>
      </c>
      <c r="AR201" s="73">
        <v>186</v>
      </c>
      <c r="AS201" s="74">
        <v>77</v>
      </c>
      <c r="AT201" s="75">
        <f t="shared" si="144"/>
        <v>26950</v>
      </c>
      <c r="AU201" s="73">
        <v>186</v>
      </c>
      <c r="AV201" s="74">
        <v>280</v>
      </c>
      <c r="AW201" s="92">
        <f t="shared" si="148"/>
        <v>98000</v>
      </c>
      <c r="AX201" s="269">
        <v>186</v>
      </c>
      <c r="AY201" s="75">
        <v>75</v>
      </c>
      <c r="AZ201" s="75">
        <f t="shared" si="145"/>
        <v>26250</v>
      </c>
      <c r="BA201" s="73">
        <v>186</v>
      </c>
      <c r="BB201" s="246">
        <v>290.79000000000002</v>
      </c>
      <c r="BC201" s="75">
        <f t="shared" si="146"/>
        <v>101776.5</v>
      </c>
      <c r="BD201" s="93"/>
      <c r="BE201" s="77">
        <f t="shared" si="147"/>
        <v>30</v>
      </c>
      <c r="BF201" s="77">
        <f t="shared" ref="BF201:BF226" si="151">AVERAGE(AP201,AM201,AJ201,AG201,AD201,AA201,X201,U201,R201,AS201,AV201,AY201,BB201)</f>
        <v>108.19888888888889</v>
      </c>
      <c r="BG201" s="77">
        <f t="shared" ref="BG201:BG226" si="152">MEDIAN(AP201,AM201,AJ201,AG201,AD201,AA201,X201,U201,R201,AS201,AV201,AY201,BB201)</f>
        <v>75</v>
      </c>
      <c r="BH201" s="77">
        <f t="shared" ref="BH201:BH226" si="153">MAX(AP201,AM201,AJ201,AG201,AD201,AA201,X201,U201,R201,AS201,AV201,AY201,BB201)</f>
        <v>290.79000000000002</v>
      </c>
      <c r="BI201" s="88"/>
      <c r="BJ201" s="79">
        <f t="shared" ref="BJ201:BJ226" si="154">BE201*$P201</f>
        <v>10500</v>
      </c>
      <c r="BK201" s="80">
        <f t="shared" ref="BK201:BK226" si="155">BF201*$P201</f>
        <v>37869.611111111109</v>
      </c>
      <c r="BL201" s="81">
        <f t="shared" si="149"/>
        <v>26250</v>
      </c>
      <c r="BM201" s="342">
        <f t="shared" ref="BM201:BM226" si="156">(SUM(R201,U201,X201,AA201,AD201,AG201,AJ201,AM201,AP201,AS201,AV201,AY201,BB201)-MAX(R201,U201,X201,AA201,AD201,AG201,AJ201,AM201,AP201,AS201,AV201,AY201,BB201)-MIN(R201,U201,X201,AA201,AD201,AG201,AJ201,AM201,AP201,AS201,AV201,AY201,BB201))/(COUNT(R201,U201,X201,AA201,AD201,AG201,AJ201,AM201,AP201,AS201,AV201,AY201,BB201)-2)</f>
        <v>93.285714285714292</v>
      </c>
      <c r="BN201" s="82"/>
    </row>
    <row r="202" spans="1:66" ht="24" x14ac:dyDescent="0.25">
      <c r="A202" s="137">
        <v>187</v>
      </c>
      <c r="B202" s="96" t="s">
        <v>443</v>
      </c>
      <c r="C202" s="84" t="s">
        <v>516</v>
      </c>
      <c r="D202" s="216" t="s">
        <v>517</v>
      </c>
      <c r="E202" s="86" t="s">
        <v>62</v>
      </c>
      <c r="F202" s="138">
        <v>350</v>
      </c>
      <c r="G202" s="64"/>
      <c r="H202" s="64">
        <v>20</v>
      </c>
      <c r="I202" s="64"/>
      <c r="J202" s="64"/>
      <c r="K202" s="64">
        <v>5</v>
      </c>
      <c r="L202" s="64">
        <f t="shared" si="127"/>
        <v>375</v>
      </c>
      <c r="M202" s="183">
        <v>197.9</v>
      </c>
      <c r="N202" s="184">
        <f t="shared" si="143"/>
        <v>74212.5</v>
      </c>
      <c r="O202" s="351">
        <v>20460</v>
      </c>
      <c r="P202" s="68">
        <v>350</v>
      </c>
      <c r="Q202" s="98" t="s">
        <v>77</v>
      </c>
      <c r="R202" s="215"/>
      <c r="S202" s="99">
        <f t="shared" si="128"/>
        <v>0</v>
      </c>
      <c r="T202" s="98" t="s">
        <v>77</v>
      </c>
      <c r="U202" s="215"/>
      <c r="V202" s="99">
        <f t="shared" si="129"/>
        <v>0</v>
      </c>
      <c r="W202" s="98" t="s">
        <v>77</v>
      </c>
      <c r="X202" s="215"/>
      <c r="Y202" s="99">
        <f t="shared" si="130"/>
        <v>0</v>
      </c>
      <c r="Z202" s="98" t="s">
        <v>77</v>
      </c>
      <c r="AA202" s="215"/>
      <c r="AB202" s="99">
        <f t="shared" si="131"/>
        <v>0</v>
      </c>
      <c r="AC202" s="98" t="s">
        <v>77</v>
      </c>
      <c r="AD202" s="215"/>
      <c r="AE202" s="99">
        <f t="shared" si="132"/>
        <v>0</v>
      </c>
      <c r="AF202" s="98" t="s">
        <v>77</v>
      </c>
      <c r="AG202" s="215"/>
      <c r="AH202" s="99">
        <f t="shared" si="133"/>
        <v>0</v>
      </c>
      <c r="AI202" s="98" t="s">
        <v>77</v>
      </c>
      <c r="AJ202" s="215"/>
      <c r="AK202" s="99">
        <f t="shared" si="134"/>
        <v>0</v>
      </c>
      <c r="AL202" s="98" t="s">
        <v>77</v>
      </c>
      <c r="AM202" s="215"/>
      <c r="AN202" s="99">
        <f t="shared" si="135"/>
        <v>0</v>
      </c>
      <c r="AO202" s="98" t="s">
        <v>77</v>
      </c>
      <c r="AP202" s="215"/>
      <c r="AQ202" s="248">
        <f t="shared" si="150"/>
        <v>0</v>
      </c>
      <c r="AR202" s="73">
        <v>187</v>
      </c>
      <c r="AS202" s="74">
        <v>105</v>
      </c>
      <c r="AT202" s="75">
        <f t="shared" si="144"/>
        <v>36750</v>
      </c>
      <c r="AU202" s="73">
        <v>187</v>
      </c>
      <c r="AV202" s="74">
        <v>300</v>
      </c>
      <c r="AW202" s="92">
        <f t="shared" si="148"/>
        <v>105000</v>
      </c>
      <c r="AX202" s="269">
        <v>187</v>
      </c>
      <c r="AY202" s="75">
        <v>100</v>
      </c>
      <c r="AZ202" s="75">
        <f t="shared" si="145"/>
        <v>35000</v>
      </c>
      <c r="BA202" s="73">
        <v>187</v>
      </c>
      <c r="BB202" s="246">
        <v>290.79000000000002</v>
      </c>
      <c r="BC202" s="75">
        <f t="shared" si="146"/>
        <v>101776.5</v>
      </c>
      <c r="BD202" s="93"/>
      <c r="BE202" s="77">
        <f t="shared" si="147"/>
        <v>100</v>
      </c>
      <c r="BF202" s="77">
        <f t="shared" si="151"/>
        <v>198.94749999999999</v>
      </c>
      <c r="BG202" s="77">
        <f t="shared" si="152"/>
        <v>197.89500000000001</v>
      </c>
      <c r="BH202" s="77">
        <f t="shared" si="153"/>
        <v>300</v>
      </c>
      <c r="BI202" s="88"/>
      <c r="BJ202" s="79">
        <f t="shared" si="154"/>
        <v>35000</v>
      </c>
      <c r="BK202" s="80">
        <f t="shared" si="155"/>
        <v>69631.625</v>
      </c>
      <c r="BL202" s="81">
        <f t="shared" si="149"/>
        <v>69263.25</v>
      </c>
      <c r="BM202" s="342">
        <f t="shared" si="156"/>
        <v>197.89499999999998</v>
      </c>
      <c r="BN202" s="82"/>
    </row>
    <row r="203" spans="1:66" ht="36" x14ac:dyDescent="0.25">
      <c r="A203" s="59">
        <v>188</v>
      </c>
      <c r="B203" s="96" t="s">
        <v>443</v>
      </c>
      <c r="C203" s="84" t="s">
        <v>518</v>
      </c>
      <c r="D203" s="216" t="s">
        <v>519</v>
      </c>
      <c r="E203" s="86" t="s">
        <v>62</v>
      </c>
      <c r="F203" s="138">
        <v>350</v>
      </c>
      <c r="G203" s="64"/>
      <c r="H203" s="64">
        <v>10</v>
      </c>
      <c r="I203" s="64"/>
      <c r="J203" s="64"/>
      <c r="K203" s="64">
        <v>10</v>
      </c>
      <c r="L203" s="64">
        <f t="shared" si="127"/>
        <v>370</v>
      </c>
      <c r="M203" s="183">
        <v>174.33</v>
      </c>
      <c r="N203" s="184">
        <f t="shared" si="143"/>
        <v>64502.100000000006</v>
      </c>
      <c r="O203" s="351">
        <v>20460</v>
      </c>
      <c r="P203" s="68">
        <v>350</v>
      </c>
      <c r="Q203" s="98" t="s">
        <v>77</v>
      </c>
      <c r="R203" s="215"/>
      <c r="S203" s="99">
        <f t="shared" si="128"/>
        <v>0</v>
      </c>
      <c r="T203" s="98" t="s">
        <v>77</v>
      </c>
      <c r="U203" s="215"/>
      <c r="V203" s="99">
        <f t="shared" si="129"/>
        <v>0</v>
      </c>
      <c r="W203" s="98" t="s">
        <v>77</v>
      </c>
      <c r="X203" s="215"/>
      <c r="Y203" s="99">
        <f t="shared" si="130"/>
        <v>0</v>
      </c>
      <c r="Z203" s="98" t="s">
        <v>77</v>
      </c>
      <c r="AA203" s="215"/>
      <c r="AB203" s="99">
        <f t="shared" si="131"/>
        <v>0</v>
      </c>
      <c r="AC203" s="98" t="s">
        <v>77</v>
      </c>
      <c r="AD203" s="215"/>
      <c r="AE203" s="99">
        <f t="shared" si="132"/>
        <v>0</v>
      </c>
      <c r="AF203" s="98" t="s">
        <v>77</v>
      </c>
      <c r="AG203" s="215"/>
      <c r="AH203" s="99">
        <f t="shared" si="133"/>
        <v>0</v>
      </c>
      <c r="AI203" s="98" t="s">
        <v>77</v>
      </c>
      <c r="AJ203" s="215"/>
      <c r="AK203" s="99">
        <f t="shared" si="134"/>
        <v>0</v>
      </c>
      <c r="AL203" s="67">
        <v>269</v>
      </c>
      <c r="AM203" s="99">
        <v>89.9</v>
      </c>
      <c r="AN203" s="99">
        <f t="shared" si="135"/>
        <v>31465.000000000004</v>
      </c>
      <c r="AO203" s="98" t="s">
        <v>77</v>
      </c>
      <c r="AP203" s="215"/>
      <c r="AQ203" s="248">
        <f t="shared" si="150"/>
        <v>0</v>
      </c>
      <c r="AR203" s="73">
        <v>188</v>
      </c>
      <c r="AS203" s="74">
        <v>133</v>
      </c>
      <c r="AT203" s="75">
        <f t="shared" si="144"/>
        <v>46550</v>
      </c>
      <c r="AU203" s="73">
        <v>188</v>
      </c>
      <c r="AV203" s="74">
        <v>270</v>
      </c>
      <c r="AW203" s="92">
        <f t="shared" si="148"/>
        <v>94500</v>
      </c>
      <c r="AX203" s="269">
        <v>188</v>
      </c>
      <c r="AY203" s="75">
        <v>120</v>
      </c>
      <c r="AZ203" s="75">
        <f t="shared" si="145"/>
        <v>42000</v>
      </c>
      <c r="BA203" s="73">
        <v>188</v>
      </c>
      <c r="BB203" s="246">
        <v>565.42999999999995</v>
      </c>
      <c r="BC203" s="75">
        <f t="shared" si="146"/>
        <v>197900.49999999997</v>
      </c>
      <c r="BD203" s="93"/>
      <c r="BE203" s="77">
        <f t="shared" si="147"/>
        <v>89.9</v>
      </c>
      <c r="BF203" s="77">
        <f t="shared" si="151"/>
        <v>235.666</v>
      </c>
      <c r="BG203" s="77">
        <f t="shared" si="152"/>
        <v>133</v>
      </c>
      <c r="BH203" s="77">
        <f t="shared" si="153"/>
        <v>565.42999999999995</v>
      </c>
      <c r="BI203" s="88"/>
      <c r="BJ203" s="79">
        <f t="shared" si="154"/>
        <v>31465.000000000004</v>
      </c>
      <c r="BK203" s="80">
        <f t="shared" si="155"/>
        <v>82483.100000000006</v>
      </c>
      <c r="BL203" s="81">
        <f t="shared" si="149"/>
        <v>46550</v>
      </c>
      <c r="BM203" s="342">
        <f t="shared" si="156"/>
        <v>174.33333333333334</v>
      </c>
      <c r="BN203" s="82"/>
    </row>
    <row r="204" spans="1:66" ht="36" x14ac:dyDescent="0.25">
      <c r="A204" s="137">
        <v>189</v>
      </c>
      <c r="B204" s="96" t="s">
        <v>443</v>
      </c>
      <c r="C204" s="84" t="s">
        <v>520</v>
      </c>
      <c r="D204" s="85" t="s">
        <v>521</v>
      </c>
      <c r="E204" s="86" t="s">
        <v>62</v>
      </c>
      <c r="F204" s="138">
        <v>350</v>
      </c>
      <c r="G204" s="64"/>
      <c r="H204" s="64">
        <v>10</v>
      </c>
      <c r="I204" s="64"/>
      <c r="J204" s="64"/>
      <c r="K204" s="64">
        <v>10</v>
      </c>
      <c r="L204" s="64">
        <f t="shared" si="127"/>
        <v>370</v>
      </c>
      <c r="M204" s="183">
        <v>220.5</v>
      </c>
      <c r="N204" s="184">
        <f t="shared" si="143"/>
        <v>81585</v>
      </c>
      <c r="O204" s="351">
        <v>20460</v>
      </c>
      <c r="P204" s="68">
        <v>350</v>
      </c>
      <c r="Q204" s="98" t="s">
        <v>77</v>
      </c>
      <c r="R204" s="215"/>
      <c r="S204" s="99">
        <f t="shared" si="128"/>
        <v>0</v>
      </c>
      <c r="T204" s="98" t="s">
        <v>77</v>
      </c>
      <c r="U204" s="215"/>
      <c r="V204" s="99">
        <f t="shared" si="129"/>
        <v>0</v>
      </c>
      <c r="W204" s="98" t="s">
        <v>77</v>
      </c>
      <c r="X204" s="215"/>
      <c r="Y204" s="99">
        <f t="shared" si="130"/>
        <v>0</v>
      </c>
      <c r="Z204" s="98" t="s">
        <v>77</v>
      </c>
      <c r="AA204" s="215"/>
      <c r="AB204" s="99">
        <f t="shared" si="131"/>
        <v>0</v>
      </c>
      <c r="AC204" s="98" t="s">
        <v>77</v>
      </c>
      <c r="AD204" s="215"/>
      <c r="AE204" s="99">
        <f t="shared" si="132"/>
        <v>0</v>
      </c>
      <c r="AF204" s="98" t="s">
        <v>77</v>
      </c>
      <c r="AG204" s="215"/>
      <c r="AH204" s="99">
        <f t="shared" si="133"/>
        <v>0</v>
      </c>
      <c r="AI204" s="98" t="s">
        <v>77</v>
      </c>
      <c r="AJ204" s="215"/>
      <c r="AK204" s="99">
        <f t="shared" si="134"/>
        <v>0</v>
      </c>
      <c r="AL204" s="98" t="s">
        <v>77</v>
      </c>
      <c r="AM204" s="215"/>
      <c r="AN204" s="99">
        <f t="shared" si="135"/>
        <v>0</v>
      </c>
      <c r="AO204" s="98" t="s">
        <v>77</v>
      </c>
      <c r="AP204" s="215"/>
      <c r="AQ204" s="248">
        <f t="shared" si="150"/>
        <v>0</v>
      </c>
      <c r="AR204" s="73">
        <v>189</v>
      </c>
      <c r="AS204" s="74">
        <v>161</v>
      </c>
      <c r="AT204" s="75">
        <f t="shared" si="144"/>
        <v>56350</v>
      </c>
      <c r="AU204" s="73">
        <v>189</v>
      </c>
      <c r="AV204" s="74">
        <v>280</v>
      </c>
      <c r="AW204" s="92">
        <f t="shared" si="148"/>
        <v>98000</v>
      </c>
      <c r="AX204" s="269">
        <v>189</v>
      </c>
      <c r="AY204" s="75">
        <v>135</v>
      </c>
      <c r="AZ204" s="75">
        <f t="shared" si="145"/>
        <v>47250</v>
      </c>
      <c r="BA204" s="73">
        <v>189</v>
      </c>
      <c r="BB204" s="246">
        <v>726.98</v>
      </c>
      <c r="BC204" s="75">
        <f t="shared" si="146"/>
        <v>254443</v>
      </c>
      <c r="BD204" s="93"/>
      <c r="BE204" s="77">
        <f t="shared" si="147"/>
        <v>135</v>
      </c>
      <c r="BF204" s="77">
        <f t="shared" si="151"/>
        <v>325.745</v>
      </c>
      <c r="BG204" s="77">
        <f t="shared" si="152"/>
        <v>220.5</v>
      </c>
      <c r="BH204" s="77">
        <f t="shared" si="153"/>
        <v>726.98</v>
      </c>
      <c r="BI204" s="88"/>
      <c r="BJ204" s="79">
        <f t="shared" si="154"/>
        <v>47250</v>
      </c>
      <c r="BK204" s="80">
        <f t="shared" si="155"/>
        <v>114010.75</v>
      </c>
      <c r="BL204" s="81">
        <f t="shared" si="149"/>
        <v>77175</v>
      </c>
      <c r="BM204" s="342">
        <f t="shared" si="156"/>
        <v>220.5</v>
      </c>
      <c r="BN204" s="82"/>
    </row>
    <row r="205" spans="1:66" ht="36" x14ac:dyDescent="0.25">
      <c r="A205" s="59">
        <v>190</v>
      </c>
      <c r="B205" s="96" t="s">
        <v>443</v>
      </c>
      <c r="C205" s="84" t="s">
        <v>522</v>
      </c>
      <c r="D205" s="216" t="s">
        <v>523</v>
      </c>
      <c r="E205" s="86" t="s">
        <v>62</v>
      </c>
      <c r="F205" s="138">
        <v>30</v>
      </c>
      <c r="G205" s="64"/>
      <c r="H205" s="64"/>
      <c r="I205" s="64"/>
      <c r="J205" s="64"/>
      <c r="K205" s="64">
        <v>10</v>
      </c>
      <c r="L205" s="64">
        <f t="shared" si="127"/>
        <v>40</v>
      </c>
      <c r="M205" s="183">
        <v>138.09</v>
      </c>
      <c r="N205" s="184">
        <f t="shared" si="143"/>
        <v>5523.6</v>
      </c>
      <c r="O205" s="351">
        <v>20460</v>
      </c>
      <c r="P205" s="68">
        <v>30</v>
      </c>
      <c r="Q205" s="98" t="s">
        <v>77</v>
      </c>
      <c r="R205" s="215"/>
      <c r="S205" s="99">
        <f t="shared" si="128"/>
        <v>0</v>
      </c>
      <c r="T205" s="98" t="s">
        <v>77</v>
      </c>
      <c r="U205" s="215"/>
      <c r="V205" s="99">
        <f t="shared" si="129"/>
        <v>0</v>
      </c>
      <c r="W205" s="98" t="s">
        <v>77</v>
      </c>
      <c r="X205" s="215"/>
      <c r="Y205" s="99">
        <f t="shared" si="130"/>
        <v>0</v>
      </c>
      <c r="Z205" s="98" t="s">
        <v>77</v>
      </c>
      <c r="AA205" s="215"/>
      <c r="AB205" s="99">
        <f t="shared" si="131"/>
        <v>0</v>
      </c>
      <c r="AC205" s="98" t="s">
        <v>77</v>
      </c>
      <c r="AD205" s="215"/>
      <c r="AE205" s="99">
        <f t="shared" si="132"/>
        <v>0</v>
      </c>
      <c r="AF205" s="98" t="s">
        <v>77</v>
      </c>
      <c r="AG205" s="215"/>
      <c r="AH205" s="99">
        <f t="shared" si="133"/>
        <v>0</v>
      </c>
      <c r="AI205" s="98" t="s">
        <v>77</v>
      </c>
      <c r="AJ205" s="215"/>
      <c r="AK205" s="99">
        <f t="shared" si="134"/>
        <v>0</v>
      </c>
      <c r="AL205" s="98" t="s">
        <v>77</v>
      </c>
      <c r="AM205" s="215"/>
      <c r="AN205" s="99">
        <f t="shared" si="135"/>
        <v>0</v>
      </c>
      <c r="AO205" s="98" t="s">
        <v>77</v>
      </c>
      <c r="AP205" s="215"/>
      <c r="AQ205" s="248">
        <f t="shared" si="150"/>
        <v>0</v>
      </c>
      <c r="AR205" s="73">
        <v>190</v>
      </c>
      <c r="AS205" s="74">
        <v>49</v>
      </c>
      <c r="AT205" s="75">
        <f t="shared" si="144"/>
        <v>1470</v>
      </c>
      <c r="AU205" s="73">
        <v>190</v>
      </c>
      <c r="AV205" s="74">
        <v>250</v>
      </c>
      <c r="AW205" s="92">
        <f t="shared" si="148"/>
        <v>7500</v>
      </c>
      <c r="AX205" s="269">
        <v>190</v>
      </c>
      <c r="AY205" s="75">
        <v>50</v>
      </c>
      <c r="AZ205" s="75">
        <f t="shared" si="145"/>
        <v>1500</v>
      </c>
      <c r="BA205" s="73">
        <v>190</v>
      </c>
      <c r="BB205" s="246">
        <v>226.17</v>
      </c>
      <c r="BC205" s="75">
        <f t="shared" si="146"/>
        <v>6785.0999999999995</v>
      </c>
      <c r="BD205" s="93"/>
      <c r="BE205" s="77">
        <f t="shared" si="147"/>
        <v>49</v>
      </c>
      <c r="BF205" s="77">
        <f t="shared" si="151"/>
        <v>143.79249999999999</v>
      </c>
      <c r="BG205" s="77">
        <f t="shared" si="152"/>
        <v>138.08499999999998</v>
      </c>
      <c r="BH205" s="77">
        <f t="shared" si="153"/>
        <v>250</v>
      </c>
      <c r="BI205" s="88"/>
      <c r="BJ205" s="79">
        <f t="shared" si="154"/>
        <v>1470</v>
      </c>
      <c r="BK205" s="80">
        <f t="shared" si="155"/>
        <v>4313.7749999999996</v>
      </c>
      <c r="BL205" s="81">
        <f t="shared" si="149"/>
        <v>4142.5499999999993</v>
      </c>
      <c r="BM205" s="342">
        <f t="shared" si="156"/>
        <v>138.08499999999998</v>
      </c>
      <c r="BN205" s="82"/>
    </row>
    <row r="206" spans="1:66" ht="60" x14ac:dyDescent="0.25">
      <c r="A206" s="137">
        <v>191</v>
      </c>
      <c r="B206" s="96" t="s">
        <v>443</v>
      </c>
      <c r="C206" s="97" t="s">
        <v>524</v>
      </c>
      <c r="D206" s="216" t="s">
        <v>525</v>
      </c>
      <c r="E206" s="86" t="s">
        <v>62</v>
      </c>
      <c r="F206" s="138">
        <v>60</v>
      </c>
      <c r="G206" s="64"/>
      <c r="H206" s="64"/>
      <c r="I206" s="64"/>
      <c r="J206" s="64"/>
      <c r="K206" s="64">
        <v>5</v>
      </c>
      <c r="L206" s="64">
        <f t="shared" si="127"/>
        <v>65</v>
      </c>
      <c r="M206" s="183">
        <v>426</v>
      </c>
      <c r="N206" s="184">
        <f t="shared" si="143"/>
        <v>27690</v>
      </c>
      <c r="O206" s="351">
        <v>20460</v>
      </c>
      <c r="P206" s="68">
        <v>60</v>
      </c>
      <c r="Q206" s="98" t="s">
        <v>77</v>
      </c>
      <c r="R206" s="215"/>
      <c r="S206" s="99">
        <f t="shared" si="128"/>
        <v>0</v>
      </c>
      <c r="T206" s="98" t="s">
        <v>77</v>
      </c>
      <c r="U206" s="215"/>
      <c r="V206" s="99">
        <f t="shared" si="129"/>
        <v>0</v>
      </c>
      <c r="W206" s="98" t="s">
        <v>77</v>
      </c>
      <c r="X206" s="215"/>
      <c r="Y206" s="99">
        <f t="shared" si="130"/>
        <v>0</v>
      </c>
      <c r="Z206" s="98" t="s">
        <v>77</v>
      </c>
      <c r="AA206" s="215"/>
      <c r="AB206" s="99">
        <f t="shared" si="131"/>
        <v>0</v>
      </c>
      <c r="AC206" s="98" t="s">
        <v>77</v>
      </c>
      <c r="AD206" s="215"/>
      <c r="AE206" s="99">
        <f t="shared" si="132"/>
        <v>0</v>
      </c>
      <c r="AF206" s="98" t="s">
        <v>77</v>
      </c>
      <c r="AG206" s="215"/>
      <c r="AH206" s="99">
        <f t="shared" si="133"/>
        <v>0</v>
      </c>
      <c r="AI206" s="98" t="s">
        <v>77</v>
      </c>
      <c r="AJ206" s="215"/>
      <c r="AK206" s="99">
        <f t="shared" si="134"/>
        <v>0</v>
      </c>
      <c r="AL206" s="98" t="s">
        <v>77</v>
      </c>
      <c r="AM206" s="215"/>
      <c r="AN206" s="99">
        <f t="shared" si="135"/>
        <v>0</v>
      </c>
      <c r="AO206" s="98" t="s">
        <v>77</v>
      </c>
      <c r="AP206" s="215"/>
      <c r="AQ206" s="248">
        <f t="shared" si="150"/>
        <v>0</v>
      </c>
      <c r="AR206" s="73">
        <v>191</v>
      </c>
      <c r="AS206" s="74">
        <v>252</v>
      </c>
      <c r="AT206" s="75">
        <f t="shared" si="144"/>
        <v>15120</v>
      </c>
      <c r="AU206" s="73">
        <v>191</v>
      </c>
      <c r="AV206" s="74">
        <v>600</v>
      </c>
      <c r="AW206" s="92">
        <f t="shared" si="148"/>
        <v>36000</v>
      </c>
      <c r="AX206" s="269">
        <v>191</v>
      </c>
      <c r="AY206" s="75">
        <v>250</v>
      </c>
      <c r="AZ206" s="75">
        <f t="shared" si="145"/>
        <v>15000</v>
      </c>
      <c r="BA206" s="73">
        <v>191</v>
      </c>
      <c r="BB206" s="246">
        <v>613.89</v>
      </c>
      <c r="BC206" s="75">
        <f t="shared" si="146"/>
        <v>36833.4</v>
      </c>
      <c r="BD206" s="93"/>
      <c r="BE206" s="77">
        <f t="shared" si="147"/>
        <v>250</v>
      </c>
      <c r="BF206" s="77">
        <f t="shared" si="151"/>
        <v>428.97249999999997</v>
      </c>
      <c r="BG206" s="77">
        <f t="shared" si="152"/>
        <v>426</v>
      </c>
      <c r="BH206" s="77">
        <f t="shared" si="153"/>
        <v>613.89</v>
      </c>
      <c r="BI206" s="88"/>
      <c r="BJ206" s="79">
        <f t="shared" si="154"/>
        <v>15000</v>
      </c>
      <c r="BK206" s="80">
        <f t="shared" si="155"/>
        <v>25738.35</v>
      </c>
      <c r="BL206" s="81">
        <f t="shared" si="149"/>
        <v>25560</v>
      </c>
      <c r="BM206" s="342">
        <f t="shared" si="156"/>
        <v>426</v>
      </c>
      <c r="BN206" s="82"/>
    </row>
    <row r="207" spans="1:66" ht="60" x14ac:dyDescent="0.25">
      <c r="A207" s="59">
        <v>192</v>
      </c>
      <c r="B207" s="96" t="s">
        <v>443</v>
      </c>
      <c r="C207" s="84" t="s">
        <v>526</v>
      </c>
      <c r="D207" s="216" t="s">
        <v>527</v>
      </c>
      <c r="E207" s="86" t="s">
        <v>62</v>
      </c>
      <c r="F207" s="138">
        <v>625</v>
      </c>
      <c r="G207" s="64"/>
      <c r="H207" s="64"/>
      <c r="I207" s="64"/>
      <c r="J207" s="64"/>
      <c r="K207" s="64">
        <v>125</v>
      </c>
      <c r="L207" s="64">
        <f t="shared" si="127"/>
        <v>750</v>
      </c>
      <c r="M207" s="183">
        <v>24.8</v>
      </c>
      <c r="N207" s="184">
        <f t="shared" si="143"/>
        <v>18600</v>
      </c>
      <c r="O207" s="351">
        <v>20460</v>
      </c>
      <c r="P207" s="68">
        <v>625</v>
      </c>
      <c r="Q207" s="98" t="s">
        <v>77</v>
      </c>
      <c r="R207" s="215"/>
      <c r="S207" s="99">
        <f t="shared" si="128"/>
        <v>0</v>
      </c>
      <c r="T207" s="67">
        <v>238</v>
      </c>
      <c r="U207" s="99">
        <v>9</v>
      </c>
      <c r="V207" s="99">
        <f t="shared" si="129"/>
        <v>5625</v>
      </c>
      <c r="W207" s="98" t="s">
        <v>77</v>
      </c>
      <c r="X207" s="215"/>
      <c r="Y207" s="99">
        <f t="shared" si="130"/>
        <v>0</v>
      </c>
      <c r="Z207" s="98" t="s">
        <v>77</v>
      </c>
      <c r="AA207" s="215"/>
      <c r="AB207" s="99">
        <f t="shared" si="131"/>
        <v>0</v>
      </c>
      <c r="AC207" s="98" t="s">
        <v>77</v>
      </c>
      <c r="AD207" s="215"/>
      <c r="AE207" s="99">
        <f t="shared" si="132"/>
        <v>0</v>
      </c>
      <c r="AF207" s="98" t="s">
        <v>77</v>
      </c>
      <c r="AG207" s="215"/>
      <c r="AH207" s="99">
        <f t="shared" si="133"/>
        <v>0</v>
      </c>
      <c r="AI207" s="98" t="s">
        <v>77</v>
      </c>
      <c r="AJ207" s="215"/>
      <c r="AK207" s="99">
        <f t="shared" si="134"/>
        <v>0</v>
      </c>
      <c r="AL207" s="67">
        <v>258</v>
      </c>
      <c r="AM207" s="99">
        <v>2.3199999999999998</v>
      </c>
      <c r="AN207" s="99">
        <f t="shared" si="135"/>
        <v>1450</v>
      </c>
      <c r="AO207" s="98" t="s">
        <v>77</v>
      </c>
      <c r="AP207" s="215"/>
      <c r="AQ207" s="248">
        <f t="shared" si="150"/>
        <v>0</v>
      </c>
      <c r="AR207" s="73">
        <v>192</v>
      </c>
      <c r="AS207" s="74">
        <v>25.2</v>
      </c>
      <c r="AT207" s="75">
        <f t="shared" si="144"/>
        <v>15750</v>
      </c>
      <c r="AU207" s="73">
        <v>192</v>
      </c>
      <c r="AV207" s="74">
        <v>40</v>
      </c>
      <c r="AW207" s="92">
        <f t="shared" si="148"/>
        <v>25000</v>
      </c>
      <c r="AX207" s="269">
        <v>192</v>
      </c>
      <c r="AY207" s="75">
        <v>25</v>
      </c>
      <c r="AZ207" s="75">
        <f t="shared" si="145"/>
        <v>15625</v>
      </c>
      <c r="BA207" s="73">
        <v>192</v>
      </c>
      <c r="BB207" s="246">
        <v>80.78</v>
      </c>
      <c r="BC207" s="75">
        <f t="shared" si="146"/>
        <v>50487.5</v>
      </c>
      <c r="BD207" s="93"/>
      <c r="BE207" s="77">
        <f t="shared" si="147"/>
        <v>2.3199999999999998</v>
      </c>
      <c r="BF207" s="77">
        <f t="shared" si="151"/>
        <v>30.383333333333336</v>
      </c>
      <c r="BG207" s="77">
        <f t="shared" si="152"/>
        <v>25.1</v>
      </c>
      <c r="BH207" s="77">
        <f t="shared" si="153"/>
        <v>80.78</v>
      </c>
      <c r="BI207" s="88"/>
      <c r="BJ207" s="79">
        <f t="shared" si="154"/>
        <v>1450</v>
      </c>
      <c r="BK207" s="80">
        <f t="shared" si="155"/>
        <v>18989.583333333336</v>
      </c>
      <c r="BL207" s="81">
        <f t="shared" si="149"/>
        <v>15687.5</v>
      </c>
      <c r="BM207" s="342">
        <f t="shared" si="156"/>
        <v>24.800000000000004</v>
      </c>
      <c r="BN207" s="82"/>
    </row>
    <row r="208" spans="1:66" ht="48" x14ac:dyDescent="0.25">
      <c r="A208" s="137">
        <v>193</v>
      </c>
      <c r="B208" s="96" t="s">
        <v>443</v>
      </c>
      <c r="C208" s="84" t="s">
        <v>528</v>
      </c>
      <c r="D208" s="85" t="s">
        <v>529</v>
      </c>
      <c r="E208" s="217" t="s">
        <v>530</v>
      </c>
      <c r="F208" s="138">
        <v>7000</v>
      </c>
      <c r="G208" s="64"/>
      <c r="H208" s="64">
        <v>200</v>
      </c>
      <c r="I208" s="64"/>
      <c r="J208" s="64">
        <v>200</v>
      </c>
      <c r="K208" s="64">
        <v>30</v>
      </c>
      <c r="L208" s="64">
        <f t="shared" si="127"/>
        <v>7430</v>
      </c>
      <c r="M208" s="183">
        <v>68.39</v>
      </c>
      <c r="N208" s="184">
        <f t="shared" si="143"/>
        <v>508137.7</v>
      </c>
      <c r="O208" s="351">
        <v>20460</v>
      </c>
      <c r="P208" s="68">
        <v>7000</v>
      </c>
      <c r="Q208" s="67">
        <v>125</v>
      </c>
      <c r="R208" s="99">
        <v>50</v>
      </c>
      <c r="S208" s="99">
        <f t="shared" si="128"/>
        <v>350000</v>
      </c>
      <c r="T208" s="67">
        <v>243</v>
      </c>
      <c r="U208" s="99">
        <v>50</v>
      </c>
      <c r="V208" s="99">
        <f t="shared" si="129"/>
        <v>350000</v>
      </c>
      <c r="W208" s="67">
        <v>641</v>
      </c>
      <c r="X208" s="99">
        <v>90</v>
      </c>
      <c r="Y208" s="99">
        <f t="shared" si="130"/>
        <v>630000</v>
      </c>
      <c r="Z208" s="67" t="s">
        <v>531</v>
      </c>
      <c r="AA208" s="99">
        <v>20</v>
      </c>
      <c r="AB208" s="99">
        <f t="shared" si="131"/>
        <v>140000</v>
      </c>
      <c r="AC208" s="67">
        <v>201</v>
      </c>
      <c r="AD208" s="99">
        <v>30</v>
      </c>
      <c r="AE208" s="99">
        <f t="shared" si="132"/>
        <v>210000</v>
      </c>
      <c r="AF208" s="98" t="s">
        <v>77</v>
      </c>
      <c r="AG208" s="215"/>
      <c r="AH208" s="99">
        <f t="shared" si="133"/>
        <v>0</v>
      </c>
      <c r="AI208" s="67">
        <v>46</v>
      </c>
      <c r="AJ208" s="99">
        <v>56.4</v>
      </c>
      <c r="AK208" s="99">
        <f t="shared" si="134"/>
        <v>394800</v>
      </c>
      <c r="AL208" s="67">
        <v>274</v>
      </c>
      <c r="AM208" s="99">
        <v>24.41</v>
      </c>
      <c r="AN208" s="99">
        <f t="shared" si="135"/>
        <v>170870</v>
      </c>
      <c r="AO208" s="67" t="s">
        <v>144</v>
      </c>
      <c r="AP208" s="99">
        <v>51</v>
      </c>
      <c r="AQ208" s="248">
        <f t="shared" si="150"/>
        <v>357000</v>
      </c>
      <c r="AR208" s="73">
        <v>193</v>
      </c>
      <c r="AS208" s="74">
        <v>44.8</v>
      </c>
      <c r="AT208" s="75">
        <f t="shared" si="144"/>
        <v>313600</v>
      </c>
      <c r="AU208" s="73">
        <v>193</v>
      </c>
      <c r="AV208" s="74">
        <v>290</v>
      </c>
      <c r="AW208" s="92">
        <f t="shared" si="148"/>
        <v>2030000</v>
      </c>
      <c r="AX208" s="269">
        <v>193</v>
      </c>
      <c r="AY208" s="75">
        <v>45</v>
      </c>
      <c r="AZ208" s="75">
        <f t="shared" si="145"/>
        <v>315000</v>
      </c>
      <c r="BA208" s="73">
        <v>193</v>
      </c>
      <c r="BB208" s="246">
        <v>242.33</v>
      </c>
      <c r="BC208" s="75">
        <f t="shared" si="146"/>
        <v>1696310</v>
      </c>
      <c r="BD208" s="93"/>
      <c r="BE208" s="77">
        <f t="shared" si="147"/>
        <v>20</v>
      </c>
      <c r="BF208" s="77">
        <f t="shared" si="151"/>
        <v>82.828333333333333</v>
      </c>
      <c r="BG208" s="77">
        <f t="shared" si="152"/>
        <v>50</v>
      </c>
      <c r="BH208" s="77">
        <f t="shared" si="153"/>
        <v>290</v>
      </c>
      <c r="BI208" s="88"/>
      <c r="BJ208" s="79">
        <f t="shared" si="154"/>
        <v>140000</v>
      </c>
      <c r="BK208" s="80">
        <f t="shared" si="155"/>
        <v>579798.33333333337</v>
      </c>
      <c r="BL208" s="81">
        <f t="shared" si="149"/>
        <v>350000</v>
      </c>
      <c r="BM208" s="342">
        <f t="shared" si="156"/>
        <v>68.394000000000005</v>
      </c>
      <c r="BN208" s="82"/>
    </row>
    <row r="209" spans="1:66" ht="24" x14ac:dyDescent="0.25">
      <c r="A209" s="59">
        <v>194</v>
      </c>
      <c r="B209" s="96" t="s">
        <v>443</v>
      </c>
      <c r="C209" s="84" t="s">
        <v>532</v>
      </c>
      <c r="D209" s="216" t="s">
        <v>533</v>
      </c>
      <c r="E209" s="86" t="s">
        <v>62</v>
      </c>
      <c r="F209" s="138">
        <v>100</v>
      </c>
      <c r="G209" s="64"/>
      <c r="H209" s="64"/>
      <c r="I209" s="64"/>
      <c r="J209" s="64"/>
      <c r="K209" s="64">
        <v>10</v>
      </c>
      <c r="L209" s="64">
        <f t="shared" si="127"/>
        <v>110</v>
      </c>
      <c r="M209" s="183">
        <v>405</v>
      </c>
      <c r="N209" s="184">
        <f t="shared" si="143"/>
        <v>44550</v>
      </c>
      <c r="O209" s="351">
        <v>20460</v>
      </c>
      <c r="P209" s="68">
        <v>100</v>
      </c>
      <c r="Q209" s="98" t="s">
        <v>77</v>
      </c>
      <c r="R209" s="215"/>
      <c r="S209" s="99">
        <f t="shared" si="128"/>
        <v>0</v>
      </c>
      <c r="T209" s="98" t="s">
        <v>77</v>
      </c>
      <c r="U209" s="215"/>
      <c r="V209" s="99">
        <f t="shared" si="129"/>
        <v>0</v>
      </c>
      <c r="W209" s="98" t="s">
        <v>77</v>
      </c>
      <c r="X209" s="215"/>
      <c r="Y209" s="99">
        <f t="shared" si="130"/>
        <v>0</v>
      </c>
      <c r="Z209" s="98" t="s">
        <v>77</v>
      </c>
      <c r="AA209" s="215"/>
      <c r="AB209" s="99">
        <f t="shared" si="131"/>
        <v>0</v>
      </c>
      <c r="AC209" s="98" t="s">
        <v>77</v>
      </c>
      <c r="AD209" s="215"/>
      <c r="AE209" s="99">
        <f t="shared" si="132"/>
        <v>0</v>
      </c>
      <c r="AF209" s="98" t="s">
        <v>77</v>
      </c>
      <c r="AG209" s="215"/>
      <c r="AH209" s="99">
        <f t="shared" si="133"/>
        <v>0</v>
      </c>
      <c r="AI209" s="98" t="s">
        <v>77</v>
      </c>
      <c r="AJ209" s="215"/>
      <c r="AK209" s="99">
        <f t="shared" si="134"/>
        <v>0</v>
      </c>
      <c r="AL209" s="98" t="s">
        <v>77</v>
      </c>
      <c r="AM209" s="215"/>
      <c r="AN209" s="99">
        <f t="shared" si="135"/>
        <v>0</v>
      </c>
      <c r="AO209" s="98" t="s">
        <v>77</v>
      </c>
      <c r="AP209" s="215"/>
      <c r="AQ209" s="248">
        <f t="shared" si="150"/>
        <v>0</v>
      </c>
      <c r="AR209" s="73">
        <v>194</v>
      </c>
      <c r="AS209" s="74">
        <v>224</v>
      </c>
      <c r="AT209" s="75">
        <f t="shared" si="144"/>
        <v>22400</v>
      </c>
      <c r="AU209" s="73">
        <v>194</v>
      </c>
      <c r="AV209" s="74">
        <v>580</v>
      </c>
      <c r="AW209" s="92">
        <f t="shared" si="148"/>
        <v>58000</v>
      </c>
      <c r="AX209" s="269">
        <v>194</v>
      </c>
      <c r="AY209" s="75">
        <v>230</v>
      </c>
      <c r="AZ209" s="75">
        <f t="shared" si="145"/>
        <v>23000</v>
      </c>
      <c r="BA209" s="73">
        <v>194</v>
      </c>
      <c r="BB209" s="246">
        <v>1938.61</v>
      </c>
      <c r="BC209" s="75">
        <f t="shared" si="146"/>
        <v>193861</v>
      </c>
      <c r="BD209" s="93"/>
      <c r="BE209" s="77">
        <f t="shared" si="147"/>
        <v>224</v>
      </c>
      <c r="BF209" s="77">
        <f t="shared" si="151"/>
        <v>743.15249999999992</v>
      </c>
      <c r="BG209" s="77">
        <f t="shared" si="152"/>
        <v>405</v>
      </c>
      <c r="BH209" s="77">
        <f t="shared" si="153"/>
        <v>1938.61</v>
      </c>
      <c r="BI209" s="88"/>
      <c r="BJ209" s="79">
        <f t="shared" si="154"/>
        <v>22400</v>
      </c>
      <c r="BK209" s="80">
        <f t="shared" si="155"/>
        <v>74315.249999999985</v>
      </c>
      <c r="BL209" s="81">
        <f t="shared" si="149"/>
        <v>40500</v>
      </c>
      <c r="BM209" s="342">
        <f t="shared" si="156"/>
        <v>404.99999999999989</v>
      </c>
      <c r="BN209" s="82"/>
    </row>
    <row r="210" spans="1:66" ht="48" x14ac:dyDescent="0.25">
      <c r="A210" s="137">
        <v>195</v>
      </c>
      <c r="B210" s="96" t="s">
        <v>443</v>
      </c>
      <c r="C210" s="84" t="s">
        <v>534</v>
      </c>
      <c r="D210" s="216" t="s">
        <v>535</v>
      </c>
      <c r="E210" s="86" t="s">
        <v>62</v>
      </c>
      <c r="F210" s="138">
        <v>100</v>
      </c>
      <c r="G210" s="64"/>
      <c r="H210" s="64">
        <v>5</v>
      </c>
      <c r="I210" s="64"/>
      <c r="J210" s="64"/>
      <c r="K210" s="64">
        <v>5</v>
      </c>
      <c r="L210" s="64">
        <f t="shared" si="127"/>
        <v>110</v>
      </c>
      <c r="M210" s="183">
        <v>294</v>
      </c>
      <c r="N210" s="184">
        <f t="shared" si="143"/>
        <v>32340</v>
      </c>
      <c r="O210" s="351">
        <v>20460</v>
      </c>
      <c r="P210" s="68">
        <v>100</v>
      </c>
      <c r="Q210" s="98" t="s">
        <v>77</v>
      </c>
      <c r="R210" s="215"/>
      <c r="S210" s="99">
        <f t="shared" si="128"/>
        <v>0</v>
      </c>
      <c r="T210" s="98" t="s">
        <v>77</v>
      </c>
      <c r="U210" s="215"/>
      <c r="V210" s="99">
        <f t="shared" si="129"/>
        <v>0</v>
      </c>
      <c r="W210" s="98" t="s">
        <v>77</v>
      </c>
      <c r="X210" s="215"/>
      <c r="Y210" s="99">
        <f t="shared" si="130"/>
        <v>0</v>
      </c>
      <c r="Z210" s="98" t="s">
        <v>77</v>
      </c>
      <c r="AA210" s="215"/>
      <c r="AB210" s="99">
        <f t="shared" si="131"/>
        <v>0</v>
      </c>
      <c r="AC210" s="98" t="s">
        <v>77</v>
      </c>
      <c r="AD210" s="215"/>
      <c r="AE210" s="99">
        <f t="shared" si="132"/>
        <v>0</v>
      </c>
      <c r="AF210" s="98" t="s">
        <v>77</v>
      </c>
      <c r="AG210" s="215"/>
      <c r="AH210" s="99">
        <f t="shared" si="133"/>
        <v>0</v>
      </c>
      <c r="AI210" s="98" t="s">
        <v>77</v>
      </c>
      <c r="AJ210" s="215"/>
      <c r="AK210" s="99">
        <f t="shared" si="134"/>
        <v>0</v>
      </c>
      <c r="AL210" s="98" t="s">
        <v>77</v>
      </c>
      <c r="AM210" s="215"/>
      <c r="AN210" s="99">
        <f t="shared" si="135"/>
        <v>0</v>
      </c>
      <c r="AO210" s="67" t="s">
        <v>124</v>
      </c>
      <c r="AP210" s="99">
        <v>82</v>
      </c>
      <c r="AQ210" s="248">
        <f t="shared" si="150"/>
        <v>8200</v>
      </c>
      <c r="AR210" s="73">
        <v>195</v>
      </c>
      <c r="AS210" s="74">
        <v>252</v>
      </c>
      <c r="AT210" s="75">
        <f t="shared" si="144"/>
        <v>25200</v>
      </c>
      <c r="AU210" s="73">
        <v>195</v>
      </c>
      <c r="AV210" s="74">
        <v>380</v>
      </c>
      <c r="AW210" s="92">
        <f t="shared" si="148"/>
        <v>38000</v>
      </c>
      <c r="AX210" s="269">
        <v>195</v>
      </c>
      <c r="AY210" s="75">
        <v>250</v>
      </c>
      <c r="AZ210" s="75">
        <f t="shared" si="145"/>
        <v>25000</v>
      </c>
      <c r="BA210" s="73">
        <v>195</v>
      </c>
      <c r="BB210" s="246">
        <v>969.31</v>
      </c>
      <c r="BC210" s="75">
        <f t="shared" si="146"/>
        <v>96931</v>
      </c>
      <c r="BD210" s="93"/>
      <c r="BE210" s="77">
        <f t="shared" si="147"/>
        <v>82</v>
      </c>
      <c r="BF210" s="77">
        <f t="shared" si="151"/>
        <v>386.66199999999998</v>
      </c>
      <c r="BG210" s="77">
        <f t="shared" si="152"/>
        <v>252</v>
      </c>
      <c r="BH210" s="77">
        <f t="shared" si="153"/>
        <v>969.31</v>
      </c>
      <c r="BI210" s="88"/>
      <c r="BJ210" s="79">
        <f t="shared" si="154"/>
        <v>8200</v>
      </c>
      <c r="BK210" s="80">
        <f t="shared" si="155"/>
        <v>38666.199999999997</v>
      </c>
      <c r="BL210" s="81">
        <f t="shared" si="149"/>
        <v>25200</v>
      </c>
      <c r="BM210" s="342">
        <f t="shared" si="156"/>
        <v>294</v>
      </c>
      <c r="BN210" s="82"/>
    </row>
    <row r="211" spans="1:66" ht="48" x14ac:dyDescent="0.25">
      <c r="A211" s="59">
        <v>196</v>
      </c>
      <c r="B211" s="96" t="s">
        <v>443</v>
      </c>
      <c r="C211" s="84" t="s">
        <v>536</v>
      </c>
      <c r="D211" s="216" t="s">
        <v>537</v>
      </c>
      <c r="E211" s="86" t="s">
        <v>62</v>
      </c>
      <c r="F211" s="138">
        <v>100</v>
      </c>
      <c r="G211" s="64"/>
      <c r="H211" s="64">
        <v>5</v>
      </c>
      <c r="I211" s="64"/>
      <c r="J211" s="64"/>
      <c r="K211" s="64">
        <v>5</v>
      </c>
      <c r="L211" s="64">
        <f t="shared" si="127"/>
        <v>110</v>
      </c>
      <c r="M211" s="183">
        <v>292</v>
      </c>
      <c r="N211" s="184">
        <f t="shared" si="143"/>
        <v>32120</v>
      </c>
      <c r="O211" s="351">
        <v>20460</v>
      </c>
      <c r="P211" s="68">
        <v>100</v>
      </c>
      <c r="Q211" s="98" t="s">
        <v>77</v>
      </c>
      <c r="R211" s="215"/>
      <c r="S211" s="99">
        <f t="shared" si="128"/>
        <v>0</v>
      </c>
      <c r="T211" s="98" t="s">
        <v>77</v>
      </c>
      <c r="U211" s="215"/>
      <c r="V211" s="99">
        <f t="shared" si="129"/>
        <v>0</v>
      </c>
      <c r="W211" s="98" t="s">
        <v>77</v>
      </c>
      <c r="X211" s="215"/>
      <c r="Y211" s="99">
        <f t="shared" si="130"/>
        <v>0</v>
      </c>
      <c r="Z211" s="98" t="s">
        <v>77</v>
      </c>
      <c r="AA211" s="215"/>
      <c r="AB211" s="99">
        <f t="shared" si="131"/>
        <v>0</v>
      </c>
      <c r="AC211" s="98" t="s">
        <v>77</v>
      </c>
      <c r="AD211" s="215"/>
      <c r="AE211" s="99">
        <f t="shared" si="132"/>
        <v>0</v>
      </c>
      <c r="AF211" s="98" t="s">
        <v>77</v>
      </c>
      <c r="AG211" s="215"/>
      <c r="AH211" s="99">
        <f t="shared" si="133"/>
        <v>0</v>
      </c>
      <c r="AI211" s="67">
        <v>63</v>
      </c>
      <c r="AJ211" s="99">
        <v>62.67</v>
      </c>
      <c r="AK211" s="99">
        <f t="shared" si="134"/>
        <v>6267</v>
      </c>
      <c r="AL211" s="98" t="s">
        <v>77</v>
      </c>
      <c r="AM211" s="215"/>
      <c r="AN211" s="99">
        <f t="shared" si="135"/>
        <v>0</v>
      </c>
      <c r="AO211" s="67" t="s">
        <v>124</v>
      </c>
      <c r="AP211" s="99">
        <v>82</v>
      </c>
      <c r="AQ211" s="248">
        <f t="shared" si="150"/>
        <v>8200</v>
      </c>
      <c r="AR211" s="73">
        <v>196</v>
      </c>
      <c r="AS211" s="74">
        <v>336</v>
      </c>
      <c r="AT211" s="75">
        <f t="shared" si="144"/>
        <v>33600</v>
      </c>
      <c r="AU211" s="73">
        <v>196</v>
      </c>
      <c r="AV211" s="74">
        <v>400</v>
      </c>
      <c r="AW211" s="92">
        <f t="shared" si="148"/>
        <v>40000</v>
      </c>
      <c r="AX211" s="269">
        <v>196</v>
      </c>
      <c r="AY211" s="75">
        <v>350</v>
      </c>
      <c r="AZ211" s="75">
        <f t="shared" si="145"/>
        <v>35000</v>
      </c>
      <c r="BA211" s="73">
        <v>196</v>
      </c>
      <c r="BB211" s="246">
        <v>1292.4100000000001</v>
      </c>
      <c r="BC211" s="75">
        <f t="shared" si="146"/>
        <v>129241.00000000001</v>
      </c>
      <c r="BD211" s="93"/>
      <c r="BE211" s="77">
        <f t="shared" si="147"/>
        <v>62.67</v>
      </c>
      <c r="BF211" s="77">
        <f t="shared" si="151"/>
        <v>420.51333333333332</v>
      </c>
      <c r="BG211" s="77">
        <f t="shared" si="152"/>
        <v>343</v>
      </c>
      <c r="BH211" s="77">
        <f t="shared" si="153"/>
        <v>1292.4100000000001</v>
      </c>
      <c r="BI211" s="88"/>
      <c r="BJ211" s="79">
        <f t="shared" si="154"/>
        <v>6267</v>
      </c>
      <c r="BK211" s="80">
        <f t="shared" si="155"/>
        <v>42051.333333333328</v>
      </c>
      <c r="BL211" s="81">
        <f t="shared" si="149"/>
        <v>34300</v>
      </c>
      <c r="BM211" s="342">
        <f t="shared" si="156"/>
        <v>291.99999999999994</v>
      </c>
      <c r="BN211" s="82"/>
    </row>
    <row r="212" spans="1:66" ht="48" x14ac:dyDescent="0.25">
      <c r="A212" s="137">
        <v>197</v>
      </c>
      <c r="B212" s="96" t="s">
        <v>443</v>
      </c>
      <c r="C212" s="84" t="s">
        <v>538</v>
      </c>
      <c r="D212" s="216" t="s">
        <v>539</v>
      </c>
      <c r="E212" s="86" t="s">
        <v>62</v>
      </c>
      <c r="F212" s="138">
        <v>120</v>
      </c>
      <c r="G212" s="64"/>
      <c r="H212" s="64">
        <v>5</v>
      </c>
      <c r="I212" s="64"/>
      <c r="J212" s="64"/>
      <c r="K212" s="64">
        <v>5</v>
      </c>
      <c r="L212" s="64">
        <f t="shared" si="127"/>
        <v>130</v>
      </c>
      <c r="M212" s="183">
        <v>397.5</v>
      </c>
      <c r="N212" s="184">
        <f t="shared" si="143"/>
        <v>51675</v>
      </c>
      <c r="O212" s="351">
        <v>20460</v>
      </c>
      <c r="P212" s="68">
        <v>120</v>
      </c>
      <c r="Q212" s="67">
        <v>120</v>
      </c>
      <c r="R212" s="99">
        <v>270</v>
      </c>
      <c r="S212" s="99">
        <f t="shared" si="128"/>
        <v>32400</v>
      </c>
      <c r="T212" s="98" t="s">
        <v>77</v>
      </c>
      <c r="U212" s="215"/>
      <c r="V212" s="99">
        <f t="shared" si="129"/>
        <v>0</v>
      </c>
      <c r="W212" s="98" t="s">
        <v>77</v>
      </c>
      <c r="X212" s="215"/>
      <c r="Y212" s="99">
        <f t="shared" si="130"/>
        <v>0</v>
      </c>
      <c r="Z212" s="98" t="s">
        <v>77</v>
      </c>
      <c r="AA212" s="215"/>
      <c r="AB212" s="99">
        <f t="shared" si="131"/>
        <v>0</v>
      </c>
      <c r="AC212" s="67">
        <v>195</v>
      </c>
      <c r="AD212" s="99">
        <v>139</v>
      </c>
      <c r="AE212" s="99">
        <f t="shared" si="132"/>
        <v>16680</v>
      </c>
      <c r="AF212" s="98" t="s">
        <v>77</v>
      </c>
      <c r="AG212" s="215"/>
      <c r="AH212" s="99">
        <f t="shared" si="133"/>
        <v>0</v>
      </c>
      <c r="AI212" s="98" t="s">
        <v>77</v>
      </c>
      <c r="AJ212" s="215"/>
      <c r="AK212" s="99">
        <f t="shared" si="134"/>
        <v>0</v>
      </c>
      <c r="AL212" s="98" t="s">
        <v>77</v>
      </c>
      <c r="AM212" s="215"/>
      <c r="AN212" s="99">
        <f t="shared" si="135"/>
        <v>0</v>
      </c>
      <c r="AO212" s="98" t="s">
        <v>77</v>
      </c>
      <c r="AP212" s="215"/>
      <c r="AQ212" s="248">
        <f t="shared" si="150"/>
        <v>0</v>
      </c>
      <c r="AR212" s="73">
        <v>197</v>
      </c>
      <c r="AS212" s="74">
        <v>420</v>
      </c>
      <c r="AT212" s="75">
        <f t="shared" si="144"/>
        <v>50400</v>
      </c>
      <c r="AU212" s="73">
        <v>197</v>
      </c>
      <c r="AV212" s="74">
        <v>490</v>
      </c>
      <c r="AW212" s="92">
        <f t="shared" si="148"/>
        <v>58800</v>
      </c>
      <c r="AX212" s="269">
        <v>197</v>
      </c>
      <c r="AY212" s="75">
        <v>410</v>
      </c>
      <c r="AZ212" s="75">
        <f t="shared" si="145"/>
        <v>49200</v>
      </c>
      <c r="BA212" s="73">
        <v>197</v>
      </c>
      <c r="BB212" s="246">
        <v>1534.73</v>
      </c>
      <c r="BC212" s="75">
        <f t="shared" si="146"/>
        <v>184167.6</v>
      </c>
      <c r="BD212" s="93"/>
      <c r="BE212" s="77">
        <f t="shared" si="147"/>
        <v>139</v>
      </c>
      <c r="BF212" s="77">
        <f t="shared" si="151"/>
        <v>543.95500000000004</v>
      </c>
      <c r="BG212" s="77">
        <f t="shared" si="152"/>
        <v>415</v>
      </c>
      <c r="BH212" s="77">
        <f t="shared" si="153"/>
        <v>1534.73</v>
      </c>
      <c r="BI212" s="88"/>
      <c r="BJ212" s="79">
        <f t="shared" si="154"/>
        <v>16680</v>
      </c>
      <c r="BK212" s="80">
        <f t="shared" si="155"/>
        <v>65274.600000000006</v>
      </c>
      <c r="BL212" s="81">
        <f t="shared" si="149"/>
        <v>49800</v>
      </c>
      <c r="BM212" s="342">
        <f t="shared" si="156"/>
        <v>397.5</v>
      </c>
      <c r="BN212" s="82"/>
    </row>
    <row r="213" spans="1:66" ht="24" x14ac:dyDescent="0.25">
      <c r="A213" s="59">
        <v>198</v>
      </c>
      <c r="B213" s="96" t="s">
        <v>443</v>
      </c>
      <c r="C213" s="84" t="s">
        <v>540</v>
      </c>
      <c r="D213" s="216" t="s">
        <v>541</v>
      </c>
      <c r="E213" s="86" t="s">
        <v>62</v>
      </c>
      <c r="F213" s="138">
        <v>100</v>
      </c>
      <c r="G213" s="64"/>
      <c r="H213" s="64">
        <v>5</v>
      </c>
      <c r="I213" s="64"/>
      <c r="J213" s="64"/>
      <c r="K213" s="64">
        <v>5</v>
      </c>
      <c r="L213" s="64">
        <f t="shared" si="127"/>
        <v>110</v>
      </c>
      <c r="M213" s="183">
        <v>237</v>
      </c>
      <c r="N213" s="184">
        <f t="shared" si="143"/>
        <v>26070</v>
      </c>
      <c r="O213" s="351">
        <v>20460</v>
      </c>
      <c r="P213" s="68">
        <v>100</v>
      </c>
      <c r="Q213" s="98" t="s">
        <v>77</v>
      </c>
      <c r="R213" s="215"/>
      <c r="S213" s="99">
        <f t="shared" si="128"/>
        <v>0</v>
      </c>
      <c r="T213" s="98" t="s">
        <v>77</v>
      </c>
      <c r="U213" s="215"/>
      <c r="V213" s="99">
        <f t="shared" si="129"/>
        <v>0</v>
      </c>
      <c r="W213" s="98" t="s">
        <v>77</v>
      </c>
      <c r="X213" s="215"/>
      <c r="Y213" s="99">
        <f t="shared" si="130"/>
        <v>0</v>
      </c>
      <c r="Z213" s="98" t="s">
        <v>77</v>
      </c>
      <c r="AA213" s="215"/>
      <c r="AB213" s="99">
        <f t="shared" si="131"/>
        <v>0</v>
      </c>
      <c r="AC213" s="98" t="s">
        <v>77</v>
      </c>
      <c r="AD213" s="215"/>
      <c r="AE213" s="99">
        <f t="shared" si="132"/>
        <v>0</v>
      </c>
      <c r="AF213" s="98" t="s">
        <v>77</v>
      </c>
      <c r="AG213" s="215"/>
      <c r="AH213" s="99">
        <f t="shared" si="133"/>
        <v>0</v>
      </c>
      <c r="AI213" s="98" t="s">
        <v>77</v>
      </c>
      <c r="AJ213" s="215"/>
      <c r="AK213" s="99">
        <f t="shared" si="134"/>
        <v>0</v>
      </c>
      <c r="AL213" s="98" t="s">
        <v>77</v>
      </c>
      <c r="AM213" s="215"/>
      <c r="AN213" s="99">
        <f t="shared" si="135"/>
        <v>0</v>
      </c>
      <c r="AO213" s="98" t="s">
        <v>77</v>
      </c>
      <c r="AP213" s="215"/>
      <c r="AQ213" s="248">
        <f t="shared" si="150"/>
        <v>0</v>
      </c>
      <c r="AR213" s="73">
        <v>198</v>
      </c>
      <c r="AS213" s="74">
        <v>224</v>
      </c>
      <c r="AT213" s="75">
        <f t="shared" si="144"/>
        <v>22400</v>
      </c>
      <c r="AU213" s="73">
        <v>198</v>
      </c>
      <c r="AV213" s="74">
        <v>250</v>
      </c>
      <c r="AW213" s="92">
        <f t="shared" si="148"/>
        <v>25000</v>
      </c>
      <c r="AX213" s="269">
        <v>198</v>
      </c>
      <c r="AY213" s="75">
        <v>220</v>
      </c>
      <c r="AZ213" s="75">
        <f t="shared" si="145"/>
        <v>22000</v>
      </c>
      <c r="BA213" s="73">
        <v>198</v>
      </c>
      <c r="BB213" s="246">
        <v>565.42999999999995</v>
      </c>
      <c r="BC213" s="75">
        <f t="shared" si="146"/>
        <v>56542.999999999993</v>
      </c>
      <c r="BD213" s="93"/>
      <c r="BE213" s="77">
        <f t="shared" si="147"/>
        <v>220</v>
      </c>
      <c r="BF213" s="77">
        <f t="shared" si="151"/>
        <v>314.85749999999996</v>
      </c>
      <c r="BG213" s="77">
        <f t="shared" si="152"/>
        <v>237</v>
      </c>
      <c r="BH213" s="77">
        <f t="shared" si="153"/>
        <v>565.42999999999995</v>
      </c>
      <c r="BI213" s="88"/>
      <c r="BJ213" s="79">
        <f t="shared" si="154"/>
        <v>22000</v>
      </c>
      <c r="BK213" s="80">
        <f t="shared" si="155"/>
        <v>31485.749999999996</v>
      </c>
      <c r="BL213" s="81">
        <f t="shared" si="149"/>
        <v>23700</v>
      </c>
      <c r="BM213" s="342">
        <f t="shared" si="156"/>
        <v>236.99999999999994</v>
      </c>
      <c r="BN213" s="82"/>
    </row>
    <row r="214" spans="1:66" ht="24" x14ac:dyDescent="0.25">
      <c r="A214" s="137">
        <v>199</v>
      </c>
      <c r="B214" s="96" t="s">
        <v>443</v>
      </c>
      <c r="C214" s="84" t="s">
        <v>542</v>
      </c>
      <c r="D214" s="216" t="s">
        <v>543</v>
      </c>
      <c r="E214" s="86" t="s">
        <v>62</v>
      </c>
      <c r="F214" s="138">
        <v>100</v>
      </c>
      <c r="G214" s="64"/>
      <c r="H214" s="64">
        <v>5</v>
      </c>
      <c r="I214" s="64"/>
      <c r="J214" s="64"/>
      <c r="K214" s="64">
        <v>5</v>
      </c>
      <c r="L214" s="64">
        <f t="shared" si="127"/>
        <v>110</v>
      </c>
      <c r="M214" s="183">
        <v>211.43</v>
      </c>
      <c r="N214" s="184">
        <f t="shared" si="143"/>
        <v>23257.3</v>
      </c>
      <c r="O214" s="351">
        <v>20460</v>
      </c>
      <c r="P214" s="68">
        <v>100</v>
      </c>
      <c r="Q214" s="67">
        <v>124</v>
      </c>
      <c r="R214" s="99">
        <v>260</v>
      </c>
      <c r="S214" s="99">
        <f t="shared" si="128"/>
        <v>26000</v>
      </c>
      <c r="T214" s="67">
        <v>239</v>
      </c>
      <c r="U214" s="99">
        <v>80</v>
      </c>
      <c r="V214" s="99">
        <f t="shared" si="129"/>
        <v>8000</v>
      </c>
      <c r="W214" s="98" t="s">
        <v>77</v>
      </c>
      <c r="X214" s="215"/>
      <c r="Y214" s="99">
        <f t="shared" si="130"/>
        <v>0</v>
      </c>
      <c r="Z214" s="98" t="s">
        <v>77</v>
      </c>
      <c r="AA214" s="215"/>
      <c r="AB214" s="99">
        <f t="shared" si="131"/>
        <v>0</v>
      </c>
      <c r="AC214" s="67">
        <v>197</v>
      </c>
      <c r="AD214" s="99">
        <v>100</v>
      </c>
      <c r="AE214" s="99">
        <f t="shared" si="132"/>
        <v>10000</v>
      </c>
      <c r="AF214" s="98" t="s">
        <v>77</v>
      </c>
      <c r="AG214" s="215"/>
      <c r="AH214" s="99">
        <f t="shared" si="133"/>
        <v>0</v>
      </c>
      <c r="AI214" s="98" t="s">
        <v>77</v>
      </c>
      <c r="AJ214" s="215"/>
      <c r="AK214" s="99">
        <f t="shared" si="134"/>
        <v>0</v>
      </c>
      <c r="AL214" s="67">
        <v>266</v>
      </c>
      <c r="AM214" s="99">
        <v>20.3</v>
      </c>
      <c r="AN214" s="99">
        <f t="shared" si="135"/>
        <v>2030</v>
      </c>
      <c r="AO214" s="67" t="s">
        <v>124</v>
      </c>
      <c r="AP214" s="99">
        <v>82</v>
      </c>
      <c r="AQ214" s="248">
        <f t="shared" si="150"/>
        <v>8200</v>
      </c>
      <c r="AR214" s="73">
        <v>199</v>
      </c>
      <c r="AS214" s="74">
        <v>308</v>
      </c>
      <c r="AT214" s="75">
        <f t="shared" si="144"/>
        <v>30800</v>
      </c>
      <c r="AU214" s="73">
        <v>199</v>
      </c>
      <c r="AV214" s="74">
        <v>350</v>
      </c>
      <c r="AW214" s="92">
        <f t="shared" si="148"/>
        <v>35000</v>
      </c>
      <c r="AX214" s="269">
        <v>199</v>
      </c>
      <c r="AY214" s="75">
        <v>300</v>
      </c>
      <c r="AZ214" s="75">
        <f t="shared" si="145"/>
        <v>30000</v>
      </c>
      <c r="BA214" s="73">
        <v>199</v>
      </c>
      <c r="BB214" s="246">
        <v>807.75</v>
      </c>
      <c r="BC214" s="75">
        <f t="shared" si="146"/>
        <v>80775</v>
      </c>
      <c r="BD214" s="93"/>
      <c r="BE214" s="77">
        <f t="shared" si="147"/>
        <v>20.3</v>
      </c>
      <c r="BF214" s="77">
        <f t="shared" si="151"/>
        <v>256.45000000000005</v>
      </c>
      <c r="BG214" s="77">
        <f t="shared" si="152"/>
        <v>260</v>
      </c>
      <c r="BH214" s="77">
        <f t="shared" si="153"/>
        <v>807.75</v>
      </c>
      <c r="BI214" s="88"/>
      <c r="BJ214" s="79">
        <f t="shared" si="154"/>
        <v>2030</v>
      </c>
      <c r="BK214" s="80">
        <f t="shared" si="155"/>
        <v>25645.000000000004</v>
      </c>
      <c r="BL214" s="81">
        <f t="shared" si="149"/>
        <v>26000</v>
      </c>
      <c r="BM214" s="342">
        <f t="shared" si="156"/>
        <v>211.42857142857147</v>
      </c>
      <c r="BN214" s="82"/>
    </row>
    <row r="215" spans="1:66" ht="24" x14ac:dyDescent="0.25">
      <c r="A215" s="59">
        <v>200</v>
      </c>
      <c r="B215" s="96" t="s">
        <v>443</v>
      </c>
      <c r="C215" s="84" t="s">
        <v>544</v>
      </c>
      <c r="D215" s="216" t="s">
        <v>545</v>
      </c>
      <c r="E215" s="86" t="s">
        <v>62</v>
      </c>
      <c r="F215" s="138">
        <v>50</v>
      </c>
      <c r="G215" s="64"/>
      <c r="H215" s="64">
        <v>5</v>
      </c>
      <c r="I215" s="64"/>
      <c r="J215" s="64"/>
      <c r="K215" s="64">
        <v>5</v>
      </c>
      <c r="L215" s="64">
        <f t="shared" si="127"/>
        <v>60</v>
      </c>
      <c r="M215" s="183">
        <v>358.11</v>
      </c>
      <c r="N215" s="184">
        <f t="shared" si="143"/>
        <v>21486.600000000002</v>
      </c>
      <c r="O215" s="351">
        <v>20460</v>
      </c>
      <c r="P215" s="68">
        <v>50</v>
      </c>
      <c r="Q215" s="98" t="s">
        <v>77</v>
      </c>
      <c r="R215" s="215"/>
      <c r="S215" s="99">
        <f t="shared" si="128"/>
        <v>0</v>
      </c>
      <c r="T215" s="98" t="s">
        <v>77</v>
      </c>
      <c r="U215" s="215"/>
      <c r="V215" s="99">
        <f t="shared" si="129"/>
        <v>0</v>
      </c>
      <c r="W215" s="98" t="s">
        <v>77</v>
      </c>
      <c r="X215" s="215"/>
      <c r="Y215" s="99">
        <f t="shared" si="130"/>
        <v>0</v>
      </c>
      <c r="Z215" s="98" t="s">
        <v>77</v>
      </c>
      <c r="AA215" s="215"/>
      <c r="AB215" s="99">
        <f t="shared" si="131"/>
        <v>0</v>
      </c>
      <c r="AC215" s="98" t="s">
        <v>77</v>
      </c>
      <c r="AD215" s="215"/>
      <c r="AE215" s="99">
        <f t="shared" si="132"/>
        <v>0</v>
      </c>
      <c r="AF215" s="67">
        <v>21</v>
      </c>
      <c r="AG215" s="99">
        <v>204.45</v>
      </c>
      <c r="AH215" s="99">
        <f t="shared" si="133"/>
        <v>10222.5</v>
      </c>
      <c r="AI215" s="98" t="s">
        <v>77</v>
      </c>
      <c r="AJ215" s="215"/>
      <c r="AK215" s="99">
        <f t="shared" si="134"/>
        <v>0</v>
      </c>
      <c r="AL215" s="98" t="s">
        <v>77</v>
      </c>
      <c r="AM215" s="215"/>
      <c r="AN215" s="99">
        <f t="shared" si="135"/>
        <v>0</v>
      </c>
      <c r="AO215" s="67" t="s">
        <v>124</v>
      </c>
      <c r="AP215" s="99">
        <v>82</v>
      </c>
      <c r="AQ215" s="248">
        <f t="shared" si="150"/>
        <v>4100</v>
      </c>
      <c r="AR215" s="73">
        <v>200</v>
      </c>
      <c r="AS215" s="74">
        <v>448</v>
      </c>
      <c r="AT215" s="75">
        <f t="shared" si="144"/>
        <v>22400</v>
      </c>
      <c r="AU215" s="73">
        <v>200</v>
      </c>
      <c r="AV215" s="74">
        <v>370</v>
      </c>
      <c r="AW215" s="92">
        <f t="shared" si="148"/>
        <v>18500</v>
      </c>
      <c r="AX215" s="269">
        <v>200</v>
      </c>
      <c r="AY215" s="75">
        <v>410</v>
      </c>
      <c r="AZ215" s="75">
        <f t="shared" si="145"/>
        <v>20500</v>
      </c>
      <c r="BA215" s="73">
        <v>200</v>
      </c>
      <c r="BB215" s="246">
        <v>1292.4100000000001</v>
      </c>
      <c r="BC215" s="75">
        <f t="shared" si="146"/>
        <v>64620.500000000007</v>
      </c>
      <c r="BD215" s="93"/>
      <c r="BE215" s="77">
        <f t="shared" si="147"/>
        <v>82</v>
      </c>
      <c r="BF215" s="77">
        <f t="shared" si="151"/>
        <v>467.81</v>
      </c>
      <c r="BG215" s="77">
        <f t="shared" si="152"/>
        <v>390</v>
      </c>
      <c r="BH215" s="77">
        <f t="shared" si="153"/>
        <v>1292.4100000000001</v>
      </c>
      <c r="BI215" s="88"/>
      <c r="BJ215" s="79">
        <f t="shared" si="154"/>
        <v>4100</v>
      </c>
      <c r="BK215" s="80">
        <f t="shared" si="155"/>
        <v>23390.5</v>
      </c>
      <c r="BL215" s="81">
        <f t="shared" si="149"/>
        <v>19500</v>
      </c>
      <c r="BM215" s="342">
        <f t="shared" si="156"/>
        <v>358.11250000000001</v>
      </c>
      <c r="BN215" s="82"/>
    </row>
    <row r="216" spans="1:66" ht="24" x14ac:dyDescent="0.25">
      <c r="A216" s="137">
        <v>201</v>
      </c>
      <c r="B216" s="96" t="s">
        <v>443</v>
      </c>
      <c r="C216" s="84" t="s">
        <v>546</v>
      </c>
      <c r="D216" s="216" t="s">
        <v>547</v>
      </c>
      <c r="E216" s="86" t="s">
        <v>62</v>
      </c>
      <c r="F216" s="138">
        <v>40</v>
      </c>
      <c r="G216" s="64"/>
      <c r="H216" s="64"/>
      <c r="I216" s="64"/>
      <c r="J216" s="64">
        <v>5</v>
      </c>
      <c r="K216" s="64">
        <v>5</v>
      </c>
      <c r="L216" s="64">
        <f t="shared" si="127"/>
        <v>50</v>
      </c>
      <c r="M216" s="183">
        <v>400</v>
      </c>
      <c r="N216" s="184">
        <f t="shared" si="143"/>
        <v>20000</v>
      </c>
      <c r="O216" s="351">
        <v>20460</v>
      </c>
      <c r="P216" s="68">
        <v>40</v>
      </c>
      <c r="Q216" s="98" t="s">
        <v>77</v>
      </c>
      <c r="R216" s="215"/>
      <c r="S216" s="99">
        <f t="shared" si="128"/>
        <v>0</v>
      </c>
      <c r="T216" s="98" t="s">
        <v>77</v>
      </c>
      <c r="U216" s="215"/>
      <c r="V216" s="99">
        <f t="shared" si="129"/>
        <v>0</v>
      </c>
      <c r="W216" s="98" t="s">
        <v>77</v>
      </c>
      <c r="X216" s="215"/>
      <c r="Y216" s="99">
        <f t="shared" si="130"/>
        <v>0</v>
      </c>
      <c r="Z216" s="98" t="s">
        <v>77</v>
      </c>
      <c r="AA216" s="215"/>
      <c r="AB216" s="99">
        <f t="shared" si="131"/>
        <v>0</v>
      </c>
      <c r="AC216" s="98" t="s">
        <v>77</v>
      </c>
      <c r="AD216" s="215"/>
      <c r="AE216" s="99">
        <f t="shared" si="132"/>
        <v>0</v>
      </c>
      <c r="AF216" s="98" t="s">
        <v>77</v>
      </c>
      <c r="AG216" s="215"/>
      <c r="AH216" s="99">
        <f t="shared" si="133"/>
        <v>0</v>
      </c>
      <c r="AI216" s="98" t="s">
        <v>77</v>
      </c>
      <c r="AJ216" s="215"/>
      <c r="AK216" s="99">
        <f t="shared" si="134"/>
        <v>0</v>
      </c>
      <c r="AL216" s="98" t="s">
        <v>77</v>
      </c>
      <c r="AM216" s="215"/>
      <c r="AN216" s="99">
        <f t="shared" si="135"/>
        <v>0</v>
      </c>
      <c r="AO216" s="98" t="s">
        <v>77</v>
      </c>
      <c r="AP216" s="215"/>
      <c r="AQ216" s="248">
        <f t="shared" si="150"/>
        <v>0</v>
      </c>
      <c r="AR216" s="73">
        <v>201</v>
      </c>
      <c r="AS216" s="74">
        <v>350</v>
      </c>
      <c r="AT216" s="75">
        <f t="shared" si="144"/>
        <v>14000</v>
      </c>
      <c r="AU216" s="73">
        <v>201</v>
      </c>
      <c r="AV216" s="74">
        <v>450</v>
      </c>
      <c r="AW216" s="92">
        <f t="shared" si="148"/>
        <v>18000</v>
      </c>
      <c r="AX216" s="269">
        <v>201</v>
      </c>
      <c r="AY216" s="75">
        <v>320</v>
      </c>
      <c r="AZ216" s="75">
        <f t="shared" si="145"/>
        <v>12800</v>
      </c>
      <c r="BA216" s="73">
        <v>201</v>
      </c>
      <c r="BB216" s="246">
        <v>1211.6300000000001</v>
      </c>
      <c r="BC216" s="75">
        <f t="shared" si="146"/>
        <v>48465.200000000004</v>
      </c>
      <c r="BD216" s="93"/>
      <c r="BE216" s="77">
        <f t="shared" si="147"/>
        <v>320</v>
      </c>
      <c r="BF216" s="77">
        <f t="shared" si="151"/>
        <v>582.90750000000003</v>
      </c>
      <c r="BG216" s="77">
        <f t="shared" si="152"/>
        <v>400</v>
      </c>
      <c r="BH216" s="77">
        <f t="shared" si="153"/>
        <v>1211.6300000000001</v>
      </c>
      <c r="BI216" s="88"/>
      <c r="BJ216" s="79">
        <f t="shared" si="154"/>
        <v>12800</v>
      </c>
      <c r="BK216" s="80">
        <f t="shared" si="155"/>
        <v>23316.300000000003</v>
      </c>
      <c r="BL216" s="81">
        <f t="shared" si="149"/>
        <v>16000</v>
      </c>
      <c r="BM216" s="342">
        <f t="shared" si="156"/>
        <v>400</v>
      </c>
      <c r="BN216" s="82"/>
    </row>
    <row r="217" spans="1:66" ht="36" x14ac:dyDescent="0.25">
      <c r="A217" s="59">
        <v>202</v>
      </c>
      <c r="B217" s="96" t="s">
        <v>443</v>
      </c>
      <c r="C217" s="84" t="s">
        <v>548</v>
      </c>
      <c r="D217" s="216" t="s">
        <v>549</v>
      </c>
      <c r="E217" s="86" t="s">
        <v>62</v>
      </c>
      <c r="F217" s="138">
        <v>40</v>
      </c>
      <c r="G217" s="64"/>
      <c r="H217" s="64"/>
      <c r="I217" s="64"/>
      <c r="J217" s="64">
        <v>2</v>
      </c>
      <c r="K217" s="64">
        <v>5</v>
      </c>
      <c r="L217" s="64">
        <f t="shared" si="127"/>
        <v>47</v>
      </c>
      <c r="M217" s="183">
        <v>593.33000000000004</v>
      </c>
      <c r="N217" s="184">
        <f t="shared" si="143"/>
        <v>27886.510000000002</v>
      </c>
      <c r="O217" s="351">
        <v>20877</v>
      </c>
      <c r="P217" s="68">
        <v>40</v>
      </c>
      <c r="Q217" s="98" t="s">
        <v>77</v>
      </c>
      <c r="R217" s="215"/>
      <c r="S217" s="99">
        <f t="shared" si="128"/>
        <v>0</v>
      </c>
      <c r="T217" s="98" t="s">
        <v>77</v>
      </c>
      <c r="U217" s="215"/>
      <c r="V217" s="99">
        <f t="shared" si="129"/>
        <v>0</v>
      </c>
      <c r="W217" s="98" t="s">
        <v>77</v>
      </c>
      <c r="X217" s="215"/>
      <c r="Y217" s="99">
        <f t="shared" si="130"/>
        <v>0</v>
      </c>
      <c r="Z217" s="98" t="s">
        <v>77</v>
      </c>
      <c r="AA217" s="215"/>
      <c r="AB217" s="99">
        <f t="shared" si="131"/>
        <v>0</v>
      </c>
      <c r="AC217" s="98" t="s">
        <v>77</v>
      </c>
      <c r="AD217" s="215"/>
      <c r="AE217" s="99">
        <f t="shared" si="132"/>
        <v>0</v>
      </c>
      <c r="AF217" s="98" t="s">
        <v>77</v>
      </c>
      <c r="AG217" s="215"/>
      <c r="AH217" s="99">
        <f t="shared" si="133"/>
        <v>0</v>
      </c>
      <c r="AI217" s="98" t="s">
        <v>77</v>
      </c>
      <c r="AJ217" s="215"/>
      <c r="AK217" s="99">
        <f t="shared" si="134"/>
        <v>0</v>
      </c>
      <c r="AL217" s="67">
        <v>241</v>
      </c>
      <c r="AM217" s="99">
        <v>192.5</v>
      </c>
      <c r="AN217" s="99">
        <f t="shared" si="135"/>
        <v>7700</v>
      </c>
      <c r="AO217" s="98" t="s">
        <v>77</v>
      </c>
      <c r="AP217" s="215"/>
      <c r="AQ217" s="248">
        <f t="shared" si="150"/>
        <v>0</v>
      </c>
      <c r="AR217" s="73">
        <v>202</v>
      </c>
      <c r="AS217" s="74">
        <v>630</v>
      </c>
      <c r="AT217" s="75">
        <f t="shared" si="144"/>
        <v>25200</v>
      </c>
      <c r="AU217" s="73">
        <v>202</v>
      </c>
      <c r="AV217" s="74">
        <v>600</v>
      </c>
      <c r="AW217" s="92">
        <f t="shared" si="148"/>
        <v>24000</v>
      </c>
      <c r="AX217" s="269">
        <v>202</v>
      </c>
      <c r="AY217" s="75">
        <v>550</v>
      </c>
      <c r="AZ217" s="75">
        <f t="shared" si="145"/>
        <v>22000</v>
      </c>
      <c r="BA217" s="73">
        <v>202</v>
      </c>
      <c r="BB217" s="246">
        <v>2423.2600000000002</v>
      </c>
      <c r="BC217" s="75">
        <f t="shared" si="146"/>
        <v>96930.400000000009</v>
      </c>
      <c r="BD217" s="93"/>
      <c r="BE217" s="77">
        <f t="shared" si="147"/>
        <v>192.5</v>
      </c>
      <c r="BF217" s="77">
        <f t="shared" si="151"/>
        <v>879.15200000000004</v>
      </c>
      <c r="BG217" s="77">
        <f t="shared" si="152"/>
        <v>600</v>
      </c>
      <c r="BH217" s="77">
        <f t="shared" si="153"/>
        <v>2423.2600000000002</v>
      </c>
      <c r="BI217" s="88"/>
      <c r="BJ217" s="79">
        <f t="shared" si="154"/>
        <v>7700</v>
      </c>
      <c r="BK217" s="80">
        <f t="shared" si="155"/>
        <v>35166.080000000002</v>
      </c>
      <c r="BL217" s="81">
        <f t="shared" si="149"/>
        <v>24000</v>
      </c>
      <c r="BM217" s="342">
        <f t="shared" si="156"/>
        <v>593.33333333333337</v>
      </c>
      <c r="BN217" s="82"/>
    </row>
    <row r="218" spans="1:66" ht="24" x14ac:dyDescent="0.25">
      <c r="A218" s="137">
        <v>203</v>
      </c>
      <c r="B218" s="96" t="s">
        <v>443</v>
      </c>
      <c r="C218" s="84" t="s">
        <v>550</v>
      </c>
      <c r="D218" s="216" t="s">
        <v>551</v>
      </c>
      <c r="E218" s="86" t="s">
        <v>62</v>
      </c>
      <c r="F218" s="138">
        <v>1900</v>
      </c>
      <c r="G218" s="64"/>
      <c r="H218" s="64">
        <v>150</v>
      </c>
      <c r="I218" s="64"/>
      <c r="J218" s="64"/>
      <c r="K218" s="64">
        <v>5</v>
      </c>
      <c r="L218" s="64">
        <f t="shared" si="127"/>
        <v>2055</v>
      </c>
      <c r="M218" s="183">
        <v>126.31</v>
      </c>
      <c r="N218" s="184">
        <f t="shared" si="143"/>
        <v>259567.05000000002</v>
      </c>
      <c r="O218" s="351">
        <v>20460</v>
      </c>
      <c r="P218" s="68">
        <v>1900</v>
      </c>
      <c r="Q218" s="67">
        <v>127</v>
      </c>
      <c r="R218" s="99">
        <v>220</v>
      </c>
      <c r="S218" s="99">
        <f t="shared" si="128"/>
        <v>418000</v>
      </c>
      <c r="T218" s="67">
        <v>214</v>
      </c>
      <c r="U218" s="99">
        <v>70</v>
      </c>
      <c r="V218" s="99">
        <f t="shared" si="129"/>
        <v>133000</v>
      </c>
      <c r="W218" s="67">
        <v>624</v>
      </c>
      <c r="X218" s="99">
        <v>75</v>
      </c>
      <c r="Y218" s="99">
        <f t="shared" si="130"/>
        <v>142500</v>
      </c>
      <c r="Z218" s="67" t="s">
        <v>125</v>
      </c>
      <c r="AA218" s="99">
        <v>60</v>
      </c>
      <c r="AB218" s="99">
        <f t="shared" si="131"/>
        <v>114000</v>
      </c>
      <c r="AC218" s="67">
        <v>182</v>
      </c>
      <c r="AD218" s="99">
        <v>50</v>
      </c>
      <c r="AE218" s="99">
        <f t="shared" si="132"/>
        <v>95000</v>
      </c>
      <c r="AF218" s="98" t="s">
        <v>77</v>
      </c>
      <c r="AG218" s="215"/>
      <c r="AH218" s="99">
        <f t="shared" si="133"/>
        <v>0</v>
      </c>
      <c r="AI218" s="67">
        <v>48</v>
      </c>
      <c r="AJ218" s="99">
        <v>94.01</v>
      </c>
      <c r="AK218" s="99">
        <f t="shared" si="134"/>
        <v>178619</v>
      </c>
      <c r="AL218" s="67">
        <v>253</v>
      </c>
      <c r="AM218" s="99">
        <v>55.1</v>
      </c>
      <c r="AN218" s="99">
        <f t="shared" si="135"/>
        <v>104690</v>
      </c>
      <c r="AO218" s="67" t="s">
        <v>552</v>
      </c>
      <c r="AP218" s="99">
        <v>53</v>
      </c>
      <c r="AQ218" s="248">
        <f t="shared" si="150"/>
        <v>100700</v>
      </c>
      <c r="AR218" s="73">
        <v>203</v>
      </c>
      <c r="AS218" s="74">
        <v>126</v>
      </c>
      <c r="AT218" s="75">
        <f t="shared" si="144"/>
        <v>239400</v>
      </c>
      <c r="AU218" s="73">
        <v>203</v>
      </c>
      <c r="AV218" s="74">
        <v>380</v>
      </c>
      <c r="AW218" s="92">
        <f t="shared" si="148"/>
        <v>722000</v>
      </c>
      <c r="AX218" s="269">
        <v>203</v>
      </c>
      <c r="AY218" s="75">
        <v>130</v>
      </c>
      <c r="AZ218" s="75">
        <f t="shared" si="145"/>
        <v>247000</v>
      </c>
      <c r="BA218" s="73">
        <v>203</v>
      </c>
      <c r="BB218" s="246">
        <v>452.34</v>
      </c>
      <c r="BC218" s="75">
        <f t="shared" si="146"/>
        <v>859446</v>
      </c>
      <c r="BD218" s="93"/>
      <c r="BE218" s="77">
        <f t="shared" si="147"/>
        <v>50</v>
      </c>
      <c r="BF218" s="77">
        <f t="shared" si="151"/>
        <v>147.12083333333334</v>
      </c>
      <c r="BG218" s="77">
        <f t="shared" si="152"/>
        <v>84.504999999999995</v>
      </c>
      <c r="BH218" s="77">
        <f t="shared" si="153"/>
        <v>452.34</v>
      </c>
      <c r="BI218" s="88"/>
      <c r="BJ218" s="79">
        <f t="shared" si="154"/>
        <v>95000</v>
      </c>
      <c r="BK218" s="80">
        <f t="shared" si="155"/>
        <v>279529.58333333331</v>
      </c>
      <c r="BL218" s="81">
        <f t="shared" si="149"/>
        <v>160559.5</v>
      </c>
      <c r="BM218" s="342">
        <f t="shared" si="156"/>
        <v>126.31100000000001</v>
      </c>
      <c r="BN218" s="82"/>
    </row>
    <row r="219" spans="1:66" ht="24" x14ac:dyDescent="0.25">
      <c r="A219" s="59">
        <v>204</v>
      </c>
      <c r="B219" s="96" t="s">
        <v>443</v>
      </c>
      <c r="C219" s="84" t="s">
        <v>553</v>
      </c>
      <c r="D219" s="216" t="s">
        <v>554</v>
      </c>
      <c r="E219" s="86" t="s">
        <v>62</v>
      </c>
      <c r="F219" s="138">
        <v>900</v>
      </c>
      <c r="G219" s="64"/>
      <c r="H219" s="64">
        <v>25</v>
      </c>
      <c r="I219" s="64"/>
      <c r="J219" s="64"/>
      <c r="K219" s="64">
        <v>5</v>
      </c>
      <c r="L219" s="64">
        <f t="shared" si="127"/>
        <v>930</v>
      </c>
      <c r="M219" s="183">
        <v>277.5</v>
      </c>
      <c r="N219" s="184">
        <f t="shared" si="143"/>
        <v>258075</v>
      </c>
      <c r="O219" s="351">
        <v>20460</v>
      </c>
      <c r="P219" s="68">
        <v>900</v>
      </c>
      <c r="Q219" s="98" t="s">
        <v>77</v>
      </c>
      <c r="R219" s="215"/>
      <c r="S219" s="99">
        <f t="shared" si="128"/>
        <v>0</v>
      </c>
      <c r="T219" s="98" t="s">
        <v>77</v>
      </c>
      <c r="U219" s="215"/>
      <c r="V219" s="99">
        <f t="shared" si="129"/>
        <v>0</v>
      </c>
      <c r="W219" s="98" t="s">
        <v>77</v>
      </c>
      <c r="X219" s="215"/>
      <c r="Y219" s="99">
        <f t="shared" si="130"/>
        <v>0</v>
      </c>
      <c r="Z219" s="98" t="s">
        <v>77</v>
      </c>
      <c r="AA219" s="215"/>
      <c r="AB219" s="99">
        <f t="shared" si="131"/>
        <v>0</v>
      </c>
      <c r="AC219" s="98" t="s">
        <v>77</v>
      </c>
      <c r="AD219" s="215"/>
      <c r="AE219" s="99">
        <f t="shared" si="132"/>
        <v>0</v>
      </c>
      <c r="AF219" s="98" t="s">
        <v>77</v>
      </c>
      <c r="AG219" s="215"/>
      <c r="AH219" s="99">
        <f t="shared" si="133"/>
        <v>0</v>
      </c>
      <c r="AI219" s="98" t="s">
        <v>77</v>
      </c>
      <c r="AJ219" s="215"/>
      <c r="AK219" s="99">
        <f t="shared" si="134"/>
        <v>0</v>
      </c>
      <c r="AL219" s="98" t="s">
        <v>77</v>
      </c>
      <c r="AM219" s="215"/>
      <c r="AN219" s="99">
        <f t="shared" si="135"/>
        <v>0</v>
      </c>
      <c r="AO219" s="98" t="s">
        <v>77</v>
      </c>
      <c r="AP219" s="215"/>
      <c r="AQ219" s="248">
        <f t="shared" si="150"/>
        <v>0</v>
      </c>
      <c r="AR219" s="73">
        <v>204</v>
      </c>
      <c r="AS219" s="74">
        <v>154</v>
      </c>
      <c r="AT219" s="75">
        <f t="shared" si="144"/>
        <v>138600</v>
      </c>
      <c r="AU219" s="73">
        <v>204</v>
      </c>
      <c r="AV219" s="74">
        <v>400</v>
      </c>
      <c r="AW219" s="92">
        <f t="shared" si="148"/>
        <v>360000</v>
      </c>
      <c r="AX219" s="269">
        <v>204</v>
      </c>
      <c r="AY219" s="75">
        <v>155</v>
      </c>
      <c r="AZ219" s="75">
        <f t="shared" si="145"/>
        <v>139500</v>
      </c>
      <c r="BA219" s="73">
        <v>204</v>
      </c>
      <c r="BB219" s="246">
        <v>565.42999999999995</v>
      </c>
      <c r="BC219" s="75">
        <f t="shared" si="146"/>
        <v>508886.99999999994</v>
      </c>
      <c r="BD219" s="93"/>
      <c r="BE219" s="77">
        <f t="shared" si="147"/>
        <v>154</v>
      </c>
      <c r="BF219" s="77">
        <f t="shared" si="151"/>
        <v>318.60749999999996</v>
      </c>
      <c r="BG219" s="77">
        <f t="shared" si="152"/>
        <v>277.5</v>
      </c>
      <c r="BH219" s="77">
        <f t="shared" si="153"/>
        <v>565.42999999999995</v>
      </c>
      <c r="BI219" s="88"/>
      <c r="BJ219" s="79">
        <f t="shared" si="154"/>
        <v>138600</v>
      </c>
      <c r="BK219" s="80">
        <f t="shared" si="155"/>
        <v>286746.74999999994</v>
      </c>
      <c r="BL219" s="81">
        <f t="shared" si="149"/>
        <v>249750</v>
      </c>
      <c r="BM219" s="342">
        <f t="shared" si="156"/>
        <v>277.49999999999994</v>
      </c>
      <c r="BN219" s="82"/>
    </row>
    <row r="220" spans="1:66" ht="60" x14ac:dyDescent="0.25">
      <c r="A220" s="137">
        <v>205</v>
      </c>
      <c r="B220" s="96" t="s">
        <v>443</v>
      </c>
      <c r="C220" s="84" t="s">
        <v>555</v>
      </c>
      <c r="D220" s="216" t="s">
        <v>556</v>
      </c>
      <c r="E220" s="86" t="s">
        <v>62</v>
      </c>
      <c r="F220" s="138">
        <v>500</v>
      </c>
      <c r="G220" s="64"/>
      <c r="H220" s="64">
        <v>200</v>
      </c>
      <c r="I220" s="64"/>
      <c r="J220" s="64"/>
      <c r="K220" s="64">
        <v>5</v>
      </c>
      <c r="L220" s="64">
        <f t="shared" si="127"/>
        <v>705</v>
      </c>
      <c r="M220" s="183">
        <v>280.08</v>
      </c>
      <c r="N220" s="184">
        <f t="shared" si="143"/>
        <v>197456.4</v>
      </c>
      <c r="O220" s="351">
        <v>20460</v>
      </c>
      <c r="P220" s="68">
        <v>500</v>
      </c>
      <c r="Q220" s="98" t="s">
        <v>77</v>
      </c>
      <c r="R220" s="215"/>
      <c r="S220" s="99">
        <f t="shared" si="128"/>
        <v>0</v>
      </c>
      <c r="T220" s="98" t="s">
        <v>77</v>
      </c>
      <c r="U220" s="215"/>
      <c r="V220" s="99">
        <f t="shared" si="129"/>
        <v>0</v>
      </c>
      <c r="W220" s="67">
        <v>645</v>
      </c>
      <c r="X220" s="99">
        <v>208.25</v>
      </c>
      <c r="Y220" s="99">
        <f t="shared" si="130"/>
        <v>104125</v>
      </c>
      <c r="Z220" s="98" t="s">
        <v>77</v>
      </c>
      <c r="AA220" s="215"/>
      <c r="AB220" s="99">
        <f t="shared" si="131"/>
        <v>0</v>
      </c>
      <c r="AC220" s="98" t="s">
        <v>77</v>
      </c>
      <c r="AD220" s="215"/>
      <c r="AE220" s="99">
        <f t="shared" si="132"/>
        <v>0</v>
      </c>
      <c r="AF220" s="98" t="s">
        <v>77</v>
      </c>
      <c r="AG220" s="215"/>
      <c r="AH220" s="99">
        <f t="shared" si="133"/>
        <v>0</v>
      </c>
      <c r="AI220" s="98" t="s">
        <v>77</v>
      </c>
      <c r="AJ220" s="215"/>
      <c r="AK220" s="99">
        <f t="shared" si="134"/>
        <v>0</v>
      </c>
      <c r="AL220" s="98" t="s">
        <v>77</v>
      </c>
      <c r="AM220" s="215"/>
      <c r="AN220" s="99">
        <f t="shared" si="135"/>
        <v>0</v>
      </c>
      <c r="AO220" s="98" t="s">
        <v>77</v>
      </c>
      <c r="AP220" s="215"/>
      <c r="AQ220" s="248">
        <f t="shared" si="150"/>
        <v>0</v>
      </c>
      <c r="AR220" s="73">
        <v>205</v>
      </c>
      <c r="AS220" s="74">
        <v>182</v>
      </c>
      <c r="AT220" s="75">
        <f t="shared" si="144"/>
        <v>91000</v>
      </c>
      <c r="AU220" s="73">
        <v>205</v>
      </c>
      <c r="AV220" s="74">
        <v>450</v>
      </c>
      <c r="AW220" s="92">
        <f t="shared" si="148"/>
        <v>225000</v>
      </c>
      <c r="AX220" s="269">
        <v>205</v>
      </c>
      <c r="AY220" s="75">
        <v>180</v>
      </c>
      <c r="AZ220" s="75">
        <f t="shared" si="145"/>
        <v>90000</v>
      </c>
      <c r="BA220" s="73">
        <v>205</v>
      </c>
      <c r="BB220" s="246">
        <v>807.75</v>
      </c>
      <c r="BC220" s="75">
        <f t="shared" si="146"/>
        <v>403875</v>
      </c>
      <c r="BD220" s="93"/>
      <c r="BE220" s="77">
        <f t="shared" si="147"/>
        <v>180</v>
      </c>
      <c r="BF220" s="77">
        <f t="shared" si="151"/>
        <v>365.6</v>
      </c>
      <c r="BG220" s="77">
        <f t="shared" si="152"/>
        <v>208.25</v>
      </c>
      <c r="BH220" s="77">
        <f t="shared" si="153"/>
        <v>807.75</v>
      </c>
      <c r="BI220" s="88"/>
      <c r="BJ220" s="79">
        <f t="shared" si="154"/>
        <v>90000</v>
      </c>
      <c r="BK220" s="80">
        <f t="shared" si="155"/>
        <v>182800</v>
      </c>
      <c r="BL220" s="81">
        <f t="shared" si="149"/>
        <v>104125</v>
      </c>
      <c r="BM220" s="342">
        <f t="shared" si="156"/>
        <v>280.08333333333331</v>
      </c>
      <c r="BN220" s="82"/>
    </row>
    <row r="221" spans="1:66" ht="72" x14ac:dyDescent="0.25">
      <c r="A221" s="59">
        <v>206</v>
      </c>
      <c r="B221" s="96" t="s">
        <v>443</v>
      </c>
      <c r="C221" s="84" t="s">
        <v>557</v>
      </c>
      <c r="D221" s="216" t="s">
        <v>558</v>
      </c>
      <c r="E221" s="86" t="s">
        <v>62</v>
      </c>
      <c r="F221" s="138">
        <v>1000</v>
      </c>
      <c r="G221" s="64"/>
      <c r="H221" s="64">
        <v>150</v>
      </c>
      <c r="I221" s="64"/>
      <c r="J221" s="64"/>
      <c r="K221" s="64">
        <v>10</v>
      </c>
      <c r="L221" s="64">
        <f t="shared" si="127"/>
        <v>1160</v>
      </c>
      <c r="M221" s="183">
        <v>72.84</v>
      </c>
      <c r="N221" s="184">
        <f t="shared" si="143"/>
        <v>84494.400000000009</v>
      </c>
      <c r="O221" s="351">
        <v>20460</v>
      </c>
      <c r="P221" s="68">
        <v>1000</v>
      </c>
      <c r="Q221" s="67">
        <v>128</v>
      </c>
      <c r="R221" s="99">
        <v>90</v>
      </c>
      <c r="S221" s="99">
        <f t="shared" si="128"/>
        <v>90000</v>
      </c>
      <c r="T221" s="67">
        <v>246</v>
      </c>
      <c r="U221" s="99">
        <v>12</v>
      </c>
      <c r="V221" s="99">
        <f t="shared" si="129"/>
        <v>12000</v>
      </c>
      <c r="W221" s="67">
        <v>627</v>
      </c>
      <c r="X221" s="99">
        <v>63.39</v>
      </c>
      <c r="Y221" s="99">
        <f t="shared" si="130"/>
        <v>63390</v>
      </c>
      <c r="Z221" s="67" t="s">
        <v>559</v>
      </c>
      <c r="AA221" s="99">
        <v>20</v>
      </c>
      <c r="AB221" s="99">
        <f t="shared" si="131"/>
        <v>20000</v>
      </c>
      <c r="AC221" s="67">
        <v>202</v>
      </c>
      <c r="AD221" s="99">
        <v>30</v>
      </c>
      <c r="AE221" s="99">
        <f t="shared" si="132"/>
        <v>30000</v>
      </c>
      <c r="AF221" s="98" t="s">
        <v>77</v>
      </c>
      <c r="AG221" s="215"/>
      <c r="AH221" s="99">
        <f t="shared" si="133"/>
        <v>0</v>
      </c>
      <c r="AI221" s="98" t="s">
        <v>77</v>
      </c>
      <c r="AJ221" s="215"/>
      <c r="AK221" s="99">
        <f t="shared" si="134"/>
        <v>0</v>
      </c>
      <c r="AL221" s="98" t="s">
        <v>77</v>
      </c>
      <c r="AM221" s="215"/>
      <c r="AN221" s="99">
        <f t="shared" si="135"/>
        <v>0</v>
      </c>
      <c r="AO221" s="67" t="s">
        <v>560</v>
      </c>
      <c r="AP221" s="99">
        <v>21</v>
      </c>
      <c r="AQ221" s="248">
        <f t="shared" si="150"/>
        <v>21000</v>
      </c>
      <c r="AR221" s="73">
        <v>206</v>
      </c>
      <c r="AS221" s="74">
        <v>35</v>
      </c>
      <c r="AT221" s="75">
        <f t="shared" si="144"/>
        <v>35000</v>
      </c>
      <c r="AU221" s="73">
        <v>206</v>
      </c>
      <c r="AV221" s="74">
        <v>300</v>
      </c>
      <c r="AW221" s="92">
        <f t="shared" si="148"/>
        <v>300000</v>
      </c>
      <c r="AX221" s="269">
        <v>206</v>
      </c>
      <c r="AY221" s="75">
        <v>32.5</v>
      </c>
      <c r="AZ221" s="75">
        <f t="shared" si="145"/>
        <v>32500</v>
      </c>
      <c r="BA221" s="73">
        <v>206</v>
      </c>
      <c r="BB221" s="246">
        <v>290.79000000000002</v>
      </c>
      <c r="BC221" s="75">
        <f t="shared" si="146"/>
        <v>290790</v>
      </c>
      <c r="BD221" s="93"/>
      <c r="BE221" s="77">
        <f t="shared" si="147"/>
        <v>12</v>
      </c>
      <c r="BF221" s="77">
        <f t="shared" si="151"/>
        <v>89.468000000000004</v>
      </c>
      <c r="BG221" s="77">
        <f t="shared" si="152"/>
        <v>33.75</v>
      </c>
      <c r="BH221" s="77">
        <f t="shared" si="153"/>
        <v>300</v>
      </c>
      <c r="BI221" s="88"/>
      <c r="BJ221" s="79">
        <f t="shared" si="154"/>
        <v>12000</v>
      </c>
      <c r="BK221" s="80">
        <f t="shared" si="155"/>
        <v>89468</v>
      </c>
      <c r="BL221" s="81">
        <f t="shared" si="149"/>
        <v>33750</v>
      </c>
      <c r="BM221" s="342">
        <f t="shared" si="156"/>
        <v>72.835000000000008</v>
      </c>
      <c r="BN221" s="82"/>
    </row>
    <row r="222" spans="1:66" ht="36" x14ac:dyDescent="0.25">
      <c r="A222" s="137">
        <v>207</v>
      </c>
      <c r="B222" s="83" t="s">
        <v>443</v>
      </c>
      <c r="C222" s="84" t="s">
        <v>561</v>
      </c>
      <c r="D222" s="62" t="s">
        <v>562</v>
      </c>
      <c r="E222" s="86" t="s">
        <v>62</v>
      </c>
      <c r="F222" s="138">
        <v>250</v>
      </c>
      <c r="G222" s="64"/>
      <c r="H222" s="64">
        <v>15</v>
      </c>
      <c r="I222" s="64"/>
      <c r="J222" s="64"/>
      <c r="K222" s="64">
        <v>10</v>
      </c>
      <c r="L222" s="64">
        <f t="shared" si="127"/>
        <v>275</v>
      </c>
      <c r="M222" s="183">
        <v>193.05</v>
      </c>
      <c r="N222" s="184">
        <f t="shared" si="143"/>
        <v>53088.75</v>
      </c>
      <c r="O222" s="351">
        <v>14591</v>
      </c>
      <c r="P222" s="68">
        <v>250</v>
      </c>
      <c r="Q222" s="67">
        <v>134</v>
      </c>
      <c r="R222" s="99">
        <v>160</v>
      </c>
      <c r="S222" s="99">
        <f t="shared" si="128"/>
        <v>40000</v>
      </c>
      <c r="T222" s="67">
        <v>248</v>
      </c>
      <c r="U222" s="99">
        <v>40</v>
      </c>
      <c r="V222" s="99">
        <f t="shared" si="129"/>
        <v>10000</v>
      </c>
      <c r="W222" s="67">
        <v>659</v>
      </c>
      <c r="X222" s="99">
        <v>120</v>
      </c>
      <c r="Y222" s="99">
        <f t="shared" si="130"/>
        <v>30000</v>
      </c>
      <c r="Z222" s="67" t="s">
        <v>104</v>
      </c>
      <c r="AA222" s="99">
        <v>50</v>
      </c>
      <c r="AB222" s="99">
        <f t="shared" si="131"/>
        <v>12500</v>
      </c>
      <c r="AC222" s="67">
        <v>203</v>
      </c>
      <c r="AD222" s="99">
        <v>150</v>
      </c>
      <c r="AE222" s="99">
        <f t="shared" si="132"/>
        <v>37500</v>
      </c>
      <c r="AF222" s="67">
        <v>26</v>
      </c>
      <c r="AG222" s="99">
        <v>354.28</v>
      </c>
      <c r="AH222" s="99">
        <f t="shared" si="133"/>
        <v>88570</v>
      </c>
      <c r="AI222" s="67">
        <v>52</v>
      </c>
      <c r="AJ222" s="99">
        <v>172.36</v>
      </c>
      <c r="AK222" s="99">
        <f t="shared" si="134"/>
        <v>43090</v>
      </c>
      <c r="AL222" s="67">
        <v>252</v>
      </c>
      <c r="AM222" s="99">
        <v>54.91</v>
      </c>
      <c r="AN222" s="99">
        <f t="shared" si="135"/>
        <v>13727.5</v>
      </c>
      <c r="AO222" s="67" t="s">
        <v>563</v>
      </c>
      <c r="AP222" s="99">
        <v>70</v>
      </c>
      <c r="AQ222" s="248">
        <f t="shared" si="150"/>
        <v>17500</v>
      </c>
      <c r="AR222" s="73">
        <v>207</v>
      </c>
      <c r="AS222" s="74">
        <v>392</v>
      </c>
      <c r="AT222" s="75">
        <f t="shared" si="144"/>
        <v>98000</v>
      </c>
      <c r="AU222" s="73">
        <v>207</v>
      </c>
      <c r="AV222" s="74">
        <v>300</v>
      </c>
      <c r="AW222" s="92">
        <f t="shared" si="148"/>
        <v>75000</v>
      </c>
      <c r="AX222" s="269">
        <v>207</v>
      </c>
      <c r="AY222" s="75">
        <v>300</v>
      </c>
      <c r="AZ222" s="75">
        <f t="shared" si="145"/>
        <v>75000</v>
      </c>
      <c r="BA222" s="73">
        <v>207</v>
      </c>
      <c r="BB222" s="246">
        <v>452.34</v>
      </c>
      <c r="BC222" s="75">
        <f t="shared" si="146"/>
        <v>113085</v>
      </c>
      <c r="BD222" s="93"/>
      <c r="BE222" s="77">
        <f t="shared" si="147"/>
        <v>40</v>
      </c>
      <c r="BF222" s="77">
        <f t="shared" si="151"/>
        <v>201.22230769230771</v>
      </c>
      <c r="BG222" s="77">
        <f t="shared" si="152"/>
        <v>160</v>
      </c>
      <c r="BH222" s="77">
        <f t="shared" si="153"/>
        <v>452.34</v>
      </c>
      <c r="BI222" s="88"/>
      <c r="BJ222" s="79">
        <f t="shared" si="154"/>
        <v>10000</v>
      </c>
      <c r="BK222" s="80">
        <f t="shared" si="155"/>
        <v>50305.576923076929</v>
      </c>
      <c r="BL222" s="81">
        <f t="shared" si="149"/>
        <v>40000</v>
      </c>
      <c r="BM222" s="342">
        <f t="shared" si="156"/>
        <v>193.05</v>
      </c>
      <c r="BN222" s="82"/>
    </row>
    <row r="223" spans="1:66" ht="24" x14ac:dyDescent="0.25">
      <c r="A223" s="59">
        <v>208</v>
      </c>
      <c r="B223" s="96" t="s">
        <v>443</v>
      </c>
      <c r="C223" s="84" t="s">
        <v>564</v>
      </c>
      <c r="D223" s="216" t="s">
        <v>565</v>
      </c>
      <c r="E223" s="86" t="s">
        <v>62</v>
      </c>
      <c r="F223" s="138">
        <v>650</v>
      </c>
      <c r="G223" s="64"/>
      <c r="H223" s="64">
        <v>100</v>
      </c>
      <c r="I223" s="64"/>
      <c r="J223" s="64"/>
      <c r="K223" s="64">
        <v>10</v>
      </c>
      <c r="L223" s="64">
        <f t="shared" si="127"/>
        <v>760</v>
      </c>
      <c r="M223" s="183">
        <v>188.27</v>
      </c>
      <c r="N223" s="184">
        <f t="shared" si="143"/>
        <v>143085.20000000001</v>
      </c>
      <c r="O223" s="351">
        <v>20460</v>
      </c>
      <c r="P223" s="68">
        <v>650</v>
      </c>
      <c r="Q223" s="67">
        <v>129</v>
      </c>
      <c r="R223" s="99">
        <v>130</v>
      </c>
      <c r="S223" s="99">
        <f t="shared" si="128"/>
        <v>84500</v>
      </c>
      <c r="T223" s="67">
        <v>252</v>
      </c>
      <c r="U223" s="99">
        <v>45</v>
      </c>
      <c r="V223" s="99">
        <f t="shared" si="129"/>
        <v>29250</v>
      </c>
      <c r="W223" s="67">
        <v>626</v>
      </c>
      <c r="X223" s="99">
        <v>235</v>
      </c>
      <c r="Y223" s="99">
        <f t="shared" si="130"/>
        <v>152750</v>
      </c>
      <c r="Z223" s="98" t="s">
        <v>77</v>
      </c>
      <c r="AA223" s="215"/>
      <c r="AB223" s="99">
        <f t="shared" si="131"/>
        <v>0</v>
      </c>
      <c r="AC223" s="67">
        <v>207</v>
      </c>
      <c r="AD223" s="99">
        <v>120</v>
      </c>
      <c r="AE223" s="99">
        <f t="shared" si="132"/>
        <v>78000</v>
      </c>
      <c r="AF223" s="67">
        <v>24</v>
      </c>
      <c r="AG223" s="99">
        <v>210.74</v>
      </c>
      <c r="AH223" s="99">
        <f t="shared" si="133"/>
        <v>136981</v>
      </c>
      <c r="AI223" s="98" t="s">
        <v>77</v>
      </c>
      <c r="AJ223" s="215"/>
      <c r="AK223" s="99">
        <f t="shared" si="134"/>
        <v>0</v>
      </c>
      <c r="AL223" s="67">
        <v>263</v>
      </c>
      <c r="AM223" s="99">
        <v>80.41</v>
      </c>
      <c r="AN223" s="99">
        <f t="shared" si="135"/>
        <v>52266.5</v>
      </c>
      <c r="AO223" s="98" t="s">
        <v>77</v>
      </c>
      <c r="AP223" s="215"/>
      <c r="AQ223" s="248">
        <f t="shared" si="150"/>
        <v>0</v>
      </c>
      <c r="AR223" s="73">
        <v>208</v>
      </c>
      <c r="AS223" s="74">
        <v>210</v>
      </c>
      <c r="AT223" s="75">
        <f t="shared" si="144"/>
        <v>136500</v>
      </c>
      <c r="AU223" s="73">
        <v>208</v>
      </c>
      <c r="AV223" s="74">
        <v>320</v>
      </c>
      <c r="AW223" s="92">
        <f t="shared" si="148"/>
        <v>208000</v>
      </c>
      <c r="AX223" s="269">
        <v>208</v>
      </c>
      <c r="AY223" s="75">
        <v>200</v>
      </c>
      <c r="AZ223" s="75">
        <f t="shared" si="145"/>
        <v>130000</v>
      </c>
      <c r="BA223" s="73">
        <v>208</v>
      </c>
      <c r="BB223" s="246">
        <v>807.75</v>
      </c>
      <c r="BC223" s="75">
        <f t="shared" si="146"/>
        <v>525037.5</v>
      </c>
      <c r="BD223" s="93"/>
      <c r="BE223" s="77">
        <f t="shared" si="147"/>
        <v>45</v>
      </c>
      <c r="BF223" s="77">
        <f t="shared" si="151"/>
        <v>235.89000000000001</v>
      </c>
      <c r="BG223" s="77">
        <f t="shared" si="152"/>
        <v>205</v>
      </c>
      <c r="BH223" s="77">
        <f t="shared" si="153"/>
        <v>807.75</v>
      </c>
      <c r="BI223" s="88"/>
      <c r="BJ223" s="79">
        <f t="shared" si="154"/>
        <v>29250</v>
      </c>
      <c r="BK223" s="80">
        <f t="shared" si="155"/>
        <v>153328.5</v>
      </c>
      <c r="BL223" s="81">
        <f t="shared" si="149"/>
        <v>133250</v>
      </c>
      <c r="BM223" s="342">
        <f t="shared" si="156"/>
        <v>188.26875000000001</v>
      </c>
      <c r="BN223" s="82"/>
    </row>
    <row r="224" spans="1:66" ht="24" x14ac:dyDescent="0.25">
      <c r="A224" s="137">
        <v>209</v>
      </c>
      <c r="B224" s="96" t="s">
        <v>443</v>
      </c>
      <c r="C224" s="84" t="s">
        <v>566</v>
      </c>
      <c r="D224" s="216" t="s">
        <v>567</v>
      </c>
      <c r="E224" s="86" t="s">
        <v>62</v>
      </c>
      <c r="F224" s="138">
        <v>350</v>
      </c>
      <c r="G224" s="64"/>
      <c r="H224" s="64">
        <v>100</v>
      </c>
      <c r="I224" s="64"/>
      <c r="J224" s="64"/>
      <c r="K224" s="64">
        <v>10</v>
      </c>
      <c r="L224" s="64">
        <f t="shared" si="127"/>
        <v>460</v>
      </c>
      <c r="M224" s="183">
        <v>223.32</v>
      </c>
      <c r="N224" s="184">
        <f t="shared" si="143"/>
        <v>102727.2</v>
      </c>
      <c r="O224" s="351">
        <v>20460</v>
      </c>
      <c r="P224" s="68">
        <v>350</v>
      </c>
      <c r="Q224" s="67">
        <v>130</v>
      </c>
      <c r="R224" s="99">
        <v>240</v>
      </c>
      <c r="S224" s="99">
        <f t="shared" si="128"/>
        <v>84000</v>
      </c>
      <c r="T224" s="67">
        <v>253</v>
      </c>
      <c r="U224" s="99">
        <v>45</v>
      </c>
      <c r="V224" s="99">
        <f t="shared" si="129"/>
        <v>15750</v>
      </c>
      <c r="W224" s="67">
        <v>625</v>
      </c>
      <c r="X224" s="99">
        <v>201</v>
      </c>
      <c r="Y224" s="99">
        <f t="shared" si="130"/>
        <v>70350</v>
      </c>
      <c r="Z224" s="98" t="s">
        <v>77</v>
      </c>
      <c r="AA224" s="215"/>
      <c r="AB224" s="99">
        <f t="shared" si="131"/>
        <v>0</v>
      </c>
      <c r="AC224" s="67">
        <v>208</v>
      </c>
      <c r="AD224" s="99">
        <v>130</v>
      </c>
      <c r="AE224" s="99">
        <f t="shared" si="132"/>
        <v>45500</v>
      </c>
      <c r="AF224" s="67">
        <v>25</v>
      </c>
      <c r="AG224" s="99">
        <v>340.45</v>
      </c>
      <c r="AH224" s="99">
        <f t="shared" si="133"/>
        <v>119157.5</v>
      </c>
      <c r="AI224" s="98" t="s">
        <v>77</v>
      </c>
      <c r="AJ224" s="215"/>
      <c r="AK224" s="99">
        <f t="shared" si="134"/>
        <v>0</v>
      </c>
      <c r="AL224" s="67">
        <v>264</v>
      </c>
      <c r="AM224" s="99">
        <v>80.41</v>
      </c>
      <c r="AN224" s="99">
        <f t="shared" si="135"/>
        <v>28143.5</v>
      </c>
      <c r="AO224" s="67" t="s">
        <v>568</v>
      </c>
      <c r="AP224" s="99">
        <v>60</v>
      </c>
      <c r="AQ224" s="248">
        <f t="shared" si="150"/>
        <v>21000</v>
      </c>
      <c r="AR224" s="73">
        <v>209</v>
      </c>
      <c r="AS224" s="74">
        <v>308</v>
      </c>
      <c r="AT224" s="75">
        <f t="shared" si="144"/>
        <v>107800</v>
      </c>
      <c r="AU224" s="73">
        <v>209</v>
      </c>
      <c r="AV224" s="74">
        <v>350</v>
      </c>
      <c r="AW224" s="92">
        <f t="shared" si="148"/>
        <v>122500</v>
      </c>
      <c r="AX224" s="269">
        <v>209</v>
      </c>
      <c r="AY224" s="75">
        <v>300</v>
      </c>
      <c r="AZ224" s="75">
        <f t="shared" si="145"/>
        <v>105000</v>
      </c>
      <c r="BA224" s="73">
        <v>209</v>
      </c>
      <c r="BB224" s="246">
        <v>1130.8599999999999</v>
      </c>
      <c r="BC224" s="75">
        <f t="shared" si="146"/>
        <v>395800.99999999994</v>
      </c>
      <c r="BD224" s="93"/>
      <c r="BE224" s="77">
        <f t="shared" si="147"/>
        <v>45</v>
      </c>
      <c r="BF224" s="77">
        <f t="shared" si="151"/>
        <v>289.6109090909091</v>
      </c>
      <c r="BG224" s="77">
        <f t="shared" si="152"/>
        <v>240</v>
      </c>
      <c r="BH224" s="77">
        <f t="shared" si="153"/>
        <v>1130.8599999999999</v>
      </c>
      <c r="BI224" s="88"/>
      <c r="BJ224" s="79">
        <f t="shared" si="154"/>
        <v>15750</v>
      </c>
      <c r="BK224" s="80">
        <f t="shared" si="155"/>
        <v>101363.81818181819</v>
      </c>
      <c r="BL224" s="81">
        <f t="shared" si="149"/>
        <v>84000</v>
      </c>
      <c r="BM224" s="342">
        <f t="shared" si="156"/>
        <v>223.31777777777785</v>
      </c>
      <c r="BN224" s="82"/>
    </row>
    <row r="225" spans="1:66" ht="24" x14ac:dyDescent="0.25">
      <c r="A225" s="59">
        <v>210</v>
      </c>
      <c r="B225" s="96" t="s">
        <v>443</v>
      </c>
      <c r="C225" s="84" t="s">
        <v>569</v>
      </c>
      <c r="D225" s="216" t="s">
        <v>570</v>
      </c>
      <c r="E225" s="86" t="s">
        <v>62</v>
      </c>
      <c r="F225" s="138">
        <v>150</v>
      </c>
      <c r="G225" s="64"/>
      <c r="H225" s="64">
        <v>100</v>
      </c>
      <c r="I225" s="64"/>
      <c r="J225" s="64"/>
      <c r="K225" s="64">
        <v>10</v>
      </c>
      <c r="L225" s="64">
        <f t="shared" si="127"/>
        <v>260</v>
      </c>
      <c r="M225" s="183">
        <v>412.67</v>
      </c>
      <c r="N225" s="184">
        <f t="shared" si="143"/>
        <v>107294.2</v>
      </c>
      <c r="O225" s="351">
        <v>20460</v>
      </c>
      <c r="P225" s="68">
        <v>150</v>
      </c>
      <c r="Q225" s="67">
        <v>131</v>
      </c>
      <c r="R225" s="99">
        <v>220</v>
      </c>
      <c r="S225" s="99">
        <f t="shared" si="128"/>
        <v>33000</v>
      </c>
      <c r="T225" s="98" t="s">
        <v>77</v>
      </c>
      <c r="U225" s="215"/>
      <c r="V225" s="99">
        <f t="shared" si="129"/>
        <v>0</v>
      </c>
      <c r="W225" s="98" t="s">
        <v>77</v>
      </c>
      <c r="X225" s="215"/>
      <c r="Y225" s="99">
        <f t="shared" si="130"/>
        <v>0</v>
      </c>
      <c r="Z225" s="98" t="s">
        <v>77</v>
      </c>
      <c r="AA225" s="215"/>
      <c r="AB225" s="99">
        <f t="shared" si="131"/>
        <v>0</v>
      </c>
      <c r="AC225" s="98" t="s">
        <v>77</v>
      </c>
      <c r="AD225" s="215"/>
      <c r="AE225" s="99">
        <f t="shared" si="132"/>
        <v>0</v>
      </c>
      <c r="AF225" s="98" t="s">
        <v>77</v>
      </c>
      <c r="AG225" s="215"/>
      <c r="AH225" s="99">
        <f t="shared" si="133"/>
        <v>0</v>
      </c>
      <c r="AI225" s="98" t="s">
        <v>77</v>
      </c>
      <c r="AJ225" s="215"/>
      <c r="AK225" s="99">
        <f t="shared" si="134"/>
        <v>0</v>
      </c>
      <c r="AL225" s="98" t="s">
        <v>77</v>
      </c>
      <c r="AM225" s="215"/>
      <c r="AN225" s="99">
        <f t="shared" si="135"/>
        <v>0</v>
      </c>
      <c r="AO225" s="98" t="s">
        <v>77</v>
      </c>
      <c r="AP225" s="215"/>
      <c r="AQ225" s="248">
        <f t="shared" si="150"/>
        <v>0</v>
      </c>
      <c r="AR225" s="73">
        <v>210</v>
      </c>
      <c r="AS225" s="74">
        <v>448</v>
      </c>
      <c r="AT225" s="75">
        <f t="shared" si="144"/>
        <v>67200</v>
      </c>
      <c r="AU225" s="73">
        <v>210</v>
      </c>
      <c r="AV225" s="74">
        <v>370</v>
      </c>
      <c r="AW225" s="92">
        <f t="shared" si="148"/>
        <v>55500</v>
      </c>
      <c r="AX225" s="269">
        <v>210</v>
      </c>
      <c r="AY225" s="75">
        <v>420</v>
      </c>
      <c r="AZ225" s="75">
        <f t="shared" si="145"/>
        <v>63000</v>
      </c>
      <c r="BA225" s="73">
        <v>210</v>
      </c>
      <c r="BB225" s="246">
        <v>1938.61</v>
      </c>
      <c r="BC225" s="75">
        <f t="shared" si="146"/>
        <v>290791.5</v>
      </c>
      <c r="BD225" s="93"/>
      <c r="BE225" s="77">
        <f t="shared" si="147"/>
        <v>220</v>
      </c>
      <c r="BF225" s="77">
        <f t="shared" si="151"/>
        <v>679.32199999999989</v>
      </c>
      <c r="BG225" s="77">
        <f t="shared" si="152"/>
        <v>420</v>
      </c>
      <c r="BH225" s="77">
        <f t="shared" si="153"/>
        <v>1938.61</v>
      </c>
      <c r="BI225" s="88"/>
      <c r="BJ225" s="79">
        <f t="shared" si="154"/>
        <v>33000</v>
      </c>
      <c r="BK225" s="80">
        <f t="shared" si="155"/>
        <v>101898.29999999999</v>
      </c>
      <c r="BL225" s="81">
        <f t="shared" si="149"/>
        <v>63000</v>
      </c>
      <c r="BM225" s="342">
        <f t="shared" si="156"/>
        <v>412.66666666666657</v>
      </c>
      <c r="BN225" s="82"/>
    </row>
    <row r="226" spans="1:66" ht="24" x14ac:dyDescent="0.25">
      <c r="A226" s="137">
        <v>211</v>
      </c>
      <c r="B226" s="103" t="s">
        <v>443</v>
      </c>
      <c r="C226" s="84" t="s">
        <v>571</v>
      </c>
      <c r="D226" s="254" t="s">
        <v>572</v>
      </c>
      <c r="E226" s="155" t="s">
        <v>62</v>
      </c>
      <c r="F226" s="138">
        <v>100</v>
      </c>
      <c r="G226" s="64"/>
      <c r="H226" s="64"/>
      <c r="I226" s="64"/>
      <c r="J226" s="64"/>
      <c r="K226" s="64">
        <v>10</v>
      </c>
      <c r="L226" s="64">
        <f t="shared" si="127"/>
        <v>110</v>
      </c>
      <c r="M226" s="183">
        <v>466.67</v>
      </c>
      <c r="N226" s="184">
        <f>L226*M226</f>
        <v>51333.700000000004</v>
      </c>
      <c r="O226" s="351">
        <v>20460</v>
      </c>
      <c r="P226" s="68">
        <v>100</v>
      </c>
      <c r="Q226" s="67">
        <v>132</v>
      </c>
      <c r="R226" s="99">
        <v>240</v>
      </c>
      <c r="S226" s="99">
        <f t="shared" si="128"/>
        <v>24000</v>
      </c>
      <c r="T226" s="98" t="s">
        <v>77</v>
      </c>
      <c r="U226" s="215"/>
      <c r="V226" s="99">
        <f t="shared" si="129"/>
        <v>0</v>
      </c>
      <c r="W226" s="98" t="s">
        <v>77</v>
      </c>
      <c r="X226" s="215"/>
      <c r="Y226" s="99">
        <f t="shared" si="130"/>
        <v>0</v>
      </c>
      <c r="Z226" s="98" t="s">
        <v>77</v>
      </c>
      <c r="AA226" s="215"/>
      <c r="AB226" s="99">
        <f t="shared" si="131"/>
        <v>0</v>
      </c>
      <c r="AC226" s="98" t="s">
        <v>77</v>
      </c>
      <c r="AD226" s="215"/>
      <c r="AE226" s="99">
        <f t="shared" si="132"/>
        <v>0</v>
      </c>
      <c r="AF226" s="98" t="s">
        <v>77</v>
      </c>
      <c r="AG226" s="215"/>
      <c r="AH226" s="99">
        <f t="shared" si="133"/>
        <v>0</v>
      </c>
      <c r="AI226" s="98" t="s">
        <v>77</v>
      </c>
      <c r="AJ226" s="215"/>
      <c r="AK226" s="99">
        <f t="shared" si="134"/>
        <v>0</v>
      </c>
      <c r="AL226" s="98" t="s">
        <v>77</v>
      </c>
      <c r="AM226" s="215"/>
      <c r="AN226" s="99">
        <f t="shared" si="135"/>
        <v>0</v>
      </c>
      <c r="AO226" s="98" t="s">
        <v>77</v>
      </c>
      <c r="AP226" s="215"/>
      <c r="AQ226" s="256">
        <f t="shared" si="150"/>
        <v>0</v>
      </c>
      <c r="AR226" s="73">
        <v>211</v>
      </c>
      <c r="AS226" s="74">
        <v>105</v>
      </c>
      <c r="AT226" s="75">
        <f t="shared" si="144"/>
        <v>10500</v>
      </c>
      <c r="AU226" s="73">
        <v>211</v>
      </c>
      <c r="AV226" s="74">
        <v>680</v>
      </c>
      <c r="AW226" s="92">
        <f t="shared" si="148"/>
        <v>68000</v>
      </c>
      <c r="AX226" s="269">
        <v>211</v>
      </c>
      <c r="AY226" s="75">
        <v>480</v>
      </c>
      <c r="AZ226" s="75">
        <f t="shared" si="145"/>
        <v>48000</v>
      </c>
      <c r="BA226" s="73">
        <v>211</v>
      </c>
      <c r="BB226" s="246">
        <v>1938.61</v>
      </c>
      <c r="BC226" s="75">
        <f t="shared" si="146"/>
        <v>193861</v>
      </c>
      <c r="BD226" s="93"/>
      <c r="BE226" s="77">
        <f t="shared" si="147"/>
        <v>105</v>
      </c>
      <c r="BF226" s="77">
        <f t="shared" si="151"/>
        <v>688.72199999999998</v>
      </c>
      <c r="BG226" s="77">
        <f t="shared" si="152"/>
        <v>480</v>
      </c>
      <c r="BH226" s="77">
        <f t="shared" si="153"/>
        <v>1938.61</v>
      </c>
      <c r="BI226" s="88"/>
      <c r="BJ226" s="79">
        <f t="shared" si="154"/>
        <v>10500</v>
      </c>
      <c r="BK226" s="80">
        <f t="shared" si="155"/>
        <v>68872.2</v>
      </c>
      <c r="BL226" s="81">
        <f t="shared" si="149"/>
        <v>48000</v>
      </c>
      <c r="BM226" s="342">
        <f t="shared" si="156"/>
        <v>466.66666666666657</v>
      </c>
      <c r="BN226" s="82"/>
    </row>
    <row r="227" spans="1:66" s="204" customFormat="1" x14ac:dyDescent="0.25">
      <c r="A227" s="225"/>
      <c r="B227" s="114"/>
      <c r="C227" s="115"/>
      <c r="D227" s="116" t="s">
        <v>573</v>
      </c>
      <c r="E227" s="116"/>
      <c r="F227" s="226"/>
      <c r="G227" s="226"/>
      <c r="H227" s="226"/>
      <c r="I227" s="226"/>
      <c r="J227" s="226"/>
      <c r="K227" s="226"/>
      <c r="L227" s="226"/>
      <c r="M227" s="120"/>
      <c r="N227" s="120">
        <f>SUM(N169:N226)</f>
        <v>6873594.5600000005</v>
      </c>
      <c r="O227" s="360"/>
      <c r="P227" s="228"/>
      <c r="Q227" s="227"/>
      <c r="R227" s="227"/>
      <c r="S227" s="227"/>
      <c r="T227" s="227"/>
      <c r="U227" s="227"/>
      <c r="V227" s="227"/>
      <c r="W227" s="227"/>
      <c r="X227" s="227"/>
      <c r="Y227" s="227"/>
      <c r="Z227" s="227"/>
      <c r="AA227" s="227"/>
      <c r="AB227" s="227"/>
      <c r="AC227" s="227"/>
      <c r="AD227" s="227"/>
      <c r="AE227" s="227"/>
      <c r="AF227" s="229"/>
      <c r="AG227" s="229"/>
      <c r="AH227" s="229"/>
      <c r="AI227" s="229"/>
      <c r="AJ227" s="229"/>
      <c r="AK227" s="229"/>
      <c r="AL227" s="229"/>
      <c r="AM227" s="229"/>
      <c r="AN227" s="229"/>
      <c r="AO227" s="229"/>
      <c r="AP227" s="229"/>
      <c r="AQ227" s="229"/>
      <c r="AR227" s="229"/>
      <c r="AS227" s="229"/>
      <c r="AT227" s="229"/>
      <c r="AU227" s="229"/>
      <c r="AV227" s="229"/>
      <c r="AW227" s="229"/>
      <c r="AX227" s="229"/>
      <c r="AY227" s="229"/>
      <c r="AZ227" s="229"/>
      <c r="BA227" s="229"/>
      <c r="BB227" s="229"/>
      <c r="BC227" s="229"/>
      <c r="BD227" s="229"/>
      <c r="BE227" s="203"/>
      <c r="BF227" s="203"/>
      <c r="BG227" s="203"/>
      <c r="BH227" s="203"/>
      <c r="BI227" s="229"/>
      <c r="BJ227" s="125">
        <f>SUM(BJ169:BJ226)</f>
        <v>2079368</v>
      </c>
      <c r="BK227" s="125">
        <f t="shared" ref="BK227:BL227" si="157">SUM(BK169:BK226)</f>
        <v>9197293.939426681</v>
      </c>
      <c r="BL227" s="125">
        <f t="shared" si="157"/>
        <v>5385609.2999999998</v>
      </c>
      <c r="BM227" s="346"/>
      <c r="BN227" s="82"/>
    </row>
    <row r="228" spans="1:66" x14ac:dyDescent="0.25">
      <c r="A228" s="230"/>
      <c r="B228" s="231"/>
      <c r="C228" s="231"/>
      <c r="D228" s="232" t="s">
        <v>574</v>
      </c>
      <c r="E228" s="233"/>
      <c r="F228" s="234"/>
      <c r="G228" s="234"/>
      <c r="H228" s="234"/>
      <c r="I228" s="234"/>
      <c r="J228" s="234"/>
      <c r="K228" s="234"/>
      <c r="L228" s="234"/>
      <c r="M228" s="235"/>
      <c r="N228" s="236"/>
      <c r="O228" s="178"/>
      <c r="P228" s="179"/>
      <c r="Q228" s="178"/>
      <c r="R228" s="178"/>
      <c r="S228" s="178"/>
      <c r="T228" s="178"/>
      <c r="U228" s="178"/>
      <c r="V228" s="178"/>
      <c r="W228" s="178"/>
      <c r="X228" s="178"/>
      <c r="Y228" s="178"/>
      <c r="Z228" s="178"/>
      <c r="AA228" s="178"/>
      <c r="AB228" s="178"/>
      <c r="AC228" s="178"/>
      <c r="AD228" s="178"/>
      <c r="AE228" s="178"/>
      <c r="AF228" s="135"/>
      <c r="AG228" s="135"/>
      <c r="AH228" s="135"/>
      <c r="AI228" s="135"/>
      <c r="AJ228" s="135"/>
      <c r="AK228" s="135"/>
      <c r="AL228" s="135"/>
      <c r="AM228" s="135"/>
      <c r="AN228" s="135"/>
      <c r="AO228" s="135"/>
      <c r="AP228" s="135"/>
      <c r="AQ228" s="240"/>
      <c r="AR228" s="240"/>
      <c r="AS228" s="240"/>
      <c r="AT228" s="240"/>
      <c r="AU228" s="240"/>
      <c r="AV228" s="240"/>
      <c r="AW228" s="240"/>
      <c r="AX228" s="240"/>
      <c r="AY228" s="240"/>
      <c r="AZ228" s="240"/>
      <c r="BA228" s="240"/>
      <c r="BB228" s="240"/>
      <c r="BC228" s="240"/>
      <c r="BD228" s="240"/>
      <c r="BE228" s="209"/>
      <c r="BF228" s="209"/>
      <c r="BG228" s="240"/>
      <c r="BH228" s="240"/>
      <c r="BI228" s="240"/>
      <c r="BJ228" s="240"/>
      <c r="BK228" s="240"/>
      <c r="BL228" s="240"/>
      <c r="BM228" s="347"/>
      <c r="BN228" s="82"/>
    </row>
    <row r="229" spans="1:66" ht="24" x14ac:dyDescent="0.25">
      <c r="A229" s="59">
        <v>212</v>
      </c>
      <c r="B229" s="262" t="s">
        <v>575</v>
      </c>
      <c r="C229" s="84" t="s">
        <v>576</v>
      </c>
      <c r="D229" s="275" t="s">
        <v>577</v>
      </c>
      <c r="E229" s="63" t="s">
        <v>9</v>
      </c>
      <c r="F229" s="138">
        <v>100</v>
      </c>
      <c r="G229" s="64"/>
      <c r="H229" s="64">
        <v>20</v>
      </c>
      <c r="I229" s="64"/>
      <c r="J229" s="64"/>
      <c r="K229" s="64">
        <v>24</v>
      </c>
      <c r="L229" s="64">
        <f>SUM(F229:K229)</f>
        <v>144</v>
      </c>
      <c r="M229" s="183">
        <v>364.5</v>
      </c>
      <c r="N229" s="184">
        <f>L229*M229</f>
        <v>52488</v>
      </c>
      <c r="O229" s="351">
        <v>17027</v>
      </c>
      <c r="P229" s="68">
        <v>100</v>
      </c>
      <c r="Q229" s="67">
        <v>191</v>
      </c>
      <c r="R229" s="99">
        <v>400</v>
      </c>
      <c r="S229" s="276">
        <f t="shared" ref="S229:S251" si="158">R229*P229</f>
        <v>40000</v>
      </c>
      <c r="T229" s="98" t="s">
        <v>37</v>
      </c>
      <c r="U229" s="215"/>
      <c r="V229" s="99">
        <f t="shared" ref="V229:V251" si="159">U229*P229</f>
        <v>0</v>
      </c>
      <c r="W229" s="98" t="s">
        <v>37</v>
      </c>
      <c r="X229" s="215"/>
      <c r="Y229" s="99">
        <f t="shared" ref="Y229:Y251" si="160">X229*P229</f>
        <v>0</v>
      </c>
      <c r="Z229" s="98" t="s">
        <v>37</v>
      </c>
      <c r="AA229" s="215"/>
      <c r="AB229" s="99">
        <f t="shared" ref="AB229:AB251" si="161">AA229*P229</f>
        <v>0</v>
      </c>
      <c r="AC229" s="98" t="s">
        <v>37</v>
      </c>
      <c r="AD229" s="215"/>
      <c r="AE229" s="99">
        <f t="shared" ref="AE229:AE251" si="162">AD229*P229</f>
        <v>0</v>
      </c>
      <c r="AF229" s="98" t="s">
        <v>37</v>
      </c>
      <c r="AG229" s="215"/>
      <c r="AH229" s="99">
        <f t="shared" ref="AH229:AH251" si="163">AG229*P229</f>
        <v>0</v>
      </c>
      <c r="AI229" s="98" t="s">
        <v>37</v>
      </c>
      <c r="AJ229" s="215"/>
      <c r="AK229" s="99">
        <f t="shared" ref="AK229:AK251" si="164">AJ229*P229</f>
        <v>0</v>
      </c>
      <c r="AL229" s="98" t="s">
        <v>37</v>
      </c>
      <c r="AM229" s="215"/>
      <c r="AN229" s="99">
        <f t="shared" ref="AN229:AN251" si="165">AM229*P229</f>
        <v>0</v>
      </c>
      <c r="AO229" s="67" t="s">
        <v>578</v>
      </c>
      <c r="AP229" s="99">
        <v>170</v>
      </c>
      <c r="AQ229" s="245">
        <f t="shared" ref="AQ229:AQ251" si="166">AP229*P229</f>
        <v>17000</v>
      </c>
      <c r="AR229" s="73">
        <v>211</v>
      </c>
      <c r="AS229" s="74">
        <v>308</v>
      </c>
      <c r="AT229" s="75">
        <f t="shared" si="144"/>
        <v>30800</v>
      </c>
      <c r="AU229" s="73">
        <v>211</v>
      </c>
      <c r="AV229" s="74">
        <v>450</v>
      </c>
      <c r="AW229" s="92">
        <f t="shared" si="148"/>
        <v>45000</v>
      </c>
      <c r="AX229" s="269">
        <v>211</v>
      </c>
      <c r="AY229" s="75">
        <v>300</v>
      </c>
      <c r="AZ229" s="75">
        <f t="shared" si="145"/>
        <v>30000</v>
      </c>
      <c r="BA229" s="73">
        <v>211</v>
      </c>
      <c r="BB229" s="246">
        <v>888.53</v>
      </c>
      <c r="BC229" s="75">
        <f t="shared" si="146"/>
        <v>88853</v>
      </c>
      <c r="BD229" s="93"/>
      <c r="BE229" s="77">
        <f t="shared" si="147"/>
        <v>170</v>
      </c>
      <c r="BF229" s="77">
        <f t="shared" ref="BF229:BF251" si="167">AVERAGE(AP229,AM229,AJ229,AG229,AD229,AA229,X229,U229,R229,AS229,AV229,AY229,BB229)</f>
        <v>419.42166666666662</v>
      </c>
      <c r="BG229" s="77">
        <f t="shared" ref="BG229:BG251" si="168">MEDIAN(AP229,AM229,AJ229,AG229,AD229,AA229,X229,U229,R229,AS229,AV229,AY229,BB229)</f>
        <v>354</v>
      </c>
      <c r="BH229" s="77">
        <f t="shared" ref="BH229:BH251" si="169">MAX(AP229,AM229,AJ229,AG229,AD229,AA229,X229,U229,R229,AS229,AV229,AY229,BB229)</f>
        <v>888.53</v>
      </c>
      <c r="BI229" s="88"/>
      <c r="BJ229" s="79">
        <f t="shared" ref="BJ229:BJ251" si="170">BE229*$P229</f>
        <v>17000</v>
      </c>
      <c r="BK229" s="80">
        <f t="shared" ref="BK229:BK251" si="171">BF229*$P229</f>
        <v>41942.166666666664</v>
      </c>
      <c r="BL229" s="81">
        <f t="shared" ref="BL229:BL264" si="172">BG229*$P229</f>
        <v>35400</v>
      </c>
      <c r="BM229" s="342">
        <f t="shared" ref="BM229:BM251" si="173">(SUM(R229,U229,X229,AA229,AD229,AG229,AJ229,AM229,AP229,AS229,AV229,AY229,BB229)-MAX(R229,U229,X229,AA229,AD229,AG229,AJ229,AM229,AP229,AS229,AV229,AY229,BB229)-MIN(R229,U229,X229,AA229,AD229,AG229,AJ229,AM229,AP229,AS229,AV229,AY229,BB229))/(COUNT(R229,U229,X229,AA229,AD229,AG229,AJ229,AM229,AP229,AS229,AV229,AY229,BB229)-2)</f>
        <v>364.49999999999994</v>
      </c>
      <c r="BN229" s="82"/>
    </row>
    <row r="230" spans="1:66" ht="36" x14ac:dyDescent="0.25">
      <c r="A230" s="137">
        <v>213</v>
      </c>
      <c r="B230" s="83" t="s">
        <v>575</v>
      </c>
      <c r="C230" s="84" t="s">
        <v>579</v>
      </c>
      <c r="D230" s="85" t="s">
        <v>580</v>
      </c>
      <c r="E230" s="86" t="s">
        <v>9</v>
      </c>
      <c r="F230" s="138">
        <v>100</v>
      </c>
      <c r="G230" s="64">
        <v>100</v>
      </c>
      <c r="H230" s="64">
        <v>20</v>
      </c>
      <c r="I230" s="64"/>
      <c r="J230" s="64"/>
      <c r="K230" s="64">
        <v>24</v>
      </c>
      <c r="L230" s="64">
        <f>SUM(F230:K230)</f>
        <v>244</v>
      </c>
      <c r="M230" s="183">
        <v>162.88</v>
      </c>
      <c r="N230" s="184">
        <f t="shared" ref="N230:N251" si="174">L230*M230</f>
        <v>39742.720000000001</v>
      </c>
      <c r="O230" s="351">
        <v>17027</v>
      </c>
      <c r="P230" s="68">
        <v>100</v>
      </c>
      <c r="Q230" s="98" t="s">
        <v>37</v>
      </c>
      <c r="R230" s="215"/>
      <c r="S230" s="276">
        <f t="shared" si="158"/>
        <v>0</v>
      </c>
      <c r="T230" s="67" t="s">
        <v>581</v>
      </c>
      <c r="U230" s="99">
        <v>110</v>
      </c>
      <c r="V230" s="99">
        <f t="shared" si="159"/>
        <v>11000</v>
      </c>
      <c r="W230" s="67">
        <v>597</v>
      </c>
      <c r="X230" s="99">
        <v>100</v>
      </c>
      <c r="Y230" s="99">
        <f t="shared" si="160"/>
        <v>10000</v>
      </c>
      <c r="Z230" s="98" t="s">
        <v>37</v>
      </c>
      <c r="AA230" s="215"/>
      <c r="AB230" s="99">
        <f t="shared" si="161"/>
        <v>0</v>
      </c>
      <c r="AC230" s="67">
        <v>172</v>
      </c>
      <c r="AD230" s="99">
        <v>160</v>
      </c>
      <c r="AE230" s="99">
        <f t="shared" si="162"/>
        <v>16000</v>
      </c>
      <c r="AF230" s="67">
        <v>15</v>
      </c>
      <c r="AG230" s="99">
        <v>225.26</v>
      </c>
      <c r="AH230" s="99">
        <f t="shared" si="163"/>
        <v>22526</v>
      </c>
      <c r="AI230" s="67">
        <v>66</v>
      </c>
      <c r="AJ230" s="99">
        <v>135.80000000000001</v>
      </c>
      <c r="AK230" s="99">
        <f t="shared" si="164"/>
        <v>13580.000000000002</v>
      </c>
      <c r="AL230" s="67">
        <v>289</v>
      </c>
      <c r="AM230" s="99">
        <v>40.6</v>
      </c>
      <c r="AN230" s="99">
        <f t="shared" si="165"/>
        <v>4060</v>
      </c>
      <c r="AO230" s="98" t="s">
        <v>37</v>
      </c>
      <c r="AP230" s="215"/>
      <c r="AQ230" s="248">
        <f t="shared" si="166"/>
        <v>0</v>
      </c>
      <c r="AR230" s="73">
        <v>212</v>
      </c>
      <c r="AS230" s="74">
        <v>112</v>
      </c>
      <c r="AT230" s="75">
        <f t="shared" si="144"/>
        <v>11200</v>
      </c>
      <c r="AU230" s="73">
        <v>212</v>
      </c>
      <c r="AV230" s="74">
        <v>350</v>
      </c>
      <c r="AW230" s="92">
        <f t="shared" si="148"/>
        <v>35000</v>
      </c>
      <c r="AX230" s="269">
        <v>212</v>
      </c>
      <c r="AY230" s="75">
        <v>110</v>
      </c>
      <c r="AZ230" s="75">
        <f t="shared" si="145"/>
        <v>11000</v>
      </c>
      <c r="BA230" s="73">
        <v>212</v>
      </c>
      <c r="BB230" s="246">
        <v>2100.16</v>
      </c>
      <c r="BC230" s="75">
        <f t="shared" si="146"/>
        <v>210016</v>
      </c>
      <c r="BD230" s="93"/>
      <c r="BE230" s="77">
        <f t="shared" si="147"/>
        <v>40.6</v>
      </c>
      <c r="BF230" s="77">
        <f t="shared" si="167"/>
        <v>344.38199999999995</v>
      </c>
      <c r="BG230" s="77">
        <f t="shared" si="168"/>
        <v>123.9</v>
      </c>
      <c r="BH230" s="77">
        <f t="shared" si="169"/>
        <v>2100.16</v>
      </c>
      <c r="BI230" s="88"/>
      <c r="BJ230" s="89">
        <f t="shared" si="170"/>
        <v>4060</v>
      </c>
      <c r="BK230" s="90">
        <f t="shared" si="171"/>
        <v>34438.199999999997</v>
      </c>
      <c r="BL230" s="91">
        <f t="shared" si="172"/>
        <v>12390</v>
      </c>
      <c r="BM230" s="342">
        <f t="shared" si="173"/>
        <v>162.88249999999999</v>
      </c>
      <c r="BN230" s="82"/>
    </row>
    <row r="231" spans="1:66" ht="24" x14ac:dyDescent="0.25">
      <c r="A231" s="59">
        <v>214</v>
      </c>
      <c r="B231" s="83" t="s">
        <v>575</v>
      </c>
      <c r="C231" s="84" t="s">
        <v>582</v>
      </c>
      <c r="D231" s="277" t="s">
        <v>583</v>
      </c>
      <c r="E231" s="86" t="s">
        <v>9</v>
      </c>
      <c r="F231" s="138">
        <v>300</v>
      </c>
      <c r="G231" s="64"/>
      <c r="H231" s="64">
        <v>300</v>
      </c>
      <c r="I231" s="64"/>
      <c r="J231" s="64"/>
      <c r="K231" s="64">
        <v>24</v>
      </c>
      <c r="L231" s="64">
        <f>SUM(F231:K231)</f>
        <v>624</v>
      </c>
      <c r="M231" s="183">
        <v>293.52</v>
      </c>
      <c r="N231" s="184">
        <f t="shared" si="174"/>
        <v>183156.47999999998</v>
      </c>
      <c r="O231" s="351">
        <v>17027</v>
      </c>
      <c r="P231" s="68">
        <v>300</v>
      </c>
      <c r="Q231" s="67">
        <v>192</v>
      </c>
      <c r="R231" s="99">
        <v>378</v>
      </c>
      <c r="S231" s="276">
        <f t="shared" si="158"/>
        <v>113400</v>
      </c>
      <c r="T231" s="98" t="s">
        <v>37</v>
      </c>
      <c r="U231" s="215"/>
      <c r="V231" s="99">
        <f t="shared" si="159"/>
        <v>0</v>
      </c>
      <c r="W231" s="98" t="s">
        <v>37</v>
      </c>
      <c r="X231" s="215"/>
      <c r="Y231" s="99">
        <f t="shared" si="160"/>
        <v>0</v>
      </c>
      <c r="Z231" s="98" t="s">
        <v>37</v>
      </c>
      <c r="AA231" s="215"/>
      <c r="AB231" s="99">
        <f t="shared" si="161"/>
        <v>0</v>
      </c>
      <c r="AC231" s="98" t="s">
        <v>37</v>
      </c>
      <c r="AD231" s="215"/>
      <c r="AE231" s="99">
        <f t="shared" si="162"/>
        <v>0</v>
      </c>
      <c r="AF231" s="98" t="s">
        <v>37</v>
      </c>
      <c r="AG231" s="215"/>
      <c r="AH231" s="99">
        <f t="shared" si="163"/>
        <v>0</v>
      </c>
      <c r="AI231" s="67">
        <v>67</v>
      </c>
      <c r="AJ231" s="99">
        <v>271.60000000000002</v>
      </c>
      <c r="AK231" s="99">
        <f t="shared" si="164"/>
        <v>81480</v>
      </c>
      <c r="AL231" s="67">
        <v>292</v>
      </c>
      <c r="AM231" s="99">
        <v>92.8</v>
      </c>
      <c r="AN231" s="99">
        <f t="shared" si="165"/>
        <v>27840</v>
      </c>
      <c r="AO231" s="98" t="s">
        <v>37</v>
      </c>
      <c r="AP231" s="215"/>
      <c r="AQ231" s="248">
        <f t="shared" si="166"/>
        <v>0</v>
      </c>
      <c r="AR231" s="73">
        <v>213</v>
      </c>
      <c r="AS231" s="74">
        <v>168</v>
      </c>
      <c r="AT231" s="75">
        <f t="shared" si="144"/>
        <v>50400</v>
      </c>
      <c r="AU231" s="73">
        <v>213</v>
      </c>
      <c r="AV231" s="74">
        <v>500</v>
      </c>
      <c r="AW231" s="92">
        <f t="shared" si="148"/>
        <v>150000</v>
      </c>
      <c r="AX231" s="269">
        <v>213</v>
      </c>
      <c r="AY231" s="75">
        <v>150</v>
      </c>
      <c r="AZ231" s="75">
        <f t="shared" si="145"/>
        <v>45000</v>
      </c>
      <c r="BA231" s="73">
        <v>213</v>
      </c>
      <c r="BB231" s="246">
        <v>646.20000000000005</v>
      </c>
      <c r="BC231" s="75">
        <f t="shared" si="146"/>
        <v>193860</v>
      </c>
      <c r="BD231" s="93"/>
      <c r="BE231" s="77">
        <f t="shared" si="147"/>
        <v>92.8</v>
      </c>
      <c r="BF231" s="77">
        <f t="shared" si="167"/>
        <v>315.22857142857146</v>
      </c>
      <c r="BG231" s="77">
        <f t="shared" si="168"/>
        <v>271.60000000000002</v>
      </c>
      <c r="BH231" s="77">
        <f t="shared" si="169"/>
        <v>646.20000000000005</v>
      </c>
      <c r="BI231" s="88"/>
      <c r="BJ231" s="89">
        <f t="shared" si="170"/>
        <v>27840</v>
      </c>
      <c r="BK231" s="90">
        <f t="shared" si="171"/>
        <v>94568.571428571435</v>
      </c>
      <c r="BL231" s="91">
        <f t="shared" si="172"/>
        <v>81480</v>
      </c>
      <c r="BM231" s="342">
        <f t="shared" si="173"/>
        <v>293.5200000000001</v>
      </c>
      <c r="BN231" s="82"/>
    </row>
    <row r="232" spans="1:66" ht="24" x14ac:dyDescent="0.25">
      <c r="A232" s="137">
        <v>215</v>
      </c>
      <c r="B232" s="83" t="s">
        <v>575</v>
      </c>
      <c r="C232" s="84" t="s">
        <v>584</v>
      </c>
      <c r="D232" s="85" t="s">
        <v>585</v>
      </c>
      <c r="E232" s="86" t="s">
        <v>9</v>
      </c>
      <c r="F232" s="138">
        <v>250</v>
      </c>
      <c r="G232" s="64"/>
      <c r="H232" s="64">
        <v>10</v>
      </c>
      <c r="I232" s="64"/>
      <c r="J232" s="64"/>
      <c r="K232" s="64">
        <v>24</v>
      </c>
      <c r="L232" s="64">
        <f t="shared" ref="L232:L251" si="175">SUM(F232:K232)</f>
        <v>284</v>
      </c>
      <c r="M232" s="183">
        <v>350.67</v>
      </c>
      <c r="N232" s="184">
        <f t="shared" si="174"/>
        <v>99590.28</v>
      </c>
      <c r="O232" s="351">
        <v>17027</v>
      </c>
      <c r="P232" s="68">
        <v>250</v>
      </c>
      <c r="Q232" s="98" t="s">
        <v>37</v>
      </c>
      <c r="R232" s="215"/>
      <c r="S232" s="276">
        <f t="shared" si="158"/>
        <v>0</v>
      </c>
      <c r="T232" s="98" t="s">
        <v>37</v>
      </c>
      <c r="U232" s="215"/>
      <c r="V232" s="99">
        <f t="shared" si="159"/>
        <v>0</v>
      </c>
      <c r="W232" s="67">
        <v>595</v>
      </c>
      <c r="X232" s="99">
        <v>85</v>
      </c>
      <c r="Y232" s="99">
        <f t="shared" si="160"/>
        <v>21250</v>
      </c>
      <c r="Z232" s="98" t="s">
        <v>37</v>
      </c>
      <c r="AA232" s="215"/>
      <c r="AB232" s="99">
        <f t="shared" si="161"/>
        <v>0</v>
      </c>
      <c r="AC232" s="98" t="s">
        <v>37</v>
      </c>
      <c r="AD232" s="215"/>
      <c r="AE232" s="99">
        <f t="shared" si="162"/>
        <v>0</v>
      </c>
      <c r="AF232" s="98" t="s">
        <v>37</v>
      </c>
      <c r="AG232" s="215"/>
      <c r="AH232" s="99">
        <f t="shared" si="163"/>
        <v>0</v>
      </c>
      <c r="AI232" s="98" t="s">
        <v>37</v>
      </c>
      <c r="AJ232" s="215"/>
      <c r="AK232" s="99">
        <f t="shared" si="164"/>
        <v>0</v>
      </c>
      <c r="AL232" s="98" t="s">
        <v>37</v>
      </c>
      <c r="AM232" s="215"/>
      <c r="AN232" s="99">
        <f t="shared" si="165"/>
        <v>0</v>
      </c>
      <c r="AO232" s="98" t="s">
        <v>37</v>
      </c>
      <c r="AP232" s="215"/>
      <c r="AQ232" s="248">
        <f t="shared" si="166"/>
        <v>0</v>
      </c>
      <c r="AR232" s="73">
        <v>214</v>
      </c>
      <c r="AS232" s="74">
        <v>252</v>
      </c>
      <c r="AT232" s="75">
        <f t="shared" si="144"/>
        <v>63000</v>
      </c>
      <c r="AU232" s="73">
        <v>214</v>
      </c>
      <c r="AV232" s="74">
        <v>550</v>
      </c>
      <c r="AW232" s="92">
        <f t="shared" si="148"/>
        <v>137500</v>
      </c>
      <c r="AX232" s="269">
        <v>214</v>
      </c>
      <c r="AY232" s="75">
        <v>250</v>
      </c>
      <c r="AZ232" s="75">
        <f t="shared" si="145"/>
        <v>62500</v>
      </c>
      <c r="BA232" s="73">
        <v>214</v>
      </c>
      <c r="BB232" s="246">
        <v>1130.8599999999999</v>
      </c>
      <c r="BC232" s="75">
        <f t="shared" si="146"/>
        <v>282715</v>
      </c>
      <c r="BD232" s="93"/>
      <c r="BE232" s="77">
        <f t="shared" si="147"/>
        <v>85</v>
      </c>
      <c r="BF232" s="77">
        <f t="shared" si="167"/>
        <v>453.57199999999995</v>
      </c>
      <c r="BG232" s="77">
        <f t="shared" si="168"/>
        <v>252</v>
      </c>
      <c r="BH232" s="77">
        <f t="shared" si="169"/>
        <v>1130.8599999999999</v>
      </c>
      <c r="BI232" s="88"/>
      <c r="BJ232" s="89">
        <f t="shared" si="170"/>
        <v>21250</v>
      </c>
      <c r="BK232" s="90">
        <f t="shared" si="171"/>
        <v>113392.99999999999</v>
      </c>
      <c r="BL232" s="91">
        <f t="shared" si="172"/>
        <v>63000</v>
      </c>
      <c r="BM232" s="342">
        <f t="shared" si="173"/>
        <v>350.66666666666657</v>
      </c>
      <c r="BN232" s="82"/>
    </row>
    <row r="233" spans="1:66" ht="24" x14ac:dyDescent="0.25">
      <c r="A233" s="59">
        <v>216</v>
      </c>
      <c r="B233" s="83" t="s">
        <v>575</v>
      </c>
      <c r="C233" s="84" t="s">
        <v>586</v>
      </c>
      <c r="D233" s="85" t="s">
        <v>587</v>
      </c>
      <c r="E233" s="86" t="s">
        <v>9</v>
      </c>
      <c r="F233" s="138">
        <v>250</v>
      </c>
      <c r="G233" s="64"/>
      <c r="H233" s="64">
        <v>10</v>
      </c>
      <c r="I233" s="64"/>
      <c r="J233" s="64"/>
      <c r="K233" s="64">
        <v>24</v>
      </c>
      <c r="L233" s="64">
        <f t="shared" si="175"/>
        <v>284</v>
      </c>
      <c r="M233" s="183">
        <v>378</v>
      </c>
      <c r="N233" s="184">
        <f t="shared" si="174"/>
        <v>107352</v>
      </c>
      <c r="O233" s="351">
        <v>17027</v>
      </c>
      <c r="P233" s="68">
        <v>250</v>
      </c>
      <c r="Q233" s="98" t="s">
        <v>37</v>
      </c>
      <c r="R233" s="215"/>
      <c r="S233" s="276">
        <f t="shared" si="158"/>
        <v>0</v>
      </c>
      <c r="T233" s="98" t="s">
        <v>37</v>
      </c>
      <c r="U233" s="215"/>
      <c r="V233" s="99">
        <f t="shared" si="159"/>
        <v>0</v>
      </c>
      <c r="W233" s="67">
        <v>596</v>
      </c>
      <c r="X233" s="99">
        <v>90</v>
      </c>
      <c r="Y233" s="99">
        <f t="shared" si="160"/>
        <v>22500</v>
      </c>
      <c r="Z233" s="98" t="s">
        <v>37</v>
      </c>
      <c r="AA233" s="215"/>
      <c r="AB233" s="99">
        <f t="shared" si="161"/>
        <v>0</v>
      </c>
      <c r="AC233" s="98" t="s">
        <v>37</v>
      </c>
      <c r="AD233" s="215"/>
      <c r="AE233" s="99">
        <f t="shared" si="162"/>
        <v>0</v>
      </c>
      <c r="AF233" s="98" t="s">
        <v>37</v>
      </c>
      <c r="AG233" s="215"/>
      <c r="AH233" s="99">
        <f t="shared" si="163"/>
        <v>0</v>
      </c>
      <c r="AI233" s="98" t="s">
        <v>37</v>
      </c>
      <c r="AJ233" s="215"/>
      <c r="AK233" s="99">
        <f t="shared" si="164"/>
        <v>0</v>
      </c>
      <c r="AL233" s="98" t="s">
        <v>37</v>
      </c>
      <c r="AM233" s="215"/>
      <c r="AN233" s="99">
        <f t="shared" si="165"/>
        <v>0</v>
      </c>
      <c r="AO233" s="98" t="s">
        <v>37</v>
      </c>
      <c r="AP233" s="215"/>
      <c r="AQ233" s="248">
        <f t="shared" si="166"/>
        <v>0</v>
      </c>
      <c r="AR233" s="73">
        <v>215</v>
      </c>
      <c r="AS233" s="74">
        <v>364</v>
      </c>
      <c r="AT233" s="75">
        <f t="shared" si="144"/>
        <v>91000</v>
      </c>
      <c r="AU233" s="73">
        <v>215</v>
      </c>
      <c r="AV233" s="74">
        <v>450</v>
      </c>
      <c r="AW233" s="92">
        <f t="shared" si="148"/>
        <v>112500</v>
      </c>
      <c r="AX233" s="269">
        <v>215</v>
      </c>
      <c r="AY233" s="75">
        <v>320</v>
      </c>
      <c r="AZ233" s="75">
        <f t="shared" si="145"/>
        <v>80000</v>
      </c>
      <c r="BA233" s="73">
        <v>215</v>
      </c>
      <c r="BB233" s="246">
        <v>1534.73</v>
      </c>
      <c r="BC233" s="75">
        <f t="shared" si="146"/>
        <v>383682.5</v>
      </c>
      <c r="BD233" s="93"/>
      <c r="BE233" s="77">
        <f t="shared" si="147"/>
        <v>90</v>
      </c>
      <c r="BF233" s="77">
        <f t="shared" si="167"/>
        <v>551.74599999999998</v>
      </c>
      <c r="BG233" s="77">
        <f t="shared" si="168"/>
        <v>364</v>
      </c>
      <c r="BH233" s="77">
        <f t="shared" si="169"/>
        <v>1534.73</v>
      </c>
      <c r="BI233" s="88"/>
      <c r="BJ233" s="89">
        <f t="shared" si="170"/>
        <v>22500</v>
      </c>
      <c r="BK233" s="90">
        <f t="shared" si="171"/>
        <v>137936.5</v>
      </c>
      <c r="BL233" s="91">
        <f t="shared" si="172"/>
        <v>91000</v>
      </c>
      <c r="BM233" s="342">
        <f t="shared" si="173"/>
        <v>378</v>
      </c>
      <c r="BN233" s="82"/>
    </row>
    <row r="234" spans="1:66" ht="24" x14ac:dyDescent="0.25">
      <c r="A234" s="137">
        <v>217</v>
      </c>
      <c r="B234" s="83" t="s">
        <v>575</v>
      </c>
      <c r="C234" s="84" t="s">
        <v>588</v>
      </c>
      <c r="D234" s="85" t="s">
        <v>589</v>
      </c>
      <c r="E234" s="86" t="s">
        <v>9</v>
      </c>
      <c r="F234" s="138">
        <v>100</v>
      </c>
      <c r="G234" s="64"/>
      <c r="H234" s="64">
        <v>10</v>
      </c>
      <c r="I234" s="64"/>
      <c r="J234" s="64"/>
      <c r="K234" s="64">
        <v>24</v>
      </c>
      <c r="L234" s="64">
        <f t="shared" si="175"/>
        <v>134</v>
      </c>
      <c r="M234" s="183">
        <v>230.89</v>
      </c>
      <c r="N234" s="184">
        <f t="shared" si="174"/>
        <v>30939.26</v>
      </c>
      <c r="O234" s="351">
        <v>17027</v>
      </c>
      <c r="P234" s="68">
        <v>100</v>
      </c>
      <c r="Q234" s="98" t="s">
        <v>37</v>
      </c>
      <c r="R234" s="215"/>
      <c r="S234" s="276">
        <f t="shared" si="158"/>
        <v>0</v>
      </c>
      <c r="T234" s="67">
        <v>164</v>
      </c>
      <c r="U234" s="99">
        <v>150</v>
      </c>
      <c r="V234" s="99">
        <f t="shared" si="159"/>
        <v>15000</v>
      </c>
      <c r="W234" s="67">
        <v>598</v>
      </c>
      <c r="X234" s="99">
        <v>165.55</v>
      </c>
      <c r="Y234" s="99">
        <f t="shared" si="160"/>
        <v>16555</v>
      </c>
      <c r="Z234" s="98" t="s">
        <v>37</v>
      </c>
      <c r="AA234" s="215"/>
      <c r="AB234" s="99">
        <f t="shared" si="161"/>
        <v>0</v>
      </c>
      <c r="AC234" s="98" t="s">
        <v>37</v>
      </c>
      <c r="AD234" s="215"/>
      <c r="AE234" s="99">
        <f t="shared" si="162"/>
        <v>0</v>
      </c>
      <c r="AF234" s="98" t="s">
        <v>37</v>
      </c>
      <c r="AG234" s="215"/>
      <c r="AH234" s="99">
        <f t="shared" si="163"/>
        <v>0</v>
      </c>
      <c r="AI234" s="98" t="s">
        <v>37</v>
      </c>
      <c r="AJ234" s="215"/>
      <c r="AK234" s="99">
        <f t="shared" si="164"/>
        <v>0</v>
      </c>
      <c r="AL234" s="98" t="s">
        <v>37</v>
      </c>
      <c r="AM234" s="215"/>
      <c r="AN234" s="99">
        <f t="shared" si="165"/>
        <v>0</v>
      </c>
      <c r="AO234" s="98" t="s">
        <v>37</v>
      </c>
      <c r="AP234" s="215"/>
      <c r="AQ234" s="248">
        <f t="shared" si="166"/>
        <v>0</v>
      </c>
      <c r="AR234" s="73">
        <v>216</v>
      </c>
      <c r="AS234" s="74">
        <v>308</v>
      </c>
      <c r="AT234" s="75">
        <f t="shared" si="144"/>
        <v>30800</v>
      </c>
      <c r="AU234" s="73">
        <v>216</v>
      </c>
      <c r="AV234" s="74">
        <v>160</v>
      </c>
      <c r="AW234" s="92">
        <f t="shared" si="148"/>
        <v>16000</v>
      </c>
      <c r="AX234" s="269">
        <v>216</v>
      </c>
      <c r="AY234" s="75">
        <v>290</v>
      </c>
      <c r="AZ234" s="75">
        <f t="shared" si="145"/>
        <v>29000</v>
      </c>
      <c r="BA234" s="73">
        <v>216</v>
      </c>
      <c r="BB234" s="246">
        <v>2100.16</v>
      </c>
      <c r="BC234" s="75">
        <f t="shared" si="146"/>
        <v>210016</v>
      </c>
      <c r="BD234" s="93"/>
      <c r="BE234" s="77">
        <f t="shared" si="147"/>
        <v>150</v>
      </c>
      <c r="BF234" s="77">
        <f t="shared" si="167"/>
        <v>528.95166666666671</v>
      </c>
      <c r="BG234" s="77">
        <f t="shared" si="168"/>
        <v>227.77500000000001</v>
      </c>
      <c r="BH234" s="77">
        <f t="shared" si="169"/>
        <v>2100.16</v>
      </c>
      <c r="BI234" s="88"/>
      <c r="BJ234" s="89">
        <f t="shared" si="170"/>
        <v>15000</v>
      </c>
      <c r="BK234" s="90">
        <f t="shared" si="171"/>
        <v>52895.166666666672</v>
      </c>
      <c r="BL234" s="91">
        <f t="shared" si="172"/>
        <v>22777.5</v>
      </c>
      <c r="BM234" s="342">
        <f t="shared" si="173"/>
        <v>230.88750000000005</v>
      </c>
      <c r="BN234" s="82"/>
    </row>
    <row r="235" spans="1:66" ht="24" x14ac:dyDescent="0.25">
      <c r="A235" s="59">
        <v>218</v>
      </c>
      <c r="B235" s="83" t="s">
        <v>575</v>
      </c>
      <c r="C235" s="84" t="s">
        <v>590</v>
      </c>
      <c r="D235" s="85" t="s">
        <v>591</v>
      </c>
      <c r="E235" s="86" t="s">
        <v>9</v>
      </c>
      <c r="F235" s="138">
        <v>100</v>
      </c>
      <c r="G235" s="64"/>
      <c r="H235" s="64">
        <v>10</v>
      </c>
      <c r="I235" s="64"/>
      <c r="J235" s="64"/>
      <c r="K235" s="64">
        <v>24</v>
      </c>
      <c r="L235" s="64">
        <f t="shared" si="175"/>
        <v>134</v>
      </c>
      <c r="M235" s="183">
        <v>388.92</v>
      </c>
      <c r="N235" s="184">
        <f t="shared" si="174"/>
        <v>52115.28</v>
      </c>
      <c r="O235" s="351">
        <v>17027</v>
      </c>
      <c r="P235" s="68">
        <v>100</v>
      </c>
      <c r="Q235" s="98" t="s">
        <v>37</v>
      </c>
      <c r="R235" s="215"/>
      <c r="S235" s="276">
        <f t="shared" si="158"/>
        <v>0</v>
      </c>
      <c r="T235" s="67">
        <v>165</v>
      </c>
      <c r="U235" s="99">
        <v>75</v>
      </c>
      <c r="V235" s="99">
        <f t="shared" si="159"/>
        <v>7500</v>
      </c>
      <c r="W235" s="67">
        <v>599</v>
      </c>
      <c r="X235" s="99">
        <v>187.68</v>
      </c>
      <c r="Y235" s="99">
        <f t="shared" si="160"/>
        <v>18768</v>
      </c>
      <c r="Z235" s="98" t="s">
        <v>37</v>
      </c>
      <c r="AA235" s="215"/>
      <c r="AB235" s="99">
        <f t="shared" si="161"/>
        <v>0</v>
      </c>
      <c r="AC235" s="98" t="s">
        <v>37</v>
      </c>
      <c r="AD235" s="215"/>
      <c r="AE235" s="99">
        <f t="shared" si="162"/>
        <v>0</v>
      </c>
      <c r="AF235" s="98" t="s">
        <v>37</v>
      </c>
      <c r="AG235" s="215"/>
      <c r="AH235" s="99">
        <f t="shared" si="163"/>
        <v>0</v>
      </c>
      <c r="AI235" s="98" t="s">
        <v>37</v>
      </c>
      <c r="AJ235" s="215"/>
      <c r="AK235" s="99">
        <f t="shared" si="164"/>
        <v>0</v>
      </c>
      <c r="AL235" s="98" t="s">
        <v>37</v>
      </c>
      <c r="AM235" s="215"/>
      <c r="AN235" s="99">
        <f t="shared" si="165"/>
        <v>0</v>
      </c>
      <c r="AO235" s="98" t="s">
        <v>37</v>
      </c>
      <c r="AP235" s="215"/>
      <c r="AQ235" s="248">
        <f t="shared" si="166"/>
        <v>0</v>
      </c>
      <c r="AR235" s="73">
        <v>217</v>
      </c>
      <c r="AS235" s="74">
        <v>448</v>
      </c>
      <c r="AT235" s="75">
        <f t="shared" si="144"/>
        <v>44800</v>
      </c>
      <c r="AU235" s="73">
        <v>217</v>
      </c>
      <c r="AV235" s="74">
        <v>500</v>
      </c>
      <c r="AW235" s="92">
        <f t="shared" si="148"/>
        <v>50000</v>
      </c>
      <c r="AX235" s="269">
        <v>217</v>
      </c>
      <c r="AY235" s="75">
        <v>420</v>
      </c>
      <c r="AZ235" s="75">
        <f t="shared" si="145"/>
        <v>42000</v>
      </c>
      <c r="BA235" s="73">
        <v>217</v>
      </c>
      <c r="BB235" s="246">
        <v>1938.61</v>
      </c>
      <c r="BC235" s="75">
        <f t="shared" si="146"/>
        <v>193861</v>
      </c>
      <c r="BD235" s="93"/>
      <c r="BE235" s="77">
        <f t="shared" si="147"/>
        <v>75</v>
      </c>
      <c r="BF235" s="77">
        <f t="shared" si="167"/>
        <v>594.88166666666666</v>
      </c>
      <c r="BG235" s="77">
        <f t="shared" si="168"/>
        <v>434</v>
      </c>
      <c r="BH235" s="77">
        <f t="shared" si="169"/>
        <v>1938.61</v>
      </c>
      <c r="BI235" s="88"/>
      <c r="BJ235" s="89">
        <f t="shared" si="170"/>
        <v>7500</v>
      </c>
      <c r="BK235" s="90">
        <f t="shared" si="171"/>
        <v>59488.166666666664</v>
      </c>
      <c r="BL235" s="91">
        <f t="shared" si="172"/>
        <v>43400</v>
      </c>
      <c r="BM235" s="342">
        <f t="shared" si="173"/>
        <v>388.92</v>
      </c>
      <c r="BN235" s="82"/>
    </row>
    <row r="236" spans="1:66" ht="36" x14ac:dyDescent="0.25">
      <c r="A236" s="137">
        <v>219</v>
      </c>
      <c r="B236" s="83" t="s">
        <v>575</v>
      </c>
      <c r="C236" s="84" t="s">
        <v>592</v>
      </c>
      <c r="D236" s="85" t="s">
        <v>593</v>
      </c>
      <c r="E236" s="86" t="s">
        <v>9</v>
      </c>
      <c r="F236" s="138">
        <v>100</v>
      </c>
      <c r="G236" s="64"/>
      <c r="H236" s="64">
        <v>10</v>
      </c>
      <c r="I236" s="64"/>
      <c r="J236" s="64"/>
      <c r="K236" s="64">
        <v>24</v>
      </c>
      <c r="L236" s="64">
        <f t="shared" si="175"/>
        <v>134</v>
      </c>
      <c r="M236" s="183">
        <v>528.4</v>
      </c>
      <c r="N236" s="184">
        <f t="shared" si="174"/>
        <v>70805.599999999991</v>
      </c>
      <c r="O236" s="351">
        <v>17027</v>
      </c>
      <c r="P236" s="68">
        <v>100</v>
      </c>
      <c r="Q236" s="67">
        <v>189</v>
      </c>
      <c r="R236" s="99">
        <v>650</v>
      </c>
      <c r="S236" s="276">
        <f t="shared" si="158"/>
        <v>65000</v>
      </c>
      <c r="T236" s="67">
        <v>166</v>
      </c>
      <c r="U236" s="99">
        <v>130</v>
      </c>
      <c r="V236" s="99">
        <f t="shared" si="159"/>
        <v>13000</v>
      </c>
      <c r="W236" s="67">
        <v>600</v>
      </c>
      <c r="X236" s="99">
        <v>200</v>
      </c>
      <c r="Y236" s="99">
        <f t="shared" si="160"/>
        <v>20000</v>
      </c>
      <c r="Z236" s="98" t="s">
        <v>37</v>
      </c>
      <c r="AA236" s="215"/>
      <c r="AB236" s="99">
        <f t="shared" si="161"/>
        <v>0</v>
      </c>
      <c r="AC236" s="98" t="s">
        <v>37</v>
      </c>
      <c r="AD236" s="215"/>
      <c r="AE236" s="99">
        <f t="shared" si="162"/>
        <v>0</v>
      </c>
      <c r="AF236" s="98" t="s">
        <v>37</v>
      </c>
      <c r="AG236" s="215"/>
      <c r="AH236" s="99">
        <f t="shared" si="163"/>
        <v>0</v>
      </c>
      <c r="AI236" s="98" t="s">
        <v>37</v>
      </c>
      <c r="AJ236" s="215"/>
      <c r="AK236" s="99">
        <f t="shared" si="164"/>
        <v>0</v>
      </c>
      <c r="AL236" s="98" t="s">
        <v>37</v>
      </c>
      <c r="AM236" s="215"/>
      <c r="AN236" s="99">
        <f t="shared" si="165"/>
        <v>0</v>
      </c>
      <c r="AO236" s="98" t="s">
        <v>37</v>
      </c>
      <c r="AP236" s="215"/>
      <c r="AQ236" s="248">
        <f t="shared" si="166"/>
        <v>0</v>
      </c>
      <c r="AR236" s="73">
        <v>218</v>
      </c>
      <c r="AS236" s="74">
        <v>672</v>
      </c>
      <c r="AT236" s="75">
        <f t="shared" si="144"/>
        <v>67200</v>
      </c>
      <c r="AU236" s="73">
        <v>218</v>
      </c>
      <c r="AV236" s="74">
        <v>570</v>
      </c>
      <c r="AW236" s="92">
        <f t="shared" si="148"/>
        <v>57000</v>
      </c>
      <c r="AX236" s="269">
        <v>218</v>
      </c>
      <c r="AY236" s="75">
        <v>550</v>
      </c>
      <c r="AZ236" s="75">
        <f t="shared" si="145"/>
        <v>55000</v>
      </c>
      <c r="BA236" s="73">
        <v>218</v>
      </c>
      <c r="BB236" s="246">
        <v>2261.71</v>
      </c>
      <c r="BC236" s="75">
        <f t="shared" si="146"/>
        <v>226171</v>
      </c>
      <c r="BD236" s="93"/>
      <c r="BE236" s="77">
        <f t="shared" si="147"/>
        <v>130</v>
      </c>
      <c r="BF236" s="77">
        <f t="shared" si="167"/>
        <v>719.10142857142853</v>
      </c>
      <c r="BG236" s="77">
        <f t="shared" si="168"/>
        <v>570</v>
      </c>
      <c r="BH236" s="77">
        <f t="shared" si="169"/>
        <v>2261.71</v>
      </c>
      <c r="BI236" s="88"/>
      <c r="BJ236" s="89">
        <f t="shared" si="170"/>
        <v>13000</v>
      </c>
      <c r="BK236" s="90">
        <f t="shared" si="171"/>
        <v>71910.142857142855</v>
      </c>
      <c r="BL236" s="91">
        <f t="shared" si="172"/>
        <v>57000</v>
      </c>
      <c r="BM236" s="342">
        <f t="shared" si="173"/>
        <v>528.4</v>
      </c>
      <c r="BN236" s="82"/>
    </row>
    <row r="237" spans="1:66" ht="24" x14ac:dyDescent="0.25">
      <c r="A237" s="59">
        <v>220</v>
      </c>
      <c r="B237" s="83" t="s">
        <v>575</v>
      </c>
      <c r="C237" s="84" t="s">
        <v>594</v>
      </c>
      <c r="D237" s="278" t="s">
        <v>595</v>
      </c>
      <c r="E237" s="86" t="s">
        <v>9</v>
      </c>
      <c r="F237" s="138">
        <v>20</v>
      </c>
      <c r="G237" s="64"/>
      <c r="H237" s="64">
        <v>20</v>
      </c>
      <c r="I237" s="64"/>
      <c r="J237" s="64">
        <v>35</v>
      </c>
      <c r="K237" s="64">
        <v>24</v>
      </c>
      <c r="L237" s="64">
        <f t="shared" si="175"/>
        <v>99</v>
      </c>
      <c r="M237" s="183">
        <v>399.2</v>
      </c>
      <c r="N237" s="184">
        <f t="shared" si="174"/>
        <v>39520.799999999996</v>
      </c>
      <c r="O237" s="351">
        <v>17027</v>
      </c>
      <c r="P237" s="68">
        <v>20</v>
      </c>
      <c r="Q237" s="67">
        <v>190</v>
      </c>
      <c r="R237" s="99">
        <v>556</v>
      </c>
      <c r="S237" s="276">
        <f t="shared" si="158"/>
        <v>11120</v>
      </c>
      <c r="T237" s="67">
        <v>167</v>
      </c>
      <c r="U237" s="99">
        <v>120</v>
      </c>
      <c r="V237" s="99">
        <f t="shared" si="159"/>
        <v>2400</v>
      </c>
      <c r="W237" s="67">
        <v>601</v>
      </c>
      <c r="X237" s="99">
        <v>150</v>
      </c>
      <c r="Y237" s="99">
        <f t="shared" si="160"/>
        <v>3000</v>
      </c>
      <c r="Z237" s="98" t="s">
        <v>37</v>
      </c>
      <c r="AA237" s="215"/>
      <c r="AB237" s="99">
        <f t="shared" si="161"/>
        <v>0</v>
      </c>
      <c r="AC237" s="98" t="s">
        <v>37</v>
      </c>
      <c r="AD237" s="215"/>
      <c r="AE237" s="99">
        <f t="shared" si="162"/>
        <v>0</v>
      </c>
      <c r="AF237" s="98" t="s">
        <v>37</v>
      </c>
      <c r="AG237" s="215"/>
      <c r="AH237" s="99">
        <f t="shared" si="163"/>
        <v>0</v>
      </c>
      <c r="AI237" s="98" t="s">
        <v>37</v>
      </c>
      <c r="AJ237" s="215"/>
      <c r="AK237" s="99">
        <f t="shared" si="164"/>
        <v>0</v>
      </c>
      <c r="AL237" s="98" t="s">
        <v>37</v>
      </c>
      <c r="AM237" s="215"/>
      <c r="AN237" s="99">
        <f t="shared" si="165"/>
        <v>0</v>
      </c>
      <c r="AO237" s="98" t="s">
        <v>37</v>
      </c>
      <c r="AP237" s="215"/>
      <c r="AQ237" s="248">
        <f t="shared" si="166"/>
        <v>0</v>
      </c>
      <c r="AR237" s="73">
        <v>219</v>
      </c>
      <c r="AS237" s="74">
        <v>490</v>
      </c>
      <c r="AT237" s="75">
        <f t="shared" si="144"/>
        <v>9800</v>
      </c>
      <c r="AU237" s="73">
        <v>219</v>
      </c>
      <c r="AV237" s="74">
        <v>400</v>
      </c>
      <c r="AW237" s="92">
        <f t="shared" si="148"/>
        <v>8000</v>
      </c>
      <c r="AX237" s="269">
        <v>219</v>
      </c>
      <c r="AY237" s="75">
        <v>400</v>
      </c>
      <c r="AZ237" s="75">
        <f t="shared" si="145"/>
        <v>8000</v>
      </c>
      <c r="BA237" s="73">
        <v>219</v>
      </c>
      <c r="BB237" s="246">
        <v>2907.92</v>
      </c>
      <c r="BC237" s="75">
        <f t="shared" si="146"/>
        <v>58158.400000000001</v>
      </c>
      <c r="BD237" s="93"/>
      <c r="BE237" s="77">
        <f t="shared" si="147"/>
        <v>120</v>
      </c>
      <c r="BF237" s="77">
        <f t="shared" si="167"/>
        <v>717.70285714285717</v>
      </c>
      <c r="BG237" s="77">
        <f t="shared" si="168"/>
        <v>400</v>
      </c>
      <c r="BH237" s="77">
        <f t="shared" si="169"/>
        <v>2907.92</v>
      </c>
      <c r="BI237" s="88"/>
      <c r="BJ237" s="89">
        <f t="shared" si="170"/>
        <v>2400</v>
      </c>
      <c r="BK237" s="90">
        <f t="shared" si="171"/>
        <v>14354.057142857144</v>
      </c>
      <c r="BL237" s="91">
        <f t="shared" si="172"/>
        <v>8000</v>
      </c>
      <c r="BM237" s="342">
        <f t="shared" si="173"/>
        <v>399.2</v>
      </c>
      <c r="BN237" s="82"/>
    </row>
    <row r="238" spans="1:66" ht="24" x14ac:dyDescent="0.25">
      <c r="A238" s="137">
        <v>221</v>
      </c>
      <c r="B238" s="83" t="s">
        <v>575</v>
      </c>
      <c r="C238" s="84" t="s">
        <v>596</v>
      </c>
      <c r="D238" s="85" t="s">
        <v>597</v>
      </c>
      <c r="E238" s="86" t="s">
        <v>9</v>
      </c>
      <c r="F238" s="138">
        <v>162</v>
      </c>
      <c r="G238" s="64"/>
      <c r="H238" s="64">
        <v>35</v>
      </c>
      <c r="I238" s="64"/>
      <c r="J238" s="64">
        <v>35</v>
      </c>
      <c r="K238" s="64">
        <v>50</v>
      </c>
      <c r="L238" s="64">
        <f t="shared" si="175"/>
        <v>282</v>
      </c>
      <c r="M238" s="183">
        <v>67.95</v>
      </c>
      <c r="N238" s="184">
        <f t="shared" si="174"/>
        <v>19161.900000000001</v>
      </c>
      <c r="O238" s="351">
        <v>446546</v>
      </c>
      <c r="P238" s="68">
        <v>162</v>
      </c>
      <c r="Q238" s="67">
        <v>96</v>
      </c>
      <c r="R238" s="99">
        <v>45</v>
      </c>
      <c r="S238" s="276">
        <f t="shared" si="158"/>
        <v>7290</v>
      </c>
      <c r="T238" s="67">
        <v>179</v>
      </c>
      <c r="U238" s="99">
        <v>16</v>
      </c>
      <c r="V238" s="99">
        <f t="shared" si="159"/>
        <v>2592</v>
      </c>
      <c r="W238" s="67">
        <v>610</v>
      </c>
      <c r="X238" s="99">
        <v>25.5</v>
      </c>
      <c r="Y238" s="99">
        <f t="shared" si="160"/>
        <v>4131</v>
      </c>
      <c r="Z238" s="98" t="s">
        <v>37</v>
      </c>
      <c r="AA238" s="215"/>
      <c r="AB238" s="99">
        <f t="shared" si="161"/>
        <v>0</v>
      </c>
      <c r="AC238" s="67">
        <v>177</v>
      </c>
      <c r="AD238" s="99">
        <v>20</v>
      </c>
      <c r="AE238" s="99">
        <f t="shared" si="162"/>
        <v>3240</v>
      </c>
      <c r="AF238" s="67">
        <v>16</v>
      </c>
      <c r="AG238" s="99">
        <v>89.08</v>
      </c>
      <c r="AH238" s="99">
        <f t="shared" si="163"/>
        <v>14430.96</v>
      </c>
      <c r="AI238" s="98" t="s">
        <v>37</v>
      </c>
      <c r="AJ238" s="215"/>
      <c r="AK238" s="99">
        <f t="shared" si="164"/>
        <v>0</v>
      </c>
      <c r="AL238" s="67">
        <v>307</v>
      </c>
      <c r="AM238" s="99">
        <v>5.94</v>
      </c>
      <c r="AN238" s="99">
        <f t="shared" si="165"/>
        <v>962.28000000000009</v>
      </c>
      <c r="AO238" s="67" t="s">
        <v>598</v>
      </c>
      <c r="AP238" s="99">
        <v>22</v>
      </c>
      <c r="AQ238" s="248">
        <f t="shared" si="166"/>
        <v>3564</v>
      </c>
      <c r="AR238" s="73">
        <v>220</v>
      </c>
      <c r="AS238" s="74">
        <v>49</v>
      </c>
      <c r="AT238" s="75">
        <f t="shared" si="144"/>
        <v>7938</v>
      </c>
      <c r="AU238" s="73">
        <v>220</v>
      </c>
      <c r="AV238" s="74">
        <v>300</v>
      </c>
      <c r="AW238" s="92">
        <f t="shared" si="148"/>
        <v>48600</v>
      </c>
      <c r="AX238" s="269">
        <v>220</v>
      </c>
      <c r="AY238" s="75">
        <v>45</v>
      </c>
      <c r="AZ238" s="75">
        <f t="shared" si="145"/>
        <v>7290</v>
      </c>
      <c r="BA238" s="73">
        <v>220</v>
      </c>
      <c r="BB238" s="246">
        <v>565.42999999999995</v>
      </c>
      <c r="BC238" s="75">
        <f t="shared" si="146"/>
        <v>91599.659999999989</v>
      </c>
      <c r="BD238" s="93"/>
      <c r="BE238" s="77">
        <f t="shared" si="147"/>
        <v>5.94</v>
      </c>
      <c r="BF238" s="77">
        <f t="shared" si="167"/>
        <v>107.54090909090907</v>
      </c>
      <c r="BG238" s="77">
        <f t="shared" si="168"/>
        <v>45</v>
      </c>
      <c r="BH238" s="77">
        <f t="shared" si="169"/>
        <v>565.42999999999995</v>
      </c>
      <c r="BI238" s="88"/>
      <c r="BJ238" s="89">
        <f t="shared" si="170"/>
        <v>962.28000000000009</v>
      </c>
      <c r="BK238" s="90">
        <f t="shared" si="171"/>
        <v>17421.62727272727</v>
      </c>
      <c r="BL238" s="91">
        <f t="shared" si="172"/>
        <v>7290</v>
      </c>
      <c r="BM238" s="342">
        <f t="shared" si="173"/>
        <v>67.953333333333319</v>
      </c>
      <c r="BN238" s="82"/>
    </row>
    <row r="239" spans="1:66" ht="84" x14ac:dyDescent="0.25">
      <c r="A239" s="59">
        <v>222</v>
      </c>
      <c r="B239" s="83" t="s">
        <v>575</v>
      </c>
      <c r="C239" s="84" t="s">
        <v>599</v>
      </c>
      <c r="D239" s="85" t="s">
        <v>600</v>
      </c>
      <c r="E239" s="86" t="s">
        <v>62</v>
      </c>
      <c r="F239" s="138">
        <v>180</v>
      </c>
      <c r="G239" s="64"/>
      <c r="H239" s="64">
        <v>6</v>
      </c>
      <c r="I239" s="64">
        <v>150</v>
      </c>
      <c r="J239" s="64"/>
      <c r="K239" s="64">
        <v>24</v>
      </c>
      <c r="L239" s="64">
        <f t="shared" si="175"/>
        <v>360</v>
      </c>
      <c r="M239" s="183">
        <v>104.42</v>
      </c>
      <c r="N239" s="184">
        <f t="shared" si="174"/>
        <v>37591.199999999997</v>
      </c>
      <c r="O239" s="351">
        <v>446546</v>
      </c>
      <c r="P239" s="68">
        <v>180</v>
      </c>
      <c r="Q239" s="67">
        <v>97</v>
      </c>
      <c r="R239" s="99">
        <v>40</v>
      </c>
      <c r="S239" s="276">
        <f t="shared" si="158"/>
        <v>7200</v>
      </c>
      <c r="T239" s="67">
        <v>178</v>
      </c>
      <c r="U239" s="99">
        <v>27</v>
      </c>
      <c r="V239" s="99">
        <f t="shared" si="159"/>
        <v>4860</v>
      </c>
      <c r="W239" s="98" t="s">
        <v>37</v>
      </c>
      <c r="X239" s="215"/>
      <c r="Y239" s="99">
        <f t="shared" si="160"/>
        <v>0</v>
      </c>
      <c r="Z239" s="67" t="s">
        <v>179</v>
      </c>
      <c r="AA239" s="99">
        <v>20</v>
      </c>
      <c r="AB239" s="99">
        <f t="shared" si="161"/>
        <v>3600</v>
      </c>
      <c r="AC239" s="98" t="s">
        <v>37</v>
      </c>
      <c r="AD239" s="215"/>
      <c r="AE239" s="99">
        <f t="shared" si="162"/>
        <v>0</v>
      </c>
      <c r="AF239" s="67">
        <v>17</v>
      </c>
      <c r="AG239" s="99">
        <v>262.93</v>
      </c>
      <c r="AH239" s="99">
        <f t="shared" si="163"/>
        <v>47327.4</v>
      </c>
      <c r="AI239" s="67">
        <v>55</v>
      </c>
      <c r="AJ239" s="99">
        <v>52.23</v>
      </c>
      <c r="AK239" s="99">
        <f t="shared" si="164"/>
        <v>9401.4</v>
      </c>
      <c r="AL239" s="67">
        <v>310</v>
      </c>
      <c r="AM239" s="99">
        <v>31.32</v>
      </c>
      <c r="AN239" s="99">
        <f t="shared" si="165"/>
        <v>5637.6</v>
      </c>
      <c r="AO239" s="67" t="s">
        <v>477</v>
      </c>
      <c r="AP239" s="99">
        <v>62</v>
      </c>
      <c r="AQ239" s="248">
        <f t="shared" si="166"/>
        <v>11160</v>
      </c>
      <c r="AR239" s="73">
        <v>221</v>
      </c>
      <c r="AS239" s="74">
        <v>112</v>
      </c>
      <c r="AT239" s="75">
        <f t="shared" si="144"/>
        <v>20160</v>
      </c>
      <c r="AU239" s="73">
        <v>221</v>
      </c>
      <c r="AV239" s="74">
        <v>400</v>
      </c>
      <c r="AW239" s="92">
        <f t="shared" si="148"/>
        <v>72000</v>
      </c>
      <c r="AX239" s="269">
        <v>221</v>
      </c>
      <c r="AY239" s="75">
        <v>110</v>
      </c>
      <c r="AZ239" s="75">
        <f t="shared" si="145"/>
        <v>19800</v>
      </c>
      <c r="BA239" s="73">
        <v>221</v>
      </c>
      <c r="BB239" s="246">
        <v>242.33</v>
      </c>
      <c r="BC239" s="75">
        <f t="shared" si="146"/>
        <v>43619.4</v>
      </c>
      <c r="BD239" s="93"/>
      <c r="BE239" s="77">
        <f t="shared" si="147"/>
        <v>20</v>
      </c>
      <c r="BF239" s="77">
        <f t="shared" si="167"/>
        <v>123.6190909090909</v>
      </c>
      <c r="BG239" s="77">
        <f t="shared" si="168"/>
        <v>62</v>
      </c>
      <c r="BH239" s="77">
        <f t="shared" si="169"/>
        <v>400</v>
      </c>
      <c r="BI239" s="88"/>
      <c r="BJ239" s="89">
        <f t="shared" si="170"/>
        <v>3600</v>
      </c>
      <c r="BK239" s="90">
        <f t="shared" si="171"/>
        <v>22251.436363636363</v>
      </c>
      <c r="BL239" s="91">
        <f t="shared" si="172"/>
        <v>11160</v>
      </c>
      <c r="BM239" s="342">
        <f t="shared" si="173"/>
        <v>104.42333333333333</v>
      </c>
      <c r="BN239" s="82"/>
    </row>
    <row r="240" spans="1:66" ht="24" x14ac:dyDescent="0.25">
      <c r="A240" s="59">
        <v>223</v>
      </c>
      <c r="B240" s="83" t="s">
        <v>575</v>
      </c>
      <c r="C240" s="84" t="s">
        <v>601</v>
      </c>
      <c r="D240" s="277" t="s">
        <v>602</v>
      </c>
      <c r="E240" s="86" t="s">
        <v>9</v>
      </c>
      <c r="F240" s="138">
        <v>12</v>
      </c>
      <c r="G240" s="64"/>
      <c r="H240" s="64">
        <v>12</v>
      </c>
      <c r="I240" s="64"/>
      <c r="J240" s="64"/>
      <c r="K240" s="64">
        <v>24</v>
      </c>
      <c r="L240" s="64">
        <f t="shared" si="175"/>
        <v>48</v>
      </c>
      <c r="M240" s="183">
        <v>329.24</v>
      </c>
      <c r="N240" s="184">
        <f t="shared" si="174"/>
        <v>15803.52</v>
      </c>
      <c r="O240" s="351">
        <v>17027</v>
      </c>
      <c r="P240" s="68">
        <v>12</v>
      </c>
      <c r="Q240" s="67">
        <v>194</v>
      </c>
      <c r="R240" s="99">
        <v>489</v>
      </c>
      <c r="S240" s="276">
        <f t="shared" si="158"/>
        <v>5868</v>
      </c>
      <c r="T240" s="67">
        <v>176</v>
      </c>
      <c r="U240" s="99">
        <v>110</v>
      </c>
      <c r="V240" s="99">
        <f t="shared" si="159"/>
        <v>1320</v>
      </c>
      <c r="W240" s="67">
        <v>607</v>
      </c>
      <c r="X240" s="99">
        <v>300</v>
      </c>
      <c r="Y240" s="99">
        <f t="shared" si="160"/>
        <v>3600</v>
      </c>
      <c r="Z240" s="98" t="s">
        <v>37</v>
      </c>
      <c r="AA240" s="215"/>
      <c r="AB240" s="99">
        <f t="shared" si="161"/>
        <v>0</v>
      </c>
      <c r="AC240" s="67">
        <v>175</v>
      </c>
      <c r="AD240" s="99">
        <v>140</v>
      </c>
      <c r="AE240" s="99">
        <f t="shared" si="162"/>
        <v>1680</v>
      </c>
      <c r="AF240" s="98" t="s">
        <v>37</v>
      </c>
      <c r="AG240" s="215"/>
      <c r="AH240" s="99">
        <f t="shared" si="163"/>
        <v>0</v>
      </c>
      <c r="AI240" s="98" t="s">
        <v>37</v>
      </c>
      <c r="AJ240" s="215"/>
      <c r="AK240" s="99">
        <f t="shared" si="164"/>
        <v>0</v>
      </c>
      <c r="AL240" s="98" t="s">
        <v>37</v>
      </c>
      <c r="AM240" s="215"/>
      <c r="AN240" s="99">
        <f t="shared" si="165"/>
        <v>0</v>
      </c>
      <c r="AO240" s="98" t="s">
        <v>37</v>
      </c>
      <c r="AP240" s="215"/>
      <c r="AQ240" s="248">
        <f t="shared" si="166"/>
        <v>0</v>
      </c>
      <c r="AR240" s="73">
        <v>222</v>
      </c>
      <c r="AS240" s="74">
        <v>420</v>
      </c>
      <c r="AT240" s="75">
        <f t="shared" si="144"/>
        <v>5040</v>
      </c>
      <c r="AU240" s="73">
        <v>222</v>
      </c>
      <c r="AV240" s="74">
        <v>380</v>
      </c>
      <c r="AW240" s="92">
        <f t="shared" si="148"/>
        <v>4560</v>
      </c>
      <c r="AX240" s="269">
        <v>222</v>
      </c>
      <c r="AY240" s="75">
        <v>380</v>
      </c>
      <c r="AZ240" s="75">
        <f t="shared" si="145"/>
        <v>4560</v>
      </c>
      <c r="BA240" s="73">
        <v>222</v>
      </c>
      <c r="BB240" s="246">
        <v>355.41</v>
      </c>
      <c r="BC240" s="75">
        <f t="shared" si="146"/>
        <v>4264.92</v>
      </c>
      <c r="BD240" s="93"/>
      <c r="BE240" s="77">
        <f t="shared" si="147"/>
        <v>110</v>
      </c>
      <c r="BF240" s="77">
        <f t="shared" si="167"/>
        <v>321.80124999999998</v>
      </c>
      <c r="BG240" s="77">
        <f t="shared" si="168"/>
        <v>367.70500000000004</v>
      </c>
      <c r="BH240" s="77">
        <f t="shared" si="169"/>
        <v>489</v>
      </c>
      <c r="BI240" s="88"/>
      <c r="BJ240" s="89">
        <f t="shared" si="170"/>
        <v>1320</v>
      </c>
      <c r="BK240" s="90">
        <f t="shared" si="171"/>
        <v>3861.6149999999998</v>
      </c>
      <c r="BL240" s="91">
        <f t="shared" si="172"/>
        <v>4412.4600000000009</v>
      </c>
      <c r="BM240" s="342">
        <f t="shared" si="173"/>
        <v>329.23499999999996</v>
      </c>
      <c r="BN240" s="82"/>
    </row>
    <row r="241" spans="1:66" ht="36" x14ac:dyDescent="0.25">
      <c r="A241" s="137">
        <v>224</v>
      </c>
      <c r="B241" s="83" t="s">
        <v>575</v>
      </c>
      <c r="C241" s="84" t="s">
        <v>603</v>
      </c>
      <c r="D241" s="277" t="s">
        <v>604</v>
      </c>
      <c r="E241" s="86" t="s">
        <v>9</v>
      </c>
      <c r="F241" s="138">
        <v>12</v>
      </c>
      <c r="G241" s="64">
        <v>10</v>
      </c>
      <c r="H241" s="64">
        <v>12</v>
      </c>
      <c r="I241" s="64"/>
      <c r="J241" s="64">
        <v>5</v>
      </c>
      <c r="K241" s="64">
        <v>10</v>
      </c>
      <c r="L241" s="64">
        <f t="shared" si="175"/>
        <v>49</v>
      </c>
      <c r="M241" s="183">
        <v>413.55</v>
      </c>
      <c r="N241" s="184">
        <f t="shared" si="174"/>
        <v>20263.95</v>
      </c>
      <c r="O241" s="351">
        <v>17027</v>
      </c>
      <c r="P241" s="68">
        <v>12</v>
      </c>
      <c r="Q241" s="67">
        <v>195</v>
      </c>
      <c r="R241" s="99">
        <v>500</v>
      </c>
      <c r="S241" s="276">
        <f t="shared" si="158"/>
        <v>6000</v>
      </c>
      <c r="T241" s="67">
        <v>177</v>
      </c>
      <c r="U241" s="99">
        <v>200</v>
      </c>
      <c r="V241" s="99">
        <f t="shared" si="159"/>
        <v>2400</v>
      </c>
      <c r="W241" s="98" t="s">
        <v>37</v>
      </c>
      <c r="X241" s="215"/>
      <c r="Y241" s="99">
        <f t="shared" si="160"/>
        <v>0</v>
      </c>
      <c r="Z241" s="98" t="s">
        <v>37</v>
      </c>
      <c r="AA241" s="215"/>
      <c r="AB241" s="99">
        <f t="shared" si="161"/>
        <v>0</v>
      </c>
      <c r="AC241" s="67">
        <v>176</v>
      </c>
      <c r="AD241" s="99">
        <v>483.08</v>
      </c>
      <c r="AE241" s="99">
        <f t="shared" si="162"/>
        <v>5796.96</v>
      </c>
      <c r="AF241" s="98" t="s">
        <v>37</v>
      </c>
      <c r="AG241" s="215"/>
      <c r="AH241" s="99">
        <f t="shared" si="163"/>
        <v>0</v>
      </c>
      <c r="AI241" s="98" t="s">
        <v>37</v>
      </c>
      <c r="AJ241" s="215"/>
      <c r="AK241" s="99">
        <f t="shared" si="164"/>
        <v>0</v>
      </c>
      <c r="AL241" s="98" t="s">
        <v>37</v>
      </c>
      <c r="AM241" s="215"/>
      <c r="AN241" s="99">
        <f t="shared" si="165"/>
        <v>0</v>
      </c>
      <c r="AO241" s="98" t="s">
        <v>37</v>
      </c>
      <c r="AP241" s="215"/>
      <c r="AQ241" s="248">
        <f t="shared" si="166"/>
        <v>0</v>
      </c>
      <c r="AR241" s="73">
        <v>223</v>
      </c>
      <c r="AS241" s="74">
        <v>770</v>
      </c>
      <c r="AT241" s="75">
        <f t="shared" si="144"/>
        <v>9240</v>
      </c>
      <c r="AU241" s="73">
        <v>223</v>
      </c>
      <c r="AV241" s="74">
        <v>300</v>
      </c>
      <c r="AW241" s="92">
        <f t="shared" si="148"/>
        <v>3600</v>
      </c>
      <c r="AX241" s="269">
        <v>223</v>
      </c>
      <c r="AY241" s="75">
        <v>300</v>
      </c>
      <c r="AZ241" s="75">
        <f t="shared" si="145"/>
        <v>3600</v>
      </c>
      <c r="BA241" s="73">
        <v>223</v>
      </c>
      <c r="BB241" s="246">
        <v>484.65</v>
      </c>
      <c r="BC241" s="75">
        <f t="shared" si="146"/>
        <v>5815.7999999999993</v>
      </c>
      <c r="BD241" s="93"/>
      <c r="BE241" s="77">
        <f t="shared" si="147"/>
        <v>200</v>
      </c>
      <c r="BF241" s="77">
        <f t="shared" si="167"/>
        <v>433.9614285714286</v>
      </c>
      <c r="BG241" s="77">
        <f t="shared" si="168"/>
        <v>483.08</v>
      </c>
      <c r="BH241" s="77">
        <f t="shared" si="169"/>
        <v>770</v>
      </c>
      <c r="BI241" s="88"/>
      <c r="BJ241" s="89">
        <f t="shared" si="170"/>
        <v>2400</v>
      </c>
      <c r="BK241" s="90">
        <f t="shared" si="171"/>
        <v>5207.5371428571434</v>
      </c>
      <c r="BL241" s="91">
        <f t="shared" si="172"/>
        <v>5796.96</v>
      </c>
      <c r="BM241" s="342">
        <f t="shared" si="173"/>
        <v>413.54599999999999</v>
      </c>
      <c r="BN241" s="82"/>
    </row>
    <row r="242" spans="1:66" ht="24" x14ac:dyDescent="0.25">
      <c r="A242" s="59">
        <v>225</v>
      </c>
      <c r="B242" s="83" t="s">
        <v>575</v>
      </c>
      <c r="C242" s="84" t="s">
        <v>605</v>
      </c>
      <c r="D242" s="85" t="s">
        <v>606</v>
      </c>
      <c r="E242" s="86" t="s">
        <v>9</v>
      </c>
      <c r="F242" s="138">
        <v>20</v>
      </c>
      <c r="G242" s="64"/>
      <c r="H242" s="64"/>
      <c r="I242" s="64"/>
      <c r="J242" s="64"/>
      <c r="K242" s="64">
        <v>10</v>
      </c>
      <c r="L242" s="64">
        <f t="shared" si="175"/>
        <v>30</v>
      </c>
      <c r="M242" s="183">
        <v>544.63</v>
      </c>
      <c r="N242" s="184">
        <f t="shared" si="174"/>
        <v>16338.9</v>
      </c>
      <c r="O242" s="351">
        <v>14591</v>
      </c>
      <c r="P242" s="68">
        <v>20</v>
      </c>
      <c r="Q242" s="98" t="s">
        <v>37</v>
      </c>
      <c r="R242" s="215"/>
      <c r="S242" s="276">
        <f t="shared" si="158"/>
        <v>0</v>
      </c>
      <c r="T242" s="98" t="s">
        <v>37</v>
      </c>
      <c r="U242" s="215"/>
      <c r="V242" s="99">
        <f t="shared" si="159"/>
        <v>0</v>
      </c>
      <c r="W242" s="67">
        <v>609</v>
      </c>
      <c r="X242" s="99">
        <v>45</v>
      </c>
      <c r="Y242" s="99">
        <f t="shared" si="160"/>
        <v>900</v>
      </c>
      <c r="Z242" s="98" t="s">
        <v>37</v>
      </c>
      <c r="AA242" s="215"/>
      <c r="AB242" s="99">
        <f t="shared" si="161"/>
        <v>0</v>
      </c>
      <c r="AC242" s="98" t="s">
        <v>37</v>
      </c>
      <c r="AD242" s="98"/>
      <c r="AE242" s="99">
        <f t="shared" si="162"/>
        <v>0</v>
      </c>
      <c r="AF242" s="98" t="s">
        <v>37</v>
      </c>
      <c r="AG242" s="215"/>
      <c r="AH242" s="99">
        <f t="shared" si="163"/>
        <v>0</v>
      </c>
      <c r="AI242" s="98" t="s">
        <v>37</v>
      </c>
      <c r="AJ242" s="215"/>
      <c r="AK242" s="99">
        <f t="shared" si="164"/>
        <v>0</v>
      </c>
      <c r="AL242" s="98" t="s">
        <v>37</v>
      </c>
      <c r="AM242" s="215"/>
      <c r="AN242" s="99">
        <f t="shared" si="165"/>
        <v>0</v>
      </c>
      <c r="AO242" s="98" t="s">
        <v>37</v>
      </c>
      <c r="AP242" s="215"/>
      <c r="AQ242" s="248">
        <f t="shared" si="166"/>
        <v>0</v>
      </c>
      <c r="AR242" s="73">
        <v>224</v>
      </c>
      <c r="AS242" s="74">
        <v>630</v>
      </c>
      <c r="AT242" s="75">
        <f t="shared" si="144"/>
        <v>12600</v>
      </c>
      <c r="AU242" s="73">
        <v>224</v>
      </c>
      <c r="AV242" s="74">
        <v>700</v>
      </c>
      <c r="AW242" s="92">
        <f t="shared" si="148"/>
        <v>14000</v>
      </c>
      <c r="AX242" s="269">
        <v>224</v>
      </c>
      <c r="AY242" s="75">
        <v>600</v>
      </c>
      <c r="AZ242" s="75">
        <f t="shared" si="145"/>
        <v>12000</v>
      </c>
      <c r="BA242" s="73">
        <v>224</v>
      </c>
      <c r="BB242" s="246">
        <v>403.88</v>
      </c>
      <c r="BC242" s="75">
        <f t="shared" si="146"/>
        <v>8077.6</v>
      </c>
      <c r="BD242" s="93"/>
      <c r="BE242" s="77">
        <f t="shared" si="147"/>
        <v>45</v>
      </c>
      <c r="BF242" s="77">
        <f t="shared" si="167"/>
        <v>475.77600000000001</v>
      </c>
      <c r="BG242" s="77">
        <f t="shared" si="168"/>
        <v>600</v>
      </c>
      <c r="BH242" s="77">
        <f t="shared" si="169"/>
        <v>700</v>
      </c>
      <c r="BI242" s="88"/>
      <c r="BJ242" s="89">
        <f t="shared" si="170"/>
        <v>900</v>
      </c>
      <c r="BK242" s="90">
        <f t="shared" si="171"/>
        <v>9515.52</v>
      </c>
      <c r="BL242" s="91">
        <f t="shared" si="172"/>
        <v>12000</v>
      </c>
      <c r="BM242" s="342">
        <f t="shared" si="173"/>
        <v>544.62666666666667</v>
      </c>
      <c r="BN242" s="82"/>
    </row>
    <row r="243" spans="1:66" ht="36" x14ac:dyDescent="0.25">
      <c r="A243" s="137">
        <v>226</v>
      </c>
      <c r="B243" s="83" t="s">
        <v>575</v>
      </c>
      <c r="C243" s="84" t="s">
        <v>607</v>
      </c>
      <c r="D243" s="277" t="s">
        <v>608</v>
      </c>
      <c r="E243" s="86" t="s">
        <v>9</v>
      </c>
      <c r="F243" s="138">
        <v>100</v>
      </c>
      <c r="G243" s="64"/>
      <c r="H243" s="64">
        <v>100</v>
      </c>
      <c r="I243" s="64"/>
      <c r="J243" s="64"/>
      <c r="K243" s="64">
        <v>24</v>
      </c>
      <c r="L243" s="64">
        <f t="shared" si="175"/>
        <v>224</v>
      </c>
      <c r="M243" s="183">
        <v>193.37</v>
      </c>
      <c r="N243" s="184">
        <f t="shared" si="174"/>
        <v>43314.880000000005</v>
      </c>
      <c r="O243" s="351">
        <v>17027</v>
      </c>
      <c r="P243" s="68">
        <v>100</v>
      </c>
      <c r="Q243" s="67">
        <v>196</v>
      </c>
      <c r="R243" s="99">
        <v>169</v>
      </c>
      <c r="S243" s="276">
        <f t="shared" si="158"/>
        <v>16900</v>
      </c>
      <c r="T243" s="67">
        <v>174</v>
      </c>
      <c r="U243" s="99">
        <v>64</v>
      </c>
      <c r="V243" s="99">
        <f t="shared" si="159"/>
        <v>6400</v>
      </c>
      <c r="W243" s="67">
        <v>606</v>
      </c>
      <c r="X243" s="99">
        <v>210</v>
      </c>
      <c r="Y243" s="99">
        <f t="shared" si="160"/>
        <v>21000</v>
      </c>
      <c r="Z243" s="98" t="s">
        <v>37</v>
      </c>
      <c r="AA243" s="215"/>
      <c r="AB243" s="99">
        <f t="shared" si="161"/>
        <v>0</v>
      </c>
      <c r="AC243" s="67">
        <v>174</v>
      </c>
      <c r="AD243" s="99">
        <v>150</v>
      </c>
      <c r="AE243" s="99">
        <f t="shared" si="162"/>
        <v>15000</v>
      </c>
      <c r="AF243" s="98" t="s">
        <v>37</v>
      </c>
      <c r="AG243" s="215"/>
      <c r="AH243" s="99">
        <f t="shared" si="163"/>
        <v>0</v>
      </c>
      <c r="AI243" s="98" t="s">
        <v>37</v>
      </c>
      <c r="AJ243" s="215"/>
      <c r="AK243" s="99">
        <f t="shared" si="164"/>
        <v>0</v>
      </c>
      <c r="AL243" s="98" t="s">
        <v>37</v>
      </c>
      <c r="AM243" s="215"/>
      <c r="AN243" s="99">
        <f t="shared" si="165"/>
        <v>0</v>
      </c>
      <c r="AO243" s="98" t="s">
        <v>37</v>
      </c>
      <c r="AP243" s="215"/>
      <c r="AQ243" s="248">
        <f t="shared" si="166"/>
        <v>0</v>
      </c>
      <c r="AR243" s="73">
        <v>225</v>
      </c>
      <c r="AS243" s="74">
        <v>252</v>
      </c>
      <c r="AT243" s="75">
        <f t="shared" si="144"/>
        <v>25200</v>
      </c>
      <c r="AU243" s="73">
        <v>225</v>
      </c>
      <c r="AV243" s="74">
        <v>400</v>
      </c>
      <c r="AW243" s="92">
        <f t="shared" si="148"/>
        <v>40000</v>
      </c>
      <c r="AX243" s="269">
        <v>225</v>
      </c>
      <c r="AY243" s="75">
        <v>250</v>
      </c>
      <c r="AZ243" s="75">
        <f t="shared" si="145"/>
        <v>25000</v>
      </c>
      <c r="BA243" s="73">
        <v>225</v>
      </c>
      <c r="BB243" s="246">
        <v>129.24</v>
      </c>
      <c r="BC243" s="75">
        <f t="shared" si="146"/>
        <v>12924</v>
      </c>
      <c r="BD243" s="93"/>
      <c r="BE243" s="77">
        <f t="shared" si="147"/>
        <v>64</v>
      </c>
      <c r="BF243" s="77">
        <f t="shared" si="167"/>
        <v>203.03</v>
      </c>
      <c r="BG243" s="77">
        <f t="shared" si="168"/>
        <v>189.5</v>
      </c>
      <c r="BH243" s="77">
        <f t="shared" si="169"/>
        <v>400</v>
      </c>
      <c r="BI243" s="88"/>
      <c r="BJ243" s="89">
        <f t="shared" si="170"/>
        <v>6400</v>
      </c>
      <c r="BK243" s="90">
        <f t="shared" si="171"/>
        <v>20303</v>
      </c>
      <c r="BL243" s="91">
        <f t="shared" si="172"/>
        <v>18950</v>
      </c>
      <c r="BM243" s="342">
        <f t="shared" si="173"/>
        <v>193.37333333333333</v>
      </c>
      <c r="BN243" s="82"/>
    </row>
    <row r="244" spans="1:66" ht="36" x14ac:dyDescent="0.25">
      <c r="A244" s="59">
        <v>227</v>
      </c>
      <c r="B244" s="83" t="s">
        <v>575</v>
      </c>
      <c r="C244" s="84" t="s">
        <v>609</v>
      </c>
      <c r="D244" s="216" t="s">
        <v>610</v>
      </c>
      <c r="E244" s="86" t="s">
        <v>9</v>
      </c>
      <c r="F244" s="138">
        <v>100</v>
      </c>
      <c r="G244" s="64"/>
      <c r="H244" s="64">
        <v>100</v>
      </c>
      <c r="I244" s="64"/>
      <c r="J244" s="64">
        <v>5</v>
      </c>
      <c r="K244" s="64">
        <v>24</v>
      </c>
      <c r="L244" s="64">
        <f t="shared" si="175"/>
        <v>229</v>
      </c>
      <c r="M244" s="183">
        <v>240</v>
      </c>
      <c r="N244" s="184">
        <f t="shared" si="174"/>
        <v>54960</v>
      </c>
      <c r="O244" s="351">
        <v>17027</v>
      </c>
      <c r="P244" s="68">
        <v>100</v>
      </c>
      <c r="Q244" s="67">
        <v>197</v>
      </c>
      <c r="R244" s="99">
        <v>150</v>
      </c>
      <c r="S244" s="276">
        <f t="shared" si="158"/>
        <v>15000</v>
      </c>
      <c r="T244" s="67">
        <v>175</v>
      </c>
      <c r="U244" s="99">
        <v>140</v>
      </c>
      <c r="V244" s="99">
        <f t="shared" si="159"/>
        <v>14000</v>
      </c>
      <c r="W244" s="98" t="s">
        <v>37</v>
      </c>
      <c r="X244" s="215"/>
      <c r="Y244" s="99">
        <f t="shared" si="160"/>
        <v>0</v>
      </c>
      <c r="Z244" s="98" t="s">
        <v>37</v>
      </c>
      <c r="AA244" s="215"/>
      <c r="AB244" s="99">
        <f t="shared" si="161"/>
        <v>0</v>
      </c>
      <c r="AC244" s="98" t="s">
        <v>37</v>
      </c>
      <c r="AD244" s="98"/>
      <c r="AE244" s="99">
        <f t="shared" si="162"/>
        <v>0</v>
      </c>
      <c r="AF244" s="98" t="s">
        <v>37</v>
      </c>
      <c r="AG244" s="215"/>
      <c r="AH244" s="99">
        <f t="shared" si="163"/>
        <v>0</v>
      </c>
      <c r="AI244" s="98" t="s">
        <v>37</v>
      </c>
      <c r="AJ244" s="215"/>
      <c r="AK244" s="99">
        <f t="shared" si="164"/>
        <v>0</v>
      </c>
      <c r="AL244" s="98" t="s">
        <v>37</v>
      </c>
      <c r="AM244" s="215"/>
      <c r="AN244" s="99">
        <f t="shared" si="165"/>
        <v>0</v>
      </c>
      <c r="AO244" s="98" t="s">
        <v>37</v>
      </c>
      <c r="AP244" s="215"/>
      <c r="AQ244" s="248">
        <f t="shared" si="166"/>
        <v>0</v>
      </c>
      <c r="AR244" s="73">
        <v>226</v>
      </c>
      <c r="AS244" s="74">
        <v>350</v>
      </c>
      <c r="AT244" s="75">
        <f t="shared" si="144"/>
        <v>35000</v>
      </c>
      <c r="AU244" s="73">
        <v>226</v>
      </c>
      <c r="AV244" s="74">
        <v>450</v>
      </c>
      <c r="AW244" s="92">
        <f t="shared" si="148"/>
        <v>45000</v>
      </c>
      <c r="AX244" s="269">
        <v>226</v>
      </c>
      <c r="AY244" s="75">
        <v>320</v>
      </c>
      <c r="AZ244" s="75">
        <f t="shared" si="145"/>
        <v>32000</v>
      </c>
      <c r="BA244" s="73">
        <v>226</v>
      </c>
      <c r="BB244" s="246">
        <v>129.24</v>
      </c>
      <c r="BC244" s="75">
        <f t="shared" si="146"/>
        <v>12924</v>
      </c>
      <c r="BD244" s="93"/>
      <c r="BE244" s="77">
        <f t="shared" si="147"/>
        <v>129.24</v>
      </c>
      <c r="BF244" s="77">
        <f t="shared" si="167"/>
        <v>256.54000000000002</v>
      </c>
      <c r="BG244" s="77">
        <f t="shared" si="168"/>
        <v>235</v>
      </c>
      <c r="BH244" s="77">
        <f t="shared" si="169"/>
        <v>450</v>
      </c>
      <c r="BI244" s="88"/>
      <c r="BJ244" s="89">
        <f t="shared" si="170"/>
        <v>12924</v>
      </c>
      <c r="BK244" s="90">
        <f t="shared" si="171"/>
        <v>25654.000000000004</v>
      </c>
      <c r="BL244" s="91">
        <f t="shared" si="172"/>
        <v>23500</v>
      </c>
      <c r="BM244" s="342">
        <f t="shared" si="173"/>
        <v>240</v>
      </c>
      <c r="BN244" s="82"/>
    </row>
    <row r="245" spans="1:66" ht="24" x14ac:dyDescent="0.25">
      <c r="A245" s="137">
        <v>228</v>
      </c>
      <c r="B245" s="83" t="s">
        <v>575</v>
      </c>
      <c r="C245" s="84" t="s">
        <v>611</v>
      </c>
      <c r="D245" s="85" t="s">
        <v>612</v>
      </c>
      <c r="E245" s="86" t="s">
        <v>62</v>
      </c>
      <c r="F245" s="138">
        <v>500</v>
      </c>
      <c r="G245" s="64"/>
      <c r="H245" s="64">
        <v>10</v>
      </c>
      <c r="I245" s="64"/>
      <c r="J245" s="64">
        <v>5</v>
      </c>
      <c r="K245" s="64">
        <v>10</v>
      </c>
      <c r="L245" s="64">
        <f t="shared" si="175"/>
        <v>525</v>
      </c>
      <c r="M245" s="183">
        <v>138.71</v>
      </c>
      <c r="N245" s="184">
        <f t="shared" si="174"/>
        <v>72822.75</v>
      </c>
      <c r="O245" s="351">
        <v>4413</v>
      </c>
      <c r="P245" s="68">
        <v>500</v>
      </c>
      <c r="Q245" s="67">
        <v>139</v>
      </c>
      <c r="R245" s="99">
        <v>230</v>
      </c>
      <c r="S245" s="276">
        <f t="shared" si="158"/>
        <v>115000</v>
      </c>
      <c r="T245" s="67">
        <v>254</v>
      </c>
      <c r="U245" s="99">
        <v>45</v>
      </c>
      <c r="V245" s="99">
        <f t="shared" si="159"/>
        <v>22500</v>
      </c>
      <c r="W245" s="67">
        <v>635</v>
      </c>
      <c r="X245" s="99">
        <v>200</v>
      </c>
      <c r="Y245" s="99">
        <f t="shared" si="160"/>
        <v>100000</v>
      </c>
      <c r="Z245" s="67" t="s">
        <v>501</v>
      </c>
      <c r="AA245" s="99">
        <v>50</v>
      </c>
      <c r="AB245" s="99">
        <f t="shared" si="161"/>
        <v>25000</v>
      </c>
      <c r="AC245" s="98" t="s">
        <v>37</v>
      </c>
      <c r="AD245" s="98"/>
      <c r="AE245" s="99">
        <f t="shared" si="162"/>
        <v>0</v>
      </c>
      <c r="AF245" s="98" t="s">
        <v>37</v>
      </c>
      <c r="AG245" s="215"/>
      <c r="AH245" s="99">
        <f t="shared" si="163"/>
        <v>0</v>
      </c>
      <c r="AI245" s="98" t="s">
        <v>37</v>
      </c>
      <c r="AJ245" s="215"/>
      <c r="AK245" s="99">
        <f t="shared" si="164"/>
        <v>0</v>
      </c>
      <c r="AL245" s="67">
        <v>250</v>
      </c>
      <c r="AM245" s="99">
        <v>24.4</v>
      </c>
      <c r="AN245" s="99">
        <f t="shared" si="165"/>
        <v>12200</v>
      </c>
      <c r="AO245" s="98" t="s">
        <v>37</v>
      </c>
      <c r="AP245" s="215"/>
      <c r="AQ245" s="248">
        <f t="shared" si="166"/>
        <v>0</v>
      </c>
      <c r="AR245" s="73">
        <v>227</v>
      </c>
      <c r="AS245" s="74">
        <v>126</v>
      </c>
      <c r="AT245" s="75">
        <f t="shared" si="144"/>
        <v>63000</v>
      </c>
      <c r="AU245" s="73">
        <v>227</v>
      </c>
      <c r="AV245" s="74">
        <v>200</v>
      </c>
      <c r="AW245" s="92">
        <f t="shared" si="148"/>
        <v>100000</v>
      </c>
      <c r="AX245" s="269">
        <v>227</v>
      </c>
      <c r="AY245" s="75">
        <v>120</v>
      </c>
      <c r="AZ245" s="75">
        <f t="shared" si="145"/>
        <v>60000</v>
      </c>
      <c r="BA245" s="73">
        <v>227</v>
      </c>
      <c r="BB245" s="246">
        <v>242.33</v>
      </c>
      <c r="BC245" s="75">
        <f t="shared" si="146"/>
        <v>121165</v>
      </c>
      <c r="BD245" s="93"/>
      <c r="BE245" s="77">
        <f t="shared" si="147"/>
        <v>24.4</v>
      </c>
      <c r="BF245" s="77">
        <f t="shared" si="167"/>
        <v>137.52555555555557</v>
      </c>
      <c r="BG245" s="77">
        <f t="shared" si="168"/>
        <v>126</v>
      </c>
      <c r="BH245" s="77">
        <f t="shared" si="169"/>
        <v>242.33</v>
      </c>
      <c r="BI245" s="88"/>
      <c r="BJ245" s="89">
        <f t="shared" si="170"/>
        <v>12200</v>
      </c>
      <c r="BK245" s="90">
        <f t="shared" si="171"/>
        <v>68762.777777777781</v>
      </c>
      <c r="BL245" s="91">
        <f t="shared" si="172"/>
        <v>63000</v>
      </c>
      <c r="BM245" s="342">
        <f t="shared" si="173"/>
        <v>138.71428571428572</v>
      </c>
      <c r="BN245" s="82"/>
    </row>
    <row r="246" spans="1:66" ht="24" x14ac:dyDescent="0.25">
      <c r="A246" s="59">
        <v>229</v>
      </c>
      <c r="B246" s="96" t="s">
        <v>575</v>
      </c>
      <c r="C246" s="84" t="s">
        <v>613</v>
      </c>
      <c r="D246" s="85" t="s">
        <v>614</v>
      </c>
      <c r="E246" s="86" t="s">
        <v>62</v>
      </c>
      <c r="F246" s="138">
        <v>100</v>
      </c>
      <c r="G246" s="64"/>
      <c r="H246" s="64">
        <v>10</v>
      </c>
      <c r="I246" s="64"/>
      <c r="J246" s="64">
        <v>5</v>
      </c>
      <c r="K246" s="64">
        <v>10</v>
      </c>
      <c r="L246" s="64">
        <f t="shared" si="175"/>
        <v>125</v>
      </c>
      <c r="M246" s="183">
        <v>155.05000000000001</v>
      </c>
      <c r="N246" s="184">
        <f t="shared" si="174"/>
        <v>19381.25</v>
      </c>
      <c r="O246" s="351">
        <v>4413</v>
      </c>
      <c r="P246" s="68">
        <v>100</v>
      </c>
      <c r="Q246" s="67">
        <v>138</v>
      </c>
      <c r="R246" s="99">
        <v>230</v>
      </c>
      <c r="S246" s="276">
        <f t="shared" si="158"/>
        <v>23000</v>
      </c>
      <c r="T246" s="67">
        <v>254</v>
      </c>
      <c r="U246" s="99">
        <v>45</v>
      </c>
      <c r="V246" s="99">
        <f t="shared" si="159"/>
        <v>4500</v>
      </c>
      <c r="W246" s="67">
        <v>635</v>
      </c>
      <c r="X246" s="99">
        <v>200</v>
      </c>
      <c r="Y246" s="99">
        <f t="shared" si="160"/>
        <v>20000</v>
      </c>
      <c r="Z246" s="67" t="s">
        <v>501</v>
      </c>
      <c r="AA246" s="99">
        <v>50</v>
      </c>
      <c r="AB246" s="99">
        <f t="shared" si="161"/>
        <v>5000</v>
      </c>
      <c r="AC246" s="98" t="s">
        <v>37</v>
      </c>
      <c r="AD246" s="98"/>
      <c r="AE246" s="99">
        <f t="shared" si="162"/>
        <v>0</v>
      </c>
      <c r="AF246" s="98" t="s">
        <v>37</v>
      </c>
      <c r="AG246" s="215"/>
      <c r="AH246" s="99">
        <f t="shared" si="163"/>
        <v>0</v>
      </c>
      <c r="AI246" s="98" t="s">
        <v>37</v>
      </c>
      <c r="AJ246" s="215"/>
      <c r="AK246" s="99">
        <f t="shared" si="164"/>
        <v>0</v>
      </c>
      <c r="AL246" s="67">
        <v>250</v>
      </c>
      <c r="AM246" s="99">
        <v>24.4</v>
      </c>
      <c r="AN246" s="99">
        <f t="shared" si="165"/>
        <v>2440</v>
      </c>
      <c r="AO246" s="98" t="s">
        <v>37</v>
      </c>
      <c r="AP246" s="215"/>
      <c r="AQ246" s="248">
        <f t="shared" si="166"/>
        <v>0</v>
      </c>
      <c r="AR246" s="73">
        <v>228</v>
      </c>
      <c r="AS246" s="74">
        <v>168</v>
      </c>
      <c r="AT246" s="75">
        <f t="shared" si="144"/>
        <v>16800</v>
      </c>
      <c r="AU246" s="73">
        <v>228</v>
      </c>
      <c r="AV246" s="74">
        <v>300</v>
      </c>
      <c r="AW246" s="92">
        <f t="shared" si="148"/>
        <v>30000</v>
      </c>
      <c r="AX246" s="269">
        <v>228</v>
      </c>
      <c r="AY246" s="75">
        <v>150</v>
      </c>
      <c r="AZ246" s="75">
        <f t="shared" si="145"/>
        <v>15000</v>
      </c>
      <c r="BA246" s="73">
        <v>228</v>
      </c>
      <c r="BB246" s="246">
        <v>242.33</v>
      </c>
      <c r="BC246" s="75">
        <f t="shared" si="146"/>
        <v>24233</v>
      </c>
      <c r="BD246" s="93"/>
      <c r="BE246" s="77">
        <f t="shared" si="147"/>
        <v>24.4</v>
      </c>
      <c r="BF246" s="77">
        <f t="shared" si="167"/>
        <v>156.63666666666666</v>
      </c>
      <c r="BG246" s="77">
        <f t="shared" si="168"/>
        <v>168</v>
      </c>
      <c r="BH246" s="77">
        <f t="shared" si="169"/>
        <v>300</v>
      </c>
      <c r="BI246" s="88"/>
      <c r="BJ246" s="89">
        <f t="shared" si="170"/>
        <v>2440</v>
      </c>
      <c r="BK246" s="90">
        <f t="shared" si="171"/>
        <v>15663.666666666666</v>
      </c>
      <c r="BL246" s="91">
        <f t="shared" si="172"/>
        <v>16800</v>
      </c>
      <c r="BM246" s="342">
        <f t="shared" si="173"/>
        <v>155.04714285714286</v>
      </c>
      <c r="BN246" s="82"/>
    </row>
    <row r="247" spans="1:66" ht="24" x14ac:dyDescent="0.25">
      <c r="A247" s="137">
        <v>230</v>
      </c>
      <c r="B247" s="96" t="s">
        <v>575</v>
      </c>
      <c r="C247" s="84" t="s">
        <v>615</v>
      </c>
      <c r="D247" s="85" t="s">
        <v>616</v>
      </c>
      <c r="E247" s="86" t="s">
        <v>617</v>
      </c>
      <c r="F247" s="138">
        <v>300</v>
      </c>
      <c r="G247" s="64"/>
      <c r="H247" s="64">
        <v>300</v>
      </c>
      <c r="I247" s="64"/>
      <c r="J247" s="64">
        <v>5</v>
      </c>
      <c r="K247" s="64">
        <v>10</v>
      </c>
      <c r="L247" s="64">
        <f t="shared" si="175"/>
        <v>615</v>
      </c>
      <c r="M247" s="183">
        <v>52.57</v>
      </c>
      <c r="N247" s="184">
        <f t="shared" si="174"/>
        <v>32330.55</v>
      </c>
      <c r="O247" s="351">
        <v>4413</v>
      </c>
      <c r="P247" s="68">
        <v>300</v>
      </c>
      <c r="Q247" s="67">
        <v>141</v>
      </c>
      <c r="R247" s="99">
        <v>65</v>
      </c>
      <c r="S247" s="276">
        <f t="shared" si="158"/>
        <v>19500</v>
      </c>
      <c r="T247" s="67">
        <v>255</v>
      </c>
      <c r="U247" s="99">
        <v>30</v>
      </c>
      <c r="V247" s="99">
        <f t="shared" si="159"/>
        <v>9000</v>
      </c>
      <c r="W247" s="67">
        <v>634</v>
      </c>
      <c r="X247" s="99">
        <v>60</v>
      </c>
      <c r="Y247" s="99">
        <f t="shared" si="160"/>
        <v>18000</v>
      </c>
      <c r="Z247" s="98" t="s">
        <v>37</v>
      </c>
      <c r="AA247" s="215"/>
      <c r="AB247" s="99">
        <f t="shared" si="161"/>
        <v>0</v>
      </c>
      <c r="AC247" s="67">
        <v>209</v>
      </c>
      <c r="AD247" s="99">
        <v>22</v>
      </c>
      <c r="AE247" s="99">
        <f t="shared" si="162"/>
        <v>6600</v>
      </c>
      <c r="AF247" s="98" t="s">
        <v>37</v>
      </c>
      <c r="AG247" s="215"/>
      <c r="AH247" s="99">
        <f t="shared" si="163"/>
        <v>0</v>
      </c>
      <c r="AI247" s="98" t="s">
        <v>37</v>
      </c>
      <c r="AJ247" s="215"/>
      <c r="AK247" s="99">
        <f t="shared" si="164"/>
        <v>0</v>
      </c>
      <c r="AL247" s="67">
        <v>232</v>
      </c>
      <c r="AM247" s="99">
        <v>12.76</v>
      </c>
      <c r="AN247" s="99">
        <f t="shared" si="165"/>
        <v>3828</v>
      </c>
      <c r="AO247" s="98" t="s">
        <v>37</v>
      </c>
      <c r="AP247" s="215"/>
      <c r="AQ247" s="248">
        <f t="shared" si="166"/>
        <v>0</v>
      </c>
      <c r="AR247" s="73">
        <v>229</v>
      </c>
      <c r="AS247" s="74">
        <v>56</v>
      </c>
      <c r="AT247" s="75">
        <f t="shared" si="144"/>
        <v>16800</v>
      </c>
      <c r="AU247" s="73">
        <v>229</v>
      </c>
      <c r="AV247" s="74">
        <v>80</v>
      </c>
      <c r="AW247" s="92">
        <f t="shared" si="148"/>
        <v>24000</v>
      </c>
      <c r="AX247" s="269">
        <v>229</v>
      </c>
      <c r="AY247" s="75">
        <v>55</v>
      </c>
      <c r="AZ247" s="75">
        <f t="shared" si="145"/>
        <v>16500</v>
      </c>
      <c r="BA247" s="73">
        <v>229</v>
      </c>
      <c r="BB247" s="246">
        <v>242.33</v>
      </c>
      <c r="BC247" s="75">
        <f t="shared" si="146"/>
        <v>72699</v>
      </c>
      <c r="BD247" s="93"/>
      <c r="BE247" s="77">
        <f t="shared" si="147"/>
        <v>12.76</v>
      </c>
      <c r="BF247" s="77">
        <f t="shared" si="167"/>
        <v>69.232222222222219</v>
      </c>
      <c r="BG247" s="77">
        <f t="shared" si="168"/>
        <v>56</v>
      </c>
      <c r="BH247" s="77">
        <f t="shared" si="169"/>
        <v>242.33</v>
      </c>
      <c r="BI247" s="88"/>
      <c r="BJ247" s="89">
        <f t="shared" si="170"/>
        <v>3828</v>
      </c>
      <c r="BK247" s="90">
        <f t="shared" si="171"/>
        <v>20769.666666666664</v>
      </c>
      <c r="BL247" s="91">
        <f t="shared" si="172"/>
        <v>16800</v>
      </c>
      <c r="BM247" s="342">
        <f t="shared" si="173"/>
        <v>52.571428571428569</v>
      </c>
      <c r="BN247" s="82"/>
    </row>
    <row r="248" spans="1:66" ht="24" x14ac:dyDescent="0.25">
      <c r="A248" s="59">
        <v>231</v>
      </c>
      <c r="B248" s="83" t="s">
        <v>575</v>
      </c>
      <c r="C248" s="84" t="s">
        <v>618</v>
      </c>
      <c r="D248" s="85" t="s">
        <v>619</v>
      </c>
      <c r="E248" s="86" t="s">
        <v>9</v>
      </c>
      <c r="F248" s="138">
        <v>250</v>
      </c>
      <c r="G248" s="64"/>
      <c r="H248" s="64">
        <v>6</v>
      </c>
      <c r="I248" s="64"/>
      <c r="J248" s="64"/>
      <c r="K248" s="64">
        <v>10</v>
      </c>
      <c r="L248" s="64">
        <f t="shared" si="175"/>
        <v>266</v>
      </c>
      <c r="M248" s="183">
        <v>180.67</v>
      </c>
      <c r="N248" s="184">
        <f t="shared" si="174"/>
        <v>48058.219999999994</v>
      </c>
      <c r="O248" s="351">
        <v>4413</v>
      </c>
      <c r="P248" s="68">
        <v>250</v>
      </c>
      <c r="Q248" s="98" t="s">
        <v>37</v>
      </c>
      <c r="R248" s="215"/>
      <c r="S248" s="276">
        <f t="shared" si="158"/>
        <v>0</v>
      </c>
      <c r="T248" s="98" t="s">
        <v>37</v>
      </c>
      <c r="U248" s="215"/>
      <c r="V248" s="99">
        <f t="shared" si="159"/>
        <v>0</v>
      </c>
      <c r="W248" s="98" t="s">
        <v>37</v>
      </c>
      <c r="X248" s="215"/>
      <c r="Y248" s="99">
        <f t="shared" si="160"/>
        <v>0</v>
      </c>
      <c r="Z248" s="98" t="s">
        <v>37</v>
      </c>
      <c r="AA248" s="215"/>
      <c r="AB248" s="99">
        <f t="shared" si="161"/>
        <v>0</v>
      </c>
      <c r="AC248" s="98" t="s">
        <v>37</v>
      </c>
      <c r="AD248" s="215"/>
      <c r="AE248" s="99">
        <f t="shared" si="162"/>
        <v>0</v>
      </c>
      <c r="AF248" s="98" t="s">
        <v>37</v>
      </c>
      <c r="AG248" s="215"/>
      <c r="AH248" s="99">
        <f t="shared" si="163"/>
        <v>0</v>
      </c>
      <c r="AI248" s="98" t="s">
        <v>37</v>
      </c>
      <c r="AJ248" s="215"/>
      <c r="AK248" s="99">
        <f t="shared" si="164"/>
        <v>0</v>
      </c>
      <c r="AL248" s="98" t="s">
        <v>37</v>
      </c>
      <c r="AM248" s="215"/>
      <c r="AN248" s="99">
        <f t="shared" si="165"/>
        <v>0</v>
      </c>
      <c r="AO248" s="98" t="s">
        <v>37</v>
      </c>
      <c r="AP248" s="215"/>
      <c r="AQ248" s="248">
        <f t="shared" si="166"/>
        <v>0</v>
      </c>
      <c r="AR248" s="73">
        <v>230</v>
      </c>
      <c r="AS248" s="74">
        <v>119</v>
      </c>
      <c r="AT248" s="75">
        <f t="shared" si="144"/>
        <v>29750</v>
      </c>
      <c r="AU248" s="73">
        <v>230</v>
      </c>
      <c r="AV248" s="74">
        <v>250</v>
      </c>
      <c r="AW248" s="92">
        <f t="shared" si="148"/>
        <v>62500</v>
      </c>
      <c r="AX248" s="269">
        <v>230</v>
      </c>
      <c r="AY248" s="75">
        <v>110</v>
      </c>
      <c r="AZ248" s="75">
        <f t="shared" si="145"/>
        <v>27500</v>
      </c>
      <c r="BA248" s="73">
        <v>230</v>
      </c>
      <c r="BB248" s="246">
        <v>242.33</v>
      </c>
      <c r="BC248" s="75">
        <f t="shared" si="146"/>
        <v>60582.5</v>
      </c>
      <c r="BD248" s="93"/>
      <c r="BE248" s="77">
        <f t="shared" si="147"/>
        <v>110</v>
      </c>
      <c r="BF248" s="77">
        <f t="shared" si="167"/>
        <v>180.33250000000001</v>
      </c>
      <c r="BG248" s="77">
        <f t="shared" si="168"/>
        <v>180.66500000000002</v>
      </c>
      <c r="BH248" s="77">
        <f t="shared" si="169"/>
        <v>250</v>
      </c>
      <c r="BI248" s="88"/>
      <c r="BJ248" s="89">
        <f t="shared" si="170"/>
        <v>27500</v>
      </c>
      <c r="BK248" s="90">
        <f t="shared" si="171"/>
        <v>45083.125</v>
      </c>
      <c r="BL248" s="91">
        <f t="shared" si="172"/>
        <v>45166.250000000007</v>
      </c>
      <c r="BM248" s="342">
        <f t="shared" si="173"/>
        <v>180.66500000000002</v>
      </c>
      <c r="BN248" s="82"/>
    </row>
    <row r="249" spans="1:66" ht="24" x14ac:dyDescent="0.25">
      <c r="A249" s="137">
        <v>232</v>
      </c>
      <c r="B249" s="83" t="s">
        <v>575</v>
      </c>
      <c r="C249" s="84" t="s">
        <v>620</v>
      </c>
      <c r="D249" s="277" t="s">
        <v>621</v>
      </c>
      <c r="E249" s="86" t="s">
        <v>9</v>
      </c>
      <c r="F249" s="138">
        <v>500</v>
      </c>
      <c r="G249" s="64"/>
      <c r="H249" s="64">
        <v>200</v>
      </c>
      <c r="I249" s="64"/>
      <c r="J249" s="64"/>
      <c r="K249" s="64">
        <v>200</v>
      </c>
      <c r="L249" s="64">
        <f t="shared" si="175"/>
        <v>900</v>
      </c>
      <c r="M249" s="183">
        <v>43.97</v>
      </c>
      <c r="N249" s="184">
        <f t="shared" si="174"/>
        <v>39573</v>
      </c>
      <c r="O249" s="351">
        <v>17019</v>
      </c>
      <c r="P249" s="68">
        <v>500</v>
      </c>
      <c r="Q249" s="67">
        <v>198</v>
      </c>
      <c r="R249" s="99">
        <v>50</v>
      </c>
      <c r="S249" s="276">
        <f t="shared" si="158"/>
        <v>25000</v>
      </c>
      <c r="T249" s="67">
        <v>200</v>
      </c>
      <c r="U249" s="99">
        <v>13</v>
      </c>
      <c r="V249" s="99">
        <f t="shared" si="159"/>
        <v>6500</v>
      </c>
      <c r="W249" s="98" t="s">
        <v>37</v>
      </c>
      <c r="X249" s="215"/>
      <c r="Y249" s="99">
        <f t="shared" si="160"/>
        <v>0</v>
      </c>
      <c r="Z249" s="98" t="s">
        <v>37</v>
      </c>
      <c r="AA249" s="215"/>
      <c r="AB249" s="99">
        <f t="shared" si="161"/>
        <v>0</v>
      </c>
      <c r="AC249" s="67">
        <v>210</v>
      </c>
      <c r="AD249" s="99">
        <v>20</v>
      </c>
      <c r="AE249" s="99">
        <f t="shared" si="162"/>
        <v>10000</v>
      </c>
      <c r="AF249" s="67">
        <v>29</v>
      </c>
      <c r="AG249" s="99">
        <v>57.23</v>
      </c>
      <c r="AH249" s="99">
        <f t="shared" si="163"/>
        <v>28615</v>
      </c>
      <c r="AI249" s="67">
        <v>79</v>
      </c>
      <c r="AJ249" s="99">
        <v>22.98</v>
      </c>
      <c r="AK249" s="99">
        <f t="shared" si="164"/>
        <v>11490</v>
      </c>
      <c r="AL249" s="98" t="s">
        <v>37</v>
      </c>
      <c r="AM249" s="215"/>
      <c r="AN249" s="99">
        <f t="shared" si="165"/>
        <v>0</v>
      </c>
      <c r="AO249" s="67" t="s">
        <v>622</v>
      </c>
      <c r="AP249" s="99">
        <v>20</v>
      </c>
      <c r="AQ249" s="248">
        <f t="shared" si="166"/>
        <v>10000</v>
      </c>
      <c r="AR249" s="73">
        <v>231</v>
      </c>
      <c r="AS249" s="74">
        <v>35</v>
      </c>
      <c r="AT249" s="75">
        <f t="shared" si="144"/>
        <v>17500</v>
      </c>
      <c r="AU249" s="73">
        <v>231</v>
      </c>
      <c r="AV249" s="74">
        <v>90</v>
      </c>
      <c r="AW249" s="92">
        <f t="shared" si="148"/>
        <v>45000</v>
      </c>
      <c r="AX249" s="269">
        <v>231</v>
      </c>
      <c r="AY249" s="75">
        <v>335</v>
      </c>
      <c r="AZ249" s="75">
        <f t="shared" si="145"/>
        <v>167500</v>
      </c>
      <c r="BA249" s="73">
        <v>231</v>
      </c>
      <c r="BB249" s="246">
        <v>56.54</v>
      </c>
      <c r="BC249" s="75">
        <f t="shared" si="146"/>
        <v>28270</v>
      </c>
      <c r="BD249" s="93"/>
      <c r="BE249" s="77">
        <f t="shared" si="147"/>
        <v>13</v>
      </c>
      <c r="BF249" s="77">
        <f t="shared" si="167"/>
        <v>69.974999999999994</v>
      </c>
      <c r="BG249" s="77">
        <f t="shared" si="168"/>
        <v>42.5</v>
      </c>
      <c r="BH249" s="77">
        <f t="shared" si="169"/>
        <v>335</v>
      </c>
      <c r="BI249" s="88"/>
      <c r="BJ249" s="89">
        <f t="shared" si="170"/>
        <v>6500</v>
      </c>
      <c r="BK249" s="90">
        <f t="shared" si="171"/>
        <v>34987.5</v>
      </c>
      <c r="BL249" s="91">
        <f t="shared" si="172"/>
        <v>21250</v>
      </c>
      <c r="BM249" s="342">
        <f t="shared" si="173"/>
        <v>43.96875</v>
      </c>
      <c r="BN249" s="82"/>
    </row>
    <row r="250" spans="1:66" ht="24" x14ac:dyDescent="0.25">
      <c r="A250" s="59">
        <v>233</v>
      </c>
      <c r="B250" s="83" t="s">
        <v>575</v>
      </c>
      <c r="C250" s="84" t="s">
        <v>623</v>
      </c>
      <c r="D250" s="277" t="s">
        <v>624</v>
      </c>
      <c r="E250" s="86" t="s">
        <v>9</v>
      </c>
      <c r="F250" s="138">
        <v>3500</v>
      </c>
      <c r="G250" s="64"/>
      <c r="H250" s="64">
        <v>200</v>
      </c>
      <c r="I250" s="64"/>
      <c r="J250" s="64"/>
      <c r="K250" s="64">
        <v>100</v>
      </c>
      <c r="L250" s="64">
        <f t="shared" si="175"/>
        <v>3800</v>
      </c>
      <c r="M250" s="183">
        <v>41.81</v>
      </c>
      <c r="N250" s="184">
        <f t="shared" si="174"/>
        <v>158878</v>
      </c>
      <c r="O250" s="351">
        <v>17019</v>
      </c>
      <c r="P250" s="68">
        <v>3500</v>
      </c>
      <c r="Q250" s="67">
        <v>199</v>
      </c>
      <c r="R250" s="99">
        <v>50</v>
      </c>
      <c r="S250" s="276">
        <f t="shared" si="158"/>
        <v>175000</v>
      </c>
      <c r="T250" s="67">
        <v>199</v>
      </c>
      <c r="U250" s="99">
        <v>13</v>
      </c>
      <c r="V250" s="99">
        <f t="shared" si="159"/>
        <v>45500</v>
      </c>
      <c r="W250" s="98" t="s">
        <v>37</v>
      </c>
      <c r="X250" s="215"/>
      <c r="Y250" s="99">
        <f t="shared" si="160"/>
        <v>0</v>
      </c>
      <c r="Z250" s="98" t="s">
        <v>37</v>
      </c>
      <c r="AA250" s="215"/>
      <c r="AB250" s="99">
        <f t="shared" si="161"/>
        <v>0</v>
      </c>
      <c r="AC250" s="67">
        <v>210</v>
      </c>
      <c r="AD250" s="99">
        <v>20</v>
      </c>
      <c r="AE250" s="99">
        <f t="shared" si="162"/>
        <v>70000</v>
      </c>
      <c r="AF250" s="98" t="s">
        <v>37</v>
      </c>
      <c r="AG250" s="215"/>
      <c r="AH250" s="99">
        <f t="shared" si="163"/>
        <v>0</v>
      </c>
      <c r="AI250" s="98" t="s">
        <v>37</v>
      </c>
      <c r="AJ250" s="215"/>
      <c r="AK250" s="99">
        <f t="shared" si="164"/>
        <v>0</v>
      </c>
      <c r="AL250" s="98" t="s">
        <v>37</v>
      </c>
      <c r="AM250" s="215"/>
      <c r="AN250" s="99">
        <f t="shared" si="165"/>
        <v>0</v>
      </c>
      <c r="AO250" s="98" t="s">
        <v>37</v>
      </c>
      <c r="AP250" s="215"/>
      <c r="AQ250" s="248">
        <f t="shared" si="166"/>
        <v>0</v>
      </c>
      <c r="AR250" s="73">
        <v>232</v>
      </c>
      <c r="AS250" s="74">
        <v>25.2</v>
      </c>
      <c r="AT250" s="75">
        <f t="shared" si="144"/>
        <v>88200</v>
      </c>
      <c r="AU250" s="73">
        <v>232</v>
      </c>
      <c r="AV250" s="74">
        <v>92</v>
      </c>
      <c r="AW250" s="92">
        <f t="shared" si="148"/>
        <v>322000</v>
      </c>
      <c r="AX250" s="269">
        <v>232</v>
      </c>
      <c r="AY250" s="75">
        <v>25</v>
      </c>
      <c r="AZ250" s="75">
        <f t="shared" si="145"/>
        <v>87500</v>
      </c>
      <c r="BA250" s="73">
        <v>232</v>
      </c>
      <c r="BB250" s="246">
        <v>88.85</v>
      </c>
      <c r="BC250" s="75">
        <f t="shared" si="146"/>
        <v>310975</v>
      </c>
      <c r="BD250" s="93"/>
      <c r="BE250" s="77">
        <f t="shared" si="147"/>
        <v>13</v>
      </c>
      <c r="BF250" s="77">
        <f t="shared" si="167"/>
        <v>44.864285714285707</v>
      </c>
      <c r="BG250" s="77">
        <f t="shared" si="168"/>
        <v>25.2</v>
      </c>
      <c r="BH250" s="77">
        <f t="shared" si="169"/>
        <v>92</v>
      </c>
      <c r="BI250" s="88"/>
      <c r="BJ250" s="89">
        <f t="shared" si="170"/>
        <v>45500</v>
      </c>
      <c r="BK250" s="90">
        <f t="shared" si="171"/>
        <v>157024.99999999997</v>
      </c>
      <c r="BL250" s="91">
        <f t="shared" si="172"/>
        <v>88200</v>
      </c>
      <c r="BM250" s="342">
        <f t="shared" si="173"/>
        <v>41.809999999999988</v>
      </c>
      <c r="BN250" s="82"/>
    </row>
    <row r="251" spans="1:66" ht="24" x14ac:dyDescent="0.25">
      <c r="A251" s="59">
        <v>234</v>
      </c>
      <c r="B251" s="152" t="s">
        <v>575</v>
      </c>
      <c r="C251" s="153" t="s">
        <v>625</v>
      </c>
      <c r="D251" s="279" t="s">
        <v>624</v>
      </c>
      <c r="E251" s="155" t="s">
        <v>9</v>
      </c>
      <c r="F251" s="219">
        <v>100</v>
      </c>
      <c r="G251" s="375"/>
      <c r="H251" s="375">
        <v>100</v>
      </c>
      <c r="I251" s="375"/>
      <c r="J251" s="375"/>
      <c r="K251" s="375">
        <v>200</v>
      </c>
      <c r="L251" s="64">
        <f t="shared" si="175"/>
        <v>400</v>
      </c>
      <c r="M251" s="220">
        <v>36.770000000000003</v>
      </c>
      <c r="N251" s="184">
        <f t="shared" si="174"/>
        <v>14708.000000000002</v>
      </c>
      <c r="O251" s="352">
        <v>17019</v>
      </c>
      <c r="P251" s="105">
        <v>100</v>
      </c>
      <c r="Q251" s="104">
        <v>200</v>
      </c>
      <c r="R251" s="224">
        <v>50</v>
      </c>
      <c r="S251" s="280">
        <f t="shared" si="158"/>
        <v>5000</v>
      </c>
      <c r="T251" s="104">
        <v>201</v>
      </c>
      <c r="U251" s="224">
        <v>13</v>
      </c>
      <c r="V251" s="224">
        <f t="shared" si="159"/>
        <v>1300</v>
      </c>
      <c r="W251" s="104">
        <v>623</v>
      </c>
      <c r="X251" s="224">
        <v>30</v>
      </c>
      <c r="Y251" s="224">
        <f t="shared" si="160"/>
        <v>3000</v>
      </c>
      <c r="Z251" s="222" t="s">
        <v>37</v>
      </c>
      <c r="AA251" s="223"/>
      <c r="AB251" s="224">
        <f t="shared" si="161"/>
        <v>0</v>
      </c>
      <c r="AC251" s="104">
        <v>210</v>
      </c>
      <c r="AD251" s="224">
        <v>20</v>
      </c>
      <c r="AE251" s="224">
        <f t="shared" si="162"/>
        <v>2000</v>
      </c>
      <c r="AF251" s="104">
        <v>29</v>
      </c>
      <c r="AG251" s="224">
        <v>57.23</v>
      </c>
      <c r="AH251" s="224">
        <f t="shared" si="163"/>
        <v>5723</v>
      </c>
      <c r="AI251" s="104">
        <v>79</v>
      </c>
      <c r="AJ251" s="224">
        <v>22.98</v>
      </c>
      <c r="AK251" s="224">
        <f t="shared" si="164"/>
        <v>2298</v>
      </c>
      <c r="AL251" s="222" t="s">
        <v>37</v>
      </c>
      <c r="AM251" s="223"/>
      <c r="AN251" s="224">
        <f t="shared" si="165"/>
        <v>0</v>
      </c>
      <c r="AO251" s="104" t="s">
        <v>622</v>
      </c>
      <c r="AP251" s="224">
        <v>20</v>
      </c>
      <c r="AQ251" s="256">
        <f t="shared" si="166"/>
        <v>2000</v>
      </c>
      <c r="AR251" s="73">
        <v>233</v>
      </c>
      <c r="AS251" s="74">
        <v>39.200000000000003</v>
      </c>
      <c r="AT251" s="75">
        <f t="shared" si="144"/>
        <v>3920.0000000000005</v>
      </c>
      <c r="AU251" s="73">
        <v>233</v>
      </c>
      <c r="AV251" s="74">
        <v>80</v>
      </c>
      <c r="AW251" s="92">
        <f t="shared" si="148"/>
        <v>8000</v>
      </c>
      <c r="AX251" s="269">
        <v>233</v>
      </c>
      <c r="AY251" s="75">
        <v>35</v>
      </c>
      <c r="AZ251" s="75">
        <f t="shared" si="145"/>
        <v>3500</v>
      </c>
      <c r="BA251" s="73">
        <v>233</v>
      </c>
      <c r="BB251" s="246">
        <v>56.54</v>
      </c>
      <c r="BC251" s="75">
        <f t="shared" si="146"/>
        <v>5654</v>
      </c>
      <c r="BD251" s="93"/>
      <c r="BE251" s="77">
        <f t="shared" si="147"/>
        <v>13</v>
      </c>
      <c r="BF251" s="77">
        <f t="shared" si="167"/>
        <v>38.540909090909096</v>
      </c>
      <c r="BG251" s="77">
        <f t="shared" si="168"/>
        <v>35</v>
      </c>
      <c r="BH251" s="77">
        <f t="shared" si="169"/>
        <v>80</v>
      </c>
      <c r="BI251" s="88"/>
      <c r="BJ251" s="100">
        <f t="shared" si="170"/>
        <v>1300</v>
      </c>
      <c r="BK251" s="101">
        <f t="shared" si="171"/>
        <v>3854.0909090909095</v>
      </c>
      <c r="BL251" s="102">
        <f t="shared" si="172"/>
        <v>3500</v>
      </c>
      <c r="BM251" s="342">
        <f t="shared" si="173"/>
        <v>36.772222222222219</v>
      </c>
      <c r="BN251" s="82"/>
    </row>
    <row r="252" spans="1:66" s="204" customFormat="1" x14ac:dyDescent="0.25">
      <c r="A252" s="281"/>
      <c r="B252" s="282"/>
      <c r="C252" s="283"/>
      <c r="D252" s="284" t="s">
        <v>626</v>
      </c>
      <c r="E252" s="284"/>
      <c r="F252" s="285"/>
      <c r="G252" s="285"/>
      <c r="H252" s="285"/>
      <c r="I252" s="285"/>
      <c r="J252" s="285"/>
      <c r="K252" s="285"/>
      <c r="L252" s="285"/>
      <c r="M252" s="286"/>
      <c r="N252" s="286">
        <f>SUM(N229:N251)</f>
        <v>1268896.54</v>
      </c>
      <c r="O252" s="361"/>
      <c r="P252" s="200"/>
      <c r="Q252" s="201"/>
      <c r="R252" s="201"/>
      <c r="S252" s="201"/>
      <c r="T252" s="201"/>
      <c r="U252" s="201"/>
      <c r="V252" s="201"/>
      <c r="W252" s="201"/>
      <c r="X252" s="201"/>
      <c r="Y252" s="201"/>
      <c r="Z252" s="201"/>
      <c r="AA252" s="201"/>
      <c r="AB252" s="201"/>
      <c r="AC252" s="201"/>
      <c r="AD252" s="201"/>
      <c r="AE252" s="201"/>
      <c r="AF252" s="202"/>
      <c r="AG252" s="202"/>
      <c r="AH252" s="202"/>
      <c r="AI252" s="202"/>
      <c r="AJ252" s="202"/>
      <c r="AK252" s="202"/>
      <c r="AL252" s="202"/>
      <c r="AM252" s="202"/>
      <c r="AN252" s="202"/>
      <c r="AO252" s="202"/>
      <c r="AP252" s="202"/>
      <c r="AQ252" s="202"/>
      <c r="AR252" s="202"/>
      <c r="AS252" s="202"/>
      <c r="AT252" s="202"/>
      <c r="AU252" s="202"/>
      <c r="AV252" s="202"/>
      <c r="AW252" s="202"/>
      <c r="AX252" s="202"/>
      <c r="AY252" s="202"/>
      <c r="AZ252" s="202"/>
      <c r="BA252" s="202"/>
      <c r="BB252" s="202"/>
      <c r="BC252" s="202"/>
      <c r="BD252" s="202"/>
      <c r="BE252" s="203"/>
      <c r="BF252" s="203"/>
      <c r="BG252" s="203"/>
      <c r="BH252" s="203"/>
      <c r="BI252" s="202"/>
      <c r="BJ252" s="172">
        <f>SUM(BJ229:BJ251)</f>
        <v>258324.28</v>
      </c>
      <c r="BK252" s="172">
        <f t="shared" ref="BK252:BL252" si="176">SUM(BK229:BK251)</f>
        <v>1071286.534227994</v>
      </c>
      <c r="BL252" s="172">
        <f t="shared" si="176"/>
        <v>752273.17</v>
      </c>
      <c r="BM252" s="349"/>
      <c r="BN252" s="82"/>
    </row>
    <row r="253" spans="1:66" x14ac:dyDescent="0.25">
      <c r="A253" s="230"/>
      <c r="B253" s="231"/>
      <c r="C253" s="231"/>
      <c r="D253" s="232" t="s">
        <v>627</v>
      </c>
      <c r="E253" s="233"/>
      <c r="F253" s="234"/>
      <c r="G253" s="234"/>
      <c r="H253" s="234"/>
      <c r="I253" s="234"/>
      <c r="J253" s="234"/>
      <c r="K253" s="234"/>
      <c r="L253" s="234"/>
      <c r="M253" s="235"/>
      <c r="N253" s="236"/>
      <c r="O253" s="178"/>
      <c r="P253" s="179"/>
      <c r="Q253" s="178"/>
      <c r="R253" s="178"/>
      <c r="S253" s="178"/>
      <c r="T253" s="178"/>
      <c r="U253" s="178"/>
      <c r="V253" s="178"/>
      <c r="W253" s="178"/>
      <c r="X253" s="178"/>
      <c r="Y253" s="178"/>
      <c r="Z253" s="178"/>
      <c r="AA253" s="178"/>
      <c r="AB253" s="178"/>
      <c r="AC253" s="178"/>
      <c r="AD253" s="178"/>
      <c r="AE253" s="178"/>
      <c r="AF253" s="135"/>
      <c r="AG253" s="135"/>
      <c r="AH253" s="135"/>
      <c r="AI253" s="135"/>
      <c r="AJ253" s="135"/>
      <c r="AK253" s="135"/>
      <c r="AL253" s="135"/>
      <c r="AM253" s="135"/>
      <c r="AN253" s="135"/>
      <c r="AO253" s="135"/>
      <c r="AP253" s="135"/>
      <c r="AQ253" s="240"/>
      <c r="AR253" s="240"/>
      <c r="AS253" s="240"/>
      <c r="AT253" s="240"/>
      <c r="AU253" s="240"/>
      <c r="AV253" s="240"/>
      <c r="AW253" s="240"/>
      <c r="AX253" s="240"/>
      <c r="AY253" s="240"/>
      <c r="AZ253" s="240"/>
      <c r="BA253" s="240"/>
      <c r="BB253" s="240"/>
      <c r="BC253" s="240"/>
      <c r="BD253" s="240"/>
      <c r="BE253" s="209"/>
      <c r="BF253" s="209"/>
      <c r="BG253" s="240"/>
      <c r="BH253" s="240"/>
      <c r="BI253" s="240"/>
      <c r="BJ253" s="240"/>
      <c r="BK253" s="240"/>
      <c r="BL253" s="240"/>
      <c r="BM253" s="347"/>
      <c r="BN253" s="82"/>
    </row>
    <row r="254" spans="1:66" ht="84" x14ac:dyDescent="0.25">
      <c r="A254" s="59">
        <v>235</v>
      </c>
      <c r="B254" s="262" t="s">
        <v>628</v>
      </c>
      <c r="C254" s="84" t="s">
        <v>629</v>
      </c>
      <c r="D254" s="62" t="s">
        <v>630</v>
      </c>
      <c r="E254" s="63" t="s">
        <v>168</v>
      </c>
      <c r="F254" s="138">
        <v>260</v>
      </c>
      <c r="G254" s="64"/>
      <c r="H254" s="64">
        <v>90</v>
      </c>
      <c r="I254" s="64"/>
      <c r="J254" s="64"/>
      <c r="K254" s="64">
        <v>50</v>
      </c>
      <c r="L254" s="64">
        <f t="shared" ref="L254:L264" si="177">SUM(F254:K254)</f>
        <v>400</v>
      </c>
      <c r="M254" s="183">
        <v>1629.48</v>
      </c>
      <c r="N254" s="184">
        <f>L254*M254</f>
        <v>651792</v>
      </c>
      <c r="O254" s="351">
        <v>14591</v>
      </c>
      <c r="P254" s="68">
        <v>260</v>
      </c>
      <c r="Q254" s="98" t="s">
        <v>37</v>
      </c>
      <c r="R254" s="215"/>
      <c r="S254" s="99">
        <f t="shared" ref="S254:S264" si="178">R254*P254</f>
        <v>0</v>
      </c>
      <c r="T254" s="67">
        <v>1</v>
      </c>
      <c r="U254" s="99">
        <v>112.5</v>
      </c>
      <c r="V254" s="99">
        <f t="shared" ref="V254:V264" si="179">U254*P254</f>
        <v>29250</v>
      </c>
      <c r="W254" s="98" t="s">
        <v>37</v>
      </c>
      <c r="X254" s="215"/>
      <c r="Y254" s="99">
        <f t="shared" ref="Y254:Y264" si="180">X254*P254</f>
        <v>0</v>
      </c>
      <c r="Z254" s="98" t="s">
        <v>37</v>
      </c>
      <c r="AA254" s="215"/>
      <c r="AB254" s="99">
        <f t="shared" ref="AB254:AB264" si="181">AA254*P254</f>
        <v>0</v>
      </c>
      <c r="AC254" s="67">
        <v>79</v>
      </c>
      <c r="AD254" s="99">
        <v>180</v>
      </c>
      <c r="AE254" s="99">
        <f t="shared" ref="AE254:AE264" si="182">AD254*P254</f>
        <v>46800</v>
      </c>
      <c r="AF254" s="98" t="s">
        <v>37</v>
      </c>
      <c r="AG254" s="215"/>
      <c r="AH254" s="99">
        <f t="shared" ref="AH254:AH264" si="183">AG254*P254</f>
        <v>0</v>
      </c>
      <c r="AI254" s="98" t="s">
        <v>37</v>
      </c>
      <c r="AJ254" s="215"/>
      <c r="AK254" s="99">
        <f t="shared" ref="AK254:AK264" si="184">AJ254*P254</f>
        <v>0</v>
      </c>
      <c r="AL254" s="98" t="s">
        <v>37</v>
      </c>
      <c r="AM254" s="215"/>
      <c r="AN254" s="99">
        <f t="shared" ref="AN254:AN264" si="185">AM254*P254</f>
        <v>0</v>
      </c>
      <c r="AO254" s="98" t="s">
        <v>37</v>
      </c>
      <c r="AP254" s="215"/>
      <c r="AQ254" s="245">
        <f t="shared" ref="AQ254:AQ264" si="186">AP254*P254</f>
        <v>0</v>
      </c>
      <c r="AR254" s="73">
        <v>234</v>
      </c>
      <c r="AS254" s="74">
        <v>1680</v>
      </c>
      <c r="AT254" s="75">
        <f t="shared" si="144"/>
        <v>436800</v>
      </c>
      <c r="AU254" s="73">
        <v>234</v>
      </c>
      <c r="AV254" s="74">
        <v>5000</v>
      </c>
      <c r="AW254" s="92">
        <f t="shared" si="148"/>
        <v>1300000</v>
      </c>
      <c r="AX254" s="269">
        <v>234</v>
      </c>
      <c r="AY254" s="75">
        <v>1750</v>
      </c>
      <c r="AZ254" s="75">
        <f t="shared" si="145"/>
        <v>455000</v>
      </c>
      <c r="BA254" s="73">
        <v>234</v>
      </c>
      <c r="BB254" s="246">
        <v>2907.92</v>
      </c>
      <c r="BC254" s="75">
        <f t="shared" si="146"/>
        <v>756059.20000000007</v>
      </c>
      <c r="BD254" s="93"/>
      <c r="BE254" s="77">
        <f t="shared" si="147"/>
        <v>112.5</v>
      </c>
      <c r="BF254" s="77">
        <f t="shared" ref="BF254:BF264" si="187">AVERAGE(AP254,AM254,AJ254,AG254,AD254,AA254,X254,U254,R254,AS254,AV254,AY254,BB254)</f>
        <v>1938.4033333333334</v>
      </c>
      <c r="BG254" s="77">
        <f t="shared" ref="BG254:BG264" si="188">MEDIAN(AP254,AM254,AJ254,AG254,AD254,AA254,X254,U254,R254,AS254,AV254,AY254,BB254)</f>
        <v>1715</v>
      </c>
      <c r="BH254" s="77">
        <f t="shared" ref="BH254:BH264" si="189">MAX(AP254,AM254,AJ254,AG254,AD254,AA254,X254,U254,R254,AS254,AV254,AY254,BB254)</f>
        <v>5000</v>
      </c>
      <c r="BI254" s="88"/>
      <c r="BJ254" s="79">
        <f t="shared" ref="BJ254:BJ264" si="190">BE254*$P254</f>
        <v>29250</v>
      </c>
      <c r="BK254" s="80">
        <f t="shared" ref="BK254:BK264" si="191">BF254*$P254</f>
        <v>503984.8666666667</v>
      </c>
      <c r="BL254" s="81">
        <f t="shared" si="172"/>
        <v>445900</v>
      </c>
      <c r="BM254" s="342">
        <f t="shared" ref="BM254:BM264" si="192">(SUM(R254,U254,X254,AA254,AD254,AG254,AJ254,AM254,AP254,AS254,AV254,AY254,BB254)-MAX(R254,U254,X254,AA254,AD254,AG254,AJ254,AM254,AP254,AS254,AV254,AY254,BB254)-MIN(R254,U254,X254,AA254,AD254,AG254,AJ254,AM254,AP254,AS254,AV254,AY254,BB254))/(COUNT(R254,U254,X254,AA254,AD254,AG254,AJ254,AM254,AP254,AS254,AV254,AY254,BB254)-2)</f>
        <v>1629.48</v>
      </c>
      <c r="BN254" s="82"/>
    </row>
    <row r="255" spans="1:66" ht="84" x14ac:dyDescent="0.25">
      <c r="A255" s="137">
        <v>236</v>
      </c>
      <c r="B255" s="83" t="s">
        <v>628</v>
      </c>
      <c r="C255" s="84" t="s">
        <v>631</v>
      </c>
      <c r="D255" s="85" t="s">
        <v>632</v>
      </c>
      <c r="E255" s="86" t="s">
        <v>633</v>
      </c>
      <c r="F255" s="138">
        <v>135</v>
      </c>
      <c r="G255" s="64"/>
      <c r="H255" s="64">
        <v>30</v>
      </c>
      <c r="I255" s="64"/>
      <c r="J255" s="64"/>
      <c r="K255" s="64">
        <v>50</v>
      </c>
      <c r="L255" s="64">
        <f t="shared" si="177"/>
        <v>215</v>
      </c>
      <c r="M255" s="183">
        <v>611.49</v>
      </c>
      <c r="N255" s="184">
        <f t="shared" ref="N255:N264" si="193">L255*M255</f>
        <v>131470.35</v>
      </c>
      <c r="O255" s="351">
        <v>12955</v>
      </c>
      <c r="P255" s="68">
        <v>135</v>
      </c>
      <c r="Q255" s="67">
        <v>6</v>
      </c>
      <c r="R255" s="99">
        <v>220</v>
      </c>
      <c r="S255" s="99">
        <f t="shared" si="178"/>
        <v>29700</v>
      </c>
      <c r="T255" s="67">
        <v>8</v>
      </c>
      <c r="U255" s="99">
        <v>120</v>
      </c>
      <c r="V255" s="99">
        <f t="shared" si="179"/>
        <v>16200</v>
      </c>
      <c r="W255" s="67">
        <v>540</v>
      </c>
      <c r="X255" s="99">
        <v>420</v>
      </c>
      <c r="Y255" s="99">
        <f t="shared" si="180"/>
        <v>56700</v>
      </c>
      <c r="Z255" s="98" t="s">
        <v>37</v>
      </c>
      <c r="AA255" s="215"/>
      <c r="AB255" s="99">
        <f t="shared" si="181"/>
        <v>0</v>
      </c>
      <c r="AC255" s="67">
        <v>88</v>
      </c>
      <c r="AD255" s="99">
        <v>200</v>
      </c>
      <c r="AE255" s="99">
        <f t="shared" si="182"/>
        <v>27000</v>
      </c>
      <c r="AF255" s="98" t="s">
        <v>37</v>
      </c>
      <c r="AG255" s="215"/>
      <c r="AH255" s="99">
        <f t="shared" si="183"/>
        <v>0</v>
      </c>
      <c r="AI255" s="98" t="s">
        <v>37</v>
      </c>
      <c r="AJ255" s="215"/>
      <c r="AK255" s="99">
        <f t="shared" si="184"/>
        <v>0</v>
      </c>
      <c r="AL255" s="67">
        <v>9</v>
      </c>
      <c r="AM255" s="99">
        <v>290.42</v>
      </c>
      <c r="AN255" s="99">
        <f t="shared" si="185"/>
        <v>39206.700000000004</v>
      </c>
      <c r="AO255" s="98" t="s">
        <v>37</v>
      </c>
      <c r="AP255" s="215"/>
      <c r="AQ255" s="248">
        <f t="shared" si="186"/>
        <v>0</v>
      </c>
      <c r="AR255" s="73">
        <v>235</v>
      </c>
      <c r="AS255" s="74">
        <v>1050</v>
      </c>
      <c r="AT255" s="75">
        <f t="shared" si="144"/>
        <v>141750</v>
      </c>
      <c r="AU255" s="73">
        <v>235</v>
      </c>
      <c r="AV255" s="74">
        <v>1100</v>
      </c>
      <c r="AW255" s="92">
        <f t="shared" si="148"/>
        <v>148500</v>
      </c>
      <c r="AX255" s="269">
        <v>235</v>
      </c>
      <c r="AY255" s="75">
        <v>1000</v>
      </c>
      <c r="AZ255" s="75">
        <f t="shared" si="145"/>
        <v>135000</v>
      </c>
      <c r="BA255" s="73">
        <v>235</v>
      </c>
      <c r="BB255" s="246">
        <v>1373.18</v>
      </c>
      <c r="BC255" s="75">
        <f t="shared" si="146"/>
        <v>185379.30000000002</v>
      </c>
      <c r="BD255" s="93"/>
      <c r="BE255" s="77">
        <f t="shared" si="147"/>
        <v>120</v>
      </c>
      <c r="BF255" s="77">
        <f t="shared" si="187"/>
        <v>641.51111111111118</v>
      </c>
      <c r="BG255" s="77">
        <f t="shared" si="188"/>
        <v>420</v>
      </c>
      <c r="BH255" s="77">
        <f t="shared" si="189"/>
        <v>1373.18</v>
      </c>
      <c r="BI255" s="88"/>
      <c r="BJ255" s="79">
        <f t="shared" si="190"/>
        <v>16200</v>
      </c>
      <c r="BK255" s="80">
        <f t="shared" si="191"/>
        <v>86604.000000000015</v>
      </c>
      <c r="BL255" s="81">
        <f t="shared" si="172"/>
        <v>56700</v>
      </c>
      <c r="BM255" s="342">
        <f t="shared" si="192"/>
        <v>611.48857142857139</v>
      </c>
      <c r="BN255" s="82"/>
    </row>
    <row r="256" spans="1:66" ht="216" x14ac:dyDescent="0.25">
      <c r="A256" s="59">
        <v>237</v>
      </c>
      <c r="B256" s="83" t="s">
        <v>628</v>
      </c>
      <c r="C256" s="84" t="s">
        <v>634</v>
      </c>
      <c r="D256" s="85" t="s">
        <v>635</v>
      </c>
      <c r="E256" s="86" t="s">
        <v>633</v>
      </c>
      <c r="F256" s="138">
        <v>130</v>
      </c>
      <c r="G256" s="64"/>
      <c r="H256" s="64">
        <v>20</v>
      </c>
      <c r="I256" s="64"/>
      <c r="J256" s="64"/>
      <c r="K256" s="64">
        <v>50</v>
      </c>
      <c r="L256" s="64">
        <f t="shared" si="177"/>
        <v>200</v>
      </c>
      <c r="M256" s="183">
        <v>666.17</v>
      </c>
      <c r="N256" s="184">
        <f t="shared" si="193"/>
        <v>133234</v>
      </c>
      <c r="O256" s="351">
        <v>12955</v>
      </c>
      <c r="P256" s="68">
        <v>130</v>
      </c>
      <c r="Q256" s="98" t="s">
        <v>37</v>
      </c>
      <c r="R256" s="215"/>
      <c r="S256" s="99">
        <f t="shared" si="178"/>
        <v>0</v>
      </c>
      <c r="T256" s="67">
        <v>9</v>
      </c>
      <c r="U256" s="99">
        <v>200</v>
      </c>
      <c r="V256" s="99">
        <f t="shared" si="179"/>
        <v>26000</v>
      </c>
      <c r="W256" s="67">
        <v>538</v>
      </c>
      <c r="X256" s="99">
        <v>450</v>
      </c>
      <c r="Y256" s="99">
        <f t="shared" si="180"/>
        <v>58500</v>
      </c>
      <c r="Z256" s="67" t="s">
        <v>636</v>
      </c>
      <c r="AA256" s="99">
        <v>140</v>
      </c>
      <c r="AB256" s="99">
        <f t="shared" si="181"/>
        <v>18200</v>
      </c>
      <c r="AC256" s="67">
        <v>90</v>
      </c>
      <c r="AD256" s="99">
        <v>379</v>
      </c>
      <c r="AE256" s="99">
        <f t="shared" si="182"/>
        <v>49270</v>
      </c>
      <c r="AF256" s="67">
        <v>42</v>
      </c>
      <c r="AG256" s="99">
        <v>300</v>
      </c>
      <c r="AH256" s="99">
        <f t="shared" si="183"/>
        <v>39000</v>
      </c>
      <c r="AI256" s="67">
        <v>88</v>
      </c>
      <c r="AJ256" s="99">
        <v>564.09</v>
      </c>
      <c r="AK256" s="99">
        <f t="shared" si="184"/>
        <v>73331.7</v>
      </c>
      <c r="AL256" s="67">
        <v>1</v>
      </c>
      <c r="AM256" s="99">
        <v>123.62</v>
      </c>
      <c r="AN256" s="99">
        <f t="shared" si="185"/>
        <v>16070.6</v>
      </c>
      <c r="AO256" s="67" t="s">
        <v>637</v>
      </c>
      <c r="AP256" s="99">
        <v>290</v>
      </c>
      <c r="AQ256" s="248">
        <f t="shared" si="186"/>
        <v>37700</v>
      </c>
      <c r="AR256" s="73">
        <v>236</v>
      </c>
      <c r="AS256" s="74">
        <v>1960</v>
      </c>
      <c r="AT256" s="75">
        <f t="shared" si="144"/>
        <v>254800</v>
      </c>
      <c r="AU256" s="73">
        <v>236</v>
      </c>
      <c r="AV256" s="74">
        <v>1200</v>
      </c>
      <c r="AW256" s="92">
        <f t="shared" si="148"/>
        <v>156000</v>
      </c>
      <c r="AX256" s="269">
        <v>236</v>
      </c>
      <c r="AY256" s="75">
        <v>1200</v>
      </c>
      <c r="AZ256" s="75">
        <f t="shared" si="145"/>
        <v>156000</v>
      </c>
      <c r="BA256" s="73">
        <v>236</v>
      </c>
      <c r="BB256" s="246">
        <v>1938.61</v>
      </c>
      <c r="BC256" s="75">
        <f t="shared" si="146"/>
        <v>252019.3</v>
      </c>
      <c r="BD256" s="93"/>
      <c r="BE256" s="77">
        <f t="shared" si="147"/>
        <v>123.62</v>
      </c>
      <c r="BF256" s="77">
        <f t="shared" si="187"/>
        <v>728.77666666666664</v>
      </c>
      <c r="BG256" s="77">
        <f t="shared" si="188"/>
        <v>414.5</v>
      </c>
      <c r="BH256" s="77">
        <f t="shared" si="189"/>
        <v>1960</v>
      </c>
      <c r="BI256" s="88"/>
      <c r="BJ256" s="79">
        <f t="shared" si="190"/>
        <v>16070.6</v>
      </c>
      <c r="BK256" s="80">
        <f t="shared" si="191"/>
        <v>94740.96666666666</v>
      </c>
      <c r="BL256" s="81">
        <f t="shared" si="172"/>
        <v>53885</v>
      </c>
      <c r="BM256" s="342">
        <f t="shared" si="192"/>
        <v>666.17</v>
      </c>
      <c r="BN256" s="82"/>
    </row>
    <row r="257" spans="1:66" ht="120" x14ac:dyDescent="0.25">
      <c r="A257" s="137">
        <v>238</v>
      </c>
      <c r="B257" s="83" t="s">
        <v>628</v>
      </c>
      <c r="C257" s="84" t="s">
        <v>638</v>
      </c>
      <c r="D257" s="85" t="s">
        <v>639</v>
      </c>
      <c r="E257" s="86" t="s">
        <v>153</v>
      </c>
      <c r="F257" s="138">
        <v>1500</v>
      </c>
      <c r="G257" s="64">
        <v>10</v>
      </c>
      <c r="H257" s="64">
        <v>500</v>
      </c>
      <c r="I257" s="64"/>
      <c r="J257" s="64"/>
      <c r="K257" s="64">
        <v>500</v>
      </c>
      <c r="L257" s="64">
        <f t="shared" si="177"/>
        <v>2510</v>
      </c>
      <c r="M257" s="183">
        <v>412</v>
      </c>
      <c r="N257" s="184">
        <f t="shared" si="193"/>
        <v>1034120</v>
      </c>
      <c r="O257" s="351">
        <v>20060</v>
      </c>
      <c r="P257" s="68">
        <v>1500</v>
      </c>
      <c r="Q257" s="98" t="s">
        <v>37</v>
      </c>
      <c r="R257" s="215"/>
      <c r="S257" s="99">
        <f t="shared" si="178"/>
        <v>0</v>
      </c>
      <c r="T257" s="98" t="s">
        <v>37</v>
      </c>
      <c r="U257" s="215"/>
      <c r="V257" s="99">
        <f t="shared" si="179"/>
        <v>0</v>
      </c>
      <c r="W257" s="98" t="s">
        <v>37</v>
      </c>
      <c r="X257" s="215"/>
      <c r="Y257" s="99">
        <f t="shared" si="180"/>
        <v>0</v>
      </c>
      <c r="Z257" s="98" t="s">
        <v>37</v>
      </c>
      <c r="AA257" s="215"/>
      <c r="AB257" s="99">
        <f t="shared" si="181"/>
        <v>0</v>
      </c>
      <c r="AC257" s="98" t="s">
        <v>37</v>
      </c>
      <c r="AD257" s="215"/>
      <c r="AE257" s="99">
        <f t="shared" si="182"/>
        <v>0</v>
      </c>
      <c r="AF257" s="98" t="s">
        <v>37</v>
      </c>
      <c r="AG257" s="215"/>
      <c r="AH257" s="99">
        <f t="shared" si="183"/>
        <v>0</v>
      </c>
      <c r="AI257" s="98" t="s">
        <v>37</v>
      </c>
      <c r="AJ257" s="215"/>
      <c r="AK257" s="99">
        <f t="shared" si="184"/>
        <v>0</v>
      </c>
      <c r="AL257" s="98" t="s">
        <v>37</v>
      </c>
      <c r="AM257" s="215"/>
      <c r="AN257" s="99">
        <f t="shared" si="185"/>
        <v>0</v>
      </c>
      <c r="AO257" s="98" t="s">
        <v>37</v>
      </c>
      <c r="AP257" s="215"/>
      <c r="AQ257" s="248">
        <f t="shared" si="186"/>
        <v>0</v>
      </c>
      <c r="AR257" s="73">
        <v>237</v>
      </c>
      <c r="AS257" s="74">
        <v>224</v>
      </c>
      <c r="AT257" s="75">
        <f t="shared" si="144"/>
        <v>336000</v>
      </c>
      <c r="AU257" s="73">
        <v>237</v>
      </c>
      <c r="AV257" s="74">
        <v>600</v>
      </c>
      <c r="AW257" s="92">
        <f t="shared" si="148"/>
        <v>900000</v>
      </c>
      <c r="AX257" s="269">
        <v>237</v>
      </c>
      <c r="AY257" s="75">
        <v>220</v>
      </c>
      <c r="AZ257" s="75">
        <f t="shared" si="145"/>
        <v>330000</v>
      </c>
      <c r="BA257" s="73">
        <v>237</v>
      </c>
      <c r="BB257" s="246">
        <v>29079.16</v>
      </c>
      <c r="BC257" s="75">
        <f t="shared" si="146"/>
        <v>43618740</v>
      </c>
      <c r="BD257" s="93"/>
      <c r="BE257" s="77">
        <f t="shared" si="147"/>
        <v>220</v>
      </c>
      <c r="BF257" s="77">
        <f t="shared" si="187"/>
        <v>7530.79</v>
      </c>
      <c r="BG257" s="77">
        <f t="shared" si="188"/>
        <v>412</v>
      </c>
      <c r="BH257" s="77">
        <f t="shared" si="189"/>
        <v>29079.16</v>
      </c>
      <c r="BI257" s="88"/>
      <c r="BJ257" s="79">
        <f t="shared" si="190"/>
        <v>330000</v>
      </c>
      <c r="BK257" s="80">
        <f t="shared" si="191"/>
        <v>11296185</v>
      </c>
      <c r="BL257" s="81">
        <f t="shared" si="172"/>
        <v>618000</v>
      </c>
      <c r="BM257" s="342">
        <f t="shared" si="192"/>
        <v>412</v>
      </c>
      <c r="BN257" s="82"/>
    </row>
    <row r="258" spans="1:66" ht="48" x14ac:dyDescent="0.25">
      <c r="A258" s="59">
        <v>239</v>
      </c>
      <c r="B258" s="83" t="s">
        <v>628</v>
      </c>
      <c r="C258" s="84" t="s">
        <v>640</v>
      </c>
      <c r="D258" s="85" t="s">
        <v>641</v>
      </c>
      <c r="E258" s="86" t="s">
        <v>168</v>
      </c>
      <c r="F258" s="138">
        <v>200</v>
      </c>
      <c r="G258" s="64"/>
      <c r="H258" s="64">
        <v>15</v>
      </c>
      <c r="I258" s="64"/>
      <c r="J258" s="64"/>
      <c r="K258" s="64">
        <v>15</v>
      </c>
      <c r="L258" s="64">
        <f t="shared" si="177"/>
        <v>230</v>
      </c>
      <c r="M258" s="183">
        <v>8041.14</v>
      </c>
      <c r="N258" s="184">
        <f t="shared" si="193"/>
        <v>1849462.2000000002</v>
      </c>
      <c r="O258" s="351">
        <v>12556</v>
      </c>
      <c r="P258" s="68">
        <v>200</v>
      </c>
      <c r="Q258" s="98" t="s">
        <v>37</v>
      </c>
      <c r="R258" s="215"/>
      <c r="S258" s="99">
        <f t="shared" si="178"/>
        <v>0</v>
      </c>
      <c r="T258" s="98" t="s">
        <v>37</v>
      </c>
      <c r="U258" s="215"/>
      <c r="V258" s="99">
        <f t="shared" si="179"/>
        <v>0</v>
      </c>
      <c r="W258" s="98" t="s">
        <v>37</v>
      </c>
      <c r="X258" s="215"/>
      <c r="Y258" s="99">
        <f t="shared" si="180"/>
        <v>0</v>
      </c>
      <c r="Z258" s="98" t="s">
        <v>37</v>
      </c>
      <c r="AA258" s="215"/>
      <c r="AB258" s="99">
        <f t="shared" si="181"/>
        <v>0</v>
      </c>
      <c r="AC258" s="98" t="s">
        <v>37</v>
      </c>
      <c r="AD258" s="215"/>
      <c r="AE258" s="99">
        <f t="shared" si="182"/>
        <v>0</v>
      </c>
      <c r="AF258" s="67">
        <v>70</v>
      </c>
      <c r="AG258" s="99">
        <v>1015.34</v>
      </c>
      <c r="AH258" s="99">
        <f t="shared" si="183"/>
        <v>203068</v>
      </c>
      <c r="AI258" s="98" t="s">
        <v>37</v>
      </c>
      <c r="AJ258" s="215"/>
      <c r="AK258" s="99">
        <f t="shared" si="184"/>
        <v>0</v>
      </c>
      <c r="AL258" s="98" t="s">
        <v>37</v>
      </c>
      <c r="AM258" s="215"/>
      <c r="AN258" s="99">
        <f t="shared" si="185"/>
        <v>0</v>
      </c>
      <c r="AO258" s="98" t="s">
        <v>37</v>
      </c>
      <c r="AP258" s="215"/>
      <c r="AQ258" s="248">
        <f t="shared" si="186"/>
        <v>0</v>
      </c>
      <c r="AR258" s="73">
        <v>238</v>
      </c>
      <c r="AS258" s="74">
        <v>9100</v>
      </c>
      <c r="AT258" s="75">
        <f t="shared" si="144"/>
        <v>1820000</v>
      </c>
      <c r="AU258" s="73">
        <v>238</v>
      </c>
      <c r="AV258" s="74">
        <v>26000</v>
      </c>
      <c r="AW258" s="92">
        <f t="shared" si="148"/>
        <v>5200000</v>
      </c>
      <c r="AX258" s="269">
        <v>238</v>
      </c>
      <c r="AY258" s="75">
        <v>10500</v>
      </c>
      <c r="AZ258" s="75">
        <f t="shared" si="145"/>
        <v>2100000</v>
      </c>
      <c r="BA258" s="73">
        <v>238</v>
      </c>
      <c r="BB258" s="246">
        <v>4523.42</v>
      </c>
      <c r="BC258" s="75">
        <f t="shared" si="146"/>
        <v>904684</v>
      </c>
      <c r="BD258" s="93"/>
      <c r="BE258" s="77">
        <f t="shared" si="147"/>
        <v>1015.34</v>
      </c>
      <c r="BF258" s="77">
        <f t="shared" si="187"/>
        <v>10227.751999999999</v>
      </c>
      <c r="BG258" s="77">
        <f t="shared" si="188"/>
        <v>9100</v>
      </c>
      <c r="BH258" s="77">
        <f t="shared" si="189"/>
        <v>26000</v>
      </c>
      <c r="BI258" s="88"/>
      <c r="BJ258" s="79">
        <f t="shared" si="190"/>
        <v>203068</v>
      </c>
      <c r="BK258" s="80">
        <f t="shared" si="191"/>
        <v>2045550.3999999997</v>
      </c>
      <c r="BL258" s="81">
        <f t="shared" si="172"/>
        <v>1820000</v>
      </c>
      <c r="BM258" s="342">
        <f t="shared" si="192"/>
        <v>8041.1399999999985</v>
      </c>
      <c r="BN258" s="82"/>
    </row>
    <row r="259" spans="1:66" ht="48" x14ac:dyDescent="0.25">
      <c r="A259" s="137">
        <v>240</v>
      </c>
      <c r="B259" s="83" t="s">
        <v>628</v>
      </c>
      <c r="C259" s="84" t="s">
        <v>642</v>
      </c>
      <c r="D259" s="85" t="s">
        <v>643</v>
      </c>
      <c r="E259" s="86" t="s">
        <v>168</v>
      </c>
      <c r="F259" s="138">
        <v>600</v>
      </c>
      <c r="G259" s="64"/>
      <c r="H259" s="64">
        <v>10</v>
      </c>
      <c r="I259" s="64"/>
      <c r="J259" s="64"/>
      <c r="K259" s="64">
        <v>15</v>
      </c>
      <c r="L259" s="64">
        <f t="shared" si="177"/>
        <v>625</v>
      </c>
      <c r="M259" s="183">
        <v>5728.38</v>
      </c>
      <c r="N259" s="184">
        <f t="shared" si="193"/>
        <v>3580237.5</v>
      </c>
      <c r="O259" s="351">
        <v>12556</v>
      </c>
      <c r="P259" s="68">
        <v>600</v>
      </c>
      <c r="Q259" s="98" t="s">
        <v>37</v>
      </c>
      <c r="R259" s="215"/>
      <c r="S259" s="99">
        <f t="shared" si="178"/>
        <v>0</v>
      </c>
      <c r="T259" s="98" t="s">
        <v>37</v>
      </c>
      <c r="U259" s="215"/>
      <c r="V259" s="99">
        <f t="shared" si="179"/>
        <v>0</v>
      </c>
      <c r="W259" s="98" t="s">
        <v>37</v>
      </c>
      <c r="X259" s="215"/>
      <c r="Y259" s="99">
        <f t="shared" si="180"/>
        <v>0</v>
      </c>
      <c r="Z259" s="98" t="s">
        <v>37</v>
      </c>
      <c r="AA259" s="215"/>
      <c r="AB259" s="99">
        <f t="shared" si="181"/>
        <v>0</v>
      </c>
      <c r="AC259" s="98" t="s">
        <v>37</v>
      </c>
      <c r="AD259" s="215"/>
      <c r="AE259" s="99">
        <f t="shared" si="182"/>
        <v>0</v>
      </c>
      <c r="AF259" s="67">
        <v>69</v>
      </c>
      <c r="AG259" s="99">
        <v>1150.56</v>
      </c>
      <c r="AH259" s="99">
        <f t="shared" si="183"/>
        <v>690336</v>
      </c>
      <c r="AI259" s="98" t="s">
        <v>37</v>
      </c>
      <c r="AJ259" s="215"/>
      <c r="AK259" s="99">
        <f t="shared" si="184"/>
        <v>0</v>
      </c>
      <c r="AL259" s="98" t="s">
        <v>37</v>
      </c>
      <c r="AM259" s="215"/>
      <c r="AN259" s="99">
        <f t="shared" si="185"/>
        <v>0</v>
      </c>
      <c r="AO259" s="98" t="s">
        <v>37</v>
      </c>
      <c r="AP259" s="215"/>
      <c r="AQ259" s="248">
        <f t="shared" si="186"/>
        <v>0</v>
      </c>
      <c r="AR259" s="73">
        <v>239</v>
      </c>
      <c r="AS259" s="74">
        <v>4900</v>
      </c>
      <c r="AT259" s="75">
        <f t="shared" si="144"/>
        <v>2940000</v>
      </c>
      <c r="AU259" s="73">
        <v>239</v>
      </c>
      <c r="AV259" s="74">
        <v>25000</v>
      </c>
      <c r="AW259" s="92">
        <f t="shared" si="148"/>
        <v>15000000</v>
      </c>
      <c r="AX259" s="269">
        <v>239</v>
      </c>
      <c r="AY259" s="75">
        <v>5500</v>
      </c>
      <c r="AZ259" s="75">
        <f t="shared" si="145"/>
        <v>3300000</v>
      </c>
      <c r="BA259" s="73">
        <v>239</v>
      </c>
      <c r="BB259" s="246">
        <v>6785.14</v>
      </c>
      <c r="BC259" s="75">
        <f t="shared" si="146"/>
        <v>4071084</v>
      </c>
      <c r="BD259" s="93"/>
      <c r="BE259" s="77">
        <f t="shared" si="147"/>
        <v>1150.56</v>
      </c>
      <c r="BF259" s="77">
        <f t="shared" si="187"/>
        <v>8667.14</v>
      </c>
      <c r="BG259" s="77">
        <f t="shared" si="188"/>
        <v>5500</v>
      </c>
      <c r="BH259" s="77">
        <f t="shared" si="189"/>
        <v>25000</v>
      </c>
      <c r="BI259" s="88"/>
      <c r="BJ259" s="79">
        <f t="shared" si="190"/>
        <v>690336</v>
      </c>
      <c r="BK259" s="80">
        <f t="shared" si="191"/>
        <v>5200284</v>
      </c>
      <c r="BL259" s="81">
        <f t="shared" si="172"/>
        <v>3300000</v>
      </c>
      <c r="BM259" s="342">
        <f t="shared" si="192"/>
        <v>5728.3799999999983</v>
      </c>
      <c r="BN259" s="82"/>
    </row>
    <row r="260" spans="1:66" ht="84" x14ac:dyDescent="0.25">
      <c r="A260" s="59">
        <v>241</v>
      </c>
      <c r="B260" s="96" t="s">
        <v>628</v>
      </c>
      <c r="C260" s="84" t="s">
        <v>644</v>
      </c>
      <c r="D260" s="85" t="s">
        <v>645</v>
      </c>
      <c r="E260" s="86" t="s">
        <v>168</v>
      </c>
      <c r="F260" s="138">
        <v>160</v>
      </c>
      <c r="G260" s="64"/>
      <c r="H260" s="64">
        <v>12</v>
      </c>
      <c r="I260" s="64"/>
      <c r="J260" s="64"/>
      <c r="K260" s="64">
        <v>12</v>
      </c>
      <c r="L260" s="64">
        <f t="shared" si="177"/>
        <v>184</v>
      </c>
      <c r="M260" s="183">
        <v>15850</v>
      </c>
      <c r="N260" s="184">
        <f t="shared" si="193"/>
        <v>2916400</v>
      </c>
      <c r="O260" s="351">
        <v>12556</v>
      </c>
      <c r="P260" s="68">
        <v>160</v>
      </c>
      <c r="Q260" s="98" t="s">
        <v>37</v>
      </c>
      <c r="R260" s="215"/>
      <c r="S260" s="99">
        <f t="shared" si="178"/>
        <v>0</v>
      </c>
      <c r="T260" s="98" t="s">
        <v>37</v>
      </c>
      <c r="U260" s="215"/>
      <c r="V260" s="99">
        <f t="shared" si="179"/>
        <v>0</v>
      </c>
      <c r="W260" s="98" t="s">
        <v>37</v>
      </c>
      <c r="X260" s="215"/>
      <c r="Y260" s="99">
        <f t="shared" si="180"/>
        <v>0</v>
      </c>
      <c r="Z260" s="98" t="s">
        <v>37</v>
      </c>
      <c r="AA260" s="215"/>
      <c r="AB260" s="99">
        <f t="shared" si="181"/>
        <v>0</v>
      </c>
      <c r="AC260" s="98" t="s">
        <v>37</v>
      </c>
      <c r="AD260" s="215"/>
      <c r="AE260" s="99">
        <f t="shared" si="182"/>
        <v>0</v>
      </c>
      <c r="AF260" s="98" t="s">
        <v>37</v>
      </c>
      <c r="AG260" s="215"/>
      <c r="AH260" s="99">
        <f t="shared" si="183"/>
        <v>0</v>
      </c>
      <c r="AI260" s="98" t="s">
        <v>37</v>
      </c>
      <c r="AJ260" s="215"/>
      <c r="AK260" s="99">
        <f t="shared" si="184"/>
        <v>0</v>
      </c>
      <c r="AL260" s="98" t="s">
        <v>37</v>
      </c>
      <c r="AM260" s="215"/>
      <c r="AN260" s="99">
        <f t="shared" si="185"/>
        <v>0</v>
      </c>
      <c r="AO260" s="98" t="s">
        <v>37</v>
      </c>
      <c r="AP260" s="215"/>
      <c r="AQ260" s="248">
        <f t="shared" si="186"/>
        <v>0</v>
      </c>
      <c r="AR260" s="73">
        <v>240</v>
      </c>
      <c r="AS260" s="74">
        <v>7700</v>
      </c>
      <c r="AT260" s="75">
        <f t="shared" si="144"/>
        <v>1232000</v>
      </c>
      <c r="AU260" s="73">
        <v>240</v>
      </c>
      <c r="AV260" s="74">
        <v>24000</v>
      </c>
      <c r="AW260" s="92">
        <f t="shared" si="148"/>
        <v>3840000</v>
      </c>
      <c r="AX260" s="269">
        <v>240</v>
      </c>
      <c r="AY260" s="75">
        <v>7500</v>
      </c>
      <c r="AZ260" s="75">
        <f t="shared" si="145"/>
        <v>1200000</v>
      </c>
      <c r="BA260" s="73">
        <v>240</v>
      </c>
      <c r="BB260" s="246">
        <v>24232.63</v>
      </c>
      <c r="BC260" s="75">
        <f t="shared" si="146"/>
        <v>3877220.8000000003</v>
      </c>
      <c r="BD260" s="93"/>
      <c r="BE260" s="77">
        <f t="shared" si="147"/>
        <v>7500</v>
      </c>
      <c r="BF260" s="77">
        <f t="shared" si="187"/>
        <v>15858.157500000001</v>
      </c>
      <c r="BG260" s="77">
        <f t="shared" si="188"/>
        <v>15850</v>
      </c>
      <c r="BH260" s="77">
        <f t="shared" si="189"/>
        <v>24232.63</v>
      </c>
      <c r="BI260" s="88"/>
      <c r="BJ260" s="79">
        <f t="shared" si="190"/>
        <v>1200000</v>
      </c>
      <c r="BK260" s="80">
        <f t="shared" si="191"/>
        <v>2537305.2000000002</v>
      </c>
      <c r="BL260" s="81">
        <f t="shared" si="172"/>
        <v>2536000</v>
      </c>
      <c r="BM260" s="342">
        <f t="shared" si="192"/>
        <v>15850</v>
      </c>
      <c r="BN260" s="82"/>
    </row>
    <row r="261" spans="1:66" ht="84" x14ac:dyDescent="0.25">
      <c r="A261" s="137">
        <v>242</v>
      </c>
      <c r="B261" s="96" t="s">
        <v>628</v>
      </c>
      <c r="C261" s="84" t="s">
        <v>646</v>
      </c>
      <c r="D261" s="85" t="s">
        <v>647</v>
      </c>
      <c r="E261" s="86" t="s">
        <v>168</v>
      </c>
      <c r="F261" s="138">
        <v>40</v>
      </c>
      <c r="G261" s="64"/>
      <c r="H261" s="64">
        <v>3</v>
      </c>
      <c r="I261" s="64"/>
      <c r="J261" s="64"/>
      <c r="K261" s="64">
        <v>3</v>
      </c>
      <c r="L261" s="64">
        <f t="shared" si="177"/>
        <v>46</v>
      </c>
      <c r="M261" s="183">
        <v>20943.060000000001</v>
      </c>
      <c r="N261" s="184">
        <f t="shared" si="193"/>
        <v>963380.76</v>
      </c>
      <c r="O261" s="351">
        <v>12556</v>
      </c>
      <c r="P261" s="68">
        <v>40</v>
      </c>
      <c r="Q261" s="98" t="s">
        <v>37</v>
      </c>
      <c r="R261" s="215"/>
      <c r="S261" s="99">
        <f t="shared" si="178"/>
        <v>0</v>
      </c>
      <c r="T261" s="98" t="s">
        <v>37</v>
      </c>
      <c r="U261" s="215"/>
      <c r="V261" s="99">
        <f t="shared" si="179"/>
        <v>0</v>
      </c>
      <c r="W261" s="98" t="s">
        <v>37</v>
      </c>
      <c r="X261" s="215"/>
      <c r="Y261" s="99">
        <f t="shared" si="180"/>
        <v>0</v>
      </c>
      <c r="Z261" s="98" t="s">
        <v>37</v>
      </c>
      <c r="AA261" s="215"/>
      <c r="AB261" s="99">
        <f t="shared" si="181"/>
        <v>0</v>
      </c>
      <c r="AC261" s="98" t="s">
        <v>37</v>
      </c>
      <c r="AD261" s="215"/>
      <c r="AE261" s="99">
        <f t="shared" si="182"/>
        <v>0</v>
      </c>
      <c r="AF261" s="98" t="s">
        <v>37</v>
      </c>
      <c r="AG261" s="215"/>
      <c r="AH261" s="99">
        <f t="shared" si="183"/>
        <v>0</v>
      </c>
      <c r="AI261" s="98" t="s">
        <v>37</v>
      </c>
      <c r="AJ261" s="215"/>
      <c r="AK261" s="99">
        <f t="shared" si="184"/>
        <v>0</v>
      </c>
      <c r="AL261" s="98" t="s">
        <v>37</v>
      </c>
      <c r="AM261" s="215"/>
      <c r="AN261" s="99">
        <f t="shared" si="185"/>
        <v>0</v>
      </c>
      <c r="AO261" s="98" t="s">
        <v>37</v>
      </c>
      <c r="AP261" s="215"/>
      <c r="AQ261" s="248">
        <f t="shared" si="186"/>
        <v>0</v>
      </c>
      <c r="AR261" s="73">
        <v>241</v>
      </c>
      <c r="AS261" s="74">
        <v>25200</v>
      </c>
      <c r="AT261" s="75">
        <f t="shared" ref="AT261:AT319" si="194">AS261*P261</f>
        <v>1008000</v>
      </c>
      <c r="AU261" s="73">
        <v>241</v>
      </c>
      <c r="AV261" s="74">
        <v>22500</v>
      </c>
      <c r="AW261" s="92">
        <f t="shared" si="148"/>
        <v>900000</v>
      </c>
      <c r="AX261" s="269">
        <v>241</v>
      </c>
      <c r="AY261" s="75">
        <v>18500</v>
      </c>
      <c r="AZ261" s="75">
        <f t="shared" ref="AZ261:AZ319" si="195">AY261*F261</f>
        <v>740000</v>
      </c>
      <c r="BA261" s="73">
        <v>241</v>
      </c>
      <c r="BB261" s="246">
        <v>19386.11</v>
      </c>
      <c r="BC261" s="75">
        <f t="shared" ref="BC261:BC319" si="196">BB261*F261</f>
        <v>775444.4</v>
      </c>
      <c r="BD261" s="93"/>
      <c r="BE261" s="77">
        <f t="shared" ref="BE261:BE319" si="197">MIN(AP261,AM261,AJ261,AG261,AD261,AA261,X261,U261,R261,AS261,AV261,AY261,BB261)</f>
        <v>18500</v>
      </c>
      <c r="BF261" s="77">
        <f t="shared" si="187"/>
        <v>21396.5275</v>
      </c>
      <c r="BG261" s="77">
        <f t="shared" si="188"/>
        <v>20943.055</v>
      </c>
      <c r="BH261" s="77">
        <f t="shared" si="189"/>
        <v>25200</v>
      </c>
      <c r="BI261" s="88"/>
      <c r="BJ261" s="79">
        <f t="shared" si="190"/>
        <v>740000</v>
      </c>
      <c r="BK261" s="80">
        <f t="shared" si="191"/>
        <v>855861.1</v>
      </c>
      <c r="BL261" s="81">
        <f t="shared" si="172"/>
        <v>837722.2</v>
      </c>
      <c r="BM261" s="342">
        <f t="shared" si="192"/>
        <v>20943.055</v>
      </c>
      <c r="BN261" s="82"/>
    </row>
    <row r="262" spans="1:66" ht="72" x14ac:dyDescent="0.25">
      <c r="A262" s="59">
        <v>243</v>
      </c>
      <c r="B262" s="96" t="s">
        <v>628</v>
      </c>
      <c r="C262" s="84" t="s">
        <v>648</v>
      </c>
      <c r="D262" s="85" t="s">
        <v>649</v>
      </c>
      <c r="E262" s="86" t="s">
        <v>168</v>
      </c>
      <c r="F262" s="138">
        <v>100</v>
      </c>
      <c r="G262" s="64"/>
      <c r="H262" s="64">
        <v>3</v>
      </c>
      <c r="I262" s="64"/>
      <c r="J262" s="64"/>
      <c r="K262" s="64">
        <v>3</v>
      </c>
      <c r="L262" s="64">
        <f t="shared" si="177"/>
        <v>106</v>
      </c>
      <c r="M262" s="183">
        <v>13761.82</v>
      </c>
      <c r="N262" s="184">
        <f t="shared" si="193"/>
        <v>1458752.92</v>
      </c>
      <c r="O262" s="351">
        <v>12556</v>
      </c>
      <c r="P262" s="68">
        <v>100</v>
      </c>
      <c r="Q262" s="98" t="s">
        <v>37</v>
      </c>
      <c r="R262" s="215"/>
      <c r="S262" s="99">
        <f t="shared" si="178"/>
        <v>0</v>
      </c>
      <c r="T262" s="98" t="s">
        <v>37</v>
      </c>
      <c r="U262" s="215"/>
      <c r="V262" s="99">
        <f t="shared" si="179"/>
        <v>0</v>
      </c>
      <c r="W262" s="98" t="s">
        <v>37</v>
      </c>
      <c r="X262" s="215"/>
      <c r="Y262" s="99">
        <f t="shared" si="180"/>
        <v>0</v>
      </c>
      <c r="Z262" s="98" t="s">
        <v>37</v>
      </c>
      <c r="AA262" s="215"/>
      <c r="AB262" s="99">
        <f t="shared" si="181"/>
        <v>0</v>
      </c>
      <c r="AC262" s="98" t="s">
        <v>37</v>
      </c>
      <c r="AD262" s="215"/>
      <c r="AE262" s="99">
        <f t="shared" si="182"/>
        <v>0</v>
      </c>
      <c r="AF262" s="98" t="s">
        <v>37</v>
      </c>
      <c r="AG262" s="215"/>
      <c r="AH262" s="99">
        <f t="shared" si="183"/>
        <v>0</v>
      </c>
      <c r="AI262" s="98" t="s">
        <v>37</v>
      </c>
      <c r="AJ262" s="215"/>
      <c r="AK262" s="99">
        <f t="shared" si="184"/>
        <v>0</v>
      </c>
      <c r="AL262" s="98" t="s">
        <v>37</v>
      </c>
      <c r="AM262" s="215"/>
      <c r="AN262" s="99">
        <f t="shared" si="185"/>
        <v>0</v>
      </c>
      <c r="AO262" s="67" t="s">
        <v>650</v>
      </c>
      <c r="AP262" s="99">
        <v>1750</v>
      </c>
      <c r="AQ262" s="248">
        <f t="shared" si="186"/>
        <v>175000</v>
      </c>
      <c r="AR262" s="73">
        <v>242</v>
      </c>
      <c r="AS262" s="74">
        <v>16800</v>
      </c>
      <c r="AT262" s="75">
        <f t="shared" si="194"/>
        <v>1680000</v>
      </c>
      <c r="AU262" s="73">
        <v>242</v>
      </c>
      <c r="AV262" s="74">
        <v>20500</v>
      </c>
      <c r="AW262" s="92">
        <f t="shared" ref="AW262:AW319" si="198">AV262*F262</f>
        <v>2050000</v>
      </c>
      <c r="AX262" s="269">
        <v>242</v>
      </c>
      <c r="AY262" s="75">
        <v>13500</v>
      </c>
      <c r="AZ262" s="75">
        <f t="shared" si="195"/>
        <v>1350000</v>
      </c>
      <c r="BA262" s="73">
        <v>242</v>
      </c>
      <c r="BB262" s="246">
        <v>10985.46</v>
      </c>
      <c r="BC262" s="75">
        <f t="shared" si="196"/>
        <v>1098546</v>
      </c>
      <c r="BD262" s="93"/>
      <c r="BE262" s="77">
        <f t="shared" si="197"/>
        <v>1750</v>
      </c>
      <c r="BF262" s="77">
        <f t="shared" si="187"/>
        <v>12707.092000000001</v>
      </c>
      <c r="BG262" s="77">
        <f t="shared" si="188"/>
        <v>13500</v>
      </c>
      <c r="BH262" s="77">
        <f t="shared" si="189"/>
        <v>20500</v>
      </c>
      <c r="BI262" s="88"/>
      <c r="BJ262" s="79">
        <f t="shared" si="190"/>
        <v>175000</v>
      </c>
      <c r="BK262" s="80">
        <f t="shared" si="191"/>
        <v>1270709.2</v>
      </c>
      <c r="BL262" s="81">
        <f t="shared" si="172"/>
        <v>1350000</v>
      </c>
      <c r="BM262" s="342">
        <f t="shared" si="192"/>
        <v>13761.82</v>
      </c>
      <c r="BN262" s="82"/>
    </row>
    <row r="263" spans="1:66" ht="84" x14ac:dyDescent="0.25">
      <c r="A263" s="137">
        <v>244</v>
      </c>
      <c r="B263" s="96" t="s">
        <v>628</v>
      </c>
      <c r="C263" s="84" t="s">
        <v>651</v>
      </c>
      <c r="D263" s="85" t="s">
        <v>652</v>
      </c>
      <c r="E263" s="86" t="s">
        <v>168</v>
      </c>
      <c r="F263" s="138">
        <v>320</v>
      </c>
      <c r="G263" s="64"/>
      <c r="H263" s="64">
        <v>3</v>
      </c>
      <c r="I263" s="64"/>
      <c r="J263" s="64"/>
      <c r="K263" s="64">
        <v>3</v>
      </c>
      <c r="L263" s="64">
        <f t="shared" si="177"/>
        <v>326</v>
      </c>
      <c r="M263" s="183">
        <v>8128.38</v>
      </c>
      <c r="N263" s="184">
        <f t="shared" si="193"/>
        <v>2649851.88</v>
      </c>
      <c r="O263" s="351">
        <v>12556</v>
      </c>
      <c r="P263" s="68">
        <v>320</v>
      </c>
      <c r="Q263" s="98" t="s">
        <v>37</v>
      </c>
      <c r="R263" s="215"/>
      <c r="S263" s="99">
        <f t="shared" si="178"/>
        <v>0</v>
      </c>
      <c r="T263" s="98" t="s">
        <v>37</v>
      </c>
      <c r="U263" s="215"/>
      <c r="V263" s="99">
        <f t="shared" si="179"/>
        <v>0</v>
      </c>
      <c r="W263" s="98" t="s">
        <v>37</v>
      </c>
      <c r="X263" s="215"/>
      <c r="Y263" s="99">
        <f t="shared" si="180"/>
        <v>0</v>
      </c>
      <c r="Z263" s="98" t="s">
        <v>37</v>
      </c>
      <c r="AA263" s="215"/>
      <c r="AB263" s="99">
        <f t="shared" si="181"/>
        <v>0</v>
      </c>
      <c r="AC263" s="98" t="s">
        <v>37</v>
      </c>
      <c r="AD263" s="215"/>
      <c r="AE263" s="99">
        <f t="shared" si="182"/>
        <v>0</v>
      </c>
      <c r="AF263" s="98" t="s">
        <v>37</v>
      </c>
      <c r="AG263" s="215"/>
      <c r="AH263" s="99">
        <f t="shared" si="183"/>
        <v>0</v>
      </c>
      <c r="AI263" s="98" t="s">
        <v>37</v>
      </c>
      <c r="AJ263" s="215"/>
      <c r="AK263" s="99">
        <f t="shared" si="184"/>
        <v>0</v>
      </c>
      <c r="AL263" s="98" t="s">
        <v>37</v>
      </c>
      <c r="AM263" s="215"/>
      <c r="AN263" s="99">
        <f t="shared" si="185"/>
        <v>0</v>
      </c>
      <c r="AO263" s="67" t="s">
        <v>653</v>
      </c>
      <c r="AP263" s="99">
        <v>1000</v>
      </c>
      <c r="AQ263" s="248">
        <f t="shared" si="186"/>
        <v>320000</v>
      </c>
      <c r="AR263" s="73">
        <v>243</v>
      </c>
      <c r="AS263" s="74">
        <v>9100</v>
      </c>
      <c r="AT263" s="75">
        <f t="shared" si="194"/>
        <v>2912000</v>
      </c>
      <c r="AU263" s="73">
        <v>243</v>
      </c>
      <c r="AV263" s="74">
        <v>18000</v>
      </c>
      <c r="AW263" s="92">
        <f t="shared" si="198"/>
        <v>5760000</v>
      </c>
      <c r="AX263" s="269">
        <v>243</v>
      </c>
      <c r="AY263" s="75">
        <v>8500</v>
      </c>
      <c r="AZ263" s="75">
        <f t="shared" si="195"/>
        <v>2720000</v>
      </c>
      <c r="BA263" s="73">
        <v>243</v>
      </c>
      <c r="BB263" s="246">
        <v>6785.14</v>
      </c>
      <c r="BC263" s="75">
        <f t="shared" si="196"/>
        <v>2171244.8000000003</v>
      </c>
      <c r="BD263" s="93"/>
      <c r="BE263" s="77">
        <f t="shared" si="197"/>
        <v>1000</v>
      </c>
      <c r="BF263" s="77">
        <f t="shared" si="187"/>
        <v>8677.0280000000002</v>
      </c>
      <c r="BG263" s="77">
        <f t="shared" si="188"/>
        <v>8500</v>
      </c>
      <c r="BH263" s="77">
        <f t="shared" si="189"/>
        <v>18000</v>
      </c>
      <c r="BI263" s="88"/>
      <c r="BJ263" s="79">
        <f t="shared" si="190"/>
        <v>320000</v>
      </c>
      <c r="BK263" s="80">
        <f t="shared" si="191"/>
        <v>2776648.96</v>
      </c>
      <c r="BL263" s="81">
        <f t="shared" si="172"/>
        <v>2720000</v>
      </c>
      <c r="BM263" s="342">
        <f t="shared" si="192"/>
        <v>8128.38</v>
      </c>
      <c r="BN263" s="82"/>
    </row>
    <row r="264" spans="1:66" ht="48" x14ac:dyDescent="0.25">
      <c r="A264" s="59">
        <v>245</v>
      </c>
      <c r="B264" s="83" t="s">
        <v>628</v>
      </c>
      <c r="C264" s="84" t="s">
        <v>654</v>
      </c>
      <c r="D264" s="85" t="s">
        <v>655</v>
      </c>
      <c r="E264" s="86" t="s">
        <v>168</v>
      </c>
      <c r="F264" s="138">
        <v>80</v>
      </c>
      <c r="G264" s="64"/>
      <c r="H264" s="64">
        <v>80</v>
      </c>
      <c r="I264" s="64"/>
      <c r="J264" s="64"/>
      <c r="K264" s="64">
        <v>3</v>
      </c>
      <c r="L264" s="64">
        <f t="shared" si="177"/>
        <v>163</v>
      </c>
      <c r="M264" s="183">
        <v>6500</v>
      </c>
      <c r="N264" s="184">
        <f t="shared" si="193"/>
        <v>1059500</v>
      </c>
      <c r="O264" s="351">
        <v>12556</v>
      </c>
      <c r="P264" s="68">
        <v>80</v>
      </c>
      <c r="Q264" s="98" t="s">
        <v>37</v>
      </c>
      <c r="R264" s="215"/>
      <c r="S264" s="99">
        <f t="shared" si="178"/>
        <v>0</v>
      </c>
      <c r="T264" s="98" t="s">
        <v>37</v>
      </c>
      <c r="U264" s="215"/>
      <c r="V264" s="99">
        <f t="shared" si="179"/>
        <v>0</v>
      </c>
      <c r="W264" s="98" t="s">
        <v>37</v>
      </c>
      <c r="X264" s="215"/>
      <c r="Y264" s="99">
        <f t="shared" si="180"/>
        <v>0</v>
      </c>
      <c r="Z264" s="98" t="s">
        <v>37</v>
      </c>
      <c r="AA264" s="215"/>
      <c r="AB264" s="99">
        <f t="shared" si="181"/>
        <v>0</v>
      </c>
      <c r="AC264" s="98" t="s">
        <v>37</v>
      </c>
      <c r="AD264" s="215"/>
      <c r="AE264" s="99">
        <f t="shared" si="182"/>
        <v>0</v>
      </c>
      <c r="AF264" s="98" t="s">
        <v>37</v>
      </c>
      <c r="AG264" s="215"/>
      <c r="AH264" s="99">
        <f t="shared" si="183"/>
        <v>0</v>
      </c>
      <c r="AI264" s="98" t="s">
        <v>37</v>
      </c>
      <c r="AJ264" s="215"/>
      <c r="AK264" s="99">
        <f t="shared" si="184"/>
        <v>0</v>
      </c>
      <c r="AL264" s="98" t="s">
        <v>37</v>
      </c>
      <c r="AM264" s="215"/>
      <c r="AN264" s="99">
        <f t="shared" si="185"/>
        <v>0</v>
      </c>
      <c r="AO264" s="98" t="s">
        <v>37</v>
      </c>
      <c r="AP264" s="215"/>
      <c r="AQ264" s="256">
        <f t="shared" si="186"/>
        <v>0</v>
      </c>
      <c r="AR264" s="73">
        <v>244</v>
      </c>
      <c r="AS264" s="74">
        <v>7000</v>
      </c>
      <c r="AT264" s="75">
        <f t="shared" si="194"/>
        <v>560000</v>
      </c>
      <c r="AU264" s="73">
        <v>244</v>
      </c>
      <c r="AV264" s="74">
        <v>6000</v>
      </c>
      <c r="AW264" s="92">
        <f t="shared" si="198"/>
        <v>480000</v>
      </c>
      <c r="AX264" s="269">
        <v>244</v>
      </c>
      <c r="AY264" s="75">
        <v>5500</v>
      </c>
      <c r="AZ264" s="75">
        <f t="shared" si="195"/>
        <v>440000</v>
      </c>
      <c r="BA264" s="73">
        <v>244</v>
      </c>
      <c r="BB264" s="246">
        <v>10016.16</v>
      </c>
      <c r="BC264" s="75">
        <f t="shared" si="196"/>
        <v>801292.80000000005</v>
      </c>
      <c r="BD264" s="93"/>
      <c r="BE264" s="77">
        <f t="shared" si="197"/>
        <v>5500</v>
      </c>
      <c r="BF264" s="77">
        <f t="shared" si="187"/>
        <v>7129.04</v>
      </c>
      <c r="BG264" s="77">
        <f t="shared" si="188"/>
        <v>6500</v>
      </c>
      <c r="BH264" s="77">
        <f t="shared" si="189"/>
        <v>10016.16</v>
      </c>
      <c r="BI264" s="88"/>
      <c r="BJ264" s="79">
        <f t="shared" si="190"/>
        <v>440000</v>
      </c>
      <c r="BK264" s="80">
        <f t="shared" si="191"/>
        <v>570323.19999999995</v>
      </c>
      <c r="BL264" s="81">
        <f t="shared" si="172"/>
        <v>520000</v>
      </c>
      <c r="BM264" s="342">
        <f t="shared" si="192"/>
        <v>6500</v>
      </c>
      <c r="BN264" s="82"/>
    </row>
    <row r="265" spans="1:66" s="204" customFormat="1" x14ac:dyDescent="0.25">
      <c r="A265" s="225"/>
      <c r="B265" s="114"/>
      <c r="C265" s="115"/>
      <c r="D265" s="116" t="s">
        <v>656</v>
      </c>
      <c r="E265" s="116"/>
      <c r="F265" s="226"/>
      <c r="G265" s="226"/>
      <c r="H265" s="226"/>
      <c r="I265" s="226"/>
      <c r="J265" s="226"/>
      <c r="K265" s="226"/>
      <c r="L265" s="226"/>
      <c r="M265" s="120"/>
      <c r="N265" s="120">
        <f>SUM(N254:N264)</f>
        <v>16428201.609999999</v>
      </c>
      <c r="O265" s="360"/>
      <c r="P265" s="228"/>
      <c r="Q265" s="227"/>
      <c r="R265" s="227"/>
      <c r="S265" s="227"/>
      <c r="T265" s="227"/>
      <c r="U265" s="227"/>
      <c r="V265" s="227"/>
      <c r="W265" s="227"/>
      <c r="X265" s="227"/>
      <c r="Y265" s="227"/>
      <c r="Z265" s="227"/>
      <c r="AA265" s="227"/>
      <c r="AB265" s="227"/>
      <c r="AC265" s="227"/>
      <c r="AD265" s="227"/>
      <c r="AE265" s="227"/>
      <c r="AF265" s="229"/>
      <c r="AG265" s="229"/>
      <c r="AH265" s="229"/>
      <c r="AI265" s="229"/>
      <c r="AJ265" s="229"/>
      <c r="AK265" s="229"/>
      <c r="AL265" s="229"/>
      <c r="AM265" s="229"/>
      <c r="AN265" s="229"/>
      <c r="AO265" s="229"/>
      <c r="AP265" s="229"/>
      <c r="AQ265" s="229"/>
      <c r="AR265" s="229"/>
      <c r="AS265" s="229"/>
      <c r="AT265" s="229"/>
      <c r="AU265" s="229"/>
      <c r="AV265" s="229"/>
      <c r="AW265" s="229"/>
      <c r="AX265" s="229"/>
      <c r="AY265" s="229"/>
      <c r="AZ265" s="229"/>
      <c r="BA265" s="229"/>
      <c r="BB265" s="229"/>
      <c r="BC265" s="229"/>
      <c r="BD265" s="229"/>
      <c r="BE265" s="203"/>
      <c r="BF265" s="203"/>
      <c r="BG265" s="203"/>
      <c r="BH265" s="203"/>
      <c r="BI265" s="229"/>
      <c r="BJ265" s="125">
        <f>SUM(BJ254:BJ264)</f>
        <v>4159924.6</v>
      </c>
      <c r="BK265" s="125">
        <f t="shared" ref="BK265:BL265" si="199">SUM(BK254:BK264)</f>
        <v>27238196.893333334</v>
      </c>
      <c r="BL265" s="125">
        <f t="shared" si="199"/>
        <v>14258207.199999999</v>
      </c>
      <c r="BM265" s="203"/>
      <c r="BN265" s="82"/>
    </row>
    <row r="266" spans="1:66" x14ac:dyDescent="0.25">
      <c r="A266" s="230"/>
      <c r="B266" s="231"/>
      <c r="C266" s="231"/>
      <c r="D266" s="232" t="s">
        <v>657</v>
      </c>
      <c r="E266" s="233"/>
      <c r="F266" s="234"/>
      <c r="G266" s="234"/>
      <c r="H266" s="234"/>
      <c r="I266" s="234"/>
      <c r="J266" s="234"/>
      <c r="K266" s="234"/>
      <c r="L266" s="234"/>
      <c r="M266" s="235"/>
      <c r="N266" s="236"/>
      <c r="O266" s="237"/>
      <c r="P266" s="238"/>
      <c r="Q266" s="239"/>
      <c r="R266" s="239"/>
      <c r="S266" s="239"/>
      <c r="T266" s="239"/>
      <c r="U266" s="239"/>
      <c r="V266" s="239"/>
      <c r="W266" s="239"/>
      <c r="X266" s="239"/>
      <c r="Y266" s="239"/>
      <c r="Z266" s="239"/>
      <c r="AA266" s="239"/>
      <c r="AB266" s="239"/>
      <c r="AC266" s="239"/>
      <c r="AD266" s="239"/>
      <c r="AE266" s="239"/>
      <c r="AF266" s="240"/>
      <c r="AG266" s="240"/>
      <c r="AH266" s="240"/>
      <c r="AI266" s="240"/>
      <c r="AJ266" s="240"/>
      <c r="AK266" s="240"/>
      <c r="AL266" s="240"/>
      <c r="AM266" s="240"/>
      <c r="AN266" s="240"/>
      <c r="AO266" s="240"/>
      <c r="AP266" s="240"/>
      <c r="AQ266" s="240"/>
      <c r="AR266" s="240"/>
      <c r="AS266" s="240"/>
      <c r="AT266" s="240"/>
      <c r="AU266" s="240"/>
      <c r="AV266" s="240"/>
      <c r="AW266" s="240"/>
      <c r="AX266" s="240"/>
      <c r="AY266" s="240"/>
      <c r="AZ266" s="240"/>
      <c r="BA266" s="240"/>
      <c r="BB266" s="240"/>
      <c r="BC266" s="240"/>
      <c r="BD266" s="240"/>
      <c r="BE266" s="209"/>
      <c r="BF266" s="209"/>
      <c r="BG266" s="240"/>
      <c r="BH266" s="240"/>
      <c r="BI266" s="240"/>
      <c r="BJ266" s="240"/>
      <c r="BK266" s="240"/>
      <c r="BL266" s="240"/>
      <c r="BM266" s="347"/>
      <c r="BN266" s="82"/>
    </row>
    <row r="267" spans="1:66" ht="48" x14ac:dyDescent="0.25">
      <c r="A267" s="59">
        <v>246</v>
      </c>
      <c r="B267" s="60" t="s">
        <v>658</v>
      </c>
      <c r="C267" s="84" t="s">
        <v>659</v>
      </c>
      <c r="D267" s="287" t="s">
        <v>660</v>
      </c>
      <c r="E267" s="63" t="s">
        <v>633</v>
      </c>
      <c r="F267" s="138">
        <v>30</v>
      </c>
      <c r="G267" s="64"/>
      <c r="H267" s="64">
        <v>30</v>
      </c>
      <c r="I267" s="64"/>
      <c r="J267" s="64"/>
      <c r="K267" s="64">
        <v>24</v>
      </c>
      <c r="L267" s="64">
        <f t="shared" ref="L267:L288" si="200">SUM(F267:K267)</f>
        <v>84</v>
      </c>
      <c r="M267" s="183">
        <v>578.47</v>
      </c>
      <c r="N267" s="184">
        <f>L267*M267</f>
        <v>48591.48</v>
      </c>
      <c r="O267" s="359">
        <v>14389</v>
      </c>
      <c r="P267" s="211">
        <v>30</v>
      </c>
      <c r="Q267" s="288">
        <v>1</v>
      </c>
      <c r="R267" s="289">
        <v>200</v>
      </c>
      <c r="S267" s="289">
        <f t="shared" ref="S267:S288" si="201">R267*P267</f>
        <v>6000</v>
      </c>
      <c r="T267" s="213" t="s">
        <v>77</v>
      </c>
      <c r="U267" s="214"/>
      <c r="V267" s="212">
        <f t="shared" ref="V267:V288" si="202">U267*P267</f>
        <v>0</v>
      </c>
      <c r="W267" s="288">
        <v>533</v>
      </c>
      <c r="X267" s="289">
        <v>140.66</v>
      </c>
      <c r="Y267" s="289">
        <f t="shared" ref="Y267:Y288" si="203">X267*P267</f>
        <v>4219.8</v>
      </c>
      <c r="Z267" s="213" t="s">
        <v>77</v>
      </c>
      <c r="AA267" s="214"/>
      <c r="AB267" s="212">
        <f t="shared" ref="AB267:AB288" si="204">AA267*P267</f>
        <v>0</v>
      </c>
      <c r="AC267" s="213" t="s">
        <v>77</v>
      </c>
      <c r="AD267" s="214"/>
      <c r="AE267" s="212">
        <f t="shared" ref="AE267:AE288" si="205">AD267*P267</f>
        <v>0</v>
      </c>
      <c r="AF267" s="213" t="s">
        <v>77</v>
      </c>
      <c r="AG267" s="214"/>
      <c r="AH267" s="212">
        <f t="shared" ref="AH267:AH288" si="206">AG267*P267</f>
        <v>0</v>
      </c>
      <c r="AI267" s="213" t="s">
        <v>77</v>
      </c>
      <c r="AJ267" s="214"/>
      <c r="AK267" s="212">
        <f t="shared" ref="AK267:AK288" si="207">AJ267*P267</f>
        <v>0</v>
      </c>
      <c r="AL267" s="213" t="s">
        <v>77</v>
      </c>
      <c r="AM267" s="214"/>
      <c r="AN267" s="212">
        <f t="shared" ref="AN267:AN288" si="208">AM267*P267</f>
        <v>0</v>
      </c>
      <c r="AO267" s="213" t="s">
        <v>77</v>
      </c>
      <c r="AP267" s="214"/>
      <c r="AQ267" s="245">
        <f t="shared" ref="AQ267:AQ288" si="209">AP267*P267</f>
        <v>0</v>
      </c>
      <c r="AR267" s="73">
        <v>245</v>
      </c>
      <c r="AS267" s="74">
        <v>800</v>
      </c>
      <c r="AT267" s="75">
        <f t="shared" si="194"/>
        <v>24000</v>
      </c>
      <c r="AU267" s="73">
        <v>245</v>
      </c>
      <c r="AV267" s="74">
        <v>800</v>
      </c>
      <c r="AW267" s="92">
        <f t="shared" si="198"/>
        <v>24000</v>
      </c>
      <c r="AX267" s="73">
        <v>245</v>
      </c>
      <c r="AY267" s="74">
        <v>700</v>
      </c>
      <c r="AZ267" s="74">
        <f t="shared" si="195"/>
        <v>21000</v>
      </c>
      <c r="BA267" s="73">
        <v>245</v>
      </c>
      <c r="BB267" s="246">
        <v>613.89</v>
      </c>
      <c r="BC267" s="75">
        <f t="shared" si="196"/>
        <v>18416.7</v>
      </c>
      <c r="BD267" s="93"/>
      <c r="BE267" s="77">
        <f t="shared" si="197"/>
        <v>140.66</v>
      </c>
      <c r="BF267" s="77">
        <f t="shared" ref="BF267:BF288" si="210">AVERAGE(AP267,AM267,AJ267,AG267,AD267,AA267,X267,U267,R267,AS267,AV267,AY267,BB267)</f>
        <v>542.42499999999995</v>
      </c>
      <c r="BG267" s="77">
        <f t="shared" ref="BG267:BG288" si="211">MEDIAN(AP267,AM267,AJ267,AG267,AD267,AA267,X267,U267,R267,AS267,AV267,AY267,BB267)</f>
        <v>656.94499999999994</v>
      </c>
      <c r="BH267" s="77">
        <f t="shared" ref="BH267:BH288" si="212">MAX(AP267,AM267,AJ267,AG267,AD267,AA267,X267,U267,R267,AS267,AV267,AY267,BB267)</f>
        <v>800</v>
      </c>
      <c r="BI267" s="88"/>
      <c r="BJ267" s="79">
        <f t="shared" ref="BJ267:BJ288" si="213">BE267*$P267</f>
        <v>4219.8</v>
      </c>
      <c r="BK267" s="80">
        <f t="shared" ref="BK267:BK288" si="214">BF267*$P267</f>
        <v>16272.749999999998</v>
      </c>
      <c r="BL267" s="81">
        <f t="shared" ref="BL267:BL319" si="215">BG267*$P267</f>
        <v>19708.349999999999</v>
      </c>
      <c r="BM267" s="342">
        <f t="shared" ref="BM267:BM288" si="216">(SUM(R267,U267,X267,AA267,AD267,AG267,AJ267,AM267,AP267,AS267,AV267,AY267,BB267)-MAX(R267,U267,X267,AA267,AD267,AG267,AJ267,AM267,AP267,AS267,AV267,AY267,BB267)-MIN(R267,U267,X267,AA267,AD267,AG267,AJ267,AM267,AP267,AS267,AV267,AY267,BB267))/(COUNT(R267,U267,X267,AA267,AD267,AG267,AJ267,AM267,AP267,AS267,AV267,AY267,BB267)-2)</f>
        <v>578.47249999999997</v>
      </c>
      <c r="BN267" s="82"/>
    </row>
    <row r="268" spans="1:66" ht="168" x14ac:dyDescent="0.25">
      <c r="A268" s="137">
        <v>247</v>
      </c>
      <c r="B268" s="83" t="s">
        <v>658</v>
      </c>
      <c r="C268" s="84" t="s">
        <v>661</v>
      </c>
      <c r="D268" s="85" t="s">
        <v>662</v>
      </c>
      <c r="E268" s="86" t="s">
        <v>633</v>
      </c>
      <c r="F268" s="138">
        <v>1430</v>
      </c>
      <c r="G268" s="64"/>
      <c r="H268" s="64">
        <v>150</v>
      </c>
      <c r="I268" s="64"/>
      <c r="J268" s="64"/>
      <c r="K268" s="64">
        <v>24</v>
      </c>
      <c r="L268" s="64">
        <f t="shared" si="200"/>
        <v>1604</v>
      </c>
      <c r="M268" s="183">
        <v>256.93</v>
      </c>
      <c r="N268" s="184">
        <f t="shared" ref="N268:N288" si="217">L268*M268</f>
        <v>412115.72000000003</v>
      </c>
      <c r="O268" s="359">
        <v>25194</v>
      </c>
      <c r="P268" s="68">
        <v>1430</v>
      </c>
      <c r="Q268" s="210">
        <v>4</v>
      </c>
      <c r="R268" s="212">
        <v>200</v>
      </c>
      <c r="S268" s="70">
        <f t="shared" si="201"/>
        <v>286000</v>
      </c>
      <c r="T268" s="71">
        <v>3</v>
      </c>
      <c r="U268" s="70">
        <v>100</v>
      </c>
      <c r="V268" s="212">
        <f t="shared" si="202"/>
        <v>143000</v>
      </c>
      <c r="W268" s="71">
        <v>534</v>
      </c>
      <c r="X268" s="70">
        <v>160</v>
      </c>
      <c r="Y268" s="70">
        <f t="shared" si="203"/>
        <v>228800</v>
      </c>
      <c r="Z268" s="213" t="s">
        <v>77</v>
      </c>
      <c r="AA268" s="214"/>
      <c r="AB268" s="212">
        <f t="shared" si="204"/>
        <v>0</v>
      </c>
      <c r="AC268" s="71">
        <v>82</v>
      </c>
      <c r="AD268" s="70">
        <v>100</v>
      </c>
      <c r="AE268" s="212">
        <f t="shared" si="205"/>
        <v>143000</v>
      </c>
      <c r="AF268" s="71">
        <v>40</v>
      </c>
      <c r="AG268" s="70">
        <v>180</v>
      </c>
      <c r="AH268" s="212">
        <f t="shared" si="206"/>
        <v>257400</v>
      </c>
      <c r="AI268" s="213" t="s">
        <v>77</v>
      </c>
      <c r="AJ268" s="214"/>
      <c r="AK268" s="212">
        <f t="shared" si="207"/>
        <v>0</v>
      </c>
      <c r="AL268" s="71">
        <v>27</v>
      </c>
      <c r="AM268" s="70">
        <v>38.86</v>
      </c>
      <c r="AN268" s="212">
        <f t="shared" si="208"/>
        <v>55569.799999999996</v>
      </c>
      <c r="AO268" s="71" t="s">
        <v>157</v>
      </c>
      <c r="AP268" s="70">
        <v>160</v>
      </c>
      <c r="AQ268" s="245">
        <f t="shared" si="209"/>
        <v>228800</v>
      </c>
      <c r="AR268" s="73">
        <v>246</v>
      </c>
      <c r="AS268" s="74">
        <v>800</v>
      </c>
      <c r="AT268" s="75">
        <f t="shared" si="194"/>
        <v>1144000</v>
      </c>
      <c r="AU268" s="73">
        <v>246</v>
      </c>
      <c r="AV268" s="74">
        <v>480</v>
      </c>
      <c r="AW268" s="92">
        <f t="shared" si="198"/>
        <v>686400</v>
      </c>
      <c r="AX268" s="73">
        <v>246</v>
      </c>
      <c r="AY268" s="74">
        <v>480</v>
      </c>
      <c r="AZ268" s="74">
        <f t="shared" si="195"/>
        <v>686400</v>
      </c>
      <c r="BA268" s="73">
        <v>246</v>
      </c>
      <c r="BB268" s="246">
        <v>452.34</v>
      </c>
      <c r="BC268" s="75">
        <f t="shared" si="196"/>
        <v>646846.19999999995</v>
      </c>
      <c r="BD268" s="93"/>
      <c r="BE268" s="77">
        <f t="shared" si="197"/>
        <v>38.86</v>
      </c>
      <c r="BF268" s="77">
        <f t="shared" si="210"/>
        <v>286.4727272727273</v>
      </c>
      <c r="BG268" s="77">
        <f t="shared" si="211"/>
        <v>180</v>
      </c>
      <c r="BH268" s="77">
        <f t="shared" si="212"/>
        <v>800</v>
      </c>
      <c r="BI268" s="88"/>
      <c r="BJ268" s="89">
        <f t="shared" si="213"/>
        <v>55569.799999999996</v>
      </c>
      <c r="BK268" s="90">
        <f t="shared" si="214"/>
        <v>409656.00000000006</v>
      </c>
      <c r="BL268" s="91">
        <f t="shared" si="215"/>
        <v>257400</v>
      </c>
      <c r="BM268" s="342">
        <f t="shared" si="216"/>
        <v>256.92666666666668</v>
      </c>
      <c r="BN268" s="82"/>
    </row>
    <row r="269" spans="1:66" ht="84" x14ac:dyDescent="0.25">
      <c r="A269" s="59">
        <v>248</v>
      </c>
      <c r="B269" s="83" t="s">
        <v>658</v>
      </c>
      <c r="C269" s="84" t="s">
        <v>663</v>
      </c>
      <c r="D269" s="85" t="s">
        <v>664</v>
      </c>
      <c r="E269" s="217" t="s">
        <v>665</v>
      </c>
      <c r="F269" s="138">
        <v>300</v>
      </c>
      <c r="G269" s="64"/>
      <c r="H269" s="64">
        <v>15</v>
      </c>
      <c r="I269" s="64"/>
      <c r="J269" s="64"/>
      <c r="K269" s="64">
        <v>24</v>
      </c>
      <c r="L269" s="64">
        <f t="shared" si="200"/>
        <v>339</v>
      </c>
      <c r="M269" s="183">
        <v>357.58</v>
      </c>
      <c r="N269" s="184">
        <f t="shared" si="217"/>
        <v>121219.62</v>
      </c>
      <c r="O269" s="351">
        <v>25550</v>
      </c>
      <c r="P269" s="68">
        <v>300</v>
      </c>
      <c r="Q269" s="210">
        <v>35</v>
      </c>
      <c r="R269" s="212">
        <v>180</v>
      </c>
      <c r="S269" s="70">
        <f t="shared" si="201"/>
        <v>54000</v>
      </c>
      <c r="T269" s="71">
        <v>6</v>
      </c>
      <c r="U269" s="70">
        <v>120</v>
      </c>
      <c r="V269" s="212">
        <f t="shared" si="202"/>
        <v>36000</v>
      </c>
      <c r="W269" s="71">
        <v>535</v>
      </c>
      <c r="X269" s="70">
        <v>320</v>
      </c>
      <c r="Y269" s="70">
        <f t="shared" si="203"/>
        <v>96000</v>
      </c>
      <c r="Z269" s="71" t="s">
        <v>666</v>
      </c>
      <c r="AA269" s="70">
        <v>160</v>
      </c>
      <c r="AB269" s="212">
        <f t="shared" si="204"/>
        <v>48000</v>
      </c>
      <c r="AC269" s="71">
        <v>86</v>
      </c>
      <c r="AD269" s="70">
        <v>180</v>
      </c>
      <c r="AE269" s="212">
        <f>AD269*P269</f>
        <v>54000</v>
      </c>
      <c r="AF269" s="71">
        <v>41</v>
      </c>
      <c r="AG269" s="70">
        <v>300</v>
      </c>
      <c r="AH269" s="212">
        <f t="shared" si="206"/>
        <v>90000</v>
      </c>
      <c r="AI269" s="213" t="s">
        <v>77</v>
      </c>
      <c r="AJ269" s="214"/>
      <c r="AK269" s="212">
        <f t="shared" si="207"/>
        <v>0</v>
      </c>
      <c r="AL269" s="71">
        <v>31</v>
      </c>
      <c r="AM269" s="70">
        <v>56.84</v>
      </c>
      <c r="AN269" s="212">
        <f t="shared" si="208"/>
        <v>17052</v>
      </c>
      <c r="AO269" s="71" t="s">
        <v>667</v>
      </c>
      <c r="AP269" s="70">
        <v>180</v>
      </c>
      <c r="AQ269" s="245">
        <f t="shared" si="209"/>
        <v>54000</v>
      </c>
      <c r="AR269" s="73">
        <v>247</v>
      </c>
      <c r="AS269" s="74">
        <v>900</v>
      </c>
      <c r="AT269" s="75">
        <f t="shared" si="194"/>
        <v>270000</v>
      </c>
      <c r="AU269" s="73">
        <v>247</v>
      </c>
      <c r="AV269" s="74">
        <v>780</v>
      </c>
      <c r="AW269" s="92">
        <f t="shared" si="198"/>
        <v>234000</v>
      </c>
      <c r="AX269" s="73">
        <v>247</v>
      </c>
      <c r="AY269" s="74">
        <v>750</v>
      </c>
      <c r="AZ269" s="74">
        <f t="shared" si="195"/>
        <v>225000</v>
      </c>
      <c r="BA269" s="73">
        <v>247</v>
      </c>
      <c r="BB269" s="246">
        <v>605.82000000000005</v>
      </c>
      <c r="BC269" s="75">
        <f t="shared" si="196"/>
        <v>181746.00000000003</v>
      </c>
      <c r="BD269" s="93"/>
      <c r="BE269" s="77">
        <f t="shared" si="197"/>
        <v>56.84</v>
      </c>
      <c r="BF269" s="77">
        <f t="shared" si="210"/>
        <v>377.72166666666664</v>
      </c>
      <c r="BG269" s="77">
        <f t="shared" si="211"/>
        <v>240</v>
      </c>
      <c r="BH269" s="77">
        <f t="shared" si="212"/>
        <v>900</v>
      </c>
      <c r="BI269" s="88"/>
      <c r="BJ269" s="89">
        <f t="shared" si="213"/>
        <v>17052</v>
      </c>
      <c r="BK269" s="90">
        <f t="shared" si="214"/>
        <v>113316.49999999999</v>
      </c>
      <c r="BL269" s="91">
        <f t="shared" si="215"/>
        <v>72000</v>
      </c>
      <c r="BM269" s="342">
        <f t="shared" si="216"/>
        <v>357.58199999999999</v>
      </c>
      <c r="BN269" s="82"/>
    </row>
    <row r="270" spans="1:66" ht="48" x14ac:dyDescent="0.25">
      <c r="A270" s="137">
        <v>249</v>
      </c>
      <c r="B270" s="96" t="s">
        <v>658</v>
      </c>
      <c r="C270" s="84" t="s">
        <v>668</v>
      </c>
      <c r="D270" s="216" t="s">
        <v>669</v>
      </c>
      <c r="E270" s="86" t="s">
        <v>633</v>
      </c>
      <c r="F270" s="138">
        <v>475</v>
      </c>
      <c r="G270" s="64"/>
      <c r="H270" s="64">
        <v>50</v>
      </c>
      <c r="I270" s="64"/>
      <c r="J270" s="64">
        <v>20</v>
      </c>
      <c r="K270" s="64">
        <v>24</v>
      </c>
      <c r="L270" s="64">
        <f t="shared" si="200"/>
        <v>569</v>
      </c>
      <c r="M270" s="183">
        <v>293.47000000000003</v>
      </c>
      <c r="N270" s="184">
        <f t="shared" si="217"/>
        <v>166984.43000000002</v>
      </c>
      <c r="O270" s="351">
        <v>14389</v>
      </c>
      <c r="P270" s="68">
        <v>475</v>
      </c>
      <c r="Q270" s="210">
        <v>1</v>
      </c>
      <c r="R270" s="212">
        <v>200</v>
      </c>
      <c r="S270" s="70">
        <f t="shared" si="201"/>
        <v>95000</v>
      </c>
      <c r="T270" s="71">
        <v>5</v>
      </c>
      <c r="U270" s="70">
        <v>110</v>
      </c>
      <c r="V270" s="212">
        <f t="shared" si="202"/>
        <v>52250</v>
      </c>
      <c r="W270" s="213" t="s">
        <v>77</v>
      </c>
      <c r="X270" s="214"/>
      <c r="Y270" s="70">
        <f t="shared" si="203"/>
        <v>0</v>
      </c>
      <c r="Z270" s="71" t="s">
        <v>670</v>
      </c>
      <c r="AA270" s="70">
        <v>140</v>
      </c>
      <c r="AB270" s="212">
        <f t="shared" si="204"/>
        <v>66500</v>
      </c>
      <c r="AC270" s="71">
        <v>85</v>
      </c>
      <c r="AD270" s="70">
        <v>110</v>
      </c>
      <c r="AE270" s="212">
        <f t="shared" si="205"/>
        <v>52250</v>
      </c>
      <c r="AF270" s="213" t="s">
        <v>77</v>
      </c>
      <c r="AG270" s="214"/>
      <c r="AH270" s="212">
        <f t="shared" si="206"/>
        <v>0</v>
      </c>
      <c r="AI270" s="213" t="s">
        <v>77</v>
      </c>
      <c r="AJ270" s="214"/>
      <c r="AK270" s="212">
        <f t="shared" si="207"/>
        <v>0</v>
      </c>
      <c r="AL270" s="71">
        <v>71</v>
      </c>
      <c r="AM270" s="70">
        <v>150.4</v>
      </c>
      <c r="AN270" s="212">
        <f t="shared" si="208"/>
        <v>71440</v>
      </c>
      <c r="AO270" s="213" t="s">
        <v>77</v>
      </c>
      <c r="AP270" s="214"/>
      <c r="AQ270" s="245">
        <f t="shared" si="209"/>
        <v>0</v>
      </c>
      <c r="AR270" s="73">
        <v>248</v>
      </c>
      <c r="AS270" s="74">
        <v>750</v>
      </c>
      <c r="AT270" s="75">
        <f t="shared" si="194"/>
        <v>356250</v>
      </c>
      <c r="AU270" s="73">
        <v>248</v>
      </c>
      <c r="AV270" s="74">
        <v>490</v>
      </c>
      <c r="AW270" s="92">
        <f t="shared" si="198"/>
        <v>232750</v>
      </c>
      <c r="AX270" s="73">
        <v>248</v>
      </c>
      <c r="AY270" s="74">
        <v>350</v>
      </c>
      <c r="AZ270" s="74">
        <f t="shared" si="195"/>
        <v>166250</v>
      </c>
      <c r="BA270" s="73">
        <v>248</v>
      </c>
      <c r="BB270" s="246">
        <v>613.89</v>
      </c>
      <c r="BC270" s="75">
        <f t="shared" si="196"/>
        <v>291597.75</v>
      </c>
      <c r="BD270" s="93"/>
      <c r="BE270" s="77">
        <f t="shared" si="197"/>
        <v>110</v>
      </c>
      <c r="BF270" s="77">
        <f t="shared" si="210"/>
        <v>323.81</v>
      </c>
      <c r="BG270" s="77">
        <f t="shared" si="211"/>
        <v>200</v>
      </c>
      <c r="BH270" s="77">
        <f t="shared" si="212"/>
        <v>750</v>
      </c>
      <c r="BI270" s="88"/>
      <c r="BJ270" s="89">
        <f t="shared" si="213"/>
        <v>52250</v>
      </c>
      <c r="BK270" s="90">
        <f t="shared" si="214"/>
        <v>153809.75</v>
      </c>
      <c r="BL270" s="91">
        <f t="shared" si="215"/>
        <v>95000</v>
      </c>
      <c r="BM270" s="342">
        <f t="shared" si="216"/>
        <v>293.46999999999997</v>
      </c>
      <c r="BN270" s="82"/>
    </row>
    <row r="271" spans="1:66" ht="60" x14ac:dyDescent="0.25">
      <c r="A271" s="59">
        <v>250</v>
      </c>
      <c r="B271" s="83" t="s">
        <v>658</v>
      </c>
      <c r="C271" s="84" t="s">
        <v>671</v>
      </c>
      <c r="D271" s="85" t="s">
        <v>672</v>
      </c>
      <c r="E271" s="86" t="s">
        <v>633</v>
      </c>
      <c r="F271" s="138">
        <v>36</v>
      </c>
      <c r="G271" s="64"/>
      <c r="H271" s="64">
        <v>20</v>
      </c>
      <c r="I271" s="64"/>
      <c r="J271" s="64"/>
      <c r="K271" s="64">
        <v>24</v>
      </c>
      <c r="L271" s="64">
        <f t="shared" si="200"/>
        <v>80</v>
      </c>
      <c r="M271" s="183">
        <v>2253.75</v>
      </c>
      <c r="N271" s="184">
        <f t="shared" si="217"/>
        <v>180300</v>
      </c>
      <c r="O271" s="351">
        <v>12955</v>
      </c>
      <c r="P271" s="68">
        <v>36</v>
      </c>
      <c r="Q271" s="210">
        <v>7</v>
      </c>
      <c r="R271" s="212">
        <v>515</v>
      </c>
      <c r="S271" s="70">
        <f t="shared" si="201"/>
        <v>18540</v>
      </c>
      <c r="T271" s="213" t="s">
        <v>77</v>
      </c>
      <c r="U271" s="214"/>
      <c r="V271" s="212">
        <f t="shared" si="202"/>
        <v>0</v>
      </c>
      <c r="W271" s="213" t="s">
        <v>77</v>
      </c>
      <c r="X271" s="214"/>
      <c r="Y271" s="70">
        <f t="shared" si="203"/>
        <v>0</v>
      </c>
      <c r="Z271" s="213" t="s">
        <v>77</v>
      </c>
      <c r="AA271" s="214"/>
      <c r="AB271" s="212">
        <f t="shared" si="204"/>
        <v>0</v>
      </c>
      <c r="AC271" s="213" t="s">
        <v>77</v>
      </c>
      <c r="AD271" s="214"/>
      <c r="AE271" s="212">
        <f t="shared" si="205"/>
        <v>0</v>
      </c>
      <c r="AF271" s="213" t="s">
        <v>77</v>
      </c>
      <c r="AG271" s="214"/>
      <c r="AH271" s="212">
        <f t="shared" si="206"/>
        <v>0</v>
      </c>
      <c r="AI271" s="213" t="s">
        <v>77</v>
      </c>
      <c r="AJ271" s="214"/>
      <c r="AK271" s="212">
        <f t="shared" si="207"/>
        <v>0</v>
      </c>
      <c r="AL271" s="71">
        <v>77</v>
      </c>
      <c r="AM271" s="70">
        <v>290.42</v>
      </c>
      <c r="AN271" s="212">
        <f t="shared" si="208"/>
        <v>10455.120000000001</v>
      </c>
      <c r="AO271" s="213" t="s">
        <v>77</v>
      </c>
      <c r="AP271" s="214"/>
      <c r="AQ271" s="245">
        <f t="shared" si="209"/>
        <v>0</v>
      </c>
      <c r="AR271" s="73">
        <v>249</v>
      </c>
      <c r="AS271" s="74">
        <v>3000</v>
      </c>
      <c r="AT271" s="75">
        <f t="shared" si="194"/>
        <v>108000</v>
      </c>
      <c r="AU271" s="73">
        <v>249</v>
      </c>
      <c r="AV271" s="74">
        <v>3000</v>
      </c>
      <c r="AW271" s="92">
        <f t="shared" si="198"/>
        <v>108000</v>
      </c>
      <c r="AX271" s="73">
        <v>249</v>
      </c>
      <c r="AY271" s="74">
        <v>2500</v>
      </c>
      <c r="AZ271" s="74">
        <f t="shared" si="195"/>
        <v>90000</v>
      </c>
      <c r="BA271" s="73">
        <v>249</v>
      </c>
      <c r="BB271" s="246">
        <v>4846.53</v>
      </c>
      <c r="BC271" s="75">
        <f t="shared" si="196"/>
        <v>174475.08</v>
      </c>
      <c r="BD271" s="93"/>
      <c r="BE271" s="77">
        <f t="shared" si="197"/>
        <v>290.42</v>
      </c>
      <c r="BF271" s="77">
        <f t="shared" si="210"/>
        <v>2358.6583333333333</v>
      </c>
      <c r="BG271" s="77">
        <f t="shared" si="211"/>
        <v>2750</v>
      </c>
      <c r="BH271" s="77">
        <f t="shared" si="212"/>
        <v>4846.53</v>
      </c>
      <c r="BI271" s="88"/>
      <c r="BJ271" s="89">
        <f t="shared" si="213"/>
        <v>10455.120000000001</v>
      </c>
      <c r="BK271" s="90">
        <f t="shared" si="214"/>
        <v>84911.7</v>
      </c>
      <c r="BL271" s="91">
        <f t="shared" si="215"/>
        <v>99000</v>
      </c>
      <c r="BM271" s="342">
        <f t="shared" si="216"/>
        <v>2253.7500000000005</v>
      </c>
      <c r="BN271" s="82"/>
    </row>
    <row r="272" spans="1:66" ht="72" x14ac:dyDescent="0.25">
      <c r="A272" s="137">
        <v>251</v>
      </c>
      <c r="B272" s="83" t="s">
        <v>658</v>
      </c>
      <c r="C272" s="84" t="s">
        <v>673</v>
      </c>
      <c r="D272" s="85" t="s">
        <v>674</v>
      </c>
      <c r="E272" s="86" t="s">
        <v>633</v>
      </c>
      <c r="F272" s="138">
        <v>175</v>
      </c>
      <c r="G272" s="64"/>
      <c r="H272" s="64">
        <v>10</v>
      </c>
      <c r="I272" s="64"/>
      <c r="J272" s="64"/>
      <c r="K272" s="64">
        <v>24</v>
      </c>
      <c r="L272" s="64">
        <f t="shared" si="200"/>
        <v>209</v>
      </c>
      <c r="M272" s="183">
        <v>275.89</v>
      </c>
      <c r="N272" s="184">
        <f t="shared" si="217"/>
        <v>57661.009999999995</v>
      </c>
      <c r="O272" s="351">
        <v>14397</v>
      </c>
      <c r="P272" s="68">
        <v>175</v>
      </c>
      <c r="Q272" s="213" t="s">
        <v>77</v>
      </c>
      <c r="R272" s="214"/>
      <c r="S272" s="70">
        <f t="shared" si="201"/>
        <v>0</v>
      </c>
      <c r="T272" s="71">
        <v>10</v>
      </c>
      <c r="U272" s="70">
        <v>90</v>
      </c>
      <c r="V272" s="212">
        <f t="shared" si="202"/>
        <v>15750</v>
      </c>
      <c r="W272" s="71">
        <v>561</v>
      </c>
      <c r="X272" s="70">
        <v>254.75</v>
      </c>
      <c r="Y272" s="70">
        <f t="shared" si="203"/>
        <v>44581.25</v>
      </c>
      <c r="Z272" s="71" t="s">
        <v>675</v>
      </c>
      <c r="AA272" s="70">
        <v>150</v>
      </c>
      <c r="AB272" s="212">
        <f t="shared" si="204"/>
        <v>26250</v>
      </c>
      <c r="AC272" s="71">
        <v>91</v>
      </c>
      <c r="AD272" s="70">
        <v>100</v>
      </c>
      <c r="AE272" s="212">
        <f t="shared" si="205"/>
        <v>17500</v>
      </c>
      <c r="AF272" s="71">
        <v>10</v>
      </c>
      <c r="AG272" s="70">
        <v>220</v>
      </c>
      <c r="AH272" s="212">
        <f t="shared" si="206"/>
        <v>38500</v>
      </c>
      <c r="AI272" s="213" t="s">
        <v>77</v>
      </c>
      <c r="AJ272" s="214"/>
      <c r="AK272" s="212">
        <f t="shared" si="207"/>
        <v>0</v>
      </c>
      <c r="AL272" s="213" t="s">
        <v>77</v>
      </c>
      <c r="AM272" s="214"/>
      <c r="AN272" s="212">
        <f t="shared" si="208"/>
        <v>0</v>
      </c>
      <c r="AO272" s="71" t="s">
        <v>676</v>
      </c>
      <c r="AP272" s="70">
        <v>130</v>
      </c>
      <c r="AQ272" s="245">
        <f t="shared" si="209"/>
        <v>22750</v>
      </c>
      <c r="AR272" s="73">
        <v>250</v>
      </c>
      <c r="AS272" s="74">
        <v>650</v>
      </c>
      <c r="AT272" s="75">
        <f t="shared" si="194"/>
        <v>113750</v>
      </c>
      <c r="AU272" s="73">
        <v>250</v>
      </c>
      <c r="AV272" s="74">
        <v>450</v>
      </c>
      <c r="AW272" s="92">
        <f t="shared" si="198"/>
        <v>78750</v>
      </c>
      <c r="AX272" s="73">
        <v>250</v>
      </c>
      <c r="AY272" s="74">
        <v>450</v>
      </c>
      <c r="AZ272" s="74">
        <f t="shared" si="195"/>
        <v>78750</v>
      </c>
      <c r="BA272" s="73">
        <v>250</v>
      </c>
      <c r="BB272" s="246">
        <v>452.34</v>
      </c>
      <c r="BC272" s="75">
        <f t="shared" si="196"/>
        <v>79159.5</v>
      </c>
      <c r="BD272" s="93"/>
      <c r="BE272" s="77">
        <f t="shared" si="197"/>
        <v>90</v>
      </c>
      <c r="BF272" s="77">
        <f t="shared" si="210"/>
        <v>294.709</v>
      </c>
      <c r="BG272" s="77">
        <f t="shared" si="211"/>
        <v>237.375</v>
      </c>
      <c r="BH272" s="77">
        <f t="shared" si="212"/>
        <v>650</v>
      </c>
      <c r="BI272" s="88"/>
      <c r="BJ272" s="89">
        <f t="shared" si="213"/>
        <v>15750</v>
      </c>
      <c r="BK272" s="90">
        <f t="shared" si="214"/>
        <v>51574.074999999997</v>
      </c>
      <c r="BL272" s="91">
        <f t="shared" si="215"/>
        <v>41540.625</v>
      </c>
      <c r="BM272" s="342">
        <f t="shared" si="216"/>
        <v>275.88625000000002</v>
      </c>
      <c r="BN272" s="82"/>
    </row>
    <row r="273" spans="1:66" ht="120" x14ac:dyDescent="0.25">
      <c r="A273" s="59">
        <v>252</v>
      </c>
      <c r="B273" s="83" t="s">
        <v>658</v>
      </c>
      <c r="C273" s="84" t="s">
        <v>677</v>
      </c>
      <c r="D273" s="85" t="s">
        <v>678</v>
      </c>
      <c r="E273" s="86" t="s">
        <v>633</v>
      </c>
      <c r="F273" s="138">
        <v>130</v>
      </c>
      <c r="G273" s="64"/>
      <c r="H273" s="64">
        <v>35</v>
      </c>
      <c r="I273" s="64"/>
      <c r="J273" s="64">
        <v>16</v>
      </c>
      <c r="K273" s="64">
        <v>24</v>
      </c>
      <c r="L273" s="64">
        <f t="shared" si="200"/>
        <v>205</v>
      </c>
      <c r="M273" s="183">
        <v>724.24</v>
      </c>
      <c r="N273" s="184">
        <f t="shared" si="217"/>
        <v>148469.20000000001</v>
      </c>
      <c r="O273" s="351">
        <v>14354</v>
      </c>
      <c r="P273" s="68">
        <v>130</v>
      </c>
      <c r="Q273" s="213" t="s">
        <v>77</v>
      </c>
      <c r="R273" s="214"/>
      <c r="S273" s="70">
        <f t="shared" si="201"/>
        <v>0</v>
      </c>
      <c r="T273" s="71">
        <v>13</v>
      </c>
      <c r="U273" s="70">
        <v>100</v>
      </c>
      <c r="V273" s="212">
        <f t="shared" si="202"/>
        <v>13000</v>
      </c>
      <c r="W273" s="71">
        <v>544</v>
      </c>
      <c r="X273" s="70">
        <v>350</v>
      </c>
      <c r="Y273" s="70">
        <f t="shared" si="203"/>
        <v>45500</v>
      </c>
      <c r="Z273" s="213" t="s">
        <v>77</v>
      </c>
      <c r="AA273" s="214"/>
      <c r="AB273" s="212">
        <f t="shared" si="204"/>
        <v>0</v>
      </c>
      <c r="AC273" s="71">
        <v>93</v>
      </c>
      <c r="AD273" s="70">
        <v>200</v>
      </c>
      <c r="AE273" s="212">
        <f t="shared" si="205"/>
        <v>26000</v>
      </c>
      <c r="AF273" s="213" t="s">
        <v>77</v>
      </c>
      <c r="AG273" s="214"/>
      <c r="AH273" s="212">
        <f t="shared" si="206"/>
        <v>0</v>
      </c>
      <c r="AI273" s="213" t="s">
        <v>77</v>
      </c>
      <c r="AJ273" s="214"/>
      <c r="AK273" s="212">
        <f t="shared" si="207"/>
        <v>0</v>
      </c>
      <c r="AL273" s="71">
        <v>59</v>
      </c>
      <c r="AM273" s="70">
        <v>195.41</v>
      </c>
      <c r="AN273" s="212">
        <f t="shared" si="208"/>
        <v>25403.3</v>
      </c>
      <c r="AO273" s="213" t="s">
        <v>77</v>
      </c>
      <c r="AP273" s="214"/>
      <c r="AQ273" s="245">
        <f t="shared" si="209"/>
        <v>0</v>
      </c>
      <c r="AR273" s="73">
        <v>251</v>
      </c>
      <c r="AS273" s="74">
        <v>1200</v>
      </c>
      <c r="AT273" s="75">
        <f t="shared" si="194"/>
        <v>156000</v>
      </c>
      <c r="AU273" s="73">
        <v>251</v>
      </c>
      <c r="AV273" s="74">
        <v>1800</v>
      </c>
      <c r="AW273" s="92">
        <f t="shared" si="198"/>
        <v>234000</v>
      </c>
      <c r="AX273" s="73">
        <v>251</v>
      </c>
      <c r="AY273" s="74">
        <v>600</v>
      </c>
      <c r="AZ273" s="74">
        <f t="shared" si="195"/>
        <v>78000</v>
      </c>
      <c r="BA273" s="73">
        <v>251</v>
      </c>
      <c r="BB273" s="246">
        <v>1938.61</v>
      </c>
      <c r="BC273" s="75">
        <f t="shared" si="196"/>
        <v>252019.3</v>
      </c>
      <c r="BD273" s="93"/>
      <c r="BE273" s="77">
        <f t="shared" si="197"/>
        <v>100</v>
      </c>
      <c r="BF273" s="77">
        <f t="shared" si="210"/>
        <v>798.00249999999994</v>
      </c>
      <c r="BG273" s="77">
        <f t="shared" si="211"/>
        <v>475</v>
      </c>
      <c r="BH273" s="77">
        <f t="shared" si="212"/>
        <v>1938.61</v>
      </c>
      <c r="BI273" s="88"/>
      <c r="BJ273" s="89">
        <f t="shared" si="213"/>
        <v>13000</v>
      </c>
      <c r="BK273" s="90">
        <f t="shared" si="214"/>
        <v>103740.325</v>
      </c>
      <c r="BL273" s="91">
        <f t="shared" si="215"/>
        <v>61750</v>
      </c>
      <c r="BM273" s="342">
        <f t="shared" si="216"/>
        <v>724.23500000000001</v>
      </c>
      <c r="BN273" s="82"/>
    </row>
    <row r="274" spans="1:66" ht="84" x14ac:dyDescent="0.25">
      <c r="A274" s="137">
        <v>253</v>
      </c>
      <c r="B274" s="83" t="s">
        <v>658</v>
      </c>
      <c r="C274" s="290" t="s">
        <v>679</v>
      </c>
      <c r="D274" s="85" t="s">
        <v>680</v>
      </c>
      <c r="E274" s="86" t="s">
        <v>633</v>
      </c>
      <c r="F274" s="138">
        <v>300</v>
      </c>
      <c r="G274" s="64"/>
      <c r="H274" s="64">
        <v>50</v>
      </c>
      <c r="I274" s="64"/>
      <c r="J274" s="64"/>
      <c r="K274" s="64">
        <v>24</v>
      </c>
      <c r="L274" s="64">
        <f t="shared" si="200"/>
        <v>374</v>
      </c>
      <c r="M274" s="183">
        <v>1166.98</v>
      </c>
      <c r="N274" s="184">
        <f t="shared" si="217"/>
        <v>436450.52</v>
      </c>
      <c r="O274" s="351">
        <v>6050</v>
      </c>
      <c r="P274" s="68">
        <v>300</v>
      </c>
      <c r="Q274" s="213" t="s">
        <v>77</v>
      </c>
      <c r="R274" s="214"/>
      <c r="S274" s="70">
        <f t="shared" si="201"/>
        <v>0</v>
      </c>
      <c r="T274" s="71">
        <v>14</v>
      </c>
      <c r="U274" s="70">
        <v>356</v>
      </c>
      <c r="V274" s="212">
        <f t="shared" si="202"/>
        <v>106800</v>
      </c>
      <c r="W274" s="71">
        <v>562</v>
      </c>
      <c r="X274" s="70">
        <v>800</v>
      </c>
      <c r="Y274" s="70">
        <f t="shared" si="203"/>
        <v>240000</v>
      </c>
      <c r="Z274" s="71" t="s">
        <v>681</v>
      </c>
      <c r="AA274" s="70">
        <v>300</v>
      </c>
      <c r="AB274" s="212">
        <f t="shared" si="204"/>
        <v>90000</v>
      </c>
      <c r="AC274" s="71">
        <v>95</v>
      </c>
      <c r="AD274" s="70">
        <v>700</v>
      </c>
      <c r="AE274" s="212">
        <f t="shared" si="205"/>
        <v>210000</v>
      </c>
      <c r="AF274" s="71">
        <v>72</v>
      </c>
      <c r="AG274" s="70">
        <v>624.55999999999995</v>
      </c>
      <c r="AH274" s="212">
        <f t="shared" si="206"/>
        <v>187367.99999999997</v>
      </c>
      <c r="AI274" s="71">
        <v>89</v>
      </c>
      <c r="AJ274" s="70">
        <v>522.29999999999995</v>
      </c>
      <c r="AK274" s="212">
        <f t="shared" si="207"/>
        <v>156690</v>
      </c>
      <c r="AL274" s="213" t="s">
        <v>77</v>
      </c>
      <c r="AM274" s="214"/>
      <c r="AN274" s="212">
        <f t="shared" si="208"/>
        <v>0</v>
      </c>
      <c r="AO274" s="71" t="s">
        <v>682</v>
      </c>
      <c r="AP274" s="70">
        <v>400</v>
      </c>
      <c r="AQ274" s="245">
        <f t="shared" si="209"/>
        <v>120000</v>
      </c>
      <c r="AR274" s="73">
        <v>252</v>
      </c>
      <c r="AS274" s="74">
        <v>2500</v>
      </c>
      <c r="AT274" s="75">
        <f t="shared" si="194"/>
        <v>750000</v>
      </c>
      <c r="AU274" s="73">
        <v>252</v>
      </c>
      <c r="AV274" s="74">
        <v>3500</v>
      </c>
      <c r="AW274" s="92">
        <f t="shared" si="198"/>
        <v>1050000</v>
      </c>
      <c r="AX274" s="73">
        <v>252</v>
      </c>
      <c r="AY274" s="74">
        <v>1100</v>
      </c>
      <c r="AZ274" s="74">
        <f t="shared" si="195"/>
        <v>330000</v>
      </c>
      <c r="BA274" s="73">
        <v>252</v>
      </c>
      <c r="BB274" s="246">
        <v>4442.6499999999996</v>
      </c>
      <c r="BC274" s="75">
        <f t="shared" si="196"/>
        <v>1332795</v>
      </c>
      <c r="BD274" s="93"/>
      <c r="BE274" s="77">
        <f t="shared" si="197"/>
        <v>300</v>
      </c>
      <c r="BF274" s="77">
        <f t="shared" si="210"/>
        <v>1385.9554545454546</v>
      </c>
      <c r="BG274" s="77">
        <f t="shared" si="211"/>
        <v>700</v>
      </c>
      <c r="BH274" s="77">
        <f t="shared" si="212"/>
        <v>4442.6499999999996</v>
      </c>
      <c r="BI274" s="88"/>
      <c r="BJ274" s="89">
        <f t="shared" si="213"/>
        <v>90000</v>
      </c>
      <c r="BK274" s="90">
        <f t="shared" si="214"/>
        <v>415786.63636363635</v>
      </c>
      <c r="BL274" s="91">
        <f t="shared" si="215"/>
        <v>210000</v>
      </c>
      <c r="BM274" s="342">
        <f t="shared" si="216"/>
        <v>1166.9844444444445</v>
      </c>
      <c r="BN274" s="82"/>
    </row>
    <row r="275" spans="1:66" ht="60" x14ac:dyDescent="0.25">
      <c r="A275" s="59">
        <v>254</v>
      </c>
      <c r="B275" s="83" t="s">
        <v>658</v>
      </c>
      <c r="C275" s="84" t="s">
        <v>683</v>
      </c>
      <c r="D275" s="85" t="s">
        <v>684</v>
      </c>
      <c r="E275" s="86" t="s">
        <v>633</v>
      </c>
      <c r="F275" s="138">
        <v>585</v>
      </c>
      <c r="G275" s="64"/>
      <c r="H275" s="64">
        <v>250</v>
      </c>
      <c r="I275" s="64"/>
      <c r="J275" s="64"/>
      <c r="K275" s="64">
        <v>40</v>
      </c>
      <c r="L275" s="64">
        <f t="shared" si="200"/>
        <v>875</v>
      </c>
      <c r="M275" s="183">
        <v>267.73</v>
      </c>
      <c r="N275" s="184">
        <f t="shared" si="217"/>
        <v>234263.75000000003</v>
      </c>
      <c r="O275" s="351">
        <v>5363</v>
      </c>
      <c r="P275" s="68">
        <v>585</v>
      </c>
      <c r="Q275" s="210">
        <v>10</v>
      </c>
      <c r="R275" s="212">
        <v>210</v>
      </c>
      <c r="S275" s="70">
        <f t="shared" si="201"/>
        <v>122850</v>
      </c>
      <c r="T275" s="71">
        <v>15</v>
      </c>
      <c r="U275" s="70">
        <v>140</v>
      </c>
      <c r="V275" s="212">
        <f t="shared" si="202"/>
        <v>81900</v>
      </c>
      <c r="W275" s="71">
        <v>547</v>
      </c>
      <c r="X275" s="70">
        <v>150</v>
      </c>
      <c r="Y275" s="70">
        <f t="shared" si="203"/>
        <v>87750</v>
      </c>
      <c r="Z275" s="71" t="s">
        <v>685</v>
      </c>
      <c r="AA275" s="70">
        <v>150</v>
      </c>
      <c r="AB275" s="212">
        <f t="shared" si="204"/>
        <v>87750</v>
      </c>
      <c r="AC275" s="71">
        <v>96</v>
      </c>
      <c r="AD275" s="70">
        <v>150</v>
      </c>
      <c r="AE275" s="212">
        <f t="shared" si="205"/>
        <v>87750</v>
      </c>
      <c r="AF275" s="71">
        <v>11</v>
      </c>
      <c r="AG275" s="70">
        <v>190</v>
      </c>
      <c r="AH275" s="212">
        <f t="shared" si="206"/>
        <v>111150</v>
      </c>
      <c r="AI275" s="71">
        <v>85</v>
      </c>
      <c r="AJ275" s="70">
        <v>188.03</v>
      </c>
      <c r="AK275" s="212">
        <f t="shared" si="207"/>
        <v>109997.55</v>
      </c>
      <c r="AL275" s="71">
        <v>21</v>
      </c>
      <c r="AM275" s="70">
        <v>63.8</v>
      </c>
      <c r="AN275" s="212">
        <f t="shared" si="208"/>
        <v>37323</v>
      </c>
      <c r="AO275" s="71" t="s">
        <v>392</v>
      </c>
      <c r="AP275" s="70">
        <v>130</v>
      </c>
      <c r="AQ275" s="245">
        <f t="shared" si="209"/>
        <v>76050</v>
      </c>
      <c r="AR275" s="73">
        <v>253</v>
      </c>
      <c r="AS275" s="74">
        <v>600</v>
      </c>
      <c r="AT275" s="75">
        <f t="shared" si="194"/>
        <v>351000</v>
      </c>
      <c r="AU275" s="73">
        <v>253</v>
      </c>
      <c r="AV275" s="74">
        <v>570</v>
      </c>
      <c r="AW275" s="92">
        <f t="shared" si="198"/>
        <v>333450</v>
      </c>
      <c r="AX275" s="73">
        <v>253</v>
      </c>
      <c r="AY275" s="74">
        <v>550</v>
      </c>
      <c r="AZ275" s="74">
        <f t="shared" si="195"/>
        <v>321750</v>
      </c>
      <c r="BA275" s="73">
        <v>253</v>
      </c>
      <c r="BB275" s="246">
        <v>516.96</v>
      </c>
      <c r="BC275" s="75">
        <f t="shared" si="196"/>
        <v>302421.60000000003</v>
      </c>
      <c r="BD275" s="93"/>
      <c r="BE275" s="77">
        <f t="shared" si="197"/>
        <v>63.8</v>
      </c>
      <c r="BF275" s="77">
        <f t="shared" si="210"/>
        <v>277.59923076923076</v>
      </c>
      <c r="BG275" s="77">
        <f t="shared" si="211"/>
        <v>188.03</v>
      </c>
      <c r="BH275" s="77">
        <f t="shared" si="212"/>
        <v>600</v>
      </c>
      <c r="BI275" s="88"/>
      <c r="BJ275" s="89">
        <f t="shared" si="213"/>
        <v>37323</v>
      </c>
      <c r="BK275" s="90">
        <f t="shared" si="214"/>
        <v>162395.54999999999</v>
      </c>
      <c r="BL275" s="91">
        <f t="shared" si="215"/>
        <v>109997.55</v>
      </c>
      <c r="BM275" s="342">
        <f t="shared" si="216"/>
        <v>267.7263636363636</v>
      </c>
      <c r="BN275" s="82"/>
    </row>
    <row r="276" spans="1:66" ht="60" x14ac:dyDescent="0.25">
      <c r="A276" s="137">
        <v>255</v>
      </c>
      <c r="B276" s="83" t="s">
        <v>658</v>
      </c>
      <c r="C276" s="84" t="s">
        <v>686</v>
      </c>
      <c r="D276" s="85" t="s">
        <v>687</v>
      </c>
      <c r="E276" s="86" t="s">
        <v>688</v>
      </c>
      <c r="F276" s="138">
        <v>240</v>
      </c>
      <c r="G276" s="64">
        <v>15</v>
      </c>
      <c r="H276" s="64">
        <v>36</v>
      </c>
      <c r="I276" s="64"/>
      <c r="J276" s="64"/>
      <c r="K276" s="64">
        <v>10</v>
      </c>
      <c r="L276" s="64">
        <f t="shared" si="200"/>
        <v>301</v>
      </c>
      <c r="M276" s="183">
        <v>978</v>
      </c>
      <c r="N276" s="184">
        <f t="shared" si="217"/>
        <v>294378</v>
      </c>
      <c r="O276" s="351">
        <v>12637</v>
      </c>
      <c r="P276" s="68">
        <v>240</v>
      </c>
      <c r="Q276" s="213" t="s">
        <v>77</v>
      </c>
      <c r="R276" s="212"/>
      <c r="S276" s="70">
        <f t="shared" si="201"/>
        <v>0</v>
      </c>
      <c r="T276" s="213" t="s">
        <v>77</v>
      </c>
      <c r="U276" s="70"/>
      <c r="V276" s="212">
        <f t="shared" si="202"/>
        <v>0</v>
      </c>
      <c r="W276" s="71">
        <v>566</v>
      </c>
      <c r="X276" s="70">
        <v>385</v>
      </c>
      <c r="Y276" s="70">
        <f t="shared" si="203"/>
        <v>92400</v>
      </c>
      <c r="Z276" s="213" t="s">
        <v>77</v>
      </c>
      <c r="AA276" s="70"/>
      <c r="AB276" s="212">
        <f t="shared" si="204"/>
        <v>0</v>
      </c>
      <c r="AC276" s="71">
        <v>99</v>
      </c>
      <c r="AD276" s="70">
        <v>390</v>
      </c>
      <c r="AE276" s="212">
        <f t="shared" si="205"/>
        <v>93600</v>
      </c>
      <c r="AF276" s="71">
        <v>48</v>
      </c>
      <c r="AG276" s="70">
        <v>600</v>
      </c>
      <c r="AH276" s="212">
        <f t="shared" si="206"/>
        <v>144000</v>
      </c>
      <c r="AI276" s="213" t="s">
        <v>77</v>
      </c>
      <c r="AJ276" s="214"/>
      <c r="AK276" s="212">
        <f t="shared" si="207"/>
        <v>0</v>
      </c>
      <c r="AL276" s="213" t="s">
        <v>77</v>
      </c>
      <c r="AM276" s="214"/>
      <c r="AN276" s="212">
        <f t="shared" si="208"/>
        <v>0</v>
      </c>
      <c r="AO276" s="213" t="s">
        <v>77</v>
      </c>
      <c r="AP276" s="214"/>
      <c r="AQ276" s="245">
        <f t="shared" si="209"/>
        <v>0</v>
      </c>
      <c r="AR276" s="73">
        <v>254</v>
      </c>
      <c r="AS276" s="74">
        <v>1200</v>
      </c>
      <c r="AT276" s="75">
        <f t="shared" si="194"/>
        <v>288000</v>
      </c>
      <c r="AU276" s="73">
        <v>254</v>
      </c>
      <c r="AV276" s="74">
        <v>1600</v>
      </c>
      <c r="AW276" s="92">
        <f t="shared" si="198"/>
        <v>384000</v>
      </c>
      <c r="AX276" s="73">
        <v>254</v>
      </c>
      <c r="AY276" s="74">
        <v>1100</v>
      </c>
      <c r="AZ276" s="74">
        <f t="shared" si="195"/>
        <v>264000</v>
      </c>
      <c r="BA276" s="73">
        <v>254</v>
      </c>
      <c r="BB276" s="246">
        <v>2907.92</v>
      </c>
      <c r="BC276" s="75">
        <f t="shared" si="196"/>
        <v>697900.8</v>
      </c>
      <c r="BD276" s="93"/>
      <c r="BE276" s="77">
        <f t="shared" si="197"/>
        <v>385</v>
      </c>
      <c r="BF276" s="77">
        <f t="shared" si="210"/>
        <v>1168.9885714285715</v>
      </c>
      <c r="BG276" s="77">
        <f t="shared" si="211"/>
        <v>1100</v>
      </c>
      <c r="BH276" s="77">
        <f t="shared" si="212"/>
        <v>2907.92</v>
      </c>
      <c r="BI276" s="88"/>
      <c r="BJ276" s="89">
        <f t="shared" si="213"/>
        <v>92400</v>
      </c>
      <c r="BK276" s="90">
        <f t="shared" si="214"/>
        <v>280557.25714285718</v>
      </c>
      <c r="BL276" s="91">
        <f t="shared" si="215"/>
        <v>264000</v>
      </c>
      <c r="BM276" s="342">
        <f t="shared" si="216"/>
        <v>978</v>
      </c>
      <c r="BN276" s="82"/>
    </row>
    <row r="277" spans="1:66" ht="48" x14ac:dyDescent="0.25">
      <c r="A277" s="59">
        <v>256</v>
      </c>
      <c r="B277" s="83" t="s">
        <v>658</v>
      </c>
      <c r="C277" s="84" t="s">
        <v>689</v>
      </c>
      <c r="D277" s="85" t="s">
        <v>690</v>
      </c>
      <c r="E277" s="86" t="s">
        <v>691</v>
      </c>
      <c r="F277" s="138">
        <v>48</v>
      </c>
      <c r="G277" s="64"/>
      <c r="H277" s="64">
        <v>6</v>
      </c>
      <c r="I277" s="64"/>
      <c r="J277" s="64">
        <v>8</v>
      </c>
      <c r="K277" s="64">
        <v>10</v>
      </c>
      <c r="L277" s="64">
        <f t="shared" si="200"/>
        <v>72</v>
      </c>
      <c r="M277" s="183">
        <v>1571.48</v>
      </c>
      <c r="N277" s="184">
        <f t="shared" si="217"/>
        <v>113146.56</v>
      </c>
      <c r="O277" s="351">
        <v>12637</v>
      </c>
      <c r="P277" s="68">
        <v>48</v>
      </c>
      <c r="Q277" s="210">
        <v>23</v>
      </c>
      <c r="R277" s="212">
        <v>893</v>
      </c>
      <c r="S277" s="70">
        <f t="shared" si="201"/>
        <v>42864</v>
      </c>
      <c r="T277" s="71">
        <v>23</v>
      </c>
      <c r="U277" s="70">
        <v>500</v>
      </c>
      <c r="V277" s="212">
        <f t="shared" si="202"/>
        <v>24000</v>
      </c>
      <c r="W277" s="71">
        <v>567</v>
      </c>
      <c r="X277" s="70">
        <v>1289</v>
      </c>
      <c r="Y277" s="70">
        <f t="shared" si="203"/>
        <v>61872</v>
      </c>
      <c r="Z277" s="213" t="s">
        <v>77</v>
      </c>
      <c r="AA277" s="70"/>
      <c r="AB277" s="212">
        <f t="shared" si="204"/>
        <v>0</v>
      </c>
      <c r="AC277" s="71">
        <v>97</v>
      </c>
      <c r="AD277" s="70">
        <v>800</v>
      </c>
      <c r="AE277" s="212">
        <f t="shared" si="205"/>
        <v>38400</v>
      </c>
      <c r="AF277" s="213" t="s">
        <v>77</v>
      </c>
      <c r="AG277" s="214"/>
      <c r="AH277" s="212">
        <f t="shared" si="206"/>
        <v>0</v>
      </c>
      <c r="AI277" s="213" t="s">
        <v>77</v>
      </c>
      <c r="AJ277" s="214"/>
      <c r="AK277" s="212">
        <f t="shared" si="207"/>
        <v>0</v>
      </c>
      <c r="AL277" s="71">
        <v>39</v>
      </c>
      <c r="AM277" s="70">
        <v>670.42</v>
      </c>
      <c r="AN277" s="212">
        <f t="shared" si="208"/>
        <v>32180.159999999996</v>
      </c>
      <c r="AO277" s="213" t="s">
        <v>77</v>
      </c>
      <c r="AP277" s="70"/>
      <c r="AQ277" s="245">
        <f t="shared" si="209"/>
        <v>0</v>
      </c>
      <c r="AR277" s="73">
        <v>255</v>
      </c>
      <c r="AS277" s="74">
        <v>2240</v>
      </c>
      <c r="AT277" s="75">
        <f t="shared" si="194"/>
        <v>107520</v>
      </c>
      <c r="AU277" s="73">
        <v>255</v>
      </c>
      <c r="AV277" s="74">
        <v>22000</v>
      </c>
      <c r="AW277" s="92">
        <f t="shared" si="198"/>
        <v>1056000</v>
      </c>
      <c r="AX277" s="73">
        <v>255</v>
      </c>
      <c r="AY277" s="74">
        <v>2200</v>
      </c>
      <c r="AZ277" s="74">
        <f t="shared" si="195"/>
        <v>105600</v>
      </c>
      <c r="BA277" s="73">
        <v>255</v>
      </c>
      <c r="BB277" s="246">
        <v>2907.92</v>
      </c>
      <c r="BC277" s="75">
        <f t="shared" si="196"/>
        <v>139580.16</v>
      </c>
      <c r="BD277" s="93"/>
      <c r="BE277" s="77">
        <f t="shared" si="197"/>
        <v>500</v>
      </c>
      <c r="BF277" s="77">
        <f t="shared" si="210"/>
        <v>3722.2599999999998</v>
      </c>
      <c r="BG277" s="77">
        <f t="shared" si="211"/>
        <v>1289</v>
      </c>
      <c r="BH277" s="77">
        <f t="shared" si="212"/>
        <v>22000</v>
      </c>
      <c r="BI277" s="88"/>
      <c r="BJ277" s="89">
        <f t="shared" si="213"/>
        <v>24000</v>
      </c>
      <c r="BK277" s="90">
        <f t="shared" si="214"/>
        <v>178668.47999999998</v>
      </c>
      <c r="BL277" s="91">
        <f t="shared" si="215"/>
        <v>61872</v>
      </c>
      <c r="BM277" s="342">
        <f t="shared" si="216"/>
        <v>1571.4771428571423</v>
      </c>
      <c r="BN277" s="82"/>
    </row>
    <row r="278" spans="1:66" ht="60" x14ac:dyDescent="0.25">
      <c r="A278" s="137">
        <v>257</v>
      </c>
      <c r="B278" s="83" t="s">
        <v>658</v>
      </c>
      <c r="C278" s="84" t="s">
        <v>692</v>
      </c>
      <c r="D278" s="85" t="s">
        <v>693</v>
      </c>
      <c r="E278" s="86" t="s">
        <v>691</v>
      </c>
      <c r="F278" s="138">
        <v>48</v>
      </c>
      <c r="G278" s="64"/>
      <c r="H278" s="64">
        <v>3</v>
      </c>
      <c r="I278" s="64"/>
      <c r="J278" s="64"/>
      <c r="K278" s="64">
        <v>10</v>
      </c>
      <c r="L278" s="64">
        <f t="shared" si="200"/>
        <v>61</v>
      </c>
      <c r="M278" s="183">
        <v>2236.0700000000002</v>
      </c>
      <c r="N278" s="184">
        <f t="shared" si="217"/>
        <v>136400.27000000002</v>
      </c>
      <c r="O278" s="351">
        <v>12637</v>
      </c>
      <c r="P278" s="68">
        <v>48</v>
      </c>
      <c r="Q278" s="210">
        <v>25</v>
      </c>
      <c r="R278" s="212">
        <v>1000</v>
      </c>
      <c r="S278" s="70">
        <f t="shared" si="201"/>
        <v>48000</v>
      </c>
      <c r="T278" s="71">
        <v>24</v>
      </c>
      <c r="U278" s="70">
        <v>500</v>
      </c>
      <c r="V278" s="212">
        <f t="shared" si="202"/>
        <v>24000</v>
      </c>
      <c r="W278" s="71">
        <v>568</v>
      </c>
      <c r="X278" s="70">
        <v>1400</v>
      </c>
      <c r="Y278" s="70">
        <f t="shared" si="203"/>
        <v>67200</v>
      </c>
      <c r="Z278" s="213" t="s">
        <v>77</v>
      </c>
      <c r="AA278" s="214"/>
      <c r="AB278" s="212">
        <f t="shared" si="204"/>
        <v>0</v>
      </c>
      <c r="AC278" s="213" t="s">
        <v>77</v>
      </c>
      <c r="AD278" s="214"/>
      <c r="AE278" s="212">
        <f t="shared" si="205"/>
        <v>0</v>
      </c>
      <c r="AF278" s="213" t="s">
        <v>77</v>
      </c>
      <c r="AG278" s="214"/>
      <c r="AH278" s="212">
        <f t="shared" si="206"/>
        <v>0</v>
      </c>
      <c r="AI278" s="213" t="s">
        <v>77</v>
      </c>
      <c r="AJ278" s="214"/>
      <c r="AK278" s="212">
        <f t="shared" si="207"/>
        <v>0</v>
      </c>
      <c r="AL278" s="71">
        <v>41</v>
      </c>
      <c r="AM278" s="70">
        <v>1905.42</v>
      </c>
      <c r="AN278" s="212">
        <f t="shared" si="208"/>
        <v>91460.160000000003</v>
      </c>
      <c r="AO278" s="213" t="s">
        <v>77</v>
      </c>
      <c r="AP278" s="70"/>
      <c r="AQ278" s="245">
        <f t="shared" si="209"/>
        <v>0</v>
      </c>
      <c r="AR278" s="73">
        <v>256</v>
      </c>
      <c r="AS278" s="74">
        <v>3080</v>
      </c>
      <c r="AT278" s="75">
        <f t="shared" si="194"/>
        <v>147840</v>
      </c>
      <c r="AU278" s="73">
        <v>256</v>
      </c>
      <c r="AV278" s="74">
        <v>4200</v>
      </c>
      <c r="AW278" s="92">
        <f t="shared" si="198"/>
        <v>201600</v>
      </c>
      <c r="AX278" s="73">
        <v>256</v>
      </c>
      <c r="AY278" s="74">
        <v>2800</v>
      </c>
      <c r="AZ278" s="74">
        <f t="shared" si="195"/>
        <v>134400</v>
      </c>
      <c r="BA278" s="73">
        <v>256</v>
      </c>
      <c r="BB278" s="246">
        <v>3231.02</v>
      </c>
      <c r="BC278" s="75">
        <f t="shared" si="196"/>
        <v>155088.95999999999</v>
      </c>
      <c r="BD278" s="93"/>
      <c r="BE278" s="77">
        <f t="shared" si="197"/>
        <v>500</v>
      </c>
      <c r="BF278" s="77">
        <f t="shared" si="210"/>
        <v>2264.5549999999998</v>
      </c>
      <c r="BG278" s="77">
        <f t="shared" si="211"/>
        <v>2352.71</v>
      </c>
      <c r="BH278" s="77">
        <f t="shared" si="212"/>
        <v>4200</v>
      </c>
      <c r="BI278" s="88"/>
      <c r="BJ278" s="89">
        <f t="shared" si="213"/>
        <v>24000</v>
      </c>
      <c r="BK278" s="90">
        <f t="shared" si="214"/>
        <v>108698.63999999998</v>
      </c>
      <c r="BL278" s="91">
        <f t="shared" si="215"/>
        <v>112930.08</v>
      </c>
      <c r="BM278" s="342">
        <f t="shared" si="216"/>
        <v>2236.0733333333333</v>
      </c>
      <c r="BN278" s="82"/>
    </row>
    <row r="279" spans="1:66" ht="60" x14ac:dyDescent="0.25">
      <c r="A279" s="59">
        <v>258</v>
      </c>
      <c r="B279" s="83" t="s">
        <v>658</v>
      </c>
      <c r="C279" s="84" t="s">
        <v>694</v>
      </c>
      <c r="D279" s="85" t="s">
        <v>695</v>
      </c>
      <c r="E279" s="86" t="s">
        <v>696</v>
      </c>
      <c r="F279" s="138">
        <v>90</v>
      </c>
      <c r="G279" s="64"/>
      <c r="H279" s="64">
        <v>20</v>
      </c>
      <c r="I279" s="64"/>
      <c r="J279" s="64"/>
      <c r="K279" s="64">
        <v>24</v>
      </c>
      <c r="L279" s="64">
        <f t="shared" si="200"/>
        <v>134</v>
      </c>
      <c r="M279" s="183">
        <v>1321.36</v>
      </c>
      <c r="N279" s="184">
        <f t="shared" si="217"/>
        <v>177062.24</v>
      </c>
      <c r="O279" s="351">
        <v>12955</v>
      </c>
      <c r="P279" s="68">
        <v>90</v>
      </c>
      <c r="Q279" s="210">
        <v>20</v>
      </c>
      <c r="R279" s="212">
        <v>515</v>
      </c>
      <c r="S279" s="70">
        <f t="shared" si="201"/>
        <v>46350</v>
      </c>
      <c r="T279" s="71">
        <v>25</v>
      </c>
      <c r="U279" s="70">
        <v>600</v>
      </c>
      <c r="V279" s="212">
        <f t="shared" si="202"/>
        <v>54000</v>
      </c>
      <c r="W279" s="71">
        <v>548</v>
      </c>
      <c r="X279" s="70">
        <v>750</v>
      </c>
      <c r="Y279" s="70">
        <f t="shared" si="203"/>
        <v>67500</v>
      </c>
      <c r="Z279" s="71" t="s">
        <v>697</v>
      </c>
      <c r="AA279" s="70">
        <v>450</v>
      </c>
      <c r="AB279" s="212">
        <f t="shared" si="204"/>
        <v>40500</v>
      </c>
      <c r="AC279" s="71">
        <v>100</v>
      </c>
      <c r="AD279" s="70">
        <v>750</v>
      </c>
      <c r="AE279" s="212">
        <f t="shared" si="205"/>
        <v>67500</v>
      </c>
      <c r="AF279" s="71">
        <v>45</v>
      </c>
      <c r="AG279" s="70">
        <v>771</v>
      </c>
      <c r="AH279" s="212">
        <f t="shared" si="206"/>
        <v>69390</v>
      </c>
      <c r="AI279" s="71">
        <v>87</v>
      </c>
      <c r="AJ279" s="70">
        <v>679</v>
      </c>
      <c r="AK279" s="212">
        <f t="shared" si="207"/>
        <v>61110</v>
      </c>
      <c r="AL279" s="71">
        <v>23</v>
      </c>
      <c r="AM279" s="70">
        <v>55.82</v>
      </c>
      <c r="AN279" s="212">
        <f t="shared" si="208"/>
        <v>5023.8</v>
      </c>
      <c r="AO279" s="71" t="s">
        <v>698</v>
      </c>
      <c r="AP279" s="70">
        <v>500</v>
      </c>
      <c r="AQ279" s="245">
        <f t="shared" si="209"/>
        <v>45000</v>
      </c>
      <c r="AR279" s="73">
        <v>257</v>
      </c>
      <c r="AS279" s="74">
        <v>2520</v>
      </c>
      <c r="AT279" s="75">
        <f t="shared" si="194"/>
        <v>226800</v>
      </c>
      <c r="AU279" s="73">
        <v>257</v>
      </c>
      <c r="AV279" s="74">
        <v>4500</v>
      </c>
      <c r="AW279" s="92">
        <f t="shared" si="198"/>
        <v>405000</v>
      </c>
      <c r="AX279" s="73">
        <v>257</v>
      </c>
      <c r="AY279" s="74">
        <v>2500</v>
      </c>
      <c r="AZ279" s="74">
        <f t="shared" si="195"/>
        <v>225000</v>
      </c>
      <c r="BA279" s="73">
        <v>257</v>
      </c>
      <c r="BB279" s="246">
        <v>5654.28</v>
      </c>
      <c r="BC279" s="75">
        <f t="shared" si="196"/>
        <v>508885.19999999995</v>
      </c>
      <c r="BD279" s="93"/>
      <c r="BE279" s="77">
        <f t="shared" si="197"/>
        <v>55.82</v>
      </c>
      <c r="BF279" s="77">
        <f t="shared" si="210"/>
        <v>1557.3153846153846</v>
      </c>
      <c r="BG279" s="77">
        <f t="shared" si="211"/>
        <v>750</v>
      </c>
      <c r="BH279" s="77">
        <f t="shared" si="212"/>
        <v>5654.28</v>
      </c>
      <c r="BI279" s="88"/>
      <c r="BJ279" s="89">
        <f t="shared" si="213"/>
        <v>5023.8</v>
      </c>
      <c r="BK279" s="90">
        <f t="shared" si="214"/>
        <v>140158.38461538462</v>
      </c>
      <c r="BL279" s="91">
        <f t="shared" si="215"/>
        <v>67500</v>
      </c>
      <c r="BM279" s="342">
        <f t="shared" si="216"/>
        <v>1321.3636363636363</v>
      </c>
      <c r="BN279" s="82"/>
    </row>
    <row r="280" spans="1:66" ht="84" x14ac:dyDescent="0.25">
      <c r="A280" s="137">
        <v>259</v>
      </c>
      <c r="B280" s="83" t="s">
        <v>658</v>
      </c>
      <c r="C280" s="97" t="s">
        <v>699</v>
      </c>
      <c r="D280" s="265" t="s">
        <v>700</v>
      </c>
      <c r="E280" s="86" t="s">
        <v>696</v>
      </c>
      <c r="F280" s="138">
        <v>10</v>
      </c>
      <c r="G280" s="64"/>
      <c r="H280" s="64">
        <v>3</v>
      </c>
      <c r="I280" s="64"/>
      <c r="J280" s="64"/>
      <c r="K280" s="64">
        <v>10</v>
      </c>
      <c r="L280" s="64">
        <f t="shared" si="200"/>
        <v>23</v>
      </c>
      <c r="M280" s="183">
        <v>4646.26</v>
      </c>
      <c r="N280" s="184">
        <f t="shared" si="217"/>
        <v>106863.98000000001</v>
      </c>
      <c r="O280" s="351">
        <v>12955</v>
      </c>
      <c r="P280" s="68">
        <v>10</v>
      </c>
      <c r="Q280" s="213" t="s">
        <v>77</v>
      </c>
      <c r="R280" s="214"/>
      <c r="S280" s="70">
        <f t="shared" si="201"/>
        <v>0</v>
      </c>
      <c r="T280" s="213" t="s">
        <v>77</v>
      </c>
      <c r="U280" s="214"/>
      <c r="V280" s="212">
        <f t="shared" si="202"/>
        <v>0</v>
      </c>
      <c r="W280" s="213" t="s">
        <v>77</v>
      </c>
      <c r="X280" s="214"/>
      <c r="Y280" s="70">
        <f t="shared" si="203"/>
        <v>0</v>
      </c>
      <c r="Z280" s="213" t="s">
        <v>77</v>
      </c>
      <c r="AA280" s="214"/>
      <c r="AB280" s="212">
        <f t="shared" si="204"/>
        <v>0</v>
      </c>
      <c r="AC280" s="213" t="s">
        <v>77</v>
      </c>
      <c r="AD280" s="214"/>
      <c r="AE280" s="212">
        <f t="shared" si="205"/>
        <v>0</v>
      </c>
      <c r="AF280" s="213" t="s">
        <v>77</v>
      </c>
      <c r="AG280" s="214"/>
      <c r="AH280" s="212">
        <f t="shared" si="206"/>
        <v>0</v>
      </c>
      <c r="AI280" s="213" t="s">
        <v>77</v>
      </c>
      <c r="AJ280" s="214"/>
      <c r="AK280" s="212">
        <f t="shared" si="207"/>
        <v>0</v>
      </c>
      <c r="AL280" s="213" t="s">
        <v>77</v>
      </c>
      <c r="AM280" s="214"/>
      <c r="AN280" s="212">
        <f t="shared" si="208"/>
        <v>0</v>
      </c>
      <c r="AO280" s="71" t="s">
        <v>701</v>
      </c>
      <c r="AP280" s="70">
        <v>740</v>
      </c>
      <c r="AQ280" s="245">
        <f t="shared" si="209"/>
        <v>7400</v>
      </c>
      <c r="AR280" s="73">
        <v>258</v>
      </c>
      <c r="AS280" s="74">
        <v>4900</v>
      </c>
      <c r="AT280" s="75">
        <f t="shared" si="194"/>
        <v>49000</v>
      </c>
      <c r="AU280" s="73">
        <v>258</v>
      </c>
      <c r="AV280" s="74">
        <v>6000</v>
      </c>
      <c r="AW280" s="92">
        <f t="shared" si="198"/>
        <v>60000</v>
      </c>
      <c r="AX280" s="73">
        <v>258</v>
      </c>
      <c r="AY280" s="74">
        <v>5000</v>
      </c>
      <c r="AZ280" s="74">
        <f t="shared" si="195"/>
        <v>50000</v>
      </c>
      <c r="BA280" s="73">
        <v>258</v>
      </c>
      <c r="BB280" s="246">
        <v>4038.77</v>
      </c>
      <c r="BC280" s="75">
        <f t="shared" si="196"/>
        <v>40387.699999999997</v>
      </c>
      <c r="BD280" s="93"/>
      <c r="BE280" s="77">
        <f t="shared" si="197"/>
        <v>740</v>
      </c>
      <c r="BF280" s="77">
        <f t="shared" si="210"/>
        <v>4135.7539999999999</v>
      </c>
      <c r="BG280" s="77">
        <f t="shared" si="211"/>
        <v>4900</v>
      </c>
      <c r="BH280" s="77">
        <f t="shared" si="212"/>
        <v>6000</v>
      </c>
      <c r="BI280" s="88"/>
      <c r="BJ280" s="89">
        <f t="shared" si="213"/>
        <v>7400</v>
      </c>
      <c r="BK280" s="90">
        <f t="shared" si="214"/>
        <v>41357.54</v>
      </c>
      <c r="BL280" s="91">
        <f t="shared" si="215"/>
        <v>49000</v>
      </c>
      <c r="BM280" s="342">
        <f t="shared" si="216"/>
        <v>4646.2566666666671</v>
      </c>
      <c r="BN280" s="82"/>
    </row>
    <row r="281" spans="1:66" ht="72" x14ac:dyDescent="0.25">
      <c r="A281" s="59">
        <v>260</v>
      </c>
      <c r="B281" s="83" t="s">
        <v>658</v>
      </c>
      <c r="C281" s="84" t="s">
        <v>702</v>
      </c>
      <c r="D281" s="85" t="s">
        <v>703</v>
      </c>
      <c r="E281" s="86" t="s">
        <v>633</v>
      </c>
      <c r="F281" s="138">
        <v>1400</v>
      </c>
      <c r="G281" s="64"/>
      <c r="H281" s="64">
        <v>500</v>
      </c>
      <c r="I281" s="64"/>
      <c r="J281" s="64"/>
      <c r="K281" s="64">
        <v>40</v>
      </c>
      <c r="L281" s="64">
        <f t="shared" si="200"/>
        <v>1940</v>
      </c>
      <c r="M281" s="183">
        <v>332.44</v>
      </c>
      <c r="N281" s="184">
        <f t="shared" si="217"/>
        <v>644933.6</v>
      </c>
      <c r="O281" s="351">
        <v>8729</v>
      </c>
      <c r="P281" s="68">
        <v>1400</v>
      </c>
      <c r="Q281" s="210">
        <v>9</v>
      </c>
      <c r="R281" s="212">
        <v>380</v>
      </c>
      <c r="S281" s="70">
        <f t="shared" si="201"/>
        <v>532000</v>
      </c>
      <c r="T281" s="71">
        <v>30</v>
      </c>
      <c r="U281" s="70">
        <v>130</v>
      </c>
      <c r="V281" s="212">
        <f t="shared" si="202"/>
        <v>182000</v>
      </c>
      <c r="W281" s="71">
        <v>552</v>
      </c>
      <c r="X281" s="70">
        <v>275</v>
      </c>
      <c r="Y281" s="70">
        <f t="shared" si="203"/>
        <v>385000</v>
      </c>
      <c r="Z281" s="71" t="s">
        <v>704</v>
      </c>
      <c r="AA281" s="70">
        <v>140</v>
      </c>
      <c r="AB281" s="212">
        <f t="shared" si="204"/>
        <v>196000</v>
      </c>
      <c r="AC281" s="71">
        <v>105</v>
      </c>
      <c r="AD281" s="70">
        <v>150</v>
      </c>
      <c r="AE281" s="212">
        <f t="shared" si="205"/>
        <v>210000</v>
      </c>
      <c r="AF281" s="71">
        <v>46</v>
      </c>
      <c r="AG281" s="70">
        <v>190</v>
      </c>
      <c r="AH281" s="212">
        <f t="shared" si="206"/>
        <v>266000</v>
      </c>
      <c r="AI281" s="71">
        <v>84</v>
      </c>
      <c r="AJ281" s="70">
        <v>208.92</v>
      </c>
      <c r="AK281" s="212">
        <f t="shared" si="207"/>
        <v>292488</v>
      </c>
      <c r="AL281" s="213" t="s">
        <v>77</v>
      </c>
      <c r="AM281" s="214"/>
      <c r="AN281" s="212">
        <f t="shared" si="208"/>
        <v>0</v>
      </c>
      <c r="AO281" s="71" t="s">
        <v>422</v>
      </c>
      <c r="AP281" s="70">
        <v>215</v>
      </c>
      <c r="AQ281" s="245">
        <f t="shared" si="209"/>
        <v>301000</v>
      </c>
      <c r="AR281" s="73">
        <v>259</v>
      </c>
      <c r="AS281" s="74">
        <v>750</v>
      </c>
      <c r="AT281" s="75">
        <f t="shared" si="194"/>
        <v>1050000</v>
      </c>
      <c r="AU281" s="73">
        <v>259</v>
      </c>
      <c r="AV281" s="74">
        <v>600</v>
      </c>
      <c r="AW281" s="92">
        <f t="shared" si="198"/>
        <v>840000</v>
      </c>
      <c r="AX281" s="73">
        <v>259</v>
      </c>
      <c r="AY281" s="74">
        <v>600</v>
      </c>
      <c r="AZ281" s="74">
        <f t="shared" si="195"/>
        <v>840000</v>
      </c>
      <c r="BA281" s="73">
        <v>259</v>
      </c>
      <c r="BB281" s="246">
        <v>565.42999999999995</v>
      </c>
      <c r="BC281" s="75">
        <f t="shared" si="196"/>
        <v>791601.99999999988</v>
      </c>
      <c r="BD281" s="93"/>
      <c r="BE281" s="77">
        <f t="shared" si="197"/>
        <v>130</v>
      </c>
      <c r="BF281" s="77">
        <f t="shared" si="210"/>
        <v>350.36250000000001</v>
      </c>
      <c r="BG281" s="77">
        <f t="shared" si="211"/>
        <v>245</v>
      </c>
      <c r="BH281" s="77">
        <f t="shared" si="212"/>
        <v>750</v>
      </c>
      <c r="BI281" s="88"/>
      <c r="BJ281" s="89">
        <f t="shared" si="213"/>
        <v>182000</v>
      </c>
      <c r="BK281" s="90">
        <f t="shared" si="214"/>
        <v>490507.5</v>
      </c>
      <c r="BL281" s="91">
        <f t="shared" si="215"/>
        <v>343000</v>
      </c>
      <c r="BM281" s="342">
        <f t="shared" si="216"/>
        <v>332.43500000000006</v>
      </c>
      <c r="BN281" s="82"/>
    </row>
    <row r="282" spans="1:66" ht="60" x14ac:dyDescent="0.25">
      <c r="A282" s="137">
        <v>261</v>
      </c>
      <c r="B282" s="83" t="s">
        <v>658</v>
      </c>
      <c r="C282" s="84" t="s">
        <v>705</v>
      </c>
      <c r="D282" s="85" t="s">
        <v>706</v>
      </c>
      <c r="E282" s="86" t="s">
        <v>633</v>
      </c>
      <c r="F282" s="138">
        <v>16</v>
      </c>
      <c r="G282" s="64"/>
      <c r="H282" s="64">
        <v>6</v>
      </c>
      <c r="I282" s="64"/>
      <c r="J282" s="64"/>
      <c r="K282" s="64">
        <v>24</v>
      </c>
      <c r="L282" s="64">
        <f t="shared" si="200"/>
        <v>46</v>
      </c>
      <c r="M282" s="183">
        <v>395.57</v>
      </c>
      <c r="N282" s="184">
        <f t="shared" si="217"/>
        <v>18196.22</v>
      </c>
      <c r="O282" s="351">
        <v>8729</v>
      </c>
      <c r="P282" s="68">
        <v>16</v>
      </c>
      <c r="Q282" s="210">
        <v>11</v>
      </c>
      <c r="R282" s="212">
        <v>230</v>
      </c>
      <c r="S282" s="70">
        <f t="shared" si="201"/>
        <v>3680</v>
      </c>
      <c r="T282" s="71">
        <v>28</v>
      </c>
      <c r="U282" s="70">
        <v>130</v>
      </c>
      <c r="V282" s="212">
        <f t="shared" si="202"/>
        <v>2080</v>
      </c>
      <c r="W282" s="71">
        <v>553</v>
      </c>
      <c r="X282" s="70">
        <v>443.25</v>
      </c>
      <c r="Y282" s="70">
        <f t="shared" si="203"/>
        <v>7092</v>
      </c>
      <c r="Z282" s="71" t="s">
        <v>707</v>
      </c>
      <c r="AA282" s="70">
        <v>180</v>
      </c>
      <c r="AB282" s="212">
        <f t="shared" si="204"/>
        <v>2880</v>
      </c>
      <c r="AC282" s="71">
        <v>107</v>
      </c>
      <c r="AD282" s="70">
        <v>190</v>
      </c>
      <c r="AE282" s="212">
        <f t="shared" si="205"/>
        <v>3040</v>
      </c>
      <c r="AF282" s="71">
        <v>47</v>
      </c>
      <c r="AG282" s="70">
        <v>242</v>
      </c>
      <c r="AH282" s="212">
        <f t="shared" si="206"/>
        <v>3872</v>
      </c>
      <c r="AI282" s="213" t="s">
        <v>77</v>
      </c>
      <c r="AJ282" s="214"/>
      <c r="AK282" s="212">
        <f t="shared" si="207"/>
        <v>0</v>
      </c>
      <c r="AL282" s="71">
        <v>25</v>
      </c>
      <c r="AM282" s="70">
        <v>31.17</v>
      </c>
      <c r="AN282" s="212">
        <f t="shared" si="208"/>
        <v>498.72</v>
      </c>
      <c r="AO282" s="71" t="s">
        <v>708</v>
      </c>
      <c r="AP282" s="70">
        <v>215</v>
      </c>
      <c r="AQ282" s="245">
        <f t="shared" si="209"/>
        <v>3440</v>
      </c>
      <c r="AR282" s="73">
        <v>260</v>
      </c>
      <c r="AS282" s="74">
        <v>900</v>
      </c>
      <c r="AT282" s="75">
        <f t="shared" si="194"/>
        <v>14400</v>
      </c>
      <c r="AU282" s="73">
        <v>260</v>
      </c>
      <c r="AV282" s="74">
        <v>800</v>
      </c>
      <c r="AW282" s="92">
        <f t="shared" si="198"/>
        <v>12800</v>
      </c>
      <c r="AX282" s="73">
        <v>260</v>
      </c>
      <c r="AY282" s="74">
        <v>750</v>
      </c>
      <c r="AZ282" s="74">
        <f t="shared" si="195"/>
        <v>12000</v>
      </c>
      <c r="BA282" s="73">
        <v>260</v>
      </c>
      <c r="BB282" s="246">
        <v>775.44</v>
      </c>
      <c r="BC282" s="75">
        <f t="shared" si="196"/>
        <v>12407.04</v>
      </c>
      <c r="BD282" s="93"/>
      <c r="BE282" s="77">
        <f t="shared" si="197"/>
        <v>31.17</v>
      </c>
      <c r="BF282" s="77">
        <f t="shared" si="210"/>
        <v>407.2383333333334</v>
      </c>
      <c r="BG282" s="77">
        <f t="shared" si="211"/>
        <v>236</v>
      </c>
      <c r="BH282" s="77">
        <f t="shared" si="212"/>
        <v>900</v>
      </c>
      <c r="BI282" s="88"/>
      <c r="BJ282" s="89">
        <f t="shared" si="213"/>
        <v>498.72</v>
      </c>
      <c r="BK282" s="90">
        <f t="shared" si="214"/>
        <v>6515.8133333333344</v>
      </c>
      <c r="BL282" s="91">
        <f t="shared" si="215"/>
        <v>3776</v>
      </c>
      <c r="BM282" s="342">
        <f t="shared" si="216"/>
        <v>395.56900000000007</v>
      </c>
      <c r="BN282" s="82"/>
    </row>
    <row r="283" spans="1:66" ht="72" x14ac:dyDescent="0.25">
      <c r="A283" s="59">
        <v>262</v>
      </c>
      <c r="B283" s="83" t="s">
        <v>658</v>
      </c>
      <c r="C283" s="97" t="s">
        <v>709</v>
      </c>
      <c r="D283" s="85" t="s">
        <v>710</v>
      </c>
      <c r="E283" s="86" t="s">
        <v>633</v>
      </c>
      <c r="F283" s="138">
        <v>16</v>
      </c>
      <c r="G283" s="64"/>
      <c r="H283" s="64">
        <v>6</v>
      </c>
      <c r="I283" s="64"/>
      <c r="J283" s="64"/>
      <c r="K283" s="64">
        <v>10</v>
      </c>
      <c r="L283" s="64">
        <f t="shared" si="200"/>
        <v>32</v>
      </c>
      <c r="M283" s="183">
        <v>653.24</v>
      </c>
      <c r="N283" s="184">
        <f t="shared" si="217"/>
        <v>20903.68</v>
      </c>
      <c r="O283" s="351">
        <v>8729</v>
      </c>
      <c r="P283" s="68">
        <v>16</v>
      </c>
      <c r="Q283" s="210">
        <v>15</v>
      </c>
      <c r="R283" s="212">
        <v>220</v>
      </c>
      <c r="S283" s="70">
        <f t="shared" si="201"/>
        <v>3520</v>
      </c>
      <c r="T283" s="71">
        <v>29</v>
      </c>
      <c r="U283" s="70">
        <v>130</v>
      </c>
      <c r="V283" s="212">
        <f t="shared" si="202"/>
        <v>2080</v>
      </c>
      <c r="W283" s="71">
        <v>570</v>
      </c>
      <c r="X283" s="70">
        <v>450</v>
      </c>
      <c r="Y283" s="70">
        <f t="shared" si="203"/>
        <v>7200</v>
      </c>
      <c r="Z283" s="213" t="s">
        <v>77</v>
      </c>
      <c r="AA283" s="214"/>
      <c r="AB283" s="212">
        <f t="shared" si="204"/>
        <v>0</v>
      </c>
      <c r="AC283" s="213" t="s">
        <v>77</v>
      </c>
      <c r="AD283" s="214"/>
      <c r="AE283" s="212">
        <f t="shared" si="205"/>
        <v>0</v>
      </c>
      <c r="AF283" s="213" t="s">
        <v>77</v>
      </c>
      <c r="AG283" s="214"/>
      <c r="AH283" s="212">
        <f t="shared" si="206"/>
        <v>0</v>
      </c>
      <c r="AI283" s="213" t="s">
        <v>77</v>
      </c>
      <c r="AJ283" s="214"/>
      <c r="AK283" s="212">
        <f t="shared" si="207"/>
        <v>0</v>
      </c>
      <c r="AL283" s="213" t="s">
        <v>77</v>
      </c>
      <c r="AM283" s="214"/>
      <c r="AN283" s="212">
        <f t="shared" si="208"/>
        <v>0</v>
      </c>
      <c r="AO283" s="213" t="s">
        <v>77</v>
      </c>
      <c r="AP283" s="214"/>
      <c r="AQ283" s="245">
        <f t="shared" si="209"/>
        <v>0</v>
      </c>
      <c r="AR283" s="73">
        <v>261</v>
      </c>
      <c r="AS283" s="74">
        <v>2000</v>
      </c>
      <c r="AT283" s="75">
        <f t="shared" si="194"/>
        <v>32000</v>
      </c>
      <c r="AU283" s="73">
        <v>261</v>
      </c>
      <c r="AV283" s="74">
        <v>1200</v>
      </c>
      <c r="AW283" s="92">
        <f t="shared" si="198"/>
        <v>19200</v>
      </c>
      <c r="AX283" s="73">
        <v>261</v>
      </c>
      <c r="AY283" s="74">
        <v>750</v>
      </c>
      <c r="AZ283" s="74">
        <f t="shared" si="195"/>
        <v>12000</v>
      </c>
      <c r="BA283" s="73">
        <v>261</v>
      </c>
      <c r="BB283" s="246">
        <v>646.20000000000005</v>
      </c>
      <c r="BC283" s="75">
        <f t="shared" si="196"/>
        <v>10339.200000000001</v>
      </c>
      <c r="BD283" s="93"/>
      <c r="BE283" s="77">
        <f t="shared" si="197"/>
        <v>130</v>
      </c>
      <c r="BF283" s="77">
        <f t="shared" si="210"/>
        <v>770.88571428571424</v>
      </c>
      <c r="BG283" s="77">
        <f t="shared" si="211"/>
        <v>646.20000000000005</v>
      </c>
      <c r="BH283" s="77">
        <f t="shared" si="212"/>
        <v>2000</v>
      </c>
      <c r="BI283" s="88"/>
      <c r="BJ283" s="89">
        <f t="shared" si="213"/>
        <v>2080</v>
      </c>
      <c r="BK283" s="90">
        <f t="shared" si="214"/>
        <v>12334.171428571428</v>
      </c>
      <c r="BL283" s="91">
        <f t="shared" si="215"/>
        <v>10339.200000000001</v>
      </c>
      <c r="BM283" s="342">
        <f t="shared" si="216"/>
        <v>653.24</v>
      </c>
      <c r="BN283" s="82"/>
    </row>
    <row r="284" spans="1:66" ht="60" x14ac:dyDescent="0.25">
      <c r="A284" s="137">
        <v>263</v>
      </c>
      <c r="B284" s="83" t="s">
        <v>658</v>
      </c>
      <c r="C284" s="97" t="s">
        <v>711</v>
      </c>
      <c r="D284" s="85" t="s">
        <v>712</v>
      </c>
      <c r="E284" s="86" t="s">
        <v>665</v>
      </c>
      <c r="F284" s="138">
        <v>570</v>
      </c>
      <c r="G284" s="64"/>
      <c r="H284" s="64">
        <v>80</v>
      </c>
      <c r="I284" s="64"/>
      <c r="J284" s="64"/>
      <c r="K284" s="64">
        <v>40</v>
      </c>
      <c r="L284" s="64">
        <f t="shared" si="200"/>
        <v>690</v>
      </c>
      <c r="M284" s="183">
        <v>395.39</v>
      </c>
      <c r="N284" s="184">
        <f t="shared" si="217"/>
        <v>272819.09999999998</v>
      </c>
      <c r="O284" s="351">
        <v>30136</v>
      </c>
      <c r="P284" s="68">
        <v>570</v>
      </c>
      <c r="Q284" s="210">
        <v>36</v>
      </c>
      <c r="R284" s="212">
        <v>200</v>
      </c>
      <c r="S284" s="70">
        <f t="shared" si="201"/>
        <v>114000</v>
      </c>
      <c r="T284" s="71">
        <v>32</v>
      </c>
      <c r="U284" s="70">
        <v>160</v>
      </c>
      <c r="V284" s="212">
        <f t="shared" si="202"/>
        <v>91200</v>
      </c>
      <c r="W284" s="71">
        <v>558</v>
      </c>
      <c r="X284" s="70">
        <v>400</v>
      </c>
      <c r="Y284" s="70">
        <f t="shared" si="203"/>
        <v>228000</v>
      </c>
      <c r="Z284" s="71" t="s">
        <v>713</v>
      </c>
      <c r="AA284" s="70">
        <v>170</v>
      </c>
      <c r="AB284" s="212">
        <f t="shared" si="204"/>
        <v>96900</v>
      </c>
      <c r="AC284" s="71">
        <v>111</v>
      </c>
      <c r="AD284" s="70">
        <v>180</v>
      </c>
      <c r="AE284" s="212">
        <f t="shared" si="205"/>
        <v>102600</v>
      </c>
      <c r="AF284" s="213" t="s">
        <v>77</v>
      </c>
      <c r="AG284" s="214"/>
      <c r="AH284" s="212">
        <f t="shared" si="206"/>
        <v>0</v>
      </c>
      <c r="AI284" s="213" t="s">
        <v>77</v>
      </c>
      <c r="AJ284" s="214"/>
      <c r="AK284" s="212">
        <f t="shared" si="207"/>
        <v>0</v>
      </c>
      <c r="AL284" s="71">
        <v>33</v>
      </c>
      <c r="AM284" s="70">
        <v>91.64</v>
      </c>
      <c r="AN284" s="212">
        <f t="shared" si="208"/>
        <v>52234.8</v>
      </c>
      <c r="AO284" s="71" t="s">
        <v>714</v>
      </c>
      <c r="AP284" s="70">
        <v>220</v>
      </c>
      <c r="AQ284" s="245">
        <f t="shared" si="209"/>
        <v>125400</v>
      </c>
      <c r="AR284" s="73">
        <v>262</v>
      </c>
      <c r="AS284" s="74">
        <v>800</v>
      </c>
      <c r="AT284" s="75">
        <f t="shared" si="194"/>
        <v>456000</v>
      </c>
      <c r="AU284" s="73">
        <v>262</v>
      </c>
      <c r="AV284" s="74">
        <v>1200</v>
      </c>
      <c r="AW284" s="92">
        <f t="shared" si="198"/>
        <v>684000</v>
      </c>
      <c r="AX284" s="73">
        <v>262</v>
      </c>
      <c r="AY284" s="74">
        <v>750</v>
      </c>
      <c r="AZ284" s="74">
        <f t="shared" si="195"/>
        <v>427500</v>
      </c>
      <c r="BA284" s="73">
        <v>262</v>
      </c>
      <c r="BB284" s="246">
        <v>678.51</v>
      </c>
      <c r="BC284" s="75">
        <f t="shared" si="196"/>
        <v>386750.7</v>
      </c>
      <c r="BD284" s="93"/>
      <c r="BE284" s="77">
        <f t="shared" si="197"/>
        <v>91.64</v>
      </c>
      <c r="BF284" s="77">
        <f t="shared" si="210"/>
        <v>440.92272727272723</v>
      </c>
      <c r="BG284" s="77">
        <f t="shared" si="211"/>
        <v>220</v>
      </c>
      <c r="BH284" s="77">
        <f t="shared" si="212"/>
        <v>1200</v>
      </c>
      <c r="BI284" s="88"/>
      <c r="BJ284" s="89">
        <f t="shared" si="213"/>
        <v>52234.8</v>
      </c>
      <c r="BK284" s="90">
        <f t="shared" si="214"/>
        <v>251325.95454545453</v>
      </c>
      <c r="BL284" s="91">
        <f t="shared" si="215"/>
        <v>125400</v>
      </c>
      <c r="BM284" s="342">
        <f t="shared" si="216"/>
        <v>395.3900000000001</v>
      </c>
      <c r="BN284" s="82"/>
    </row>
    <row r="285" spans="1:66" ht="96" x14ac:dyDescent="0.25">
      <c r="A285" s="59">
        <v>264</v>
      </c>
      <c r="B285" s="83" t="s">
        <v>658</v>
      </c>
      <c r="C285" s="97" t="s">
        <v>715</v>
      </c>
      <c r="D285" s="85" t="s">
        <v>716</v>
      </c>
      <c r="E285" s="86" t="s">
        <v>665</v>
      </c>
      <c r="F285" s="138">
        <v>190</v>
      </c>
      <c r="G285" s="64"/>
      <c r="H285" s="64">
        <v>12</v>
      </c>
      <c r="I285" s="64"/>
      <c r="J285" s="64"/>
      <c r="K285" s="64">
        <v>24</v>
      </c>
      <c r="L285" s="64">
        <f t="shared" si="200"/>
        <v>226</v>
      </c>
      <c r="M285" s="183">
        <v>900</v>
      </c>
      <c r="N285" s="184">
        <f t="shared" si="217"/>
        <v>203400</v>
      </c>
      <c r="O285" s="351">
        <v>24015</v>
      </c>
      <c r="P285" s="68">
        <v>190</v>
      </c>
      <c r="Q285" s="213" t="s">
        <v>77</v>
      </c>
      <c r="R285" s="212"/>
      <c r="S285" s="70">
        <f t="shared" si="201"/>
        <v>0</v>
      </c>
      <c r="T285" s="213" t="s">
        <v>77</v>
      </c>
      <c r="U285" s="289"/>
      <c r="V285" s="212">
        <f t="shared" si="202"/>
        <v>0</v>
      </c>
      <c r="W285" s="213" t="s">
        <v>77</v>
      </c>
      <c r="X285" s="214"/>
      <c r="Y285" s="70">
        <f t="shared" si="203"/>
        <v>0</v>
      </c>
      <c r="Z285" s="213" t="s">
        <v>77</v>
      </c>
      <c r="AA285" s="214"/>
      <c r="AB285" s="212">
        <f t="shared" si="204"/>
        <v>0</v>
      </c>
      <c r="AC285" s="213" t="s">
        <v>77</v>
      </c>
      <c r="AD285" s="289"/>
      <c r="AE285" s="212">
        <f t="shared" si="205"/>
        <v>0</v>
      </c>
      <c r="AF285" s="213" t="s">
        <v>77</v>
      </c>
      <c r="AG285" s="214"/>
      <c r="AH285" s="212">
        <f t="shared" si="206"/>
        <v>0</v>
      </c>
      <c r="AI285" s="213" t="s">
        <v>77</v>
      </c>
      <c r="AJ285" s="214"/>
      <c r="AK285" s="212">
        <f t="shared" si="207"/>
        <v>0</v>
      </c>
      <c r="AL285" s="213" t="s">
        <v>77</v>
      </c>
      <c r="AM285" s="214"/>
      <c r="AN285" s="212">
        <f t="shared" si="208"/>
        <v>0</v>
      </c>
      <c r="AO285" s="213" t="s">
        <v>77</v>
      </c>
      <c r="AP285" s="70"/>
      <c r="AQ285" s="245">
        <f t="shared" si="209"/>
        <v>0</v>
      </c>
      <c r="AR285" s="73">
        <v>263</v>
      </c>
      <c r="AS285" s="74">
        <v>900</v>
      </c>
      <c r="AT285" s="75">
        <f t="shared" si="194"/>
        <v>171000</v>
      </c>
      <c r="AU285" s="73">
        <v>263</v>
      </c>
      <c r="AV285" s="74">
        <v>1200</v>
      </c>
      <c r="AW285" s="92">
        <f t="shared" si="198"/>
        <v>228000</v>
      </c>
      <c r="AX285" s="73">
        <v>263</v>
      </c>
      <c r="AY285" s="74">
        <v>900</v>
      </c>
      <c r="AZ285" s="74">
        <f t="shared" si="195"/>
        <v>171000</v>
      </c>
      <c r="BA285" s="73">
        <v>263</v>
      </c>
      <c r="BB285" s="246">
        <v>678.51</v>
      </c>
      <c r="BC285" s="75">
        <f t="shared" si="196"/>
        <v>128916.9</v>
      </c>
      <c r="BD285" s="93"/>
      <c r="BE285" s="77">
        <f t="shared" si="197"/>
        <v>678.51</v>
      </c>
      <c r="BF285" s="77">
        <f t="shared" si="210"/>
        <v>919.62750000000005</v>
      </c>
      <c r="BG285" s="77">
        <f t="shared" si="211"/>
        <v>900</v>
      </c>
      <c r="BH285" s="77">
        <f t="shared" si="212"/>
        <v>1200</v>
      </c>
      <c r="BI285" s="88"/>
      <c r="BJ285" s="89">
        <f t="shared" si="213"/>
        <v>128916.9</v>
      </c>
      <c r="BK285" s="90">
        <f t="shared" si="214"/>
        <v>174729.22500000001</v>
      </c>
      <c r="BL285" s="91">
        <f t="shared" si="215"/>
        <v>171000</v>
      </c>
      <c r="BM285" s="342">
        <f t="shared" si="216"/>
        <v>900.00000000000011</v>
      </c>
      <c r="BN285" s="82"/>
    </row>
    <row r="286" spans="1:66" ht="72" x14ac:dyDescent="0.25">
      <c r="A286" s="137">
        <v>265</v>
      </c>
      <c r="B286" s="83" t="s">
        <v>658</v>
      </c>
      <c r="C286" s="84" t="s">
        <v>717</v>
      </c>
      <c r="D286" s="85" t="s">
        <v>718</v>
      </c>
      <c r="E286" s="86" t="s">
        <v>633</v>
      </c>
      <c r="F286" s="138">
        <v>790</v>
      </c>
      <c r="G286" s="64"/>
      <c r="H286" s="64">
        <v>600</v>
      </c>
      <c r="I286" s="64"/>
      <c r="J286" s="64"/>
      <c r="K286" s="64">
        <v>24</v>
      </c>
      <c r="L286" s="64">
        <f t="shared" si="200"/>
        <v>1414</v>
      </c>
      <c r="M286" s="183">
        <v>308.5</v>
      </c>
      <c r="N286" s="184">
        <f t="shared" si="217"/>
        <v>436219</v>
      </c>
      <c r="O286" s="351">
        <v>12556</v>
      </c>
      <c r="P286" s="68">
        <v>790</v>
      </c>
      <c r="Q286" s="210">
        <v>20</v>
      </c>
      <c r="R286" s="212">
        <v>180</v>
      </c>
      <c r="S286" s="70">
        <f t="shared" si="201"/>
        <v>142200</v>
      </c>
      <c r="T286" s="71">
        <v>33</v>
      </c>
      <c r="U286" s="70">
        <v>160</v>
      </c>
      <c r="V286" s="212">
        <f t="shared" si="202"/>
        <v>126400</v>
      </c>
      <c r="W286" s="71">
        <v>551</v>
      </c>
      <c r="X286" s="70">
        <v>220</v>
      </c>
      <c r="Y286" s="70">
        <f t="shared" si="203"/>
        <v>173800</v>
      </c>
      <c r="Z286" s="71" t="s">
        <v>719</v>
      </c>
      <c r="AA286" s="70">
        <v>140</v>
      </c>
      <c r="AB286" s="212">
        <f t="shared" si="204"/>
        <v>110600</v>
      </c>
      <c r="AC286" s="71">
        <v>101</v>
      </c>
      <c r="AD286" s="70">
        <v>120</v>
      </c>
      <c r="AE286" s="212">
        <f t="shared" si="205"/>
        <v>94800</v>
      </c>
      <c r="AF286" s="71">
        <v>49</v>
      </c>
      <c r="AG286" s="70">
        <v>180</v>
      </c>
      <c r="AH286" s="212">
        <f t="shared" si="206"/>
        <v>142200</v>
      </c>
      <c r="AI286" s="71">
        <v>83</v>
      </c>
      <c r="AJ286" s="70">
        <v>261.14999999999998</v>
      </c>
      <c r="AK286" s="212">
        <f t="shared" si="207"/>
        <v>206308.49999999997</v>
      </c>
      <c r="AL286" s="71">
        <v>47</v>
      </c>
      <c r="AM286" s="70">
        <v>175.4</v>
      </c>
      <c r="AN286" s="212">
        <f t="shared" si="208"/>
        <v>138566</v>
      </c>
      <c r="AO286" s="71" t="s">
        <v>720</v>
      </c>
      <c r="AP286" s="70">
        <v>150</v>
      </c>
      <c r="AQ286" s="245">
        <f t="shared" si="209"/>
        <v>118500</v>
      </c>
      <c r="AR286" s="73">
        <v>264</v>
      </c>
      <c r="AS286" s="74">
        <v>1200</v>
      </c>
      <c r="AT286" s="75">
        <f t="shared" si="194"/>
        <v>948000</v>
      </c>
      <c r="AU286" s="73">
        <v>264</v>
      </c>
      <c r="AV286" s="74">
        <v>600</v>
      </c>
      <c r="AW286" s="92">
        <f t="shared" si="198"/>
        <v>474000</v>
      </c>
      <c r="AX286" s="73">
        <v>264</v>
      </c>
      <c r="AY286" s="74">
        <v>600</v>
      </c>
      <c r="AZ286" s="74">
        <f t="shared" si="195"/>
        <v>474000</v>
      </c>
      <c r="BA286" s="73">
        <v>264</v>
      </c>
      <c r="BB286" s="246">
        <v>726.98</v>
      </c>
      <c r="BC286" s="75">
        <f t="shared" si="196"/>
        <v>574314.20000000007</v>
      </c>
      <c r="BD286" s="93"/>
      <c r="BE286" s="77">
        <f t="shared" si="197"/>
        <v>120</v>
      </c>
      <c r="BF286" s="77">
        <f t="shared" si="210"/>
        <v>362.57923076923083</v>
      </c>
      <c r="BG286" s="77">
        <f t="shared" si="211"/>
        <v>180</v>
      </c>
      <c r="BH286" s="77">
        <f t="shared" si="212"/>
        <v>1200</v>
      </c>
      <c r="BI286" s="88"/>
      <c r="BJ286" s="89">
        <f t="shared" si="213"/>
        <v>94800</v>
      </c>
      <c r="BK286" s="90">
        <f t="shared" si="214"/>
        <v>286437.59230769234</v>
      </c>
      <c r="BL286" s="91">
        <f t="shared" si="215"/>
        <v>142200</v>
      </c>
      <c r="BM286" s="342">
        <f t="shared" si="216"/>
        <v>308.50272727272733</v>
      </c>
      <c r="BN286" s="82"/>
    </row>
    <row r="287" spans="1:66" ht="60" x14ac:dyDescent="0.25">
      <c r="A287" s="59">
        <v>266</v>
      </c>
      <c r="B287" s="83" t="s">
        <v>658</v>
      </c>
      <c r="C287" s="84" t="s">
        <v>721</v>
      </c>
      <c r="D287" s="85" t="s">
        <v>722</v>
      </c>
      <c r="E287" s="86" t="s">
        <v>633</v>
      </c>
      <c r="F287" s="138">
        <v>140</v>
      </c>
      <c r="G287" s="64"/>
      <c r="H287" s="64">
        <v>20</v>
      </c>
      <c r="I287" s="64"/>
      <c r="J287" s="64">
        <v>16</v>
      </c>
      <c r="K287" s="64">
        <v>24</v>
      </c>
      <c r="L287" s="64">
        <f t="shared" si="200"/>
        <v>200</v>
      </c>
      <c r="M287" s="183">
        <v>332.71</v>
      </c>
      <c r="N287" s="184">
        <f t="shared" si="217"/>
        <v>66542</v>
      </c>
      <c r="O287" s="351">
        <v>12556</v>
      </c>
      <c r="P287" s="68">
        <v>140</v>
      </c>
      <c r="Q287" s="210">
        <v>22</v>
      </c>
      <c r="R287" s="212">
        <v>180</v>
      </c>
      <c r="S287" s="70">
        <f t="shared" si="201"/>
        <v>25200</v>
      </c>
      <c r="T287" s="71">
        <v>35</v>
      </c>
      <c r="U287" s="70">
        <v>140</v>
      </c>
      <c r="V287" s="212">
        <f t="shared" si="202"/>
        <v>19600</v>
      </c>
      <c r="W287" s="71">
        <v>554</v>
      </c>
      <c r="X287" s="70">
        <v>270</v>
      </c>
      <c r="Y287" s="70">
        <f t="shared" si="203"/>
        <v>37800</v>
      </c>
      <c r="Z287" s="213" t="s">
        <v>77</v>
      </c>
      <c r="AA287" s="214"/>
      <c r="AB287" s="212">
        <f t="shared" si="204"/>
        <v>0</v>
      </c>
      <c r="AC287" s="71">
        <v>102</v>
      </c>
      <c r="AD287" s="70">
        <v>120</v>
      </c>
      <c r="AE287" s="212">
        <f t="shared" si="205"/>
        <v>16800</v>
      </c>
      <c r="AF287" s="71">
        <v>50</v>
      </c>
      <c r="AG287" s="70">
        <v>180</v>
      </c>
      <c r="AH287" s="212">
        <f t="shared" si="206"/>
        <v>25200</v>
      </c>
      <c r="AI287" s="213" t="s">
        <v>77</v>
      </c>
      <c r="AJ287" s="214"/>
      <c r="AK287" s="212">
        <f t="shared" si="207"/>
        <v>0</v>
      </c>
      <c r="AL287" s="71">
        <v>53</v>
      </c>
      <c r="AM287" s="70">
        <v>147.4</v>
      </c>
      <c r="AN287" s="212">
        <f t="shared" si="208"/>
        <v>20636</v>
      </c>
      <c r="AO287" s="71" t="s">
        <v>434</v>
      </c>
      <c r="AP287" s="70">
        <v>150</v>
      </c>
      <c r="AQ287" s="245">
        <f t="shared" si="209"/>
        <v>21000</v>
      </c>
      <c r="AR287" s="73">
        <v>265</v>
      </c>
      <c r="AS287" s="74">
        <v>1200</v>
      </c>
      <c r="AT287" s="75">
        <f t="shared" si="194"/>
        <v>168000</v>
      </c>
      <c r="AU287" s="73">
        <v>265</v>
      </c>
      <c r="AV287" s="74">
        <v>600</v>
      </c>
      <c r="AW287" s="92">
        <f t="shared" si="198"/>
        <v>84000</v>
      </c>
      <c r="AX287" s="73">
        <v>265</v>
      </c>
      <c r="AY287" s="74">
        <v>600</v>
      </c>
      <c r="AZ287" s="74">
        <f t="shared" si="195"/>
        <v>84000</v>
      </c>
      <c r="BA287" s="73">
        <v>265</v>
      </c>
      <c r="BB287" s="246">
        <v>726.98</v>
      </c>
      <c r="BC287" s="75">
        <f t="shared" si="196"/>
        <v>101777.2</v>
      </c>
      <c r="BD287" s="93"/>
      <c r="BE287" s="77">
        <f t="shared" si="197"/>
        <v>120</v>
      </c>
      <c r="BF287" s="77">
        <f t="shared" si="210"/>
        <v>392.21636363636367</v>
      </c>
      <c r="BG287" s="77">
        <f t="shared" si="211"/>
        <v>180</v>
      </c>
      <c r="BH287" s="77">
        <f t="shared" si="212"/>
        <v>1200</v>
      </c>
      <c r="BI287" s="88"/>
      <c r="BJ287" s="89">
        <f t="shared" si="213"/>
        <v>16800</v>
      </c>
      <c r="BK287" s="90">
        <f t="shared" si="214"/>
        <v>54910.290909090916</v>
      </c>
      <c r="BL287" s="91">
        <f t="shared" si="215"/>
        <v>25200</v>
      </c>
      <c r="BM287" s="342">
        <f t="shared" si="216"/>
        <v>332.70888888888891</v>
      </c>
      <c r="BN287" s="82"/>
    </row>
    <row r="288" spans="1:66" ht="96" x14ac:dyDescent="0.25">
      <c r="A288" s="137">
        <v>267</v>
      </c>
      <c r="B288" s="83" t="s">
        <v>658</v>
      </c>
      <c r="C288" s="84" t="s">
        <v>723</v>
      </c>
      <c r="D288" s="85" t="s">
        <v>724</v>
      </c>
      <c r="E288" s="86" t="s">
        <v>633</v>
      </c>
      <c r="F288" s="138">
        <v>360</v>
      </c>
      <c r="G288" s="64"/>
      <c r="H288" s="64"/>
      <c r="I288" s="64"/>
      <c r="J288" s="64"/>
      <c r="K288" s="64">
        <v>24</v>
      </c>
      <c r="L288" s="64">
        <f t="shared" si="200"/>
        <v>384</v>
      </c>
      <c r="M288" s="183">
        <v>319.95</v>
      </c>
      <c r="N288" s="184">
        <f t="shared" si="217"/>
        <v>122860.79999999999</v>
      </c>
      <c r="O288" s="351">
        <v>14591</v>
      </c>
      <c r="P288" s="68">
        <v>360</v>
      </c>
      <c r="Q288" s="210">
        <v>19</v>
      </c>
      <c r="R288" s="212">
        <v>180</v>
      </c>
      <c r="S288" s="70">
        <f t="shared" si="201"/>
        <v>64800</v>
      </c>
      <c r="T288" s="71">
        <v>36</v>
      </c>
      <c r="U288" s="70">
        <v>130</v>
      </c>
      <c r="V288" s="212">
        <f t="shared" si="202"/>
        <v>46800</v>
      </c>
      <c r="W288" s="71">
        <v>563</v>
      </c>
      <c r="X288" s="70">
        <v>300</v>
      </c>
      <c r="Y288" s="70">
        <f t="shared" si="203"/>
        <v>108000</v>
      </c>
      <c r="Z288" s="71" t="s">
        <v>725</v>
      </c>
      <c r="AA288" s="70">
        <v>140</v>
      </c>
      <c r="AB288" s="212">
        <f t="shared" si="204"/>
        <v>50400</v>
      </c>
      <c r="AC288" s="71">
        <v>112</v>
      </c>
      <c r="AD288" s="70">
        <v>120</v>
      </c>
      <c r="AE288" s="212">
        <f t="shared" si="205"/>
        <v>43200</v>
      </c>
      <c r="AF288" s="71">
        <v>54</v>
      </c>
      <c r="AG288" s="70">
        <v>255.94</v>
      </c>
      <c r="AH288" s="212">
        <f t="shared" si="206"/>
        <v>92138.4</v>
      </c>
      <c r="AI288" s="71">
        <v>82</v>
      </c>
      <c r="AJ288" s="70">
        <v>261.14999999999998</v>
      </c>
      <c r="AK288" s="212">
        <f t="shared" si="207"/>
        <v>94013.999999999985</v>
      </c>
      <c r="AL288" s="71">
        <v>51</v>
      </c>
      <c r="AM288" s="70">
        <v>175.42</v>
      </c>
      <c r="AN288" s="212">
        <f t="shared" si="208"/>
        <v>63151.199999999997</v>
      </c>
      <c r="AO288" s="71" t="s">
        <v>726</v>
      </c>
      <c r="AP288" s="107">
        <v>150</v>
      </c>
      <c r="AQ288" s="291">
        <f t="shared" si="209"/>
        <v>54000</v>
      </c>
      <c r="AR288" s="73">
        <v>266</v>
      </c>
      <c r="AS288" s="74">
        <v>950</v>
      </c>
      <c r="AT288" s="75">
        <f t="shared" si="194"/>
        <v>342000</v>
      </c>
      <c r="AU288" s="73">
        <v>266</v>
      </c>
      <c r="AV288" s="74">
        <v>600</v>
      </c>
      <c r="AW288" s="92">
        <f t="shared" si="198"/>
        <v>216000</v>
      </c>
      <c r="AX288" s="73">
        <v>266</v>
      </c>
      <c r="AY288" s="74">
        <v>600</v>
      </c>
      <c r="AZ288" s="74">
        <f t="shared" si="195"/>
        <v>216000</v>
      </c>
      <c r="BA288" s="73">
        <v>266</v>
      </c>
      <c r="BB288" s="246">
        <v>726.98</v>
      </c>
      <c r="BC288" s="75">
        <f t="shared" si="196"/>
        <v>261712.80000000002</v>
      </c>
      <c r="BD288" s="93"/>
      <c r="BE288" s="77">
        <f t="shared" si="197"/>
        <v>120</v>
      </c>
      <c r="BF288" s="77">
        <f t="shared" si="210"/>
        <v>353.03769230769228</v>
      </c>
      <c r="BG288" s="77">
        <f t="shared" si="211"/>
        <v>255.94</v>
      </c>
      <c r="BH288" s="77">
        <f t="shared" si="212"/>
        <v>950</v>
      </c>
      <c r="BI288" s="88"/>
      <c r="BJ288" s="100">
        <f t="shared" si="213"/>
        <v>43200</v>
      </c>
      <c r="BK288" s="101">
        <f t="shared" si="214"/>
        <v>127093.56923076922</v>
      </c>
      <c r="BL288" s="102">
        <f t="shared" si="215"/>
        <v>92138.4</v>
      </c>
      <c r="BM288" s="342">
        <f t="shared" si="216"/>
        <v>319.95363636363635</v>
      </c>
      <c r="BN288" s="82"/>
    </row>
    <row r="289" spans="1:66" s="204" customFormat="1" x14ac:dyDescent="0.25">
      <c r="A289" s="225"/>
      <c r="B289" s="114"/>
      <c r="C289" s="115"/>
      <c r="D289" s="116" t="s">
        <v>727</v>
      </c>
      <c r="E289" s="116"/>
      <c r="F289" s="226"/>
      <c r="G289" s="226"/>
      <c r="H289" s="226"/>
      <c r="I289" s="226"/>
      <c r="J289" s="226"/>
      <c r="K289" s="226"/>
      <c r="L289" s="226"/>
      <c r="M289" s="120"/>
      <c r="N289" s="120">
        <f>SUM(N267:N288)</f>
        <v>4419781.1800000006</v>
      </c>
      <c r="O289" s="360"/>
      <c r="P289" s="228"/>
      <c r="Q289" s="227"/>
      <c r="R289" s="227"/>
      <c r="S289" s="227"/>
      <c r="T289" s="227"/>
      <c r="U289" s="227"/>
      <c r="V289" s="227"/>
      <c r="W289" s="227"/>
      <c r="X289" s="227"/>
      <c r="Y289" s="227"/>
      <c r="Z289" s="227"/>
      <c r="AA289" s="227"/>
      <c r="AB289" s="227"/>
      <c r="AC289" s="227"/>
      <c r="AD289" s="227"/>
      <c r="AE289" s="227"/>
      <c r="AF289" s="229"/>
      <c r="AG289" s="229"/>
      <c r="AH289" s="229"/>
      <c r="AI289" s="229"/>
      <c r="AJ289" s="229"/>
      <c r="AK289" s="229"/>
      <c r="AL289" s="229"/>
      <c r="AM289" s="229"/>
      <c r="AN289" s="229"/>
      <c r="AO289" s="229"/>
      <c r="AP289" s="229"/>
      <c r="AQ289" s="229"/>
      <c r="AR289" s="229"/>
      <c r="AS289" s="229"/>
      <c r="AT289" s="229"/>
      <c r="AU289" s="229"/>
      <c r="AV289" s="229"/>
      <c r="AW289" s="229"/>
      <c r="AX289" s="229"/>
      <c r="AY289" s="229"/>
      <c r="AZ289" s="229"/>
      <c r="BA289" s="229"/>
      <c r="BB289" s="229"/>
      <c r="BC289" s="229"/>
      <c r="BD289" s="229"/>
      <c r="BE289" s="229"/>
      <c r="BF289" s="229"/>
      <c r="BG289" s="229"/>
      <c r="BH289" s="229"/>
      <c r="BI289" s="229"/>
      <c r="BJ289" s="125">
        <f>SUM(BJ267:BJ288)</f>
        <v>968973.94000000006</v>
      </c>
      <c r="BK289" s="125">
        <f t="shared" ref="BK289:BL289" si="218">SUM(BK267:BK288)</f>
        <v>3664757.7048767903</v>
      </c>
      <c r="BL289" s="125">
        <f t="shared" si="218"/>
        <v>2434752.2049999996</v>
      </c>
      <c r="BM289" s="346"/>
      <c r="BN289" s="82"/>
    </row>
    <row r="290" spans="1:66" x14ac:dyDescent="0.25">
      <c r="A290" s="230"/>
      <c r="B290" s="231"/>
      <c r="C290" s="127"/>
      <c r="D290" s="232" t="s">
        <v>811</v>
      </c>
      <c r="E290" s="233"/>
      <c r="F290" s="234"/>
      <c r="G290" s="234"/>
      <c r="H290" s="234"/>
      <c r="I290" s="234"/>
      <c r="J290" s="234"/>
      <c r="K290" s="234"/>
      <c r="L290" s="234"/>
      <c r="M290" s="235"/>
      <c r="N290" s="236"/>
      <c r="O290" s="178"/>
      <c r="P290" s="179"/>
      <c r="Q290" s="178"/>
      <c r="R290" s="178"/>
      <c r="S290" s="178"/>
      <c r="T290" s="178"/>
      <c r="U290" s="178"/>
      <c r="V290" s="178"/>
      <c r="W290" s="178"/>
      <c r="X290" s="178"/>
      <c r="Y290" s="178"/>
      <c r="Z290" s="178"/>
      <c r="AA290" s="178"/>
      <c r="AB290" s="178"/>
      <c r="AC290" s="178"/>
      <c r="AD290" s="178"/>
      <c r="AE290" s="178"/>
      <c r="AF290" s="135"/>
      <c r="AG290" s="135"/>
      <c r="AH290" s="135"/>
      <c r="AI290" s="135"/>
      <c r="AJ290" s="135"/>
      <c r="AK290" s="135"/>
      <c r="AL290" s="135"/>
      <c r="AM290" s="135"/>
      <c r="AN290" s="135"/>
      <c r="AO290" s="135"/>
      <c r="AP290" s="240"/>
      <c r="AQ290" s="240"/>
      <c r="AR290" s="240"/>
      <c r="AS290" s="240"/>
      <c r="AT290" s="240"/>
      <c r="AU290" s="240"/>
      <c r="AV290" s="240"/>
      <c r="AW290" s="240"/>
      <c r="AX290" s="240"/>
      <c r="AY290" s="240"/>
      <c r="AZ290" s="240"/>
      <c r="BA290" s="240"/>
      <c r="BB290" s="240"/>
      <c r="BC290" s="240"/>
      <c r="BD290" s="240"/>
      <c r="BE290" s="240"/>
      <c r="BF290" s="240"/>
      <c r="BG290" s="240"/>
      <c r="BH290" s="240"/>
      <c r="BI290" s="240"/>
      <c r="BJ290" s="240"/>
      <c r="BK290" s="240"/>
      <c r="BL290" s="240"/>
      <c r="BM290" s="347"/>
      <c r="BN290" s="82"/>
    </row>
    <row r="291" spans="1:66" ht="120" x14ac:dyDescent="0.25">
      <c r="A291" s="137">
        <v>268</v>
      </c>
      <c r="B291" s="96" t="s">
        <v>728</v>
      </c>
      <c r="C291" s="97" t="s">
        <v>729</v>
      </c>
      <c r="D291" s="85" t="s">
        <v>730</v>
      </c>
      <c r="E291" s="86" t="s">
        <v>62</v>
      </c>
      <c r="F291" s="138">
        <v>200</v>
      </c>
      <c r="G291" s="64"/>
      <c r="H291" s="64"/>
      <c r="I291" s="64"/>
      <c r="J291" s="64">
        <v>6</v>
      </c>
      <c r="K291" s="64">
        <v>12</v>
      </c>
      <c r="L291" s="64">
        <f t="shared" ref="L291:L310" si="219">SUM(F291:K291)</f>
        <v>218</v>
      </c>
      <c r="M291" s="183">
        <v>970</v>
      </c>
      <c r="N291" s="184">
        <f>L291*M291</f>
        <v>211460</v>
      </c>
      <c r="O291" s="351">
        <v>23094</v>
      </c>
      <c r="P291" s="68">
        <v>200</v>
      </c>
      <c r="Q291" s="98" t="s">
        <v>37</v>
      </c>
      <c r="R291" s="215"/>
      <c r="S291" s="99">
        <f t="shared" ref="S291:S310" si="220">R291*P291</f>
        <v>0</v>
      </c>
      <c r="T291" s="98" t="s">
        <v>37</v>
      </c>
      <c r="U291" s="215"/>
      <c r="V291" s="99">
        <f t="shared" ref="V291:V310" si="221">U291*P291</f>
        <v>0</v>
      </c>
      <c r="W291" s="98" t="s">
        <v>37</v>
      </c>
      <c r="X291" s="215"/>
      <c r="Y291" s="99">
        <f t="shared" ref="Y291:Y310" si="222">X291*P291</f>
        <v>0</v>
      </c>
      <c r="Z291" s="98" t="s">
        <v>37</v>
      </c>
      <c r="AA291" s="215"/>
      <c r="AB291" s="99">
        <f t="shared" ref="AB291:AB310" si="223">AA291*P291</f>
        <v>0</v>
      </c>
      <c r="AC291" s="98" t="s">
        <v>37</v>
      </c>
      <c r="AD291" s="215"/>
      <c r="AE291" s="99">
        <f t="shared" ref="AE291:AE310" si="224">AD291*P291</f>
        <v>0</v>
      </c>
      <c r="AF291" s="98" t="s">
        <v>37</v>
      </c>
      <c r="AG291" s="215"/>
      <c r="AH291" s="99">
        <f t="shared" ref="AH291:AH310" si="225">AG291*P291</f>
        <v>0</v>
      </c>
      <c r="AI291" s="98" t="s">
        <v>37</v>
      </c>
      <c r="AJ291" s="215"/>
      <c r="AK291" s="99">
        <f t="shared" ref="AK291:AK310" si="226">AJ291*P291</f>
        <v>0</v>
      </c>
      <c r="AL291" s="67">
        <v>197</v>
      </c>
      <c r="AM291" s="99">
        <v>287.10000000000002</v>
      </c>
      <c r="AN291" s="99">
        <f t="shared" ref="AN291:AN310" si="227">AM291*P291</f>
        <v>57420.000000000007</v>
      </c>
      <c r="AO291" s="98" t="s">
        <v>37</v>
      </c>
      <c r="AP291" s="214"/>
      <c r="AQ291" s="245">
        <f t="shared" ref="AQ291:AQ310" si="228">AP291*P291</f>
        <v>0</v>
      </c>
      <c r="AR291" s="73">
        <v>267</v>
      </c>
      <c r="AS291" s="74">
        <v>910</v>
      </c>
      <c r="AT291" s="75">
        <f t="shared" si="194"/>
        <v>182000</v>
      </c>
      <c r="AU291" s="73">
        <v>267</v>
      </c>
      <c r="AV291" s="74">
        <v>1200</v>
      </c>
      <c r="AW291" s="92">
        <f t="shared" si="198"/>
        <v>240000</v>
      </c>
      <c r="AX291" s="73">
        <v>267</v>
      </c>
      <c r="AY291" s="74">
        <v>800</v>
      </c>
      <c r="AZ291" s="74">
        <f t="shared" si="195"/>
        <v>160000</v>
      </c>
      <c r="BA291" s="73">
        <v>267</v>
      </c>
      <c r="BB291" s="246">
        <v>1292.4100000000001</v>
      </c>
      <c r="BC291" s="75">
        <f t="shared" si="196"/>
        <v>258482.00000000003</v>
      </c>
      <c r="BD291" s="93"/>
      <c r="BE291" s="77">
        <f t="shared" si="197"/>
        <v>287.10000000000002</v>
      </c>
      <c r="BF291" s="77"/>
      <c r="BG291" s="77">
        <f t="shared" ref="BG291:BG310" si="229">MEDIAN(AP291,AM291,AJ291,AG291,AD291,AA291,X291,U291,R291,AS291,AV291,AY291,BB291)</f>
        <v>910</v>
      </c>
      <c r="BH291" s="77">
        <f t="shared" ref="BH291:BH310" si="230">MAX(AP291,AM291,AJ291,AG291,AD291,AA291,X291,U291,R291,AS291,AV291,AY291,BB291)</f>
        <v>1292.4100000000001</v>
      </c>
      <c r="BI291" s="88"/>
      <c r="BJ291" s="79">
        <f t="shared" ref="BJ291:BJ310" si="231">BE291*$P291</f>
        <v>57420.000000000007</v>
      </c>
      <c r="BK291" s="80">
        <f t="shared" ref="BK291:BK310" si="232">BF291*$P291</f>
        <v>0</v>
      </c>
      <c r="BL291" s="81">
        <f t="shared" si="215"/>
        <v>182000</v>
      </c>
      <c r="BM291" s="342">
        <f t="shared" ref="BM291:BM310" si="233">(SUM(R291,U291,X291,AA291,AD291,AG291,AJ291,AM291,AP291,AS291,AV291,AY291,BB291)-MAX(R291,U291,X291,AA291,AD291,AG291,AJ291,AM291,AP291,AS291,AV291,AY291,BB291)-MIN(R291,U291,X291,AA291,AD291,AG291,AJ291,AM291,AP291,AS291,AV291,AY291,BB291))/(COUNT(R291,U291,X291,AA291,AD291,AG291,AJ291,AM291,AP291,AS291,AV291,AY291,BB291)-2)</f>
        <v>970.00000000000011</v>
      </c>
      <c r="BN291" s="82"/>
    </row>
    <row r="292" spans="1:66" ht="108" x14ac:dyDescent="0.25">
      <c r="A292" s="137">
        <v>269</v>
      </c>
      <c r="B292" s="96" t="s">
        <v>728</v>
      </c>
      <c r="C292" s="84" t="s">
        <v>731</v>
      </c>
      <c r="D292" s="265" t="s">
        <v>732</v>
      </c>
      <c r="E292" s="86" t="s">
        <v>62</v>
      </c>
      <c r="F292" s="138">
        <v>140</v>
      </c>
      <c r="G292" s="64"/>
      <c r="H292" s="64"/>
      <c r="I292" s="64"/>
      <c r="J292" s="64"/>
      <c r="K292" s="64">
        <v>24</v>
      </c>
      <c r="L292" s="64">
        <f t="shared" si="219"/>
        <v>164</v>
      </c>
      <c r="M292" s="183">
        <v>200.63</v>
      </c>
      <c r="N292" s="184">
        <f t="shared" ref="N292:N310" si="234">L292*M292</f>
        <v>32903.32</v>
      </c>
      <c r="O292" s="351">
        <v>4006</v>
      </c>
      <c r="P292" s="68">
        <v>140</v>
      </c>
      <c r="Q292" s="67">
        <v>78</v>
      </c>
      <c r="R292" s="99">
        <v>250</v>
      </c>
      <c r="S292" s="99">
        <f t="shared" si="220"/>
        <v>35000</v>
      </c>
      <c r="T292" s="67">
        <v>70</v>
      </c>
      <c r="U292" s="99">
        <v>25</v>
      </c>
      <c r="V292" s="99">
        <f t="shared" si="221"/>
        <v>3500</v>
      </c>
      <c r="W292" s="67">
        <v>721</v>
      </c>
      <c r="X292" s="99">
        <v>120</v>
      </c>
      <c r="Y292" s="99">
        <f t="shared" si="222"/>
        <v>16800</v>
      </c>
      <c r="Z292" s="98" t="s">
        <v>37</v>
      </c>
      <c r="AA292" s="215"/>
      <c r="AB292" s="99">
        <f t="shared" si="223"/>
        <v>0</v>
      </c>
      <c r="AC292" s="98" t="s">
        <v>37</v>
      </c>
      <c r="AD292" s="215"/>
      <c r="AE292" s="99">
        <f t="shared" si="224"/>
        <v>0</v>
      </c>
      <c r="AF292" s="98" t="s">
        <v>37</v>
      </c>
      <c r="AG292" s="215"/>
      <c r="AH292" s="99">
        <f t="shared" si="225"/>
        <v>0</v>
      </c>
      <c r="AI292" s="98" t="s">
        <v>37</v>
      </c>
      <c r="AJ292" s="215"/>
      <c r="AK292" s="99">
        <f t="shared" si="226"/>
        <v>0</v>
      </c>
      <c r="AL292" s="67">
        <v>114</v>
      </c>
      <c r="AM292" s="99">
        <v>62.41</v>
      </c>
      <c r="AN292" s="99">
        <f t="shared" si="227"/>
        <v>8737.4</v>
      </c>
      <c r="AO292" s="67" t="s">
        <v>733</v>
      </c>
      <c r="AP292" s="99">
        <v>70</v>
      </c>
      <c r="AQ292" s="248">
        <f t="shared" si="228"/>
        <v>9800</v>
      </c>
      <c r="AR292" s="73">
        <v>268</v>
      </c>
      <c r="AS292" s="74">
        <v>252</v>
      </c>
      <c r="AT292" s="75">
        <f t="shared" si="194"/>
        <v>35280</v>
      </c>
      <c r="AU292" s="73">
        <v>268</v>
      </c>
      <c r="AV292" s="74">
        <v>400</v>
      </c>
      <c r="AW292" s="92">
        <f t="shared" si="198"/>
        <v>56000</v>
      </c>
      <c r="AX292" s="73">
        <v>268</v>
      </c>
      <c r="AY292" s="74">
        <v>250</v>
      </c>
      <c r="AZ292" s="74">
        <f t="shared" si="195"/>
        <v>35000</v>
      </c>
      <c r="BA292" s="73">
        <v>268</v>
      </c>
      <c r="BB292" s="246">
        <v>807.75</v>
      </c>
      <c r="BC292" s="75">
        <f t="shared" si="196"/>
        <v>113085</v>
      </c>
      <c r="BD292" s="93"/>
      <c r="BE292" s="77">
        <f t="shared" si="197"/>
        <v>25</v>
      </c>
      <c r="BF292" s="77">
        <f t="shared" ref="BF292:BF310" si="235">AVERAGE(AP292,AM292,AJ292,AG292,AD292,AA292,X292,U292,R292,AS292,AV292,AY292,BB292)</f>
        <v>248.57333333333332</v>
      </c>
      <c r="BG292" s="77">
        <f t="shared" si="229"/>
        <v>250</v>
      </c>
      <c r="BH292" s="77">
        <f t="shared" si="230"/>
        <v>807.75</v>
      </c>
      <c r="BI292" s="88"/>
      <c r="BJ292" s="79">
        <f t="shared" si="231"/>
        <v>3500</v>
      </c>
      <c r="BK292" s="80">
        <f t="shared" si="232"/>
        <v>34800.266666666663</v>
      </c>
      <c r="BL292" s="81">
        <f t="shared" si="215"/>
        <v>35000</v>
      </c>
      <c r="BM292" s="342">
        <f t="shared" si="233"/>
        <v>200.62999999999997</v>
      </c>
      <c r="BN292" s="82"/>
    </row>
    <row r="293" spans="1:66" ht="108" x14ac:dyDescent="0.25">
      <c r="A293" s="137">
        <v>270</v>
      </c>
      <c r="B293" s="96" t="s">
        <v>728</v>
      </c>
      <c r="C293" s="84" t="s">
        <v>734</v>
      </c>
      <c r="D293" s="265" t="s">
        <v>735</v>
      </c>
      <c r="E293" s="86" t="s">
        <v>62</v>
      </c>
      <c r="F293" s="138">
        <v>1700</v>
      </c>
      <c r="G293" s="64"/>
      <c r="H293" s="64">
        <v>300</v>
      </c>
      <c r="I293" s="64"/>
      <c r="J293" s="64"/>
      <c r="K293" s="64">
        <v>24</v>
      </c>
      <c r="L293" s="64">
        <f t="shared" si="219"/>
        <v>2024</v>
      </c>
      <c r="M293" s="183">
        <v>157.11000000000001</v>
      </c>
      <c r="N293" s="184">
        <f t="shared" si="234"/>
        <v>317990.64</v>
      </c>
      <c r="O293" s="351">
        <v>4006</v>
      </c>
      <c r="P293" s="68">
        <v>1700</v>
      </c>
      <c r="Q293" s="67">
        <v>79</v>
      </c>
      <c r="R293" s="99">
        <v>70</v>
      </c>
      <c r="S293" s="99">
        <f t="shared" si="220"/>
        <v>119000</v>
      </c>
      <c r="T293" s="67">
        <v>71</v>
      </c>
      <c r="U293" s="99">
        <v>45</v>
      </c>
      <c r="V293" s="99">
        <f t="shared" si="221"/>
        <v>76500</v>
      </c>
      <c r="W293" s="67">
        <v>723</v>
      </c>
      <c r="X293" s="99">
        <v>45.9</v>
      </c>
      <c r="Y293" s="99">
        <f t="shared" si="222"/>
        <v>78030</v>
      </c>
      <c r="Z293" s="67" t="s">
        <v>238</v>
      </c>
      <c r="AA293" s="99">
        <v>35</v>
      </c>
      <c r="AB293" s="99">
        <f t="shared" si="223"/>
        <v>59500</v>
      </c>
      <c r="AC293" s="67">
        <v>53</v>
      </c>
      <c r="AD293" s="99">
        <v>65</v>
      </c>
      <c r="AE293" s="99">
        <f t="shared" si="224"/>
        <v>110500</v>
      </c>
      <c r="AF293" s="67">
        <v>66</v>
      </c>
      <c r="AG293" s="99">
        <v>122.38</v>
      </c>
      <c r="AH293" s="99">
        <f t="shared" si="225"/>
        <v>208046</v>
      </c>
      <c r="AI293" s="67">
        <v>7</v>
      </c>
      <c r="AJ293" s="99">
        <v>302.93</v>
      </c>
      <c r="AK293" s="99">
        <f t="shared" si="226"/>
        <v>514981</v>
      </c>
      <c r="AL293" s="67">
        <v>118</v>
      </c>
      <c r="AM293" s="99">
        <v>24.94</v>
      </c>
      <c r="AN293" s="99">
        <f t="shared" si="227"/>
        <v>42398</v>
      </c>
      <c r="AO293" s="67" t="s">
        <v>192</v>
      </c>
      <c r="AP293" s="99">
        <v>84</v>
      </c>
      <c r="AQ293" s="248">
        <f t="shared" si="228"/>
        <v>142800</v>
      </c>
      <c r="AR293" s="73">
        <v>269</v>
      </c>
      <c r="AS293" s="74">
        <v>308</v>
      </c>
      <c r="AT293" s="75">
        <f t="shared" si="194"/>
        <v>523600</v>
      </c>
      <c r="AU293" s="73">
        <v>269</v>
      </c>
      <c r="AV293" s="74">
        <v>350</v>
      </c>
      <c r="AW293" s="92">
        <f t="shared" si="198"/>
        <v>595000</v>
      </c>
      <c r="AX293" s="73">
        <v>269</v>
      </c>
      <c r="AY293" s="74">
        <v>300</v>
      </c>
      <c r="AZ293" s="74">
        <f t="shared" si="195"/>
        <v>510000</v>
      </c>
      <c r="BA293" s="73">
        <v>269</v>
      </c>
      <c r="BB293" s="246">
        <v>581.58000000000004</v>
      </c>
      <c r="BC293" s="75">
        <f t="shared" si="196"/>
        <v>988686.00000000012</v>
      </c>
      <c r="BD293" s="93"/>
      <c r="BE293" s="77">
        <f t="shared" si="197"/>
        <v>24.94</v>
      </c>
      <c r="BF293" s="77">
        <f t="shared" si="235"/>
        <v>179.59461538461539</v>
      </c>
      <c r="BG293" s="77">
        <f t="shared" si="229"/>
        <v>84</v>
      </c>
      <c r="BH293" s="77">
        <f t="shared" si="230"/>
        <v>581.58000000000004</v>
      </c>
      <c r="BI293" s="88"/>
      <c r="BJ293" s="79">
        <f t="shared" si="231"/>
        <v>42398</v>
      </c>
      <c r="BK293" s="80">
        <f t="shared" si="232"/>
        <v>305310.84615384619</v>
      </c>
      <c r="BL293" s="81">
        <f t="shared" si="215"/>
        <v>142800</v>
      </c>
      <c r="BM293" s="342">
        <f t="shared" si="233"/>
        <v>157.11000000000001</v>
      </c>
      <c r="BN293" s="82"/>
    </row>
    <row r="294" spans="1:66" ht="96" x14ac:dyDescent="0.25">
      <c r="A294" s="137">
        <v>271</v>
      </c>
      <c r="B294" s="96" t="s">
        <v>728</v>
      </c>
      <c r="C294" s="97" t="s">
        <v>736</v>
      </c>
      <c r="D294" s="85" t="s">
        <v>737</v>
      </c>
      <c r="E294" s="86" t="s">
        <v>62</v>
      </c>
      <c r="F294" s="138">
        <v>130</v>
      </c>
      <c r="G294" s="64"/>
      <c r="H294" s="64"/>
      <c r="I294" s="64"/>
      <c r="J294" s="64"/>
      <c r="K294" s="64">
        <v>24</v>
      </c>
      <c r="L294" s="64">
        <f t="shared" si="219"/>
        <v>154</v>
      </c>
      <c r="M294" s="183">
        <v>333.55</v>
      </c>
      <c r="N294" s="184">
        <f t="shared" si="234"/>
        <v>51366.700000000004</v>
      </c>
      <c r="O294" s="351">
        <v>4006</v>
      </c>
      <c r="P294" s="68">
        <v>130</v>
      </c>
      <c r="Q294" s="98" t="s">
        <v>37</v>
      </c>
      <c r="R294" s="215"/>
      <c r="S294" s="99">
        <f t="shared" si="220"/>
        <v>0</v>
      </c>
      <c r="T294" s="67">
        <v>86</v>
      </c>
      <c r="U294" s="99">
        <v>60</v>
      </c>
      <c r="V294" s="99">
        <f t="shared" si="221"/>
        <v>7800</v>
      </c>
      <c r="W294" s="98" t="s">
        <v>37</v>
      </c>
      <c r="X294" s="215"/>
      <c r="Y294" s="99">
        <f t="shared" si="222"/>
        <v>0</v>
      </c>
      <c r="Z294" s="67" t="s">
        <v>738</v>
      </c>
      <c r="AA294" s="99">
        <v>40</v>
      </c>
      <c r="AB294" s="99">
        <f t="shared" si="223"/>
        <v>5200</v>
      </c>
      <c r="AC294" s="67">
        <v>55</v>
      </c>
      <c r="AD294" s="99">
        <v>40</v>
      </c>
      <c r="AE294" s="99">
        <f t="shared" si="224"/>
        <v>5200</v>
      </c>
      <c r="AF294" s="98" t="s">
        <v>37</v>
      </c>
      <c r="AG294" s="215"/>
      <c r="AH294" s="99">
        <f t="shared" si="225"/>
        <v>0</v>
      </c>
      <c r="AI294" s="98" t="s">
        <v>37</v>
      </c>
      <c r="AJ294" s="215"/>
      <c r="AK294" s="99">
        <f t="shared" si="226"/>
        <v>0</v>
      </c>
      <c r="AL294" s="98" t="s">
        <v>37</v>
      </c>
      <c r="AM294" s="215"/>
      <c r="AN294" s="99">
        <f t="shared" si="227"/>
        <v>0</v>
      </c>
      <c r="AO294" s="98" t="s">
        <v>37</v>
      </c>
      <c r="AP294" s="215"/>
      <c r="AQ294" s="248">
        <f t="shared" si="228"/>
        <v>0</v>
      </c>
      <c r="AR294" s="73">
        <v>270</v>
      </c>
      <c r="AS294" s="74">
        <v>1260</v>
      </c>
      <c r="AT294" s="75">
        <f t="shared" si="194"/>
        <v>163800</v>
      </c>
      <c r="AU294" s="73">
        <v>270</v>
      </c>
      <c r="AV294" s="74">
        <v>380</v>
      </c>
      <c r="AW294" s="92">
        <f t="shared" si="198"/>
        <v>49400</v>
      </c>
      <c r="AX294" s="73">
        <v>270</v>
      </c>
      <c r="AY294" s="74">
        <v>380</v>
      </c>
      <c r="AZ294" s="74">
        <f t="shared" si="195"/>
        <v>49400</v>
      </c>
      <c r="BA294" s="73">
        <v>270</v>
      </c>
      <c r="BB294" s="246">
        <v>807.75</v>
      </c>
      <c r="BC294" s="75">
        <f t="shared" si="196"/>
        <v>105007.5</v>
      </c>
      <c r="BD294" s="93"/>
      <c r="BE294" s="77">
        <f t="shared" si="197"/>
        <v>40</v>
      </c>
      <c r="BF294" s="77">
        <f t="shared" si="235"/>
        <v>423.96428571428572</v>
      </c>
      <c r="BG294" s="77">
        <f t="shared" si="229"/>
        <v>380</v>
      </c>
      <c r="BH294" s="77">
        <f t="shared" si="230"/>
        <v>1260</v>
      </c>
      <c r="BI294" s="88"/>
      <c r="BJ294" s="79">
        <f t="shared" si="231"/>
        <v>5200</v>
      </c>
      <c r="BK294" s="80">
        <f t="shared" si="232"/>
        <v>55115.357142857145</v>
      </c>
      <c r="BL294" s="81">
        <f t="shared" si="215"/>
        <v>49400</v>
      </c>
      <c r="BM294" s="342">
        <f t="shared" si="233"/>
        <v>333.55</v>
      </c>
      <c r="BN294" s="82"/>
    </row>
    <row r="295" spans="1:66" ht="72" x14ac:dyDescent="0.25">
      <c r="A295" s="137">
        <v>272</v>
      </c>
      <c r="B295" s="96" t="s">
        <v>728</v>
      </c>
      <c r="C295" s="84" t="s">
        <v>739</v>
      </c>
      <c r="D295" s="85" t="s">
        <v>740</v>
      </c>
      <c r="E295" s="86" t="s">
        <v>62</v>
      </c>
      <c r="F295" s="138">
        <v>240</v>
      </c>
      <c r="G295" s="64"/>
      <c r="H295" s="64"/>
      <c r="I295" s="64"/>
      <c r="J295" s="64"/>
      <c r="K295" s="64">
        <v>24</v>
      </c>
      <c r="L295" s="64">
        <f t="shared" si="219"/>
        <v>264</v>
      </c>
      <c r="M295" s="183">
        <v>297.16000000000003</v>
      </c>
      <c r="N295" s="184">
        <f t="shared" si="234"/>
        <v>78450.240000000005</v>
      </c>
      <c r="O295" s="351">
        <v>27618</v>
      </c>
      <c r="P295" s="68">
        <v>240</v>
      </c>
      <c r="Q295" s="67">
        <v>80</v>
      </c>
      <c r="R295" s="99">
        <v>350</v>
      </c>
      <c r="S295" s="99">
        <f t="shared" si="220"/>
        <v>84000</v>
      </c>
      <c r="T295" s="67">
        <v>73</v>
      </c>
      <c r="U295" s="99">
        <v>140</v>
      </c>
      <c r="V295" s="99">
        <f t="shared" si="221"/>
        <v>33600</v>
      </c>
      <c r="W295" s="67">
        <v>726</v>
      </c>
      <c r="X295" s="99">
        <v>260</v>
      </c>
      <c r="Y295" s="99">
        <f t="shared" si="222"/>
        <v>62400</v>
      </c>
      <c r="Z295" s="67" t="s">
        <v>343</v>
      </c>
      <c r="AA295" s="99">
        <v>70</v>
      </c>
      <c r="AB295" s="99">
        <f t="shared" si="223"/>
        <v>16800</v>
      </c>
      <c r="AC295" s="67">
        <v>47</v>
      </c>
      <c r="AD295" s="99">
        <v>120</v>
      </c>
      <c r="AE295" s="99">
        <f t="shared" si="224"/>
        <v>28800</v>
      </c>
      <c r="AF295" s="67">
        <v>67</v>
      </c>
      <c r="AG295" s="99">
        <v>233.88</v>
      </c>
      <c r="AH295" s="99">
        <f t="shared" si="225"/>
        <v>56131.199999999997</v>
      </c>
      <c r="AI295" s="67">
        <v>8</v>
      </c>
      <c r="AJ295" s="99">
        <v>334.27</v>
      </c>
      <c r="AK295" s="99">
        <f t="shared" si="226"/>
        <v>80224.799999999988</v>
      </c>
      <c r="AL295" s="67">
        <v>134</v>
      </c>
      <c r="AM295" s="99">
        <v>51.04</v>
      </c>
      <c r="AN295" s="99">
        <f t="shared" si="227"/>
        <v>12249.6</v>
      </c>
      <c r="AO295" s="98" t="s">
        <v>37</v>
      </c>
      <c r="AP295" s="215"/>
      <c r="AQ295" s="248">
        <f t="shared" si="228"/>
        <v>0</v>
      </c>
      <c r="AR295" s="73">
        <v>271</v>
      </c>
      <c r="AS295" s="74">
        <v>448</v>
      </c>
      <c r="AT295" s="75">
        <f t="shared" si="194"/>
        <v>107520</v>
      </c>
      <c r="AU295" s="73">
        <v>271</v>
      </c>
      <c r="AV295" s="74">
        <v>700</v>
      </c>
      <c r="AW295" s="92">
        <f t="shared" si="198"/>
        <v>168000</v>
      </c>
      <c r="AX295" s="73">
        <v>271</v>
      </c>
      <c r="AY295" s="74">
        <v>450</v>
      </c>
      <c r="AZ295" s="74">
        <f t="shared" si="195"/>
        <v>108000</v>
      </c>
      <c r="BA295" s="73">
        <v>271</v>
      </c>
      <c r="BB295" s="246">
        <v>565.42999999999995</v>
      </c>
      <c r="BC295" s="75">
        <f t="shared" si="196"/>
        <v>135703.19999999998</v>
      </c>
      <c r="BD295" s="93"/>
      <c r="BE295" s="77">
        <f t="shared" si="197"/>
        <v>51.04</v>
      </c>
      <c r="BF295" s="77">
        <f t="shared" si="235"/>
        <v>310.21833333333331</v>
      </c>
      <c r="BG295" s="77">
        <f t="shared" si="229"/>
        <v>297.13499999999999</v>
      </c>
      <c r="BH295" s="77">
        <f t="shared" si="230"/>
        <v>700</v>
      </c>
      <c r="BI295" s="88"/>
      <c r="BJ295" s="79">
        <f t="shared" si="231"/>
        <v>12249.6</v>
      </c>
      <c r="BK295" s="80">
        <f t="shared" si="232"/>
        <v>74452.399999999994</v>
      </c>
      <c r="BL295" s="81">
        <f t="shared" si="215"/>
        <v>71312.399999999994</v>
      </c>
      <c r="BM295" s="342">
        <f t="shared" si="233"/>
        <v>297.15800000000002</v>
      </c>
      <c r="BN295" s="82"/>
    </row>
    <row r="296" spans="1:66" ht="36" x14ac:dyDescent="0.25">
      <c r="A296" s="137">
        <v>273</v>
      </c>
      <c r="B296" s="96" t="s">
        <v>728</v>
      </c>
      <c r="C296" s="97" t="s">
        <v>741</v>
      </c>
      <c r="D296" s="265" t="s">
        <v>742</v>
      </c>
      <c r="E296" s="86" t="s">
        <v>62</v>
      </c>
      <c r="F296" s="138">
        <v>120</v>
      </c>
      <c r="G296" s="64"/>
      <c r="H296" s="64"/>
      <c r="I296" s="64"/>
      <c r="J296" s="64"/>
      <c r="K296" s="64">
        <v>24</v>
      </c>
      <c r="L296" s="64">
        <f t="shared" si="219"/>
        <v>144</v>
      </c>
      <c r="M296" s="183">
        <v>358.25</v>
      </c>
      <c r="N296" s="184">
        <f t="shared" si="234"/>
        <v>51588</v>
      </c>
      <c r="O296" s="351">
        <v>27618</v>
      </c>
      <c r="P296" s="68">
        <v>120</v>
      </c>
      <c r="Q296" s="67">
        <v>81</v>
      </c>
      <c r="R296" s="99">
        <v>350</v>
      </c>
      <c r="S296" s="99">
        <f t="shared" si="220"/>
        <v>42000</v>
      </c>
      <c r="T296" s="98" t="s">
        <v>37</v>
      </c>
      <c r="U296" s="215"/>
      <c r="V296" s="99">
        <f t="shared" si="221"/>
        <v>0</v>
      </c>
      <c r="W296" s="67">
        <v>725</v>
      </c>
      <c r="X296" s="99">
        <v>325</v>
      </c>
      <c r="Y296" s="99">
        <f t="shared" si="222"/>
        <v>39000</v>
      </c>
      <c r="Z296" s="98" t="s">
        <v>37</v>
      </c>
      <c r="AA296" s="215"/>
      <c r="AB296" s="99">
        <f t="shared" si="223"/>
        <v>0</v>
      </c>
      <c r="AC296" s="98" t="s">
        <v>37</v>
      </c>
      <c r="AD296" s="215"/>
      <c r="AE296" s="99">
        <f t="shared" si="224"/>
        <v>0</v>
      </c>
      <c r="AF296" s="98" t="s">
        <v>37</v>
      </c>
      <c r="AG296" s="215"/>
      <c r="AH296" s="99">
        <f t="shared" si="225"/>
        <v>0</v>
      </c>
      <c r="AI296" s="98" t="s">
        <v>37</v>
      </c>
      <c r="AJ296" s="215"/>
      <c r="AK296" s="99">
        <f t="shared" si="226"/>
        <v>0</v>
      </c>
      <c r="AL296" s="98" t="s">
        <v>37</v>
      </c>
      <c r="AM296" s="215"/>
      <c r="AN296" s="99">
        <f t="shared" si="227"/>
        <v>0</v>
      </c>
      <c r="AO296" s="98" t="s">
        <v>37</v>
      </c>
      <c r="AP296" s="215"/>
      <c r="AQ296" s="248">
        <f t="shared" si="228"/>
        <v>0</v>
      </c>
      <c r="AR296" s="73">
        <v>272</v>
      </c>
      <c r="AS296" s="74">
        <v>308</v>
      </c>
      <c r="AT296" s="75">
        <f t="shared" si="194"/>
        <v>36960</v>
      </c>
      <c r="AU296" s="73">
        <v>272</v>
      </c>
      <c r="AV296" s="74">
        <v>450</v>
      </c>
      <c r="AW296" s="92">
        <f t="shared" si="198"/>
        <v>54000</v>
      </c>
      <c r="AX296" s="73">
        <v>272</v>
      </c>
      <c r="AY296" s="74">
        <v>300</v>
      </c>
      <c r="AZ296" s="74">
        <f t="shared" si="195"/>
        <v>36000</v>
      </c>
      <c r="BA296" s="73">
        <v>272</v>
      </c>
      <c r="BB296" s="246">
        <v>565.42999999999995</v>
      </c>
      <c r="BC296" s="75">
        <f t="shared" si="196"/>
        <v>67851.599999999991</v>
      </c>
      <c r="BD296" s="93"/>
      <c r="BE296" s="77">
        <f t="shared" si="197"/>
        <v>300</v>
      </c>
      <c r="BF296" s="77">
        <f t="shared" si="235"/>
        <v>383.07166666666666</v>
      </c>
      <c r="BG296" s="77">
        <f t="shared" si="229"/>
        <v>337.5</v>
      </c>
      <c r="BH296" s="77">
        <f t="shared" si="230"/>
        <v>565.42999999999995</v>
      </c>
      <c r="BI296" s="88"/>
      <c r="BJ296" s="79">
        <f t="shared" si="231"/>
        <v>36000</v>
      </c>
      <c r="BK296" s="80">
        <f t="shared" si="232"/>
        <v>45968.6</v>
      </c>
      <c r="BL296" s="81">
        <f t="shared" si="215"/>
        <v>40500</v>
      </c>
      <c r="BM296" s="342">
        <f t="shared" si="233"/>
        <v>358.25</v>
      </c>
      <c r="BN296" s="82"/>
    </row>
    <row r="297" spans="1:66" ht="84" x14ac:dyDescent="0.25">
      <c r="A297" s="137">
        <v>274</v>
      </c>
      <c r="B297" s="96" t="s">
        <v>728</v>
      </c>
      <c r="C297" s="84" t="s">
        <v>743</v>
      </c>
      <c r="D297" s="85" t="s">
        <v>744</v>
      </c>
      <c r="E297" s="86" t="s">
        <v>62</v>
      </c>
      <c r="F297" s="138">
        <v>215</v>
      </c>
      <c r="G297" s="64"/>
      <c r="H297" s="64">
        <v>25</v>
      </c>
      <c r="I297" s="64"/>
      <c r="J297" s="64"/>
      <c r="K297" s="64">
        <v>24</v>
      </c>
      <c r="L297" s="64">
        <f t="shared" si="219"/>
        <v>264</v>
      </c>
      <c r="M297" s="183">
        <v>333.8</v>
      </c>
      <c r="N297" s="184">
        <f t="shared" si="234"/>
        <v>88123.199999999997</v>
      </c>
      <c r="O297" s="351">
        <v>27618</v>
      </c>
      <c r="P297" s="68">
        <v>215</v>
      </c>
      <c r="Q297" s="67">
        <v>82</v>
      </c>
      <c r="R297" s="99">
        <v>300</v>
      </c>
      <c r="S297" s="99">
        <f t="shared" si="220"/>
        <v>64500</v>
      </c>
      <c r="T297" s="67">
        <v>74</v>
      </c>
      <c r="U297" s="99">
        <v>100</v>
      </c>
      <c r="V297" s="99">
        <f t="shared" si="221"/>
        <v>21500</v>
      </c>
      <c r="W297" s="98" t="s">
        <v>37</v>
      </c>
      <c r="X297" s="215"/>
      <c r="Y297" s="99">
        <f t="shared" si="222"/>
        <v>0</v>
      </c>
      <c r="Z297" s="98" t="s">
        <v>37</v>
      </c>
      <c r="AA297" s="215"/>
      <c r="AB297" s="99">
        <f t="shared" si="223"/>
        <v>0</v>
      </c>
      <c r="AC297" s="98" t="s">
        <v>37</v>
      </c>
      <c r="AD297" s="215"/>
      <c r="AE297" s="99">
        <f t="shared" si="224"/>
        <v>0</v>
      </c>
      <c r="AF297" s="98" t="s">
        <v>37</v>
      </c>
      <c r="AG297" s="215"/>
      <c r="AH297" s="99">
        <f t="shared" si="225"/>
        <v>0</v>
      </c>
      <c r="AI297" s="67">
        <v>8</v>
      </c>
      <c r="AJ297" s="99">
        <v>334.27</v>
      </c>
      <c r="AK297" s="99">
        <f t="shared" si="226"/>
        <v>71868.05</v>
      </c>
      <c r="AL297" s="67">
        <v>132</v>
      </c>
      <c r="AM297" s="99">
        <v>140.36000000000001</v>
      </c>
      <c r="AN297" s="99">
        <f t="shared" si="227"/>
        <v>30177.4</v>
      </c>
      <c r="AO297" s="67" t="s">
        <v>745</v>
      </c>
      <c r="AP297" s="99">
        <v>250</v>
      </c>
      <c r="AQ297" s="248">
        <f t="shared" si="228"/>
        <v>53750</v>
      </c>
      <c r="AR297" s="73">
        <v>273</v>
      </c>
      <c r="AS297" s="74">
        <v>392</v>
      </c>
      <c r="AT297" s="75">
        <f t="shared" si="194"/>
        <v>84280</v>
      </c>
      <c r="AU297" s="73">
        <v>273</v>
      </c>
      <c r="AV297" s="74">
        <v>600</v>
      </c>
      <c r="AW297" s="92">
        <f t="shared" si="198"/>
        <v>129000</v>
      </c>
      <c r="AX297" s="73">
        <v>273</v>
      </c>
      <c r="AY297" s="74">
        <v>320</v>
      </c>
      <c r="AZ297" s="74">
        <f t="shared" si="195"/>
        <v>68800</v>
      </c>
      <c r="BA297" s="73">
        <v>273</v>
      </c>
      <c r="BB297" s="246">
        <v>1583.2</v>
      </c>
      <c r="BC297" s="75">
        <f t="shared" si="196"/>
        <v>340388</v>
      </c>
      <c r="BD297" s="93"/>
      <c r="BE297" s="77">
        <f t="shared" si="197"/>
        <v>100</v>
      </c>
      <c r="BF297" s="77">
        <f t="shared" si="235"/>
        <v>446.64777777777778</v>
      </c>
      <c r="BG297" s="77">
        <f t="shared" si="229"/>
        <v>320</v>
      </c>
      <c r="BH297" s="77">
        <f t="shared" si="230"/>
        <v>1583.2</v>
      </c>
      <c r="BI297" s="88"/>
      <c r="BJ297" s="79">
        <f t="shared" si="231"/>
        <v>21500</v>
      </c>
      <c r="BK297" s="80">
        <f t="shared" si="232"/>
        <v>96029.272222222222</v>
      </c>
      <c r="BL297" s="81">
        <f t="shared" si="215"/>
        <v>68800</v>
      </c>
      <c r="BM297" s="342">
        <f t="shared" si="233"/>
        <v>333.80428571428575</v>
      </c>
      <c r="BN297" s="82"/>
    </row>
    <row r="298" spans="1:66" ht="108" x14ac:dyDescent="0.25">
      <c r="A298" s="137">
        <v>275</v>
      </c>
      <c r="B298" s="96" t="s">
        <v>728</v>
      </c>
      <c r="C298" s="84" t="s">
        <v>746</v>
      </c>
      <c r="D298" s="85" t="s">
        <v>747</v>
      </c>
      <c r="E298" s="86" t="s">
        <v>62</v>
      </c>
      <c r="F298" s="138">
        <v>185</v>
      </c>
      <c r="G298" s="64"/>
      <c r="H298" s="64">
        <v>50</v>
      </c>
      <c r="I298" s="64"/>
      <c r="J298" s="64"/>
      <c r="K298" s="64">
        <v>24</v>
      </c>
      <c r="L298" s="64">
        <f t="shared" si="219"/>
        <v>259</v>
      </c>
      <c r="M298" s="183">
        <v>260.08</v>
      </c>
      <c r="N298" s="184">
        <f t="shared" si="234"/>
        <v>67360.72</v>
      </c>
      <c r="O298" s="351">
        <v>27618</v>
      </c>
      <c r="P298" s="68">
        <v>185</v>
      </c>
      <c r="Q298" s="67">
        <v>83</v>
      </c>
      <c r="R298" s="99">
        <v>300</v>
      </c>
      <c r="S298" s="99">
        <f t="shared" si="220"/>
        <v>55500</v>
      </c>
      <c r="T298" s="67">
        <v>75</v>
      </c>
      <c r="U298" s="99">
        <v>70</v>
      </c>
      <c r="V298" s="99">
        <f t="shared" si="221"/>
        <v>12950</v>
      </c>
      <c r="W298" s="67">
        <v>728</v>
      </c>
      <c r="X298" s="99">
        <v>250</v>
      </c>
      <c r="Y298" s="99">
        <f t="shared" si="222"/>
        <v>46250</v>
      </c>
      <c r="Z298" s="67" t="s">
        <v>748</v>
      </c>
      <c r="AA298" s="99">
        <v>140</v>
      </c>
      <c r="AB298" s="99">
        <f t="shared" si="223"/>
        <v>25900</v>
      </c>
      <c r="AC298" s="98" t="s">
        <v>37</v>
      </c>
      <c r="AD298" s="215"/>
      <c r="AE298" s="99">
        <f t="shared" si="224"/>
        <v>0</v>
      </c>
      <c r="AF298" s="98" t="s">
        <v>37</v>
      </c>
      <c r="AG298" s="215"/>
      <c r="AH298" s="99">
        <f t="shared" si="225"/>
        <v>0</v>
      </c>
      <c r="AI298" s="67">
        <v>12</v>
      </c>
      <c r="AJ298" s="99">
        <v>438.73</v>
      </c>
      <c r="AK298" s="99">
        <f t="shared" si="226"/>
        <v>81165.05</v>
      </c>
      <c r="AL298" s="67">
        <v>195</v>
      </c>
      <c r="AM298" s="99">
        <v>9.86</v>
      </c>
      <c r="AN298" s="99">
        <f t="shared" si="227"/>
        <v>1824.1</v>
      </c>
      <c r="AO298" s="67" t="s">
        <v>749</v>
      </c>
      <c r="AP298" s="99">
        <v>190</v>
      </c>
      <c r="AQ298" s="248">
        <f t="shared" si="228"/>
        <v>35150</v>
      </c>
      <c r="AR298" s="73">
        <v>274</v>
      </c>
      <c r="AS298" s="74">
        <v>252</v>
      </c>
      <c r="AT298" s="75">
        <f t="shared" si="194"/>
        <v>46620</v>
      </c>
      <c r="AU298" s="73">
        <v>274</v>
      </c>
      <c r="AV298" s="74">
        <v>450</v>
      </c>
      <c r="AW298" s="92">
        <f t="shared" si="198"/>
        <v>83250</v>
      </c>
      <c r="AX298" s="73">
        <v>274</v>
      </c>
      <c r="AY298" s="74">
        <v>250</v>
      </c>
      <c r="AZ298" s="74">
        <f t="shared" si="195"/>
        <v>46250</v>
      </c>
      <c r="BA298" s="73">
        <v>274</v>
      </c>
      <c r="BB298" s="246">
        <v>726.98</v>
      </c>
      <c r="BC298" s="75">
        <f t="shared" si="196"/>
        <v>134491.30000000002</v>
      </c>
      <c r="BD298" s="93"/>
      <c r="BE298" s="77">
        <f t="shared" si="197"/>
        <v>9.86</v>
      </c>
      <c r="BF298" s="77">
        <f t="shared" si="235"/>
        <v>279.77909090909094</v>
      </c>
      <c r="BG298" s="77">
        <f t="shared" si="229"/>
        <v>250</v>
      </c>
      <c r="BH298" s="77">
        <f t="shared" si="230"/>
        <v>726.98</v>
      </c>
      <c r="BI298" s="88"/>
      <c r="BJ298" s="79">
        <f t="shared" si="231"/>
        <v>1824.1</v>
      </c>
      <c r="BK298" s="80">
        <f t="shared" si="232"/>
        <v>51759.131818181821</v>
      </c>
      <c r="BL298" s="81">
        <f t="shared" si="215"/>
        <v>46250</v>
      </c>
      <c r="BM298" s="342">
        <f t="shared" si="233"/>
        <v>260.08111111111111</v>
      </c>
      <c r="BN298" s="82"/>
    </row>
    <row r="299" spans="1:66" ht="36" x14ac:dyDescent="0.25">
      <c r="A299" s="137">
        <v>276</v>
      </c>
      <c r="B299" s="96" t="s">
        <v>728</v>
      </c>
      <c r="C299" s="97" t="s">
        <v>750</v>
      </c>
      <c r="D299" s="85" t="s">
        <v>751</v>
      </c>
      <c r="E299" s="86" t="s">
        <v>168</v>
      </c>
      <c r="F299" s="138">
        <v>200</v>
      </c>
      <c r="G299" s="64"/>
      <c r="H299" s="64">
        <v>25</v>
      </c>
      <c r="I299" s="64"/>
      <c r="J299" s="64"/>
      <c r="K299" s="64">
        <v>24</v>
      </c>
      <c r="L299" s="64">
        <f t="shared" si="219"/>
        <v>249</v>
      </c>
      <c r="M299" s="183">
        <v>149.19</v>
      </c>
      <c r="N299" s="184">
        <f t="shared" si="234"/>
        <v>37148.31</v>
      </c>
      <c r="O299" s="351">
        <v>12556</v>
      </c>
      <c r="P299" s="68">
        <v>200</v>
      </c>
      <c r="Q299" s="67">
        <v>88</v>
      </c>
      <c r="R299" s="99">
        <v>110</v>
      </c>
      <c r="S299" s="99">
        <f t="shared" si="220"/>
        <v>22000</v>
      </c>
      <c r="T299" s="67">
        <v>76</v>
      </c>
      <c r="U299" s="99">
        <v>25</v>
      </c>
      <c r="V299" s="99">
        <f t="shared" si="221"/>
        <v>5000</v>
      </c>
      <c r="W299" s="67">
        <v>695</v>
      </c>
      <c r="X299" s="99">
        <v>334.38</v>
      </c>
      <c r="Y299" s="99">
        <f t="shared" si="222"/>
        <v>66876</v>
      </c>
      <c r="Z299" s="67" t="s">
        <v>752</v>
      </c>
      <c r="AA299" s="99">
        <v>20</v>
      </c>
      <c r="AB299" s="99">
        <f t="shared" si="223"/>
        <v>4000</v>
      </c>
      <c r="AC299" s="98" t="s">
        <v>37</v>
      </c>
      <c r="AD299" s="215"/>
      <c r="AE299" s="99">
        <f t="shared" si="224"/>
        <v>0</v>
      </c>
      <c r="AF299" s="98" t="s">
        <v>37</v>
      </c>
      <c r="AG299" s="215"/>
      <c r="AH299" s="99">
        <f t="shared" si="225"/>
        <v>0</v>
      </c>
      <c r="AI299" s="98" t="s">
        <v>37</v>
      </c>
      <c r="AJ299" s="215"/>
      <c r="AK299" s="99">
        <f t="shared" si="226"/>
        <v>0</v>
      </c>
      <c r="AL299" s="67">
        <v>194</v>
      </c>
      <c r="AM299" s="99">
        <v>30.74</v>
      </c>
      <c r="AN299" s="99">
        <f t="shared" si="227"/>
        <v>6148</v>
      </c>
      <c r="AO299" s="67" t="s">
        <v>354</v>
      </c>
      <c r="AP299" s="99">
        <v>20</v>
      </c>
      <c r="AQ299" s="248">
        <f t="shared" si="228"/>
        <v>4000</v>
      </c>
      <c r="AR299" s="73">
        <v>275</v>
      </c>
      <c r="AS299" s="74">
        <v>168</v>
      </c>
      <c r="AT299" s="75">
        <f t="shared" si="194"/>
        <v>33600</v>
      </c>
      <c r="AU299" s="73">
        <v>275</v>
      </c>
      <c r="AV299" s="74">
        <v>400</v>
      </c>
      <c r="AW299" s="92">
        <f t="shared" si="198"/>
        <v>80000</v>
      </c>
      <c r="AX299" s="73">
        <v>275</v>
      </c>
      <c r="AY299" s="74">
        <v>150</v>
      </c>
      <c r="AZ299" s="74">
        <f t="shared" si="195"/>
        <v>30000</v>
      </c>
      <c r="BA299" s="73">
        <v>275</v>
      </c>
      <c r="BB299" s="246">
        <v>355.41</v>
      </c>
      <c r="BC299" s="75">
        <f t="shared" si="196"/>
        <v>71082</v>
      </c>
      <c r="BD299" s="93"/>
      <c r="BE299" s="77">
        <f t="shared" si="197"/>
        <v>20</v>
      </c>
      <c r="BF299" s="77">
        <f t="shared" si="235"/>
        <v>161.35300000000001</v>
      </c>
      <c r="BG299" s="77">
        <f t="shared" si="229"/>
        <v>130</v>
      </c>
      <c r="BH299" s="77">
        <f t="shared" si="230"/>
        <v>400</v>
      </c>
      <c r="BI299" s="88"/>
      <c r="BJ299" s="79">
        <f t="shared" si="231"/>
        <v>4000</v>
      </c>
      <c r="BK299" s="80">
        <f t="shared" si="232"/>
        <v>32270.600000000002</v>
      </c>
      <c r="BL299" s="81">
        <f t="shared" si="215"/>
        <v>26000</v>
      </c>
      <c r="BM299" s="342">
        <f t="shared" si="233"/>
        <v>149.19125</v>
      </c>
      <c r="BN299" s="82"/>
    </row>
    <row r="300" spans="1:66" ht="60" x14ac:dyDescent="0.25">
      <c r="A300" s="137">
        <v>277</v>
      </c>
      <c r="B300" s="83" t="s">
        <v>728</v>
      </c>
      <c r="C300" s="84" t="s">
        <v>753</v>
      </c>
      <c r="D300" s="85" t="s">
        <v>754</v>
      </c>
      <c r="E300" s="86" t="s">
        <v>62</v>
      </c>
      <c r="F300" s="138">
        <v>100</v>
      </c>
      <c r="G300" s="64"/>
      <c r="H300" s="64">
        <v>35</v>
      </c>
      <c r="I300" s="64"/>
      <c r="J300" s="64"/>
      <c r="K300" s="64">
        <v>24</v>
      </c>
      <c r="L300" s="64">
        <f t="shared" si="219"/>
        <v>159</v>
      </c>
      <c r="M300" s="183">
        <v>121.88</v>
      </c>
      <c r="N300" s="184">
        <f t="shared" si="234"/>
        <v>19378.919999999998</v>
      </c>
      <c r="O300" s="351">
        <v>22233</v>
      </c>
      <c r="P300" s="68">
        <v>100</v>
      </c>
      <c r="Q300" s="67">
        <v>91</v>
      </c>
      <c r="R300" s="99">
        <v>170</v>
      </c>
      <c r="S300" s="99">
        <f t="shared" si="220"/>
        <v>17000</v>
      </c>
      <c r="T300" s="67">
        <v>79</v>
      </c>
      <c r="U300" s="99">
        <v>15</v>
      </c>
      <c r="V300" s="99">
        <f t="shared" si="221"/>
        <v>1500</v>
      </c>
      <c r="W300" s="67">
        <v>724</v>
      </c>
      <c r="X300" s="99">
        <v>91.55</v>
      </c>
      <c r="Y300" s="99">
        <f t="shared" si="222"/>
        <v>9155</v>
      </c>
      <c r="Z300" s="98" t="s">
        <v>37</v>
      </c>
      <c r="AA300" s="215"/>
      <c r="AB300" s="99">
        <f t="shared" si="223"/>
        <v>0</v>
      </c>
      <c r="AC300" s="67">
        <v>54</v>
      </c>
      <c r="AD300" s="99">
        <v>90</v>
      </c>
      <c r="AE300" s="99">
        <f t="shared" si="224"/>
        <v>9000</v>
      </c>
      <c r="AF300" s="67">
        <v>68</v>
      </c>
      <c r="AG300" s="99">
        <v>76.47</v>
      </c>
      <c r="AH300" s="99">
        <f t="shared" si="225"/>
        <v>7647</v>
      </c>
      <c r="AI300" s="98" t="s">
        <v>37</v>
      </c>
      <c r="AJ300" s="215"/>
      <c r="AK300" s="99">
        <f t="shared" si="226"/>
        <v>0</v>
      </c>
      <c r="AL300" s="98" t="s">
        <v>37</v>
      </c>
      <c r="AM300" s="215"/>
      <c r="AN300" s="99">
        <f t="shared" si="227"/>
        <v>0</v>
      </c>
      <c r="AO300" s="67" t="s">
        <v>299</v>
      </c>
      <c r="AP300" s="99">
        <v>25</v>
      </c>
      <c r="AQ300" s="248">
        <f t="shared" si="228"/>
        <v>2500</v>
      </c>
      <c r="AR300" s="73">
        <v>276</v>
      </c>
      <c r="AS300" s="74">
        <v>112</v>
      </c>
      <c r="AT300" s="75">
        <f t="shared" si="194"/>
        <v>11200</v>
      </c>
      <c r="AU300" s="73">
        <v>276</v>
      </c>
      <c r="AV300" s="74">
        <v>300</v>
      </c>
      <c r="AW300" s="92">
        <f t="shared" si="198"/>
        <v>30000</v>
      </c>
      <c r="AX300" s="73">
        <v>276</v>
      </c>
      <c r="AY300" s="74">
        <v>110</v>
      </c>
      <c r="AZ300" s="74">
        <f t="shared" si="195"/>
        <v>11000</v>
      </c>
      <c r="BA300" s="73">
        <v>276</v>
      </c>
      <c r="BB300" s="246">
        <v>807.75</v>
      </c>
      <c r="BC300" s="75">
        <f t="shared" si="196"/>
        <v>80775</v>
      </c>
      <c r="BD300" s="93"/>
      <c r="BE300" s="77">
        <f t="shared" si="197"/>
        <v>15</v>
      </c>
      <c r="BF300" s="77">
        <f t="shared" si="235"/>
        <v>179.77699999999999</v>
      </c>
      <c r="BG300" s="77">
        <f t="shared" si="229"/>
        <v>100.77500000000001</v>
      </c>
      <c r="BH300" s="77">
        <f t="shared" si="230"/>
        <v>807.75</v>
      </c>
      <c r="BI300" s="88"/>
      <c r="BJ300" s="79">
        <f t="shared" si="231"/>
        <v>1500</v>
      </c>
      <c r="BK300" s="80">
        <f t="shared" si="232"/>
        <v>17977.699999999997</v>
      </c>
      <c r="BL300" s="81">
        <f t="shared" si="215"/>
        <v>10077.5</v>
      </c>
      <c r="BM300" s="342">
        <f t="shared" si="233"/>
        <v>121.8775</v>
      </c>
      <c r="BN300" s="82"/>
    </row>
    <row r="301" spans="1:66" ht="60" x14ac:dyDescent="0.25">
      <c r="A301" s="137">
        <v>278</v>
      </c>
      <c r="B301" s="96" t="s">
        <v>728</v>
      </c>
      <c r="C301" s="97" t="s">
        <v>755</v>
      </c>
      <c r="D301" s="85" t="s">
        <v>756</v>
      </c>
      <c r="E301" s="86" t="s">
        <v>62</v>
      </c>
      <c r="F301" s="138">
        <v>360</v>
      </c>
      <c r="G301" s="64"/>
      <c r="H301" s="64">
        <v>36</v>
      </c>
      <c r="I301" s="64"/>
      <c r="J301" s="64"/>
      <c r="K301" s="64">
        <v>12</v>
      </c>
      <c r="L301" s="64">
        <f t="shared" si="219"/>
        <v>408</v>
      </c>
      <c r="M301" s="183">
        <v>2169.31</v>
      </c>
      <c r="N301" s="184">
        <f t="shared" si="234"/>
        <v>885078.48</v>
      </c>
      <c r="O301" s="351">
        <v>14958</v>
      </c>
      <c r="P301" s="68">
        <v>360</v>
      </c>
      <c r="Q301" s="98" t="s">
        <v>37</v>
      </c>
      <c r="R301" s="215"/>
      <c r="S301" s="99">
        <f t="shared" si="220"/>
        <v>0</v>
      </c>
      <c r="T301" s="98" t="s">
        <v>37</v>
      </c>
      <c r="U301" s="215"/>
      <c r="V301" s="99">
        <f t="shared" si="221"/>
        <v>0</v>
      </c>
      <c r="W301" s="98" t="s">
        <v>37</v>
      </c>
      <c r="X301" s="215"/>
      <c r="Y301" s="99">
        <f t="shared" si="222"/>
        <v>0</v>
      </c>
      <c r="Z301" s="98" t="s">
        <v>37</v>
      </c>
      <c r="AA301" s="215"/>
      <c r="AB301" s="99">
        <f t="shared" si="223"/>
        <v>0</v>
      </c>
      <c r="AC301" s="98" t="s">
        <v>37</v>
      </c>
      <c r="AD301" s="215"/>
      <c r="AE301" s="99">
        <f t="shared" si="224"/>
        <v>0</v>
      </c>
      <c r="AF301" s="98" t="s">
        <v>37</v>
      </c>
      <c r="AG301" s="215"/>
      <c r="AH301" s="99">
        <f t="shared" si="225"/>
        <v>0</v>
      </c>
      <c r="AI301" s="98" t="s">
        <v>37</v>
      </c>
      <c r="AJ301" s="215"/>
      <c r="AK301" s="99">
        <f t="shared" si="226"/>
        <v>0</v>
      </c>
      <c r="AL301" s="98" t="s">
        <v>37</v>
      </c>
      <c r="AM301" s="215"/>
      <c r="AN301" s="99">
        <f t="shared" si="227"/>
        <v>0</v>
      </c>
      <c r="AO301" s="98" t="s">
        <v>37</v>
      </c>
      <c r="AP301" s="215"/>
      <c r="AQ301" s="248">
        <f t="shared" si="228"/>
        <v>0</v>
      </c>
      <c r="AR301" s="73">
        <v>277</v>
      </c>
      <c r="AS301" s="74">
        <v>1190</v>
      </c>
      <c r="AT301" s="75">
        <f t="shared" si="194"/>
        <v>428400</v>
      </c>
      <c r="AU301" s="73">
        <v>277</v>
      </c>
      <c r="AV301" s="74">
        <v>20000</v>
      </c>
      <c r="AW301" s="92">
        <f t="shared" si="198"/>
        <v>7200000</v>
      </c>
      <c r="AX301" s="73">
        <v>277</v>
      </c>
      <c r="AY301" s="74">
        <v>2400</v>
      </c>
      <c r="AZ301" s="74">
        <f t="shared" si="195"/>
        <v>864000</v>
      </c>
      <c r="BA301" s="73">
        <v>277</v>
      </c>
      <c r="BB301" s="246">
        <v>1938.61</v>
      </c>
      <c r="BC301" s="75">
        <f t="shared" si="196"/>
        <v>697899.6</v>
      </c>
      <c r="BD301" s="93"/>
      <c r="BE301" s="77">
        <f t="shared" si="197"/>
        <v>1190</v>
      </c>
      <c r="BF301" s="77">
        <f t="shared" si="235"/>
        <v>6382.1525000000001</v>
      </c>
      <c r="BG301" s="77">
        <f t="shared" si="229"/>
        <v>2169.3049999999998</v>
      </c>
      <c r="BH301" s="77">
        <f t="shared" si="230"/>
        <v>20000</v>
      </c>
      <c r="BI301" s="88"/>
      <c r="BJ301" s="79">
        <f t="shared" si="231"/>
        <v>428400</v>
      </c>
      <c r="BK301" s="80">
        <f t="shared" si="232"/>
        <v>2297574.9</v>
      </c>
      <c r="BL301" s="81">
        <f t="shared" si="215"/>
        <v>780949.79999999993</v>
      </c>
      <c r="BM301" s="342">
        <f t="shared" si="233"/>
        <v>2169.3050000000003</v>
      </c>
      <c r="BN301" s="82"/>
    </row>
    <row r="302" spans="1:66" ht="60" x14ac:dyDescent="0.25">
      <c r="A302" s="137">
        <v>279</v>
      </c>
      <c r="B302" s="96" t="s">
        <v>728</v>
      </c>
      <c r="C302" s="97" t="s">
        <v>757</v>
      </c>
      <c r="D302" s="85" t="s">
        <v>758</v>
      </c>
      <c r="E302" s="86" t="s">
        <v>62</v>
      </c>
      <c r="F302" s="138">
        <v>240</v>
      </c>
      <c r="G302" s="64"/>
      <c r="H302" s="64">
        <v>24</v>
      </c>
      <c r="I302" s="64"/>
      <c r="J302" s="64"/>
      <c r="K302" s="64">
        <v>12</v>
      </c>
      <c r="L302" s="64">
        <f t="shared" si="219"/>
        <v>276</v>
      </c>
      <c r="M302" s="183">
        <v>3131.37</v>
      </c>
      <c r="N302" s="184">
        <f t="shared" si="234"/>
        <v>864258.12</v>
      </c>
      <c r="O302" s="351">
        <v>14958</v>
      </c>
      <c r="P302" s="68">
        <v>240</v>
      </c>
      <c r="Q302" s="98" t="s">
        <v>37</v>
      </c>
      <c r="R302" s="215"/>
      <c r="S302" s="99">
        <f t="shared" si="220"/>
        <v>0</v>
      </c>
      <c r="T302" s="98" t="s">
        <v>37</v>
      </c>
      <c r="U302" s="215"/>
      <c r="V302" s="99">
        <f t="shared" si="221"/>
        <v>0</v>
      </c>
      <c r="W302" s="98" t="s">
        <v>37</v>
      </c>
      <c r="X302" s="215"/>
      <c r="Y302" s="99">
        <f t="shared" si="222"/>
        <v>0</v>
      </c>
      <c r="Z302" s="67" t="s">
        <v>355</v>
      </c>
      <c r="AA302" s="99">
        <v>500</v>
      </c>
      <c r="AB302" s="99">
        <f t="shared" si="223"/>
        <v>120000</v>
      </c>
      <c r="AC302" s="98" t="s">
        <v>37</v>
      </c>
      <c r="AD302" s="215"/>
      <c r="AE302" s="99">
        <f t="shared" si="224"/>
        <v>0</v>
      </c>
      <c r="AF302" s="98" t="s">
        <v>37</v>
      </c>
      <c r="AG302" s="215"/>
      <c r="AH302" s="99">
        <f t="shared" si="225"/>
        <v>0</v>
      </c>
      <c r="AI302" s="98" t="s">
        <v>37</v>
      </c>
      <c r="AJ302" s="215"/>
      <c r="AK302" s="99">
        <f t="shared" si="226"/>
        <v>0</v>
      </c>
      <c r="AL302" s="98" t="s">
        <v>37</v>
      </c>
      <c r="AM302" s="215"/>
      <c r="AN302" s="99">
        <f t="shared" si="227"/>
        <v>0</v>
      </c>
      <c r="AO302" s="98" t="s">
        <v>37</v>
      </c>
      <c r="AP302" s="215"/>
      <c r="AQ302" s="248">
        <f t="shared" si="228"/>
        <v>0</v>
      </c>
      <c r="AR302" s="73">
        <v>278</v>
      </c>
      <c r="AS302" s="74">
        <v>2240</v>
      </c>
      <c r="AT302" s="75">
        <f t="shared" si="194"/>
        <v>537600</v>
      </c>
      <c r="AU302" s="73">
        <v>278</v>
      </c>
      <c r="AV302" s="74">
        <v>20000</v>
      </c>
      <c r="AW302" s="92">
        <f t="shared" si="198"/>
        <v>4800000</v>
      </c>
      <c r="AX302" s="73">
        <v>278</v>
      </c>
      <c r="AY302" s="74">
        <v>3600</v>
      </c>
      <c r="AZ302" s="74">
        <f t="shared" si="195"/>
        <v>864000</v>
      </c>
      <c r="BA302" s="73">
        <v>278</v>
      </c>
      <c r="BB302" s="246">
        <v>3554.12</v>
      </c>
      <c r="BC302" s="75">
        <f t="shared" si="196"/>
        <v>852988.79999999993</v>
      </c>
      <c r="BD302" s="93"/>
      <c r="BE302" s="77">
        <f t="shared" si="197"/>
        <v>500</v>
      </c>
      <c r="BF302" s="77">
        <f t="shared" si="235"/>
        <v>5978.8239999999996</v>
      </c>
      <c r="BG302" s="77">
        <f t="shared" si="229"/>
        <v>3554.12</v>
      </c>
      <c r="BH302" s="77">
        <f t="shared" si="230"/>
        <v>20000</v>
      </c>
      <c r="BI302" s="88"/>
      <c r="BJ302" s="79">
        <f t="shared" si="231"/>
        <v>120000</v>
      </c>
      <c r="BK302" s="80">
        <f t="shared" si="232"/>
        <v>1434917.76</v>
      </c>
      <c r="BL302" s="81">
        <f t="shared" si="215"/>
        <v>852988.79999999993</v>
      </c>
      <c r="BM302" s="342">
        <f t="shared" si="233"/>
        <v>3131.373333333333</v>
      </c>
      <c r="BN302" s="82"/>
    </row>
    <row r="303" spans="1:66" ht="60" x14ac:dyDescent="0.25">
      <c r="A303" s="137">
        <v>280</v>
      </c>
      <c r="B303" s="96" t="s">
        <v>728</v>
      </c>
      <c r="C303" s="97" t="s">
        <v>759</v>
      </c>
      <c r="D303" s="85" t="s">
        <v>760</v>
      </c>
      <c r="E303" s="86" t="s">
        <v>62</v>
      </c>
      <c r="F303" s="138">
        <v>120</v>
      </c>
      <c r="G303" s="64"/>
      <c r="H303" s="64">
        <v>15</v>
      </c>
      <c r="I303" s="64"/>
      <c r="J303" s="64"/>
      <c r="K303" s="64">
        <v>12</v>
      </c>
      <c r="L303" s="64">
        <f t="shared" si="219"/>
        <v>147</v>
      </c>
      <c r="M303" s="183">
        <v>5577.14</v>
      </c>
      <c r="N303" s="184">
        <f t="shared" si="234"/>
        <v>819839.58000000007</v>
      </c>
      <c r="O303" s="351">
        <v>14958</v>
      </c>
      <c r="P303" s="68">
        <v>120</v>
      </c>
      <c r="Q303" s="98" t="s">
        <v>37</v>
      </c>
      <c r="R303" s="215"/>
      <c r="S303" s="99">
        <f t="shared" si="220"/>
        <v>0</v>
      </c>
      <c r="T303" s="98" t="s">
        <v>37</v>
      </c>
      <c r="U303" s="215"/>
      <c r="V303" s="99">
        <f t="shared" si="221"/>
        <v>0</v>
      </c>
      <c r="W303" s="98" t="s">
        <v>37</v>
      </c>
      <c r="X303" s="215"/>
      <c r="Y303" s="99">
        <f t="shared" si="222"/>
        <v>0</v>
      </c>
      <c r="Z303" s="98" t="s">
        <v>37</v>
      </c>
      <c r="AA303" s="215"/>
      <c r="AB303" s="99">
        <f t="shared" si="223"/>
        <v>0</v>
      </c>
      <c r="AC303" s="98" t="s">
        <v>37</v>
      </c>
      <c r="AD303" s="215"/>
      <c r="AE303" s="99">
        <f t="shared" si="224"/>
        <v>0</v>
      </c>
      <c r="AF303" s="98" t="s">
        <v>37</v>
      </c>
      <c r="AG303" s="215"/>
      <c r="AH303" s="99">
        <f t="shared" si="225"/>
        <v>0</v>
      </c>
      <c r="AI303" s="98" t="s">
        <v>37</v>
      </c>
      <c r="AJ303" s="215"/>
      <c r="AK303" s="99">
        <f t="shared" si="226"/>
        <v>0</v>
      </c>
      <c r="AL303" s="98" t="s">
        <v>37</v>
      </c>
      <c r="AM303" s="215"/>
      <c r="AN303" s="99">
        <f t="shared" si="227"/>
        <v>0</v>
      </c>
      <c r="AO303" s="98" t="s">
        <v>37</v>
      </c>
      <c r="AP303" s="215"/>
      <c r="AQ303" s="248">
        <f t="shared" si="228"/>
        <v>0</v>
      </c>
      <c r="AR303" s="73">
        <v>279</v>
      </c>
      <c r="AS303" s="74">
        <v>4900</v>
      </c>
      <c r="AT303" s="75">
        <f t="shared" si="194"/>
        <v>588000</v>
      </c>
      <c r="AU303" s="73">
        <v>279</v>
      </c>
      <c r="AV303" s="74">
        <v>20000</v>
      </c>
      <c r="AW303" s="92">
        <f t="shared" si="198"/>
        <v>2400000</v>
      </c>
      <c r="AX303" s="73">
        <v>279</v>
      </c>
      <c r="AY303" s="74">
        <v>5500</v>
      </c>
      <c r="AZ303" s="74">
        <f t="shared" si="195"/>
        <v>660000</v>
      </c>
      <c r="BA303" s="73">
        <v>279</v>
      </c>
      <c r="BB303" s="246">
        <v>5654.28</v>
      </c>
      <c r="BC303" s="75">
        <f t="shared" si="196"/>
        <v>678513.6</v>
      </c>
      <c r="BD303" s="93"/>
      <c r="BE303" s="77">
        <f t="shared" si="197"/>
        <v>4900</v>
      </c>
      <c r="BF303" s="77">
        <f t="shared" si="235"/>
        <v>9013.57</v>
      </c>
      <c r="BG303" s="77">
        <f t="shared" si="229"/>
        <v>5577.1399999999994</v>
      </c>
      <c r="BH303" s="77">
        <f t="shared" si="230"/>
        <v>20000</v>
      </c>
      <c r="BI303" s="88"/>
      <c r="BJ303" s="79">
        <f t="shared" si="231"/>
        <v>588000</v>
      </c>
      <c r="BK303" s="80">
        <f t="shared" si="232"/>
        <v>1081628.3999999999</v>
      </c>
      <c r="BL303" s="81">
        <f t="shared" si="215"/>
        <v>669256.79999999993</v>
      </c>
      <c r="BM303" s="342">
        <f t="shared" si="233"/>
        <v>5577.1399999999994</v>
      </c>
      <c r="BN303" s="82"/>
    </row>
    <row r="304" spans="1:66" ht="60" x14ac:dyDescent="0.25">
      <c r="A304" s="137">
        <v>281</v>
      </c>
      <c r="B304" s="96" t="s">
        <v>728</v>
      </c>
      <c r="C304" s="97" t="s">
        <v>761</v>
      </c>
      <c r="D304" s="85" t="s">
        <v>762</v>
      </c>
      <c r="E304" s="86" t="s">
        <v>62</v>
      </c>
      <c r="F304" s="138">
        <v>300</v>
      </c>
      <c r="G304" s="64"/>
      <c r="H304" s="64">
        <v>15</v>
      </c>
      <c r="I304" s="64"/>
      <c r="J304" s="64"/>
      <c r="K304" s="64">
        <v>12</v>
      </c>
      <c r="L304" s="64">
        <f t="shared" si="219"/>
        <v>327</v>
      </c>
      <c r="M304" s="183">
        <v>1719.31</v>
      </c>
      <c r="N304" s="184">
        <f t="shared" si="234"/>
        <v>562214.37</v>
      </c>
      <c r="O304" s="351">
        <v>14958</v>
      </c>
      <c r="P304" s="68">
        <v>300</v>
      </c>
      <c r="Q304" s="98" t="s">
        <v>37</v>
      </c>
      <c r="R304" s="215"/>
      <c r="S304" s="99">
        <f t="shared" si="220"/>
        <v>0</v>
      </c>
      <c r="T304" s="98" t="s">
        <v>37</v>
      </c>
      <c r="U304" s="215"/>
      <c r="V304" s="99">
        <f t="shared" si="221"/>
        <v>0</v>
      </c>
      <c r="W304" s="98" t="s">
        <v>37</v>
      </c>
      <c r="X304" s="215"/>
      <c r="Y304" s="99">
        <f t="shared" si="222"/>
        <v>0</v>
      </c>
      <c r="Z304" s="98" t="s">
        <v>37</v>
      </c>
      <c r="AA304" s="215"/>
      <c r="AB304" s="99">
        <f t="shared" si="223"/>
        <v>0</v>
      </c>
      <c r="AC304" s="98" t="s">
        <v>37</v>
      </c>
      <c r="AD304" s="215"/>
      <c r="AE304" s="99">
        <f t="shared" si="224"/>
        <v>0</v>
      </c>
      <c r="AF304" s="98" t="s">
        <v>37</v>
      </c>
      <c r="AG304" s="215"/>
      <c r="AH304" s="99">
        <f t="shared" si="225"/>
        <v>0</v>
      </c>
      <c r="AI304" s="98" t="s">
        <v>37</v>
      </c>
      <c r="AJ304" s="215"/>
      <c r="AK304" s="99">
        <f t="shared" si="226"/>
        <v>0</v>
      </c>
      <c r="AL304" s="98" t="s">
        <v>37</v>
      </c>
      <c r="AM304" s="215"/>
      <c r="AN304" s="99">
        <f t="shared" si="227"/>
        <v>0</v>
      </c>
      <c r="AO304" s="98" t="s">
        <v>37</v>
      </c>
      <c r="AP304" s="215"/>
      <c r="AQ304" s="248">
        <f t="shared" si="228"/>
        <v>0</v>
      </c>
      <c r="AR304" s="73">
        <v>280</v>
      </c>
      <c r="AS304" s="74">
        <v>1330</v>
      </c>
      <c r="AT304" s="75">
        <f t="shared" si="194"/>
        <v>399000</v>
      </c>
      <c r="AU304" s="73">
        <v>280</v>
      </c>
      <c r="AV304" s="74">
        <v>12000</v>
      </c>
      <c r="AW304" s="92">
        <f t="shared" si="198"/>
        <v>3600000</v>
      </c>
      <c r="AX304" s="73">
        <v>280</v>
      </c>
      <c r="AY304" s="74">
        <v>1500</v>
      </c>
      <c r="AZ304" s="74">
        <f t="shared" si="195"/>
        <v>450000</v>
      </c>
      <c r="BA304" s="73">
        <v>280</v>
      </c>
      <c r="BB304" s="246">
        <v>1938.61</v>
      </c>
      <c r="BC304" s="75">
        <f t="shared" si="196"/>
        <v>581583</v>
      </c>
      <c r="BD304" s="93"/>
      <c r="BE304" s="77">
        <f t="shared" si="197"/>
        <v>1330</v>
      </c>
      <c r="BF304" s="77">
        <f t="shared" si="235"/>
        <v>4192.1525000000001</v>
      </c>
      <c r="BG304" s="77">
        <f t="shared" si="229"/>
        <v>1719.3049999999998</v>
      </c>
      <c r="BH304" s="77">
        <f t="shared" si="230"/>
        <v>12000</v>
      </c>
      <c r="BI304" s="88"/>
      <c r="BJ304" s="79">
        <f t="shared" si="231"/>
        <v>399000</v>
      </c>
      <c r="BK304" s="80">
        <f t="shared" si="232"/>
        <v>1257645.75</v>
      </c>
      <c r="BL304" s="81">
        <f t="shared" si="215"/>
        <v>515791.49999999994</v>
      </c>
      <c r="BM304" s="342">
        <f t="shared" si="233"/>
        <v>1719.3050000000003</v>
      </c>
      <c r="BN304" s="82"/>
    </row>
    <row r="305" spans="1:66" ht="60" x14ac:dyDescent="0.25">
      <c r="A305" s="137">
        <v>282</v>
      </c>
      <c r="B305" s="96" t="s">
        <v>728</v>
      </c>
      <c r="C305" s="97" t="s">
        <v>763</v>
      </c>
      <c r="D305" s="85" t="s">
        <v>764</v>
      </c>
      <c r="E305" s="86" t="s">
        <v>62</v>
      </c>
      <c r="F305" s="138">
        <v>200</v>
      </c>
      <c r="G305" s="64"/>
      <c r="H305" s="64">
        <v>15</v>
      </c>
      <c r="I305" s="64"/>
      <c r="J305" s="64"/>
      <c r="K305" s="64">
        <v>12</v>
      </c>
      <c r="L305" s="64">
        <f t="shared" si="219"/>
        <v>227</v>
      </c>
      <c r="M305" s="183">
        <v>3037.06</v>
      </c>
      <c r="N305" s="184">
        <f t="shared" si="234"/>
        <v>689412.62</v>
      </c>
      <c r="O305" s="351">
        <v>14958</v>
      </c>
      <c r="P305" s="68">
        <v>200</v>
      </c>
      <c r="Q305" s="98" t="s">
        <v>37</v>
      </c>
      <c r="R305" s="215"/>
      <c r="S305" s="99">
        <f t="shared" si="220"/>
        <v>0</v>
      </c>
      <c r="T305" s="98" t="s">
        <v>37</v>
      </c>
      <c r="U305" s="215"/>
      <c r="V305" s="99">
        <f t="shared" si="221"/>
        <v>0</v>
      </c>
      <c r="W305" s="98" t="s">
        <v>37</v>
      </c>
      <c r="X305" s="215"/>
      <c r="Y305" s="99">
        <f t="shared" si="222"/>
        <v>0</v>
      </c>
      <c r="Z305" s="98" t="s">
        <v>37</v>
      </c>
      <c r="AA305" s="215"/>
      <c r="AB305" s="99">
        <f t="shared" si="223"/>
        <v>0</v>
      </c>
      <c r="AC305" s="98" t="s">
        <v>37</v>
      </c>
      <c r="AD305" s="215"/>
      <c r="AE305" s="99">
        <f t="shared" si="224"/>
        <v>0</v>
      </c>
      <c r="AF305" s="98" t="s">
        <v>37</v>
      </c>
      <c r="AG305" s="215"/>
      <c r="AH305" s="99">
        <f t="shared" si="225"/>
        <v>0</v>
      </c>
      <c r="AI305" s="98" t="s">
        <v>37</v>
      </c>
      <c r="AJ305" s="215"/>
      <c r="AK305" s="99">
        <f t="shared" si="226"/>
        <v>0</v>
      </c>
      <c r="AL305" s="98" t="s">
        <v>37</v>
      </c>
      <c r="AM305" s="215"/>
      <c r="AN305" s="99">
        <f t="shared" si="227"/>
        <v>0</v>
      </c>
      <c r="AO305" s="98" t="s">
        <v>37</v>
      </c>
      <c r="AP305" s="215"/>
      <c r="AQ305" s="248">
        <f t="shared" si="228"/>
        <v>0</v>
      </c>
      <c r="AR305" s="73">
        <v>281</v>
      </c>
      <c r="AS305" s="74">
        <v>2520</v>
      </c>
      <c r="AT305" s="75">
        <f t="shared" si="194"/>
        <v>504000</v>
      </c>
      <c r="AU305" s="73">
        <v>281</v>
      </c>
      <c r="AV305" s="74">
        <v>14000</v>
      </c>
      <c r="AW305" s="92">
        <f t="shared" si="198"/>
        <v>2800000</v>
      </c>
      <c r="AX305" s="73">
        <v>281</v>
      </c>
      <c r="AY305" s="74">
        <v>2500</v>
      </c>
      <c r="AZ305" s="74">
        <f t="shared" si="195"/>
        <v>500000</v>
      </c>
      <c r="BA305" s="73">
        <v>281</v>
      </c>
      <c r="BB305" s="246">
        <v>3554.12</v>
      </c>
      <c r="BC305" s="75">
        <f t="shared" si="196"/>
        <v>710824</v>
      </c>
      <c r="BD305" s="93"/>
      <c r="BE305" s="77">
        <f t="shared" si="197"/>
        <v>2500</v>
      </c>
      <c r="BF305" s="77">
        <f t="shared" si="235"/>
        <v>5643.53</v>
      </c>
      <c r="BG305" s="77">
        <f t="shared" si="229"/>
        <v>3037.06</v>
      </c>
      <c r="BH305" s="77">
        <f t="shared" si="230"/>
        <v>14000</v>
      </c>
      <c r="BI305" s="88"/>
      <c r="BJ305" s="79">
        <f t="shared" si="231"/>
        <v>500000</v>
      </c>
      <c r="BK305" s="80">
        <f t="shared" si="232"/>
        <v>1128706</v>
      </c>
      <c r="BL305" s="81">
        <f t="shared" si="215"/>
        <v>607412</v>
      </c>
      <c r="BM305" s="342">
        <f t="shared" si="233"/>
        <v>3037.0599999999995</v>
      </c>
      <c r="BN305" s="82"/>
    </row>
    <row r="306" spans="1:66" ht="72" x14ac:dyDescent="0.25">
      <c r="A306" s="137">
        <v>283</v>
      </c>
      <c r="B306" s="96" t="s">
        <v>728</v>
      </c>
      <c r="C306" s="97" t="s">
        <v>765</v>
      </c>
      <c r="D306" s="85" t="s">
        <v>766</v>
      </c>
      <c r="E306" s="86" t="s">
        <v>62</v>
      </c>
      <c r="F306" s="138">
        <v>100</v>
      </c>
      <c r="G306" s="64"/>
      <c r="H306" s="64">
        <v>25</v>
      </c>
      <c r="I306" s="64"/>
      <c r="J306" s="64"/>
      <c r="K306" s="64">
        <v>12</v>
      </c>
      <c r="L306" s="64">
        <f t="shared" si="219"/>
        <v>137</v>
      </c>
      <c r="M306" s="183">
        <v>5502.14</v>
      </c>
      <c r="N306" s="184">
        <f t="shared" si="234"/>
        <v>753793.18</v>
      </c>
      <c r="O306" s="351">
        <v>14958</v>
      </c>
      <c r="P306" s="68">
        <v>100</v>
      </c>
      <c r="Q306" s="98" t="s">
        <v>37</v>
      </c>
      <c r="R306" s="215"/>
      <c r="S306" s="99">
        <f t="shared" si="220"/>
        <v>0</v>
      </c>
      <c r="T306" s="98" t="s">
        <v>37</v>
      </c>
      <c r="U306" s="215"/>
      <c r="V306" s="99">
        <f t="shared" si="221"/>
        <v>0</v>
      </c>
      <c r="W306" s="98" t="s">
        <v>37</v>
      </c>
      <c r="X306" s="215"/>
      <c r="Y306" s="99">
        <f t="shared" si="222"/>
        <v>0</v>
      </c>
      <c r="Z306" s="98" t="s">
        <v>37</v>
      </c>
      <c r="AA306" s="215"/>
      <c r="AB306" s="99">
        <f t="shared" si="223"/>
        <v>0</v>
      </c>
      <c r="AC306" s="98" t="s">
        <v>37</v>
      </c>
      <c r="AD306" s="215"/>
      <c r="AE306" s="99">
        <f t="shared" si="224"/>
        <v>0</v>
      </c>
      <c r="AF306" s="98" t="s">
        <v>37</v>
      </c>
      <c r="AG306" s="215"/>
      <c r="AH306" s="99">
        <f t="shared" si="225"/>
        <v>0</v>
      </c>
      <c r="AI306" s="98" t="s">
        <v>37</v>
      </c>
      <c r="AJ306" s="215"/>
      <c r="AK306" s="99">
        <f t="shared" si="226"/>
        <v>0</v>
      </c>
      <c r="AL306" s="98" t="s">
        <v>37</v>
      </c>
      <c r="AM306" s="215"/>
      <c r="AN306" s="99">
        <f t="shared" si="227"/>
        <v>0</v>
      </c>
      <c r="AO306" s="98" t="s">
        <v>37</v>
      </c>
      <c r="AP306" s="215"/>
      <c r="AQ306" s="248">
        <f t="shared" si="228"/>
        <v>0</v>
      </c>
      <c r="AR306" s="73">
        <v>282</v>
      </c>
      <c r="AS306" s="74">
        <v>5320</v>
      </c>
      <c r="AT306" s="75">
        <f t="shared" si="194"/>
        <v>532000</v>
      </c>
      <c r="AU306" s="73">
        <v>282</v>
      </c>
      <c r="AV306" s="74">
        <v>12000</v>
      </c>
      <c r="AW306" s="92">
        <f t="shared" si="198"/>
        <v>1200000</v>
      </c>
      <c r="AX306" s="73">
        <v>282</v>
      </c>
      <c r="AY306" s="74">
        <v>5350</v>
      </c>
      <c r="AZ306" s="74">
        <f t="shared" si="195"/>
        <v>535000</v>
      </c>
      <c r="BA306" s="73">
        <v>282</v>
      </c>
      <c r="BB306" s="246">
        <v>5654.28</v>
      </c>
      <c r="BC306" s="75">
        <f t="shared" si="196"/>
        <v>565428</v>
      </c>
      <c r="BD306" s="93"/>
      <c r="BE306" s="77">
        <f t="shared" si="197"/>
        <v>5320</v>
      </c>
      <c r="BF306" s="77">
        <f t="shared" si="235"/>
        <v>7081.07</v>
      </c>
      <c r="BG306" s="77">
        <f t="shared" si="229"/>
        <v>5502.1399999999994</v>
      </c>
      <c r="BH306" s="77">
        <f t="shared" si="230"/>
        <v>12000</v>
      </c>
      <c r="BI306" s="88"/>
      <c r="BJ306" s="79">
        <f t="shared" si="231"/>
        <v>532000</v>
      </c>
      <c r="BK306" s="80">
        <f t="shared" si="232"/>
        <v>708107</v>
      </c>
      <c r="BL306" s="81">
        <f t="shared" si="215"/>
        <v>550214</v>
      </c>
      <c r="BM306" s="342">
        <f t="shared" si="233"/>
        <v>5502.1399999999994</v>
      </c>
      <c r="BN306" s="82"/>
    </row>
    <row r="307" spans="1:66" ht="60" x14ac:dyDescent="0.25">
      <c r="A307" s="137">
        <v>284</v>
      </c>
      <c r="B307" s="96" t="s">
        <v>728</v>
      </c>
      <c r="C307" s="97" t="s">
        <v>767</v>
      </c>
      <c r="D307" s="85" t="s">
        <v>768</v>
      </c>
      <c r="E307" s="86" t="s">
        <v>62</v>
      </c>
      <c r="F307" s="138">
        <v>700</v>
      </c>
      <c r="G307" s="64"/>
      <c r="H307" s="64">
        <v>150</v>
      </c>
      <c r="I307" s="64"/>
      <c r="J307" s="64"/>
      <c r="K307" s="64">
        <v>24</v>
      </c>
      <c r="L307" s="64">
        <f t="shared" si="219"/>
        <v>874</v>
      </c>
      <c r="M307" s="183">
        <v>196.25</v>
      </c>
      <c r="N307" s="184">
        <f t="shared" si="234"/>
        <v>171522.5</v>
      </c>
      <c r="O307" s="351">
        <v>14958</v>
      </c>
      <c r="P307" s="68">
        <v>700</v>
      </c>
      <c r="Q307" s="98" t="s">
        <v>37</v>
      </c>
      <c r="R307" s="215"/>
      <c r="S307" s="99">
        <f t="shared" si="220"/>
        <v>0</v>
      </c>
      <c r="T307" s="67">
        <v>82</v>
      </c>
      <c r="U307" s="99">
        <v>50</v>
      </c>
      <c r="V307" s="99">
        <f t="shared" si="221"/>
        <v>35000</v>
      </c>
      <c r="W307" s="98" t="s">
        <v>37</v>
      </c>
      <c r="X307" s="215"/>
      <c r="Y307" s="99">
        <f t="shared" si="222"/>
        <v>0</v>
      </c>
      <c r="Z307" s="98" t="s">
        <v>37</v>
      </c>
      <c r="AA307" s="215"/>
      <c r="AB307" s="99">
        <f t="shared" si="223"/>
        <v>0</v>
      </c>
      <c r="AC307" s="67">
        <v>59</v>
      </c>
      <c r="AD307" s="99">
        <v>50</v>
      </c>
      <c r="AE307" s="99">
        <f t="shared" si="224"/>
        <v>35000</v>
      </c>
      <c r="AF307" s="98" t="s">
        <v>37</v>
      </c>
      <c r="AG307" s="215"/>
      <c r="AH307" s="99">
        <f t="shared" si="225"/>
        <v>0</v>
      </c>
      <c r="AI307" s="98" t="s">
        <v>37</v>
      </c>
      <c r="AJ307" s="215"/>
      <c r="AK307" s="99">
        <f t="shared" si="226"/>
        <v>0</v>
      </c>
      <c r="AL307" s="98" t="s">
        <v>37</v>
      </c>
      <c r="AM307" s="215"/>
      <c r="AN307" s="99">
        <f t="shared" si="227"/>
        <v>0</v>
      </c>
      <c r="AO307" s="98" t="s">
        <v>37</v>
      </c>
      <c r="AP307" s="215"/>
      <c r="AQ307" s="248">
        <f t="shared" si="228"/>
        <v>0</v>
      </c>
      <c r="AR307" s="73">
        <v>283</v>
      </c>
      <c r="AS307" s="74">
        <v>168</v>
      </c>
      <c r="AT307" s="75">
        <f t="shared" si="194"/>
        <v>117600</v>
      </c>
      <c r="AU307" s="73">
        <v>283</v>
      </c>
      <c r="AV307" s="74">
        <v>400</v>
      </c>
      <c r="AW307" s="92">
        <f t="shared" si="198"/>
        <v>280000</v>
      </c>
      <c r="AX307" s="73">
        <v>283</v>
      </c>
      <c r="AY307" s="74">
        <v>167</v>
      </c>
      <c r="AZ307" s="74">
        <f t="shared" si="195"/>
        <v>116900</v>
      </c>
      <c r="BA307" s="73">
        <v>283</v>
      </c>
      <c r="BB307" s="246">
        <v>807.75</v>
      </c>
      <c r="BC307" s="75">
        <f t="shared" si="196"/>
        <v>565425</v>
      </c>
      <c r="BD307" s="93"/>
      <c r="BE307" s="77">
        <f t="shared" si="197"/>
        <v>50</v>
      </c>
      <c r="BF307" s="77">
        <f t="shared" si="235"/>
        <v>273.79166666666669</v>
      </c>
      <c r="BG307" s="77">
        <f t="shared" si="229"/>
        <v>167.5</v>
      </c>
      <c r="BH307" s="77">
        <f t="shared" si="230"/>
        <v>807.75</v>
      </c>
      <c r="BI307" s="88"/>
      <c r="BJ307" s="79">
        <f t="shared" si="231"/>
        <v>35000</v>
      </c>
      <c r="BK307" s="80">
        <f t="shared" si="232"/>
        <v>191654.16666666669</v>
      </c>
      <c r="BL307" s="81">
        <f t="shared" si="215"/>
        <v>117250</v>
      </c>
      <c r="BM307" s="342">
        <f t="shared" si="233"/>
        <v>196.25</v>
      </c>
      <c r="BN307" s="82"/>
    </row>
    <row r="308" spans="1:66" ht="144" x14ac:dyDescent="0.25">
      <c r="A308" s="137">
        <v>285</v>
      </c>
      <c r="B308" s="83" t="s">
        <v>728</v>
      </c>
      <c r="C308" s="84" t="s">
        <v>769</v>
      </c>
      <c r="D308" s="85" t="s">
        <v>770</v>
      </c>
      <c r="E308" s="249" t="s">
        <v>168</v>
      </c>
      <c r="F308" s="138">
        <v>10</v>
      </c>
      <c r="G308" s="64"/>
      <c r="H308" s="64">
        <v>10</v>
      </c>
      <c r="I308" s="64"/>
      <c r="J308" s="64"/>
      <c r="K308" s="64">
        <v>10</v>
      </c>
      <c r="L308" s="64">
        <f t="shared" si="219"/>
        <v>30</v>
      </c>
      <c r="M308" s="183">
        <v>5857.14</v>
      </c>
      <c r="N308" s="184">
        <f t="shared" si="234"/>
        <v>175714.2</v>
      </c>
      <c r="O308" s="362">
        <v>20583</v>
      </c>
      <c r="P308" s="68">
        <v>10</v>
      </c>
      <c r="Q308" s="67">
        <v>54</v>
      </c>
      <c r="R308" s="99">
        <v>2100</v>
      </c>
      <c r="S308" s="99">
        <f t="shared" si="220"/>
        <v>21000</v>
      </c>
      <c r="T308" s="67">
        <v>315</v>
      </c>
      <c r="U308" s="99">
        <v>800</v>
      </c>
      <c r="V308" s="99">
        <f t="shared" si="221"/>
        <v>8000</v>
      </c>
      <c r="W308" s="98" t="s">
        <v>37</v>
      </c>
      <c r="X308" s="215"/>
      <c r="Y308" s="99">
        <f t="shared" si="222"/>
        <v>0</v>
      </c>
      <c r="Z308" s="98" t="s">
        <v>37</v>
      </c>
      <c r="AA308" s="215"/>
      <c r="AB308" s="99">
        <f t="shared" si="223"/>
        <v>0</v>
      </c>
      <c r="AC308" s="67">
        <v>212</v>
      </c>
      <c r="AD308" s="99">
        <v>1800</v>
      </c>
      <c r="AE308" s="99">
        <f t="shared" si="224"/>
        <v>18000</v>
      </c>
      <c r="AF308" s="98" t="s">
        <v>37</v>
      </c>
      <c r="AG308" s="215"/>
      <c r="AH308" s="99">
        <f t="shared" si="225"/>
        <v>0</v>
      </c>
      <c r="AI308" s="98" t="s">
        <v>37</v>
      </c>
      <c r="AJ308" s="215"/>
      <c r="AK308" s="99">
        <f t="shared" si="226"/>
        <v>0</v>
      </c>
      <c r="AL308" s="67">
        <v>189</v>
      </c>
      <c r="AM308" s="99">
        <v>246.5</v>
      </c>
      <c r="AN308" s="99">
        <f t="shared" si="227"/>
        <v>2465</v>
      </c>
      <c r="AO308" s="67" t="s">
        <v>771</v>
      </c>
      <c r="AP308" s="99">
        <v>1500</v>
      </c>
      <c r="AQ308" s="248">
        <f t="shared" si="228"/>
        <v>15000</v>
      </c>
      <c r="AR308" s="73">
        <v>284</v>
      </c>
      <c r="AS308" s="74">
        <v>6300</v>
      </c>
      <c r="AT308" s="75">
        <f t="shared" si="194"/>
        <v>63000</v>
      </c>
      <c r="AU308" s="73">
        <v>284</v>
      </c>
      <c r="AV308" s="74">
        <v>22000</v>
      </c>
      <c r="AW308" s="92">
        <f t="shared" si="198"/>
        <v>220000</v>
      </c>
      <c r="AX308" s="73">
        <v>284</v>
      </c>
      <c r="AY308" s="74">
        <v>6500</v>
      </c>
      <c r="AZ308" s="74">
        <f t="shared" si="195"/>
        <v>65000</v>
      </c>
      <c r="BA308" s="73">
        <v>284</v>
      </c>
      <c r="BB308" s="246">
        <v>35541.199999999997</v>
      </c>
      <c r="BC308" s="75">
        <f t="shared" si="196"/>
        <v>355412</v>
      </c>
      <c r="BD308" s="93"/>
      <c r="BE308" s="77">
        <f t="shared" si="197"/>
        <v>246.5</v>
      </c>
      <c r="BF308" s="77">
        <f t="shared" si="235"/>
        <v>8531.9666666666672</v>
      </c>
      <c r="BG308" s="77">
        <f t="shared" si="229"/>
        <v>2100</v>
      </c>
      <c r="BH308" s="77">
        <f t="shared" si="230"/>
        <v>35541.199999999997</v>
      </c>
      <c r="BI308" s="88"/>
      <c r="BJ308" s="79">
        <f t="shared" si="231"/>
        <v>2465</v>
      </c>
      <c r="BK308" s="80">
        <f t="shared" si="232"/>
        <v>85319.666666666672</v>
      </c>
      <c r="BL308" s="81">
        <f t="shared" si="215"/>
        <v>21000</v>
      </c>
      <c r="BM308" s="342">
        <f t="shared" si="233"/>
        <v>5857.1428571428569</v>
      </c>
      <c r="BN308" s="82"/>
    </row>
    <row r="309" spans="1:66" ht="168" x14ac:dyDescent="0.25">
      <c r="A309" s="137">
        <v>286</v>
      </c>
      <c r="B309" s="83" t="s">
        <v>728</v>
      </c>
      <c r="C309" s="84" t="s">
        <v>772</v>
      </c>
      <c r="D309" s="85" t="s">
        <v>773</v>
      </c>
      <c r="E309" s="86" t="s">
        <v>168</v>
      </c>
      <c r="F309" s="138">
        <v>10</v>
      </c>
      <c r="G309" s="64"/>
      <c r="H309" s="64"/>
      <c r="I309" s="64"/>
      <c r="J309" s="64"/>
      <c r="K309" s="64">
        <v>5</v>
      </c>
      <c r="L309" s="64">
        <f t="shared" si="219"/>
        <v>15</v>
      </c>
      <c r="M309" s="183">
        <v>16760</v>
      </c>
      <c r="N309" s="184">
        <f t="shared" si="234"/>
        <v>251400</v>
      </c>
      <c r="O309" s="351">
        <v>20583</v>
      </c>
      <c r="P309" s="68">
        <v>10</v>
      </c>
      <c r="Q309" s="98" t="s">
        <v>37</v>
      </c>
      <c r="R309" s="215"/>
      <c r="S309" s="99">
        <f t="shared" si="220"/>
        <v>0</v>
      </c>
      <c r="T309" s="98" t="s">
        <v>37</v>
      </c>
      <c r="U309" s="215"/>
      <c r="V309" s="99">
        <f t="shared" si="221"/>
        <v>0</v>
      </c>
      <c r="W309" s="98" t="s">
        <v>37</v>
      </c>
      <c r="X309" s="215"/>
      <c r="Y309" s="99">
        <f t="shared" si="222"/>
        <v>0</v>
      </c>
      <c r="Z309" s="98" t="s">
        <v>37</v>
      </c>
      <c r="AA309" s="215"/>
      <c r="AB309" s="99">
        <f t="shared" si="223"/>
        <v>0</v>
      </c>
      <c r="AC309" s="98" t="s">
        <v>37</v>
      </c>
      <c r="AD309" s="215"/>
      <c r="AE309" s="99">
        <f t="shared" si="224"/>
        <v>0</v>
      </c>
      <c r="AF309" s="98" t="s">
        <v>37</v>
      </c>
      <c r="AG309" s="215"/>
      <c r="AH309" s="99">
        <f t="shared" si="225"/>
        <v>0</v>
      </c>
      <c r="AI309" s="98" t="s">
        <v>37</v>
      </c>
      <c r="AJ309" s="215"/>
      <c r="AK309" s="99">
        <f t="shared" si="226"/>
        <v>0</v>
      </c>
      <c r="AL309" s="98" t="s">
        <v>37</v>
      </c>
      <c r="AM309" s="215"/>
      <c r="AN309" s="99">
        <f t="shared" si="227"/>
        <v>0</v>
      </c>
      <c r="AO309" s="98" t="s">
        <v>37</v>
      </c>
      <c r="AP309" s="215"/>
      <c r="AQ309" s="248">
        <f t="shared" si="228"/>
        <v>0</v>
      </c>
      <c r="AR309" s="73">
        <v>285</v>
      </c>
      <c r="AS309" s="74">
        <v>9520</v>
      </c>
      <c r="AT309" s="75">
        <f t="shared" si="194"/>
        <v>95200</v>
      </c>
      <c r="AU309" s="73">
        <v>285</v>
      </c>
      <c r="AV309" s="74">
        <v>24000</v>
      </c>
      <c r="AW309" s="92">
        <f t="shared" si="198"/>
        <v>240000</v>
      </c>
      <c r="AX309" s="73">
        <v>285</v>
      </c>
      <c r="AY309" s="74">
        <v>8500</v>
      </c>
      <c r="AZ309" s="74">
        <f t="shared" si="195"/>
        <v>85000</v>
      </c>
      <c r="BA309" s="73">
        <v>285</v>
      </c>
      <c r="BB309" s="246">
        <v>35541.199999999997</v>
      </c>
      <c r="BC309" s="75">
        <f t="shared" si="196"/>
        <v>355412</v>
      </c>
      <c r="BD309" s="93"/>
      <c r="BE309" s="77">
        <f t="shared" si="197"/>
        <v>8500</v>
      </c>
      <c r="BF309" s="77">
        <f t="shared" si="235"/>
        <v>19390.3</v>
      </c>
      <c r="BG309" s="77">
        <f t="shared" si="229"/>
        <v>16760</v>
      </c>
      <c r="BH309" s="77">
        <f t="shared" si="230"/>
        <v>35541.199999999997</v>
      </c>
      <c r="BI309" s="88"/>
      <c r="BJ309" s="79">
        <f t="shared" si="231"/>
        <v>85000</v>
      </c>
      <c r="BK309" s="80">
        <f t="shared" si="232"/>
        <v>193903</v>
      </c>
      <c r="BL309" s="81">
        <f t="shared" si="215"/>
        <v>167600</v>
      </c>
      <c r="BM309" s="342">
        <f t="shared" si="233"/>
        <v>16760</v>
      </c>
      <c r="BN309" s="82"/>
    </row>
    <row r="310" spans="1:66" x14ac:dyDescent="0.25">
      <c r="A310" s="137">
        <v>287</v>
      </c>
      <c r="B310" s="292" t="s">
        <v>728</v>
      </c>
      <c r="C310" s="84" t="s">
        <v>774</v>
      </c>
      <c r="D310" s="247" t="s">
        <v>775</v>
      </c>
      <c r="E310" s="86" t="s">
        <v>9</v>
      </c>
      <c r="F310" s="138">
        <v>50</v>
      </c>
      <c r="G310" s="138"/>
      <c r="H310" s="138">
        <v>50</v>
      </c>
      <c r="I310" s="138"/>
      <c r="J310" s="138"/>
      <c r="K310" s="138">
        <v>10</v>
      </c>
      <c r="L310" s="64">
        <f t="shared" si="219"/>
        <v>110</v>
      </c>
      <c r="M310" s="243">
        <v>295.5</v>
      </c>
      <c r="N310" s="184">
        <f t="shared" si="234"/>
        <v>32505</v>
      </c>
      <c r="O310" s="351">
        <v>10521</v>
      </c>
      <c r="P310" s="68">
        <v>50</v>
      </c>
      <c r="Q310" s="67">
        <v>84</v>
      </c>
      <c r="R310" s="99">
        <v>140</v>
      </c>
      <c r="S310" s="99">
        <f t="shared" si="220"/>
        <v>7000</v>
      </c>
      <c r="T310" s="67">
        <v>122</v>
      </c>
      <c r="U310" s="99">
        <v>60</v>
      </c>
      <c r="V310" s="99">
        <f t="shared" si="221"/>
        <v>3000</v>
      </c>
      <c r="W310" s="98" t="s">
        <v>37</v>
      </c>
      <c r="X310" s="215"/>
      <c r="Y310" s="99">
        <f t="shared" si="222"/>
        <v>0</v>
      </c>
      <c r="Z310" s="98" t="s">
        <v>37</v>
      </c>
      <c r="AA310" s="215"/>
      <c r="AB310" s="99">
        <f t="shared" si="223"/>
        <v>0</v>
      </c>
      <c r="AC310" s="98" t="s">
        <v>37</v>
      </c>
      <c r="AD310" s="215"/>
      <c r="AE310" s="99">
        <f t="shared" si="224"/>
        <v>0</v>
      </c>
      <c r="AF310" s="98" t="s">
        <v>37</v>
      </c>
      <c r="AG310" s="215"/>
      <c r="AH310" s="99">
        <f t="shared" si="225"/>
        <v>0</v>
      </c>
      <c r="AI310" s="98" t="s">
        <v>37</v>
      </c>
      <c r="AJ310" s="215"/>
      <c r="AK310" s="99">
        <f t="shared" si="226"/>
        <v>0</v>
      </c>
      <c r="AL310" s="98" t="s">
        <v>37</v>
      </c>
      <c r="AM310" s="215"/>
      <c r="AN310" s="99">
        <f t="shared" si="227"/>
        <v>0</v>
      </c>
      <c r="AO310" s="98" t="s">
        <v>37</v>
      </c>
      <c r="AP310" s="215"/>
      <c r="AQ310" s="256">
        <f t="shared" si="228"/>
        <v>0</v>
      </c>
      <c r="AR310" s="73">
        <v>286</v>
      </c>
      <c r="AS310" s="74">
        <v>392</v>
      </c>
      <c r="AT310" s="75">
        <f t="shared" si="194"/>
        <v>19600</v>
      </c>
      <c r="AU310" s="73">
        <v>286</v>
      </c>
      <c r="AV310" s="74">
        <v>400</v>
      </c>
      <c r="AW310" s="92">
        <f t="shared" si="198"/>
        <v>20000</v>
      </c>
      <c r="AX310" s="73">
        <v>286</v>
      </c>
      <c r="AY310" s="74">
        <v>250</v>
      </c>
      <c r="AZ310" s="74">
        <f t="shared" si="195"/>
        <v>12500</v>
      </c>
      <c r="BA310" s="73">
        <v>286</v>
      </c>
      <c r="BB310" s="246">
        <v>807.75</v>
      </c>
      <c r="BC310" s="75">
        <f t="shared" si="196"/>
        <v>40387.5</v>
      </c>
      <c r="BD310" s="93"/>
      <c r="BE310" s="77">
        <f t="shared" si="197"/>
        <v>60</v>
      </c>
      <c r="BF310" s="77">
        <f t="shared" si="235"/>
        <v>341.625</v>
      </c>
      <c r="BG310" s="77">
        <f t="shared" si="229"/>
        <v>321</v>
      </c>
      <c r="BH310" s="77">
        <f t="shared" si="230"/>
        <v>807.75</v>
      </c>
      <c r="BI310" s="88"/>
      <c r="BJ310" s="79">
        <f t="shared" si="231"/>
        <v>3000</v>
      </c>
      <c r="BK310" s="80">
        <f t="shared" si="232"/>
        <v>17081.25</v>
      </c>
      <c r="BL310" s="81">
        <f t="shared" si="215"/>
        <v>16050</v>
      </c>
      <c r="BM310" s="342">
        <f t="shared" si="233"/>
        <v>295.5</v>
      </c>
      <c r="BN310" s="82"/>
    </row>
    <row r="311" spans="1:66" s="204" customFormat="1" x14ac:dyDescent="0.25">
      <c r="A311" s="225"/>
      <c r="B311" s="114"/>
      <c r="C311" s="115"/>
      <c r="D311" s="116" t="s">
        <v>776</v>
      </c>
      <c r="E311" s="116"/>
      <c r="F311" s="226"/>
      <c r="G311" s="226"/>
      <c r="H311" s="226"/>
      <c r="I311" s="226"/>
      <c r="J311" s="226"/>
      <c r="K311" s="226"/>
      <c r="L311" s="226"/>
      <c r="M311" s="120"/>
      <c r="N311" s="120">
        <f>SUM(N291:N310)</f>
        <v>6161508.0999999996</v>
      </c>
      <c r="O311" s="360"/>
      <c r="P311" s="228"/>
      <c r="Q311" s="227"/>
      <c r="R311" s="227"/>
      <c r="S311" s="227"/>
      <c r="T311" s="227"/>
      <c r="U311" s="227"/>
      <c r="V311" s="227"/>
      <c r="W311" s="227"/>
      <c r="X311" s="227"/>
      <c r="Y311" s="227"/>
      <c r="Z311" s="227"/>
      <c r="AA311" s="227"/>
      <c r="AB311" s="227"/>
      <c r="AC311" s="227"/>
      <c r="AD311" s="227"/>
      <c r="AE311" s="227"/>
      <c r="AF311" s="229"/>
      <c r="AG311" s="229"/>
      <c r="AH311" s="229"/>
      <c r="AI311" s="229"/>
      <c r="AJ311" s="229"/>
      <c r="AK311" s="229"/>
      <c r="AL311" s="229"/>
      <c r="AM311" s="229"/>
      <c r="AN311" s="229"/>
      <c r="AO311" s="229"/>
      <c r="AP311" s="229"/>
      <c r="AQ311" s="229"/>
      <c r="AR311" s="229"/>
      <c r="AS311" s="229"/>
      <c r="AT311" s="229"/>
      <c r="AU311" s="229"/>
      <c r="AV311" s="229"/>
      <c r="AW311" s="229"/>
      <c r="AX311" s="229"/>
      <c r="AY311" s="229"/>
      <c r="AZ311" s="229"/>
      <c r="BA311" s="229"/>
      <c r="BB311" s="229"/>
      <c r="BC311" s="229"/>
      <c r="BD311" s="229"/>
      <c r="BE311" s="203"/>
      <c r="BF311" s="203"/>
      <c r="BG311" s="203"/>
      <c r="BH311" s="203"/>
      <c r="BI311" s="229"/>
      <c r="BJ311" s="125">
        <f>SUM(BJ291:BJ310)</f>
        <v>2878456.7</v>
      </c>
      <c r="BK311" s="125">
        <f t="shared" ref="BK311:BL311" si="236">SUM(BK291:BK310)</f>
        <v>9110222.0673371051</v>
      </c>
      <c r="BL311" s="125">
        <f t="shared" si="236"/>
        <v>4970652.8</v>
      </c>
      <c r="BM311" s="203"/>
      <c r="BN311" s="82"/>
    </row>
    <row r="312" spans="1:66" x14ac:dyDescent="0.25">
      <c r="A312" s="230"/>
      <c r="B312" s="231"/>
      <c r="C312" s="258"/>
      <c r="D312" s="232" t="s">
        <v>777</v>
      </c>
      <c r="E312" s="233"/>
      <c r="F312" s="234"/>
      <c r="G312" s="234"/>
      <c r="H312" s="234"/>
      <c r="I312" s="234"/>
      <c r="J312" s="234"/>
      <c r="K312" s="234"/>
      <c r="L312" s="234"/>
      <c r="M312" s="259"/>
      <c r="N312" s="260"/>
      <c r="O312" s="178"/>
      <c r="P312" s="179"/>
      <c r="Q312" s="178"/>
      <c r="R312" s="178"/>
      <c r="S312" s="178"/>
      <c r="T312" s="178"/>
      <c r="U312" s="178"/>
      <c r="V312" s="178"/>
      <c r="W312" s="178"/>
      <c r="X312" s="178"/>
      <c r="Y312" s="178"/>
      <c r="Z312" s="178"/>
      <c r="AA312" s="178"/>
      <c r="AB312" s="178"/>
      <c r="AC312" s="178"/>
      <c r="AD312" s="178"/>
      <c r="AE312" s="178"/>
      <c r="AF312" s="135"/>
      <c r="AG312" s="135"/>
      <c r="AH312" s="135"/>
      <c r="AI312" s="135"/>
      <c r="AJ312" s="135"/>
      <c r="AK312" s="135"/>
      <c r="AL312" s="135"/>
      <c r="AM312" s="135"/>
      <c r="AN312" s="135"/>
      <c r="AO312" s="135"/>
      <c r="AP312" s="135"/>
      <c r="AQ312" s="240"/>
      <c r="AR312" s="240"/>
      <c r="AS312" s="240"/>
      <c r="AT312" s="240"/>
      <c r="AU312" s="240"/>
      <c r="AV312" s="240"/>
      <c r="AW312" s="240"/>
      <c r="AX312" s="240"/>
      <c r="AY312" s="240"/>
      <c r="AZ312" s="240"/>
      <c r="BA312" s="240"/>
      <c r="BB312" s="240"/>
      <c r="BC312" s="240"/>
      <c r="BD312" s="240"/>
      <c r="BE312" s="209"/>
      <c r="BF312" s="209"/>
      <c r="BG312" s="240"/>
      <c r="BH312" s="240"/>
      <c r="BI312" s="240"/>
      <c r="BJ312" s="240"/>
      <c r="BK312" s="240"/>
      <c r="BL312" s="240"/>
      <c r="BM312" s="347"/>
      <c r="BN312" s="82"/>
    </row>
    <row r="313" spans="1:66" ht="144" x14ac:dyDescent="0.25">
      <c r="A313" s="59">
        <v>288</v>
      </c>
      <c r="B313" s="262" t="s">
        <v>778</v>
      </c>
      <c r="C313" s="84" t="s">
        <v>779</v>
      </c>
      <c r="D313" s="62" t="s">
        <v>780</v>
      </c>
      <c r="E313" s="63" t="s">
        <v>781</v>
      </c>
      <c r="F313" s="138">
        <v>100</v>
      </c>
      <c r="G313" s="64"/>
      <c r="H313" s="64"/>
      <c r="I313" s="64"/>
      <c r="J313" s="64">
        <v>5</v>
      </c>
      <c r="K313" s="64">
        <v>30</v>
      </c>
      <c r="L313" s="64">
        <f t="shared" ref="L313:L318" si="237">SUM(F313:K313)</f>
        <v>135</v>
      </c>
      <c r="M313" s="183">
        <v>843.19</v>
      </c>
      <c r="N313" s="184">
        <f>L313*M313</f>
        <v>113830.65000000001</v>
      </c>
      <c r="O313" s="351">
        <v>25089</v>
      </c>
      <c r="P313" s="68">
        <v>100</v>
      </c>
      <c r="Q313" s="67">
        <v>149</v>
      </c>
      <c r="R313" s="99">
        <v>900</v>
      </c>
      <c r="S313" s="99">
        <f t="shared" ref="S313:S319" si="238">R313*P313</f>
        <v>90000</v>
      </c>
      <c r="T313" s="67">
        <v>295</v>
      </c>
      <c r="U313" s="99">
        <v>380</v>
      </c>
      <c r="V313" s="99">
        <f t="shared" ref="V313:V319" si="239">U313*P313</f>
        <v>38000</v>
      </c>
      <c r="W313" s="67">
        <v>777</v>
      </c>
      <c r="X313" s="99">
        <v>900</v>
      </c>
      <c r="Y313" s="99">
        <f t="shared" ref="Y313:Y319" si="240">X313*P313</f>
        <v>90000</v>
      </c>
      <c r="Z313" s="67" t="s">
        <v>782</v>
      </c>
      <c r="AA313" s="99">
        <v>400</v>
      </c>
      <c r="AB313" s="99">
        <f t="shared" ref="AB313:AB319" si="241">AA313*P313</f>
        <v>40000</v>
      </c>
      <c r="AC313" s="67">
        <v>119</v>
      </c>
      <c r="AD313" s="99">
        <v>800</v>
      </c>
      <c r="AE313" s="99">
        <f t="shared" ref="AE313:AE319" si="242">AD313*P313</f>
        <v>80000</v>
      </c>
      <c r="AF313" s="98" t="s">
        <v>77</v>
      </c>
      <c r="AG313" s="215"/>
      <c r="AH313" s="99">
        <f t="shared" ref="AH313:AH319" si="243">AG313*P313</f>
        <v>0</v>
      </c>
      <c r="AI313" s="98" t="s">
        <v>77</v>
      </c>
      <c r="AJ313" s="215"/>
      <c r="AK313" s="99">
        <f t="shared" ref="AK313:AK319" si="244">AJ313*P313</f>
        <v>0</v>
      </c>
      <c r="AL313" s="98" t="s">
        <v>77</v>
      </c>
      <c r="AM313" s="215"/>
      <c r="AN313" s="99">
        <f t="shared" ref="AN313:AN319" si="245">AM313*P313</f>
        <v>0</v>
      </c>
      <c r="AO313" s="67" t="s">
        <v>697</v>
      </c>
      <c r="AP313" s="99">
        <v>610</v>
      </c>
      <c r="AQ313" s="245">
        <f t="shared" ref="AQ313:AQ319" si="246">AP313*P313</f>
        <v>61000</v>
      </c>
      <c r="AR313" s="73">
        <v>287</v>
      </c>
      <c r="AS313" s="74">
        <v>770</v>
      </c>
      <c r="AT313" s="75">
        <f t="shared" si="194"/>
        <v>77000</v>
      </c>
      <c r="AU313" s="73">
        <v>287</v>
      </c>
      <c r="AV313" s="74">
        <v>1800</v>
      </c>
      <c r="AW313" s="92">
        <f t="shared" si="198"/>
        <v>180000</v>
      </c>
      <c r="AX313" s="73">
        <v>287</v>
      </c>
      <c r="AY313" s="74">
        <v>750</v>
      </c>
      <c r="AZ313" s="74">
        <f t="shared" si="195"/>
        <v>75000</v>
      </c>
      <c r="BA313" s="73">
        <v>287</v>
      </c>
      <c r="BB313" s="246">
        <v>1615.51</v>
      </c>
      <c r="BC313" s="75">
        <f t="shared" si="196"/>
        <v>161551</v>
      </c>
      <c r="BD313" s="93"/>
      <c r="BE313" s="77">
        <f t="shared" si="197"/>
        <v>380</v>
      </c>
      <c r="BF313" s="77">
        <f t="shared" ref="BF313:BF319" si="247">AVERAGE(AP313,AM313,AJ313,AG313,AD313,AA313,X313,U313,R313,AS313,AV313,AY313,BB313)</f>
        <v>892.55100000000004</v>
      </c>
      <c r="BG313" s="77">
        <f t="shared" ref="BG313:BG319" si="248">MEDIAN(AP313,AM313,AJ313,AG313,AD313,AA313,X313,U313,R313,AS313,AV313,AY313,BB313)</f>
        <v>785</v>
      </c>
      <c r="BH313" s="77">
        <f t="shared" ref="BH313:BH319" si="249">MAX(AP313,AM313,AJ313,AG313,AD313,AA313,X313,U313,R313,AS313,AV313,AY313,BB313)</f>
        <v>1800</v>
      </c>
      <c r="BI313" s="88"/>
      <c r="BJ313" s="79">
        <f t="shared" ref="BJ313:BK319" si="250">BE313*$P313</f>
        <v>38000</v>
      </c>
      <c r="BK313" s="80">
        <f t="shared" si="250"/>
        <v>89255.1</v>
      </c>
      <c r="BL313" s="81">
        <f t="shared" si="215"/>
        <v>78500</v>
      </c>
      <c r="BM313" s="342">
        <f t="shared" ref="BM313:BM319" si="251">(SUM(R313,U313,X313,AA313,AD313,AG313,AJ313,AM313,AP313,AS313,AV313,AY313,BB313)-MAX(R313,U313,X313,AA313,AD313,AG313,AJ313,AM313,AP313,AS313,AV313,AY313,BB313)-MIN(R313,U313,X313,AA313,AD313,AG313,AJ313,AM313,AP313,AS313,AV313,AY313,BB313))/(COUNT(R313,U313,X313,AA313,AD313,AG313,AJ313,AM313,AP313,AS313,AV313,AY313,BB313)-2)</f>
        <v>843.18875000000003</v>
      </c>
      <c r="BN313" s="82"/>
    </row>
    <row r="314" spans="1:66" ht="144" x14ac:dyDescent="0.25">
      <c r="A314" s="137">
        <v>289</v>
      </c>
      <c r="B314" s="83" t="s">
        <v>778</v>
      </c>
      <c r="C314" s="84" t="s">
        <v>783</v>
      </c>
      <c r="D314" s="85" t="s">
        <v>784</v>
      </c>
      <c r="E314" s="86" t="s">
        <v>781</v>
      </c>
      <c r="F314" s="138">
        <v>20</v>
      </c>
      <c r="G314" s="64">
        <v>40</v>
      </c>
      <c r="H314" s="64"/>
      <c r="I314" s="64"/>
      <c r="J314" s="64">
        <v>2</v>
      </c>
      <c r="K314" s="64">
        <v>20</v>
      </c>
      <c r="L314" s="64">
        <f t="shared" si="237"/>
        <v>82</v>
      </c>
      <c r="M314" s="183">
        <v>1066.0999999999999</v>
      </c>
      <c r="N314" s="184">
        <f t="shared" ref="N314:N319" si="252">L314*M314</f>
        <v>87420.2</v>
      </c>
      <c r="O314" s="351">
        <v>25089</v>
      </c>
      <c r="P314" s="68">
        <v>20</v>
      </c>
      <c r="Q314" s="98" t="s">
        <v>77</v>
      </c>
      <c r="R314" s="215"/>
      <c r="S314" s="99">
        <f t="shared" si="238"/>
        <v>0</v>
      </c>
      <c r="T314" s="67">
        <v>292</v>
      </c>
      <c r="U314" s="99">
        <v>225</v>
      </c>
      <c r="V314" s="99">
        <f t="shared" si="239"/>
        <v>4500</v>
      </c>
      <c r="W314" s="67">
        <v>779</v>
      </c>
      <c r="X314" s="99">
        <v>575</v>
      </c>
      <c r="Y314" s="99">
        <f t="shared" si="240"/>
        <v>11500</v>
      </c>
      <c r="Z314" s="98" t="s">
        <v>77</v>
      </c>
      <c r="AA314" s="215"/>
      <c r="AB314" s="99">
        <f t="shared" si="241"/>
        <v>0</v>
      </c>
      <c r="AC314" s="67">
        <v>117</v>
      </c>
      <c r="AD314" s="99">
        <v>850</v>
      </c>
      <c r="AE314" s="99">
        <f t="shared" si="242"/>
        <v>17000</v>
      </c>
      <c r="AF314" s="98" t="s">
        <v>77</v>
      </c>
      <c r="AG314" s="215"/>
      <c r="AH314" s="99">
        <f t="shared" si="243"/>
        <v>0</v>
      </c>
      <c r="AI314" s="98" t="s">
        <v>77</v>
      </c>
      <c r="AJ314" s="215"/>
      <c r="AK314" s="99">
        <f t="shared" si="244"/>
        <v>0</v>
      </c>
      <c r="AL314" s="98" t="s">
        <v>77</v>
      </c>
      <c r="AM314" s="215"/>
      <c r="AN314" s="99">
        <f t="shared" si="245"/>
        <v>0</v>
      </c>
      <c r="AO314" s="98" t="s">
        <v>77</v>
      </c>
      <c r="AP314" s="215"/>
      <c r="AQ314" s="248">
        <f t="shared" si="246"/>
        <v>0</v>
      </c>
      <c r="AR314" s="73">
        <v>288</v>
      </c>
      <c r="AS314" s="74">
        <v>1190</v>
      </c>
      <c r="AT314" s="75">
        <f t="shared" si="194"/>
        <v>23800</v>
      </c>
      <c r="AU314" s="73">
        <v>288</v>
      </c>
      <c r="AV314" s="74">
        <v>2000</v>
      </c>
      <c r="AW314" s="92">
        <f t="shared" si="198"/>
        <v>40000</v>
      </c>
      <c r="AX314" s="73">
        <v>288</v>
      </c>
      <c r="AY314" s="74">
        <v>1100</v>
      </c>
      <c r="AZ314" s="74">
        <f t="shared" si="195"/>
        <v>22000</v>
      </c>
      <c r="BA314" s="73">
        <v>288</v>
      </c>
      <c r="BB314" s="246">
        <v>1615.51</v>
      </c>
      <c r="BC314" s="75">
        <f t="shared" si="196"/>
        <v>32310.2</v>
      </c>
      <c r="BD314" s="93"/>
      <c r="BE314" s="77">
        <f t="shared" si="197"/>
        <v>225</v>
      </c>
      <c r="BF314" s="77">
        <f t="shared" si="247"/>
        <v>1079.3585714285714</v>
      </c>
      <c r="BG314" s="77">
        <f t="shared" si="248"/>
        <v>1100</v>
      </c>
      <c r="BH314" s="77">
        <f t="shared" si="249"/>
        <v>2000</v>
      </c>
      <c r="BI314" s="88"/>
      <c r="BJ314" s="89">
        <f t="shared" si="250"/>
        <v>4500</v>
      </c>
      <c r="BK314" s="90">
        <f t="shared" si="250"/>
        <v>21587.171428571426</v>
      </c>
      <c r="BL314" s="91">
        <f t="shared" si="215"/>
        <v>22000</v>
      </c>
      <c r="BM314" s="342">
        <f t="shared" si="251"/>
        <v>1066.1020000000001</v>
      </c>
      <c r="BN314" s="82"/>
    </row>
    <row r="315" spans="1:66" ht="144" x14ac:dyDescent="0.25">
      <c r="A315" s="59">
        <v>290</v>
      </c>
      <c r="B315" s="83" t="s">
        <v>778</v>
      </c>
      <c r="C315" s="84" t="s">
        <v>785</v>
      </c>
      <c r="D315" s="85" t="s">
        <v>786</v>
      </c>
      <c r="E315" s="86" t="s">
        <v>781</v>
      </c>
      <c r="F315" s="138">
        <v>25</v>
      </c>
      <c r="G315" s="64">
        <v>10</v>
      </c>
      <c r="H315" s="64"/>
      <c r="I315" s="64"/>
      <c r="J315" s="64">
        <v>2</v>
      </c>
      <c r="K315" s="64">
        <v>10</v>
      </c>
      <c r="L315" s="64">
        <f t="shared" si="237"/>
        <v>47</v>
      </c>
      <c r="M315" s="183">
        <v>1624.38</v>
      </c>
      <c r="N315" s="184">
        <f t="shared" si="252"/>
        <v>76345.86</v>
      </c>
      <c r="O315" s="351">
        <v>25089</v>
      </c>
      <c r="P315" s="68">
        <v>25</v>
      </c>
      <c r="Q315" s="67">
        <v>155</v>
      </c>
      <c r="R315" s="99">
        <v>1000</v>
      </c>
      <c r="S315" s="99">
        <f t="shared" si="238"/>
        <v>25000</v>
      </c>
      <c r="T315" s="67">
        <v>296</v>
      </c>
      <c r="U315" s="99">
        <v>700</v>
      </c>
      <c r="V315" s="99">
        <f t="shared" si="239"/>
        <v>17500</v>
      </c>
      <c r="W315" s="67">
        <v>782</v>
      </c>
      <c r="X315" s="99">
        <v>1075</v>
      </c>
      <c r="Y315" s="99">
        <f t="shared" si="240"/>
        <v>26875</v>
      </c>
      <c r="Z315" s="67" t="s">
        <v>787</v>
      </c>
      <c r="AA315" s="99">
        <v>800</v>
      </c>
      <c r="AB315" s="99">
        <f t="shared" si="241"/>
        <v>20000</v>
      </c>
      <c r="AC315" s="67">
        <v>114</v>
      </c>
      <c r="AD315" s="99">
        <v>800</v>
      </c>
      <c r="AE315" s="99">
        <f t="shared" si="242"/>
        <v>20000</v>
      </c>
      <c r="AF315" s="98" t="s">
        <v>77</v>
      </c>
      <c r="AG315" s="215"/>
      <c r="AH315" s="99">
        <f t="shared" si="243"/>
        <v>0</v>
      </c>
      <c r="AI315" s="98" t="s">
        <v>77</v>
      </c>
      <c r="AJ315" s="215"/>
      <c r="AK315" s="99">
        <f t="shared" si="244"/>
        <v>0</v>
      </c>
      <c r="AL315" s="98" t="s">
        <v>77</v>
      </c>
      <c r="AM315" s="215"/>
      <c r="AN315" s="99">
        <f t="shared" si="245"/>
        <v>0</v>
      </c>
      <c r="AO315" s="67" t="s">
        <v>788</v>
      </c>
      <c r="AP315" s="99">
        <v>950</v>
      </c>
      <c r="AQ315" s="248">
        <f t="shared" si="246"/>
        <v>23750</v>
      </c>
      <c r="AR315" s="73">
        <v>289</v>
      </c>
      <c r="AS315" s="74">
        <v>2520</v>
      </c>
      <c r="AT315" s="75">
        <f t="shared" si="194"/>
        <v>63000</v>
      </c>
      <c r="AU315" s="73">
        <v>289</v>
      </c>
      <c r="AV315" s="74">
        <v>3500</v>
      </c>
      <c r="AW315" s="92">
        <f t="shared" si="198"/>
        <v>87500</v>
      </c>
      <c r="AX315" s="73">
        <v>289</v>
      </c>
      <c r="AY315" s="74">
        <v>2350</v>
      </c>
      <c r="AZ315" s="74">
        <f t="shared" si="195"/>
        <v>58750</v>
      </c>
      <c r="BA315" s="73">
        <v>289</v>
      </c>
      <c r="BB315" s="246">
        <v>5169.63</v>
      </c>
      <c r="BC315" s="75">
        <f t="shared" si="196"/>
        <v>129240.75</v>
      </c>
      <c r="BD315" s="93"/>
      <c r="BE315" s="77">
        <f t="shared" si="197"/>
        <v>700</v>
      </c>
      <c r="BF315" s="77">
        <f t="shared" si="247"/>
        <v>1886.4630000000002</v>
      </c>
      <c r="BG315" s="77">
        <f t="shared" si="248"/>
        <v>1037.5</v>
      </c>
      <c r="BH315" s="77">
        <f t="shared" si="249"/>
        <v>5169.63</v>
      </c>
      <c r="BI315" s="88"/>
      <c r="BJ315" s="89">
        <f t="shared" si="250"/>
        <v>17500</v>
      </c>
      <c r="BK315" s="90">
        <f t="shared" si="250"/>
        <v>47161.575000000004</v>
      </c>
      <c r="BL315" s="91">
        <f t="shared" si="215"/>
        <v>25937.5</v>
      </c>
      <c r="BM315" s="342">
        <f t="shared" si="251"/>
        <v>1624.375</v>
      </c>
      <c r="BN315" s="82"/>
    </row>
    <row r="316" spans="1:66" ht="144" x14ac:dyDescent="0.25">
      <c r="A316" s="137">
        <v>291</v>
      </c>
      <c r="B316" s="83" t="s">
        <v>778</v>
      </c>
      <c r="C316" s="84" t="s">
        <v>789</v>
      </c>
      <c r="D316" s="85" t="s">
        <v>790</v>
      </c>
      <c r="E316" s="86" t="s">
        <v>781</v>
      </c>
      <c r="F316" s="138">
        <v>25</v>
      </c>
      <c r="G316" s="64">
        <v>10</v>
      </c>
      <c r="H316" s="64"/>
      <c r="I316" s="64"/>
      <c r="J316" s="64">
        <v>1</v>
      </c>
      <c r="K316" s="64">
        <v>20</v>
      </c>
      <c r="L316" s="64">
        <f t="shared" si="237"/>
        <v>56</v>
      </c>
      <c r="M316" s="183">
        <v>2402.86</v>
      </c>
      <c r="N316" s="184">
        <f t="shared" si="252"/>
        <v>134560.16</v>
      </c>
      <c r="O316" s="351">
        <v>25089</v>
      </c>
      <c r="P316" s="68">
        <v>25</v>
      </c>
      <c r="Q316" s="98" t="s">
        <v>77</v>
      </c>
      <c r="R316" s="215"/>
      <c r="S316" s="99">
        <f t="shared" si="238"/>
        <v>0</v>
      </c>
      <c r="T316" s="67">
        <v>298</v>
      </c>
      <c r="U316" s="99">
        <v>1000</v>
      </c>
      <c r="V316" s="99">
        <f t="shared" si="239"/>
        <v>25000</v>
      </c>
      <c r="W316" s="67">
        <v>781</v>
      </c>
      <c r="X316" s="99">
        <v>1490</v>
      </c>
      <c r="Y316" s="99">
        <f t="shared" si="240"/>
        <v>37250</v>
      </c>
      <c r="Z316" s="67" t="s">
        <v>791</v>
      </c>
      <c r="AA316" s="99">
        <v>800</v>
      </c>
      <c r="AB316" s="99">
        <f t="shared" si="241"/>
        <v>20000</v>
      </c>
      <c r="AC316" s="67">
        <v>115</v>
      </c>
      <c r="AD316" s="99">
        <v>850</v>
      </c>
      <c r="AE316" s="99">
        <f t="shared" si="242"/>
        <v>21250</v>
      </c>
      <c r="AF316" s="98" t="s">
        <v>77</v>
      </c>
      <c r="AG316" s="215"/>
      <c r="AH316" s="99">
        <f t="shared" si="243"/>
        <v>0</v>
      </c>
      <c r="AI316" s="98" t="s">
        <v>77</v>
      </c>
      <c r="AJ316" s="215"/>
      <c r="AK316" s="99">
        <f t="shared" si="244"/>
        <v>0</v>
      </c>
      <c r="AL316" s="98" t="s">
        <v>77</v>
      </c>
      <c r="AM316" s="215"/>
      <c r="AN316" s="99">
        <f t="shared" si="245"/>
        <v>0</v>
      </c>
      <c r="AO316" s="67" t="s">
        <v>792</v>
      </c>
      <c r="AP316" s="99">
        <v>1200</v>
      </c>
      <c r="AQ316" s="248">
        <f t="shared" si="246"/>
        <v>30000</v>
      </c>
      <c r="AR316" s="73">
        <v>290</v>
      </c>
      <c r="AS316" s="74">
        <v>4480</v>
      </c>
      <c r="AT316" s="75">
        <f t="shared" si="194"/>
        <v>112000</v>
      </c>
      <c r="AU316" s="73">
        <v>290</v>
      </c>
      <c r="AV316" s="74">
        <v>4000</v>
      </c>
      <c r="AW316" s="92">
        <f t="shared" si="198"/>
        <v>100000</v>
      </c>
      <c r="AX316" s="73">
        <v>290</v>
      </c>
      <c r="AY316" s="74">
        <v>3800</v>
      </c>
      <c r="AZ316" s="74">
        <f t="shared" si="195"/>
        <v>95000</v>
      </c>
      <c r="BA316" s="73">
        <v>290</v>
      </c>
      <c r="BB316" s="246">
        <v>6462.04</v>
      </c>
      <c r="BC316" s="75">
        <f t="shared" si="196"/>
        <v>161551</v>
      </c>
      <c r="BD316" s="93"/>
      <c r="BE316" s="77">
        <f t="shared" si="197"/>
        <v>800</v>
      </c>
      <c r="BF316" s="77">
        <f t="shared" si="247"/>
        <v>2675.7822222222221</v>
      </c>
      <c r="BG316" s="77">
        <f t="shared" si="248"/>
        <v>1490</v>
      </c>
      <c r="BH316" s="77">
        <f t="shared" si="249"/>
        <v>6462.04</v>
      </c>
      <c r="BI316" s="88"/>
      <c r="BJ316" s="89">
        <f t="shared" si="250"/>
        <v>20000</v>
      </c>
      <c r="BK316" s="90">
        <f t="shared" si="250"/>
        <v>66894.555555555547</v>
      </c>
      <c r="BL316" s="91">
        <f t="shared" si="215"/>
        <v>37250</v>
      </c>
      <c r="BM316" s="342">
        <f t="shared" si="251"/>
        <v>2402.8571428571427</v>
      </c>
      <c r="BN316" s="82"/>
    </row>
    <row r="317" spans="1:66" ht="168" x14ac:dyDescent="0.25">
      <c r="A317" s="59">
        <v>292</v>
      </c>
      <c r="B317" s="83" t="s">
        <v>778</v>
      </c>
      <c r="C317" s="84" t="s">
        <v>793</v>
      </c>
      <c r="D317" s="85" t="s">
        <v>794</v>
      </c>
      <c r="E317" s="86" t="s">
        <v>795</v>
      </c>
      <c r="F317" s="138">
        <v>30</v>
      </c>
      <c r="G317" s="64"/>
      <c r="H317" s="64"/>
      <c r="I317" s="64"/>
      <c r="J317" s="64">
        <v>1</v>
      </c>
      <c r="K317" s="64">
        <v>10</v>
      </c>
      <c r="L317" s="64">
        <f t="shared" si="237"/>
        <v>41</v>
      </c>
      <c r="M317" s="183">
        <v>3016.41</v>
      </c>
      <c r="N317" s="184">
        <f t="shared" si="252"/>
        <v>123672.81</v>
      </c>
      <c r="O317" s="351">
        <v>14052</v>
      </c>
      <c r="P317" s="68">
        <v>30</v>
      </c>
      <c r="Q317" s="67">
        <v>55</v>
      </c>
      <c r="R317" s="99">
        <v>1300</v>
      </c>
      <c r="S317" s="99">
        <f t="shared" si="238"/>
        <v>39000</v>
      </c>
      <c r="T317" s="67">
        <v>305</v>
      </c>
      <c r="U317" s="99">
        <v>630</v>
      </c>
      <c r="V317" s="99">
        <f t="shared" si="239"/>
        <v>18900</v>
      </c>
      <c r="W317" s="67">
        <v>671</v>
      </c>
      <c r="X317" s="99">
        <v>1400</v>
      </c>
      <c r="Y317" s="99">
        <f t="shared" si="240"/>
        <v>42000</v>
      </c>
      <c r="Z317" s="67" t="s">
        <v>796</v>
      </c>
      <c r="AA317" s="99">
        <v>760</v>
      </c>
      <c r="AB317" s="99">
        <f t="shared" si="241"/>
        <v>22800</v>
      </c>
      <c r="AC317" s="67">
        <v>211</v>
      </c>
      <c r="AD317" s="99">
        <v>2100</v>
      </c>
      <c r="AE317" s="99">
        <f t="shared" si="242"/>
        <v>63000</v>
      </c>
      <c r="AF317" s="98" t="s">
        <v>77</v>
      </c>
      <c r="AG317" s="215"/>
      <c r="AH317" s="99">
        <f t="shared" si="243"/>
        <v>0</v>
      </c>
      <c r="AI317" s="98" t="s">
        <v>77</v>
      </c>
      <c r="AJ317" s="215"/>
      <c r="AK317" s="99">
        <f t="shared" si="244"/>
        <v>0</v>
      </c>
      <c r="AL317" s="67">
        <v>37</v>
      </c>
      <c r="AM317" s="99">
        <v>955.42</v>
      </c>
      <c r="AN317" s="99">
        <f t="shared" si="245"/>
        <v>28662.6</v>
      </c>
      <c r="AO317" s="98" t="s">
        <v>77</v>
      </c>
      <c r="AP317" s="215"/>
      <c r="AQ317" s="248">
        <f t="shared" si="246"/>
        <v>0</v>
      </c>
      <c r="AR317" s="73">
        <v>291</v>
      </c>
      <c r="AS317" s="74">
        <v>6300</v>
      </c>
      <c r="AT317" s="75">
        <f t="shared" si="194"/>
        <v>189000</v>
      </c>
      <c r="AU317" s="73">
        <v>291</v>
      </c>
      <c r="AV317" s="74">
        <v>8000</v>
      </c>
      <c r="AW317" s="92">
        <f t="shared" si="198"/>
        <v>240000</v>
      </c>
      <c r="AX317" s="73">
        <v>291</v>
      </c>
      <c r="AY317" s="74">
        <v>5500</v>
      </c>
      <c r="AZ317" s="74">
        <f t="shared" si="195"/>
        <v>165000</v>
      </c>
      <c r="BA317" s="73">
        <v>291</v>
      </c>
      <c r="BB317" s="246">
        <v>5815.83</v>
      </c>
      <c r="BC317" s="75">
        <f t="shared" si="196"/>
        <v>174474.9</v>
      </c>
      <c r="BD317" s="93"/>
      <c r="BE317" s="77">
        <f t="shared" si="197"/>
        <v>630</v>
      </c>
      <c r="BF317" s="77">
        <f t="shared" si="247"/>
        <v>3276.125</v>
      </c>
      <c r="BG317" s="77">
        <f t="shared" si="248"/>
        <v>1750</v>
      </c>
      <c r="BH317" s="77">
        <f t="shared" si="249"/>
        <v>8000</v>
      </c>
      <c r="BI317" s="88"/>
      <c r="BJ317" s="89">
        <f t="shared" si="250"/>
        <v>18900</v>
      </c>
      <c r="BK317" s="90">
        <f t="shared" si="250"/>
        <v>98283.75</v>
      </c>
      <c r="BL317" s="91">
        <f t="shared" si="215"/>
        <v>52500</v>
      </c>
      <c r="BM317" s="342">
        <f t="shared" si="251"/>
        <v>3016.40625</v>
      </c>
      <c r="BN317" s="82"/>
    </row>
    <row r="318" spans="1:66" ht="144" x14ac:dyDescent="0.25">
      <c r="A318" s="137">
        <v>293</v>
      </c>
      <c r="B318" s="83" t="s">
        <v>778</v>
      </c>
      <c r="C318" s="84" t="s">
        <v>797</v>
      </c>
      <c r="D318" s="85" t="s">
        <v>798</v>
      </c>
      <c r="E318" s="86" t="s">
        <v>781</v>
      </c>
      <c r="F318" s="138">
        <v>100</v>
      </c>
      <c r="G318" s="64"/>
      <c r="H318" s="64"/>
      <c r="I318" s="64"/>
      <c r="J318" s="64">
        <v>2</v>
      </c>
      <c r="K318" s="64">
        <v>10</v>
      </c>
      <c r="L318" s="64">
        <f t="shared" si="237"/>
        <v>112</v>
      </c>
      <c r="M318" s="183">
        <v>1159.72</v>
      </c>
      <c r="N318" s="184">
        <f t="shared" si="252"/>
        <v>129888.64</v>
      </c>
      <c r="O318" s="351">
        <v>25089</v>
      </c>
      <c r="P318" s="68">
        <v>100</v>
      </c>
      <c r="Q318" s="67">
        <v>157</v>
      </c>
      <c r="R318" s="99">
        <v>810</v>
      </c>
      <c r="S318" s="99">
        <f t="shared" si="238"/>
        <v>81000</v>
      </c>
      <c r="T318" s="67">
        <v>300</v>
      </c>
      <c r="U318" s="99">
        <v>550</v>
      </c>
      <c r="V318" s="99">
        <f t="shared" si="239"/>
        <v>55000</v>
      </c>
      <c r="W318" s="67">
        <v>784</v>
      </c>
      <c r="X318" s="99">
        <v>840</v>
      </c>
      <c r="Y318" s="99">
        <f t="shared" si="240"/>
        <v>84000</v>
      </c>
      <c r="Z318" s="67" t="s">
        <v>799</v>
      </c>
      <c r="AA318" s="99">
        <v>700</v>
      </c>
      <c r="AB318" s="99">
        <f t="shared" si="241"/>
        <v>70000</v>
      </c>
      <c r="AC318" s="67">
        <v>118</v>
      </c>
      <c r="AD318" s="99">
        <v>450</v>
      </c>
      <c r="AE318" s="99">
        <f t="shared" si="242"/>
        <v>45000</v>
      </c>
      <c r="AF318" s="98" t="s">
        <v>77</v>
      </c>
      <c r="AG318" s="215"/>
      <c r="AH318" s="99">
        <f t="shared" si="243"/>
        <v>0</v>
      </c>
      <c r="AI318" s="98" t="s">
        <v>77</v>
      </c>
      <c r="AJ318" s="215"/>
      <c r="AK318" s="99">
        <f t="shared" si="244"/>
        <v>0</v>
      </c>
      <c r="AL318" s="98" t="s">
        <v>77</v>
      </c>
      <c r="AM318" s="215"/>
      <c r="AN318" s="99">
        <f t="shared" si="245"/>
        <v>0</v>
      </c>
      <c r="AO318" s="67" t="s">
        <v>800</v>
      </c>
      <c r="AP318" s="99">
        <v>774.5</v>
      </c>
      <c r="AQ318" s="248">
        <f t="shared" si="246"/>
        <v>77450</v>
      </c>
      <c r="AR318" s="73">
        <v>292</v>
      </c>
      <c r="AS318" s="74">
        <v>1680</v>
      </c>
      <c r="AT318" s="75">
        <f t="shared" si="194"/>
        <v>168000</v>
      </c>
      <c r="AU318" s="73">
        <v>292</v>
      </c>
      <c r="AV318" s="74">
        <v>2600</v>
      </c>
      <c r="AW318" s="92">
        <f t="shared" si="198"/>
        <v>260000</v>
      </c>
      <c r="AX318" s="73">
        <v>292</v>
      </c>
      <c r="AY318" s="74">
        <v>1500</v>
      </c>
      <c r="AZ318" s="74">
        <f t="shared" si="195"/>
        <v>150000</v>
      </c>
      <c r="BA318" s="73">
        <v>292</v>
      </c>
      <c r="BB318" s="246">
        <v>2423.2600000000002</v>
      </c>
      <c r="BC318" s="75">
        <f t="shared" si="196"/>
        <v>242326.00000000003</v>
      </c>
      <c r="BD318" s="93"/>
      <c r="BE318" s="77">
        <f t="shared" si="197"/>
        <v>450</v>
      </c>
      <c r="BF318" s="77">
        <f t="shared" si="247"/>
        <v>1232.7760000000001</v>
      </c>
      <c r="BG318" s="77">
        <f t="shared" si="248"/>
        <v>825</v>
      </c>
      <c r="BH318" s="77">
        <f t="shared" si="249"/>
        <v>2600</v>
      </c>
      <c r="BI318" s="88"/>
      <c r="BJ318" s="89">
        <f t="shared" si="250"/>
        <v>45000</v>
      </c>
      <c r="BK318" s="90">
        <f t="shared" si="250"/>
        <v>123277.6</v>
      </c>
      <c r="BL318" s="91">
        <f t="shared" si="215"/>
        <v>82500</v>
      </c>
      <c r="BM318" s="342">
        <f t="shared" si="251"/>
        <v>1159.72</v>
      </c>
      <c r="BN318" s="82"/>
    </row>
    <row r="319" spans="1:66" ht="144" x14ac:dyDescent="0.25">
      <c r="A319" s="59">
        <v>294</v>
      </c>
      <c r="B319" s="83" t="s">
        <v>778</v>
      </c>
      <c r="C319" s="84" t="s">
        <v>801</v>
      </c>
      <c r="D319" s="85" t="s">
        <v>802</v>
      </c>
      <c r="E319" s="86" t="s">
        <v>781</v>
      </c>
      <c r="F319" s="138">
        <v>10</v>
      </c>
      <c r="G319" s="64"/>
      <c r="H319" s="64"/>
      <c r="I319" s="64"/>
      <c r="J319" s="64">
        <v>1</v>
      </c>
      <c r="K319" s="64">
        <v>10</v>
      </c>
      <c r="L319" s="64">
        <f>SUM(F319:K319)</f>
        <v>21</v>
      </c>
      <c r="M319" s="183">
        <v>1957.5</v>
      </c>
      <c r="N319" s="184">
        <f t="shared" si="252"/>
        <v>41107.5</v>
      </c>
      <c r="O319" s="352">
        <v>25089</v>
      </c>
      <c r="P319" s="105">
        <v>10</v>
      </c>
      <c r="Q319" s="104">
        <v>157</v>
      </c>
      <c r="R319" s="224">
        <v>810</v>
      </c>
      <c r="S319" s="224">
        <f t="shared" si="238"/>
        <v>8100</v>
      </c>
      <c r="T319" s="222" t="s">
        <v>77</v>
      </c>
      <c r="U319" s="223"/>
      <c r="V319" s="224">
        <f t="shared" si="239"/>
        <v>0</v>
      </c>
      <c r="W319" s="222" t="s">
        <v>77</v>
      </c>
      <c r="X319" s="223"/>
      <c r="Y319" s="224">
        <f t="shared" si="240"/>
        <v>0</v>
      </c>
      <c r="Z319" s="104" t="s">
        <v>799</v>
      </c>
      <c r="AA319" s="224">
        <v>700</v>
      </c>
      <c r="AB319" s="224">
        <f t="shared" si="241"/>
        <v>7000</v>
      </c>
      <c r="AC319" s="222" t="s">
        <v>77</v>
      </c>
      <c r="AD319" s="223"/>
      <c r="AE319" s="224">
        <f t="shared" si="242"/>
        <v>0</v>
      </c>
      <c r="AF319" s="222" t="s">
        <v>77</v>
      </c>
      <c r="AG319" s="223"/>
      <c r="AH319" s="224">
        <f t="shared" si="243"/>
        <v>0</v>
      </c>
      <c r="AI319" s="222" t="s">
        <v>77</v>
      </c>
      <c r="AJ319" s="223"/>
      <c r="AK319" s="224">
        <f t="shared" si="244"/>
        <v>0</v>
      </c>
      <c r="AL319" s="222" t="s">
        <v>77</v>
      </c>
      <c r="AM319" s="223"/>
      <c r="AN319" s="224">
        <f t="shared" si="245"/>
        <v>0</v>
      </c>
      <c r="AO319" s="222" t="s">
        <v>77</v>
      </c>
      <c r="AP319" s="223"/>
      <c r="AQ319" s="256">
        <f t="shared" si="246"/>
        <v>0</v>
      </c>
      <c r="AR319" s="267">
        <v>293</v>
      </c>
      <c r="AS319" s="109">
        <v>2520</v>
      </c>
      <c r="AT319" s="293">
        <f t="shared" si="194"/>
        <v>25200</v>
      </c>
      <c r="AU319" s="267">
        <v>293</v>
      </c>
      <c r="AV319" s="109">
        <v>2500</v>
      </c>
      <c r="AW319" s="294">
        <f t="shared" si="198"/>
        <v>25000</v>
      </c>
      <c r="AX319" s="267">
        <v>293</v>
      </c>
      <c r="AY319" s="109">
        <v>2000</v>
      </c>
      <c r="AZ319" s="109">
        <f t="shared" si="195"/>
        <v>20000</v>
      </c>
      <c r="BA319" s="267">
        <v>293</v>
      </c>
      <c r="BB319" s="268">
        <v>4038.77</v>
      </c>
      <c r="BC319" s="293">
        <f t="shared" si="196"/>
        <v>40387.699999999997</v>
      </c>
      <c r="BD319" s="93"/>
      <c r="BE319" s="295">
        <f t="shared" si="197"/>
        <v>700</v>
      </c>
      <c r="BF319" s="295">
        <f t="shared" si="247"/>
        <v>2094.7950000000001</v>
      </c>
      <c r="BG319" s="295">
        <f t="shared" si="248"/>
        <v>2250</v>
      </c>
      <c r="BH319" s="295">
        <f t="shared" si="249"/>
        <v>4038.77</v>
      </c>
      <c r="BI319" s="88"/>
      <c r="BJ319" s="100">
        <f t="shared" si="250"/>
        <v>7000</v>
      </c>
      <c r="BK319" s="101">
        <f t="shared" si="250"/>
        <v>20947.95</v>
      </c>
      <c r="BL319" s="102">
        <f t="shared" si="215"/>
        <v>22500</v>
      </c>
      <c r="BM319" s="350">
        <f t="shared" si="251"/>
        <v>1957.5</v>
      </c>
      <c r="BN319" s="82"/>
    </row>
    <row r="320" spans="1:66" s="204" customFormat="1" x14ac:dyDescent="0.25">
      <c r="A320" s="198"/>
      <c r="B320" s="161"/>
      <c r="C320" s="296"/>
      <c r="D320" s="163" t="s">
        <v>803</v>
      </c>
      <c r="E320" s="163"/>
      <c r="F320" s="199"/>
      <c r="G320" s="199"/>
      <c r="H320" s="199"/>
      <c r="I320" s="199"/>
      <c r="J320" s="199"/>
      <c r="K320" s="199"/>
      <c r="L320" s="199"/>
      <c r="M320" s="167"/>
      <c r="N320" s="167">
        <f>SUM(N313:N319)</f>
        <v>706825.82</v>
      </c>
      <c r="O320" s="363"/>
      <c r="P320" s="298"/>
      <c r="Q320" s="297"/>
      <c r="R320" s="297"/>
      <c r="S320" s="297"/>
      <c r="T320" s="297"/>
      <c r="U320" s="297"/>
      <c r="V320" s="297"/>
      <c r="W320" s="297"/>
      <c r="X320" s="297"/>
      <c r="Y320" s="297"/>
      <c r="Z320" s="297"/>
      <c r="AA320" s="297"/>
      <c r="AB320" s="297"/>
      <c r="AC320" s="297"/>
      <c r="AD320" s="297"/>
      <c r="AE320" s="297"/>
      <c r="AF320" s="203"/>
      <c r="AG320" s="203"/>
      <c r="AH320" s="203"/>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03"/>
      <c r="BF320" s="203"/>
      <c r="BG320" s="203"/>
      <c r="BH320" s="203"/>
      <c r="BI320" s="203"/>
      <c r="BJ320" s="299">
        <f>SUM(BJ313:BJ319)</f>
        <v>150900</v>
      </c>
      <c r="BK320" s="299">
        <f t="shared" ref="BK320:BL320" si="253">SUM(BK313:BK319)</f>
        <v>467407.70198412699</v>
      </c>
      <c r="BL320" s="299">
        <f t="shared" si="253"/>
        <v>321187.5</v>
      </c>
      <c r="BM320" s="203"/>
      <c r="BN320" s="82"/>
    </row>
    <row r="321" spans="1:65" x14ac:dyDescent="0.25">
      <c r="A321" s="173"/>
      <c r="B321" s="44"/>
      <c r="C321" s="300"/>
      <c r="D321" s="45" t="s">
        <v>804</v>
      </c>
      <c r="E321" s="174"/>
      <c r="F321" s="301"/>
      <c r="G321" s="301"/>
      <c r="H321" s="301"/>
      <c r="I321" s="301"/>
      <c r="J321" s="301"/>
      <c r="K321" s="301"/>
      <c r="L321" s="301"/>
      <c r="M321" s="302"/>
      <c r="N321" s="303"/>
      <c r="O321" s="304"/>
      <c r="P321" s="305"/>
      <c r="Q321" s="306"/>
      <c r="R321" s="306"/>
      <c r="S321" s="306"/>
      <c r="T321" s="306"/>
      <c r="U321" s="306"/>
      <c r="V321" s="306"/>
      <c r="W321" s="306"/>
      <c r="X321" s="306"/>
      <c r="Y321" s="306"/>
      <c r="Z321" s="306"/>
      <c r="AA321" s="306"/>
      <c r="AB321" s="306"/>
      <c r="AC321" s="306"/>
      <c r="AD321" s="306"/>
      <c r="AE321" s="306"/>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7"/>
      <c r="BA321" s="307"/>
      <c r="BB321" s="307"/>
      <c r="BC321" s="307"/>
      <c r="BD321" s="307"/>
      <c r="BE321" s="308"/>
      <c r="BF321" s="307"/>
      <c r="BG321" s="307"/>
      <c r="BH321" s="307"/>
      <c r="BI321" s="307"/>
      <c r="BJ321" s="307"/>
      <c r="BK321" s="307"/>
      <c r="BL321" s="307"/>
      <c r="BM321" s="307"/>
    </row>
    <row r="322" spans="1:65" ht="324" x14ac:dyDescent="0.25">
      <c r="A322" s="137">
        <v>295</v>
      </c>
      <c r="B322" s="83" t="s">
        <v>805</v>
      </c>
      <c r="C322" s="84" t="s">
        <v>821</v>
      </c>
      <c r="D322" s="85" t="s">
        <v>822</v>
      </c>
      <c r="E322" s="309" t="s">
        <v>824</v>
      </c>
      <c r="F322" s="310">
        <v>4180641</v>
      </c>
      <c r="G322" s="376"/>
      <c r="H322" s="376">
        <v>695000</v>
      </c>
      <c r="I322" s="376"/>
      <c r="J322" s="376"/>
      <c r="K322" s="376">
        <v>750000</v>
      </c>
      <c r="L322" s="378">
        <f>SUM(F322:K322)</f>
        <v>5625641</v>
      </c>
      <c r="M322" s="311">
        <v>1</v>
      </c>
      <c r="N322" s="379">
        <f>L322*M322</f>
        <v>5625641</v>
      </c>
      <c r="O322" s="364">
        <v>15830</v>
      </c>
      <c r="P322" s="312"/>
      <c r="Q322" s="313"/>
      <c r="R322" s="313"/>
      <c r="S322" s="313"/>
      <c r="T322" s="313"/>
      <c r="U322" s="313"/>
      <c r="V322" s="313"/>
      <c r="W322" s="313"/>
      <c r="X322" s="313"/>
      <c r="Y322" s="313"/>
      <c r="Z322" s="313"/>
      <c r="AA322" s="313"/>
      <c r="AB322" s="313"/>
      <c r="AC322" s="313"/>
      <c r="AD322" s="313"/>
      <c r="AE322" s="313"/>
      <c r="BE322" s="308"/>
    </row>
    <row r="323" spans="1:65" x14ac:dyDescent="0.25">
      <c r="A323" s="314"/>
      <c r="B323" s="315"/>
      <c r="C323" s="316"/>
      <c r="D323" s="317" t="s">
        <v>806</v>
      </c>
      <c r="E323" s="318"/>
      <c r="F323" s="319"/>
      <c r="G323" s="319"/>
      <c r="H323" s="319"/>
      <c r="I323" s="319"/>
      <c r="J323" s="319"/>
      <c r="K323" s="319"/>
      <c r="L323" s="319"/>
      <c r="M323" s="320"/>
      <c r="N323" s="321">
        <f>SUM(N322:N322)</f>
        <v>5625641</v>
      </c>
      <c r="O323" s="365"/>
      <c r="P323" s="312"/>
      <c r="Q323" s="313"/>
      <c r="R323" s="313"/>
      <c r="S323" s="313"/>
      <c r="T323" s="313"/>
      <c r="U323" s="313"/>
      <c r="V323" s="313"/>
      <c r="W323" s="313"/>
      <c r="X323" s="313"/>
      <c r="Y323" s="313"/>
      <c r="Z323" s="313"/>
      <c r="AA323" s="313"/>
      <c r="AB323" s="313"/>
      <c r="AC323" s="313"/>
      <c r="AD323" s="313"/>
      <c r="AE323" s="313"/>
    </row>
    <row r="324" spans="1:65" x14ac:dyDescent="0.25">
      <c r="A324" s="313"/>
      <c r="B324" s="322"/>
      <c r="C324" s="322"/>
      <c r="D324" s="313"/>
      <c r="E324" s="323"/>
      <c r="F324" s="312"/>
      <c r="G324" s="312"/>
      <c r="H324" s="312"/>
      <c r="I324" s="312"/>
      <c r="J324" s="312"/>
      <c r="K324" s="312"/>
      <c r="L324" s="312"/>
      <c r="M324" s="324"/>
      <c r="N324" s="324"/>
      <c r="O324" s="313"/>
      <c r="P324" s="312"/>
      <c r="Q324" s="313"/>
      <c r="R324" s="313"/>
      <c r="S324" s="313"/>
      <c r="T324" s="313"/>
      <c r="U324" s="313"/>
      <c r="V324" s="313"/>
      <c r="W324" s="313"/>
      <c r="X324" s="313"/>
      <c r="Y324" s="313"/>
      <c r="Z324" s="313"/>
      <c r="AA324" s="313"/>
      <c r="AB324" s="313"/>
      <c r="AC324" s="313"/>
      <c r="AD324" s="313"/>
      <c r="AE324" s="313"/>
    </row>
    <row r="325" spans="1:65" ht="15" x14ac:dyDescent="0.25">
      <c r="A325" s="313"/>
      <c r="B325" s="322"/>
      <c r="C325" s="322"/>
      <c r="D325" s="330" t="s">
        <v>0</v>
      </c>
      <c r="E325" s="330"/>
      <c r="F325" s="371"/>
      <c r="G325" s="371"/>
      <c r="H325" s="371"/>
      <c r="I325" s="371"/>
      <c r="J325" s="371"/>
      <c r="K325" s="371"/>
      <c r="L325" s="371"/>
      <c r="M325" s="371"/>
      <c r="O325" s="313"/>
      <c r="P325" s="312"/>
      <c r="Q325" s="313"/>
      <c r="R325" s="313"/>
      <c r="S325" s="313"/>
      <c r="T325" s="313"/>
      <c r="U325" s="313"/>
      <c r="V325" s="313"/>
      <c r="W325" s="313"/>
      <c r="X325" s="313"/>
      <c r="Y325" s="313"/>
      <c r="Z325" s="313"/>
      <c r="AA325" s="313"/>
      <c r="AB325" s="313"/>
      <c r="AC325" s="313"/>
      <c r="AD325" s="313"/>
      <c r="AE325" s="313"/>
    </row>
    <row r="326" spans="1:65" ht="15" x14ac:dyDescent="0.25">
      <c r="A326" s="313"/>
      <c r="B326" s="322"/>
      <c r="C326" s="322"/>
      <c r="D326" s="372" t="str">
        <f>D3</f>
        <v>GRUPO I - ALIMENTAÇÃO E BEBIDAS</v>
      </c>
      <c r="E326" s="366">
        <f>N24</f>
        <v>7870940.2000000002</v>
      </c>
      <c r="F326" s="369"/>
      <c r="G326" s="369"/>
      <c r="H326" s="369"/>
      <c r="I326" s="369"/>
      <c r="J326" s="369"/>
      <c r="K326" s="369"/>
      <c r="L326" s="28"/>
      <c r="M326" s="369"/>
      <c r="O326" s="313"/>
      <c r="P326" s="312"/>
      <c r="Q326" s="313"/>
      <c r="R326" s="313"/>
      <c r="S326" s="313"/>
      <c r="T326" s="313"/>
      <c r="U326" s="313"/>
      <c r="V326" s="313"/>
      <c r="W326" s="313"/>
      <c r="X326" s="313"/>
      <c r="Y326" s="313"/>
      <c r="Z326" s="313"/>
      <c r="AA326" s="313"/>
      <c r="AB326" s="313"/>
      <c r="AC326" s="313"/>
      <c r="AD326" s="313"/>
      <c r="AE326" s="313"/>
    </row>
    <row r="327" spans="1:65" ht="15" x14ac:dyDescent="0.25">
      <c r="A327" s="313"/>
      <c r="B327" s="322"/>
      <c r="C327" s="322"/>
      <c r="D327" s="372" t="str">
        <f>D25</f>
        <v>GRUPO II - INSTALAÇÕES</v>
      </c>
      <c r="E327" s="366">
        <f>N47</f>
        <v>8832104.1600000001</v>
      </c>
      <c r="F327" s="369"/>
      <c r="G327" s="369"/>
      <c r="H327" s="369"/>
      <c r="I327" s="369"/>
      <c r="J327" s="369"/>
      <c r="K327" s="369"/>
      <c r="L327" s="28"/>
      <c r="M327" s="369"/>
      <c r="O327" s="313"/>
      <c r="P327" s="312"/>
      <c r="Q327" s="313"/>
      <c r="R327" s="313"/>
      <c r="S327" s="313"/>
      <c r="T327" s="313"/>
      <c r="U327" s="313"/>
      <c r="V327" s="313"/>
      <c r="W327" s="313"/>
      <c r="X327" s="313"/>
      <c r="Y327" s="313"/>
      <c r="Z327" s="313"/>
      <c r="AA327" s="313"/>
      <c r="AB327" s="313"/>
      <c r="AC327" s="313"/>
      <c r="AD327" s="313"/>
      <c r="AE327" s="313"/>
    </row>
    <row r="328" spans="1:65" ht="15" x14ac:dyDescent="0.25">
      <c r="A328" s="313"/>
      <c r="B328" s="322"/>
      <c r="C328" s="322"/>
      <c r="D328" s="372" t="str">
        <f>D48</f>
        <v>GRUPO III - COMUNICAÇÃO VISUAL</v>
      </c>
      <c r="E328" s="366">
        <f>N55</f>
        <v>1528846.7</v>
      </c>
      <c r="F328" s="369"/>
      <c r="G328" s="369"/>
      <c r="H328" s="369"/>
      <c r="I328" s="369"/>
      <c r="J328" s="369"/>
      <c r="K328" s="369"/>
      <c r="L328" s="28"/>
      <c r="M328" s="369"/>
      <c r="O328" s="313"/>
      <c r="P328" s="312"/>
      <c r="Q328" s="313"/>
      <c r="R328" s="313"/>
      <c r="S328" s="313"/>
      <c r="T328" s="313"/>
      <c r="U328" s="313"/>
      <c r="V328" s="313"/>
      <c r="W328" s="313"/>
      <c r="X328" s="313"/>
      <c r="Y328" s="313"/>
      <c r="Z328" s="313"/>
      <c r="AA328" s="313"/>
      <c r="AB328" s="313"/>
      <c r="AC328" s="313"/>
      <c r="AD328" s="313"/>
      <c r="AE328" s="313"/>
    </row>
    <row r="329" spans="1:65" ht="15" x14ac:dyDescent="0.25">
      <c r="A329" s="313"/>
      <c r="B329" s="322"/>
      <c r="C329" s="322"/>
      <c r="D329" s="372" t="str">
        <f>D56</f>
        <v>GRUPO IV - EQUIPAMENTOS</v>
      </c>
      <c r="E329" s="366">
        <f>N86</f>
        <v>4139715.4499999997</v>
      </c>
      <c r="F329" s="369"/>
      <c r="G329" s="369"/>
      <c r="H329" s="369"/>
      <c r="I329" s="369"/>
      <c r="J329" s="369"/>
      <c r="K329" s="369"/>
      <c r="L329" s="28"/>
      <c r="M329" s="369"/>
      <c r="O329" s="313"/>
      <c r="P329" s="312"/>
      <c r="Q329" s="313"/>
      <c r="R329" s="313"/>
      <c r="S329" s="313"/>
      <c r="T329" s="313"/>
      <c r="U329" s="313"/>
      <c r="V329" s="313"/>
      <c r="W329" s="313"/>
      <c r="X329" s="313"/>
      <c r="Y329" s="313"/>
      <c r="Z329" s="313"/>
      <c r="AA329" s="313"/>
      <c r="AB329" s="313"/>
      <c r="AC329" s="313"/>
      <c r="AD329" s="313"/>
      <c r="AE329" s="313"/>
    </row>
    <row r="330" spans="1:65" ht="15" x14ac:dyDescent="0.25">
      <c r="A330" s="313"/>
      <c r="B330" s="322"/>
      <c r="C330" s="322"/>
      <c r="D330" s="372" t="str">
        <f>D87</f>
        <v>GRUPO V - INFRA AUDIOVISUAL</v>
      </c>
      <c r="E330" s="366">
        <f>N141</f>
        <v>18354355.880000006</v>
      </c>
      <c r="F330" s="369"/>
      <c r="G330" s="369"/>
      <c r="H330" s="369"/>
      <c r="I330" s="369"/>
      <c r="J330" s="369"/>
      <c r="K330" s="369"/>
      <c r="L330" s="369"/>
      <c r="M330" s="370"/>
      <c r="N330" s="307"/>
      <c r="O330" s="313"/>
      <c r="P330" s="312"/>
      <c r="Q330" s="313"/>
      <c r="R330" s="313"/>
      <c r="S330" s="313"/>
      <c r="T330" s="313"/>
      <c r="U330" s="313"/>
      <c r="V330" s="313"/>
      <c r="W330" s="313"/>
      <c r="X330" s="313"/>
      <c r="Y330" s="313"/>
      <c r="Z330" s="313"/>
      <c r="AA330" s="313"/>
      <c r="AB330" s="313"/>
      <c r="AC330" s="313"/>
      <c r="AD330" s="313"/>
      <c r="AE330" s="313"/>
    </row>
    <row r="331" spans="1:65" ht="15" x14ac:dyDescent="0.25">
      <c r="A331" s="313"/>
      <c r="B331" s="322"/>
      <c r="C331" s="322"/>
      <c r="D331" s="372" t="str">
        <f>D142</f>
        <v>GRUPO VI - INSUMOS GRÁFICOS</v>
      </c>
      <c r="E331" s="366">
        <f>N167</f>
        <v>9504101.5</v>
      </c>
      <c r="F331" s="369"/>
      <c r="G331" s="369"/>
      <c r="H331" s="369"/>
      <c r="I331" s="369"/>
      <c r="J331" s="369"/>
      <c r="K331" s="369"/>
      <c r="L331" s="369"/>
      <c r="M331" s="369"/>
      <c r="O331" s="313"/>
      <c r="P331" s="312"/>
      <c r="Q331" s="313"/>
      <c r="R331" s="313"/>
      <c r="S331" s="313"/>
      <c r="T331" s="313"/>
      <c r="U331" s="313"/>
      <c r="V331" s="313"/>
      <c r="W331" s="313"/>
      <c r="X331" s="313"/>
      <c r="Y331" s="313"/>
      <c r="Z331" s="313"/>
      <c r="AA331" s="313"/>
      <c r="AB331" s="313"/>
      <c r="AC331" s="313"/>
      <c r="AD331" s="313"/>
      <c r="AE331" s="313"/>
    </row>
    <row r="332" spans="1:65" ht="15" x14ac:dyDescent="0.25">
      <c r="A332" s="313"/>
      <c r="B332" s="322"/>
      <c r="C332" s="322"/>
      <c r="D332" s="372" t="str">
        <f>D168</f>
        <v>GRUPO VII - MOBILIÁRIO</v>
      </c>
      <c r="E332" s="366">
        <f>N227</f>
        <v>6873594.5600000005</v>
      </c>
      <c r="F332" s="369"/>
      <c r="G332" s="369"/>
      <c r="H332" s="369"/>
      <c r="I332" s="369"/>
      <c r="J332" s="369"/>
      <c r="K332" s="369"/>
      <c r="L332" s="369"/>
      <c r="M332" s="369"/>
      <c r="O332" s="313"/>
      <c r="P332" s="312"/>
      <c r="Q332" s="313"/>
      <c r="R332" s="313"/>
      <c r="S332" s="313"/>
      <c r="T332" s="313"/>
      <c r="U332" s="313"/>
      <c r="V332" s="313"/>
      <c r="W332" s="313"/>
      <c r="X332" s="313"/>
      <c r="Y332" s="313"/>
      <c r="Z332" s="313"/>
      <c r="AA332" s="313"/>
      <c r="AB332" s="313"/>
      <c r="AC332" s="313"/>
      <c r="AD332" s="313"/>
      <c r="AE332" s="313"/>
    </row>
    <row r="333" spans="1:65" ht="15" x14ac:dyDescent="0.25">
      <c r="A333" s="313"/>
      <c r="B333" s="322"/>
      <c r="C333" s="322"/>
      <c r="D333" s="372" t="str">
        <f>D228</f>
        <v>GRUPO VIII - ORNAMENTAÇÃO</v>
      </c>
      <c r="E333" s="366">
        <f>N252</f>
        <v>1268896.54</v>
      </c>
      <c r="F333" s="369"/>
      <c r="G333" s="369"/>
      <c r="H333" s="369"/>
      <c r="I333" s="369"/>
      <c r="J333" s="369"/>
      <c r="K333" s="369"/>
      <c r="L333" s="369"/>
      <c r="M333" s="369"/>
      <c r="O333" s="313"/>
      <c r="P333" s="312"/>
      <c r="Q333" s="313"/>
      <c r="R333" s="313"/>
      <c r="S333" s="313"/>
      <c r="T333" s="313"/>
      <c r="U333" s="313"/>
      <c r="V333" s="313"/>
      <c r="W333" s="313"/>
      <c r="X333" s="313"/>
      <c r="Y333" s="313"/>
      <c r="Z333" s="313"/>
      <c r="AA333" s="313"/>
      <c r="AB333" s="313"/>
      <c r="AC333" s="313"/>
      <c r="AD333" s="313"/>
      <c r="AE333" s="313"/>
    </row>
    <row r="334" spans="1:65" ht="15" x14ac:dyDescent="0.25">
      <c r="A334" s="313"/>
      <c r="B334" s="322"/>
      <c r="C334" s="322"/>
      <c r="D334" s="372" t="str">
        <f>D253</f>
        <v>GRUPO IX - PRODUÇÃO</v>
      </c>
      <c r="E334" s="366">
        <f>N265</f>
        <v>16428201.609999999</v>
      </c>
      <c r="F334" s="369"/>
      <c r="G334" s="369"/>
      <c r="H334" s="369"/>
      <c r="I334" s="369"/>
      <c r="J334" s="369"/>
      <c r="K334" s="369"/>
      <c r="L334" s="369"/>
      <c r="M334" s="369"/>
      <c r="O334" s="313"/>
      <c r="P334" s="312"/>
      <c r="Q334" s="313"/>
      <c r="R334" s="313"/>
      <c r="S334" s="313"/>
      <c r="T334" s="313"/>
      <c r="U334" s="313"/>
      <c r="V334" s="313"/>
      <c r="W334" s="313"/>
      <c r="X334" s="313"/>
      <c r="Y334" s="313"/>
      <c r="Z334" s="313"/>
      <c r="AA334" s="313"/>
      <c r="AB334" s="313"/>
      <c r="AC334" s="313"/>
      <c r="AD334" s="313"/>
      <c r="AE334" s="313"/>
    </row>
    <row r="335" spans="1:65" ht="15" x14ac:dyDescent="0.25">
      <c r="A335" s="313"/>
      <c r="B335" s="322"/>
      <c r="C335" s="322"/>
      <c r="D335" s="372" t="str">
        <f>D266</f>
        <v>GRUPO X- RECURSOS HUMANOS</v>
      </c>
      <c r="E335" s="366">
        <f>N289</f>
        <v>4419781.1800000006</v>
      </c>
      <c r="F335" s="369"/>
      <c r="G335" s="369"/>
      <c r="H335" s="369"/>
      <c r="I335" s="369"/>
      <c r="J335" s="369"/>
      <c r="K335" s="369"/>
      <c r="L335" s="369"/>
      <c r="M335" s="369"/>
      <c r="O335" s="313"/>
      <c r="P335" s="312"/>
      <c r="Q335" s="313"/>
      <c r="R335" s="313"/>
      <c r="S335" s="313"/>
      <c r="T335" s="313"/>
      <c r="U335" s="313"/>
      <c r="V335" s="313"/>
      <c r="W335" s="313"/>
      <c r="X335" s="313"/>
      <c r="Y335" s="313"/>
      <c r="Z335" s="313"/>
      <c r="AA335" s="313"/>
      <c r="AB335" s="313"/>
      <c r="AC335" s="313"/>
      <c r="AD335" s="313"/>
      <c r="AE335" s="313"/>
    </row>
    <row r="336" spans="1:65" ht="15" x14ac:dyDescent="0.25">
      <c r="A336" s="313"/>
      <c r="B336" s="322"/>
      <c r="C336" s="322"/>
      <c r="D336" s="372" t="str">
        <f>D290</f>
        <v>GRUPO XI - TECNOLOGIA</v>
      </c>
      <c r="E336" s="366">
        <f>N311</f>
        <v>6161508.0999999996</v>
      </c>
      <c r="F336" s="369"/>
      <c r="G336" s="369"/>
      <c r="H336" s="369"/>
      <c r="I336" s="369"/>
      <c r="J336" s="369"/>
      <c r="K336" s="369"/>
      <c r="L336" s="369"/>
      <c r="M336" s="369"/>
      <c r="O336" s="313"/>
      <c r="P336" s="312"/>
      <c r="Q336" s="313"/>
      <c r="R336" s="313"/>
      <c r="S336" s="313"/>
      <c r="T336" s="313"/>
      <c r="U336" s="313"/>
      <c r="V336" s="313"/>
      <c r="W336" s="313"/>
      <c r="X336" s="313"/>
      <c r="Y336" s="313"/>
      <c r="Z336" s="313"/>
      <c r="AA336" s="313"/>
      <c r="AB336" s="313"/>
      <c r="AC336" s="313"/>
      <c r="AD336" s="313"/>
      <c r="AE336" s="313"/>
    </row>
    <row r="337" spans="1:31" ht="15" x14ac:dyDescent="0.25">
      <c r="A337" s="313"/>
      <c r="B337" s="322"/>
      <c r="C337" s="322"/>
      <c r="D337" s="372" t="str">
        <f>D312</f>
        <v>GRUPO XII - TRANSPORTES</v>
      </c>
      <c r="E337" s="366">
        <f>N320</f>
        <v>706825.82</v>
      </c>
      <c r="F337" s="369"/>
      <c r="G337" s="369"/>
      <c r="H337" s="369"/>
      <c r="I337" s="369"/>
      <c r="J337" s="369"/>
      <c r="K337" s="369"/>
      <c r="L337" s="369"/>
      <c r="M337" s="369"/>
      <c r="O337" s="313"/>
      <c r="P337" s="312"/>
      <c r="Q337" s="313"/>
      <c r="R337" s="313"/>
      <c r="S337" s="313"/>
      <c r="T337" s="313"/>
      <c r="U337" s="313"/>
      <c r="V337" s="313"/>
      <c r="W337" s="313"/>
      <c r="X337" s="313"/>
      <c r="Y337" s="313"/>
      <c r="Z337" s="313"/>
      <c r="AA337" s="313"/>
      <c r="AB337" s="313"/>
      <c r="AC337" s="313"/>
      <c r="AD337" s="313"/>
      <c r="AE337" s="313"/>
    </row>
    <row r="338" spans="1:31" ht="15" x14ac:dyDescent="0.25">
      <c r="A338" s="313"/>
      <c r="B338" s="322"/>
      <c r="C338" s="322"/>
      <c r="D338" s="372" t="str">
        <f>D321</f>
        <v>GRUPO XIII - SERVIÇOS EVENTUAIS</v>
      </c>
      <c r="E338" s="367">
        <f>'Eventos_IRP '!$N$323</f>
        <v>5625641</v>
      </c>
      <c r="F338" s="369"/>
      <c r="G338" s="369"/>
      <c r="H338" s="369"/>
      <c r="I338" s="369"/>
      <c r="J338" s="369"/>
      <c r="K338" s="369"/>
      <c r="L338" s="369"/>
      <c r="M338" s="369"/>
      <c r="O338" s="313"/>
      <c r="P338" s="312"/>
      <c r="Q338" s="313"/>
      <c r="R338" s="313"/>
      <c r="S338" s="313"/>
      <c r="T338" s="313"/>
      <c r="U338" s="313"/>
      <c r="V338" s="313"/>
      <c r="W338" s="313"/>
      <c r="X338" s="313"/>
      <c r="Y338" s="313"/>
      <c r="Z338" s="313"/>
      <c r="AA338" s="313"/>
      <c r="AB338" s="313"/>
      <c r="AC338" s="313"/>
      <c r="AD338" s="313"/>
      <c r="AE338" s="313"/>
    </row>
    <row r="339" spans="1:31" ht="15" x14ac:dyDescent="0.25">
      <c r="A339" s="313"/>
      <c r="B339" s="322"/>
      <c r="C339" s="322"/>
      <c r="D339" s="374" t="s">
        <v>4</v>
      </c>
      <c r="E339" s="368">
        <f>SUM(E326:E338)</f>
        <v>91714512.699999988</v>
      </c>
      <c r="F339" s="370"/>
      <c r="G339" s="370"/>
      <c r="H339" s="370"/>
      <c r="I339" s="370"/>
      <c r="J339" s="370"/>
      <c r="K339" s="370"/>
      <c r="L339" s="370"/>
      <c r="M339" s="370"/>
      <c r="O339" s="313"/>
      <c r="P339" s="312"/>
      <c r="Q339" s="313"/>
      <c r="R339" s="313"/>
      <c r="S339" s="313"/>
      <c r="T339" s="313"/>
      <c r="U339" s="313"/>
      <c r="V339" s="313"/>
      <c r="W339" s="313"/>
      <c r="X339" s="313"/>
      <c r="Y339" s="313"/>
      <c r="Z339" s="313"/>
      <c r="AA339" s="313"/>
      <c r="AB339" s="313"/>
      <c r="AC339" s="313"/>
      <c r="AD339" s="313"/>
      <c r="AE339" s="313"/>
    </row>
    <row r="340" spans="1:31" x14ac:dyDescent="0.25">
      <c r="A340" s="313"/>
      <c r="B340" s="322"/>
      <c r="C340" s="322"/>
      <c r="D340" s="313"/>
      <c r="E340" s="323"/>
      <c r="F340" s="312"/>
      <c r="G340" s="312"/>
      <c r="H340" s="312"/>
      <c r="I340" s="312"/>
      <c r="J340" s="312"/>
      <c r="K340" s="312"/>
      <c r="L340" s="312"/>
      <c r="M340" s="324"/>
      <c r="N340" s="324"/>
      <c r="O340" s="313"/>
      <c r="P340" s="312"/>
      <c r="Q340" s="313"/>
      <c r="R340" s="313"/>
      <c r="S340" s="313"/>
      <c r="T340" s="313"/>
      <c r="U340" s="313"/>
      <c r="V340" s="313"/>
      <c r="W340" s="313"/>
      <c r="X340" s="313"/>
      <c r="Y340" s="313"/>
      <c r="Z340" s="313"/>
      <c r="AA340" s="313"/>
      <c r="AB340" s="313"/>
      <c r="AC340" s="313"/>
      <c r="AD340" s="313"/>
      <c r="AE340" s="313"/>
    </row>
    <row r="341" spans="1:31" x14ac:dyDescent="0.25">
      <c r="A341" s="313"/>
      <c r="B341" s="322"/>
      <c r="C341" s="322"/>
      <c r="D341" s="313"/>
      <c r="E341" s="323"/>
      <c r="F341" s="312"/>
      <c r="G341" s="312"/>
      <c r="H341" s="312"/>
      <c r="I341" s="312"/>
      <c r="J341" s="312"/>
      <c r="K341" s="312"/>
      <c r="L341" s="312"/>
      <c r="M341" s="324"/>
      <c r="N341" s="324"/>
      <c r="O341" s="313"/>
      <c r="P341" s="312"/>
      <c r="Q341" s="313"/>
      <c r="R341" s="313"/>
      <c r="S341" s="313"/>
      <c r="T341" s="313"/>
      <c r="U341" s="313"/>
      <c r="V341" s="313"/>
      <c r="W341" s="313"/>
      <c r="X341" s="313"/>
      <c r="Y341" s="313"/>
      <c r="Z341" s="313"/>
      <c r="AA341" s="313"/>
      <c r="AB341" s="313"/>
      <c r="AC341" s="313"/>
      <c r="AD341" s="313"/>
      <c r="AE341" s="313"/>
    </row>
    <row r="342" spans="1:31" x14ac:dyDescent="0.25">
      <c r="A342" s="313"/>
      <c r="B342" s="322"/>
      <c r="C342" s="322"/>
      <c r="D342" s="313"/>
      <c r="E342" s="323"/>
      <c r="F342" s="312"/>
      <c r="G342" s="312"/>
      <c r="H342" s="312"/>
      <c r="I342" s="312"/>
      <c r="J342" s="312"/>
      <c r="K342" s="312"/>
      <c r="L342" s="312"/>
      <c r="M342" s="324"/>
      <c r="N342" s="324"/>
      <c r="O342" s="313"/>
      <c r="P342" s="312"/>
      <c r="Q342" s="313"/>
      <c r="R342" s="313"/>
      <c r="S342" s="313"/>
      <c r="T342" s="313"/>
      <c r="U342" s="313"/>
      <c r="V342" s="313"/>
      <c r="W342" s="313"/>
      <c r="X342" s="313"/>
      <c r="Y342" s="313"/>
      <c r="Z342" s="313"/>
      <c r="AA342" s="313"/>
      <c r="AB342" s="313"/>
      <c r="AC342" s="313"/>
      <c r="AD342" s="313"/>
      <c r="AE342" s="313"/>
    </row>
    <row r="343" spans="1:31" x14ac:dyDescent="0.25">
      <c r="A343" s="313"/>
      <c r="B343" s="322"/>
      <c r="C343" s="322"/>
      <c r="D343" s="313"/>
      <c r="E343" s="323"/>
      <c r="F343" s="312"/>
      <c r="G343" s="312"/>
      <c r="H343" s="312"/>
      <c r="I343" s="312"/>
      <c r="J343" s="312"/>
      <c r="K343" s="312"/>
      <c r="L343" s="312"/>
      <c r="M343" s="324"/>
      <c r="N343" s="324"/>
      <c r="O343" s="313"/>
      <c r="P343" s="312"/>
      <c r="Q343" s="313"/>
      <c r="R343" s="313"/>
      <c r="S343" s="313"/>
      <c r="T343" s="313"/>
      <c r="U343" s="313"/>
      <c r="V343" s="313"/>
      <c r="W343" s="313"/>
      <c r="X343" s="313"/>
      <c r="Y343" s="313"/>
      <c r="Z343" s="313"/>
      <c r="AA343" s="313"/>
      <c r="AB343" s="313"/>
      <c r="AC343" s="313"/>
      <c r="AD343" s="313"/>
      <c r="AE343" s="313"/>
    </row>
    <row r="344" spans="1:31" x14ac:dyDescent="0.25">
      <c r="A344" s="313"/>
      <c r="B344" s="322"/>
      <c r="C344" s="322"/>
      <c r="D344" s="313"/>
      <c r="E344" s="323"/>
      <c r="F344" s="312"/>
      <c r="G344" s="312"/>
      <c r="H344" s="312"/>
      <c r="I344" s="312"/>
      <c r="J344" s="312"/>
      <c r="K344" s="312"/>
      <c r="L344" s="312"/>
      <c r="M344" s="324"/>
      <c r="N344" s="324"/>
      <c r="O344" s="313"/>
      <c r="P344" s="312"/>
      <c r="Q344" s="313"/>
      <c r="R344" s="313"/>
      <c r="S344" s="313"/>
      <c r="T344" s="313"/>
      <c r="U344" s="313"/>
      <c r="V344" s="313"/>
      <c r="W344" s="313"/>
      <c r="X344" s="313"/>
      <c r="Y344" s="313"/>
      <c r="Z344" s="313"/>
      <c r="AA344" s="313"/>
      <c r="AB344" s="313"/>
      <c r="AC344" s="313"/>
      <c r="AD344" s="313"/>
      <c r="AE344" s="313"/>
    </row>
    <row r="345" spans="1:31" x14ac:dyDescent="0.25">
      <c r="A345" s="313"/>
      <c r="B345" s="322"/>
      <c r="C345" s="322"/>
      <c r="D345" s="313"/>
      <c r="E345" s="323"/>
      <c r="F345" s="312"/>
      <c r="G345" s="312"/>
      <c r="H345" s="312"/>
      <c r="I345" s="312"/>
      <c r="J345" s="312"/>
      <c r="K345" s="312"/>
      <c r="L345" s="312"/>
      <c r="M345" s="324"/>
      <c r="N345" s="324"/>
      <c r="O345" s="313"/>
      <c r="P345" s="312"/>
      <c r="Q345" s="313"/>
      <c r="R345" s="313"/>
      <c r="S345" s="313"/>
      <c r="T345" s="313"/>
      <c r="U345" s="313"/>
      <c r="V345" s="313"/>
      <c r="W345" s="313"/>
      <c r="X345" s="313"/>
      <c r="Y345" s="313"/>
      <c r="Z345" s="313"/>
      <c r="AA345" s="313"/>
      <c r="AB345" s="313"/>
      <c r="AC345" s="313"/>
      <c r="AD345" s="313"/>
      <c r="AE345" s="313"/>
    </row>
    <row r="346" spans="1:31" x14ac:dyDescent="0.25">
      <c r="A346" s="313"/>
      <c r="B346" s="322"/>
      <c r="C346" s="322"/>
      <c r="D346" s="313"/>
      <c r="E346" s="323"/>
      <c r="F346" s="312"/>
      <c r="G346" s="312"/>
      <c r="H346" s="312"/>
      <c r="I346" s="312"/>
      <c r="J346" s="312"/>
      <c r="K346" s="312"/>
      <c r="L346" s="312"/>
      <c r="M346" s="324"/>
      <c r="N346" s="324"/>
      <c r="O346" s="313"/>
      <c r="P346" s="312"/>
      <c r="Q346" s="313"/>
      <c r="R346" s="313"/>
      <c r="S346" s="313"/>
      <c r="T346" s="313"/>
      <c r="U346" s="313"/>
      <c r="V346" s="313"/>
      <c r="W346" s="313"/>
      <c r="X346" s="313"/>
      <c r="Y346" s="313"/>
      <c r="Z346" s="313"/>
      <c r="AA346" s="313"/>
      <c r="AB346" s="313"/>
      <c r="AC346" s="313"/>
      <c r="AD346" s="313"/>
      <c r="AE346" s="313"/>
    </row>
    <row r="347" spans="1:31" x14ac:dyDescent="0.25">
      <c r="A347" s="313"/>
      <c r="B347" s="322"/>
      <c r="C347" s="322"/>
      <c r="D347" s="313"/>
      <c r="E347" s="323"/>
      <c r="F347" s="312"/>
      <c r="G347" s="312"/>
      <c r="H347" s="312"/>
      <c r="I347" s="312"/>
      <c r="J347" s="312"/>
      <c r="K347" s="312"/>
      <c r="L347" s="312"/>
      <c r="M347" s="324"/>
      <c r="N347" s="324"/>
      <c r="O347" s="313"/>
      <c r="P347" s="312"/>
      <c r="Q347" s="313"/>
      <c r="R347" s="313"/>
      <c r="S347" s="313"/>
      <c r="T347" s="313"/>
      <c r="U347" s="313"/>
      <c r="V347" s="313"/>
      <c r="W347" s="313"/>
      <c r="X347" s="313"/>
      <c r="Y347" s="313"/>
      <c r="Z347" s="313"/>
      <c r="AA347" s="313"/>
      <c r="AB347" s="313"/>
      <c r="AC347" s="313"/>
      <c r="AD347" s="313"/>
      <c r="AE347" s="313"/>
    </row>
    <row r="348" spans="1:31" x14ac:dyDescent="0.25">
      <c r="A348" s="313"/>
      <c r="B348" s="322"/>
      <c r="C348" s="322"/>
      <c r="D348" s="313"/>
      <c r="E348" s="323"/>
      <c r="F348" s="312"/>
      <c r="G348" s="312"/>
      <c r="H348" s="312"/>
      <c r="I348" s="312"/>
      <c r="J348" s="312"/>
      <c r="K348" s="312"/>
      <c r="L348" s="312"/>
      <c r="M348" s="324"/>
      <c r="N348" s="324"/>
      <c r="O348" s="313"/>
      <c r="P348" s="312"/>
      <c r="Q348" s="313"/>
      <c r="R348" s="313"/>
      <c r="S348" s="313"/>
      <c r="T348" s="313"/>
      <c r="U348" s="313"/>
      <c r="V348" s="313"/>
      <c r="W348" s="313"/>
      <c r="X348" s="313"/>
      <c r="Y348" s="313"/>
      <c r="Z348" s="313"/>
      <c r="AA348" s="313"/>
      <c r="AB348" s="313"/>
      <c r="AC348" s="313"/>
      <c r="AD348" s="313"/>
      <c r="AE348" s="313"/>
    </row>
    <row r="349" spans="1:31" x14ac:dyDescent="0.25">
      <c r="A349" s="313"/>
      <c r="B349" s="322"/>
      <c r="C349" s="322"/>
      <c r="D349" s="313"/>
      <c r="E349" s="323"/>
      <c r="F349" s="312"/>
      <c r="G349" s="312"/>
      <c r="H349" s="312"/>
      <c r="I349" s="312"/>
      <c r="J349" s="312"/>
      <c r="K349" s="312"/>
      <c r="L349" s="312"/>
      <c r="M349" s="324"/>
      <c r="N349" s="324"/>
      <c r="O349" s="313"/>
      <c r="P349" s="312"/>
      <c r="Q349" s="313"/>
      <c r="R349" s="313"/>
      <c r="S349" s="313"/>
      <c r="T349" s="313"/>
      <c r="U349" s="313"/>
      <c r="V349" s="313"/>
      <c r="W349" s="313"/>
      <c r="X349" s="313"/>
      <c r="Y349" s="313"/>
      <c r="Z349" s="313"/>
      <c r="AA349" s="313"/>
      <c r="AB349" s="313"/>
      <c r="AC349" s="313"/>
      <c r="AD349" s="313"/>
      <c r="AE349" s="313"/>
    </row>
    <row r="350" spans="1:31" x14ac:dyDescent="0.25">
      <c r="A350" s="313"/>
      <c r="B350" s="322"/>
      <c r="C350" s="322"/>
      <c r="D350" s="313"/>
      <c r="E350" s="323"/>
      <c r="F350" s="312"/>
      <c r="G350" s="312"/>
      <c r="H350" s="312"/>
      <c r="I350" s="312"/>
      <c r="J350" s="312"/>
      <c r="K350" s="312"/>
      <c r="L350" s="312"/>
      <c r="M350" s="324"/>
      <c r="N350" s="324"/>
      <c r="O350" s="313"/>
      <c r="P350" s="312"/>
      <c r="Q350" s="313"/>
      <c r="R350" s="313"/>
      <c r="S350" s="313"/>
      <c r="T350" s="313"/>
      <c r="U350" s="313"/>
      <c r="V350" s="313"/>
      <c r="W350" s="313"/>
      <c r="X350" s="313"/>
      <c r="Y350" s="313"/>
      <c r="Z350" s="313"/>
      <c r="AA350" s="313"/>
      <c r="AB350" s="313"/>
      <c r="AC350" s="313"/>
      <c r="AD350" s="313"/>
      <c r="AE350" s="313"/>
    </row>
    <row r="351" spans="1:31" x14ac:dyDescent="0.25">
      <c r="A351" s="313"/>
      <c r="B351" s="322"/>
      <c r="C351" s="322"/>
      <c r="D351" s="313"/>
      <c r="E351" s="323"/>
      <c r="F351" s="312"/>
      <c r="G351" s="312"/>
      <c r="H351" s="312"/>
      <c r="I351" s="312"/>
      <c r="J351" s="312"/>
      <c r="K351" s="312"/>
      <c r="L351" s="312"/>
      <c r="M351" s="324"/>
      <c r="N351" s="324"/>
      <c r="O351" s="313"/>
      <c r="P351" s="312"/>
      <c r="Q351" s="313"/>
      <c r="R351" s="313"/>
      <c r="S351" s="313"/>
      <c r="T351" s="313"/>
      <c r="U351" s="313"/>
      <c r="V351" s="313"/>
      <c r="W351" s="313"/>
      <c r="X351" s="313"/>
      <c r="Y351" s="313"/>
      <c r="Z351" s="313"/>
      <c r="AA351" s="313"/>
      <c r="AB351" s="313"/>
      <c r="AC351" s="313"/>
      <c r="AD351" s="313"/>
      <c r="AE351" s="313"/>
    </row>
    <row r="352" spans="1:31" x14ac:dyDescent="0.25">
      <c r="A352" s="313"/>
      <c r="B352" s="322"/>
      <c r="C352" s="322"/>
      <c r="D352" s="313"/>
      <c r="E352" s="323"/>
      <c r="F352" s="312"/>
      <c r="G352" s="312"/>
      <c r="H352" s="312"/>
      <c r="I352" s="312"/>
      <c r="J352" s="312"/>
      <c r="K352" s="312"/>
      <c r="L352" s="312"/>
      <c r="M352" s="324"/>
      <c r="N352" s="324"/>
      <c r="O352" s="313"/>
      <c r="P352" s="312"/>
      <c r="Q352" s="313"/>
      <c r="R352" s="313"/>
      <c r="S352" s="313"/>
      <c r="T352" s="313"/>
      <c r="U352" s="313"/>
      <c r="V352" s="313"/>
      <c r="W352" s="313"/>
      <c r="X352" s="313"/>
      <c r="Y352" s="313"/>
      <c r="Z352" s="313"/>
      <c r="AA352" s="313"/>
      <c r="AB352" s="313"/>
      <c r="AC352" s="313"/>
      <c r="AD352" s="313"/>
      <c r="AE352" s="313"/>
    </row>
    <row r="353" spans="1:31" x14ac:dyDescent="0.25">
      <c r="A353" s="313"/>
      <c r="B353" s="322"/>
      <c r="C353" s="322"/>
      <c r="D353" s="313"/>
      <c r="E353" s="323"/>
      <c r="F353" s="312"/>
      <c r="G353" s="312"/>
      <c r="H353" s="312"/>
      <c r="I353" s="312"/>
      <c r="J353" s="312"/>
      <c r="K353" s="312"/>
      <c r="L353" s="312"/>
      <c r="M353" s="324"/>
      <c r="N353" s="324"/>
      <c r="O353" s="313"/>
      <c r="P353" s="312"/>
      <c r="Q353" s="313"/>
      <c r="R353" s="313"/>
      <c r="S353" s="313"/>
      <c r="T353" s="313"/>
      <c r="U353" s="313"/>
      <c r="V353" s="313"/>
      <c r="W353" s="313"/>
      <c r="X353" s="313"/>
      <c r="Y353" s="313"/>
      <c r="Z353" s="313"/>
      <c r="AA353" s="313"/>
      <c r="AB353" s="313"/>
      <c r="AC353" s="313"/>
      <c r="AD353" s="313"/>
      <c r="AE353" s="313"/>
    </row>
    <row r="354" spans="1:31" x14ac:dyDescent="0.25">
      <c r="A354" s="313"/>
      <c r="B354" s="322"/>
      <c r="C354" s="322"/>
      <c r="D354" s="313"/>
      <c r="E354" s="323"/>
      <c r="F354" s="312"/>
      <c r="G354" s="312"/>
      <c r="H354" s="312"/>
      <c r="I354" s="312"/>
      <c r="J354" s="312"/>
      <c r="K354" s="312"/>
      <c r="L354" s="312"/>
      <c r="M354" s="324"/>
      <c r="N354" s="324"/>
      <c r="O354" s="313"/>
      <c r="P354" s="312"/>
      <c r="Q354" s="313"/>
      <c r="R354" s="313"/>
      <c r="S354" s="313"/>
      <c r="T354" s="313"/>
      <c r="U354" s="313"/>
      <c r="V354" s="313"/>
      <c r="W354" s="313"/>
      <c r="X354" s="313"/>
      <c r="Y354" s="313"/>
      <c r="Z354" s="313"/>
      <c r="AA354" s="313"/>
      <c r="AB354" s="313"/>
      <c r="AC354" s="313"/>
      <c r="AD354" s="313"/>
      <c r="AE354" s="313"/>
    </row>
    <row r="355" spans="1:31" x14ac:dyDescent="0.25">
      <c r="A355" s="313"/>
      <c r="B355" s="322"/>
      <c r="C355" s="322"/>
      <c r="D355" s="313"/>
      <c r="E355" s="323"/>
      <c r="F355" s="312"/>
      <c r="G355" s="312"/>
      <c r="H355" s="312"/>
      <c r="I355" s="312"/>
      <c r="J355" s="312"/>
      <c r="K355" s="312"/>
      <c r="L355" s="312"/>
      <c r="M355" s="324"/>
      <c r="N355" s="324"/>
      <c r="O355" s="313"/>
      <c r="P355" s="312"/>
      <c r="Q355" s="313"/>
      <c r="R355" s="313"/>
      <c r="S355" s="313"/>
      <c r="T355" s="313"/>
      <c r="U355" s="313"/>
      <c r="V355" s="313"/>
      <c r="W355" s="313"/>
      <c r="X355" s="313"/>
      <c r="Y355" s="313"/>
      <c r="Z355" s="313"/>
      <c r="AA355" s="313"/>
      <c r="AB355" s="313"/>
      <c r="AC355" s="313"/>
      <c r="AD355" s="313"/>
      <c r="AE355" s="313"/>
    </row>
    <row r="356" spans="1:31" x14ac:dyDescent="0.25">
      <c r="A356" s="313"/>
      <c r="B356" s="322"/>
      <c r="C356" s="322"/>
      <c r="D356" s="313"/>
      <c r="E356" s="323"/>
      <c r="F356" s="312"/>
      <c r="G356" s="312"/>
      <c r="H356" s="312"/>
      <c r="I356" s="312"/>
      <c r="J356" s="312"/>
      <c r="K356" s="312"/>
      <c r="L356" s="312"/>
      <c r="M356" s="324"/>
      <c r="N356" s="324"/>
      <c r="O356" s="313"/>
      <c r="P356" s="312"/>
      <c r="Q356" s="313"/>
      <c r="R356" s="313"/>
      <c r="S356" s="313"/>
      <c r="T356" s="313"/>
      <c r="U356" s="313"/>
      <c r="V356" s="313"/>
      <c r="W356" s="313"/>
      <c r="X356" s="313"/>
      <c r="Y356" s="313"/>
      <c r="Z356" s="313"/>
      <c r="AA356" s="313"/>
      <c r="AB356" s="313"/>
      <c r="AC356" s="313"/>
      <c r="AD356" s="313"/>
      <c r="AE356" s="313"/>
    </row>
    <row r="357" spans="1:31" x14ac:dyDescent="0.25">
      <c r="A357" s="313"/>
      <c r="B357" s="322"/>
      <c r="C357" s="322"/>
      <c r="D357" s="313"/>
      <c r="E357" s="323"/>
      <c r="F357" s="312"/>
      <c r="G357" s="312"/>
      <c r="H357" s="312"/>
      <c r="I357" s="312"/>
      <c r="J357" s="312"/>
      <c r="K357" s="312"/>
      <c r="L357" s="312"/>
      <c r="M357" s="324"/>
      <c r="N357" s="324"/>
      <c r="O357" s="313"/>
      <c r="P357" s="312"/>
      <c r="Q357" s="313"/>
      <c r="R357" s="313"/>
      <c r="S357" s="313"/>
      <c r="T357" s="313"/>
      <c r="U357" s="313"/>
      <c r="V357" s="313"/>
      <c r="W357" s="313"/>
      <c r="X357" s="313"/>
      <c r="Y357" s="313"/>
      <c r="Z357" s="313"/>
      <c r="AA357" s="313"/>
      <c r="AB357" s="313"/>
      <c r="AC357" s="313"/>
      <c r="AD357" s="313"/>
      <c r="AE357" s="313"/>
    </row>
    <row r="358" spans="1:31" x14ac:dyDescent="0.25">
      <c r="A358" s="313"/>
      <c r="B358" s="322"/>
      <c r="C358" s="322"/>
      <c r="D358" s="313"/>
      <c r="E358" s="323"/>
      <c r="F358" s="312"/>
      <c r="G358" s="312"/>
      <c r="H358" s="312"/>
      <c r="I358" s="312"/>
      <c r="J358" s="312"/>
      <c r="K358" s="312"/>
      <c r="L358" s="312"/>
      <c r="M358" s="324"/>
      <c r="N358" s="324"/>
      <c r="O358" s="313"/>
      <c r="P358" s="312"/>
      <c r="Q358" s="313"/>
      <c r="R358" s="313"/>
      <c r="S358" s="313"/>
      <c r="T358" s="313"/>
      <c r="U358" s="313"/>
      <c r="V358" s="313"/>
      <c r="W358" s="313"/>
      <c r="X358" s="313"/>
      <c r="Y358" s="313"/>
      <c r="Z358" s="313"/>
      <c r="AA358" s="313"/>
      <c r="AB358" s="313"/>
      <c r="AC358" s="313"/>
      <c r="AD358" s="313"/>
      <c r="AE358" s="313"/>
    </row>
    <row r="359" spans="1:31" x14ac:dyDescent="0.25">
      <c r="A359" s="313"/>
      <c r="B359" s="322"/>
      <c r="C359" s="322"/>
      <c r="D359" s="313"/>
      <c r="E359" s="323"/>
      <c r="F359" s="312"/>
      <c r="G359" s="312"/>
      <c r="H359" s="312"/>
      <c r="I359" s="312"/>
      <c r="J359" s="312"/>
      <c r="K359" s="312"/>
      <c r="L359" s="312"/>
      <c r="M359" s="324"/>
      <c r="N359" s="324"/>
      <c r="O359" s="313"/>
      <c r="P359" s="312"/>
      <c r="Q359" s="313"/>
      <c r="R359" s="313"/>
      <c r="S359" s="313"/>
      <c r="T359" s="313"/>
      <c r="U359" s="313"/>
      <c r="V359" s="313"/>
      <c r="W359" s="313"/>
      <c r="X359" s="313"/>
      <c r="Y359" s="313"/>
      <c r="Z359" s="313"/>
      <c r="AA359" s="313"/>
      <c r="AB359" s="313"/>
      <c r="AC359" s="313"/>
      <c r="AD359" s="313"/>
      <c r="AE359" s="313"/>
    </row>
    <row r="360" spans="1:31" x14ac:dyDescent="0.25">
      <c r="A360" s="313"/>
      <c r="B360" s="322"/>
      <c r="C360" s="322"/>
      <c r="D360" s="313"/>
      <c r="E360" s="323"/>
      <c r="F360" s="312"/>
      <c r="G360" s="312"/>
      <c r="H360" s="312"/>
      <c r="I360" s="312"/>
      <c r="J360" s="312"/>
      <c r="K360" s="312"/>
      <c r="L360" s="312"/>
      <c r="M360" s="324"/>
      <c r="N360" s="324"/>
      <c r="O360" s="313"/>
      <c r="P360" s="312"/>
      <c r="Q360" s="313"/>
      <c r="R360" s="313"/>
      <c r="S360" s="313"/>
      <c r="T360" s="313"/>
      <c r="U360" s="313"/>
      <c r="V360" s="313"/>
      <c r="W360" s="313"/>
      <c r="X360" s="313"/>
      <c r="Y360" s="313"/>
      <c r="Z360" s="313"/>
      <c r="AA360" s="313"/>
      <c r="AB360" s="313"/>
      <c r="AC360" s="313"/>
      <c r="AD360" s="313"/>
      <c r="AE360" s="313"/>
    </row>
    <row r="361" spans="1:31" x14ac:dyDescent="0.25">
      <c r="A361" s="313"/>
      <c r="B361" s="322"/>
      <c r="C361" s="322"/>
      <c r="D361" s="313"/>
      <c r="E361" s="323"/>
      <c r="F361" s="312"/>
      <c r="G361" s="312"/>
      <c r="H361" s="312"/>
      <c r="I361" s="312"/>
      <c r="J361" s="312"/>
      <c r="K361" s="312"/>
      <c r="L361" s="312"/>
      <c r="M361" s="324"/>
      <c r="N361" s="324"/>
      <c r="O361" s="313"/>
      <c r="P361" s="312"/>
      <c r="Q361" s="313"/>
      <c r="R361" s="313"/>
      <c r="S361" s="313"/>
      <c r="T361" s="313"/>
      <c r="U361" s="313"/>
      <c r="V361" s="313"/>
      <c r="W361" s="313"/>
      <c r="X361" s="313"/>
      <c r="Y361" s="313"/>
      <c r="Z361" s="313"/>
      <c r="AA361" s="313"/>
      <c r="AB361" s="313"/>
      <c r="AC361" s="313"/>
      <c r="AD361" s="313"/>
      <c r="AE361" s="313"/>
    </row>
    <row r="362" spans="1:31" x14ac:dyDescent="0.25">
      <c r="A362" s="313"/>
      <c r="B362" s="322"/>
      <c r="C362" s="322"/>
      <c r="D362" s="313"/>
      <c r="E362" s="323"/>
      <c r="F362" s="312"/>
      <c r="G362" s="312"/>
      <c r="H362" s="312"/>
      <c r="I362" s="312"/>
      <c r="J362" s="312"/>
      <c r="K362" s="312"/>
      <c r="L362" s="312"/>
      <c r="M362" s="324"/>
      <c r="N362" s="324"/>
      <c r="O362" s="313"/>
      <c r="P362" s="312"/>
      <c r="Q362" s="313"/>
      <c r="R362" s="313"/>
      <c r="S362" s="313"/>
      <c r="T362" s="313"/>
      <c r="U362" s="313"/>
      <c r="V362" s="313"/>
      <c r="W362" s="313"/>
      <c r="X362" s="313"/>
      <c r="Y362" s="313"/>
      <c r="Z362" s="313"/>
      <c r="AA362" s="313"/>
      <c r="AB362" s="313"/>
      <c r="AC362" s="313"/>
      <c r="AD362" s="313"/>
      <c r="AE362" s="313"/>
    </row>
    <row r="363" spans="1:31" x14ac:dyDescent="0.25">
      <c r="A363" s="313"/>
      <c r="B363" s="322"/>
      <c r="C363" s="322"/>
      <c r="D363" s="313"/>
      <c r="E363" s="323"/>
      <c r="F363" s="312"/>
      <c r="G363" s="312"/>
      <c r="H363" s="312"/>
      <c r="I363" s="312"/>
      <c r="J363" s="312"/>
      <c r="K363" s="312"/>
      <c r="L363" s="312"/>
      <c r="M363" s="324"/>
      <c r="N363" s="324"/>
      <c r="O363" s="313"/>
      <c r="P363" s="312"/>
      <c r="Q363" s="313"/>
      <c r="R363" s="313"/>
      <c r="S363" s="313"/>
      <c r="T363" s="313"/>
      <c r="U363" s="313"/>
      <c r="V363" s="313"/>
      <c r="W363" s="313"/>
      <c r="X363" s="313"/>
      <c r="Y363" s="313"/>
      <c r="Z363" s="313"/>
      <c r="AA363" s="313"/>
      <c r="AB363" s="313"/>
      <c r="AC363" s="313"/>
      <c r="AD363" s="313"/>
      <c r="AE363" s="313"/>
    </row>
    <row r="364" spans="1:31" x14ac:dyDescent="0.25">
      <c r="A364" s="313"/>
      <c r="B364" s="322"/>
      <c r="C364" s="322"/>
      <c r="D364" s="313"/>
      <c r="E364" s="323"/>
      <c r="F364" s="312"/>
      <c r="G364" s="312"/>
      <c r="H364" s="312"/>
      <c r="I364" s="312"/>
      <c r="J364" s="312"/>
      <c r="K364" s="312"/>
      <c r="L364" s="312"/>
      <c r="M364" s="324"/>
      <c r="N364" s="324"/>
      <c r="O364" s="313"/>
      <c r="P364" s="312"/>
      <c r="Q364" s="313"/>
      <c r="R364" s="313"/>
      <c r="S364" s="313"/>
      <c r="T364" s="313"/>
      <c r="U364" s="313"/>
      <c r="V364" s="313"/>
      <c r="W364" s="313"/>
      <c r="X364" s="313"/>
      <c r="Y364" s="313"/>
      <c r="Z364" s="313"/>
      <c r="AA364" s="313"/>
      <c r="AB364" s="313"/>
      <c r="AC364" s="313"/>
      <c r="AD364" s="313"/>
      <c r="AE364" s="313"/>
    </row>
    <row r="365" spans="1:31" x14ac:dyDescent="0.25">
      <c r="A365" s="313"/>
      <c r="B365" s="322"/>
      <c r="C365" s="322"/>
      <c r="D365" s="313"/>
      <c r="E365" s="323"/>
      <c r="F365" s="312"/>
      <c r="G365" s="312"/>
      <c r="H365" s="312"/>
      <c r="I365" s="312"/>
      <c r="J365" s="312"/>
      <c r="K365" s="312"/>
      <c r="L365" s="312"/>
      <c r="M365" s="324"/>
      <c r="N365" s="324"/>
      <c r="O365" s="313"/>
      <c r="P365" s="312"/>
      <c r="Q365" s="313"/>
      <c r="R365" s="313"/>
      <c r="S365" s="313"/>
      <c r="T365" s="313"/>
      <c r="U365" s="313"/>
      <c r="V365" s="313"/>
      <c r="W365" s="313"/>
      <c r="X365" s="313"/>
      <c r="Y365" s="313"/>
      <c r="Z365" s="313"/>
      <c r="AA365" s="313"/>
      <c r="AB365" s="313"/>
      <c r="AC365" s="313"/>
      <c r="AD365" s="313"/>
      <c r="AE365" s="313"/>
    </row>
    <row r="366" spans="1:31" x14ac:dyDescent="0.25">
      <c r="A366" s="313"/>
      <c r="B366" s="322"/>
      <c r="C366" s="322"/>
      <c r="D366" s="313"/>
      <c r="E366" s="323"/>
      <c r="F366" s="312"/>
      <c r="G366" s="312"/>
      <c r="H366" s="312"/>
      <c r="I366" s="312"/>
      <c r="J366" s="312"/>
      <c r="K366" s="312"/>
      <c r="L366" s="312"/>
      <c r="M366" s="324"/>
      <c r="N366" s="324"/>
      <c r="O366" s="313"/>
      <c r="P366" s="312"/>
      <c r="Q366" s="313"/>
      <c r="R366" s="313"/>
      <c r="S366" s="313"/>
      <c r="T366" s="313"/>
      <c r="U366" s="313"/>
      <c r="V366" s="313"/>
      <c r="W366" s="313"/>
      <c r="X366" s="313"/>
      <c r="Y366" s="313"/>
      <c r="Z366" s="313"/>
      <c r="AA366" s="313"/>
      <c r="AB366" s="313"/>
      <c r="AC366" s="313"/>
      <c r="AD366" s="313"/>
      <c r="AE366" s="313"/>
    </row>
    <row r="367" spans="1:31" x14ac:dyDescent="0.25">
      <c r="A367" s="313"/>
      <c r="B367" s="322"/>
      <c r="C367" s="322"/>
      <c r="D367" s="313"/>
      <c r="E367" s="323"/>
      <c r="F367" s="312"/>
      <c r="G367" s="312"/>
      <c r="H367" s="312"/>
      <c r="I367" s="312"/>
      <c r="J367" s="312"/>
      <c r="K367" s="312"/>
      <c r="L367" s="312"/>
      <c r="M367" s="324"/>
      <c r="N367" s="324"/>
      <c r="O367" s="313"/>
      <c r="P367" s="312"/>
      <c r="Q367" s="313"/>
      <c r="R367" s="313"/>
      <c r="S367" s="313"/>
      <c r="T367" s="313"/>
      <c r="U367" s="313"/>
      <c r="V367" s="313"/>
      <c r="W367" s="313"/>
      <c r="X367" s="313"/>
      <c r="Y367" s="313"/>
      <c r="Z367" s="313"/>
      <c r="AA367" s="313"/>
      <c r="AB367" s="313"/>
      <c r="AC367" s="313"/>
      <c r="AD367" s="313"/>
      <c r="AE367" s="313"/>
    </row>
    <row r="368" spans="1:31" x14ac:dyDescent="0.25">
      <c r="A368" s="313"/>
      <c r="B368" s="322"/>
      <c r="C368" s="322"/>
      <c r="D368" s="313"/>
      <c r="E368" s="323"/>
      <c r="F368" s="312"/>
      <c r="G368" s="312"/>
      <c r="H368" s="312"/>
      <c r="I368" s="312"/>
      <c r="J368" s="312"/>
      <c r="K368" s="312"/>
      <c r="L368" s="312"/>
      <c r="M368" s="324"/>
      <c r="N368" s="324"/>
      <c r="O368" s="313"/>
      <c r="P368" s="312"/>
      <c r="Q368" s="313"/>
      <c r="R368" s="313"/>
      <c r="S368" s="313"/>
      <c r="T368" s="313"/>
      <c r="U368" s="313"/>
      <c r="V368" s="313"/>
      <c r="W368" s="313"/>
      <c r="X368" s="313"/>
      <c r="Y368" s="313"/>
      <c r="Z368" s="313"/>
      <c r="AA368" s="313"/>
      <c r="AB368" s="313"/>
      <c r="AC368" s="313"/>
      <c r="AD368" s="313"/>
      <c r="AE368" s="313"/>
    </row>
    <row r="369" spans="1:31" x14ac:dyDescent="0.25">
      <c r="A369" s="313"/>
      <c r="B369" s="322"/>
      <c r="C369" s="322"/>
      <c r="D369" s="313"/>
      <c r="E369" s="323"/>
      <c r="F369" s="312"/>
      <c r="G369" s="312"/>
      <c r="H369" s="312"/>
      <c r="I369" s="312"/>
      <c r="J369" s="312"/>
      <c r="K369" s="312"/>
      <c r="L369" s="312"/>
      <c r="M369" s="324"/>
      <c r="N369" s="324"/>
      <c r="O369" s="313"/>
      <c r="P369" s="312"/>
      <c r="Q369" s="313"/>
      <c r="R369" s="313"/>
      <c r="S369" s="313"/>
      <c r="T369" s="313"/>
      <c r="U369" s="313"/>
      <c r="V369" s="313"/>
      <c r="W369" s="313"/>
      <c r="X369" s="313"/>
      <c r="Y369" s="313"/>
      <c r="Z369" s="313"/>
      <c r="AA369" s="313"/>
      <c r="AB369" s="313"/>
      <c r="AC369" s="313"/>
      <c r="AD369" s="313"/>
      <c r="AE369" s="313"/>
    </row>
    <row r="370" spans="1:31" x14ac:dyDescent="0.25">
      <c r="A370" s="313"/>
      <c r="B370" s="322"/>
      <c r="C370" s="322"/>
      <c r="D370" s="313"/>
      <c r="E370" s="323"/>
      <c r="F370" s="312"/>
      <c r="G370" s="312"/>
      <c r="H370" s="312"/>
      <c r="I370" s="312"/>
      <c r="J370" s="312"/>
      <c r="K370" s="312"/>
      <c r="L370" s="312"/>
      <c r="M370" s="324"/>
      <c r="N370" s="324"/>
      <c r="O370" s="313"/>
      <c r="P370" s="312"/>
      <c r="Q370" s="313"/>
      <c r="R370" s="313"/>
      <c r="S370" s="313"/>
      <c r="T370" s="313"/>
      <c r="U370" s="313"/>
      <c r="V370" s="313"/>
      <c r="W370" s="313"/>
      <c r="X370" s="313"/>
      <c r="Y370" s="313"/>
      <c r="Z370" s="313"/>
      <c r="AA370" s="313"/>
      <c r="AB370" s="313"/>
      <c r="AC370" s="313"/>
      <c r="AD370" s="313"/>
      <c r="AE370" s="313"/>
    </row>
    <row r="371" spans="1:31" x14ac:dyDescent="0.25">
      <c r="A371" s="313"/>
      <c r="B371" s="322"/>
      <c r="C371" s="322"/>
      <c r="D371" s="313"/>
      <c r="E371" s="323"/>
      <c r="F371" s="312"/>
      <c r="G371" s="312"/>
      <c r="H371" s="312"/>
      <c r="I371" s="312"/>
      <c r="J371" s="312"/>
      <c r="K371" s="312"/>
      <c r="L371" s="312"/>
      <c r="M371" s="324"/>
      <c r="N371" s="324"/>
      <c r="O371" s="313"/>
      <c r="P371" s="312"/>
      <c r="Q371" s="313"/>
      <c r="R371" s="313"/>
      <c r="S371" s="313"/>
      <c r="T371" s="313"/>
      <c r="U371" s="313"/>
      <c r="V371" s="313"/>
      <c r="W371" s="313"/>
      <c r="X371" s="313"/>
      <c r="Y371" s="313"/>
      <c r="Z371" s="313"/>
      <c r="AA371" s="313"/>
      <c r="AB371" s="313"/>
      <c r="AC371" s="313"/>
      <c r="AD371" s="313"/>
      <c r="AE371" s="313"/>
    </row>
    <row r="372" spans="1:31" x14ac:dyDescent="0.25">
      <c r="A372" s="313"/>
      <c r="B372" s="322"/>
      <c r="C372" s="322"/>
      <c r="D372" s="313"/>
      <c r="E372" s="323"/>
      <c r="F372" s="312"/>
      <c r="G372" s="312"/>
      <c r="H372" s="312"/>
      <c r="I372" s="312"/>
      <c r="J372" s="312"/>
      <c r="K372" s="312"/>
      <c r="L372" s="312"/>
      <c r="M372" s="324"/>
      <c r="N372" s="324"/>
      <c r="O372" s="313"/>
      <c r="P372" s="312"/>
      <c r="Q372" s="313"/>
      <c r="R372" s="313"/>
      <c r="S372" s="313"/>
      <c r="T372" s="313"/>
      <c r="U372" s="313"/>
      <c r="V372" s="313"/>
      <c r="W372" s="313"/>
      <c r="X372" s="313"/>
      <c r="Y372" s="313"/>
      <c r="Z372" s="313"/>
      <c r="AA372" s="313"/>
      <c r="AB372" s="313"/>
      <c r="AC372" s="313"/>
      <c r="AD372" s="313"/>
      <c r="AE372" s="313"/>
    </row>
    <row r="373" spans="1:31" x14ac:dyDescent="0.25">
      <c r="A373" s="313"/>
      <c r="B373" s="322"/>
      <c r="C373" s="322"/>
      <c r="D373" s="313"/>
      <c r="E373" s="323"/>
      <c r="F373" s="312"/>
      <c r="G373" s="312"/>
      <c r="H373" s="312"/>
      <c r="I373" s="312"/>
      <c r="J373" s="312"/>
      <c r="K373" s="312"/>
      <c r="L373" s="312"/>
      <c r="M373" s="324"/>
      <c r="N373" s="324"/>
      <c r="O373" s="313"/>
      <c r="P373" s="312"/>
      <c r="Q373" s="313"/>
      <c r="R373" s="313"/>
      <c r="S373" s="313"/>
      <c r="T373" s="313"/>
      <c r="U373" s="313"/>
      <c r="V373" s="313"/>
      <c r="W373" s="313"/>
      <c r="X373" s="313"/>
      <c r="Y373" s="313"/>
      <c r="Z373" s="313"/>
      <c r="AA373" s="313"/>
      <c r="AB373" s="313"/>
      <c r="AC373" s="313"/>
      <c r="AD373" s="313"/>
      <c r="AE373" s="313"/>
    </row>
    <row r="374" spans="1:31" x14ac:dyDescent="0.25">
      <c r="A374" s="313"/>
      <c r="B374" s="322"/>
      <c r="C374" s="322"/>
      <c r="D374" s="313"/>
      <c r="E374" s="323"/>
      <c r="F374" s="312"/>
      <c r="G374" s="312"/>
      <c r="H374" s="312"/>
      <c r="I374" s="312"/>
      <c r="J374" s="312"/>
      <c r="K374" s="312"/>
      <c r="L374" s="312"/>
      <c r="M374" s="324"/>
      <c r="N374" s="324"/>
      <c r="O374" s="313"/>
      <c r="P374" s="312"/>
      <c r="Q374" s="313"/>
      <c r="R374" s="313"/>
      <c r="S374" s="313"/>
      <c r="T374" s="313"/>
      <c r="U374" s="313"/>
      <c r="V374" s="313"/>
      <c r="W374" s="313"/>
      <c r="X374" s="313"/>
      <c r="Y374" s="313"/>
      <c r="Z374" s="313"/>
      <c r="AA374" s="313"/>
      <c r="AB374" s="313"/>
      <c r="AC374" s="313"/>
      <c r="AD374" s="313"/>
      <c r="AE374" s="313"/>
    </row>
    <row r="375" spans="1:31" x14ac:dyDescent="0.25">
      <c r="A375" s="313"/>
      <c r="B375" s="322"/>
      <c r="C375" s="322"/>
      <c r="D375" s="313"/>
      <c r="E375" s="323"/>
      <c r="F375" s="312"/>
      <c r="G375" s="312"/>
      <c r="H375" s="312"/>
      <c r="I375" s="312"/>
      <c r="J375" s="312"/>
      <c r="K375" s="312"/>
      <c r="L375" s="312"/>
      <c r="M375" s="324"/>
      <c r="N375" s="324"/>
      <c r="O375" s="313"/>
      <c r="P375" s="312"/>
      <c r="Q375" s="313"/>
      <c r="R375" s="313"/>
      <c r="S375" s="313"/>
      <c r="T375" s="313"/>
      <c r="U375" s="313"/>
      <c r="V375" s="313"/>
      <c r="W375" s="313"/>
      <c r="X375" s="313"/>
      <c r="Y375" s="313"/>
      <c r="Z375" s="313"/>
      <c r="AA375" s="313"/>
      <c r="AB375" s="313"/>
      <c r="AC375" s="313"/>
      <c r="AD375" s="313"/>
      <c r="AE375" s="313"/>
    </row>
    <row r="376" spans="1:31" x14ac:dyDescent="0.25">
      <c r="A376" s="313"/>
      <c r="B376" s="322"/>
      <c r="C376" s="322"/>
      <c r="D376" s="313"/>
      <c r="E376" s="323"/>
      <c r="F376" s="312"/>
      <c r="G376" s="312"/>
      <c r="H376" s="312"/>
      <c r="I376" s="312"/>
      <c r="J376" s="312"/>
      <c r="K376" s="312"/>
      <c r="L376" s="312"/>
      <c r="M376" s="324"/>
      <c r="N376" s="324"/>
      <c r="O376" s="313"/>
      <c r="P376" s="312"/>
      <c r="Q376" s="313"/>
      <c r="R376" s="313"/>
      <c r="S376" s="313"/>
      <c r="T376" s="313"/>
      <c r="U376" s="313"/>
      <c r="V376" s="313"/>
      <c r="W376" s="313"/>
      <c r="X376" s="313"/>
      <c r="Y376" s="313"/>
      <c r="Z376" s="313"/>
      <c r="AA376" s="313"/>
      <c r="AB376" s="313"/>
      <c r="AC376" s="313"/>
      <c r="AD376" s="313"/>
      <c r="AE376" s="313"/>
    </row>
    <row r="377" spans="1:31" x14ac:dyDescent="0.25">
      <c r="A377" s="313"/>
      <c r="B377" s="322"/>
      <c r="C377" s="322"/>
      <c r="D377" s="313"/>
      <c r="E377" s="323"/>
      <c r="F377" s="312"/>
      <c r="G377" s="312"/>
      <c r="H377" s="312"/>
      <c r="I377" s="312"/>
      <c r="J377" s="312"/>
      <c r="K377" s="312"/>
      <c r="L377" s="312"/>
      <c r="M377" s="324"/>
      <c r="N377" s="324"/>
      <c r="O377" s="313"/>
      <c r="P377" s="312"/>
      <c r="Q377" s="313"/>
      <c r="R377" s="313"/>
      <c r="S377" s="313"/>
      <c r="T377" s="313"/>
      <c r="U377" s="313"/>
      <c r="V377" s="313"/>
      <c r="W377" s="313"/>
      <c r="X377" s="313"/>
      <c r="Y377" s="313"/>
      <c r="Z377" s="313"/>
      <c r="AA377" s="313"/>
      <c r="AB377" s="313"/>
      <c r="AC377" s="313"/>
      <c r="AD377" s="313"/>
      <c r="AE377" s="313"/>
    </row>
    <row r="378" spans="1:31" x14ac:dyDescent="0.25">
      <c r="A378" s="313"/>
      <c r="B378" s="322"/>
      <c r="C378" s="322"/>
      <c r="D378" s="313"/>
      <c r="E378" s="323"/>
      <c r="F378" s="312"/>
      <c r="G378" s="312"/>
      <c r="H378" s="312"/>
      <c r="I378" s="312"/>
      <c r="J378" s="312"/>
      <c r="K378" s="312"/>
      <c r="L378" s="312"/>
      <c r="M378" s="324"/>
      <c r="N378" s="324"/>
      <c r="O378" s="313"/>
      <c r="P378" s="312"/>
      <c r="Q378" s="313"/>
      <c r="R378" s="313"/>
      <c r="S378" s="313"/>
      <c r="T378" s="313"/>
      <c r="U378" s="313"/>
      <c r="V378" s="313"/>
      <c r="W378" s="313"/>
      <c r="X378" s="313"/>
      <c r="Y378" s="313"/>
      <c r="Z378" s="313"/>
      <c r="AA378" s="313"/>
      <c r="AB378" s="313"/>
      <c r="AC378" s="313"/>
      <c r="AD378" s="313"/>
      <c r="AE378" s="313"/>
    </row>
    <row r="379" spans="1:31" x14ac:dyDescent="0.25">
      <c r="A379" s="313"/>
      <c r="B379" s="322"/>
      <c r="C379" s="322"/>
      <c r="D379" s="313"/>
      <c r="E379" s="323"/>
      <c r="F379" s="312"/>
      <c r="G379" s="312"/>
      <c r="H379" s="312"/>
      <c r="I379" s="312"/>
      <c r="J379" s="312"/>
      <c r="K379" s="312"/>
      <c r="L379" s="312"/>
      <c r="M379" s="324"/>
      <c r="N379" s="324"/>
      <c r="O379" s="313"/>
      <c r="P379" s="312"/>
      <c r="Q379" s="313"/>
      <c r="R379" s="313"/>
      <c r="S379" s="313"/>
      <c r="T379" s="313"/>
      <c r="U379" s="313"/>
      <c r="V379" s="313"/>
      <c r="W379" s="313"/>
      <c r="X379" s="313"/>
      <c r="Y379" s="313"/>
      <c r="Z379" s="313"/>
      <c r="AA379" s="313"/>
      <c r="AB379" s="313"/>
      <c r="AC379" s="313"/>
      <c r="AD379" s="313"/>
      <c r="AE379" s="313"/>
    </row>
    <row r="380" spans="1:31" x14ac:dyDescent="0.25">
      <c r="A380" s="313"/>
      <c r="B380" s="322"/>
      <c r="C380" s="322"/>
      <c r="D380" s="313"/>
      <c r="E380" s="323"/>
      <c r="F380" s="312"/>
      <c r="G380" s="312"/>
      <c r="H380" s="312"/>
      <c r="I380" s="312"/>
      <c r="J380" s="312"/>
      <c r="K380" s="312"/>
      <c r="L380" s="312"/>
      <c r="M380" s="324"/>
      <c r="N380" s="324"/>
      <c r="O380" s="313"/>
      <c r="P380" s="312"/>
      <c r="Q380" s="313"/>
      <c r="R380" s="313"/>
      <c r="S380" s="313"/>
      <c r="T380" s="313"/>
      <c r="U380" s="313"/>
      <c r="V380" s="313"/>
      <c r="W380" s="313"/>
      <c r="X380" s="313"/>
      <c r="Y380" s="313"/>
      <c r="Z380" s="313"/>
      <c r="AA380" s="313"/>
      <c r="AB380" s="313"/>
      <c r="AC380" s="313"/>
      <c r="AD380" s="313"/>
      <c r="AE380" s="313"/>
    </row>
    <row r="381" spans="1:31" x14ac:dyDescent="0.25">
      <c r="A381" s="313"/>
      <c r="B381" s="322"/>
      <c r="C381" s="322"/>
      <c r="D381" s="313"/>
      <c r="E381" s="323"/>
      <c r="F381" s="312"/>
      <c r="G381" s="312"/>
      <c r="H381" s="312"/>
      <c r="I381" s="312"/>
      <c r="J381" s="312"/>
      <c r="K381" s="312"/>
      <c r="L381" s="312"/>
      <c r="M381" s="324"/>
      <c r="N381" s="324"/>
      <c r="O381" s="313"/>
      <c r="P381" s="312"/>
      <c r="Q381" s="313"/>
      <c r="R381" s="313"/>
      <c r="S381" s="313"/>
      <c r="T381" s="313"/>
      <c r="U381" s="313"/>
      <c r="V381" s="313"/>
      <c r="W381" s="313"/>
      <c r="X381" s="313"/>
      <c r="Y381" s="313"/>
      <c r="Z381" s="313"/>
      <c r="AA381" s="313"/>
      <c r="AB381" s="313"/>
      <c r="AC381" s="313"/>
      <c r="AD381" s="313"/>
      <c r="AE381" s="313"/>
    </row>
    <row r="382" spans="1:31" x14ac:dyDescent="0.25">
      <c r="A382" s="313"/>
      <c r="B382" s="322"/>
      <c r="C382" s="322"/>
      <c r="D382" s="313"/>
      <c r="E382" s="323"/>
      <c r="F382" s="312"/>
      <c r="G382" s="312"/>
      <c r="H382" s="312"/>
      <c r="I382" s="312"/>
      <c r="J382" s="312"/>
      <c r="K382" s="312"/>
      <c r="L382" s="312"/>
      <c r="M382" s="324"/>
      <c r="N382" s="324"/>
      <c r="O382" s="313"/>
      <c r="P382" s="312"/>
      <c r="Q382" s="313"/>
      <c r="R382" s="313"/>
      <c r="S382" s="313"/>
      <c r="T382" s="313"/>
      <c r="U382" s="313"/>
      <c r="V382" s="313"/>
      <c r="W382" s="313"/>
      <c r="X382" s="313"/>
      <c r="Y382" s="313"/>
      <c r="Z382" s="313"/>
      <c r="AA382" s="313"/>
      <c r="AB382" s="313"/>
      <c r="AC382" s="313"/>
      <c r="AD382" s="313"/>
      <c r="AE382" s="313"/>
    </row>
    <row r="383" spans="1:31" x14ac:dyDescent="0.25">
      <c r="A383" s="313"/>
      <c r="B383" s="322"/>
      <c r="C383" s="322"/>
      <c r="D383" s="313"/>
      <c r="E383" s="323"/>
      <c r="F383" s="312"/>
      <c r="G383" s="312"/>
      <c r="H383" s="312"/>
      <c r="I383" s="312"/>
      <c r="J383" s="312"/>
      <c r="K383" s="312"/>
      <c r="L383" s="312"/>
      <c r="M383" s="324"/>
      <c r="N383" s="324"/>
      <c r="O383" s="313"/>
      <c r="P383" s="312"/>
      <c r="Q383" s="313"/>
      <c r="R383" s="313"/>
      <c r="S383" s="313"/>
      <c r="T383" s="313"/>
      <c r="U383" s="313"/>
      <c r="V383" s="313"/>
      <c r="W383" s="313"/>
      <c r="X383" s="313"/>
      <c r="Y383" s="313"/>
      <c r="Z383" s="313"/>
      <c r="AA383" s="313"/>
      <c r="AB383" s="313"/>
      <c r="AC383" s="313"/>
      <c r="AD383" s="313"/>
      <c r="AE383" s="313"/>
    </row>
    <row r="384" spans="1:31" x14ac:dyDescent="0.25">
      <c r="A384" s="313"/>
      <c r="B384" s="322"/>
      <c r="C384" s="322"/>
      <c r="D384" s="313"/>
      <c r="E384" s="323"/>
      <c r="F384" s="312"/>
      <c r="G384" s="312"/>
      <c r="H384" s="312"/>
      <c r="I384" s="312"/>
      <c r="J384" s="312"/>
      <c r="K384" s="312"/>
      <c r="L384" s="312"/>
      <c r="M384" s="324"/>
      <c r="N384" s="324"/>
      <c r="O384" s="313"/>
      <c r="P384" s="312"/>
      <c r="Q384" s="313"/>
      <c r="R384" s="313"/>
      <c r="S384" s="313"/>
      <c r="T384" s="313"/>
      <c r="U384" s="313"/>
      <c r="V384" s="313"/>
      <c r="W384" s="313"/>
      <c r="X384" s="313"/>
      <c r="Y384" s="313"/>
      <c r="Z384" s="313"/>
      <c r="AA384" s="313"/>
      <c r="AB384" s="313"/>
      <c r="AC384" s="313"/>
      <c r="AD384" s="313"/>
      <c r="AE384" s="313"/>
    </row>
    <row r="385" spans="1:31" x14ac:dyDescent="0.25">
      <c r="A385" s="313"/>
      <c r="B385" s="322"/>
      <c r="C385" s="322"/>
      <c r="D385" s="313"/>
      <c r="E385" s="323"/>
      <c r="F385" s="312"/>
      <c r="G385" s="312"/>
      <c r="H385" s="312"/>
      <c r="I385" s="312"/>
      <c r="J385" s="312"/>
      <c r="K385" s="312"/>
      <c r="L385" s="312"/>
      <c r="M385" s="324"/>
      <c r="N385" s="324"/>
      <c r="O385" s="313"/>
      <c r="P385" s="312"/>
      <c r="Q385" s="313"/>
      <c r="R385" s="313"/>
      <c r="S385" s="313"/>
      <c r="T385" s="313"/>
      <c r="U385" s="313"/>
      <c r="V385" s="313"/>
      <c r="W385" s="313"/>
      <c r="X385" s="313"/>
      <c r="Y385" s="313"/>
      <c r="Z385" s="313"/>
      <c r="AA385" s="313"/>
      <c r="AB385" s="313"/>
      <c r="AC385" s="313"/>
      <c r="AD385" s="313"/>
      <c r="AE385" s="313"/>
    </row>
    <row r="386" spans="1:31" x14ac:dyDescent="0.25">
      <c r="A386" s="313"/>
      <c r="B386" s="322"/>
      <c r="C386" s="322"/>
      <c r="D386" s="313"/>
      <c r="E386" s="323"/>
      <c r="F386" s="312"/>
      <c r="G386" s="312"/>
      <c r="H386" s="312"/>
      <c r="I386" s="312"/>
      <c r="J386" s="312"/>
      <c r="K386" s="312"/>
      <c r="L386" s="312"/>
      <c r="M386" s="324"/>
      <c r="N386" s="324"/>
      <c r="O386" s="313"/>
      <c r="P386" s="312"/>
      <c r="Q386" s="313"/>
      <c r="R386" s="313"/>
      <c r="S386" s="313"/>
      <c r="T386" s="313"/>
      <c r="U386" s="313"/>
      <c r="V386" s="313"/>
      <c r="W386" s="313"/>
      <c r="X386" s="313"/>
      <c r="Y386" s="313"/>
      <c r="Z386" s="313"/>
      <c r="AA386" s="313"/>
      <c r="AB386" s="313"/>
      <c r="AC386" s="313"/>
      <c r="AD386" s="313"/>
      <c r="AE386" s="313"/>
    </row>
    <row r="387" spans="1:31" x14ac:dyDescent="0.25">
      <c r="A387" s="313"/>
      <c r="B387" s="322"/>
      <c r="C387" s="322"/>
      <c r="D387" s="313"/>
      <c r="E387" s="323"/>
      <c r="F387" s="312"/>
      <c r="G387" s="312"/>
      <c r="H387" s="312"/>
      <c r="I387" s="312"/>
      <c r="J387" s="312"/>
      <c r="K387" s="312"/>
      <c r="L387" s="312"/>
      <c r="M387" s="324"/>
      <c r="N387" s="324"/>
      <c r="O387" s="313"/>
      <c r="P387" s="312"/>
      <c r="Q387" s="313"/>
      <c r="R387" s="313"/>
      <c r="S387" s="313"/>
      <c r="T387" s="313"/>
      <c r="U387" s="313"/>
      <c r="V387" s="313"/>
      <c r="W387" s="313"/>
      <c r="X387" s="313"/>
      <c r="Y387" s="313"/>
      <c r="Z387" s="313"/>
      <c r="AA387" s="313"/>
      <c r="AB387" s="313"/>
      <c r="AC387" s="313"/>
      <c r="AD387" s="313"/>
      <c r="AE387" s="313"/>
    </row>
    <row r="388" spans="1:31" x14ac:dyDescent="0.25">
      <c r="A388" s="313"/>
      <c r="B388" s="322"/>
      <c r="C388" s="322"/>
      <c r="D388" s="313"/>
      <c r="E388" s="323"/>
      <c r="F388" s="312"/>
      <c r="G388" s="312"/>
      <c r="H388" s="312"/>
      <c r="I388" s="312"/>
      <c r="J388" s="312"/>
      <c r="K388" s="312"/>
      <c r="L388" s="312"/>
      <c r="M388" s="324"/>
      <c r="N388" s="324"/>
      <c r="O388" s="313"/>
      <c r="P388" s="312"/>
      <c r="Q388" s="313"/>
      <c r="R388" s="313"/>
      <c r="S388" s="313"/>
      <c r="T388" s="313"/>
      <c r="U388" s="313"/>
      <c r="V388" s="313"/>
      <c r="W388" s="313"/>
      <c r="X388" s="313"/>
      <c r="Y388" s="313"/>
      <c r="Z388" s="313"/>
      <c r="AA388" s="313"/>
      <c r="AB388" s="313"/>
      <c r="AC388" s="313"/>
      <c r="AD388" s="313"/>
      <c r="AE388" s="313"/>
    </row>
    <row r="389" spans="1:31" x14ac:dyDescent="0.25">
      <c r="A389" s="313"/>
      <c r="B389" s="322"/>
      <c r="C389" s="322"/>
      <c r="D389" s="313"/>
      <c r="E389" s="323"/>
      <c r="F389" s="312"/>
      <c r="G389" s="312"/>
      <c r="H389" s="312"/>
      <c r="I389" s="312"/>
      <c r="J389" s="312"/>
      <c r="K389" s="312"/>
      <c r="L389" s="312"/>
      <c r="M389" s="324"/>
      <c r="N389" s="324"/>
      <c r="O389" s="313"/>
      <c r="P389" s="312"/>
      <c r="Q389" s="313"/>
      <c r="R389" s="313"/>
      <c r="S389" s="313"/>
      <c r="T389" s="313"/>
      <c r="U389" s="313"/>
      <c r="V389" s="313"/>
      <c r="W389" s="313"/>
      <c r="X389" s="313"/>
      <c r="Y389" s="313"/>
      <c r="Z389" s="313"/>
      <c r="AA389" s="313"/>
      <c r="AB389" s="313"/>
      <c r="AC389" s="313"/>
      <c r="AD389" s="313"/>
      <c r="AE389" s="313"/>
    </row>
    <row r="390" spans="1:31" x14ac:dyDescent="0.25">
      <c r="A390" s="313"/>
      <c r="B390" s="322"/>
      <c r="C390" s="322"/>
      <c r="D390" s="313"/>
      <c r="E390" s="323"/>
      <c r="F390" s="312"/>
      <c r="G390" s="312"/>
      <c r="H390" s="312"/>
      <c r="I390" s="312"/>
      <c r="J390" s="312"/>
      <c r="K390" s="312"/>
      <c r="L390" s="312"/>
      <c r="M390" s="324"/>
      <c r="N390" s="324"/>
      <c r="O390" s="313"/>
      <c r="P390" s="312"/>
      <c r="Q390" s="313"/>
      <c r="R390" s="313"/>
      <c r="S390" s="313"/>
      <c r="T390" s="313"/>
      <c r="U390" s="313"/>
      <c r="V390" s="313"/>
      <c r="W390" s="313"/>
      <c r="X390" s="313"/>
      <c r="Y390" s="313"/>
      <c r="Z390" s="313"/>
      <c r="AA390" s="313"/>
      <c r="AB390" s="313"/>
      <c r="AC390" s="313"/>
      <c r="AD390" s="313"/>
      <c r="AE390" s="313"/>
    </row>
    <row r="391" spans="1:31" x14ac:dyDescent="0.25">
      <c r="A391" s="313"/>
      <c r="B391" s="322"/>
      <c r="C391" s="322"/>
      <c r="D391" s="313"/>
      <c r="E391" s="323"/>
      <c r="F391" s="312"/>
      <c r="G391" s="312"/>
      <c r="H391" s="312"/>
      <c r="I391" s="312"/>
      <c r="J391" s="312"/>
      <c r="K391" s="312"/>
      <c r="L391" s="312"/>
      <c r="M391" s="324"/>
      <c r="N391" s="324"/>
      <c r="O391" s="313"/>
      <c r="P391" s="312"/>
      <c r="Q391" s="313"/>
      <c r="R391" s="313"/>
      <c r="S391" s="313"/>
      <c r="T391" s="313"/>
      <c r="U391" s="313"/>
      <c r="V391" s="313"/>
      <c r="W391" s="313"/>
      <c r="X391" s="313"/>
      <c r="Y391" s="313"/>
      <c r="Z391" s="313"/>
      <c r="AA391" s="313"/>
      <c r="AB391" s="313"/>
      <c r="AC391" s="313"/>
      <c r="AD391" s="313"/>
      <c r="AE391" s="313"/>
    </row>
    <row r="392" spans="1:31" x14ac:dyDescent="0.25">
      <c r="A392" s="313"/>
      <c r="B392" s="322"/>
      <c r="C392" s="322"/>
      <c r="D392" s="313"/>
      <c r="E392" s="323"/>
      <c r="F392" s="312"/>
      <c r="G392" s="312"/>
      <c r="H392" s="312"/>
      <c r="I392" s="312"/>
      <c r="J392" s="312"/>
      <c r="K392" s="312"/>
      <c r="L392" s="312"/>
      <c r="M392" s="324"/>
      <c r="N392" s="324"/>
      <c r="O392" s="313"/>
      <c r="P392" s="312"/>
      <c r="Q392" s="313"/>
      <c r="R392" s="313"/>
      <c r="S392" s="313"/>
      <c r="T392" s="313"/>
      <c r="U392" s="313"/>
      <c r="V392" s="313"/>
      <c r="W392" s="313"/>
      <c r="X392" s="313"/>
      <c r="Y392" s="313"/>
      <c r="Z392" s="313"/>
      <c r="AA392" s="313"/>
      <c r="AB392" s="313"/>
      <c r="AC392" s="313"/>
      <c r="AD392" s="313"/>
      <c r="AE392" s="313"/>
    </row>
    <row r="393" spans="1:31" x14ac:dyDescent="0.25">
      <c r="A393" s="313"/>
      <c r="B393" s="322"/>
      <c r="C393" s="322"/>
      <c r="D393" s="313"/>
      <c r="E393" s="323"/>
      <c r="F393" s="312"/>
      <c r="G393" s="312"/>
      <c r="H393" s="312"/>
      <c r="I393" s="312"/>
      <c r="J393" s="312"/>
      <c r="K393" s="312"/>
      <c r="L393" s="312"/>
      <c r="M393" s="324"/>
      <c r="N393" s="324"/>
      <c r="O393" s="313"/>
      <c r="P393" s="312"/>
      <c r="Q393" s="313"/>
      <c r="R393" s="313"/>
      <c r="S393" s="313"/>
      <c r="T393" s="313"/>
      <c r="U393" s="313"/>
      <c r="V393" s="313"/>
      <c r="W393" s="313"/>
      <c r="X393" s="313"/>
      <c r="Y393" s="313"/>
      <c r="Z393" s="313"/>
      <c r="AA393" s="313"/>
      <c r="AB393" s="313"/>
      <c r="AC393" s="313"/>
      <c r="AD393" s="313"/>
      <c r="AE393" s="313"/>
    </row>
    <row r="394" spans="1:31" x14ac:dyDescent="0.25">
      <c r="A394" s="313"/>
      <c r="B394" s="322"/>
      <c r="C394" s="322"/>
      <c r="D394" s="313"/>
      <c r="E394" s="323"/>
      <c r="F394" s="312"/>
      <c r="G394" s="312"/>
      <c r="H394" s="312"/>
      <c r="I394" s="312"/>
      <c r="J394" s="312"/>
      <c r="K394" s="312"/>
      <c r="L394" s="312"/>
      <c r="M394" s="324"/>
      <c r="N394" s="324"/>
      <c r="O394" s="313"/>
      <c r="P394" s="312"/>
      <c r="Q394" s="313"/>
      <c r="R394" s="313"/>
      <c r="S394" s="313"/>
      <c r="T394" s="313"/>
      <c r="U394" s="313"/>
      <c r="V394" s="313"/>
      <c r="W394" s="313"/>
      <c r="X394" s="313"/>
      <c r="Y394" s="313"/>
      <c r="Z394" s="313"/>
      <c r="AA394" s="313"/>
      <c r="AB394" s="313"/>
      <c r="AC394" s="313"/>
      <c r="AD394" s="313"/>
      <c r="AE394" s="313"/>
    </row>
    <row r="395" spans="1:31" x14ac:dyDescent="0.25">
      <c r="A395" s="313"/>
      <c r="B395" s="322"/>
      <c r="C395" s="322"/>
      <c r="D395" s="313"/>
      <c r="E395" s="323"/>
      <c r="F395" s="312"/>
      <c r="G395" s="312"/>
      <c r="H395" s="312"/>
      <c r="I395" s="312"/>
      <c r="J395" s="312"/>
      <c r="K395" s="312"/>
      <c r="L395" s="312"/>
      <c r="M395" s="324"/>
      <c r="N395" s="324"/>
      <c r="O395" s="313"/>
      <c r="P395" s="312"/>
      <c r="Q395" s="313"/>
      <c r="R395" s="313"/>
      <c r="S395" s="313"/>
      <c r="T395" s="313"/>
      <c r="U395" s="313"/>
      <c r="V395" s="313"/>
      <c r="W395" s="313"/>
      <c r="X395" s="313"/>
      <c r="Y395" s="313"/>
      <c r="Z395" s="313"/>
      <c r="AA395" s="313"/>
      <c r="AB395" s="313"/>
      <c r="AC395" s="313"/>
      <c r="AD395" s="313"/>
      <c r="AE395" s="313"/>
    </row>
    <row r="396" spans="1:31" x14ac:dyDescent="0.25">
      <c r="A396" s="313"/>
      <c r="B396" s="322"/>
      <c r="C396" s="322"/>
      <c r="D396" s="313"/>
      <c r="E396" s="323"/>
      <c r="F396" s="312"/>
      <c r="G396" s="312"/>
      <c r="H396" s="312"/>
      <c r="I396" s="312"/>
      <c r="J396" s="312"/>
      <c r="K396" s="312"/>
      <c r="L396" s="312"/>
      <c r="M396" s="324"/>
      <c r="N396" s="324"/>
      <c r="O396" s="313"/>
      <c r="P396" s="312"/>
      <c r="Q396" s="313"/>
      <c r="R396" s="313"/>
      <c r="S396" s="313"/>
      <c r="T396" s="313"/>
      <c r="U396" s="313"/>
      <c r="V396" s="313"/>
      <c r="W396" s="313"/>
      <c r="X396" s="313"/>
      <c r="Y396" s="313"/>
      <c r="Z396" s="313"/>
      <c r="AA396" s="313"/>
      <c r="AB396" s="313"/>
      <c r="AC396" s="313"/>
      <c r="AD396" s="313"/>
      <c r="AE396" s="313"/>
    </row>
    <row r="397" spans="1:31" x14ac:dyDescent="0.25">
      <c r="A397" s="313"/>
      <c r="B397" s="322"/>
      <c r="C397" s="322"/>
      <c r="D397" s="313"/>
      <c r="E397" s="323"/>
      <c r="F397" s="312"/>
      <c r="G397" s="312"/>
      <c r="H397" s="312"/>
      <c r="I397" s="312"/>
      <c r="J397" s="312"/>
      <c r="K397" s="312"/>
      <c r="L397" s="312"/>
      <c r="M397" s="324"/>
      <c r="N397" s="324"/>
      <c r="O397" s="313"/>
      <c r="P397" s="312"/>
      <c r="Q397" s="313"/>
      <c r="R397" s="313"/>
      <c r="S397" s="313"/>
      <c r="T397" s="313"/>
      <c r="U397" s="313"/>
      <c r="V397" s="313"/>
      <c r="W397" s="313"/>
      <c r="X397" s="313"/>
      <c r="Y397" s="313"/>
      <c r="Z397" s="313"/>
      <c r="AA397" s="313"/>
      <c r="AB397" s="313"/>
      <c r="AC397" s="313"/>
      <c r="AD397" s="313"/>
      <c r="AE397" s="313"/>
    </row>
    <row r="398" spans="1:31" x14ac:dyDescent="0.25">
      <c r="A398" s="313"/>
      <c r="B398" s="322"/>
      <c r="C398" s="322"/>
      <c r="D398" s="313"/>
      <c r="E398" s="323"/>
      <c r="F398" s="312"/>
      <c r="G398" s="312"/>
      <c r="H398" s="312"/>
      <c r="I398" s="312"/>
      <c r="J398" s="312"/>
      <c r="K398" s="312"/>
      <c r="L398" s="312"/>
      <c r="M398" s="324"/>
      <c r="N398" s="324"/>
      <c r="O398" s="313"/>
      <c r="P398" s="312"/>
      <c r="Q398" s="313"/>
      <c r="R398" s="313"/>
      <c r="S398" s="313"/>
      <c r="T398" s="313"/>
      <c r="U398" s="313"/>
      <c r="V398" s="313"/>
      <c r="W398" s="313"/>
      <c r="X398" s="313"/>
      <c r="Y398" s="313"/>
      <c r="Z398" s="313"/>
      <c r="AA398" s="313"/>
      <c r="AB398" s="313"/>
      <c r="AC398" s="313"/>
      <c r="AD398" s="313"/>
      <c r="AE398" s="313"/>
    </row>
    <row r="399" spans="1:31" x14ac:dyDescent="0.25">
      <c r="A399" s="313"/>
      <c r="B399" s="322"/>
      <c r="C399" s="322"/>
      <c r="D399" s="313"/>
      <c r="E399" s="323"/>
      <c r="F399" s="312"/>
      <c r="G399" s="312"/>
      <c r="H399" s="312"/>
      <c r="I399" s="312"/>
      <c r="J399" s="312"/>
      <c r="K399" s="312"/>
      <c r="L399" s="312"/>
      <c r="M399" s="324"/>
      <c r="N399" s="324"/>
      <c r="O399" s="313"/>
      <c r="P399" s="312"/>
      <c r="Q399" s="313"/>
      <c r="R399" s="313"/>
      <c r="S399" s="313"/>
      <c r="T399" s="313"/>
      <c r="U399" s="313"/>
      <c r="V399" s="313"/>
      <c r="W399" s="313"/>
      <c r="X399" s="313"/>
      <c r="Y399" s="313"/>
      <c r="Z399" s="313"/>
      <c r="AA399" s="313"/>
      <c r="AB399" s="313"/>
      <c r="AC399" s="313"/>
      <c r="AD399" s="313"/>
      <c r="AE399" s="313"/>
    </row>
    <row r="400" spans="1:31" x14ac:dyDescent="0.25">
      <c r="A400" s="313"/>
      <c r="B400" s="322"/>
      <c r="C400" s="322"/>
      <c r="D400" s="313"/>
      <c r="E400" s="323"/>
      <c r="F400" s="312"/>
      <c r="G400" s="312"/>
      <c r="H400" s="312"/>
      <c r="I400" s="312"/>
      <c r="J400" s="312"/>
      <c r="K400" s="312"/>
      <c r="L400" s="312"/>
      <c r="M400" s="324"/>
      <c r="N400" s="324"/>
      <c r="O400" s="313"/>
      <c r="P400" s="312"/>
      <c r="Q400" s="313"/>
      <c r="R400" s="313"/>
      <c r="S400" s="313"/>
      <c r="T400" s="313"/>
      <c r="U400" s="313"/>
      <c r="V400" s="313"/>
      <c r="W400" s="313"/>
      <c r="X400" s="313"/>
      <c r="Y400" s="313"/>
      <c r="Z400" s="313"/>
      <c r="AA400" s="313"/>
      <c r="AB400" s="313"/>
      <c r="AC400" s="313"/>
      <c r="AD400" s="313"/>
      <c r="AE400" s="313"/>
    </row>
    <row r="401" spans="1:31" x14ac:dyDescent="0.25">
      <c r="A401" s="313"/>
      <c r="B401" s="322"/>
      <c r="C401" s="322"/>
      <c r="D401" s="313"/>
      <c r="E401" s="323"/>
      <c r="F401" s="312"/>
      <c r="G401" s="312"/>
      <c r="H401" s="312"/>
      <c r="I401" s="312"/>
      <c r="J401" s="312"/>
      <c r="K401" s="312"/>
      <c r="L401" s="312"/>
      <c r="M401" s="324"/>
      <c r="N401" s="324"/>
      <c r="O401" s="313"/>
      <c r="P401" s="312"/>
      <c r="Q401" s="313"/>
      <c r="R401" s="313"/>
      <c r="S401" s="313"/>
      <c r="T401" s="313"/>
      <c r="U401" s="313"/>
      <c r="V401" s="313"/>
      <c r="W401" s="313"/>
      <c r="X401" s="313"/>
      <c r="Y401" s="313"/>
      <c r="Z401" s="313"/>
      <c r="AA401" s="313"/>
      <c r="AB401" s="313"/>
      <c r="AC401" s="313"/>
      <c r="AD401" s="313"/>
      <c r="AE401" s="313"/>
    </row>
    <row r="402" spans="1:31" x14ac:dyDescent="0.25">
      <c r="A402" s="313"/>
      <c r="B402" s="322"/>
      <c r="C402" s="322"/>
      <c r="D402" s="313"/>
      <c r="E402" s="323"/>
      <c r="F402" s="312"/>
      <c r="G402" s="312"/>
      <c r="H402" s="312"/>
      <c r="I402" s="312"/>
      <c r="J402" s="312"/>
      <c r="K402" s="312"/>
      <c r="L402" s="312"/>
      <c r="M402" s="324"/>
      <c r="N402" s="324"/>
      <c r="O402" s="313"/>
      <c r="P402" s="312"/>
      <c r="Q402" s="313"/>
      <c r="R402" s="313"/>
      <c r="S402" s="313"/>
      <c r="T402" s="313"/>
      <c r="U402" s="313"/>
      <c r="V402" s="313"/>
      <c r="W402" s="313"/>
      <c r="X402" s="313"/>
      <c r="Y402" s="313"/>
      <c r="Z402" s="313"/>
      <c r="AA402" s="313"/>
      <c r="AB402" s="313"/>
      <c r="AC402" s="313"/>
      <c r="AD402" s="313"/>
      <c r="AE402" s="313"/>
    </row>
    <row r="403" spans="1:31" x14ac:dyDescent="0.25">
      <c r="A403" s="313"/>
      <c r="B403" s="322"/>
      <c r="C403" s="322"/>
      <c r="D403" s="313"/>
      <c r="E403" s="323"/>
      <c r="F403" s="312"/>
      <c r="G403" s="312"/>
      <c r="H403" s="312"/>
      <c r="I403" s="312"/>
      <c r="J403" s="312"/>
      <c r="K403" s="312"/>
      <c r="L403" s="312"/>
      <c r="M403" s="324"/>
      <c r="N403" s="324"/>
      <c r="O403" s="313"/>
      <c r="P403" s="312"/>
      <c r="Q403" s="313"/>
      <c r="R403" s="313"/>
      <c r="S403" s="313"/>
      <c r="T403" s="313"/>
      <c r="U403" s="313"/>
      <c r="V403" s="313"/>
      <c r="W403" s="313"/>
      <c r="X403" s="313"/>
      <c r="Y403" s="313"/>
      <c r="Z403" s="313"/>
      <c r="AA403" s="313"/>
      <c r="AB403" s="313"/>
      <c r="AC403" s="313"/>
      <c r="AD403" s="313"/>
      <c r="AE403" s="313"/>
    </row>
    <row r="404" spans="1:31" x14ac:dyDescent="0.25">
      <c r="A404" s="313"/>
      <c r="B404" s="322"/>
      <c r="C404" s="322"/>
      <c r="D404" s="313"/>
      <c r="E404" s="323"/>
      <c r="F404" s="312"/>
      <c r="G404" s="312"/>
      <c r="H404" s="312"/>
      <c r="I404" s="312"/>
      <c r="J404" s="312"/>
      <c r="K404" s="312"/>
      <c r="L404" s="312"/>
      <c r="M404" s="324"/>
      <c r="N404" s="324"/>
      <c r="O404" s="313"/>
      <c r="P404" s="312"/>
      <c r="Q404" s="313"/>
      <c r="R404" s="313"/>
      <c r="S404" s="313"/>
      <c r="T404" s="313"/>
      <c r="U404" s="313"/>
      <c r="V404" s="313"/>
      <c r="W404" s="313"/>
      <c r="X404" s="313"/>
      <c r="Y404" s="313"/>
      <c r="Z404" s="313"/>
      <c r="AA404" s="313"/>
      <c r="AB404" s="313"/>
      <c r="AC404" s="313"/>
      <c r="AD404" s="313"/>
      <c r="AE404" s="313"/>
    </row>
    <row r="405" spans="1:31" x14ac:dyDescent="0.25">
      <c r="A405" s="313"/>
      <c r="B405" s="322"/>
      <c r="C405" s="322"/>
      <c r="D405" s="313"/>
      <c r="E405" s="323"/>
      <c r="F405" s="312"/>
      <c r="G405" s="312"/>
      <c r="H405" s="312"/>
      <c r="I405" s="312"/>
      <c r="J405" s="312"/>
      <c r="K405" s="312"/>
      <c r="L405" s="312"/>
      <c r="M405" s="324"/>
      <c r="N405" s="324"/>
      <c r="O405" s="313"/>
      <c r="P405" s="312"/>
      <c r="Q405" s="313"/>
      <c r="R405" s="313"/>
      <c r="S405" s="313"/>
      <c r="T405" s="313"/>
      <c r="U405" s="313"/>
      <c r="V405" s="313"/>
      <c r="W405" s="313"/>
      <c r="X405" s="313"/>
      <c r="Y405" s="313"/>
      <c r="Z405" s="313"/>
      <c r="AA405" s="313"/>
      <c r="AB405" s="313"/>
      <c r="AC405" s="313"/>
      <c r="AD405" s="313"/>
      <c r="AE405" s="313"/>
    </row>
    <row r="406" spans="1:31" x14ac:dyDescent="0.25">
      <c r="A406" s="313"/>
      <c r="B406" s="322"/>
      <c r="C406" s="322"/>
      <c r="D406" s="313"/>
      <c r="E406" s="323"/>
      <c r="F406" s="312"/>
      <c r="G406" s="312"/>
      <c r="H406" s="312"/>
      <c r="I406" s="312"/>
      <c r="J406" s="312"/>
      <c r="K406" s="312"/>
      <c r="L406" s="312"/>
      <c r="M406" s="324"/>
      <c r="N406" s="324"/>
      <c r="O406" s="313"/>
      <c r="P406" s="312"/>
      <c r="Q406" s="313"/>
      <c r="R406" s="313"/>
      <c r="S406" s="313"/>
      <c r="T406" s="313"/>
      <c r="U406" s="313"/>
      <c r="V406" s="313"/>
      <c r="W406" s="313"/>
      <c r="X406" s="313"/>
      <c r="Y406" s="313"/>
      <c r="Z406" s="313"/>
      <c r="AA406" s="313"/>
      <c r="AB406" s="313"/>
      <c r="AC406" s="313"/>
      <c r="AD406" s="313"/>
      <c r="AE406" s="313"/>
    </row>
    <row r="407" spans="1:31" x14ac:dyDescent="0.25">
      <c r="A407" s="313"/>
      <c r="B407" s="322"/>
      <c r="C407" s="322"/>
      <c r="D407" s="313"/>
      <c r="E407" s="323"/>
      <c r="F407" s="312"/>
      <c r="G407" s="312"/>
      <c r="H407" s="312"/>
      <c r="I407" s="312"/>
      <c r="J407" s="312"/>
      <c r="K407" s="312"/>
      <c r="L407" s="312"/>
      <c r="M407" s="324"/>
      <c r="N407" s="324"/>
      <c r="O407" s="313"/>
      <c r="P407" s="312"/>
      <c r="Q407" s="313"/>
      <c r="R407" s="313"/>
      <c r="S407" s="313"/>
      <c r="T407" s="313"/>
      <c r="U407" s="313"/>
      <c r="V407" s="313"/>
      <c r="W407" s="313"/>
      <c r="X407" s="313"/>
      <c r="Y407" s="313"/>
      <c r="Z407" s="313"/>
      <c r="AA407" s="313"/>
      <c r="AB407" s="313"/>
      <c r="AC407" s="313"/>
      <c r="AD407" s="313"/>
      <c r="AE407" s="313"/>
    </row>
    <row r="408" spans="1:31" x14ac:dyDescent="0.25">
      <c r="A408" s="313"/>
      <c r="B408" s="322"/>
      <c r="C408" s="322"/>
      <c r="D408" s="313"/>
      <c r="E408" s="323"/>
      <c r="F408" s="312"/>
      <c r="G408" s="312"/>
      <c r="H408" s="312"/>
      <c r="I408" s="312"/>
      <c r="J408" s="312"/>
      <c r="K408" s="312"/>
      <c r="L408" s="312"/>
      <c r="M408" s="324"/>
      <c r="N408" s="324"/>
      <c r="O408" s="313"/>
      <c r="P408" s="312"/>
      <c r="Q408" s="313"/>
      <c r="R408" s="313"/>
      <c r="S408" s="313"/>
      <c r="T408" s="313"/>
      <c r="U408" s="313"/>
      <c r="V408" s="313"/>
      <c r="W408" s="313"/>
      <c r="X408" s="313"/>
      <c r="Y408" s="313"/>
      <c r="Z408" s="313"/>
      <c r="AA408" s="313"/>
      <c r="AB408" s="313"/>
      <c r="AC408" s="313"/>
      <c r="AD408" s="313"/>
      <c r="AE408" s="313"/>
    </row>
    <row r="409" spans="1:31" x14ac:dyDescent="0.25">
      <c r="A409" s="313"/>
      <c r="B409" s="322"/>
      <c r="C409" s="322"/>
      <c r="D409" s="313"/>
      <c r="E409" s="323"/>
      <c r="F409" s="312"/>
      <c r="G409" s="312"/>
      <c r="H409" s="312"/>
      <c r="I409" s="312"/>
      <c r="J409" s="312"/>
      <c r="K409" s="312"/>
      <c r="L409" s="312"/>
      <c r="M409" s="324"/>
      <c r="N409" s="324"/>
      <c r="O409" s="313"/>
      <c r="P409" s="312"/>
      <c r="Q409" s="313"/>
      <c r="R409" s="313"/>
      <c r="S409" s="313"/>
      <c r="T409" s="313"/>
      <c r="U409" s="313"/>
      <c r="V409" s="313"/>
      <c r="W409" s="313"/>
      <c r="X409" s="313"/>
      <c r="Y409" s="313"/>
      <c r="Z409" s="313"/>
      <c r="AA409" s="313"/>
      <c r="AB409" s="313"/>
      <c r="AC409" s="313"/>
      <c r="AD409" s="313"/>
      <c r="AE409" s="313"/>
    </row>
    <row r="410" spans="1:31" x14ac:dyDescent="0.25">
      <c r="A410" s="313"/>
      <c r="B410" s="322"/>
      <c r="C410" s="322"/>
      <c r="D410" s="313"/>
      <c r="E410" s="323"/>
      <c r="F410" s="312"/>
      <c r="G410" s="312"/>
      <c r="H410" s="312"/>
      <c r="I410" s="312"/>
      <c r="J410" s="312"/>
      <c r="K410" s="312"/>
      <c r="L410" s="312"/>
      <c r="M410" s="324"/>
      <c r="N410" s="324"/>
      <c r="O410" s="313"/>
      <c r="P410" s="312"/>
      <c r="Q410" s="313"/>
      <c r="R410" s="313"/>
      <c r="S410" s="313"/>
      <c r="T410" s="313"/>
      <c r="U410" s="313"/>
      <c r="V410" s="313"/>
      <c r="W410" s="313"/>
      <c r="X410" s="313"/>
      <c r="Y410" s="313"/>
      <c r="Z410" s="313"/>
      <c r="AA410" s="313"/>
      <c r="AB410" s="313"/>
      <c r="AC410" s="313"/>
      <c r="AD410" s="313"/>
      <c r="AE410" s="313"/>
    </row>
    <row r="411" spans="1:31" x14ac:dyDescent="0.25">
      <c r="A411" s="313"/>
      <c r="B411" s="322"/>
      <c r="C411" s="322"/>
      <c r="D411" s="313"/>
      <c r="E411" s="323"/>
      <c r="F411" s="312"/>
      <c r="G411" s="312"/>
      <c r="H411" s="312"/>
      <c r="I411" s="312"/>
      <c r="J411" s="312"/>
      <c r="K411" s="312"/>
      <c r="L411" s="312"/>
      <c r="M411" s="324"/>
      <c r="N411" s="324"/>
      <c r="O411" s="313"/>
      <c r="P411" s="312"/>
      <c r="Q411" s="313"/>
      <c r="R411" s="313"/>
      <c r="S411" s="313"/>
      <c r="T411" s="313"/>
      <c r="U411" s="313"/>
      <c r="V411" s="313"/>
      <c r="W411" s="313"/>
      <c r="X411" s="313"/>
      <c r="Y411" s="313"/>
      <c r="Z411" s="313"/>
      <c r="AA411" s="313"/>
      <c r="AB411" s="313"/>
      <c r="AC411" s="313"/>
      <c r="AD411" s="313"/>
      <c r="AE411" s="313"/>
    </row>
    <row r="412" spans="1:31" x14ac:dyDescent="0.25">
      <c r="A412" s="313"/>
      <c r="B412" s="322"/>
      <c r="C412" s="322"/>
      <c r="D412" s="313"/>
      <c r="E412" s="323"/>
      <c r="F412" s="312"/>
      <c r="G412" s="312"/>
      <c r="H412" s="312"/>
      <c r="I412" s="312"/>
      <c r="J412" s="312"/>
      <c r="K412" s="312"/>
      <c r="L412" s="312"/>
      <c r="M412" s="324"/>
      <c r="N412" s="324"/>
      <c r="O412" s="313"/>
      <c r="P412" s="312"/>
      <c r="Q412" s="313"/>
      <c r="R412" s="313"/>
      <c r="S412" s="313"/>
      <c r="T412" s="313"/>
      <c r="U412" s="313"/>
      <c r="V412" s="313"/>
      <c r="W412" s="313"/>
      <c r="X412" s="313"/>
      <c r="Y412" s="313"/>
      <c r="Z412" s="313"/>
      <c r="AA412" s="313"/>
      <c r="AB412" s="313"/>
      <c r="AC412" s="313"/>
      <c r="AD412" s="313"/>
      <c r="AE412" s="313"/>
    </row>
    <row r="413" spans="1:31" x14ac:dyDescent="0.25">
      <c r="A413" s="313"/>
      <c r="B413" s="322"/>
      <c r="C413" s="322"/>
      <c r="D413" s="313"/>
      <c r="E413" s="323"/>
      <c r="F413" s="312"/>
      <c r="G413" s="312"/>
      <c r="H413" s="312"/>
      <c r="I413" s="312"/>
      <c r="J413" s="312"/>
      <c r="K413" s="312"/>
      <c r="L413" s="312"/>
      <c r="M413" s="324"/>
      <c r="N413" s="324"/>
      <c r="O413" s="313"/>
      <c r="P413" s="312"/>
      <c r="Q413" s="313"/>
      <c r="R413" s="313"/>
      <c r="S413" s="313"/>
      <c r="T413" s="313"/>
      <c r="U413" s="313"/>
      <c r="V413" s="313"/>
      <c r="W413" s="313"/>
      <c r="X413" s="313"/>
      <c r="Y413" s="313"/>
      <c r="Z413" s="313"/>
      <c r="AA413" s="313"/>
      <c r="AB413" s="313"/>
      <c r="AC413" s="313"/>
      <c r="AD413" s="313"/>
      <c r="AE413" s="313"/>
    </row>
    <row r="414" spans="1:31" x14ac:dyDescent="0.25">
      <c r="A414" s="313"/>
      <c r="B414" s="322"/>
      <c r="C414" s="322"/>
      <c r="D414" s="313"/>
      <c r="E414" s="323"/>
      <c r="F414" s="312"/>
      <c r="G414" s="312"/>
      <c r="H414" s="312"/>
      <c r="I414" s="312"/>
      <c r="J414" s="312"/>
      <c r="K414" s="312"/>
      <c r="L414" s="312"/>
      <c r="M414" s="324"/>
      <c r="N414" s="324"/>
      <c r="O414" s="313"/>
      <c r="P414" s="312"/>
      <c r="Q414" s="313"/>
      <c r="R414" s="313"/>
      <c r="S414" s="313"/>
      <c r="T414" s="313"/>
      <c r="U414" s="313"/>
      <c r="V414" s="313"/>
      <c r="W414" s="313"/>
      <c r="X414" s="313"/>
      <c r="Y414" s="313"/>
      <c r="Z414" s="313"/>
      <c r="AA414" s="313"/>
      <c r="AB414" s="313"/>
      <c r="AC414" s="313"/>
      <c r="AD414" s="313"/>
      <c r="AE414" s="313"/>
    </row>
    <row r="415" spans="1:31" x14ac:dyDescent="0.25">
      <c r="A415" s="313"/>
      <c r="B415" s="322"/>
      <c r="C415" s="322"/>
      <c r="D415" s="313"/>
      <c r="E415" s="323"/>
      <c r="F415" s="312"/>
      <c r="G415" s="312"/>
      <c r="H415" s="312"/>
      <c r="I415" s="312"/>
      <c r="J415" s="312"/>
      <c r="K415" s="312"/>
      <c r="L415" s="312"/>
      <c r="M415" s="324"/>
      <c r="N415" s="324"/>
      <c r="O415" s="313"/>
      <c r="P415" s="312"/>
      <c r="Q415" s="313"/>
      <c r="R415" s="313"/>
      <c r="S415" s="313"/>
      <c r="T415" s="313"/>
      <c r="U415" s="313"/>
      <c r="V415" s="313"/>
      <c r="W415" s="313"/>
      <c r="X415" s="313"/>
      <c r="Y415" s="313"/>
      <c r="Z415" s="313"/>
      <c r="AA415" s="313"/>
      <c r="AB415" s="313"/>
      <c r="AC415" s="313"/>
      <c r="AD415" s="313"/>
      <c r="AE415" s="313"/>
    </row>
    <row r="416" spans="1:31" x14ac:dyDescent="0.25">
      <c r="A416" s="313"/>
      <c r="B416" s="322"/>
      <c r="C416" s="322"/>
      <c r="D416" s="313"/>
      <c r="E416" s="323"/>
      <c r="F416" s="312"/>
      <c r="G416" s="312"/>
      <c r="H416" s="312"/>
      <c r="I416" s="312"/>
      <c r="J416" s="312"/>
      <c r="K416" s="312"/>
      <c r="L416" s="312"/>
      <c r="M416" s="324"/>
      <c r="N416" s="324"/>
      <c r="O416" s="313"/>
      <c r="P416" s="312"/>
      <c r="Q416" s="313"/>
      <c r="R416" s="313"/>
      <c r="S416" s="313"/>
      <c r="T416" s="313"/>
      <c r="U416" s="313"/>
      <c r="V416" s="313"/>
      <c r="W416" s="313"/>
      <c r="X416" s="313"/>
      <c r="Y416" s="313"/>
      <c r="Z416" s="313"/>
      <c r="AA416" s="313"/>
      <c r="AB416" s="313"/>
      <c r="AC416" s="313"/>
      <c r="AD416" s="313"/>
      <c r="AE416" s="313"/>
    </row>
    <row r="417" spans="1:31" x14ac:dyDescent="0.25">
      <c r="A417" s="313"/>
      <c r="B417" s="322"/>
      <c r="C417" s="322"/>
      <c r="D417" s="313"/>
      <c r="E417" s="323"/>
      <c r="F417" s="312"/>
      <c r="G417" s="312"/>
      <c r="H417" s="312"/>
      <c r="I417" s="312"/>
      <c r="J417" s="312"/>
      <c r="K417" s="312"/>
      <c r="L417" s="312"/>
      <c r="M417" s="324"/>
      <c r="N417" s="324"/>
      <c r="O417" s="313"/>
      <c r="P417" s="312"/>
      <c r="Q417" s="313"/>
      <c r="R417" s="313"/>
      <c r="S417" s="313"/>
      <c r="T417" s="313"/>
      <c r="U417" s="313"/>
      <c r="V417" s="313"/>
      <c r="W417" s="313"/>
      <c r="X417" s="313"/>
      <c r="Y417" s="313"/>
      <c r="Z417" s="313"/>
      <c r="AA417" s="313"/>
      <c r="AB417" s="313"/>
      <c r="AC417" s="313"/>
      <c r="AD417" s="313"/>
      <c r="AE417" s="313"/>
    </row>
    <row r="418" spans="1:31" x14ac:dyDescent="0.25">
      <c r="A418" s="313"/>
      <c r="B418" s="322"/>
      <c r="C418" s="322"/>
      <c r="D418" s="313"/>
      <c r="E418" s="323"/>
      <c r="F418" s="312"/>
      <c r="G418" s="312"/>
      <c r="H418" s="312"/>
      <c r="I418" s="312"/>
      <c r="J418" s="312"/>
      <c r="K418" s="312"/>
      <c r="L418" s="312"/>
      <c r="M418" s="324"/>
      <c r="N418" s="324"/>
      <c r="O418" s="313"/>
      <c r="P418" s="312"/>
      <c r="Q418" s="313"/>
      <c r="R418" s="313"/>
      <c r="S418" s="313"/>
      <c r="T418" s="313"/>
      <c r="U418" s="313"/>
      <c r="V418" s="313"/>
      <c r="W418" s="313"/>
      <c r="X418" s="313"/>
      <c r="Y418" s="313"/>
      <c r="Z418" s="313"/>
      <c r="AA418" s="313"/>
      <c r="AB418" s="313"/>
      <c r="AC418" s="313"/>
      <c r="AD418" s="313"/>
      <c r="AE418" s="313"/>
    </row>
    <row r="419" spans="1:31" x14ac:dyDescent="0.25">
      <c r="A419" s="313"/>
      <c r="B419" s="322"/>
      <c r="C419" s="322"/>
      <c r="D419" s="313"/>
      <c r="E419" s="323"/>
      <c r="F419" s="312"/>
      <c r="G419" s="312"/>
      <c r="H419" s="312"/>
      <c r="I419" s="312"/>
      <c r="J419" s="312"/>
      <c r="K419" s="312"/>
      <c r="L419" s="312"/>
      <c r="M419" s="324"/>
      <c r="N419" s="324"/>
      <c r="O419" s="313"/>
      <c r="P419" s="312"/>
      <c r="Q419" s="313"/>
      <c r="R419" s="313"/>
      <c r="S419" s="313"/>
      <c r="T419" s="313"/>
      <c r="U419" s="313"/>
      <c r="V419" s="313"/>
      <c r="W419" s="313"/>
      <c r="X419" s="313"/>
      <c r="Y419" s="313"/>
      <c r="Z419" s="313"/>
      <c r="AA419" s="313"/>
      <c r="AB419" s="313"/>
      <c r="AC419" s="313"/>
      <c r="AD419" s="313"/>
      <c r="AE419" s="313"/>
    </row>
    <row r="420" spans="1:31" x14ac:dyDescent="0.25">
      <c r="A420" s="313"/>
      <c r="B420" s="322"/>
      <c r="C420" s="322"/>
      <c r="D420" s="313"/>
      <c r="E420" s="323"/>
      <c r="F420" s="312"/>
      <c r="G420" s="312"/>
      <c r="H420" s="312"/>
      <c r="I420" s="312"/>
      <c r="J420" s="312"/>
      <c r="K420" s="312"/>
      <c r="L420" s="312"/>
      <c r="M420" s="324"/>
      <c r="N420" s="324"/>
      <c r="O420" s="313"/>
      <c r="P420" s="312"/>
      <c r="Q420" s="313"/>
      <c r="R420" s="313"/>
      <c r="S420" s="313"/>
      <c r="T420" s="313"/>
      <c r="U420" s="313"/>
      <c r="V420" s="313"/>
      <c r="W420" s="313"/>
      <c r="X420" s="313"/>
      <c r="Y420" s="313"/>
      <c r="Z420" s="313"/>
      <c r="AA420" s="313"/>
      <c r="AB420" s="313"/>
      <c r="AC420" s="313"/>
      <c r="AD420" s="313"/>
      <c r="AE420" s="313"/>
    </row>
    <row r="421" spans="1:31" x14ac:dyDescent="0.25">
      <c r="A421" s="313"/>
      <c r="B421" s="322"/>
      <c r="C421" s="322"/>
      <c r="D421" s="313"/>
      <c r="E421" s="323"/>
      <c r="F421" s="312"/>
      <c r="G421" s="312"/>
      <c r="H421" s="312"/>
      <c r="I421" s="312"/>
      <c r="J421" s="312"/>
      <c r="K421" s="312"/>
      <c r="L421" s="312"/>
      <c r="M421" s="324"/>
      <c r="N421" s="324"/>
      <c r="O421" s="313"/>
      <c r="P421" s="312"/>
      <c r="Q421" s="313"/>
      <c r="R421" s="313"/>
      <c r="S421" s="313"/>
      <c r="T421" s="313"/>
      <c r="U421" s="313"/>
      <c r="V421" s="313"/>
      <c r="W421" s="313"/>
      <c r="X421" s="313"/>
      <c r="Y421" s="313"/>
      <c r="Z421" s="313"/>
      <c r="AA421" s="313"/>
      <c r="AB421" s="313"/>
      <c r="AC421" s="313"/>
      <c r="AD421" s="313"/>
      <c r="AE421" s="313"/>
    </row>
    <row r="422" spans="1:31" x14ac:dyDescent="0.25">
      <c r="A422" s="313"/>
      <c r="B422" s="322"/>
      <c r="C422" s="322"/>
      <c r="D422" s="313"/>
      <c r="E422" s="323"/>
      <c r="F422" s="312"/>
      <c r="G422" s="312"/>
      <c r="H422" s="312"/>
      <c r="I422" s="312"/>
      <c r="J422" s="312"/>
      <c r="K422" s="312"/>
      <c r="L422" s="312"/>
      <c r="M422" s="324"/>
      <c r="N422" s="324"/>
      <c r="O422" s="313"/>
      <c r="P422" s="312"/>
      <c r="Q422" s="313"/>
      <c r="R422" s="313"/>
      <c r="S422" s="313"/>
      <c r="T422" s="313"/>
      <c r="U422" s="313"/>
      <c r="V422" s="313"/>
      <c r="W422" s="313"/>
      <c r="X422" s="313"/>
      <c r="Y422" s="313"/>
      <c r="Z422" s="313"/>
      <c r="AA422" s="313"/>
      <c r="AB422" s="313"/>
      <c r="AC422" s="313"/>
      <c r="AD422" s="313"/>
      <c r="AE422" s="313"/>
    </row>
    <row r="423" spans="1:31" x14ac:dyDescent="0.25">
      <c r="A423" s="313"/>
      <c r="B423" s="322"/>
      <c r="C423" s="322"/>
      <c r="D423" s="313"/>
      <c r="E423" s="323"/>
      <c r="F423" s="312"/>
      <c r="G423" s="312"/>
      <c r="H423" s="312"/>
      <c r="I423" s="312"/>
      <c r="J423" s="312"/>
      <c r="K423" s="312"/>
      <c r="L423" s="312"/>
      <c r="M423" s="324"/>
      <c r="N423" s="324"/>
      <c r="O423" s="313"/>
      <c r="P423" s="312"/>
      <c r="Q423" s="313"/>
      <c r="R423" s="313"/>
      <c r="S423" s="313"/>
      <c r="T423" s="313"/>
      <c r="U423" s="313"/>
      <c r="V423" s="313"/>
      <c r="W423" s="313"/>
      <c r="X423" s="313"/>
      <c r="Y423" s="313"/>
      <c r="Z423" s="313"/>
      <c r="AA423" s="313"/>
      <c r="AB423" s="313"/>
      <c r="AC423" s="313"/>
      <c r="AD423" s="313"/>
      <c r="AE423" s="313"/>
    </row>
    <row r="424" spans="1:31" x14ac:dyDescent="0.25">
      <c r="A424" s="313"/>
      <c r="B424" s="322"/>
      <c r="C424" s="322"/>
      <c r="D424" s="313"/>
      <c r="E424" s="323"/>
      <c r="F424" s="312"/>
      <c r="G424" s="312"/>
      <c r="H424" s="312"/>
      <c r="I424" s="312"/>
      <c r="J424" s="312"/>
      <c r="K424" s="312"/>
      <c r="L424" s="312"/>
      <c r="M424" s="324"/>
      <c r="N424" s="324"/>
      <c r="O424" s="313"/>
      <c r="P424" s="312"/>
      <c r="Q424" s="313"/>
      <c r="R424" s="313"/>
      <c r="S424" s="313"/>
      <c r="T424" s="313"/>
      <c r="U424" s="313"/>
      <c r="V424" s="313"/>
      <c r="W424" s="313"/>
      <c r="X424" s="313"/>
      <c r="Y424" s="313"/>
      <c r="Z424" s="313"/>
      <c r="AA424" s="313"/>
      <c r="AB424" s="313"/>
      <c r="AC424" s="313"/>
      <c r="AD424" s="313"/>
      <c r="AE424" s="313"/>
    </row>
    <row r="425" spans="1:31" x14ac:dyDescent="0.25">
      <c r="A425" s="313"/>
      <c r="B425" s="322"/>
      <c r="C425" s="322"/>
      <c r="D425" s="313"/>
      <c r="E425" s="323"/>
      <c r="F425" s="312"/>
      <c r="G425" s="312"/>
      <c r="H425" s="312"/>
      <c r="I425" s="312"/>
      <c r="J425" s="312"/>
      <c r="K425" s="312"/>
      <c r="L425" s="312"/>
      <c r="M425" s="324"/>
      <c r="N425" s="324"/>
      <c r="O425" s="313"/>
      <c r="P425" s="312"/>
      <c r="Q425" s="313"/>
      <c r="R425" s="313"/>
      <c r="S425" s="313"/>
      <c r="T425" s="313"/>
      <c r="U425" s="313"/>
      <c r="V425" s="313"/>
      <c r="W425" s="313"/>
      <c r="X425" s="313"/>
      <c r="Y425" s="313"/>
      <c r="Z425" s="313"/>
      <c r="AA425" s="313"/>
      <c r="AB425" s="313"/>
      <c r="AC425" s="313"/>
      <c r="AD425" s="313"/>
      <c r="AE425" s="313"/>
    </row>
    <row r="426" spans="1:31" x14ac:dyDescent="0.25">
      <c r="A426" s="313"/>
      <c r="B426" s="322"/>
      <c r="C426" s="322"/>
      <c r="D426" s="313"/>
      <c r="E426" s="323"/>
      <c r="F426" s="312"/>
      <c r="G426" s="312"/>
      <c r="H426" s="312"/>
      <c r="I426" s="312"/>
      <c r="J426" s="312"/>
      <c r="K426" s="312"/>
      <c r="L426" s="312"/>
      <c r="M426" s="324"/>
      <c r="N426" s="324"/>
      <c r="O426" s="313"/>
      <c r="P426" s="312"/>
      <c r="Q426" s="313"/>
      <c r="R426" s="313"/>
      <c r="S426" s="313"/>
      <c r="T426" s="313"/>
      <c r="U426" s="313"/>
      <c r="V426" s="313"/>
      <c r="W426" s="313"/>
      <c r="X426" s="313"/>
      <c r="Y426" s="313"/>
      <c r="Z426" s="313"/>
      <c r="AA426" s="313"/>
      <c r="AB426" s="313"/>
      <c r="AC426" s="313"/>
      <c r="AD426" s="313"/>
      <c r="AE426" s="313"/>
    </row>
    <row r="427" spans="1:31" x14ac:dyDescent="0.25">
      <c r="A427" s="313"/>
      <c r="B427" s="322"/>
      <c r="C427" s="322"/>
      <c r="D427" s="313"/>
      <c r="E427" s="323"/>
      <c r="F427" s="312"/>
      <c r="G427" s="312"/>
      <c r="H427" s="312"/>
      <c r="I427" s="312"/>
      <c r="J427" s="312"/>
      <c r="K427" s="312"/>
      <c r="L427" s="312"/>
      <c r="M427" s="324"/>
      <c r="N427" s="324"/>
      <c r="O427" s="313"/>
      <c r="P427" s="312"/>
      <c r="Q427" s="313"/>
      <c r="R427" s="313"/>
      <c r="S427" s="313"/>
      <c r="T427" s="313"/>
      <c r="U427" s="313"/>
      <c r="V427" s="313"/>
      <c r="W427" s="313"/>
      <c r="X427" s="313"/>
      <c r="Y427" s="313"/>
      <c r="Z427" s="313"/>
      <c r="AA427" s="313"/>
      <c r="AB427" s="313"/>
      <c r="AC427" s="313"/>
      <c r="AD427" s="313"/>
      <c r="AE427" s="313"/>
    </row>
    <row r="428" spans="1:31" x14ac:dyDescent="0.25">
      <c r="A428" s="313"/>
      <c r="B428" s="322"/>
      <c r="C428" s="322"/>
      <c r="D428" s="313"/>
      <c r="E428" s="323"/>
      <c r="F428" s="312"/>
      <c r="G428" s="312"/>
      <c r="H428" s="312"/>
      <c r="I428" s="312"/>
      <c r="J428" s="312"/>
      <c r="K428" s="312"/>
      <c r="L428" s="312"/>
      <c r="M428" s="324"/>
      <c r="N428" s="324"/>
      <c r="O428" s="313"/>
      <c r="P428" s="312"/>
      <c r="Q428" s="313"/>
      <c r="R428" s="313"/>
      <c r="S428" s="313"/>
      <c r="T428" s="313"/>
      <c r="U428" s="313"/>
      <c r="V428" s="313"/>
      <c r="W428" s="313"/>
      <c r="X428" s="313"/>
      <c r="Y428" s="313"/>
      <c r="Z428" s="313"/>
      <c r="AA428" s="313"/>
      <c r="AB428" s="313"/>
      <c r="AC428" s="313"/>
      <c r="AD428" s="313"/>
      <c r="AE428" s="313"/>
    </row>
    <row r="429" spans="1:31" x14ac:dyDescent="0.25">
      <c r="A429" s="313"/>
      <c r="B429" s="322"/>
      <c r="C429" s="322"/>
      <c r="D429" s="313"/>
      <c r="E429" s="323"/>
      <c r="F429" s="312"/>
      <c r="G429" s="312"/>
      <c r="H429" s="312"/>
      <c r="I429" s="312"/>
      <c r="J429" s="312"/>
      <c r="K429" s="312"/>
      <c r="L429" s="312"/>
      <c r="M429" s="324"/>
      <c r="N429" s="324"/>
      <c r="O429" s="313"/>
      <c r="P429" s="312"/>
      <c r="Q429" s="313"/>
      <c r="R429" s="313"/>
      <c r="S429" s="313"/>
      <c r="T429" s="313"/>
      <c r="U429" s="313"/>
      <c r="V429" s="313"/>
      <c r="W429" s="313"/>
      <c r="X429" s="313"/>
      <c r="Y429" s="313"/>
      <c r="Z429" s="313"/>
      <c r="AA429" s="313"/>
      <c r="AB429" s="313"/>
      <c r="AC429" s="313"/>
      <c r="AD429" s="313"/>
      <c r="AE429" s="313"/>
    </row>
    <row r="430" spans="1:31" x14ac:dyDescent="0.25">
      <c r="A430" s="313"/>
      <c r="B430" s="322"/>
      <c r="C430" s="322"/>
      <c r="D430" s="313"/>
      <c r="E430" s="323"/>
      <c r="F430" s="312"/>
      <c r="G430" s="312"/>
      <c r="H430" s="312"/>
      <c r="I430" s="312"/>
      <c r="J430" s="312"/>
      <c r="K430" s="312"/>
      <c r="L430" s="312"/>
      <c r="M430" s="324"/>
      <c r="N430" s="324"/>
      <c r="O430" s="313"/>
      <c r="P430" s="312"/>
      <c r="Q430" s="313"/>
      <c r="R430" s="313"/>
      <c r="S430" s="313"/>
      <c r="T430" s="313"/>
      <c r="U430" s="313"/>
      <c r="V430" s="313"/>
      <c r="W430" s="313"/>
      <c r="X430" s="313"/>
      <c r="Y430" s="313"/>
      <c r="Z430" s="313"/>
      <c r="AA430" s="313"/>
      <c r="AB430" s="313"/>
      <c r="AC430" s="313"/>
      <c r="AD430" s="313"/>
      <c r="AE430" s="313"/>
    </row>
    <row r="431" spans="1:31" x14ac:dyDescent="0.25">
      <c r="A431" s="313"/>
      <c r="B431" s="322"/>
      <c r="C431" s="322"/>
      <c r="D431" s="313"/>
      <c r="E431" s="323"/>
      <c r="F431" s="312"/>
      <c r="G431" s="312"/>
      <c r="H431" s="312"/>
      <c r="I431" s="312"/>
      <c r="J431" s="312"/>
      <c r="K431" s="312"/>
      <c r="L431" s="312"/>
      <c r="M431" s="324"/>
      <c r="N431" s="324"/>
      <c r="O431" s="313"/>
      <c r="P431" s="312"/>
      <c r="Q431" s="313"/>
      <c r="R431" s="313"/>
      <c r="S431" s="313"/>
      <c r="T431" s="313"/>
      <c r="U431" s="313"/>
      <c r="V431" s="313"/>
      <c r="W431" s="313"/>
      <c r="X431" s="313"/>
      <c r="Y431" s="313"/>
      <c r="Z431" s="313"/>
      <c r="AA431" s="313"/>
      <c r="AB431" s="313"/>
      <c r="AC431" s="313"/>
      <c r="AD431" s="313"/>
      <c r="AE431" s="313"/>
    </row>
    <row r="432" spans="1:31" x14ac:dyDescent="0.25">
      <c r="A432" s="313"/>
      <c r="B432" s="322"/>
      <c r="C432" s="322"/>
      <c r="D432" s="313"/>
      <c r="E432" s="323"/>
      <c r="F432" s="312"/>
      <c r="G432" s="312"/>
      <c r="H432" s="312"/>
      <c r="I432" s="312"/>
      <c r="J432" s="312"/>
      <c r="K432" s="312"/>
      <c r="L432" s="312"/>
      <c r="M432" s="324"/>
      <c r="N432" s="324"/>
      <c r="O432" s="313"/>
      <c r="P432" s="312"/>
      <c r="Q432" s="313"/>
      <c r="R432" s="313"/>
      <c r="S432" s="313"/>
      <c r="T432" s="313"/>
      <c r="U432" s="313"/>
      <c r="V432" s="313"/>
      <c r="W432" s="313"/>
      <c r="X432" s="313"/>
      <c r="Y432" s="313"/>
      <c r="Z432" s="313"/>
      <c r="AA432" s="313"/>
      <c r="AB432" s="313"/>
      <c r="AC432" s="313"/>
      <c r="AD432" s="313"/>
      <c r="AE432" s="313"/>
    </row>
    <row r="433" spans="1:31" x14ac:dyDescent="0.25">
      <c r="A433" s="313"/>
      <c r="B433" s="322"/>
      <c r="C433" s="322"/>
      <c r="D433" s="313"/>
      <c r="E433" s="323"/>
      <c r="F433" s="312"/>
      <c r="G433" s="312"/>
      <c r="H433" s="312"/>
      <c r="I433" s="312"/>
      <c r="J433" s="312"/>
      <c r="K433" s="312"/>
      <c r="L433" s="312"/>
      <c r="M433" s="324"/>
      <c r="N433" s="324"/>
      <c r="O433" s="313"/>
      <c r="P433" s="312"/>
      <c r="Q433" s="313"/>
      <c r="R433" s="313"/>
      <c r="S433" s="313"/>
      <c r="T433" s="313"/>
      <c r="U433" s="313"/>
      <c r="V433" s="313"/>
      <c r="W433" s="313"/>
      <c r="X433" s="313"/>
      <c r="Y433" s="313"/>
      <c r="Z433" s="313"/>
      <c r="AA433" s="313"/>
      <c r="AB433" s="313"/>
      <c r="AC433" s="313"/>
      <c r="AD433" s="313"/>
      <c r="AE433" s="313"/>
    </row>
    <row r="434" spans="1:31" x14ac:dyDescent="0.25">
      <c r="A434" s="313"/>
      <c r="B434" s="322"/>
      <c r="C434" s="322"/>
      <c r="D434" s="313"/>
      <c r="E434" s="323"/>
      <c r="F434" s="312"/>
      <c r="G434" s="312"/>
      <c r="H434" s="312"/>
      <c r="I434" s="312"/>
      <c r="J434" s="312"/>
      <c r="K434" s="312"/>
      <c r="L434" s="312"/>
      <c r="M434" s="324"/>
      <c r="N434" s="324"/>
      <c r="O434" s="313"/>
      <c r="P434" s="312"/>
      <c r="Q434" s="313"/>
      <c r="R434" s="313"/>
      <c r="S434" s="313"/>
      <c r="T434" s="313"/>
      <c r="U434" s="313"/>
      <c r="V434" s="313"/>
      <c r="W434" s="313"/>
      <c r="X434" s="313"/>
      <c r="Y434" s="313"/>
      <c r="Z434" s="313"/>
      <c r="AA434" s="313"/>
      <c r="AB434" s="313"/>
      <c r="AC434" s="313"/>
      <c r="AD434" s="313"/>
      <c r="AE434" s="313"/>
    </row>
    <row r="435" spans="1:31" x14ac:dyDescent="0.25">
      <c r="A435" s="313"/>
      <c r="B435" s="322"/>
      <c r="C435" s="322"/>
      <c r="D435" s="313"/>
      <c r="E435" s="323"/>
      <c r="F435" s="312"/>
      <c r="G435" s="312"/>
      <c r="H435" s="312"/>
      <c r="I435" s="312"/>
      <c r="J435" s="312"/>
      <c r="K435" s="312"/>
      <c r="L435" s="312"/>
      <c r="M435" s="324"/>
      <c r="N435" s="324"/>
      <c r="O435" s="313"/>
      <c r="P435" s="312"/>
      <c r="Q435" s="313"/>
      <c r="R435" s="313"/>
      <c r="S435" s="313"/>
      <c r="T435" s="313"/>
      <c r="U435" s="313"/>
      <c r="V435" s="313"/>
      <c r="W435" s="313"/>
      <c r="X435" s="313"/>
      <c r="Y435" s="313"/>
      <c r="Z435" s="313"/>
      <c r="AA435" s="313"/>
      <c r="AB435" s="313"/>
      <c r="AC435" s="313"/>
      <c r="AD435" s="313"/>
      <c r="AE435" s="313"/>
    </row>
    <row r="436" spans="1:31" x14ac:dyDescent="0.25">
      <c r="A436" s="313"/>
      <c r="B436" s="322"/>
      <c r="C436" s="322"/>
      <c r="D436" s="313"/>
      <c r="E436" s="323"/>
      <c r="F436" s="312"/>
      <c r="G436" s="312"/>
      <c r="H436" s="312"/>
      <c r="I436" s="312"/>
      <c r="J436" s="312"/>
      <c r="K436" s="312"/>
      <c r="L436" s="312"/>
      <c r="M436" s="324"/>
      <c r="N436" s="324"/>
      <c r="O436" s="313"/>
      <c r="P436" s="312"/>
      <c r="Q436" s="313"/>
      <c r="R436" s="313"/>
      <c r="S436" s="313"/>
      <c r="T436" s="313"/>
      <c r="U436" s="313"/>
      <c r="V436" s="313"/>
      <c r="W436" s="313"/>
      <c r="X436" s="313"/>
      <c r="Y436" s="313"/>
      <c r="Z436" s="313"/>
      <c r="AA436" s="313"/>
      <c r="AB436" s="313"/>
      <c r="AC436" s="313"/>
      <c r="AD436" s="313"/>
      <c r="AE436" s="313"/>
    </row>
    <row r="437" spans="1:31" x14ac:dyDescent="0.25">
      <c r="A437" s="313"/>
      <c r="B437" s="322"/>
      <c r="C437" s="322"/>
      <c r="D437" s="313"/>
      <c r="E437" s="323"/>
      <c r="F437" s="312"/>
      <c r="G437" s="312"/>
      <c r="H437" s="312"/>
      <c r="I437" s="312"/>
      <c r="J437" s="312"/>
      <c r="K437" s="312"/>
      <c r="L437" s="312"/>
      <c r="M437" s="324"/>
      <c r="N437" s="324"/>
      <c r="O437" s="313"/>
      <c r="P437" s="312"/>
      <c r="Q437" s="313"/>
      <c r="R437" s="313"/>
      <c r="S437" s="313"/>
      <c r="T437" s="313"/>
      <c r="U437" s="313"/>
      <c r="V437" s="313"/>
      <c r="W437" s="313"/>
      <c r="X437" s="313"/>
      <c r="Y437" s="313"/>
      <c r="Z437" s="313"/>
      <c r="AA437" s="313"/>
      <c r="AB437" s="313"/>
      <c r="AC437" s="313"/>
      <c r="AD437" s="313"/>
      <c r="AE437" s="313"/>
    </row>
    <row r="438" spans="1:31" x14ac:dyDescent="0.25">
      <c r="A438" s="313"/>
      <c r="B438" s="322"/>
      <c r="C438" s="322"/>
      <c r="D438" s="313"/>
      <c r="E438" s="323"/>
      <c r="F438" s="312"/>
      <c r="G438" s="312"/>
      <c r="H438" s="312"/>
      <c r="I438" s="312"/>
      <c r="J438" s="312"/>
      <c r="K438" s="312"/>
      <c r="L438" s="312"/>
      <c r="M438" s="324"/>
      <c r="N438" s="324"/>
      <c r="O438" s="313"/>
      <c r="P438" s="312"/>
      <c r="Q438" s="313"/>
      <c r="R438" s="313"/>
      <c r="S438" s="313"/>
      <c r="T438" s="313"/>
      <c r="U438" s="313"/>
      <c r="V438" s="313"/>
      <c r="W438" s="313"/>
      <c r="X438" s="313"/>
      <c r="Y438" s="313"/>
      <c r="Z438" s="313"/>
      <c r="AA438" s="313"/>
      <c r="AB438" s="313"/>
      <c r="AC438" s="313"/>
      <c r="AD438" s="313"/>
      <c r="AE438" s="313"/>
    </row>
    <row r="439" spans="1:31" x14ac:dyDescent="0.25">
      <c r="A439" s="313"/>
      <c r="B439" s="322"/>
      <c r="C439" s="322"/>
      <c r="D439" s="313"/>
      <c r="E439" s="323"/>
      <c r="F439" s="312"/>
      <c r="G439" s="312"/>
      <c r="H439" s="312"/>
      <c r="I439" s="312"/>
      <c r="J439" s="312"/>
      <c r="K439" s="312"/>
      <c r="L439" s="312"/>
      <c r="M439" s="324"/>
      <c r="N439" s="324"/>
      <c r="O439" s="313"/>
      <c r="P439" s="312"/>
      <c r="Q439" s="313"/>
      <c r="R439" s="313"/>
      <c r="S439" s="313"/>
      <c r="T439" s="313"/>
      <c r="U439" s="313"/>
      <c r="V439" s="313"/>
      <c r="W439" s="313"/>
      <c r="X439" s="313"/>
      <c r="Y439" s="313"/>
      <c r="Z439" s="313"/>
      <c r="AA439" s="313"/>
      <c r="AB439" s="313"/>
      <c r="AC439" s="313"/>
      <c r="AD439" s="313"/>
      <c r="AE439" s="313"/>
    </row>
    <row r="440" spans="1:31" x14ac:dyDescent="0.25">
      <c r="A440" s="313"/>
      <c r="B440" s="322"/>
      <c r="C440" s="322"/>
      <c r="D440" s="313"/>
      <c r="E440" s="323"/>
      <c r="F440" s="312"/>
      <c r="G440" s="312"/>
      <c r="H440" s="312"/>
      <c r="I440" s="312"/>
      <c r="J440" s="312"/>
      <c r="K440" s="312"/>
      <c r="L440" s="312"/>
      <c r="M440" s="324"/>
      <c r="N440" s="324"/>
      <c r="O440" s="313"/>
      <c r="P440" s="312"/>
      <c r="Q440" s="313"/>
      <c r="R440" s="313"/>
      <c r="S440" s="313"/>
      <c r="T440" s="313"/>
      <c r="U440" s="313"/>
      <c r="V440" s="313"/>
      <c r="W440" s="313"/>
      <c r="X440" s="313"/>
      <c r="Y440" s="313"/>
      <c r="Z440" s="313"/>
      <c r="AA440" s="313"/>
      <c r="AB440" s="313"/>
      <c r="AC440" s="313"/>
      <c r="AD440" s="313"/>
      <c r="AE440" s="313"/>
    </row>
    <row r="441" spans="1:31" x14ac:dyDescent="0.25">
      <c r="A441" s="313"/>
      <c r="B441" s="322"/>
      <c r="C441" s="322"/>
      <c r="D441" s="313"/>
      <c r="E441" s="323"/>
      <c r="F441" s="312"/>
      <c r="G441" s="312"/>
      <c r="H441" s="312"/>
      <c r="I441" s="312"/>
      <c r="J441" s="312"/>
      <c r="K441" s="312"/>
      <c r="L441" s="312"/>
      <c r="M441" s="324"/>
      <c r="N441" s="324"/>
      <c r="O441" s="313"/>
      <c r="P441" s="312"/>
      <c r="Q441" s="313"/>
      <c r="R441" s="313"/>
      <c r="S441" s="313"/>
      <c r="T441" s="313"/>
      <c r="U441" s="313"/>
      <c r="V441" s="313"/>
      <c r="W441" s="313"/>
      <c r="X441" s="313"/>
      <c r="Y441" s="313"/>
      <c r="Z441" s="313"/>
      <c r="AA441" s="313"/>
      <c r="AB441" s="313"/>
      <c r="AC441" s="313"/>
      <c r="AD441" s="313"/>
      <c r="AE441" s="313"/>
    </row>
    <row r="442" spans="1:31" x14ac:dyDescent="0.25">
      <c r="A442" s="313"/>
      <c r="B442" s="322"/>
      <c r="C442" s="322"/>
      <c r="D442" s="313"/>
      <c r="E442" s="323"/>
      <c r="F442" s="312"/>
      <c r="G442" s="312"/>
      <c r="H442" s="312"/>
      <c r="I442" s="312"/>
      <c r="J442" s="312"/>
      <c r="K442" s="312"/>
      <c r="L442" s="312"/>
      <c r="M442" s="324"/>
      <c r="N442" s="324"/>
      <c r="O442" s="313"/>
      <c r="P442" s="312"/>
      <c r="Q442" s="313"/>
      <c r="R442" s="313"/>
      <c r="S442" s="313"/>
      <c r="T442" s="313"/>
      <c r="U442" s="313"/>
      <c r="V442" s="313"/>
      <c r="W442" s="313"/>
      <c r="X442" s="313"/>
      <c r="Y442" s="313"/>
      <c r="Z442" s="313"/>
      <c r="AA442" s="313"/>
      <c r="AB442" s="313"/>
      <c r="AC442" s="313"/>
      <c r="AD442" s="313"/>
      <c r="AE442" s="313"/>
    </row>
    <row r="443" spans="1:31" x14ac:dyDescent="0.25">
      <c r="A443" s="313"/>
      <c r="B443" s="322"/>
      <c r="C443" s="322"/>
      <c r="D443" s="313"/>
      <c r="E443" s="323"/>
      <c r="F443" s="312"/>
      <c r="G443" s="312"/>
      <c r="H443" s="312"/>
      <c r="I443" s="312"/>
      <c r="J443" s="312"/>
      <c r="K443" s="312"/>
      <c r="L443" s="312"/>
      <c r="M443" s="324"/>
      <c r="N443" s="324"/>
      <c r="O443" s="313"/>
      <c r="P443" s="312"/>
      <c r="Q443" s="313"/>
      <c r="R443" s="313"/>
      <c r="S443" s="313"/>
      <c r="T443" s="313"/>
      <c r="U443" s="313"/>
      <c r="V443" s="313"/>
      <c r="W443" s="313"/>
      <c r="X443" s="313"/>
      <c r="Y443" s="313"/>
      <c r="Z443" s="313"/>
      <c r="AA443" s="313"/>
      <c r="AB443" s="313"/>
      <c r="AC443" s="313"/>
      <c r="AD443" s="313"/>
      <c r="AE443" s="313"/>
    </row>
    <row r="444" spans="1:31" x14ac:dyDescent="0.25">
      <c r="A444" s="313"/>
      <c r="B444" s="322"/>
      <c r="C444" s="322"/>
      <c r="D444" s="313"/>
      <c r="E444" s="323"/>
      <c r="F444" s="312"/>
      <c r="G444" s="312"/>
      <c r="H444" s="312"/>
      <c r="I444" s="312"/>
      <c r="J444" s="312"/>
      <c r="K444" s="312"/>
      <c r="L444" s="312"/>
      <c r="M444" s="324"/>
      <c r="N444" s="324"/>
      <c r="O444" s="313"/>
      <c r="P444" s="312"/>
      <c r="Q444" s="313"/>
      <c r="R444" s="313"/>
      <c r="S444" s="313"/>
      <c r="T444" s="313"/>
      <c r="U444" s="313"/>
      <c r="V444" s="313"/>
      <c r="W444" s="313"/>
      <c r="X444" s="313"/>
      <c r="Y444" s="313"/>
      <c r="Z444" s="313"/>
      <c r="AA444" s="313"/>
      <c r="AB444" s="313"/>
      <c r="AC444" s="313"/>
      <c r="AD444" s="313"/>
      <c r="AE444" s="313"/>
    </row>
    <row r="445" spans="1:31" x14ac:dyDescent="0.25">
      <c r="A445" s="313"/>
      <c r="B445" s="322"/>
      <c r="C445" s="322"/>
      <c r="D445" s="313"/>
      <c r="E445" s="323"/>
      <c r="F445" s="312"/>
      <c r="G445" s="312"/>
      <c r="H445" s="312"/>
      <c r="I445" s="312"/>
      <c r="J445" s="312"/>
      <c r="K445" s="312"/>
      <c r="L445" s="312"/>
      <c r="M445" s="324"/>
      <c r="N445" s="324"/>
      <c r="O445" s="313"/>
      <c r="P445" s="312"/>
      <c r="Q445" s="313"/>
      <c r="R445" s="313"/>
      <c r="S445" s="313"/>
      <c r="T445" s="313"/>
      <c r="U445" s="313"/>
      <c r="V445" s="313"/>
      <c r="W445" s="313"/>
      <c r="X445" s="313"/>
      <c r="Y445" s="313"/>
      <c r="Z445" s="313"/>
      <c r="AA445" s="313"/>
      <c r="AB445" s="313"/>
      <c r="AC445" s="313"/>
      <c r="AD445" s="313"/>
      <c r="AE445" s="313"/>
    </row>
    <row r="446" spans="1:31" x14ac:dyDescent="0.25">
      <c r="A446" s="313"/>
      <c r="B446" s="322"/>
      <c r="C446" s="322"/>
      <c r="D446" s="313"/>
      <c r="E446" s="323"/>
      <c r="F446" s="312"/>
      <c r="G446" s="312"/>
      <c r="H446" s="312"/>
      <c r="I446" s="312"/>
      <c r="J446" s="312"/>
      <c r="K446" s="312"/>
      <c r="L446" s="312"/>
      <c r="M446" s="324"/>
      <c r="N446" s="324"/>
      <c r="O446" s="313"/>
      <c r="P446" s="312"/>
      <c r="Q446" s="313"/>
      <c r="R446" s="313"/>
      <c r="S446" s="313"/>
      <c r="T446" s="313"/>
      <c r="U446" s="313"/>
      <c r="V446" s="313"/>
      <c r="W446" s="313"/>
      <c r="X446" s="313"/>
      <c r="Y446" s="313"/>
      <c r="Z446" s="313"/>
      <c r="AA446" s="313"/>
      <c r="AB446" s="313"/>
      <c r="AC446" s="313"/>
      <c r="AD446" s="313"/>
      <c r="AE446" s="313"/>
    </row>
    <row r="447" spans="1:31" x14ac:dyDescent="0.25">
      <c r="A447" s="313"/>
      <c r="B447" s="322"/>
      <c r="C447" s="322"/>
      <c r="D447" s="313"/>
      <c r="E447" s="323"/>
      <c r="F447" s="312"/>
      <c r="G447" s="312"/>
      <c r="H447" s="312"/>
      <c r="I447" s="312"/>
      <c r="J447" s="312"/>
      <c r="K447" s="312"/>
      <c r="L447" s="312"/>
      <c r="M447" s="324"/>
      <c r="N447" s="324"/>
      <c r="O447" s="313"/>
      <c r="P447" s="312"/>
      <c r="Q447" s="313"/>
      <c r="R447" s="313"/>
      <c r="S447" s="313"/>
      <c r="T447" s="313"/>
      <c r="U447" s="313"/>
      <c r="V447" s="313"/>
      <c r="W447" s="313"/>
      <c r="X447" s="313"/>
      <c r="Y447" s="313"/>
      <c r="Z447" s="313"/>
      <c r="AA447" s="313"/>
      <c r="AB447" s="313"/>
      <c r="AC447" s="313"/>
      <c r="AD447" s="313"/>
      <c r="AE447" s="313"/>
    </row>
    <row r="448" spans="1:31" x14ac:dyDescent="0.25">
      <c r="A448" s="313"/>
      <c r="B448" s="322"/>
      <c r="C448" s="322"/>
      <c r="D448" s="313"/>
      <c r="E448" s="323"/>
      <c r="F448" s="312"/>
      <c r="G448" s="312"/>
      <c r="H448" s="312"/>
      <c r="I448" s="312"/>
      <c r="J448" s="312"/>
      <c r="K448" s="312"/>
      <c r="L448" s="312"/>
      <c r="M448" s="324"/>
      <c r="N448" s="324"/>
      <c r="O448" s="313"/>
      <c r="P448" s="312"/>
      <c r="Q448" s="313"/>
      <c r="R448" s="313"/>
      <c r="S448" s="313"/>
      <c r="T448" s="313"/>
      <c r="U448" s="313"/>
      <c r="V448" s="313"/>
      <c r="W448" s="313"/>
      <c r="X448" s="313"/>
      <c r="Y448" s="313"/>
      <c r="Z448" s="313"/>
      <c r="AA448" s="313"/>
      <c r="AB448" s="313"/>
      <c r="AC448" s="313"/>
      <c r="AD448" s="313"/>
      <c r="AE448" s="313"/>
    </row>
    <row r="449" spans="1:31" x14ac:dyDescent="0.25">
      <c r="A449" s="313"/>
      <c r="B449" s="322"/>
      <c r="C449" s="322"/>
      <c r="D449" s="313"/>
      <c r="E449" s="323"/>
      <c r="F449" s="312"/>
      <c r="G449" s="312"/>
      <c r="H449" s="312"/>
      <c r="I449" s="312"/>
      <c r="J449" s="312"/>
      <c r="K449" s="312"/>
      <c r="L449" s="312"/>
      <c r="M449" s="324"/>
      <c r="N449" s="324"/>
      <c r="O449" s="313"/>
      <c r="P449" s="312"/>
      <c r="Q449" s="313"/>
      <c r="R449" s="313"/>
      <c r="S449" s="313"/>
      <c r="T449" s="313"/>
      <c r="U449" s="313"/>
      <c r="V449" s="313"/>
      <c r="W449" s="313"/>
      <c r="X449" s="313"/>
      <c r="Y449" s="313"/>
      <c r="Z449" s="313"/>
      <c r="AA449" s="313"/>
      <c r="AB449" s="313"/>
      <c r="AC449" s="313"/>
      <c r="AD449" s="313"/>
      <c r="AE449" s="313"/>
    </row>
    <row r="450" spans="1:31" x14ac:dyDescent="0.25">
      <c r="A450" s="313"/>
      <c r="B450" s="322"/>
      <c r="C450" s="322"/>
      <c r="D450" s="313"/>
      <c r="E450" s="323"/>
      <c r="F450" s="312"/>
      <c r="G450" s="312"/>
      <c r="H450" s="312"/>
      <c r="I450" s="312"/>
      <c r="J450" s="312"/>
      <c r="K450" s="312"/>
      <c r="L450" s="312"/>
      <c r="M450" s="324"/>
      <c r="N450" s="324"/>
      <c r="O450" s="313"/>
      <c r="P450" s="312"/>
      <c r="Q450" s="313"/>
      <c r="R450" s="313"/>
      <c r="S450" s="313"/>
      <c r="T450" s="313"/>
      <c r="U450" s="313"/>
      <c r="V450" s="313"/>
      <c r="W450" s="313"/>
      <c r="X450" s="313"/>
      <c r="Y450" s="313"/>
      <c r="Z450" s="313"/>
      <c r="AA450" s="313"/>
      <c r="AB450" s="313"/>
      <c r="AC450" s="313"/>
      <c r="AD450" s="313"/>
      <c r="AE450" s="313"/>
    </row>
    <row r="451" spans="1:31" x14ac:dyDescent="0.25">
      <c r="A451" s="313"/>
      <c r="B451" s="322"/>
      <c r="C451" s="322"/>
      <c r="D451" s="313"/>
      <c r="E451" s="323"/>
      <c r="F451" s="312"/>
      <c r="G451" s="312"/>
      <c r="H451" s="312"/>
      <c r="I451" s="312"/>
      <c r="J451" s="312"/>
      <c r="K451" s="312"/>
      <c r="L451" s="312"/>
      <c r="M451" s="324"/>
      <c r="N451" s="324"/>
      <c r="O451" s="313"/>
      <c r="P451" s="312"/>
      <c r="Q451" s="313"/>
      <c r="R451" s="313"/>
      <c r="S451" s="313"/>
      <c r="T451" s="313"/>
      <c r="U451" s="313"/>
      <c r="V451" s="313"/>
      <c r="W451" s="313"/>
      <c r="X451" s="313"/>
      <c r="Y451" s="313"/>
      <c r="Z451" s="313"/>
      <c r="AA451" s="313"/>
      <c r="AB451" s="313"/>
      <c r="AC451" s="313"/>
      <c r="AD451" s="313"/>
      <c r="AE451" s="313"/>
    </row>
    <row r="452" spans="1:31" x14ac:dyDescent="0.25">
      <c r="A452" s="313"/>
      <c r="B452" s="322"/>
      <c r="C452" s="322"/>
      <c r="D452" s="313"/>
      <c r="E452" s="323"/>
      <c r="F452" s="312"/>
      <c r="G452" s="312"/>
      <c r="H452" s="312"/>
      <c r="I452" s="312"/>
      <c r="J452" s="312"/>
      <c r="K452" s="312"/>
      <c r="L452" s="312"/>
      <c r="M452" s="324"/>
      <c r="N452" s="324"/>
      <c r="O452" s="313"/>
      <c r="P452" s="312"/>
      <c r="Q452" s="313"/>
      <c r="R452" s="313"/>
      <c r="S452" s="313"/>
      <c r="T452" s="313"/>
      <c r="U452" s="313"/>
      <c r="V452" s="313"/>
      <c r="W452" s="313"/>
      <c r="X452" s="313"/>
      <c r="Y452" s="313"/>
      <c r="Z452" s="313"/>
      <c r="AA452" s="313"/>
      <c r="AB452" s="313"/>
      <c r="AC452" s="313"/>
      <c r="AD452" s="313"/>
      <c r="AE452" s="313"/>
    </row>
    <row r="453" spans="1:31" x14ac:dyDescent="0.25">
      <c r="A453" s="313"/>
      <c r="B453" s="322"/>
      <c r="C453" s="322"/>
      <c r="D453" s="313"/>
      <c r="E453" s="323"/>
      <c r="F453" s="312"/>
      <c r="G453" s="312"/>
      <c r="H453" s="312"/>
      <c r="I453" s="312"/>
      <c r="J453" s="312"/>
      <c r="K453" s="312"/>
      <c r="L453" s="312"/>
      <c r="M453" s="324"/>
      <c r="N453" s="324"/>
      <c r="O453" s="313"/>
      <c r="P453" s="312"/>
      <c r="Q453" s="313"/>
      <c r="R453" s="313"/>
      <c r="S453" s="313"/>
      <c r="T453" s="313"/>
      <c r="U453" s="313"/>
      <c r="V453" s="313"/>
      <c r="W453" s="313"/>
      <c r="X453" s="313"/>
      <c r="Y453" s="313"/>
      <c r="Z453" s="313"/>
      <c r="AA453" s="313"/>
      <c r="AB453" s="313"/>
      <c r="AC453" s="313"/>
      <c r="AD453" s="313"/>
      <c r="AE453" s="313"/>
    </row>
    <row r="454" spans="1:31" x14ac:dyDescent="0.25">
      <c r="A454" s="313"/>
      <c r="B454" s="322"/>
      <c r="C454" s="322"/>
      <c r="D454" s="313"/>
      <c r="E454" s="323"/>
      <c r="F454" s="312"/>
      <c r="G454" s="312"/>
      <c r="H454" s="312"/>
      <c r="I454" s="312"/>
      <c r="J454" s="312"/>
      <c r="K454" s="312"/>
      <c r="L454" s="312"/>
      <c r="M454" s="324"/>
      <c r="N454" s="324"/>
      <c r="O454" s="313"/>
      <c r="P454" s="312"/>
      <c r="Q454" s="313"/>
      <c r="R454" s="313"/>
      <c r="S454" s="313"/>
      <c r="T454" s="313"/>
      <c r="U454" s="313"/>
      <c r="V454" s="313"/>
      <c r="W454" s="313"/>
      <c r="X454" s="313"/>
      <c r="Y454" s="313"/>
      <c r="Z454" s="313"/>
      <c r="AA454" s="313"/>
      <c r="AB454" s="313"/>
      <c r="AC454" s="313"/>
      <c r="AD454" s="313"/>
      <c r="AE454" s="313"/>
    </row>
    <row r="455" spans="1:31" x14ac:dyDescent="0.25">
      <c r="A455" s="313"/>
      <c r="B455" s="322"/>
      <c r="C455" s="322"/>
      <c r="D455" s="313"/>
      <c r="E455" s="323"/>
      <c r="F455" s="312"/>
      <c r="G455" s="312"/>
      <c r="H455" s="312"/>
      <c r="I455" s="312"/>
      <c r="J455" s="312"/>
      <c r="K455" s="312"/>
      <c r="L455" s="312"/>
      <c r="M455" s="324"/>
      <c r="N455" s="324"/>
      <c r="O455" s="313"/>
      <c r="P455" s="312"/>
      <c r="Q455" s="313"/>
      <c r="R455" s="313"/>
      <c r="S455" s="313"/>
      <c r="T455" s="313"/>
      <c r="U455" s="313"/>
      <c r="V455" s="313"/>
      <c r="W455" s="313"/>
      <c r="X455" s="313"/>
      <c r="Y455" s="313"/>
      <c r="Z455" s="313"/>
      <c r="AA455" s="313"/>
      <c r="AB455" s="313"/>
      <c r="AC455" s="313"/>
      <c r="AD455" s="313"/>
      <c r="AE455" s="313"/>
    </row>
    <row r="456" spans="1:31" x14ac:dyDescent="0.25">
      <c r="A456" s="313"/>
      <c r="B456" s="322"/>
      <c r="C456" s="322"/>
      <c r="D456" s="313"/>
      <c r="E456" s="323"/>
      <c r="F456" s="312"/>
      <c r="G456" s="312"/>
      <c r="H456" s="312"/>
      <c r="I456" s="312"/>
      <c r="J456" s="312"/>
      <c r="K456" s="312"/>
      <c r="L456" s="312"/>
      <c r="M456" s="324"/>
      <c r="N456" s="324"/>
      <c r="O456" s="313"/>
      <c r="P456" s="312"/>
      <c r="Q456" s="313"/>
      <c r="R456" s="313"/>
      <c r="S456" s="313"/>
      <c r="T456" s="313"/>
      <c r="U456" s="313"/>
      <c r="V456" s="313"/>
      <c r="W456" s="313"/>
      <c r="X456" s="313"/>
      <c r="Y456" s="313"/>
      <c r="Z456" s="313"/>
      <c r="AA456" s="313"/>
      <c r="AB456" s="313"/>
      <c r="AC456" s="313"/>
      <c r="AD456" s="313"/>
      <c r="AE456" s="313"/>
    </row>
    <row r="457" spans="1:31" x14ac:dyDescent="0.25">
      <c r="A457" s="313"/>
      <c r="B457" s="322"/>
      <c r="C457" s="322"/>
      <c r="D457" s="313"/>
      <c r="E457" s="323"/>
      <c r="F457" s="312"/>
      <c r="G457" s="312"/>
      <c r="H457" s="312"/>
      <c r="I457" s="312"/>
      <c r="J457" s="312"/>
      <c r="K457" s="312"/>
      <c r="L457" s="312"/>
      <c r="M457" s="324"/>
      <c r="N457" s="324"/>
      <c r="O457" s="313"/>
      <c r="P457" s="312"/>
      <c r="Q457" s="313"/>
      <c r="R457" s="313"/>
      <c r="S457" s="313"/>
      <c r="T457" s="313"/>
      <c r="U457" s="313"/>
      <c r="V457" s="313"/>
      <c r="W457" s="313"/>
      <c r="X457" s="313"/>
      <c r="Y457" s="313"/>
      <c r="Z457" s="313"/>
      <c r="AA457" s="313"/>
      <c r="AB457" s="313"/>
      <c r="AC457" s="313"/>
      <c r="AD457" s="313"/>
      <c r="AE457" s="313"/>
    </row>
    <row r="458" spans="1:31" x14ac:dyDescent="0.25">
      <c r="A458" s="313"/>
      <c r="B458" s="322"/>
      <c r="C458" s="322"/>
      <c r="D458" s="313"/>
      <c r="E458" s="323"/>
      <c r="F458" s="312"/>
      <c r="G458" s="312"/>
      <c r="H458" s="312"/>
      <c r="I458" s="312"/>
      <c r="J458" s="312"/>
      <c r="K458" s="312"/>
      <c r="L458" s="312"/>
      <c r="M458" s="324"/>
      <c r="N458" s="324"/>
      <c r="O458" s="313"/>
      <c r="P458" s="312"/>
      <c r="Q458" s="313"/>
      <c r="R458" s="313"/>
      <c r="S458" s="313"/>
      <c r="T458" s="313"/>
      <c r="U458" s="313"/>
      <c r="V458" s="313"/>
      <c r="W458" s="313"/>
      <c r="X458" s="313"/>
      <c r="Y458" s="313"/>
      <c r="Z458" s="313"/>
      <c r="AA458" s="313"/>
      <c r="AB458" s="313"/>
      <c r="AC458" s="313"/>
      <c r="AD458" s="313"/>
      <c r="AE458" s="313"/>
    </row>
    <row r="459" spans="1:31" x14ac:dyDescent="0.25">
      <c r="A459" s="313"/>
      <c r="B459" s="322"/>
      <c r="C459" s="322"/>
      <c r="D459" s="313"/>
      <c r="E459" s="323"/>
      <c r="F459" s="312"/>
      <c r="G459" s="312"/>
      <c r="H459" s="312"/>
      <c r="I459" s="312"/>
      <c r="J459" s="312"/>
      <c r="K459" s="312"/>
      <c r="L459" s="312"/>
      <c r="M459" s="324"/>
      <c r="N459" s="324"/>
      <c r="O459" s="313"/>
      <c r="P459" s="312"/>
      <c r="Q459" s="313"/>
      <c r="R459" s="313"/>
      <c r="S459" s="313"/>
      <c r="T459" s="313"/>
      <c r="U459" s="313"/>
      <c r="V459" s="313"/>
      <c r="W459" s="313"/>
      <c r="X459" s="313"/>
      <c r="Y459" s="313"/>
      <c r="Z459" s="313"/>
      <c r="AA459" s="313"/>
      <c r="AB459" s="313"/>
      <c r="AC459" s="313"/>
      <c r="AD459" s="313"/>
      <c r="AE459" s="313"/>
    </row>
    <row r="460" spans="1:31" x14ac:dyDescent="0.25">
      <c r="A460" s="313"/>
      <c r="B460" s="322"/>
      <c r="C460" s="322"/>
      <c r="D460" s="313"/>
      <c r="E460" s="323"/>
      <c r="F460" s="312"/>
      <c r="G460" s="312"/>
      <c r="H460" s="312"/>
      <c r="I460" s="312"/>
      <c r="J460" s="312"/>
      <c r="K460" s="312"/>
      <c r="L460" s="312"/>
      <c r="M460" s="324"/>
      <c r="N460" s="324"/>
      <c r="O460" s="313"/>
      <c r="P460" s="312"/>
      <c r="Q460" s="313"/>
      <c r="R460" s="313"/>
      <c r="S460" s="313"/>
      <c r="T460" s="313"/>
      <c r="U460" s="313"/>
      <c r="V460" s="313"/>
      <c r="W460" s="313"/>
      <c r="X460" s="313"/>
      <c r="Y460" s="313"/>
      <c r="Z460" s="313"/>
      <c r="AA460" s="313"/>
      <c r="AB460" s="313"/>
      <c r="AC460" s="313"/>
      <c r="AD460" s="313"/>
      <c r="AE460" s="313"/>
    </row>
    <row r="461" spans="1:31" x14ac:dyDescent="0.25">
      <c r="A461" s="313"/>
      <c r="B461" s="322"/>
      <c r="C461" s="322"/>
      <c r="D461" s="313"/>
      <c r="E461" s="323"/>
      <c r="F461" s="312"/>
      <c r="G461" s="312"/>
      <c r="H461" s="312"/>
      <c r="I461" s="312"/>
      <c r="J461" s="312"/>
      <c r="K461" s="312"/>
      <c r="L461" s="312"/>
      <c r="M461" s="324"/>
      <c r="N461" s="324"/>
      <c r="O461" s="313"/>
      <c r="P461" s="312"/>
      <c r="Q461" s="313"/>
      <c r="R461" s="313"/>
      <c r="S461" s="313"/>
      <c r="T461" s="313"/>
      <c r="U461" s="313"/>
      <c r="V461" s="313"/>
      <c r="W461" s="313"/>
      <c r="X461" s="313"/>
      <c r="Y461" s="313"/>
      <c r="Z461" s="313"/>
      <c r="AA461" s="313"/>
      <c r="AB461" s="313"/>
      <c r="AC461" s="313"/>
      <c r="AD461" s="313"/>
      <c r="AE461" s="313"/>
    </row>
    <row r="462" spans="1:31" x14ac:dyDescent="0.25">
      <c r="A462" s="313"/>
      <c r="B462" s="322"/>
      <c r="C462" s="322"/>
      <c r="D462" s="313"/>
      <c r="E462" s="323"/>
      <c r="F462" s="312"/>
      <c r="G462" s="312"/>
      <c r="H462" s="312"/>
      <c r="I462" s="312"/>
      <c r="J462" s="312"/>
      <c r="K462" s="312"/>
      <c r="L462" s="312"/>
      <c r="M462" s="324"/>
      <c r="N462" s="324"/>
      <c r="O462" s="313"/>
      <c r="P462" s="312"/>
      <c r="Q462" s="313"/>
      <c r="R462" s="313"/>
      <c r="S462" s="313"/>
      <c r="T462" s="313"/>
      <c r="U462" s="313"/>
      <c r="V462" s="313"/>
      <c r="W462" s="313"/>
      <c r="X462" s="313"/>
      <c r="Y462" s="313"/>
      <c r="Z462" s="313"/>
      <c r="AA462" s="313"/>
      <c r="AB462" s="313"/>
      <c r="AC462" s="313"/>
      <c r="AD462" s="313"/>
      <c r="AE462" s="313"/>
    </row>
    <row r="463" spans="1:31" x14ac:dyDescent="0.25">
      <c r="A463" s="313"/>
      <c r="B463" s="322"/>
      <c r="C463" s="322"/>
      <c r="D463" s="313"/>
      <c r="E463" s="323"/>
      <c r="F463" s="312"/>
      <c r="G463" s="312"/>
      <c r="H463" s="312"/>
      <c r="I463" s="312"/>
      <c r="J463" s="312"/>
      <c r="K463" s="312"/>
      <c r="L463" s="312"/>
      <c r="M463" s="324"/>
      <c r="N463" s="324"/>
      <c r="O463" s="313"/>
      <c r="P463" s="312"/>
      <c r="Q463" s="313"/>
      <c r="R463" s="313"/>
      <c r="S463" s="313"/>
      <c r="T463" s="313"/>
      <c r="U463" s="313"/>
      <c r="V463" s="313"/>
      <c r="W463" s="313"/>
      <c r="X463" s="313"/>
      <c r="Y463" s="313"/>
      <c r="Z463" s="313"/>
      <c r="AA463" s="313"/>
      <c r="AB463" s="313"/>
      <c r="AC463" s="313"/>
      <c r="AD463" s="313"/>
      <c r="AE463" s="313"/>
    </row>
    <row r="464" spans="1:31" x14ac:dyDescent="0.25">
      <c r="A464" s="313"/>
      <c r="B464" s="322"/>
      <c r="C464" s="322"/>
      <c r="D464" s="313"/>
      <c r="E464" s="323"/>
      <c r="F464" s="312"/>
      <c r="G464" s="312"/>
      <c r="H464" s="312"/>
      <c r="I464" s="312"/>
      <c r="J464" s="312"/>
      <c r="K464" s="312"/>
      <c r="L464" s="312"/>
      <c r="M464" s="324"/>
      <c r="N464" s="324"/>
      <c r="O464" s="313"/>
      <c r="P464" s="312"/>
      <c r="Q464" s="313"/>
      <c r="R464" s="313"/>
      <c r="S464" s="313"/>
      <c r="T464" s="313"/>
      <c r="U464" s="313"/>
      <c r="V464" s="313"/>
      <c r="W464" s="313"/>
      <c r="X464" s="313"/>
      <c r="Y464" s="313"/>
      <c r="Z464" s="313"/>
      <c r="AA464" s="313"/>
      <c r="AB464" s="313"/>
      <c r="AC464" s="313"/>
      <c r="AD464" s="313"/>
      <c r="AE464" s="313"/>
    </row>
    <row r="465" spans="1:31" x14ac:dyDescent="0.25">
      <c r="A465" s="313"/>
      <c r="B465" s="322"/>
      <c r="C465" s="322"/>
      <c r="D465" s="313"/>
      <c r="E465" s="323"/>
      <c r="F465" s="312"/>
      <c r="G465" s="312"/>
      <c r="H465" s="312"/>
      <c r="I465" s="312"/>
      <c r="J465" s="312"/>
      <c r="K465" s="312"/>
      <c r="L465" s="312"/>
      <c r="M465" s="324"/>
      <c r="N465" s="324"/>
      <c r="O465" s="313"/>
      <c r="P465" s="312"/>
      <c r="Q465" s="313"/>
      <c r="R465" s="313"/>
      <c r="S465" s="313"/>
      <c r="T465" s="313"/>
      <c r="U465" s="313"/>
      <c r="V465" s="313"/>
      <c r="W465" s="313"/>
      <c r="X465" s="313"/>
      <c r="Y465" s="313"/>
      <c r="Z465" s="313"/>
      <c r="AA465" s="313"/>
      <c r="AB465" s="313"/>
      <c r="AC465" s="313"/>
      <c r="AD465" s="313"/>
      <c r="AE465" s="313"/>
    </row>
    <row r="466" spans="1:31" x14ac:dyDescent="0.25">
      <c r="A466" s="313"/>
      <c r="B466" s="322"/>
      <c r="C466" s="322"/>
      <c r="D466" s="313"/>
      <c r="E466" s="323"/>
      <c r="F466" s="312"/>
      <c r="G466" s="312"/>
      <c r="H466" s="312"/>
      <c r="I466" s="312"/>
      <c r="J466" s="312"/>
      <c r="K466" s="312"/>
      <c r="L466" s="312"/>
      <c r="M466" s="324"/>
      <c r="N466" s="324"/>
      <c r="O466" s="313"/>
      <c r="P466" s="312"/>
      <c r="Q466" s="313"/>
      <c r="R466" s="313"/>
      <c r="S466" s="313"/>
      <c r="T466" s="313"/>
      <c r="U466" s="313"/>
      <c r="V466" s="313"/>
      <c r="W466" s="313"/>
      <c r="X466" s="313"/>
      <c r="Y466" s="313"/>
      <c r="Z466" s="313"/>
      <c r="AA466" s="313"/>
      <c r="AB466" s="313"/>
      <c r="AC466" s="313"/>
      <c r="AD466" s="313"/>
      <c r="AE466" s="313"/>
    </row>
    <row r="467" spans="1:31" x14ac:dyDescent="0.25">
      <c r="A467" s="313"/>
      <c r="B467" s="322"/>
      <c r="C467" s="322"/>
      <c r="D467" s="313"/>
      <c r="E467" s="323"/>
      <c r="F467" s="312"/>
      <c r="G467" s="312"/>
      <c r="H467" s="312"/>
      <c r="I467" s="312"/>
      <c r="J467" s="312"/>
      <c r="K467" s="312"/>
      <c r="L467" s="312"/>
      <c r="M467" s="324"/>
      <c r="N467" s="324"/>
      <c r="O467" s="313"/>
      <c r="P467" s="312"/>
      <c r="Q467" s="313"/>
      <c r="R467" s="313"/>
      <c r="S467" s="313"/>
      <c r="T467" s="313"/>
      <c r="U467" s="313"/>
      <c r="V467" s="313"/>
      <c r="W467" s="313"/>
      <c r="X467" s="313"/>
      <c r="Y467" s="313"/>
      <c r="Z467" s="313"/>
      <c r="AA467" s="313"/>
      <c r="AB467" s="313"/>
      <c r="AC467" s="313"/>
      <c r="AD467" s="313"/>
      <c r="AE467" s="313"/>
    </row>
    <row r="468" spans="1:31" x14ac:dyDescent="0.25">
      <c r="A468" s="313"/>
      <c r="B468" s="322"/>
      <c r="C468" s="322"/>
      <c r="D468" s="313"/>
      <c r="E468" s="323"/>
      <c r="F468" s="312"/>
      <c r="G468" s="312"/>
      <c r="H468" s="312"/>
      <c r="I468" s="312"/>
      <c r="J468" s="312"/>
      <c r="K468" s="312"/>
      <c r="L468" s="312"/>
      <c r="M468" s="324"/>
      <c r="N468" s="324"/>
      <c r="O468" s="313"/>
      <c r="P468" s="312"/>
      <c r="Q468" s="313"/>
      <c r="R468" s="313"/>
      <c r="S468" s="313"/>
      <c r="T468" s="313"/>
      <c r="U468" s="313"/>
      <c r="V468" s="313"/>
      <c r="W468" s="313"/>
      <c r="X468" s="313"/>
      <c r="Y468" s="313"/>
      <c r="Z468" s="313"/>
      <c r="AA468" s="313"/>
      <c r="AB468" s="313"/>
      <c r="AC468" s="313"/>
      <c r="AD468" s="313"/>
      <c r="AE468" s="313"/>
    </row>
    <row r="469" spans="1:31" x14ac:dyDescent="0.25">
      <c r="A469" s="313"/>
      <c r="B469" s="322"/>
      <c r="C469" s="322"/>
      <c r="D469" s="313"/>
      <c r="E469" s="323"/>
      <c r="F469" s="312"/>
      <c r="G469" s="312"/>
      <c r="H469" s="312"/>
      <c r="I469" s="312"/>
      <c r="J469" s="312"/>
      <c r="K469" s="312"/>
      <c r="L469" s="312"/>
      <c r="M469" s="324"/>
      <c r="N469" s="324"/>
      <c r="O469" s="313"/>
      <c r="P469" s="312"/>
      <c r="Q469" s="313"/>
      <c r="R469" s="313"/>
      <c r="S469" s="313"/>
      <c r="T469" s="313"/>
      <c r="U469" s="313"/>
      <c r="V469" s="313"/>
      <c r="W469" s="313"/>
      <c r="X469" s="313"/>
      <c r="Y469" s="313"/>
      <c r="Z469" s="313"/>
      <c r="AA469" s="313"/>
      <c r="AB469" s="313"/>
      <c r="AC469" s="313"/>
      <c r="AD469" s="313"/>
      <c r="AE469" s="313"/>
    </row>
    <row r="470" spans="1:31" x14ac:dyDescent="0.25">
      <c r="A470" s="313"/>
      <c r="B470" s="322"/>
      <c r="C470" s="322"/>
      <c r="D470" s="313"/>
      <c r="E470" s="323"/>
      <c r="F470" s="312"/>
      <c r="G470" s="312"/>
      <c r="H470" s="312"/>
      <c r="I470" s="312"/>
      <c r="J470" s="312"/>
      <c r="K470" s="312"/>
      <c r="L470" s="312"/>
      <c r="M470" s="324"/>
      <c r="N470" s="324"/>
      <c r="O470" s="313"/>
      <c r="P470" s="312"/>
      <c r="Q470" s="313"/>
      <c r="R470" s="313"/>
      <c r="S470" s="313"/>
      <c r="T470" s="313"/>
      <c r="U470" s="313"/>
      <c r="V470" s="313"/>
      <c r="W470" s="313"/>
      <c r="X470" s="313"/>
      <c r="Y470" s="313"/>
      <c r="Z470" s="313"/>
      <c r="AA470" s="313"/>
      <c r="AB470" s="313"/>
      <c r="AC470" s="313"/>
      <c r="AD470" s="313"/>
      <c r="AE470" s="313"/>
    </row>
    <row r="471" spans="1:31" x14ac:dyDescent="0.25">
      <c r="A471" s="313"/>
      <c r="B471" s="322"/>
      <c r="C471" s="322"/>
      <c r="D471" s="313"/>
      <c r="E471" s="323"/>
      <c r="F471" s="312"/>
      <c r="G471" s="312"/>
      <c r="H471" s="312"/>
      <c r="I471" s="312"/>
      <c r="J471" s="312"/>
      <c r="K471" s="312"/>
      <c r="L471" s="312"/>
      <c r="M471" s="324"/>
      <c r="N471" s="324"/>
      <c r="O471" s="313"/>
      <c r="P471" s="312"/>
      <c r="Q471" s="313"/>
      <c r="R471" s="313"/>
      <c r="S471" s="313"/>
      <c r="T471" s="313"/>
      <c r="U471" s="313"/>
      <c r="V471" s="313"/>
      <c r="W471" s="313"/>
      <c r="X471" s="313"/>
      <c r="Y471" s="313"/>
      <c r="Z471" s="313"/>
      <c r="AA471" s="313"/>
      <c r="AB471" s="313"/>
      <c r="AC471" s="313"/>
      <c r="AD471" s="313"/>
      <c r="AE471" s="313"/>
    </row>
    <row r="472" spans="1:31" x14ac:dyDescent="0.25">
      <c r="A472" s="313"/>
      <c r="B472" s="322"/>
      <c r="C472" s="322"/>
      <c r="D472" s="313"/>
      <c r="E472" s="323"/>
      <c r="F472" s="312"/>
      <c r="G472" s="312"/>
      <c r="H472" s="312"/>
      <c r="I472" s="312"/>
      <c r="J472" s="312"/>
      <c r="K472" s="312"/>
      <c r="L472" s="312"/>
      <c r="M472" s="324"/>
      <c r="N472" s="324"/>
      <c r="O472" s="313"/>
      <c r="P472" s="312"/>
      <c r="Q472" s="313"/>
      <c r="R472" s="313"/>
      <c r="S472" s="313"/>
      <c r="T472" s="313"/>
      <c r="U472" s="313"/>
      <c r="V472" s="313"/>
      <c r="W472" s="313"/>
      <c r="X472" s="313"/>
      <c r="Y472" s="313"/>
      <c r="Z472" s="313"/>
      <c r="AA472" s="313"/>
      <c r="AB472" s="313"/>
      <c r="AC472" s="313"/>
      <c r="AD472" s="313"/>
      <c r="AE472" s="313"/>
    </row>
    <row r="473" spans="1:31" x14ac:dyDescent="0.25">
      <c r="A473" s="313"/>
      <c r="B473" s="322"/>
      <c r="C473" s="322"/>
      <c r="D473" s="313"/>
      <c r="E473" s="323"/>
      <c r="F473" s="312"/>
      <c r="G473" s="312"/>
      <c r="H473" s="312"/>
      <c r="I473" s="312"/>
      <c r="J473" s="312"/>
      <c r="K473" s="312"/>
      <c r="L473" s="312"/>
      <c r="M473" s="324"/>
      <c r="N473" s="324"/>
      <c r="O473" s="313"/>
      <c r="P473" s="312"/>
      <c r="Q473" s="313"/>
      <c r="R473" s="313"/>
      <c r="S473" s="313"/>
      <c r="T473" s="313"/>
      <c r="U473" s="313"/>
      <c r="V473" s="313"/>
      <c r="W473" s="313"/>
      <c r="X473" s="313"/>
      <c r="Y473" s="313"/>
      <c r="Z473" s="313"/>
      <c r="AA473" s="313"/>
      <c r="AB473" s="313"/>
      <c r="AC473" s="313"/>
      <c r="AD473" s="313"/>
      <c r="AE473" s="313"/>
    </row>
    <row r="474" spans="1:31" x14ac:dyDescent="0.25">
      <c r="A474" s="313"/>
      <c r="B474" s="322"/>
      <c r="C474" s="322"/>
      <c r="D474" s="313"/>
      <c r="E474" s="323"/>
      <c r="F474" s="312"/>
      <c r="G474" s="312"/>
      <c r="H474" s="312"/>
      <c r="I474" s="312"/>
      <c r="J474" s="312"/>
      <c r="K474" s="312"/>
      <c r="L474" s="312"/>
      <c r="M474" s="324"/>
      <c r="N474" s="324"/>
      <c r="O474" s="313"/>
      <c r="P474" s="312"/>
      <c r="Q474" s="313"/>
      <c r="R474" s="313"/>
      <c r="S474" s="313"/>
      <c r="T474" s="313"/>
      <c r="U474" s="313"/>
      <c r="V474" s="313"/>
      <c r="W474" s="313"/>
      <c r="X474" s="313"/>
      <c r="Y474" s="313"/>
      <c r="Z474" s="313"/>
      <c r="AA474" s="313"/>
      <c r="AB474" s="313"/>
      <c r="AC474" s="313"/>
      <c r="AD474" s="313"/>
      <c r="AE474" s="313"/>
    </row>
    <row r="475" spans="1:31" x14ac:dyDescent="0.25">
      <c r="A475" s="313"/>
      <c r="B475" s="322"/>
      <c r="C475" s="322"/>
      <c r="D475" s="313"/>
      <c r="E475" s="323"/>
      <c r="F475" s="312"/>
      <c r="G475" s="312"/>
      <c r="H475" s="312"/>
      <c r="I475" s="312"/>
      <c r="J475" s="312"/>
      <c r="K475" s="312"/>
      <c r="L475" s="312"/>
      <c r="M475" s="324"/>
      <c r="N475" s="324"/>
      <c r="O475" s="313"/>
      <c r="P475" s="312"/>
      <c r="Q475" s="313"/>
      <c r="R475" s="313"/>
      <c r="S475" s="313"/>
      <c r="T475" s="313"/>
      <c r="U475" s="313"/>
      <c r="V475" s="313"/>
      <c r="W475" s="313"/>
      <c r="X475" s="313"/>
      <c r="Y475" s="313"/>
      <c r="Z475" s="313"/>
      <c r="AA475" s="313"/>
      <c r="AB475" s="313"/>
      <c r="AC475" s="313"/>
      <c r="AD475" s="313"/>
      <c r="AE475" s="313"/>
    </row>
    <row r="476" spans="1:31" x14ac:dyDescent="0.25">
      <c r="A476" s="313"/>
      <c r="B476" s="322"/>
      <c r="C476" s="322"/>
      <c r="D476" s="313"/>
      <c r="E476" s="323"/>
      <c r="F476" s="312"/>
      <c r="G476" s="312"/>
      <c r="H476" s="312"/>
      <c r="I476" s="312"/>
      <c r="J476" s="312"/>
      <c r="K476" s="312"/>
      <c r="L476" s="312"/>
      <c r="M476" s="324"/>
      <c r="N476" s="324"/>
      <c r="O476" s="313"/>
      <c r="P476" s="312"/>
      <c r="Q476" s="313"/>
      <c r="R476" s="313"/>
      <c r="S476" s="313"/>
      <c r="T476" s="313"/>
      <c r="U476" s="313"/>
      <c r="V476" s="313"/>
      <c r="W476" s="313"/>
      <c r="X476" s="313"/>
      <c r="Y476" s="313"/>
      <c r="Z476" s="313"/>
      <c r="AA476" s="313"/>
      <c r="AB476" s="313"/>
      <c r="AC476" s="313"/>
      <c r="AD476" s="313"/>
      <c r="AE476" s="313"/>
    </row>
    <row r="477" spans="1:31" x14ac:dyDescent="0.25">
      <c r="A477" s="313"/>
      <c r="B477" s="322"/>
      <c r="C477" s="322"/>
      <c r="D477" s="313"/>
      <c r="E477" s="323"/>
      <c r="F477" s="312"/>
      <c r="G477" s="312"/>
      <c r="H477" s="312"/>
      <c r="I477" s="312"/>
      <c r="J477" s="312"/>
      <c r="K477" s="312"/>
      <c r="L477" s="312"/>
      <c r="M477" s="324"/>
      <c r="N477" s="324"/>
      <c r="O477" s="313"/>
      <c r="P477" s="312"/>
      <c r="Q477" s="313"/>
      <c r="R477" s="313"/>
      <c r="S477" s="313"/>
      <c r="T477" s="313"/>
      <c r="U477" s="313"/>
      <c r="V477" s="313"/>
      <c r="W477" s="313"/>
      <c r="X477" s="313"/>
      <c r="Y477" s="313"/>
      <c r="Z477" s="313"/>
      <c r="AA477" s="313"/>
      <c r="AB477" s="313"/>
      <c r="AC477" s="313"/>
      <c r="AD477" s="313"/>
      <c r="AE477" s="313"/>
    </row>
    <row r="478" spans="1:31" x14ac:dyDescent="0.25">
      <c r="A478" s="313"/>
      <c r="B478" s="322"/>
      <c r="C478" s="322"/>
      <c r="D478" s="313"/>
      <c r="E478" s="323"/>
      <c r="F478" s="312"/>
      <c r="G478" s="312"/>
      <c r="H478" s="312"/>
      <c r="I478" s="312"/>
      <c r="J478" s="312"/>
      <c r="K478" s="312"/>
      <c r="L478" s="312"/>
      <c r="M478" s="324"/>
      <c r="N478" s="324"/>
      <c r="O478" s="313"/>
      <c r="P478" s="312"/>
      <c r="Q478" s="313"/>
      <c r="R478" s="313"/>
      <c r="S478" s="313"/>
      <c r="T478" s="313"/>
      <c r="U478" s="313"/>
      <c r="V478" s="313"/>
      <c r="W478" s="313"/>
      <c r="X478" s="313"/>
      <c r="Y478" s="313"/>
      <c r="Z478" s="313"/>
      <c r="AA478" s="313"/>
      <c r="AB478" s="313"/>
      <c r="AC478" s="313"/>
      <c r="AD478" s="313"/>
      <c r="AE478" s="313"/>
    </row>
    <row r="479" spans="1:31" x14ac:dyDescent="0.25">
      <c r="A479" s="313"/>
      <c r="B479" s="322"/>
      <c r="C479" s="322"/>
      <c r="D479" s="313"/>
      <c r="E479" s="323"/>
      <c r="F479" s="312"/>
      <c r="G479" s="312"/>
      <c r="H479" s="312"/>
      <c r="I479" s="312"/>
      <c r="J479" s="312"/>
      <c r="K479" s="312"/>
      <c r="L479" s="312"/>
      <c r="M479" s="324"/>
      <c r="N479" s="324"/>
      <c r="O479" s="313"/>
      <c r="P479" s="312"/>
      <c r="Q479" s="313"/>
      <c r="R479" s="313"/>
      <c r="S479" s="313"/>
      <c r="T479" s="313"/>
      <c r="U479" s="313"/>
      <c r="V479" s="313"/>
      <c r="W479" s="313"/>
      <c r="X479" s="313"/>
      <c r="Y479" s="313"/>
      <c r="Z479" s="313"/>
      <c r="AA479" s="313"/>
      <c r="AB479" s="313"/>
      <c r="AC479" s="313"/>
      <c r="AD479" s="313"/>
      <c r="AE479" s="313"/>
    </row>
    <row r="480" spans="1:31" x14ac:dyDescent="0.25">
      <c r="A480" s="313"/>
      <c r="B480" s="322"/>
      <c r="C480" s="322"/>
      <c r="D480" s="313"/>
      <c r="E480" s="323"/>
      <c r="F480" s="312"/>
      <c r="G480" s="312"/>
      <c r="H480" s="312"/>
      <c r="I480" s="312"/>
      <c r="J480" s="312"/>
      <c r="K480" s="312"/>
      <c r="L480" s="312"/>
      <c r="M480" s="324"/>
      <c r="N480" s="324"/>
      <c r="O480" s="313"/>
      <c r="P480" s="312"/>
      <c r="Q480" s="313"/>
      <c r="R480" s="313"/>
      <c r="S480" s="313"/>
      <c r="T480" s="313"/>
      <c r="U480" s="313"/>
      <c r="V480" s="313"/>
      <c r="W480" s="313"/>
      <c r="X480" s="313"/>
      <c r="Y480" s="313"/>
      <c r="Z480" s="313"/>
      <c r="AA480" s="313"/>
      <c r="AB480" s="313"/>
      <c r="AC480" s="313"/>
      <c r="AD480" s="313"/>
      <c r="AE480" s="313"/>
    </row>
    <row r="481" spans="1:31" x14ac:dyDescent="0.25">
      <c r="A481" s="313"/>
      <c r="B481" s="322"/>
      <c r="C481" s="322"/>
      <c r="D481" s="313"/>
      <c r="E481" s="323"/>
      <c r="F481" s="312"/>
      <c r="G481" s="312"/>
      <c r="H481" s="312"/>
      <c r="I481" s="312"/>
      <c r="J481" s="312"/>
      <c r="K481" s="312"/>
      <c r="L481" s="312"/>
      <c r="M481" s="324"/>
      <c r="N481" s="324"/>
      <c r="O481" s="313"/>
      <c r="P481" s="312"/>
      <c r="Q481" s="313"/>
      <c r="R481" s="313"/>
      <c r="S481" s="313"/>
      <c r="T481" s="313"/>
      <c r="U481" s="313"/>
      <c r="V481" s="313"/>
      <c r="W481" s="313"/>
      <c r="X481" s="313"/>
      <c r="Y481" s="313"/>
      <c r="Z481" s="313"/>
      <c r="AA481" s="313"/>
      <c r="AB481" s="313"/>
      <c r="AC481" s="313"/>
      <c r="AD481" s="313"/>
      <c r="AE481" s="313"/>
    </row>
    <row r="482" spans="1:31" x14ac:dyDescent="0.25">
      <c r="A482" s="313"/>
      <c r="B482" s="322"/>
      <c r="C482" s="322"/>
      <c r="D482" s="313"/>
      <c r="E482" s="323"/>
      <c r="F482" s="312"/>
      <c r="G482" s="312"/>
      <c r="H482" s="312"/>
      <c r="I482" s="312"/>
      <c r="J482" s="312"/>
      <c r="K482" s="312"/>
      <c r="L482" s="312"/>
      <c r="M482" s="324"/>
      <c r="N482" s="324"/>
      <c r="O482" s="313"/>
      <c r="P482" s="312"/>
      <c r="Q482" s="313"/>
      <c r="R482" s="313"/>
      <c r="S482" s="313"/>
      <c r="T482" s="313"/>
      <c r="U482" s="313"/>
      <c r="V482" s="313"/>
      <c r="W482" s="313"/>
      <c r="X482" s="313"/>
      <c r="Y482" s="313"/>
      <c r="Z482" s="313"/>
      <c r="AA482" s="313"/>
      <c r="AB482" s="313"/>
      <c r="AC482" s="313"/>
      <c r="AD482" s="313"/>
      <c r="AE482" s="313"/>
    </row>
    <row r="483" spans="1:31" x14ac:dyDescent="0.25">
      <c r="A483" s="313"/>
      <c r="B483" s="322"/>
      <c r="C483" s="322"/>
      <c r="D483" s="313"/>
      <c r="E483" s="323"/>
      <c r="F483" s="312"/>
      <c r="G483" s="312"/>
      <c r="H483" s="312"/>
      <c r="I483" s="312"/>
      <c r="J483" s="312"/>
      <c r="K483" s="312"/>
      <c r="L483" s="312"/>
      <c r="M483" s="324"/>
      <c r="N483" s="324"/>
      <c r="O483" s="313"/>
      <c r="P483" s="312"/>
      <c r="Q483" s="313"/>
      <c r="R483" s="313"/>
      <c r="S483" s="313"/>
      <c r="T483" s="313"/>
      <c r="U483" s="313"/>
      <c r="V483" s="313"/>
      <c r="W483" s="313"/>
      <c r="X483" s="313"/>
      <c r="Y483" s="313"/>
      <c r="Z483" s="313"/>
      <c r="AA483" s="313"/>
      <c r="AB483" s="313"/>
      <c r="AC483" s="313"/>
      <c r="AD483" s="313"/>
      <c r="AE483" s="313"/>
    </row>
    <row r="484" spans="1:31" x14ac:dyDescent="0.25">
      <c r="A484" s="313"/>
      <c r="B484" s="322"/>
      <c r="C484" s="322"/>
      <c r="D484" s="313"/>
      <c r="E484" s="323"/>
      <c r="F484" s="312"/>
      <c r="G484" s="312"/>
      <c r="H484" s="312"/>
      <c r="I484" s="312"/>
      <c r="J484" s="312"/>
      <c r="K484" s="312"/>
      <c r="L484" s="312"/>
      <c r="M484" s="324"/>
      <c r="N484" s="324"/>
      <c r="O484" s="313"/>
      <c r="P484" s="312"/>
      <c r="Q484" s="313"/>
      <c r="R484" s="313"/>
      <c r="S484" s="313"/>
      <c r="T484" s="313"/>
      <c r="U484" s="313"/>
      <c r="V484" s="313"/>
      <c r="W484" s="313"/>
      <c r="X484" s="313"/>
      <c r="Y484" s="313"/>
      <c r="Z484" s="313"/>
      <c r="AA484" s="313"/>
      <c r="AB484" s="313"/>
      <c r="AC484" s="313"/>
      <c r="AD484" s="313"/>
      <c r="AE484" s="313"/>
    </row>
    <row r="485" spans="1:31" x14ac:dyDescent="0.25">
      <c r="A485" s="313"/>
      <c r="B485" s="322"/>
      <c r="C485" s="322"/>
      <c r="D485" s="313"/>
      <c r="E485" s="323"/>
      <c r="F485" s="312"/>
      <c r="G485" s="312"/>
      <c r="H485" s="312"/>
      <c r="I485" s="312"/>
      <c r="J485" s="312"/>
      <c r="K485" s="312"/>
      <c r="L485" s="312"/>
      <c r="M485" s="324"/>
      <c r="N485" s="324"/>
      <c r="O485" s="313"/>
      <c r="P485" s="312"/>
      <c r="Q485" s="313"/>
      <c r="R485" s="313"/>
      <c r="S485" s="313"/>
      <c r="T485" s="313"/>
      <c r="U485" s="313"/>
      <c r="V485" s="313"/>
      <c r="W485" s="313"/>
      <c r="X485" s="313"/>
      <c r="Y485" s="313"/>
      <c r="Z485" s="313"/>
      <c r="AA485" s="313"/>
      <c r="AB485" s="313"/>
      <c r="AC485" s="313"/>
      <c r="AD485" s="313"/>
      <c r="AE485" s="313"/>
    </row>
    <row r="486" spans="1:31" x14ac:dyDescent="0.25">
      <c r="A486" s="313"/>
      <c r="B486" s="322"/>
      <c r="C486" s="322"/>
      <c r="D486" s="313"/>
      <c r="E486" s="323"/>
      <c r="F486" s="312"/>
      <c r="G486" s="312"/>
      <c r="H486" s="312"/>
      <c r="I486" s="312"/>
      <c r="J486" s="312"/>
      <c r="K486" s="312"/>
      <c r="L486" s="312"/>
      <c r="M486" s="324"/>
      <c r="N486" s="324"/>
      <c r="O486" s="313"/>
      <c r="P486" s="312"/>
      <c r="Q486" s="313"/>
      <c r="R486" s="313"/>
      <c r="S486" s="313"/>
      <c r="T486" s="313"/>
      <c r="U486" s="313"/>
      <c r="V486" s="313"/>
      <c r="W486" s="313"/>
      <c r="X486" s="313"/>
      <c r="Y486" s="313"/>
      <c r="Z486" s="313"/>
      <c r="AA486" s="313"/>
      <c r="AB486" s="313"/>
      <c r="AC486" s="313"/>
      <c r="AD486" s="313"/>
      <c r="AE486" s="313"/>
    </row>
    <row r="487" spans="1:31" x14ac:dyDescent="0.25">
      <c r="A487" s="313"/>
      <c r="B487" s="322"/>
      <c r="C487" s="322"/>
      <c r="D487" s="313"/>
      <c r="E487" s="323"/>
      <c r="F487" s="312"/>
      <c r="G487" s="312"/>
      <c r="H487" s="312"/>
      <c r="I487" s="312"/>
      <c r="J487" s="312"/>
      <c r="K487" s="312"/>
      <c r="L487" s="312"/>
      <c r="M487" s="324"/>
      <c r="N487" s="324"/>
      <c r="O487" s="313"/>
      <c r="P487" s="312"/>
      <c r="Q487" s="313"/>
      <c r="R487" s="313"/>
      <c r="S487" s="313"/>
      <c r="T487" s="313"/>
      <c r="U487" s="313"/>
      <c r="V487" s="313"/>
      <c r="W487" s="313"/>
      <c r="X487" s="313"/>
      <c r="Y487" s="313"/>
      <c r="Z487" s="313"/>
      <c r="AA487" s="313"/>
      <c r="AB487" s="313"/>
      <c r="AC487" s="313"/>
      <c r="AD487" s="313"/>
      <c r="AE487" s="313"/>
    </row>
    <row r="488" spans="1:31" x14ac:dyDescent="0.25">
      <c r="A488" s="313"/>
      <c r="B488" s="322"/>
      <c r="C488" s="322"/>
      <c r="D488" s="313"/>
      <c r="E488" s="323"/>
      <c r="F488" s="312"/>
      <c r="G488" s="312"/>
      <c r="H488" s="312"/>
      <c r="I488" s="312"/>
      <c r="J488" s="312"/>
      <c r="K488" s="312"/>
      <c r="L488" s="312"/>
      <c r="M488" s="324"/>
      <c r="N488" s="324"/>
      <c r="O488" s="313"/>
      <c r="P488" s="312"/>
      <c r="Q488" s="313"/>
      <c r="R488" s="313"/>
      <c r="S488" s="313"/>
      <c r="T488" s="313"/>
      <c r="U488" s="313"/>
      <c r="V488" s="313"/>
      <c r="W488" s="313"/>
      <c r="X488" s="313"/>
      <c r="Y488" s="313"/>
      <c r="Z488" s="313"/>
      <c r="AA488" s="313"/>
      <c r="AB488" s="313"/>
      <c r="AC488" s="313"/>
      <c r="AD488" s="313"/>
      <c r="AE488" s="313"/>
    </row>
    <row r="489" spans="1:31" x14ac:dyDescent="0.25">
      <c r="A489" s="313"/>
      <c r="B489" s="322"/>
      <c r="C489" s="322"/>
      <c r="D489" s="313"/>
      <c r="E489" s="323"/>
      <c r="F489" s="312"/>
      <c r="G489" s="312"/>
      <c r="H489" s="312"/>
      <c r="I489" s="312"/>
      <c r="J489" s="312"/>
      <c r="K489" s="312"/>
      <c r="L489" s="312"/>
      <c r="M489" s="324"/>
      <c r="N489" s="324"/>
      <c r="O489" s="313"/>
      <c r="P489" s="312"/>
      <c r="Q489" s="313"/>
      <c r="R489" s="313"/>
      <c r="S489" s="313"/>
      <c r="T489" s="313"/>
      <c r="U489" s="313"/>
      <c r="V489" s="313"/>
      <c r="W489" s="313"/>
      <c r="X489" s="313"/>
      <c r="Y489" s="313"/>
      <c r="Z489" s="313"/>
      <c r="AA489" s="313"/>
      <c r="AB489" s="313"/>
      <c r="AC489" s="313"/>
      <c r="AD489" s="313"/>
      <c r="AE489" s="313"/>
    </row>
    <row r="490" spans="1:31" x14ac:dyDescent="0.25">
      <c r="A490" s="313"/>
      <c r="B490" s="322"/>
      <c r="C490" s="322"/>
      <c r="D490" s="313"/>
      <c r="E490" s="323"/>
      <c r="F490" s="312"/>
      <c r="G490" s="312"/>
      <c r="H490" s="312"/>
      <c r="I490" s="312"/>
      <c r="J490" s="312"/>
      <c r="K490" s="312"/>
      <c r="L490" s="312"/>
      <c r="M490" s="324"/>
      <c r="N490" s="324"/>
      <c r="O490" s="313"/>
      <c r="P490" s="312"/>
      <c r="Q490" s="313"/>
      <c r="R490" s="313"/>
      <c r="S490" s="313"/>
      <c r="T490" s="313"/>
      <c r="U490" s="313"/>
      <c r="V490" s="313"/>
      <c r="W490" s="313"/>
      <c r="X490" s="313"/>
      <c r="Y490" s="313"/>
      <c r="Z490" s="313"/>
      <c r="AA490" s="313"/>
      <c r="AB490" s="313"/>
      <c r="AC490" s="313"/>
      <c r="AD490" s="313"/>
      <c r="AE490" s="313"/>
    </row>
    <row r="491" spans="1:31" x14ac:dyDescent="0.25">
      <c r="A491" s="313"/>
      <c r="B491" s="322"/>
      <c r="C491" s="322"/>
      <c r="D491" s="313"/>
      <c r="E491" s="323"/>
      <c r="F491" s="312"/>
      <c r="G491" s="312"/>
      <c r="H491" s="312"/>
      <c r="I491" s="312"/>
      <c r="J491" s="312"/>
      <c r="K491" s="312"/>
      <c r="L491" s="312"/>
      <c r="M491" s="324"/>
      <c r="N491" s="324"/>
      <c r="O491" s="313"/>
      <c r="P491" s="312"/>
      <c r="Q491" s="313"/>
      <c r="R491" s="313"/>
      <c r="S491" s="313"/>
      <c r="T491" s="313"/>
      <c r="U491" s="313"/>
      <c r="V491" s="313"/>
      <c r="W491" s="313"/>
      <c r="X491" s="313"/>
      <c r="Y491" s="313"/>
      <c r="Z491" s="313"/>
      <c r="AA491" s="313"/>
      <c r="AB491" s="313"/>
      <c r="AC491" s="313"/>
      <c r="AD491" s="313"/>
      <c r="AE491" s="313"/>
    </row>
    <row r="492" spans="1:31" x14ac:dyDescent="0.25">
      <c r="A492" s="313"/>
      <c r="B492" s="322"/>
      <c r="C492" s="322"/>
      <c r="D492" s="313"/>
      <c r="E492" s="323"/>
      <c r="F492" s="312"/>
      <c r="G492" s="312"/>
      <c r="H492" s="312"/>
      <c r="I492" s="312"/>
      <c r="J492" s="312"/>
      <c r="K492" s="312"/>
      <c r="L492" s="312"/>
      <c r="M492" s="324"/>
      <c r="N492" s="324"/>
      <c r="O492" s="313"/>
      <c r="P492" s="312"/>
      <c r="Q492" s="313"/>
      <c r="R492" s="313"/>
      <c r="S492" s="313"/>
      <c r="T492" s="313"/>
      <c r="U492" s="313"/>
      <c r="V492" s="313"/>
      <c r="W492" s="313"/>
      <c r="X492" s="313"/>
      <c r="Y492" s="313"/>
      <c r="Z492" s="313"/>
      <c r="AA492" s="313"/>
      <c r="AB492" s="313"/>
      <c r="AC492" s="313"/>
      <c r="AD492" s="313"/>
      <c r="AE492" s="313"/>
    </row>
    <row r="493" spans="1:31" x14ac:dyDescent="0.25">
      <c r="A493" s="313"/>
      <c r="B493" s="322"/>
      <c r="C493" s="322"/>
      <c r="D493" s="313"/>
      <c r="E493" s="323"/>
      <c r="F493" s="312"/>
      <c r="G493" s="312"/>
      <c r="H493" s="312"/>
      <c r="I493" s="312"/>
      <c r="J493" s="312"/>
      <c r="K493" s="312"/>
      <c r="L493" s="312"/>
      <c r="M493" s="324"/>
      <c r="N493" s="324"/>
      <c r="O493" s="313"/>
      <c r="P493" s="312"/>
      <c r="Q493" s="313"/>
      <c r="R493" s="313"/>
      <c r="S493" s="313"/>
      <c r="T493" s="313"/>
      <c r="U493" s="313"/>
      <c r="V493" s="313"/>
      <c r="W493" s="313"/>
      <c r="X493" s="313"/>
      <c r="Y493" s="313"/>
      <c r="Z493" s="313"/>
      <c r="AA493" s="313"/>
      <c r="AB493" s="313"/>
      <c r="AC493" s="313"/>
      <c r="AD493" s="313"/>
      <c r="AE493" s="313"/>
    </row>
    <row r="494" spans="1:31" x14ac:dyDescent="0.25">
      <c r="A494" s="313"/>
      <c r="B494" s="322"/>
      <c r="C494" s="322"/>
      <c r="D494" s="313"/>
      <c r="E494" s="323"/>
      <c r="F494" s="312"/>
      <c r="G494" s="312"/>
      <c r="H494" s="312"/>
      <c r="I494" s="312"/>
      <c r="J494" s="312"/>
      <c r="K494" s="312"/>
      <c r="L494" s="312"/>
      <c r="M494" s="324"/>
      <c r="N494" s="324"/>
      <c r="O494" s="313"/>
      <c r="P494" s="312"/>
      <c r="Q494" s="313"/>
      <c r="R494" s="313"/>
      <c r="S494" s="313"/>
      <c r="T494" s="313"/>
      <c r="U494" s="313"/>
      <c r="V494" s="313"/>
      <c r="W494" s="313"/>
      <c r="X494" s="313"/>
      <c r="Y494" s="313"/>
      <c r="Z494" s="313"/>
      <c r="AA494" s="313"/>
      <c r="AB494" s="313"/>
      <c r="AC494" s="313"/>
      <c r="AD494" s="313"/>
      <c r="AE494" s="313"/>
    </row>
    <row r="495" spans="1:31" x14ac:dyDescent="0.25">
      <c r="A495" s="313"/>
      <c r="B495" s="322"/>
      <c r="C495" s="322"/>
      <c r="D495" s="313"/>
      <c r="E495" s="323"/>
      <c r="F495" s="312"/>
      <c r="G495" s="312"/>
      <c r="H495" s="312"/>
      <c r="I495" s="312"/>
      <c r="J495" s="312"/>
      <c r="K495" s="312"/>
      <c r="L495" s="312"/>
      <c r="M495" s="324"/>
      <c r="N495" s="324"/>
      <c r="O495" s="313"/>
      <c r="P495" s="312"/>
      <c r="Q495" s="313"/>
      <c r="R495" s="313"/>
      <c r="S495" s="313"/>
      <c r="T495" s="313"/>
      <c r="U495" s="313"/>
      <c r="V495" s="313"/>
      <c r="W495" s="313"/>
      <c r="X495" s="313"/>
      <c r="Y495" s="313"/>
      <c r="Z495" s="313"/>
      <c r="AA495" s="313"/>
      <c r="AB495" s="313"/>
      <c r="AC495" s="313"/>
      <c r="AD495" s="313"/>
      <c r="AE495" s="313"/>
    </row>
    <row r="496" spans="1:31" x14ac:dyDescent="0.25">
      <c r="A496" s="313"/>
      <c r="B496" s="322"/>
      <c r="C496" s="322"/>
      <c r="D496" s="313"/>
      <c r="E496" s="323"/>
      <c r="F496" s="312"/>
      <c r="G496" s="312"/>
      <c r="H496" s="312"/>
      <c r="I496" s="312"/>
      <c r="J496" s="312"/>
      <c r="K496" s="312"/>
      <c r="L496" s="312"/>
      <c r="M496" s="324"/>
      <c r="N496" s="324"/>
      <c r="O496" s="313"/>
      <c r="P496" s="312"/>
      <c r="Q496" s="313"/>
      <c r="R496" s="313"/>
      <c r="S496" s="313"/>
      <c r="T496" s="313"/>
      <c r="U496" s="313"/>
      <c r="V496" s="313"/>
      <c r="W496" s="313"/>
      <c r="X496" s="313"/>
      <c r="Y496" s="313"/>
      <c r="Z496" s="313"/>
      <c r="AA496" s="313"/>
      <c r="AB496" s="313"/>
      <c r="AC496" s="313"/>
      <c r="AD496" s="313"/>
      <c r="AE496" s="313"/>
    </row>
    <row r="497" spans="1:31" x14ac:dyDescent="0.25">
      <c r="A497" s="313"/>
      <c r="B497" s="322"/>
      <c r="C497" s="322"/>
      <c r="D497" s="313"/>
      <c r="E497" s="323"/>
      <c r="F497" s="312"/>
      <c r="G497" s="312"/>
      <c r="H497" s="312"/>
      <c r="I497" s="312"/>
      <c r="J497" s="312"/>
      <c r="K497" s="312"/>
      <c r="L497" s="312"/>
      <c r="M497" s="324"/>
      <c r="N497" s="324"/>
      <c r="O497" s="313"/>
      <c r="P497" s="312"/>
      <c r="Q497" s="313"/>
      <c r="R497" s="313"/>
      <c r="S497" s="313"/>
      <c r="T497" s="313"/>
      <c r="U497" s="313"/>
      <c r="V497" s="313"/>
      <c r="W497" s="313"/>
      <c r="X497" s="313"/>
      <c r="Y497" s="313"/>
      <c r="Z497" s="313"/>
      <c r="AA497" s="313"/>
      <c r="AB497" s="313"/>
      <c r="AC497" s="313"/>
      <c r="AD497" s="313"/>
      <c r="AE497" s="313"/>
    </row>
    <row r="498" spans="1:31" x14ac:dyDescent="0.25">
      <c r="A498" s="313"/>
      <c r="B498" s="322"/>
      <c r="C498" s="322"/>
      <c r="D498" s="313"/>
      <c r="E498" s="323"/>
      <c r="F498" s="312"/>
      <c r="G498" s="312"/>
      <c r="H498" s="312"/>
      <c r="I498" s="312"/>
      <c r="J498" s="312"/>
      <c r="K498" s="312"/>
      <c r="L498" s="312"/>
      <c r="M498" s="324"/>
      <c r="N498" s="324"/>
      <c r="O498" s="313"/>
      <c r="P498" s="312"/>
      <c r="Q498" s="313"/>
      <c r="R498" s="313"/>
      <c r="S498" s="313"/>
      <c r="T498" s="313"/>
      <c r="U498" s="313"/>
      <c r="V498" s="313"/>
      <c r="W498" s="313"/>
      <c r="X498" s="313"/>
      <c r="Y498" s="313"/>
      <c r="Z498" s="313"/>
      <c r="AA498" s="313"/>
      <c r="AB498" s="313"/>
      <c r="AC498" s="313"/>
      <c r="AD498" s="313"/>
      <c r="AE498" s="313"/>
    </row>
    <row r="499" spans="1:31" x14ac:dyDescent="0.25">
      <c r="A499" s="313"/>
      <c r="B499" s="322"/>
      <c r="C499" s="322"/>
      <c r="D499" s="313"/>
      <c r="E499" s="323"/>
      <c r="F499" s="312"/>
      <c r="G499" s="312"/>
      <c r="H499" s="312"/>
      <c r="I499" s="312"/>
      <c r="J499" s="312"/>
      <c r="K499" s="312"/>
      <c r="L499" s="312"/>
      <c r="M499" s="324"/>
      <c r="N499" s="324"/>
      <c r="O499" s="313"/>
      <c r="P499" s="312"/>
      <c r="Q499" s="313"/>
      <c r="R499" s="313"/>
      <c r="S499" s="313"/>
      <c r="T499" s="313"/>
      <c r="U499" s="313"/>
      <c r="V499" s="313"/>
      <c r="W499" s="313"/>
      <c r="X499" s="313"/>
      <c r="Y499" s="313"/>
      <c r="Z499" s="313"/>
      <c r="AA499" s="313"/>
      <c r="AB499" s="313"/>
      <c r="AC499" s="313"/>
      <c r="AD499" s="313"/>
      <c r="AE499" s="313"/>
    </row>
    <row r="500" spans="1:31" x14ac:dyDescent="0.25">
      <c r="A500" s="313"/>
      <c r="B500" s="322"/>
      <c r="C500" s="322"/>
      <c r="D500" s="313"/>
      <c r="E500" s="323"/>
      <c r="F500" s="312"/>
      <c r="G500" s="312"/>
      <c r="H500" s="312"/>
      <c r="I500" s="312"/>
      <c r="J500" s="312"/>
      <c r="K500" s="312"/>
      <c r="L500" s="312"/>
      <c r="M500" s="324"/>
      <c r="N500" s="324"/>
      <c r="O500" s="313"/>
      <c r="P500" s="312"/>
      <c r="Q500" s="313"/>
      <c r="R500" s="313"/>
      <c r="S500" s="313"/>
      <c r="T500" s="313"/>
      <c r="U500" s="313"/>
      <c r="V500" s="313"/>
      <c r="W500" s="313"/>
      <c r="X500" s="313"/>
      <c r="Y500" s="313"/>
      <c r="Z500" s="313"/>
      <c r="AA500" s="313"/>
      <c r="AB500" s="313"/>
      <c r="AC500" s="313"/>
      <c r="AD500" s="313"/>
      <c r="AE500" s="313"/>
    </row>
    <row r="501" spans="1:31" x14ac:dyDescent="0.25">
      <c r="A501" s="313"/>
      <c r="B501" s="322"/>
      <c r="C501" s="322"/>
      <c r="D501" s="313"/>
      <c r="E501" s="323"/>
      <c r="F501" s="312"/>
      <c r="G501" s="312"/>
      <c r="H501" s="312"/>
      <c r="I501" s="312"/>
      <c r="J501" s="312"/>
      <c r="K501" s="312"/>
      <c r="L501" s="312"/>
      <c r="M501" s="324"/>
      <c r="N501" s="324"/>
      <c r="O501" s="313"/>
      <c r="P501" s="312"/>
      <c r="Q501" s="313"/>
      <c r="R501" s="313"/>
      <c r="S501" s="313"/>
      <c r="T501" s="313"/>
      <c r="U501" s="313"/>
      <c r="V501" s="313"/>
      <c r="W501" s="313"/>
      <c r="X501" s="313"/>
      <c r="Y501" s="313"/>
      <c r="Z501" s="313"/>
      <c r="AA501" s="313"/>
      <c r="AB501" s="313"/>
      <c r="AC501" s="313"/>
      <c r="AD501" s="313"/>
      <c r="AE501" s="313"/>
    </row>
    <row r="502" spans="1:31" x14ac:dyDescent="0.25">
      <c r="A502" s="313"/>
      <c r="B502" s="322"/>
      <c r="C502" s="322"/>
      <c r="D502" s="313"/>
      <c r="E502" s="323"/>
      <c r="F502" s="312"/>
      <c r="G502" s="312"/>
      <c r="H502" s="312"/>
      <c r="I502" s="312"/>
      <c r="J502" s="312"/>
      <c r="K502" s="312"/>
      <c r="L502" s="312"/>
      <c r="M502" s="324"/>
      <c r="N502" s="324"/>
      <c r="O502" s="313"/>
      <c r="P502" s="312"/>
      <c r="Q502" s="313"/>
      <c r="R502" s="313"/>
      <c r="S502" s="313"/>
      <c r="T502" s="313"/>
      <c r="U502" s="313"/>
      <c r="V502" s="313"/>
      <c r="W502" s="313"/>
      <c r="X502" s="313"/>
      <c r="Y502" s="313"/>
      <c r="Z502" s="313"/>
      <c r="AA502" s="313"/>
      <c r="AB502" s="313"/>
      <c r="AC502" s="313"/>
      <c r="AD502" s="313"/>
      <c r="AE502" s="313"/>
    </row>
    <row r="503" spans="1:31" x14ac:dyDescent="0.25">
      <c r="A503" s="313"/>
      <c r="B503" s="322"/>
      <c r="C503" s="322"/>
      <c r="D503" s="313"/>
      <c r="E503" s="323"/>
      <c r="F503" s="312"/>
      <c r="G503" s="312"/>
      <c r="H503" s="312"/>
      <c r="I503" s="312"/>
      <c r="J503" s="312"/>
      <c r="K503" s="312"/>
      <c r="L503" s="312"/>
      <c r="M503" s="324"/>
      <c r="N503" s="324"/>
      <c r="O503" s="313"/>
      <c r="P503" s="312"/>
      <c r="Q503" s="313"/>
      <c r="R503" s="313"/>
      <c r="S503" s="313"/>
      <c r="T503" s="313"/>
      <c r="U503" s="313"/>
      <c r="V503" s="313"/>
      <c r="W503" s="313"/>
      <c r="X503" s="313"/>
      <c r="Y503" s="313"/>
      <c r="Z503" s="313"/>
      <c r="AA503" s="313"/>
      <c r="AB503" s="313"/>
      <c r="AC503" s="313"/>
      <c r="AD503" s="313"/>
      <c r="AE503" s="313"/>
    </row>
    <row r="504" spans="1:31" x14ac:dyDescent="0.25">
      <c r="A504" s="313"/>
      <c r="B504" s="322"/>
      <c r="C504" s="322"/>
      <c r="D504" s="313"/>
      <c r="E504" s="323"/>
      <c r="F504" s="312"/>
      <c r="G504" s="312"/>
      <c r="H504" s="312"/>
      <c r="I504" s="312"/>
      <c r="J504" s="312"/>
      <c r="K504" s="312"/>
      <c r="L504" s="312"/>
      <c r="M504" s="324"/>
      <c r="N504" s="324"/>
      <c r="O504" s="313"/>
      <c r="P504" s="312"/>
      <c r="Q504" s="313"/>
      <c r="R504" s="313"/>
      <c r="S504" s="313"/>
      <c r="T504" s="313"/>
      <c r="U504" s="313"/>
      <c r="V504" s="313"/>
      <c r="W504" s="313"/>
      <c r="X504" s="313"/>
      <c r="Y504" s="313"/>
      <c r="Z504" s="313"/>
      <c r="AA504" s="313"/>
      <c r="AB504" s="313"/>
      <c r="AC504" s="313"/>
      <c r="AD504" s="313"/>
      <c r="AE504" s="313"/>
    </row>
    <row r="505" spans="1:31" x14ac:dyDescent="0.25">
      <c r="A505" s="313"/>
      <c r="B505" s="322"/>
      <c r="C505" s="322"/>
      <c r="D505" s="313"/>
      <c r="E505" s="323"/>
      <c r="F505" s="312"/>
      <c r="G505" s="312"/>
      <c r="H505" s="312"/>
      <c r="I505" s="312"/>
      <c r="J505" s="312"/>
      <c r="K505" s="312"/>
      <c r="L505" s="312"/>
      <c r="M505" s="324"/>
      <c r="N505" s="324"/>
      <c r="O505" s="313"/>
      <c r="P505" s="312"/>
      <c r="Q505" s="313"/>
      <c r="R505" s="313"/>
      <c r="S505" s="313"/>
      <c r="T505" s="313"/>
      <c r="U505" s="313"/>
      <c r="V505" s="313"/>
      <c r="W505" s="313"/>
      <c r="X505" s="313"/>
      <c r="Y505" s="313"/>
      <c r="Z505" s="313"/>
      <c r="AA505" s="313"/>
      <c r="AB505" s="313"/>
      <c r="AC505" s="313"/>
      <c r="AD505" s="313"/>
      <c r="AE505" s="313"/>
    </row>
    <row r="506" spans="1:31" x14ac:dyDescent="0.25">
      <c r="A506" s="313"/>
      <c r="B506" s="322"/>
      <c r="C506" s="322"/>
      <c r="D506" s="313"/>
      <c r="E506" s="323"/>
      <c r="F506" s="312"/>
      <c r="G506" s="312"/>
      <c r="H506" s="312"/>
      <c r="I506" s="312"/>
      <c r="J506" s="312"/>
      <c r="K506" s="312"/>
      <c r="L506" s="312"/>
      <c r="M506" s="324"/>
      <c r="N506" s="324"/>
      <c r="O506" s="313"/>
      <c r="P506" s="312"/>
      <c r="Q506" s="313"/>
      <c r="R506" s="313"/>
      <c r="S506" s="313"/>
      <c r="T506" s="313"/>
      <c r="U506" s="313"/>
      <c r="V506" s="313"/>
      <c r="W506" s="313"/>
      <c r="X506" s="313"/>
      <c r="Y506" s="313"/>
      <c r="Z506" s="313"/>
      <c r="AA506" s="313"/>
      <c r="AB506" s="313"/>
      <c r="AC506" s="313"/>
      <c r="AD506" s="313"/>
      <c r="AE506" s="313"/>
    </row>
    <row r="507" spans="1:31" x14ac:dyDescent="0.25">
      <c r="A507" s="313"/>
      <c r="B507" s="322"/>
      <c r="C507" s="322"/>
      <c r="D507" s="313"/>
      <c r="E507" s="323"/>
      <c r="F507" s="312"/>
      <c r="G507" s="312"/>
      <c r="H507" s="312"/>
      <c r="I507" s="312"/>
      <c r="J507" s="312"/>
      <c r="K507" s="312"/>
      <c r="L507" s="312"/>
      <c r="M507" s="324"/>
      <c r="N507" s="324"/>
      <c r="O507" s="313"/>
      <c r="P507" s="312"/>
      <c r="Q507" s="313"/>
      <c r="R507" s="313"/>
      <c r="S507" s="313"/>
      <c r="T507" s="313"/>
      <c r="U507" s="313"/>
      <c r="V507" s="313"/>
      <c r="W507" s="313"/>
      <c r="X507" s="313"/>
      <c r="Y507" s="313"/>
      <c r="Z507" s="313"/>
      <c r="AA507" s="313"/>
      <c r="AB507" s="313"/>
      <c r="AC507" s="313"/>
      <c r="AD507" s="313"/>
      <c r="AE507" s="313"/>
    </row>
    <row r="508" spans="1:31" x14ac:dyDescent="0.25">
      <c r="A508" s="313"/>
      <c r="B508" s="322"/>
      <c r="C508" s="322"/>
      <c r="D508" s="313"/>
      <c r="E508" s="323"/>
      <c r="F508" s="312"/>
      <c r="G508" s="312"/>
      <c r="H508" s="312"/>
      <c r="I508" s="312"/>
      <c r="J508" s="312"/>
      <c r="K508" s="312"/>
      <c r="L508" s="312"/>
      <c r="M508" s="324"/>
      <c r="N508" s="324"/>
      <c r="O508" s="313"/>
      <c r="P508" s="312"/>
      <c r="Q508" s="313"/>
      <c r="R508" s="313"/>
      <c r="S508" s="313"/>
      <c r="T508" s="313"/>
      <c r="U508" s="313"/>
      <c r="V508" s="313"/>
      <c r="W508" s="313"/>
      <c r="X508" s="313"/>
      <c r="Y508" s="313"/>
      <c r="Z508" s="313"/>
      <c r="AA508" s="313"/>
      <c r="AB508" s="313"/>
      <c r="AC508" s="313"/>
      <c r="AD508" s="313"/>
      <c r="AE508" s="313"/>
    </row>
    <row r="509" spans="1:31" x14ac:dyDescent="0.25">
      <c r="A509" s="313"/>
      <c r="B509" s="322"/>
      <c r="C509" s="322"/>
      <c r="D509" s="313"/>
      <c r="E509" s="323"/>
      <c r="F509" s="312"/>
      <c r="G509" s="312"/>
      <c r="H509" s="312"/>
      <c r="I509" s="312"/>
      <c r="J509" s="312"/>
      <c r="K509" s="312"/>
      <c r="L509" s="312"/>
      <c r="M509" s="324"/>
      <c r="N509" s="324"/>
      <c r="O509" s="313"/>
      <c r="P509" s="312"/>
      <c r="Q509" s="313"/>
      <c r="R509" s="313"/>
      <c r="S509" s="313"/>
      <c r="T509" s="313"/>
      <c r="U509" s="313"/>
      <c r="V509" s="313"/>
      <c r="W509" s="313"/>
      <c r="X509" s="313"/>
      <c r="Y509" s="313"/>
      <c r="Z509" s="313"/>
      <c r="AA509" s="313"/>
      <c r="AB509" s="313"/>
      <c r="AC509" s="313"/>
      <c r="AD509" s="313"/>
      <c r="AE509" s="313"/>
    </row>
    <row r="510" spans="1:31" x14ac:dyDescent="0.25">
      <c r="A510" s="313"/>
      <c r="B510" s="322"/>
      <c r="C510" s="322"/>
      <c r="D510" s="313"/>
      <c r="E510" s="323"/>
      <c r="F510" s="312"/>
      <c r="G510" s="312"/>
      <c r="H510" s="312"/>
      <c r="I510" s="312"/>
      <c r="J510" s="312"/>
      <c r="K510" s="312"/>
      <c r="L510" s="312"/>
      <c r="M510" s="324"/>
      <c r="N510" s="324"/>
      <c r="O510" s="313"/>
      <c r="P510" s="312"/>
      <c r="Q510" s="313"/>
      <c r="R510" s="313"/>
      <c r="S510" s="313"/>
      <c r="T510" s="313"/>
      <c r="U510" s="313"/>
      <c r="V510" s="313"/>
      <c r="W510" s="313"/>
      <c r="X510" s="313"/>
      <c r="Y510" s="313"/>
      <c r="Z510" s="313"/>
      <c r="AA510" s="313"/>
      <c r="AB510" s="313"/>
      <c r="AC510" s="313"/>
      <c r="AD510" s="313"/>
      <c r="AE510" s="313"/>
    </row>
    <row r="511" spans="1:31" x14ac:dyDescent="0.25">
      <c r="A511" s="313"/>
      <c r="B511" s="322"/>
      <c r="C511" s="322"/>
      <c r="D511" s="313"/>
      <c r="E511" s="323"/>
      <c r="F511" s="312"/>
      <c r="G511" s="312"/>
      <c r="H511" s="312"/>
      <c r="I511" s="312"/>
      <c r="J511" s="312"/>
      <c r="K511" s="312"/>
      <c r="L511" s="312"/>
      <c r="M511" s="324"/>
      <c r="N511" s="324"/>
      <c r="O511" s="313"/>
      <c r="P511" s="312"/>
      <c r="Q511" s="313"/>
      <c r="R511" s="313"/>
      <c r="S511" s="313"/>
      <c r="T511" s="313"/>
      <c r="U511" s="313"/>
      <c r="V511" s="313"/>
      <c r="W511" s="313"/>
      <c r="X511" s="313"/>
      <c r="Y511" s="313"/>
      <c r="Z511" s="313"/>
      <c r="AA511" s="313"/>
      <c r="AB511" s="313"/>
      <c r="AC511" s="313"/>
      <c r="AD511" s="313"/>
      <c r="AE511" s="313"/>
    </row>
    <row r="512" spans="1:31" x14ac:dyDescent="0.25">
      <c r="A512" s="313"/>
      <c r="B512" s="322"/>
      <c r="C512" s="322"/>
      <c r="D512" s="313"/>
      <c r="E512" s="323"/>
      <c r="F512" s="312"/>
      <c r="G512" s="312"/>
      <c r="H512" s="312"/>
      <c r="I512" s="312"/>
      <c r="J512" s="312"/>
      <c r="K512" s="312"/>
      <c r="L512" s="312"/>
      <c r="M512" s="324"/>
      <c r="N512" s="324"/>
      <c r="O512" s="313"/>
      <c r="P512" s="312"/>
      <c r="Q512" s="313"/>
      <c r="R512" s="313"/>
      <c r="S512" s="313"/>
      <c r="T512" s="313"/>
      <c r="U512" s="313"/>
      <c r="V512" s="313"/>
      <c r="W512" s="313"/>
      <c r="X512" s="313"/>
      <c r="Y512" s="313"/>
      <c r="Z512" s="313"/>
      <c r="AA512" s="313"/>
      <c r="AB512" s="313"/>
      <c r="AC512" s="313"/>
      <c r="AD512" s="313"/>
      <c r="AE512" s="313"/>
    </row>
    <row r="513" spans="1:31" x14ac:dyDescent="0.25">
      <c r="A513" s="313"/>
      <c r="B513" s="322"/>
      <c r="C513" s="322"/>
      <c r="D513" s="313"/>
      <c r="E513" s="323"/>
      <c r="F513" s="312"/>
      <c r="G513" s="312"/>
      <c r="H513" s="312"/>
      <c r="I513" s="312"/>
      <c r="J513" s="312"/>
      <c r="K513" s="312"/>
      <c r="L513" s="312"/>
      <c r="M513" s="324"/>
      <c r="N513" s="324"/>
      <c r="O513" s="313"/>
      <c r="P513" s="312"/>
      <c r="Q513" s="313"/>
      <c r="R513" s="313"/>
      <c r="S513" s="313"/>
      <c r="T513" s="313"/>
      <c r="U513" s="313"/>
      <c r="V513" s="313"/>
      <c r="W513" s="313"/>
      <c r="X513" s="313"/>
      <c r="Y513" s="313"/>
      <c r="Z513" s="313"/>
      <c r="AA513" s="313"/>
      <c r="AB513" s="313"/>
      <c r="AC513" s="313"/>
      <c r="AD513" s="313"/>
      <c r="AE513" s="313"/>
    </row>
    <row r="514" spans="1:31" x14ac:dyDescent="0.25">
      <c r="A514" s="313"/>
      <c r="B514" s="322"/>
      <c r="C514" s="322"/>
      <c r="D514" s="313"/>
      <c r="E514" s="323"/>
      <c r="F514" s="312"/>
      <c r="G514" s="312"/>
      <c r="H514" s="312"/>
      <c r="I514" s="312"/>
      <c r="J514" s="312"/>
      <c r="K514" s="312"/>
      <c r="L514" s="312"/>
      <c r="M514" s="324"/>
      <c r="N514" s="324"/>
      <c r="O514" s="313"/>
      <c r="P514" s="312"/>
      <c r="Q514" s="313"/>
      <c r="R514" s="313"/>
      <c r="S514" s="313"/>
      <c r="T514" s="313"/>
      <c r="U514" s="313"/>
      <c r="V514" s="313"/>
      <c r="W514" s="313"/>
      <c r="X514" s="313"/>
      <c r="Y514" s="313"/>
      <c r="Z514" s="313"/>
      <c r="AA514" s="313"/>
      <c r="AB514" s="313"/>
      <c r="AC514" s="313"/>
      <c r="AD514" s="313"/>
      <c r="AE514" s="313"/>
    </row>
    <row r="515" spans="1:31" x14ac:dyDescent="0.25">
      <c r="A515" s="313"/>
      <c r="B515" s="322"/>
      <c r="C515" s="322"/>
      <c r="D515" s="313"/>
      <c r="E515" s="323"/>
      <c r="F515" s="312"/>
      <c r="G515" s="312"/>
      <c r="H515" s="312"/>
      <c r="I515" s="312"/>
      <c r="J515" s="312"/>
      <c r="K515" s="312"/>
      <c r="L515" s="312"/>
      <c r="M515" s="324"/>
      <c r="N515" s="324"/>
      <c r="O515" s="313"/>
      <c r="P515" s="312"/>
      <c r="Q515" s="313"/>
      <c r="R515" s="313"/>
      <c r="S515" s="313"/>
      <c r="T515" s="313"/>
      <c r="U515" s="313"/>
      <c r="V515" s="313"/>
      <c r="W515" s="313"/>
      <c r="X515" s="313"/>
      <c r="Y515" s="313"/>
      <c r="Z515" s="313"/>
      <c r="AA515" s="313"/>
      <c r="AB515" s="313"/>
      <c r="AC515" s="313"/>
      <c r="AD515" s="313"/>
      <c r="AE515" s="313"/>
    </row>
    <row r="516" spans="1:31" x14ac:dyDescent="0.25">
      <c r="A516" s="313"/>
      <c r="B516" s="322"/>
      <c r="C516" s="322"/>
      <c r="D516" s="313"/>
      <c r="E516" s="323"/>
      <c r="F516" s="312"/>
      <c r="G516" s="312"/>
      <c r="H516" s="312"/>
      <c r="I516" s="312"/>
      <c r="J516" s="312"/>
      <c r="K516" s="312"/>
      <c r="L516" s="312"/>
      <c r="M516" s="324"/>
      <c r="N516" s="324"/>
      <c r="O516" s="313"/>
      <c r="P516" s="312"/>
      <c r="Q516" s="313"/>
      <c r="R516" s="313"/>
      <c r="S516" s="313"/>
      <c r="T516" s="313"/>
      <c r="U516" s="313"/>
      <c r="V516" s="313"/>
      <c r="W516" s="313"/>
      <c r="X516" s="313"/>
      <c r="Y516" s="313"/>
      <c r="Z516" s="313"/>
      <c r="AA516" s="313"/>
      <c r="AB516" s="313"/>
      <c r="AC516" s="313"/>
      <c r="AD516" s="313"/>
      <c r="AE516" s="313"/>
    </row>
    <row r="517" spans="1:31" x14ac:dyDescent="0.25">
      <c r="A517" s="313"/>
      <c r="B517" s="322"/>
      <c r="C517" s="322"/>
      <c r="D517" s="313"/>
      <c r="E517" s="323"/>
      <c r="F517" s="312"/>
      <c r="G517" s="312"/>
      <c r="H517" s="312"/>
      <c r="I517" s="312"/>
      <c r="J517" s="312"/>
      <c r="K517" s="312"/>
      <c r="L517" s="312"/>
      <c r="M517" s="324"/>
      <c r="N517" s="324"/>
      <c r="O517" s="313"/>
      <c r="P517" s="312"/>
      <c r="Q517" s="313"/>
      <c r="R517" s="313"/>
      <c r="S517" s="313"/>
      <c r="T517" s="313"/>
      <c r="U517" s="313"/>
      <c r="V517" s="313"/>
      <c r="W517" s="313"/>
      <c r="X517" s="313"/>
      <c r="Y517" s="313"/>
      <c r="Z517" s="313"/>
      <c r="AA517" s="313"/>
      <c r="AB517" s="313"/>
      <c r="AC517" s="313"/>
      <c r="AD517" s="313"/>
      <c r="AE517" s="313"/>
    </row>
    <row r="518" spans="1:31" x14ac:dyDescent="0.25">
      <c r="A518" s="313"/>
      <c r="B518" s="322"/>
      <c r="C518" s="322"/>
      <c r="D518" s="313"/>
      <c r="E518" s="323"/>
      <c r="F518" s="312"/>
      <c r="G518" s="312"/>
      <c r="H518" s="312"/>
      <c r="I518" s="312"/>
      <c r="J518" s="312"/>
      <c r="K518" s="312"/>
      <c r="L518" s="312"/>
      <c r="M518" s="324"/>
      <c r="N518" s="324"/>
      <c r="O518" s="313"/>
      <c r="P518" s="312"/>
      <c r="Q518" s="313"/>
      <c r="R518" s="313"/>
      <c r="S518" s="313"/>
      <c r="T518" s="313"/>
      <c r="U518" s="313"/>
      <c r="V518" s="313"/>
      <c r="W518" s="313"/>
      <c r="X518" s="313"/>
      <c r="Y518" s="313"/>
      <c r="Z518" s="313"/>
      <c r="AA518" s="313"/>
      <c r="AB518" s="313"/>
      <c r="AC518" s="313"/>
      <c r="AD518" s="313"/>
      <c r="AE518" s="313"/>
    </row>
    <row r="519" spans="1:31" x14ac:dyDescent="0.25">
      <c r="A519" s="313"/>
      <c r="B519" s="322"/>
      <c r="C519" s="322"/>
      <c r="D519" s="313"/>
      <c r="E519" s="323"/>
      <c r="F519" s="312"/>
      <c r="G519" s="312"/>
      <c r="H519" s="312"/>
      <c r="I519" s="312"/>
      <c r="J519" s="312"/>
      <c r="K519" s="312"/>
      <c r="L519" s="312"/>
      <c r="M519" s="324"/>
      <c r="N519" s="324"/>
      <c r="O519" s="313"/>
      <c r="P519" s="312"/>
      <c r="Q519" s="313"/>
      <c r="R519" s="313"/>
      <c r="S519" s="313"/>
      <c r="T519" s="313"/>
      <c r="U519" s="313"/>
      <c r="V519" s="313"/>
      <c r="W519" s="313"/>
      <c r="X519" s="313"/>
      <c r="Y519" s="313"/>
      <c r="Z519" s="313"/>
      <c r="AA519" s="313"/>
      <c r="AB519" s="313"/>
      <c r="AC519" s="313"/>
      <c r="AD519" s="313"/>
      <c r="AE519" s="313"/>
    </row>
    <row r="520" spans="1:31" x14ac:dyDescent="0.25">
      <c r="A520" s="313"/>
      <c r="B520" s="322"/>
      <c r="C520" s="322"/>
      <c r="D520" s="313"/>
      <c r="E520" s="323"/>
      <c r="F520" s="312"/>
      <c r="G520" s="312"/>
      <c r="H520" s="312"/>
      <c r="I520" s="312"/>
      <c r="J520" s="312"/>
      <c r="K520" s="312"/>
      <c r="L520" s="312"/>
      <c r="M520" s="324"/>
      <c r="N520" s="324"/>
      <c r="O520" s="313"/>
      <c r="P520" s="312"/>
      <c r="Q520" s="313"/>
      <c r="R520" s="313"/>
      <c r="S520" s="313"/>
      <c r="T520" s="313"/>
      <c r="U520" s="313"/>
      <c r="V520" s="313"/>
      <c r="W520" s="313"/>
      <c r="X520" s="313"/>
      <c r="Y520" s="313"/>
      <c r="Z520" s="313"/>
      <c r="AA520" s="313"/>
      <c r="AB520" s="313"/>
      <c r="AC520" s="313"/>
      <c r="AD520" s="313"/>
      <c r="AE520" s="313"/>
    </row>
    <row r="521" spans="1:31" x14ac:dyDescent="0.25">
      <c r="A521" s="313"/>
      <c r="B521" s="322"/>
      <c r="C521" s="322"/>
      <c r="D521" s="313"/>
      <c r="E521" s="323"/>
      <c r="F521" s="312"/>
      <c r="G521" s="312"/>
      <c r="H521" s="312"/>
      <c r="I521" s="312"/>
      <c r="J521" s="312"/>
      <c r="K521" s="312"/>
      <c r="L521" s="312"/>
      <c r="M521" s="324"/>
      <c r="N521" s="324"/>
      <c r="O521" s="313"/>
      <c r="P521" s="312"/>
      <c r="Q521" s="313"/>
      <c r="R521" s="313"/>
      <c r="S521" s="313"/>
      <c r="T521" s="313"/>
      <c r="U521" s="313"/>
      <c r="V521" s="313"/>
      <c r="W521" s="313"/>
      <c r="X521" s="313"/>
      <c r="Y521" s="313"/>
      <c r="Z521" s="313"/>
      <c r="AA521" s="313"/>
      <c r="AB521" s="313"/>
      <c r="AC521" s="313"/>
      <c r="AD521" s="313"/>
      <c r="AE521" s="313"/>
    </row>
    <row r="522" spans="1:31" x14ac:dyDescent="0.25">
      <c r="A522" s="313"/>
      <c r="B522" s="322"/>
      <c r="C522" s="322"/>
      <c r="D522" s="313"/>
      <c r="E522" s="323"/>
      <c r="F522" s="312"/>
      <c r="G522" s="312"/>
      <c r="H522" s="312"/>
      <c r="I522" s="312"/>
      <c r="J522" s="312"/>
      <c r="K522" s="312"/>
      <c r="L522" s="312"/>
      <c r="M522" s="324"/>
      <c r="N522" s="324"/>
      <c r="O522" s="313"/>
      <c r="P522" s="312"/>
      <c r="Q522" s="313"/>
      <c r="R522" s="313"/>
      <c r="S522" s="313"/>
      <c r="T522" s="313"/>
      <c r="U522" s="313"/>
      <c r="V522" s="313"/>
      <c r="W522" s="313"/>
      <c r="X522" s="313"/>
      <c r="Y522" s="313"/>
      <c r="Z522" s="313"/>
      <c r="AA522" s="313"/>
      <c r="AB522" s="313"/>
      <c r="AC522" s="313"/>
      <c r="AD522" s="313"/>
      <c r="AE522" s="313"/>
    </row>
    <row r="523" spans="1:31" x14ac:dyDescent="0.25">
      <c r="A523" s="313"/>
      <c r="B523" s="322"/>
      <c r="C523" s="322"/>
      <c r="D523" s="313"/>
      <c r="E523" s="323"/>
      <c r="F523" s="312"/>
      <c r="G523" s="312"/>
      <c r="H523" s="312"/>
      <c r="I523" s="312"/>
      <c r="J523" s="312"/>
      <c r="K523" s="312"/>
      <c r="L523" s="312"/>
      <c r="M523" s="324"/>
      <c r="N523" s="324"/>
      <c r="O523" s="313"/>
      <c r="P523" s="312"/>
      <c r="Q523" s="313"/>
      <c r="R523" s="313"/>
      <c r="S523" s="313"/>
      <c r="T523" s="313"/>
      <c r="U523" s="313"/>
      <c r="V523" s="313"/>
      <c r="W523" s="313"/>
      <c r="X523" s="313"/>
      <c r="Y523" s="313"/>
      <c r="Z523" s="313"/>
      <c r="AA523" s="313"/>
      <c r="AB523" s="313"/>
      <c r="AC523" s="313"/>
      <c r="AD523" s="313"/>
      <c r="AE523" s="313"/>
    </row>
    <row r="524" spans="1:31" x14ac:dyDescent="0.25">
      <c r="A524" s="313"/>
      <c r="B524" s="322"/>
      <c r="C524" s="322"/>
      <c r="D524" s="313"/>
      <c r="E524" s="323"/>
      <c r="F524" s="312"/>
      <c r="G524" s="312"/>
      <c r="H524" s="312"/>
      <c r="I524" s="312"/>
      <c r="J524" s="312"/>
      <c r="K524" s="312"/>
      <c r="L524" s="312"/>
      <c r="M524" s="324"/>
      <c r="N524" s="324"/>
      <c r="O524" s="313"/>
      <c r="P524" s="312"/>
      <c r="Q524" s="313"/>
      <c r="R524" s="313"/>
      <c r="S524" s="313"/>
      <c r="T524" s="313"/>
      <c r="U524" s="313"/>
      <c r="V524" s="313"/>
      <c r="W524" s="313"/>
      <c r="X524" s="313"/>
      <c r="Y524" s="313"/>
      <c r="Z524" s="313"/>
      <c r="AA524" s="313"/>
      <c r="AB524" s="313"/>
      <c r="AC524" s="313"/>
      <c r="AD524" s="313"/>
      <c r="AE524" s="313"/>
    </row>
    <row r="525" spans="1:31" x14ac:dyDescent="0.25">
      <c r="A525" s="313"/>
      <c r="B525" s="322"/>
      <c r="C525" s="322"/>
      <c r="D525" s="313"/>
      <c r="E525" s="323"/>
      <c r="F525" s="312"/>
      <c r="G525" s="312"/>
      <c r="H525" s="312"/>
      <c r="I525" s="312"/>
      <c r="J525" s="312"/>
      <c r="K525" s="312"/>
      <c r="L525" s="312"/>
      <c r="M525" s="324"/>
      <c r="N525" s="324"/>
      <c r="O525" s="313"/>
      <c r="P525" s="312"/>
      <c r="Q525" s="313"/>
      <c r="R525" s="313"/>
      <c r="S525" s="313"/>
      <c r="T525" s="313"/>
      <c r="U525" s="313"/>
      <c r="V525" s="313"/>
      <c r="W525" s="313"/>
      <c r="X525" s="313"/>
      <c r="Y525" s="313"/>
      <c r="Z525" s="313"/>
      <c r="AA525" s="313"/>
      <c r="AB525" s="313"/>
      <c r="AC525" s="313"/>
      <c r="AD525" s="313"/>
      <c r="AE525" s="313"/>
    </row>
    <row r="526" spans="1:31" x14ac:dyDescent="0.25">
      <c r="A526" s="313"/>
      <c r="B526" s="322"/>
      <c r="C526" s="322"/>
      <c r="D526" s="313"/>
      <c r="E526" s="323"/>
      <c r="F526" s="312"/>
      <c r="G526" s="312"/>
      <c r="H526" s="312"/>
      <c r="I526" s="312"/>
      <c r="J526" s="312"/>
      <c r="K526" s="312"/>
      <c r="L526" s="312"/>
      <c r="M526" s="324"/>
      <c r="N526" s="324"/>
      <c r="O526" s="313"/>
      <c r="P526" s="312"/>
      <c r="Q526" s="313"/>
      <c r="R526" s="313"/>
      <c r="S526" s="313"/>
      <c r="T526" s="313"/>
      <c r="U526" s="313"/>
      <c r="V526" s="313"/>
      <c r="W526" s="313"/>
      <c r="X526" s="313"/>
      <c r="Y526" s="313"/>
      <c r="Z526" s="313"/>
      <c r="AA526" s="313"/>
      <c r="AB526" s="313"/>
      <c r="AC526" s="313"/>
      <c r="AD526" s="313"/>
      <c r="AE526" s="313"/>
    </row>
    <row r="527" spans="1:31" x14ac:dyDescent="0.25">
      <c r="A527" s="313"/>
      <c r="B527" s="322"/>
      <c r="C527" s="322"/>
      <c r="D527" s="313"/>
      <c r="E527" s="323"/>
      <c r="F527" s="312"/>
      <c r="G527" s="312"/>
      <c r="H527" s="312"/>
      <c r="I527" s="312"/>
      <c r="J527" s="312"/>
      <c r="K527" s="312"/>
      <c r="L527" s="312"/>
      <c r="M527" s="324"/>
      <c r="N527" s="324"/>
      <c r="O527" s="313"/>
      <c r="P527" s="312"/>
      <c r="Q527" s="313"/>
      <c r="R527" s="313"/>
      <c r="S527" s="313"/>
      <c r="T527" s="313"/>
      <c r="U527" s="313"/>
      <c r="V527" s="313"/>
      <c r="W527" s="313"/>
      <c r="X527" s="313"/>
      <c r="Y527" s="313"/>
      <c r="Z527" s="313"/>
      <c r="AA527" s="313"/>
      <c r="AB527" s="313"/>
      <c r="AC527" s="313"/>
      <c r="AD527" s="313"/>
      <c r="AE527" s="313"/>
    </row>
    <row r="528" spans="1:31" x14ac:dyDescent="0.25">
      <c r="A528" s="313"/>
      <c r="B528" s="322"/>
      <c r="C528" s="322"/>
      <c r="D528" s="313"/>
      <c r="E528" s="323"/>
      <c r="F528" s="312"/>
      <c r="G528" s="312"/>
      <c r="H528" s="312"/>
      <c r="I528" s="312"/>
      <c r="J528" s="312"/>
      <c r="K528" s="312"/>
      <c r="L528" s="312"/>
      <c r="M528" s="324"/>
      <c r="N528" s="324"/>
      <c r="O528" s="313"/>
      <c r="P528" s="312"/>
      <c r="Q528" s="313"/>
      <c r="R528" s="313"/>
      <c r="S528" s="313"/>
      <c r="T528" s="313"/>
      <c r="U528" s="313"/>
      <c r="V528" s="313"/>
      <c r="W528" s="313"/>
      <c r="X528" s="313"/>
      <c r="Y528" s="313"/>
      <c r="Z528" s="313"/>
      <c r="AA528" s="313"/>
      <c r="AB528" s="313"/>
      <c r="AC528" s="313"/>
      <c r="AD528" s="313"/>
      <c r="AE528" s="313"/>
    </row>
    <row r="529" spans="1:31" x14ac:dyDescent="0.25">
      <c r="A529" s="313"/>
      <c r="B529" s="322"/>
      <c r="C529" s="322"/>
      <c r="D529" s="313"/>
      <c r="E529" s="323"/>
      <c r="F529" s="312"/>
      <c r="G529" s="312"/>
      <c r="H529" s="312"/>
      <c r="I529" s="312"/>
      <c r="J529" s="312"/>
      <c r="K529" s="312"/>
      <c r="L529" s="312"/>
      <c r="M529" s="324"/>
      <c r="N529" s="324"/>
      <c r="O529" s="313"/>
      <c r="P529" s="312"/>
      <c r="Q529" s="313"/>
      <c r="R529" s="313"/>
      <c r="S529" s="313"/>
      <c r="T529" s="313"/>
      <c r="U529" s="313"/>
      <c r="V529" s="313"/>
      <c r="W529" s="313"/>
      <c r="X529" s="313"/>
      <c r="Y529" s="313"/>
      <c r="Z529" s="313"/>
      <c r="AA529" s="313"/>
      <c r="AB529" s="313"/>
      <c r="AC529" s="313"/>
      <c r="AD529" s="313"/>
      <c r="AE529" s="313"/>
    </row>
    <row r="530" spans="1:31" x14ac:dyDescent="0.25">
      <c r="A530" s="313"/>
      <c r="B530" s="322"/>
      <c r="C530" s="322"/>
      <c r="D530" s="313"/>
      <c r="E530" s="323"/>
      <c r="F530" s="312"/>
      <c r="G530" s="312"/>
      <c r="H530" s="312"/>
      <c r="I530" s="312"/>
      <c r="J530" s="312"/>
      <c r="K530" s="312"/>
      <c r="L530" s="312"/>
      <c r="M530" s="324"/>
      <c r="N530" s="324"/>
      <c r="O530" s="313"/>
      <c r="P530" s="312"/>
      <c r="Q530" s="313"/>
      <c r="R530" s="313"/>
      <c r="S530" s="313"/>
      <c r="T530" s="313"/>
      <c r="U530" s="313"/>
      <c r="V530" s="313"/>
      <c r="W530" s="313"/>
      <c r="X530" s="313"/>
      <c r="Y530" s="313"/>
      <c r="Z530" s="313"/>
      <c r="AA530" s="313"/>
      <c r="AB530" s="313"/>
      <c r="AC530" s="313"/>
      <c r="AD530" s="313"/>
      <c r="AE530" s="313"/>
    </row>
    <row r="531" spans="1:31" x14ac:dyDescent="0.25">
      <c r="A531" s="313"/>
      <c r="B531" s="322"/>
      <c r="C531" s="322"/>
      <c r="D531" s="313"/>
      <c r="E531" s="323"/>
      <c r="F531" s="312"/>
      <c r="G531" s="312"/>
      <c r="H531" s="312"/>
      <c r="I531" s="312"/>
      <c r="J531" s="312"/>
      <c r="K531" s="312"/>
      <c r="L531" s="312"/>
      <c r="M531" s="324"/>
      <c r="N531" s="324"/>
      <c r="O531" s="313"/>
      <c r="P531" s="312"/>
      <c r="Q531" s="313"/>
      <c r="R531" s="313"/>
      <c r="S531" s="313"/>
      <c r="T531" s="313"/>
      <c r="U531" s="313"/>
      <c r="V531" s="313"/>
      <c r="W531" s="313"/>
      <c r="X531" s="313"/>
      <c r="Y531" s="313"/>
      <c r="Z531" s="313"/>
      <c r="AA531" s="313"/>
      <c r="AB531" s="313"/>
      <c r="AC531" s="313"/>
      <c r="AD531" s="313"/>
      <c r="AE531" s="313"/>
    </row>
    <row r="532" spans="1:31" x14ac:dyDescent="0.25">
      <c r="A532" s="313"/>
      <c r="B532" s="322"/>
      <c r="C532" s="322"/>
      <c r="D532" s="313"/>
      <c r="E532" s="323"/>
      <c r="F532" s="312"/>
      <c r="G532" s="312"/>
      <c r="H532" s="312"/>
      <c r="I532" s="312"/>
      <c r="J532" s="312"/>
      <c r="K532" s="312"/>
      <c r="L532" s="312"/>
      <c r="M532" s="324"/>
      <c r="N532" s="324"/>
      <c r="O532" s="313"/>
      <c r="P532" s="312"/>
      <c r="Q532" s="313"/>
      <c r="R532" s="313"/>
      <c r="S532" s="313"/>
      <c r="T532" s="313"/>
      <c r="U532" s="313"/>
      <c r="V532" s="313"/>
      <c r="W532" s="313"/>
      <c r="X532" s="313"/>
      <c r="Y532" s="313"/>
      <c r="Z532" s="313"/>
      <c r="AA532" s="313"/>
      <c r="AB532" s="313"/>
      <c r="AC532" s="313"/>
      <c r="AD532" s="313"/>
      <c r="AE532" s="313"/>
    </row>
    <row r="533" spans="1:31" x14ac:dyDescent="0.25">
      <c r="A533" s="313"/>
      <c r="B533" s="322"/>
      <c r="C533" s="322"/>
      <c r="D533" s="313"/>
      <c r="E533" s="323"/>
      <c r="F533" s="312"/>
      <c r="G533" s="312"/>
      <c r="H533" s="312"/>
      <c r="I533" s="312"/>
      <c r="J533" s="312"/>
      <c r="K533" s="312"/>
      <c r="L533" s="312"/>
      <c r="M533" s="324"/>
      <c r="N533" s="324"/>
      <c r="O533" s="313"/>
      <c r="P533" s="312"/>
      <c r="Q533" s="313"/>
      <c r="R533" s="313"/>
      <c r="S533" s="313"/>
      <c r="T533" s="313"/>
      <c r="U533" s="313"/>
      <c r="V533" s="313"/>
      <c r="W533" s="313"/>
      <c r="X533" s="313"/>
      <c r="Y533" s="313"/>
      <c r="Z533" s="313"/>
      <c r="AA533" s="313"/>
      <c r="AB533" s="313"/>
      <c r="AC533" s="313"/>
      <c r="AD533" s="313"/>
      <c r="AE533" s="313"/>
    </row>
    <row r="534" spans="1:31" x14ac:dyDescent="0.25">
      <c r="A534" s="313"/>
      <c r="B534" s="322"/>
      <c r="C534" s="322"/>
      <c r="D534" s="313"/>
      <c r="E534" s="323"/>
      <c r="F534" s="312"/>
      <c r="G534" s="312"/>
      <c r="H534" s="312"/>
      <c r="I534" s="312"/>
      <c r="J534" s="312"/>
      <c r="K534" s="312"/>
      <c r="L534" s="312"/>
      <c r="M534" s="324"/>
      <c r="N534" s="324"/>
      <c r="O534" s="313"/>
      <c r="P534" s="312"/>
      <c r="Q534" s="313"/>
      <c r="R534" s="313"/>
      <c r="S534" s="313"/>
      <c r="T534" s="313"/>
      <c r="U534" s="313"/>
      <c r="V534" s="313"/>
      <c r="W534" s="313"/>
      <c r="X534" s="313"/>
      <c r="Y534" s="313"/>
      <c r="Z534" s="313"/>
      <c r="AA534" s="313"/>
      <c r="AB534" s="313"/>
      <c r="AC534" s="313"/>
      <c r="AD534" s="313"/>
      <c r="AE534" s="313"/>
    </row>
    <row r="535" spans="1:31" x14ac:dyDescent="0.25">
      <c r="A535" s="313"/>
      <c r="B535" s="322"/>
      <c r="C535" s="322"/>
      <c r="D535" s="313"/>
      <c r="E535" s="323"/>
      <c r="F535" s="312"/>
      <c r="G535" s="312"/>
      <c r="H535" s="312"/>
      <c r="I535" s="312"/>
      <c r="J535" s="312"/>
      <c r="K535" s="312"/>
      <c r="L535" s="312"/>
      <c r="M535" s="324"/>
      <c r="N535" s="324"/>
      <c r="O535" s="313"/>
      <c r="P535" s="312"/>
      <c r="Q535" s="313"/>
      <c r="R535" s="313"/>
      <c r="S535" s="313"/>
      <c r="T535" s="313"/>
      <c r="U535" s="313"/>
      <c r="V535" s="313"/>
      <c r="W535" s="313"/>
      <c r="X535" s="313"/>
      <c r="Y535" s="313"/>
      <c r="Z535" s="313"/>
      <c r="AA535" s="313"/>
      <c r="AB535" s="313"/>
      <c r="AC535" s="313"/>
      <c r="AD535" s="313"/>
      <c r="AE535" s="313"/>
    </row>
    <row r="536" spans="1:31" x14ac:dyDescent="0.25">
      <c r="A536" s="313"/>
      <c r="B536" s="322"/>
      <c r="C536" s="322"/>
      <c r="D536" s="313"/>
      <c r="E536" s="323"/>
      <c r="F536" s="312"/>
      <c r="G536" s="312"/>
      <c r="H536" s="312"/>
      <c r="I536" s="312"/>
      <c r="J536" s="312"/>
      <c r="K536" s="312"/>
      <c r="L536" s="312"/>
      <c r="M536" s="324"/>
      <c r="N536" s="324"/>
      <c r="O536" s="313"/>
      <c r="P536" s="312"/>
      <c r="Q536" s="313"/>
      <c r="R536" s="313"/>
      <c r="S536" s="313"/>
      <c r="T536" s="313"/>
      <c r="U536" s="313"/>
      <c r="V536" s="313"/>
      <c r="W536" s="313"/>
      <c r="X536" s="313"/>
      <c r="Y536" s="313"/>
      <c r="Z536" s="313"/>
      <c r="AA536" s="313"/>
      <c r="AB536" s="313"/>
      <c r="AC536" s="313"/>
      <c r="AD536" s="313"/>
      <c r="AE536" s="313"/>
    </row>
    <row r="537" spans="1:31" x14ac:dyDescent="0.25">
      <c r="A537" s="313"/>
      <c r="B537" s="322"/>
      <c r="C537" s="322"/>
      <c r="D537" s="313"/>
      <c r="E537" s="323"/>
      <c r="F537" s="312"/>
      <c r="G537" s="312"/>
      <c r="H537" s="312"/>
      <c r="I537" s="312"/>
      <c r="J537" s="312"/>
      <c r="K537" s="312"/>
      <c r="L537" s="312"/>
      <c r="M537" s="324"/>
      <c r="N537" s="324"/>
      <c r="O537" s="313"/>
      <c r="P537" s="312"/>
      <c r="Q537" s="313"/>
      <c r="R537" s="313"/>
      <c r="S537" s="313"/>
      <c r="T537" s="313"/>
      <c r="U537" s="313"/>
      <c r="V537" s="313"/>
      <c r="W537" s="313"/>
      <c r="X537" s="313"/>
      <c r="Y537" s="313"/>
      <c r="Z537" s="313"/>
      <c r="AA537" s="313"/>
      <c r="AB537" s="313"/>
      <c r="AC537" s="313"/>
      <c r="AD537" s="313"/>
      <c r="AE537" s="313"/>
    </row>
    <row r="538" spans="1:31" x14ac:dyDescent="0.25">
      <c r="A538" s="313"/>
      <c r="B538" s="322"/>
      <c r="C538" s="322"/>
      <c r="D538" s="313"/>
      <c r="E538" s="323"/>
      <c r="F538" s="312"/>
      <c r="G538" s="312"/>
      <c r="H538" s="312"/>
      <c r="I538" s="312"/>
      <c r="J538" s="312"/>
      <c r="K538" s="312"/>
      <c r="L538" s="312"/>
      <c r="M538" s="324"/>
      <c r="N538" s="324"/>
      <c r="O538" s="313"/>
      <c r="P538" s="312"/>
      <c r="Q538" s="313"/>
      <c r="R538" s="313"/>
      <c r="S538" s="313"/>
      <c r="T538" s="313"/>
      <c r="U538" s="313"/>
      <c r="V538" s="313"/>
      <c r="W538" s="313"/>
      <c r="X538" s="313"/>
      <c r="Y538" s="313"/>
      <c r="Z538" s="313"/>
      <c r="AA538" s="313"/>
      <c r="AB538" s="313"/>
      <c r="AC538" s="313"/>
      <c r="AD538" s="313"/>
      <c r="AE538" s="313"/>
    </row>
    <row r="539" spans="1:31" x14ac:dyDescent="0.25">
      <c r="A539" s="313"/>
      <c r="B539" s="322"/>
      <c r="C539" s="322"/>
      <c r="D539" s="313"/>
      <c r="E539" s="323"/>
      <c r="F539" s="312"/>
      <c r="G539" s="312"/>
      <c r="H539" s="312"/>
      <c r="I539" s="312"/>
      <c r="J539" s="312"/>
      <c r="K539" s="312"/>
      <c r="L539" s="312"/>
      <c r="M539" s="324"/>
      <c r="N539" s="324"/>
      <c r="O539" s="313"/>
      <c r="P539" s="312"/>
      <c r="Q539" s="313"/>
      <c r="R539" s="313"/>
      <c r="S539" s="313"/>
      <c r="T539" s="313"/>
      <c r="U539" s="313"/>
      <c r="V539" s="313"/>
      <c r="W539" s="313"/>
      <c r="X539" s="313"/>
      <c r="Y539" s="313"/>
      <c r="Z539" s="313"/>
      <c r="AA539" s="313"/>
      <c r="AB539" s="313"/>
      <c r="AC539" s="313"/>
      <c r="AD539" s="313"/>
      <c r="AE539" s="313"/>
    </row>
    <row r="540" spans="1:31" x14ac:dyDescent="0.25">
      <c r="A540" s="313"/>
      <c r="B540" s="322"/>
      <c r="C540" s="322"/>
      <c r="D540" s="313"/>
      <c r="E540" s="323"/>
      <c r="F540" s="312"/>
      <c r="G540" s="312"/>
      <c r="H540" s="312"/>
      <c r="I540" s="312"/>
      <c r="J540" s="312"/>
      <c r="K540" s="312"/>
      <c r="L540" s="312"/>
      <c r="M540" s="324"/>
      <c r="N540" s="324"/>
      <c r="O540" s="313"/>
      <c r="P540" s="312"/>
      <c r="Q540" s="313"/>
      <c r="R540" s="313"/>
      <c r="S540" s="313"/>
      <c r="T540" s="313"/>
      <c r="U540" s="313"/>
      <c r="V540" s="313"/>
      <c r="W540" s="313"/>
      <c r="X540" s="313"/>
      <c r="Y540" s="313"/>
      <c r="Z540" s="313"/>
      <c r="AA540" s="313"/>
      <c r="AB540" s="313"/>
      <c r="AC540" s="313"/>
      <c r="AD540" s="313"/>
      <c r="AE540" s="313"/>
    </row>
    <row r="541" spans="1:31" x14ac:dyDescent="0.25">
      <c r="A541" s="313"/>
      <c r="B541" s="322"/>
      <c r="C541" s="322"/>
      <c r="D541" s="313"/>
      <c r="E541" s="323"/>
      <c r="F541" s="312"/>
      <c r="G541" s="312"/>
      <c r="H541" s="312"/>
      <c r="I541" s="312"/>
      <c r="J541" s="312"/>
      <c r="K541" s="312"/>
      <c r="L541" s="312"/>
      <c r="M541" s="324"/>
      <c r="N541" s="324"/>
      <c r="O541" s="313"/>
      <c r="P541" s="312"/>
      <c r="Q541" s="313"/>
      <c r="R541" s="313"/>
      <c r="S541" s="313"/>
      <c r="T541" s="313"/>
      <c r="U541" s="313"/>
      <c r="V541" s="313"/>
      <c r="W541" s="313"/>
      <c r="X541" s="313"/>
      <c r="Y541" s="313"/>
      <c r="Z541" s="313"/>
      <c r="AA541" s="313"/>
      <c r="AB541" s="313"/>
      <c r="AC541" s="313"/>
      <c r="AD541" s="313"/>
      <c r="AE541" s="313"/>
    </row>
    <row r="542" spans="1:31" x14ac:dyDescent="0.25">
      <c r="A542" s="313"/>
      <c r="B542" s="322"/>
      <c r="C542" s="322"/>
      <c r="D542" s="313"/>
      <c r="E542" s="323"/>
      <c r="F542" s="312"/>
      <c r="G542" s="312"/>
      <c r="H542" s="312"/>
      <c r="I542" s="312"/>
      <c r="J542" s="312"/>
      <c r="K542" s="312"/>
      <c r="L542" s="312"/>
      <c r="M542" s="324"/>
      <c r="N542" s="324"/>
      <c r="O542" s="313"/>
      <c r="P542" s="312"/>
      <c r="Q542" s="313"/>
      <c r="R542" s="313"/>
      <c r="S542" s="313"/>
      <c r="T542" s="313"/>
      <c r="U542" s="313"/>
      <c r="V542" s="313"/>
      <c r="W542" s="313"/>
      <c r="X542" s="313"/>
      <c r="Y542" s="313"/>
      <c r="Z542" s="313"/>
      <c r="AA542" s="313"/>
      <c r="AB542" s="313"/>
      <c r="AC542" s="313"/>
      <c r="AD542" s="313"/>
      <c r="AE542" s="313"/>
    </row>
    <row r="543" spans="1:31" x14ac:dyDescent="0.25">
      <c r="A543" s="313"/>
      <c r="B543" s="322"/>
      <c r="C543" s="322"/>
      <c r="D543" s="313"/>
      <c r="E543" s="323"/>
      <c r="F543" s="312"/>
      <c r="G543" s="312"/>
      <c r="H543" s="312"/>
      <c r="I543" s="312"/>
      <c r="J543" s="312"/>
      <c r="K543" s="312"/>
      <c r="L543" s="312"/>
      <c r="M543" s="324"/>
      <c r="N543" s="324"/>
      <c r="O543" s="313"/>
      <c r="P543" s="312"/>
      <c r="Q543" s="313"/>
      <c r="R543" s="313"/>
      <c r="S543" s="313"/>
      <c r="T543" s="313"/>
      <c r="U543" s="313"/>
      <c r="V543" s="313"/>
      <c r="W543" s="313"/>
      <c r="X543" s="313"/>
      <c r="Y543" s="313"/>
      <c r="Z543" s="313"/>
      <c r="AA543" s="313"/>
      <c r="AB543" s="313"/>
      <c r="AC543" s="313"/>
      <c r="AD543" s="313"/>
      <c r="AE543" s="313"/>
    </row>
    <row r="544" spans="1:31" x14ac:dyDescent="0.25">
      <c r="A544" s="313"/>
      <c r="B544" s="322"/>
      <c r="C544" s="322"/>
      <c r="D544" s="313"/>
      <c r="E544" s="323"/>
      <c r="F544" s="312"/>
      <c r="G544" s="312"/>
      <c r="H544" s="312"/>
      <c r="I544" s="312"/>
      <c r="J544" s="312"/>
      <c r="K544" s="312"/>
      <c r="L544" s="312"/>
      <c r="M544" s="324"/>
      <c r="N544" s="324"/>
      <c r="O544" s="313"/>
      <c r="P544" s="312"/>
      <c r="Q544" s="313"/>
      <c r="R544" s="313"/>
      <c r="S544" s="313"/>
      <c r="T544" s="313"/>
      <c r="U544" s="313"/>
      <c r="V544" s="313"/>
      <c r="W544" s="313"/>
      <c r="X544" s="313"/>
      <c r="Y544" s="313"/>
      <c r="Z544" s="313"/>
      <c r="AA544" s="313"/>
      <c r="AB544" s="313"/>
      <c r="AC544" s="313"/>
      <c r="AD544" s="313"/>
      <c r="AE544" s="313"/>
    </row>
    <row r="545" spans="1:31" x14ac:dyDescent="0.25">
      <c r="A545" s="313"/>
      <c r="B545" s="322"/>
      <c r="C545" s="322"/>
      <c r="D545" s="313"/>
      <c r="E545" s="323"/>
      <c r="F545" s="312"/>
      <c r="G545" s="312"/>
      <c r="H545" s="312"/>
      <c r="I545" s="312"/>
      <c r="J545" s="312"/>
      <c r="K545" s="312"/>
      <c r="L545" s="312"/>
      <c r="M545" s="324"/>
      <c r="N545" s="324"/>
      <c r="O545" s="313"/>
      <c r="P545" s="312"/>
      <c r="Q545" s="313"/>
      <c r="R545" s="313"/>
      <c r="S545" s="313"/>
      <c r="T545" s="313"/>
      <c r="U545" s="313"/>
      <c r="V545" s="313"/>
      <c r="W545" s="313"/>
      <c r="X545" s="313"/>
      <c r="Y545" s="313"/>
      <c r="Z545" s="313"/>
      <c r="AA545" s="313"/>
      <c r="AB545" s="313"/>
      <c r="AC545" s="313"/>
      <c r="AD545" s="313"/>
      <c r="AE545" s="313"/>
    </row>
    <row r="546" spans="1:31" x14ac:dyDescent="0.25">
      <c r="A546" s="313"/>
      <c r="B546" s="322"/>
      <c r="C546" s="322"/>
      <c r="D546" s="313"/>
      <c r="E546" s="323"/>
      <c r="F546" s="312"/>
      <c r="G546" s="312"/>
      <c r="H546" s="312"/>
      <c r="I546" s="312"/>
      <c r="J546" s="312"/>
      <c r="K546" s="312"/>
      <c r="L546" s="312"/>
      <c r="M546" s="324"/>
      <c r="N546" s="324"/>
      <c r="O546" s="313"/>
      <c r="P546" s="312"/>
      <c r="Q546" s="313"/>
      <c r="R546" s="313"/>
      <c r="S546" s="313"/>
      <c r="T546" s="313"/>
      <c r="U546" s="313"/>
      <c r="V546" s="313"/>
      <c r="W546" s="313"/>
      <c r="X546" s="313"/>
      <c r="Y546" s="313"/>
      <c r="Z546" s="313"/>
      <c r="AA546" s="313"/>
      <c r="AB546" s="313"/>
      <c r="AC546" s="313"/>
      <c r="AD546" s="313"/>
      <c r="AE546" s="313"/>
    </row>
    <row r="547" spans="1:31" x14ac:dyDescent="0.25">
      <c r="A547" s="313"/>
      <c r="B547" s="322"/>
      <c r="C547" s="322"/>
      <c r="D547" s="313"/>
      <c r="E547" s="323"/>
      <c r="F547" s="312"/>
      <c r="G547" s="312"/>
      <c r="H547" s="312"/>
      <c r="I547" s="312"/>
      <c r="J547" s="312"/>
      <c r="K547" s="312"/>
      <c r="L547" s="312"/>
      <c r="M547" s="324"/>
      <c r="N547" s="324"/>
      <c r="O547" s="313"/>
      <c r="P547" s="312"/>
      <c r="Q547" s="313"/>
      <c r="R547" s="313"/>
      <c r="S547" s="313"/>
      <c r="T547" s="313"/>
      <c r="U547" s="313"/>
      <c r="V547" s="313"/>
      <c r="W547" s="313"/>
      <c r="X547" s="313"/>
      <c r="Y547" s="313"/>
      <c r="Z547" s="313"/>
      <c r="AA547" s="313"/>
      <c r="AB547" s="313"/>
      <c r="AC547" s="313"/>
      <c r="AD547" s="313"/>
      <c r="AE547" s="313"/>
    </row>
    <row r="548" spans="1:31" x14ac:dyDescent="0.25">
      <c r="A548" s="313"/>
      <c r="B548" s="322"/>
      <c r="C548" s="322"/>
      <c r="D548" s="313"/>
      <c r="E548" s="323"/>
      <c r="F548" s="312"/>
      <c r="G548" s="312"/>
      <c r="H548" s="312"/>
      <c r="I548" s="312"/>
      <c r="J548" s="312"/>
      <c r="K548" s="312"/>
      <c r="L548" s="312"/>
      <c r="M548" s="324"/>
      <c r="N548" s="324"/>
      <c r="O548" s="313"/>
      <c r="P548" s="312"/>
      <c r="Q548" s="313"/>
      <c r="R548" s="313"/>
      <c r="S548" s="313"/>
      <c r="T548" s="313"/>
      <c r="U548" s="313"/>
      <c r="V548" s="313"/>
      <c r="W548" s="313"/>
      <c r="X548" s="313"/>
      <c r="Y548" s="313"/>
      <c r="Z548" s="313"/>
      <c r="AA548" s="313"/>
      <c r="AB548" s="313"/>
      <c r="AC548" s="313"/>
      <c r="AD548" s="313"/>
      <c r="AE548" s="313"/>
    </row>
    <row r="549" spans="1:31" x14ac:dyDescent="0.25">
      <c r="A549" s="313"/>
      <c r="B549" s="322"/>
      <c r="C549" s="322"/>
      <c r="D549" s="313"/>
      <c r="E549" s="323"/>
      <c r="F549" s="312"/>
      <c r="G549" s="312"/>
      <c r="H549" s="312"/>
      <c r="I549" s="312"/>
      <c r="J549" s="312"/>
      <c r="K549" s="312"/>
      <c r="L549" s="312"/>
      <c r="M549" s="324"/>
      <c r="N549" s="324"/>
      <c r="O549" s="313"/>
      <c r="P549" s="312"/>
      <c r="Q549" s="313"/>
      <c r="R549" s="313"/>
      <c r="S549" s="313"/>
      <c r="T549" s="313"/>
      <c r="U549" s="313"/>
      <c r="V549" s="313"/>
      <c r="W549" s="313"/>
      <c r="X549" s="313"/>
      <c r="Y549" s="313"/>
      <c r="Z549" s="313"/>
      <c r="AA549" s="313"/>
      <c r="AB549" s="313"/>
      <c r="AC549" s="313"/>
      <c r="AD549" s="313"/>
      <c r="AE549" s="313"/>
    </row>
    <row r="550" spans="1:31" x14ac:dyDescent="0.25">
      <c r="A550" s="313"/>
      <c r="B550" s="322"/>
      <c r="C550" s="322"/>
      <c r="D550" s="313"/>
      <c r="E550" s="323"/>
      <c r="F550" s="312"/>
      <c r="G550" s="312"/>
      <c r="H550" s="312"/>
      <c r="I550" s="312"/>
      <c r="J550" s="312"/>
      <c r="K550" s="312"/>
      <c r="L550" s="312"/>
      <c r="M550" s="324"/>
      <c r="N550" s="324"/>
      <c r="O550" s="313"/>
      <c r="P550" s="312"/>
      <c r="Q550" s="313"/>
      <c r="R550" s="313"/>
      <c r="S550" s="313"/>
      <c r="T550" s="313"/>
      <c r="U550" s="313"/>
      <c r="V550" s="313"/>
      <c r="W550" s="313"/>
      <c r="X550" s="313"/>
      <c r="Y550" s="313"/>
      <c r="Z550" s="313"/>
      <c r="AA550" s="313"/>
      <c r="AB550" s="313"/>
      <c r="AC550" s="313"/>
      <c r="AD550" s="313"/>
      <c r="AE550" s="313"/>
    </row>
    <row r="551" spans="1:31" x14ac:dyDescent="0.25">
      <c r="A551" s="313"/>
      <c r="B551" s="322"/>
      <c r="C551" s="322"/>
      <c r="D551" s="313"/>
      <c r="E551" s="323"/>
      <c r="F551" s="312"/>
      <c r="G551" s="312"/>
      <c r="H551" s="312"/>
      <c r="I551" s="312"/>
      <c r="J551" s="312"/>
      <c r="K551" s="312"/>
      <c r="L551" s="312"/>
      <c r="M551" s="324"/>
      <c r="N551" s="324"/>
      <c r="O551" s="313"/>
      <c r="P551" s="312"/>
      <c r="Q551" s="313"/>
      <c r="R551" s="313"/>
      <c r="S551" s="313"/>
      <c r="T551" s="313"/>
      <c r="U551" s="313"/>
      <c r="V551" s="313"/>
      <c r="W551" s="313"/>
      <c r="X551" s="313"/>
      <c r="Y551" s="313"/>
      <c r="Z551" s="313"/>
      <c r="AA551" s="313"/>
      <c r="AB551" s="313"/>
      <c r="AC551" s="313"/>
      <c r="AD551" s="313"/>
      <c r="AE551" s="313"/>
    </row>
    <row r="552" spans="1:31" x14ac:dyDescent="0.25">
      <c r="A552" s="313"/>
      <c r="B552" s="322"/>
      <c r="C552" s="322"/>
      <c r="D552" s="313"/>
      <c r="E552" s="323"/>
      <c r="F552" s="312"/>
      <c r="G552" s="312"/>
      <c r="H552" s="312"/>
      <c r="I552" s="312"/>
      <c r="J552" s="312"/>
      <c r="K552" s="312"/>
      <c r="L552" s="312"/>
      <c r="M552" s="324"/>
      <c r="N552" s="324"/>
      <c r="O552" s="313"/>
      <c r="P552" s="312"/>
      <c r="Q552" s="313"/>
      <c r="R552" s="313"/>
      <c r="S552" s="313"/>
      <c r="T552" s="313"/>
      <c r="U552" s="313"/>
      <c r="V552" s="313"/>
      <c r="W552" s="313"/>
      <c r="X552" s="313"/>
      <c r="Y552" s="313"/>
      <c r="Z552" s="313"/>
      <c r="AA552" s="313"/>
      <c r="AB552" s="313"/>
      <c r="AC552" s="313"/>
      <c r="AD552" s="313"/>
      <c r="AE552" s="313"/>
    </row>
    <row r="553" spans="1:31" x14ac:dyDescent="0.25">
      <c r="A553" s="313"/>
      <c r="B553" s="322"/>
      <c r="C553" s="322"/>
      <c r="D553" s="313"/>
      <c r="E553" s="323"/>
      <c r="F553" s="312"/>
      <c r="G553" s="312"/>
      <c r="H553" s="312"/>
      <c r="I553" s="312"/>
      <c r="J553" s="312"/>
      <c r="K553" s="312"/>
      <c r="L553" s="312"/>
      <c r="M553" s="324"/>
      <c r="N553" s="324"/>
      <c r="O553" s="313"/>
      <c r="P553" s="312"/>
      <c r="Q553" s="313"/>
      <c r="R553" s="313"/>
      <c r="S553" s="313"/>
      <c r="T553" s="313"/>
      <c r="U553" s="313"/>
      <c r="V553" s="313"/>
      <c r="W553" s="313"/>
      <c r="X553" s="313"/>
      <c r="Y553" s="313"/>
      <c r="Z553" s="313"/>
      <c r="AA553" s="313"/>
      <c r="AB553" s="313"/>
      <c r="AC553" s="313"/>
      <c r="AD553" s="313"/>
      <c r="AE553" s="313"/>
    </row>
    <row r="554" spans="1:31" x14ac:dyDescent="0.25">
      <c r="A554" s="313"/>
      <c r="B554" s="322"/>
      <c r="C554" s="322"/>
      <c r="D554" s="313"/>
      <c r="E554" s="323"/>
      <c r="F554" s="312"/>
      <c r="G554" s="312"/>
      <c r="H554" s="312"/>
      <c r="I554" s="312"/>
      <c r="J554" s="312"/>
      <c r="K554" s="312"/>
      <c r="L554" s="312"/>
      <c r="M554" s="324"/>
      <c r="N554" s="324"/>
      <c r="O554" s="313"/>
      <c r="P554" s="312"/>
      <c r="Q554" s="313"/>
      <c r="R554" s="313"/>
      <c r="S554" s="313"/>
      <c r="T554" s="313"/>
      <c r="U554" s="313"/>
      <c r="V554" s="313"/>
      <c r="W554" s="313"/>
      <c r="X554" s="313"/>
      <c r="Y554" s="313"/>
      <c r="Z554" s="313"/>
      <c r="AA554" s="313"/>
      <c r="AB554" s="313"/>
      <c r="AC554" s="313"/>
      <c r="AD554" s="313"/>
      <c r="AE554" s="313"/>
    </row>
    <row r="555" spans="1:31" x14ac:dyDescent="0.25">
      <c r="A555" s="313"/>
      <c r="B555" s="322"/>
      <c r="C555" s="322"/>
      <c r="D555" s="313"/>
      <c r="E555" s="323"/>
      <c r="F555" s="312"/>
      <c r="G555" s="312"/>
      <c r="H555" s="312"/>
      <c r="I555" s="312"/>
      <c r="J555" s="312"/>
      <c r="K555" s="312"/>
      <c r="L555" s="312"/>
      <c r="M555" s="324"/>
      <c r="N555" s="324"/>
      <c r="O555" s="313"/>
      <c r="P555" s="312"/>
      <c r="Q555" s="313"/>
      <c r="R555" s="313"/>
      <c r="S555" s="313"/>
      <c r="T555" s="313"/>
      <c r="U555" s="313"/>
      <c r="V555" s="313"/>
      <c r="W555" s="313"/>
      <c r="X555" s="313"/>
      <c r="Y555" s="313"/>
      <c r="Z555" s="313"/>
      <c r="AA555" s="313"/>
      <c r="AB555" s="313"/>
      <c r="AC555" s="313"/>
      <c r="AD555" s="313"/>
      <c r="AE555" s="313"/>
    </row>
    <row r="556" spans="1:31" x14ac:dyDescent="0.25">
      <c r="A556" s="313"/>
      <c r="B556" s="322"/>
      <c r="C556" s="322"/>
      <c r="D556" s="313"/>
      <c r="E556" s="323"/>
      <c r="F556" s="312"/>
      <c r="G556" s="312"/>
      <c r="H556" s="312"/>
      <c r="I556" s="312"/>
      <c r="J556" s="312"/>
      <c r="K556" s="312"/>
      <c r="L556" s="312"/>
      <c r="M556" s="324"/>
      <c r="N556" s="324"/>
      <c r="O556" s="313"/>
      <c r="P556" s="312"/>
      <c r="Q556" s="313"/>
      <c r="R556" s="313"/>
      <c r="S556" s="313"/>
      <c r="T556" s="313"/>
      <c r="U556" s="313"/>
      <c r="V556" s="313"/>
      <c r="W556" s="313"/>
      <c r="X556" s="313"/>
      <c r="Y556" s="313"/>
      <c r="Z556" s="313"/>
      <c r="AA556" s="313"/>
      <c r="AB556" s="313"/>
      <c r="AC556" s="313"/>
      <c r="AD556" s="313"/>
      <c r="AE556" s="313"/>
    </row>
    <row r="557" spans="1:31" x14ac:dyDescent="0.25">
      <c r="A557" s="313"/>
      <c r="B557" s="322"/>
      <c r="C557" s="322"/>
      <c r="D557" s="313"/>
      <c r="E557" s="323"/>
      <c r="F557" s="312"/>
      <c r="G557" s="312"/>
      <c r="H557" s="312"/>
      <c r="I557" s="312"/>
      <c r="J557" s="312"/>
      <c r="K557" s="312"/>
      <c r="L557" s="312"/>
      <c r="M557" s="324"/>
      <c r="N557" s="324"/>
      <c r="O557" s="313"/>
      <c r="P557" s="312"/>
      <c r="Q557" s="313"/>
      <c r="R557" s="313"/>
      <c r="S557" s="313"/>
      <c r="T557" s="313"/>
      <c r="U557" s="313"/>
      <c r="V557" s="313"/>
      <c r="W557" s="313"/>
      <c r="X557" s="313"/>
      <c r="Y557" s="313"/>
      <c r="Z557" s="313"/>
      <c r="AA557" s="313"/>
      <c r="AB557" s="313"/>
      <c r="AC557" s="313"/>
      <c r="AD557" s="313"/>
      <c r="AE557" s="313"/>
    </row>
    <row r="558" spans="1:31" x14ac:dyDescent="0.25">
      <c r="A558" s="313"/>
      <c r="B558" s="322"/>
      <c r="C558" s="322"/>
      <c r="D558" s="313"/>
      <c r="E558" s="323"/>
      <c r="F558" s="312"/>
      <c r="G558" s="312"/>
      <c r="H558" s="312"/>
      <c r="I558" s="312"/>
      <c r="J558" s="312"/>
      <c r="K558" s="312"/>
      <c r="L558" s="312"/>
      <c r="M558" s="324"/>
      <c r="N558" s="324"/>
      <c r="O558" s="313"/>
      <c r="P558" s="312"/>
      <c r="Q558" s="313"/>
      <c r="R558" s="313"/>
      <c r="S558" s="313"/>
      <c r="T558" s="313"/>
      <c r="U558" s="313"/>
      <c r="V558" s="313"/>
      <c r="W558" s="313"/>
      <c r="X558" s="313"/>
      <c r="Y558" s="313"/>
      <c r="Z558" s="313"/>
      <c r="AA558" s="313"/>
      <c r="AB558" s="313"/>
      <c r="AC558" s="313"/>
      <c r="AD558" s="313"/>
      <c r="AE558" s="313"/>
    </row>
    <row r="559" spans="1:31" x14ac:dyDescent="0.25">
      <c r="A559" s="313"/>
      <c r="B559" s="322"/>
      <c r="C559" s="322"/>
      <c r="D559" s="313"/>
      <c r="E559" s="323"/>
      <c r="F559" s="312"/>
      <c r="G559" s="312"/>
      <c r="H559" s="312"/>
      <c r="I559" s="312"/>
      <c r="J559" s="312"/>
      <c r="K559" s="312"/>
      <c r="L559" s="312"/>
      <c r="M559" s="324"/>
      <c r="N559" s="324"/>
      <c r="O559" s="313"/>
      <c r="P559" s="312"/>
      <c r="Q559" s="313"/>
      <c r="R559" s="313"/>
      <c r="S559" s="313"/>
      <c r="T559" s="313"/>
      <c r="U559" s="313"/>
      <c r="V559" s="313"/>
      <c r="W559" s="313"/>
      <c r="X559" s="313"/>
      <c r="Y559" s="313"/>
      <c r="Z559" s="313"/>
      <c r="AA559" s="313"/>
      <c r="AB559" s="313"/>
      <c r="AC559" s="313"/>
      <c r="AD559" s="313"/>
      <c r="AE559" s="313"/>
    </row>
    <row r="560" spans="1:31" x14ac:dyDescent="0.25">
      <c r="A560" s="313"/>
      <c r="B560" s="322"/>
      <c r="C560" s="322"/>
      <c r="D560" s="313"/>
      <c r="E560" s="323"/>
      <c r="F560" s="312"/>
      <c r="G560" s="312"/>
      <c r="H560" s="312"/>
      <c r="I560" s="312"/>
      <c r="J560" s="312"/>
      <c r="K560" s="312"/>
      <c r="L560" s="312"/>
      <c r="M560" s="324"/>
      <c r="N560" s="324"/>
      <c r="O560" s="313"/>
      <c r="P560" s="312"/>
      <c r="Q560" s="313"/>
      <c r="R560" s="313"/>
      <c r="S560" s="313"/>
      <c r="T560" s="313"/>
      <c r="U560" s="313"/>
      <c r="V560" s="313"/>
      <c r="W560" s="313"/>
      <c r="X560" s="313"/>
      <c r="Y560" s="313"/>
      <c r="Z560" s="313"/>
      <c r="AA560" s="313"/>
      <c r="AB560" s="313"/>
      <c r="AC560" s="313"/>
      <c r="AD560" s="313"/>
      <c r="AE560" s="313"/>
    </row>
    <row r="561" spans="1:31" x14ac:dyDescent="0.25">
      <c r="A561" s="313"/>
      <c r="B561" s="322"/>
      <c r="C561" s="322"/>
      <c r="D561" s="313"/>
      <c r="E561" s="323"/>
      <c r="F561" s="312"/>
      <c r="G561" s="312"/>
      <c r="H561" s="312"/>
      <c r="I561" s="312"/>
      <c r="J561" s="312"/>
      <c r="K561" s="312"/>
      <c r="L561" s="312"/>
      <c r="M561" s="324"/>
      <c r="N561" s="324"/>
      <c r="O561" s="313"/>
      <c r="P561" s="312"/>
      <c r="Q561" s="313"/>
      <c r="R561" s="313"/>
      <c r="S561" s="313"/>
      <c r="T561" s="313"/>
      <c r="U561" s="313"/>
      <c r="V561" s="313"/>
      <c r="W561" s="313"/>
      <c r="X561" s="313"/>
      <c r="Y561" s="313"/>
      <c r="Z561" s="313"/>
      <c r="AA561" s="313"/>
      <c r="AB561" s="313"/>
      <c r="AC561" s="313"/>
      <c r="AD561" s="313"/>
      <c r="AE561" s="313"/>
    </row>
    <row r="562" spans="1:31" x14ac:dyDescent="0.25">
      <c r="A562" s="313"/>
      <c r="B562" s="322"/>
      <c r="C562" s="322"/>
      <c r="D562" s="313"/>
      <c r="E562" s="323"/>
      <c r="F562" s="312"/>
      <c r="G562" s="312"/>
      <c r="H562" s="312"/>
      <c r="I562" s="312"/>
      <c r="J562" s="312"/>
      <c r="K562" s="312"/>
      <c r="L562" s="312"/>
      <c r="M562" s="324"/>
      <c r="N562" s="324"/>
      <c r="O562" s="313"/>
      <c r="P562" s="312"/>
      <c r="Q562" s="313"/>
      <c r="R562" s="313"/>
      <c r="S562" s="313"/>
      <c r="T562" s="313"/>
      <c r="U562" s="313"/>
      <c r="V562" s="313"/>
      <c r="W562" s="313"/>
      <c r="X562" s="313"/>
      <c r="Y562" s="313"/>
      <c r="Z562" s="313"/>
      <c r="AA562" s="313"/>
      <c r="AB562" s="313"/>
      <c r="AC562" s="313"/>
      <c r="AD562" s="313"/>
      <c r="AE562" s="313"/>
    </row>
    <row r="563" spans="1:31" x14ac:dyDescent="0.25">
      <c r="A563" s="313"/>
      <c r="B563" s="322"/>
      <c r="C563" s="322"/>
      <c r="D563" s="313"/>
      <c r="E563" s="323"/>
      <c r="F563" s="312"/>
      <c r="G563" s="312"/>
      <c r="H563" s="312"/>
      <c r="I563" s="312"/>
      <c r="J563" s="312"/>
      <c r="K563" s="312"/>
      <c r="L563" s="312"/>
      <c r="M563" s="324"/>
      <c r="N563" s="324"/>
      <c r="O563" s="313"/>
      <c r="P563" s="312"/>
      <c r="Q563" s="313"/>
      <c r="R563" s="313"/>
      <c r="S563" s="313"/>
      <c r="T563" s="313"/>
      <c r="U563" s="313"/>
      <c r="V563" s="313"/>
      <c r="W563" s="313"/>
      <c r="X563" s="313"/>
      <c r="Y563" s="313"/>
      <c r="Z563" s="313"/>
      <c r="AA563" s="313"/>
      <c r="AB563" s="313"/>
      <c r="AC563" s="313"/>
      <c r="AD563" s="313"/>
      <c r="AE563" s="313"/>
    </row>
    <row r="564" spans="1:31" x14ac:dyDescent="0.25">
      <c r="A564" s="313"/>
      <c r="B564" s="322"/>
      <c r="C564" s="322"/>
      <c r="D564" s="313"/>
      <c r="E564" s="323"/>
      <c r="F564" s="312"/>
      <c r="G564" s="312"/>
      <c r="H564" s="312"/>
      <c r="I564" s="312"/>
      <c r="J564" s="312"/>
      <c r="K564" s="312"/>
      <c r="L564" s="312"/>
      <c r="M564" s="324"/>
      <c r="N564" s="324"/>
      <c r="O564" s="313"/>
      <c r="P564" s="312"/>
      <c r="Q564" s="313"/>
      <c r="R564" s="313"/>
      <c r="S564" s="313"/>
      <c r="T564" s="313"/>
      <c r="U564" s="313"/>
      <c r="V564" s="313"/>
      <c r="W564" s="313"/>
      <c r="X564" s="313"/>
      <c r="Y564" s="313"/>
      <c r="Z564" s="313"/>
      <c r="AA564" s="313"/>
      <c r="AB564" s="313"/>
      <c r="AC564" s="313"/>
      <c r="AD564" s="313"/>
      <c r="AE564" s="313"/>
    </row>
    <row r="565" spans="1:31" x14ac:dyDescent="0.25">
      <c r="A565" s="313"/>
      <c r="B565" s="322"/>
      <c r="C565" s="322"/>
      <c r="D565" s="313"/>
      <c r="E565" s="323"/>
      <c r="F565" s="312"/>
      <c r="G565" s="312"/>
      <c r="H565" s="312"/>
      <c r="I565" s="312"/>
      <c r="J565" s="312"/>
      <c r="K565" s="312"/>
      <c r="L565" s="312"/>
      <c r="M565" s="324"/>
      <c r="N565" s="324"/>
      <c r="O565" s="313"/>
      <c r="P565" s="312"/>
      <c r="Q565" s="313"/>
      <c r="R565" s="313"/>
      <c r="S565" s="313"/>
      <c r="T565" s="313"/>
      <c r="U565" s="313"/>
      <c r="V565" s="313"/>
      <c r="W565" s="313"/>
      <c r="X565" s="313"/>
      <c r="Y565" s="313"/>
      <c r="Z565" s="313"/>
      <c r="AA565" s="313"/>
      <c r="AB565" s="313"/>
      <c r="AC565" s="313"/>
      <c r="AD565" s="313"/>
      <c r="AE565" s="313"/>
    </row>
    <row r="566" spans="1:31" x14ac:dyDescent="0.25">
      <c r="A566" s="313"/>
      <c r="B566" s="322"/>
      <c r="C566" s="322"/>
      <c r="D566" s="313"/>
      <c r="E566" s="323"/>
      <c r="F566" s="312"/>
      <c r="G566" s="312"/>
      <c r="H566" s="312"/>
      <c r="I566" s="312"/>
      <c r="J566" s="312"/>
      <c r="K566" s="312"/>
      <c r="L566" s="312"/>
      <c r="M566" s="324"/>
      <c r="N566" s="324"/>
      <c r="O566" s="313"/>
      <c r="P566" s="312"/>
      <c r="Q566" s="313"/>
      <c r="R566" s="313"/>
      <c r="S566" s="313"/>
      <c r="T566" s="313"/>
      <c r="U566" s="313"/>
      <c r="V566" s="313"/>
      <c r="W566" s="313"/>
      <c r="X566" s="313"/>
      <c r="Y566" s="313"/>
      <c r="Z566" s="313"/>
      <c r="AA566" s="313"/>
      <c r="AB566" s="313"/>
      <c r="AC566" s="313"/>
      <c r="AD566" s="313"/>
      <c r="AE566" s="313"/>
    </row>
    <row r="567" spans="1:31" x14ac:dyDescent="0.25">
      <c r="A567" s="313"/>
      <c r="B567" s="322"/>
      <c r="C567" s="322"/>
      <c r="D567" s="313"/>
      <c r="E567" s="323"/>
      <c r="F567" s="312"/>
      <c r="G567" s="312"/>
      <c r="H567" s="312"/>
      <c r="I567" s="312"/>
      <c r="J567" s="312"/>
      <c r="K567" s="312"/>
      <c r="L567" s="312"/>
      <c r="M567" s="324"/>
      <c r="N567" s="324"/>
      <c r="O567" s="313"/>
      <c r="P567" s="312"/>
      <c r="Q567" s="313"/>
      <c r="R567" s="313"/>
      <c r="S567" s="313"/>
      <c r="T567" s="313"/>
      <c r="U567" s="313"/>
      <c r="V567" s="313"/>
      <c r="W567" s="313"/>
      <c r="X567" s="313"/>
      <c r="Y567" s="313"/>
      <c r="Z567" s="313"/>
      <c r="AA567" s="313"/>
      <c r="AB567" s="313"/>
      <c r="AC567" s="313"/>
      <c r="AD567" s="313"/>
      <c r="AE567" s="313"/>
    </row>
    <row r="568" spans="1:31" x14ac:dyDescent="0.25">
      <c r="A568" s="313"/>
      <c r="B568" s="322"/>
      <c r="C568" s="322"/>
      <c r="D568" s="313"/>
      <c r="E568" s="323"/>
      <c r="F568" s="312"/>
      <c r="G568" s="312"/>
      <c r="H568" s="312"/>
      <c r="I568" s="312"/>
      <c r="J568" s="312"/>
      <c r="K568" s="312"/>
      <c r="L568" s="312"/>
      <c r="M568" s="324"/>
      <c r="N568" s="324"/>
      <c r="O568" s="313"/>
      <c r="P568" s="312"/>
      <c r="Q568" s="313"/>
      <c r="R568" s="313"/>
      <c r="S568" s="313"/>
      <c r="T568" s="313"/>
      <c r="U568" s="313"/>
      <c r="V568" s="313"/>
      <c r="W568" s="313"/>
      <c r="X568" s="313"/>
      <c r="Y568" s="313"/>
      <c r="Z568" s="313"/>
      <c r="AA568" s="313"/>
      <c r="AB568" s="313"/>
      <c r="AC568" s="313"/>
      <c r="AD568" s="313"/>
      <c r="AE568" s="313"/>
    </row>
    <row r="569" spans="1:31" x14ac:dyDescent="0.25">
      <c r="A569" s="313"/>
      <c r="B569" s="322"/>
      <c r="C569" s="322"/>
      <c r="D569" s="313"/>
      <c r="E569" s="323"/>
      <c r="F569" s="312"/>
      <c r="G569" s="312"/>
      <c r="H569" s="312"/>
      <c r="I569" s="312"/>
      <c r="J569" s="312"/>
      <c r="K569" s="312"/>
      <c r="L569" s="312"/>
      <c r="M569" s="324"/>
      <c r="N569" s="324"/>
      <c r="O569" s="313"/>
      <c r="P569" s="312"/>
      <c r="Q569" s="313"/>
      <c r="R569" s="313"/>
      <c r="S569" s="313"/>
      <c r="T569" s="313"/>
      <c r="U569" s="313"/>
      <c r="V569" s="313"/>
      <c r="W569" s="313"/>
      <c r="X569" s="313"/>
      <c r="Y569" s="313"/>
      <c r="Z569" s="313"/>
      <c r="AA569" s="313"/>
      <c r="AB569" s="313"/>
      <c r="AC569" s="313"/>
      <c r="AD569" s="313"/>
      <c r="AE569" s="313"/>
    </row>
    <row r="570" spans="1:31" x14ac:dyDescent="0.25">
      <c r="A570" s="313"/>
      <c r="B570" s="322"/>
      <c r="C570" s="322"/>
      <c r="D570" s="313"/>
      <c r="E570" s="323"/>
      <c r="F570" s="312"/>
      <c r="G570" s="312"/>
      <c r="H570" s="312"/>
      <c r="I570" s="312"/>
      <c r="J570" s="312"/>
      <c r="K570" s="312"/>
      <c r="L570" s="312"/>
      <c r="M570" s="324"/>
      <c r="N570" s="324"/>
      <c r="O570" s="313"/>
      <c r="P570" s="312"/>
      <c r="Q570" s="313"/>
      <c r="R570" s="313"/>
      <c r="S570" s="313"/>
      <c r="T570" s="313"/>
      <c r="U570" s="313"/>
      <c r="V570" s="313"/>
      <c r="W570" s="313"/>
      <c r="X570" s="313"/>
      <c r="Y570" s="313"/>
      <c r="Z570" s="313"/>
      <c r="AA570" s="313"/>
      <c r="AB570" s="313"/>
      <c r="AC570" s="313"/>
      <c r="AD570" s="313"/>
      <c r="AE570" s="313"/>
    </row>
    <row r="571" spans="1:31" x14ac:dyDescent="0.25">
      <c r="A571" s="313"/>
      <c r="B571" s="322"/>
      <c r="C571" s="322"/>
      <c r="D571" s="313"/>
      <c r="E571" s="323"/>
      <c r="F571" s="312"/>
      <c r="G571" s="312"/>
      <c r="H571" s="312"/>
      <c r="I571" s="312"/>
      <c r="J571" s="312"/>
      <c r="K571" s="312"/>
      <c r="L571" s="312"/>
      <c r="M571" s="324"/>
      <c r="N571" s="324"/>
      <c r="O571" s="313"/>
      <c r="P571" s="312"/>
      <c r="Q571" s="313"/>
      <c r="R571" s="313"/>
      <c r="S571" s="313"/>
      <c r="T571" s="313"/>
      <c r="U571" s="313"/>
      <c r="V571" s="313"/>
      <c r="W571" s="313"/>
      <c r="X571" s="313"/>
      <c r="Y571" s="313"/>
      <c r="Z571" s="313"/>
      <c r="AA571" s="313"/>
      <c r="AB571" s="313"/>
      <c r="AC571" s="313"/>
      <c r="AD571" s="313"/>
      <c r="AE571" s="313"/>
    </row>
    <row r="572" spans="1:31" x14ac:dyDescent="0.25">
      <c r="A572" s="313"/>
      <c r="B572" s="322"/>
      <c r="C572" s="322"/>
      <c r="D572" s="313"/>
      <c r="E572" s="323"/>
      <c r="F572" s="312"/>
      <c r="G572" s="312"/>
      <c r="H572" s="312"/>
      <c r="I572" s="312"/>
      <c r="J572" s="312"/>
      <c r="K572" s="312"/>
      <c r="L572" s="312"/>
      <c r="M572" s="324"/>
      <c r="N572" s="324"/>
      <c r="O572" s="313"/>
      <c r="P572" s="312"/>
      <c r="Q572" s="313"/>
      <c r="R572" s="313"/>
      <c r="S572" s="313"/>
      <c r="T572" s="313"/>
      <c r="U572" s="313"/>
      <c r="V572" s="313"/>
      <c r="W572" s="313"/>
      <c r="X572" s="313"/>
      <c r="Y572" s="313"/>
      <c r="Z572" s="313"/>
      <c r="AA572" s="313"/>
      <c r="AB572" s="313"/>
      <c r="AC572" s="313"/>
      <c r="AD572" s="313"/>
      <c r="AE572" s="313"/>
    </row>
    <row r="573" spans="1:31" x14ac:dyDescent="0.25">
      <c r="A573" s="313"/>
      <c r="B573" s="322"/>
      <c r="C573" s="322"/>
      <c r="D573" s="313"/>
      <c r="E573" s="323"/>
      <c r="F573" s="312"/>
      <c r="G573" s="312"/>
      <c r="H573" s="312"/>
      <c r="I573" s="312"/>
      <c r="J573" s="312"/>
      <c r="K573" s="312"/>
      <c r="L573" s="312"/>
      <c r="M573" s="324"/>
      <c r="N573" s="324"/>
      <c r="O573" s="313"/>
      <c r="P573" s="312"/>
      <c r="Q573" s="313"/>
      <c r="R573" s="313"/>
      <c r="S573" s="313"/>
      <c r="T573" s="313"/>
      <c r="U573" s="313"/>
      <c r="V573" s="313"/>
      <c r="W573" s="313"/>
      <c r="X573" s="313"/>
      <c r="Y573" s="313"/>
      <c r="Z573" s="313"/>
      <c r="AA573" s="313"/>
      <c r="AB573" s="313"/>
      <c r="AC573" s="313"/>
      <c r="AD573" s="313"/>
      <c r="AE573" s="313"/>
    </row>
    <row r="574" spans="1:31" x14ac:dyDescent="0.25">
      <c r="A574" s="313"/>
      <c r="B574" s="322"/>
      <c r="C574" s="322"/>
      <c r="D574" s="313"/>
      <c r="E574" s="323"/>
      <c r="F574" s="312"/>
      <c r="G574" s="312"/>
      <c r="H574" s="312"/>
      <c r="I574" s="312"/>
      <c r="J574" s="312"/>
      <c r="K574" s="312"/>
      <c r="L574" s="312"/>
      <c r="M574" s="324"/>
      <c r="N574" s="324"/>
      <c r="O574" s="313"/>
      <c r="P574" s="312"/>
      <c r="Q574" s="313"/>
      <c r="R574" s="313"/>
      <c r="S574" s="313"/>
      <c r="T574" s="313"/>
      <c r="U574" s="313"/>
      <c r="V574" s="313"/>
      <c r="W574" s="313"/>
      <c r="X574" s="313"/>
      <c r="Y574" s="313"/>
      <c r="Z574" s="313"/>
      <c r="AA574" s="313"/>
      <c r="AB574" s="313"/>
      <c r="AC574" s="313"/>
      <c r="AD574" s="313"/>
      <c r="AE574" s="313"/>
    </row>
    <row r="575" spans="1:31" x14ac:dyDescent="0.25">
      <c r="A575" s="313"/>
      <c r="B575" s="322"/>
      <c r="C575" s="322"/>
      <c r="D575" s="313"/>
      <c r="E575" s="323"/>
      <c r="F575" s="312"/>
      <c r="G575" s="312"/>
      <c r="H575" s="312"/>
      <c r="I575" s="312"/>
      <c r="J575" s="312"/>
      <c r="K575" s="312"/>
      <c r="L575" s="312"/>
      <c r="M575" s="324"/>
      <c r="N575" s="324"/>
      <c r="O575" s="313"/>
      <c r="P575" s="312"/>
      <c r="Q575" s="313"/>
      <c r="R575" s="313"/>
      <c r="S575" s="313"/>
      <c r="T575" s="313"/>
      <c r="U575" s="313"/>
      <c r="V575" s="313"/>
      <c r="W575" s="313"/>
      <c r="X575" s="313"/>
      <c r="Y575" s="313"/>
      <c r="Z575" s="313"/>
      <c r="AA575" s="313"/>
      <c r="AB575" s="313"/>
      <c r="AC575" s="313"/>
      <c r="AD575" s="313"/>
      <c r="AE575" s="313"/>
    </row>
    <row r="576" spans="1:31" x14ac:dyDescent="0.25">
      <c r="A576" s="313"/>
      <c r="B576" s="322"/>
      <c r="C576" s="322"/>
      <c r="D576" s="313"/>
      <c r="E576" s="323"/>
      <c r="F576" s="312"/>
      <c r="G576" s="312"/>
      <c r="H576" s="312"/>
      <c r="I576" s="312"/>
      <c r="J576" s="312"/>
      <c r="K576" s="312"/>
      <c r="L576" s="312"/>
      <c r="M576" s="324"/>
      <c r="N576" s="324"/>
      <c r="O576" s="313"/>
      <c r="P576" s="312"/>
      <c r="Q576" s="313"/>
      <c r="R576" s="313"/>
      <c r="S576" s="313"/>
      <c r="T576" s="313"/>
      <c r="U576" s="313"/>
      <c r="V576" s="313"/>
      <c r="W576" s="313"/>
      <c r="X576" s="313"/>
      <c r="Y576" s="313"/>
      <c r="Z576" s="313"/>
      <c r="AA576" s="313"/>
      <c r="AB576" s="313"/>
      <c r="AC576" s="313"/>
      <c r="AD576" s="313"/>
      <c r="AE576" s="313"/>
    </row>
    <row r="577" spans="1:31" x14ac:dyDescent="0.25">
      <c r="A577" s="313"/>
      <c r="B577" s="322"/>
      <c r="C577" s="322"/>
      <c r="D577" s="313"/>
      <c r="E577" s="323"/>
      <c r="F577" s="312"/>
      <c r="G577" s="312"/>
      <c r="H577" s="312"/>
      <c r="I577" s="312"/>
      <c r="J577" s="312"/>
      <c r="K577" s="312"/>
      <c r="L577" s="312"/>
      <c r="M577" s="324"/>
      <c r="N577" s="324"/>
      <c r="O577" s="313"/>
      <c r="P577" s="312"/>
      <c r="Q577" s="313"/>
      <c r="R577" s="313"/>
      <c r="S577" s="313"/>
      <c r="T577" s="313"/>
      <c r="U577" s="313"/>
      <c r="V577" s="313"/>
      <c r="W577" s="313"/>
      <c r="X577" s="313"/>
      <c r="Y577" s="313"/>
      <c r="Z577" s="313"/>
      <c r="AA577" s="313"/>
      <c r="AB577" s="313"/>
      <c r="AC577" s="313"/>
      <c r="AD577" s="313"/>
      <c r="AE577" s="313"/>
    </row>
    <row r="578" spans="1:31" x14ac:dyDescent="0.25">
      <c r="A578" s="313"/>
      <c r="B578" s="322"/>
      <c r="C578" s="322"/>
      <c r="D578" s="313"/>
      <c r="E578" s="323"/>
      <c r="F578" s="312"/>
      <c r="G578" s="312"/>
      <c r="H578" s="312"/>
      <c r="I578" s="312"/>
      <c r="J578" s="312"/>
      <c r="K578" s="312"/>
      <c r="L578" s="312"/>
      <c r="M578" s="324"/>
      <c r="N578" s="324"/>
      <c r="O578" s="313"/>
      <c r="P578" s="312"/>
      <c r="Q578" s="313"/>
      <c r="R578" s="313"/>
      <c r="S578" s="313"/>
      <c r="T578" s="313"/>
      <c r="U578" s="313"/>
      <c r="V578" s="313"/>
      <c r="W578" s="313"/>
      <c r="X578" s="313"/>
      <c r="Y578" s="313"/>
      <c r="Z578" s="313"/>
      <c r="AA578" s="313"/>
      <c r="AB578" s="313"/>
      <c r="AC578" s="313"/>
      <c r="AD578" s="313"/>
      <c r="AE578" s="313"/>
    </row>
    <row r="579" spans="1:31" x14ac:dyDescent="0.25">
      <c r="A579" s="313"/>
      <c r="B579" s="322"/>
      <c r="C579" s="322"/>
      <c r="D579" s="313"/>
      <c r="E579" s="323"/>
      <c r="F579" s="312"/>
      <c r="G579" s="312"/>
      <c r="H579" s="312"/>
      <c r="I579" s="312"/>
      <c r="J579" s="312"/>
      <c r="K579" s="312"/>
      <c r="L579" s="312"/>
      <c r="M579" s="324"/>
      <c r="N579" s="324"/>
      <c r="O579" s="313"/>
      <c r="P579" s="312"/>
      <c r="Q579" s="313"/>
      <c r="R579" s="313"/>
      <c r="S579" s="313"/>
      <c r="T579" s="313"/>
      <c r="U579" s="313"/>
      <c r="V579" s="313"/>
      <c r="W579" s="313"/>
      <c r="X579" s="313"/>
      <c r="Y579" s="313"/>
      <c r="Z579" s="313"/>
      <c r="AA579" s="313"/>
      <c r="AB579" s="313"/>
      <c r="AC579" s="313"/>
      <c r="AD579" s="313"/>
      <c r="AE579" s="313"/>
    </row>
    <row r="580" spans="1:31" x14ac:dyDescent="0.25">
      <c r="A580" s="313"/>
      <c r="B580" s="322"/>
      <c r="C580" s="322"/>
      <c r="D580" s="313"/>
      <c r="E580" s="323"/>
      <c r="F580" s="312"/>
      <c r="G580" s="312"/>
      <c r="H580" s="312"/>
      <c r="I580" s="312"/>
      <c r="J580" s="312"/>
      <c r="K580" s="312"/>
      <c r="L580" s="312"/>
      <c r="M580" s="324"/>
      <c r="N580" s="324"/>
      <c r="O580" s="313"/>
      <c r="P580" s="312"/>
      <c r="Q580" s="313"/>
      <c r="R580" s="313"/>
      <c r="S580" s="313"/>
      <c r="T580" s="313"/>
      <c r="U580" s="313"/>
      <c r="V580" s="313"/>
      <c r="W580" s="313"/>
      <c r="X580" s="313"/>
      <c r="Y580" s="313"/>
      <c r="Z580" s="313"/>
      <c r="AA580" s="313"/>
      <c r="AB580" s="313"/>
      <c r="AC580" s="313"/>
      <c r="AD580" s="313"/>
      <c r="AE580" s="313"/>
    </row>
    <row r="581" spans="1:31" x14ac:dyDescent="0.25">
      <c r="A581" s="313"/>
      <c r="B581" s="322"/>
      <c r="C581" s="322"/>
      <c r="D581" s="313"/>
      <c r="E581" s="323"/>
      <c r="F581" s="312"/>
      <c r="G581" s="312"/>
      <c r="H581" s="312"/>
      <c r="I581" s="312"/>
      <c r="J581" s="312"/>
      <c r="K581" s="312"/>
      <c r="L581" s="312"/>
      <c r="M581" s="324"/>
      <c r="N581" s="324"/>
      <c r="O581" s="313"/>
      <c r="P581" s="312"/>
      <c r="Q581" s="313"/>
      <c r="R581" s="313"/>
      <c r="S581" s="313"/>
      <c r="T581" s="313"/>
      <c r="U581" s="313"/>
      <c r="V581" s="313"/>
      <c r="W581" s="313"/>
      <c r="X581" s="313"/>
      <c r="Y581" s="313"/>
      <c r="Z581" s="313"/>
      <c r="AA581" s="313"/>
      <c r="AB581" s="313"/>
      <c r="AC581" s="313"/>
      <c r="AD581" s="313"/>
      <c r="AE581" s="313"/>
    </row>
    <row r="582" spans="1:31" x14ac:dyDescent="0.25">
      <c r="A582" s="313"/>
      <c r="B582" s="322"/>
      <c r="C582" s="322"/>
      <c r="D582" s="313"/>
      <c r="E582" s="323"/>
      <c r="F582" s="312"/>
      <c r="G582" s="312"/>
      <c r="H582" s="312"/>
      <c r="I582" s="312"/>
      <c r="J582" s="312"/>
      <c r="K582" s="312"/>
      <c r="L582" s="312"/>
      <c r="M582" s="324"/>
      <c r="N582" s="324"/>
      <c r="O582" s="313"/>
      <c r="P582" s="312"/>
      <c r="Q582" s="313"/>
      <c r="R582" s="313"/>
      <c r="S582" s="313"/>
      <c r="T582" s="313"/>
      <c r="U582" s="313"/>
      <c r="V582" s="313"/>
      <c r="W582" s="313"/>
      <c r="X582" s="313"/>
      <c r="Y582" s="313"/>
      <c r="Z582" s="313"/>
      <c r="AA582" s="313"/>
      <c r="AB582" s="313"/>
      <c r="AC582" s="313"/>
      <c r="AD582" s="313"/>
      <c r="AE582" s="313"/>
    </row>
    <row r="583" spans="1:31" x14ac:dyDescent="0.25">
      <c r="A583" s="313"/>
      <c r="B583" s="322"/>
      <c r="C583" s="322"/>
      <c r="D583" s="313"/>
      <c r="E583" s="323"/>
      <c r="F583" s="312"/>
      <c r="G583" s="312"/>
      <c r="H583" s="312"/>
      <c r="I583" s="312"/>
      <c r="J583" s="312"/>
      <c r="K583" s="312"/>
      <c r="L583" s="312"/>
      <c r="M583" s="324"/>
      <c r="N583" s="324"/>
      <c r="O583" s="313"/>
      <c r="P583" s="312"/>
      <c r="Q583" s="313"/>
      <c r="R583" s="313"/>
      <c r="S583" s="313"/>
      <c r="T583" s="313"/>
      <c r="U583" s="313"/>
      <c r="V583" s="313"/>
      <c r="W583" s="313"/>
      <c r="X583" s="313"/>
      <c r="Y583" s="313"/>
      <c r="Z583" s="313"/>
      <c r="AA583" s="313"/>
      <c r="AB583" s="313"/>
      <c r="AC583" s="313"/>
      <c r="AD583" s="313"/>
      <c r="AE583" s="313"/>
    </row>
    <row r="584" spans="1:31" x14ac:dyDescent="0.25">
      <c r="A584" s="313"/>
      <c r="B584" s="322"/>
      <c r="C584" s="322"/>
      <c r="D584" s="313"/>
      <c r="E584" s="323"/>
      <c r="F584" s="312"/>
      <c r="G584" s="312"/>
      <c r="H584" s="312"/>
      <c r="I584" s="312"/>
      <c r="J584" s="312"/>
      <c r="K584" s="312"/>
      <c r="L584" s="312"/>
      <c r="M584" s="324"/>
      <c r="N584" s="324"/>
      <c r="O584" s="313"/>
      <c r="P584" s="312"/>
      <c r="Q584" s="313"/>
      <c r="R584" s="313"/>
      <c r="S584" s="313"/>
      <c r="T584" s="313"/>
      <c r="U584" s="313"/>
      <c r="V584" s="313"/>
      <c r="W584" s="313"/>
      <c r="X584" s="313"/>
      <c r="Y584" s="313"/>
      <c r="Z584" s="313"/>
      <c r="AA584" s="313"/>
      <c r="AB584" s="313"/>
      <c r="AC584" s="313"/>
      <c r="AD584" s="313"/>
      <c r="AE584" s="313"/>
    </row>
    <row r="585" spans="1:31" x14ac:dyDescent="0.25">
      <c r="A585" s="313"/>
      <c r="B585" s="322"/>
      <c r="C585" s="322"/>
      <c r="D585" s="313"/>
      <c r="E585" s="323"/>
      <c r="F585" s="312"/>
      <c r="G585" s="312"/>
      <c r="H585" s="312"/>
      <c r="I585" s="312"/>
      <c r="J585" s="312"/>
      <c r="K585" s="312"/>
      <c r="L585" s="312"/>
      <c r="M585" s="324"/>
      <c r="N585" s="324"/>
      <c r="O585" s="313"/>
      <c r="P585" s="312"/>
      <c r="Q585" s="313"/>
      <c r="R585" s="313"/>
      <c r="S585" s="313"/>
      <c r="T585" s="313"/>
      <c r="U585" s="313"/>
      <c r="V585" s="313"/>
      <c r="W585" s="313"/>
      <c r="X585" s="313"/>
      <c r="Y585" s="313"/>
      <c r="Z585" s="313"/>
      <c r="AA585" s="313"/>
      <c r="AB585" s="313"/>
      <c r="AC585" s="313"/>
      <c r="AD585" s="313"/>
      <c r="AE585" s="313"/>
    </row>
    <row r="586" spans="1:31" x14ac:dyDescent="0.25">
      <c r="A586" s="313"/>
      <c r="B586" s="322"/>
      <c r="C586" s="322"/>
      <c r="D586" s="313"/>
      <c r="E586" s="323"/>
      <c r="F586" s="312"/>
      <c r="G586" s="312"/>
      <c r="H586" s="312"/>
      <c r="I586" s="312"/>
      <c r="J586" s="312"/>
      <c r="K586" s="312"/>
      <c r="L586" s="312"/>
      <c r="M586" s="324"/>
      <c r="N586" s="324"/>
      <c r="O586" s="313"/>
      <c r="P586" s="312"/>
      <c r="Q586" s="313"/>
      <c r="R586" s="313"/>
      <c r="S586" s="313"/>
      <c r="T586" s="313"/>
      <c r="U586" s="313"/>
      <c r="V586" s="313"/>
      <c r="W586" s="313"/>
      <c r="X586" s="313"/>
      <c r="Y586" s="313"/>
      <c r="Z586" s="313"/>
      <c r="AA586" s="313"/>
      <c r="AB586" s="313"/>
      <c r="AC586" s="313"/>
      <c r="AD586" s="313"/>
      <c r="AE586" s="313"/>
    </row>
    <row r="587" spans="1:31" x14ac:dyDescent="0.25">
      <c r="A587" s="313"/>
      <c r="B587" s="322"/>
      <c r="C587" s="322"/>
      <c r="D587" s="313"/>
      <c r="E587" s="323"/>
      <c r="F587" s="312"/>
      <c r="G587" s="312"/>
      <c r="H587" s="312"/>
      <c r="I587" s="312"/>
      <c r="J587" s="312"/>
      <c r="K587" s="312"/>
      <c r="L587" s="312"/>
      <c r="M587" s="324"/>
      <c r="N587" s="324"/>
      <c r="O587" s="313"/>
      <c r="P587" s="312"/>
      <c r="Q587" s="313"/>
      <c r="R587" s="313"/>
      <c r="S587" s="313"/>
      <c r="T587" s="313"/>
      <c r="U587" s="313"/>
      <c r="V587" s="313"/>
      <c r="W587" s="313"/>
      <c r="X587" s="313"/>
      <c r="Y587" s="313"/>
      <c r="Z587" s="313"/>
      <c r="AA587" s="313"/>
      <c r="AB587" s="313"/>
      <c r="AC587" s="313"/>
      <c r="AD587" s="313"/>
      <c r="AE587" s="313"/>
    </row>
    <row r="588" spans="1:31" x14ac:dyDescent="0.25">
      <c r="A588" s="313"/>
      <c r="B588" s="322"/>
      <c r="C588" s="322"/>
      <c r="D588" s="313"/>
      <c r="E588" s="323"/>
      <c r="F588" s="312"/>
      <c r="G588" s="312"/>
      <c r="H588" s="312"/>
      <c r="I588" s="312"/>
      <c r="J588" s="312"/>
      <c r="K588" s="312"/>
      <c r="L588" s="312"/>
      <c r="M588" s="324"/>
      <c r="N588" s="324"/>
      <c r="O588" s="313"/>
      <c r="P588" s="312"/>
      <c r="Q588" s="313"/>
      <c r="R588" s="313"/>
      <c r="S588" s="313"/>
      <c r="T588" s="313"/>
      <c r="U588" s="313"/>
      <c r="V588" s="313"/>
      <c r="W588" s="313"/>
      <c r="X588" s="313"/>
      <c r="Y588" s="313"/>
      <c r="Z588" s="313"/>
      <c r="AA588" s="313"/>
      <c r="AB588" s="313"/>
      <c r="AC588" s="313"/>
      <c r="AD588" s="313"/>
      <c r="AE588" s="313"/>
    </row>
    <row r="589" spans="1:31" x14ac:dyDescent="0.25">
      <c r="A589" s="313"/>
      <c r="B589" s="322"/>
      <c r="C589" s="322"/>
      <c r="D589" s="313"/>
      <c r="E589" s="323"/>
      <c r="F589" s="312"/>
      <c r="G589" s="312"/>
      <c r="H589" s="312"/>
      <c r="I589" s="312"/>
      <c r="J589" s="312"/>
      <c r="K589" s="312"/>
      <c r="L589" s="312"/>
      <c r="M589" s="324"/>
      <c r="N589" s="324"/>
      <c r="O589" s="313"/>
      <c r="P589" s="312"/>
      <c r="Q589" s="313"/>
      <c r="R589" s="313"/>
      <c r="S589" s="313"/>
      <c r="T589" s="313"/>
      <c r="U589" s="313"/>
      <c r="V589" s="313"/>
      <c r="W589" s="313"/>
      <c r="X589" s="313"/>
      <c r="Y589" s="313"/>
      <c r="Z589" s="313"/>
      <c r="AA589" s="313"/>
      <c r="AB589" s="313"/>
      <c r="AC589" s="313"/>
      <c r="AD589" s="313"/>
      <c r="AE589" s="313"/>
    </row>
    <row r="590" spans="1:31" x14ac:dyDescent="0.25">
      <c r="A590" s="313"/>
      <c r="B590" s="322"/>
      <c r="C590" s="322"/>
      <c r="D590" s="313"/>
      <c r="E590" s="323"/>
      <c r="F590" s="312"/>
      <c r="G590" s="312"/>
      <c r="H590" s="312"/>
      <c r="I590" s="312"/>
      <c r="J590" s="312"/>
      <c r="K590" s="312"/>
      <c r="L590" s="312"/>
      <c r="M590" s="324"/>
      <c r="N590" s="324"/>
      <c r="O590" s="313"/>
      <c r="P590" s="312"/>
      <c r="Q590" s="313"/>
      <c r="R590" s="313"/>
      <c r="S590" s="313"/>
      <c r="T590" s="313"/>
      <c r="U590" s="313"/>
      <c r="V590" s="313"/>
      <c r="W590" s="313"/>
      <c r="X590" s="313"/>
      <c r="Y590" s="313"/>
      <c r="Z590" s="313"/>
      <c r="AA590" s="313"/>
      <c r="AB590" s="313"/>
      <c r="AC590" s="313"/>
      <c r="AD590" s="313"/>
      <c r="AE590" s="313"/>
    </row>
    <row r="591" spans="1:31" x14ac:dyDescent="0.25">
      <c r="A591" s="313"/>
      <c r="B591" s="322"/>
      <c r="C591" s="322"/>
      <c r="D591" s="313"/>
      <c r="E591" s="323"/>
      <c r="F591" s="312"/>
      <c r="G591" s="312"/>
      <c r="H591" s="312"/>
      <c r="I591" s="312"/>
      <c r="J591" s="312"/>
      <c r="K591" s="312"/>
      <c r="L591" s="312"/>
      <c r="M591" s="324"/>
      <c r="N591" s="324"/>
      <c r="O591" s="313"/>
      <c r="P591" s="312"/>
      <c r="Q591" s="313"/>
      <c r="R591" s="313"/>
      <c r="S591" s="313"/>
      <c r="T591" s="313"/>
      <c r="U591" s="313"/>
      <c r="V591" s="313"/>
      <c r="W591" s="313"/>
      <c r="X591" s="313"/>
      <c r="Y591" s="313"/>
      <c r="Z591" s="313"/>
      <c r="AA591" s="313"/>
      <c r="AB591" s="313"/>
      <c r="AC591" s="313"/>
      <c r="AD591" s="313"/>
      <c r="AE591" s="313"/>
    </row>
    <row r="592" spans="1:31" x14ac:dyDescent="0.25">
      <c r="A592" s="313"/>
      <c r="B592" s="322"/>
      <c r="C592" s="322"/>
      <c r="D592" s="313"/>
      <c r="E592" s="323"/>
      <c r="F592" s="312"/>
      <c r="G592" s="312"/>
      <c r="H592" s="312"/>
      <c r="I592" s="312"/>
      <c r="J592" s="312"/>
      <c r="K592" s="312"/>
      <c r="L592" s="312"/>
      <c r="M592" s="324"/>
      <c r="N592" s="324"/>
      <c r="O592" s="313"/>
      <c r="P592" s="312"/>
      <c r="Q592" s="313"/>
      <c r="R592" s="313"/>
      <c r="S592" s="313"/>
      <c r="T592" s="313"/>
      <c r="U592" s="313"/>
      <c r="V592" s="313"/>
      <c r="W592" s="313"/>
      <c r="X592" s="313"/>
      <c r="Y592" s="313"/>
      <c r="Z592" s="313"/>
      <c r="AA592" s="313"/>
      <c r="AB592" s="313"/>
      <c r="AC592" s="313"/>
      <c r="AD592" s="313"/>
      <c r="AE592" s="313"/>
    </row>
    <row r="593" spans="1:31" x14ac:dyDescent="0.25">
      <c r="A593" s="313"/>
      <c r="B593" s="322"/>
      <c r="C593" s="322"/>
      <c r="D593" s="313"/>
      <c r="E593" s="323"/>
      <c r="F593" s="312"/>
      <c r="G593" s="312"/>
      <c r="H593" s="312"/>
      <c r="I593" s="312"/>
      <c r="J593" s="312"/>
      <c r="K593" s="312"/>
      <c r="L593" s="312"/>
      <c r="M593" s="324"/>
      <c r="N593" s="324"/>
      <c r="O593" s="313"/>
      <c r="P593" s="312"/>
      <c r="Q593" s="313"/>
      <c r="R593" s="313"/>
      <c r="S593" s="313"/>
      <c r="T593" s="313"/>
      <c r="U593" s="313"/>
      <c r="V593" s="313"/>
      <c r="W593" s="313"/>
      <c r="X593" s="313"/>
      <c r="Y593" s="313"/>
      <c r="Z593" s="313"/>
      <c r="AA593" s="313"/>
      <c r="AB593" s="313"/>
      <c r="AC593" s="313"/>
      <c r="AD593" s="313"/>
      <c r="AE593" s="313"/>
    </row>
    <row r="594" spans="1:31" x14ac:dyDescent="0.25">
      <c r="A594" s="313"/>
      <c r="B594" s="322"/>
      <c r="C594" s="322"/>
      <c r="D594" s="313"/>
      <c r="E594" s="323"/>
      <c r="F594" s="312"/>
      <c r="G594" s="312"/>
      <c r="H594" s="312"/>
      <c r="I594" s="312"/>
      <c r="J594" s="312"/>
      <c r="K594" s="312"/>
      <c r="L594" s="312"/>
      <c r="M594" s="324"/>
      <c r="N594" s="324"/>
      <c r="O594" s="313"/>
      <c r="P594" s="312"/>
      <c r="Q594" s="313"/>
      <c r="R594" s="313"/>
      <c r="S594" s="313"/>
      <c r="T594" s="313"/>
      <c r="U594" s="313"/>
      <c r="V594" s="313"/>
      <c r="W594" s="313"/>
      <c r="X594" s="313"/>
      <c r="Y594" s="313"/>
      <c r="Z594" s="313"/>
      <c r="AA594" s="313"/>
      <c r="AB594" s="313"/>
      <c r="AC594" s="313"/>
      <c r="AD594" s="313"/>
      <c r="AE594" s="313"/>
    </row>
    <row r="595" spans="1:31" x14ac:dyDescent="0.25">
      <c r="A595" s="313"/>
      <c r="B595" s="322"/>
      <c r="C595" s="322"/>
      <c r="D595" s="313"/>
      <c r="E595" s="323"/>
      <c r="F595" s="312"/>
      <c r="G595" s="312"/>
      <c r="H595" s="312"/>
      <c r="I595" s="312"/>
      <c r="J595" s="312"/>
      <c r="K595" s="312"/>
      <c r="L595" s="312"/>
      <c r="M595" s="324"/>
      <c r="N595" s="324"/>
      <c r="O595" s="313"/>
      <c r="P595" s="312"/>
      <c r="Q595" s="313"/>
      <c r="R595" s="313"/>
      <c r="S595" s="313"/>
      <c r="T595" s="313"/>
      <c r="U595" s="313"/>
      <c r="V595" s="313"/>
      <c r="W595" s="313"/>
      <c r="X595" s="313"/>
      <c r="Y595" s="313"/>
      <c r="Z595" s="313"/>
      <c r="AA595" s="313"/>
      <c r="AB595" s="313"/>
      <c r="AC595" s="313"/>
      <c r="AD595" s="313"/>
      <c r="AE595" s="313"/>
    </row>
    <row r="596" spans="1:31" x14ac:dyDescent="0.25">
      <c r="A596" s="313"/>
      <c r="B596" s="322"/>
      <c r="C596" s="322"/>
      <c r="D596" s="313"/>
      <c r="E596" s="323"/>
      <c r="F596" s="312"/>
      <c r="G596" s="312"/>
      <c r="H596" s="312"/>
      <c r="I596" s="312"/>
      <c r="J596" s="312"/>
      <c r="K596" s="312"/>
      <c r="L596" s="312"/>
      <c r="M596" s="324"/>
      <c r="N596" s="324"/>
      <c r="O596" s="313"/>
      <c r="P596" s="312"/>
      <c r="Q596" s="313"/>
      <c r="R596" s="313"/>
      <c r="S596" s="313"/>
      <c r="T596" s="313"/>
      <c r="U596" s="313"/>
      <c r="V596" s="313"/>
      <c r="W596" s="313"/>
      <c r="X596" s="313"/>
      <c r="Y596" s="313"/>
      <c r="Z596" s="313"/>
      <c r="AA596" s="313"/>
      <c r="AB596" s="313"/>
      <c r="AC596" s="313"/>
      <c r="AD596" s="313"/>
      <c r="AE596" s="313"/>
    </row>
    <row r="597" spans="1:31" x14ac:dyDescent="0.25">
      <c r="A597" s="313"/>
      <c r="B597" s="322"/>
      <c r="C597" s="322"/>
      <c r="D597" s="313"/>
      <c r="E597" s="323"/>
      <c r="F597" s="312"/>
      <c r="G597" s="312"/>
      <c r="H597" s="312"/>
      <c r="I597" s="312"/>
      <c r="J597" s="312"/>
      <c r="K597" s="312"/>
      <c r="L597" s="312"/>
      <c r="M597" s="324"/>
      <c r="N597" s="324"/>
      <c r="O597" s="313"/>
      <c r="P597" s="312"/>
      <c r="Q597" s="313"/>
      <c r="R597" s="313"/>
      <c r="S597" s="313"/>
      <c r="T597" s="313"/>
      <c r="U597" s="313"/>
      <c r="V597" s="313"/>
      <c r="W597" s="313"/>
      <c r="X597" s="313"/>
      <c r="Y597" s="313"/>
      <c r="Z597" s="313"/>
      <c r="AA597" s="313"/>
      <c r="AB597" s="313"/>
      <c r="AC597" s="313"/>
      <c r="AD597" s="313"/>
      <c r="AE597" s="313"/>
    </row>
    <row r="598" spans="1:31" x14ac:dyDescent="0.25">
      <c r="A598" s="313"/>
      <c r="B598" s="322"/>
      <c r="C598" s="322"/>
      <c r="D598" s="313"/>
      <c r="E598" s="323"/>
      <c r="F598" s="312"/>
      <c r="G598" s="312"/>
      <c r="H598" s="312"/>
      <c r="I598" s="312"/>
      <c r="J598" s="312"/>
      <c r="K598" s="312"/>
      <c r="L598" s="312"/>
      <c r="M598" s="324"/>
      <c r="N598" s="324"/>
      <c r="O598" s="313"/>
      <c r="P598" s="312"/>
      <c r="Q598" s="313"/>
      <c r="R598" s="313"/>
      <c r="S598" s="313"/>
      <c r="T598" s="313"/>
      <c r="U598" s="313"/>
      <c r="V598" s="313"/>
      <c r="W598" s="313"/>
      <c r="X598" s="313"/>
      <c r="Y598" s="313"/>
      <c r="Z598" s="313"/>
      <c r="AA598" s="313"/>
      <c r="AB598" s="313"/>
      <c r="AC598" s="313"/>
      <c r="AD598" s="313"/>
      <c r="AE598" s="313"/>
    </row>
    <row r="599" spans="1:31" x14ac:dyDescent="0.25">
      <c r="A599" s="313"/>
      <c r="B599" s="322"/>
      <c r="C599" s="322"/>
      <c r="D599" s="313"/>
      <c r="E599" s="323"/>
      <c r="F599" s="312"/>
      <c r="G599" s="312"/>
      <c r="H599" s="312"/>
      <c r="I599" s="312"/>
      <c r="J599" s="312"/>
      <c r="K599" s="312"/>
      <c r="L599" s="312"/>
      <c r="M599" s="324"/>
      <c r="N599" s="324"/>
      <c r="O599" s="313"/>
      <c r="P599" s="312"/>
      <c r="Q599" s="313"/>
      <c r="R599" s="313"/>
      <c r="S599" s="313"/>
      <c r="T599" s="313"/>
      <c r="U599" s="313"/>
      <c r="V599" s="313"/>
      <c r="W599" s="313"/>
      <c r="X599" s="313"/>
      <c r="Y599" s="313"/>
      <c r="Z599" s="313"/>
      <c r="AA599" s="313"/>
      <c r="AB599" s="313"/>
      <c r="AC599" s="313"/>
      <c r="AD599" s="313"/>
      <c r="AE599" s="313"/>
    </row>
    <row r="600" spans="1:31" x14ac:dyDescent="0.25">
      <c r="A600" s="313"/>
      <c r="B600" s="322"/>
      <c r="C600" s="322"/>
      <c r="D600" s="313"/>
      <c r="E600" s="323"/>
      <c r="F600" s="312"/>
      <c r="G600" s="312"/>
      <c r="H600" s="312"/>
      <c r="I600" s="312"/>
      <c r="J600" s="312"/>
      <c r="K600" s="312"/>
      <c r="L600" s="312"/>
      <c r="M600" s="324"/>
      <c r="N600" s="324"/>
      <c r="O600" s="313"/>
      <c r="P600" s="312"/>
      <c r="Q600" s="313"/>
      <c r="R600" s="313"/>
      <c r="S600" s="313"/>
      <c r="T600" s="313"/>
      <c r="U600" s="313"/>
      <c r="V600" s="313"/>
      <c r="W600" s="313"/>
      <c r="X600" s="313"/>
      <c r="Y600" s="313"/>
      <c r="Z600" s="313"/>
      <c r="AA600" s="313"/>
      <c r="AB600" s="313"/>
      <c r="AC600" s="313"/>
      <c r="AD600" s="313"/>
      <c r="AE600" s="313"/>
    </row>
    <row r="601" spans="1:31" x14ac:dyDescent="0.25">
      <c r="A601" s="313"/>
      <c r="B601" s="322"/>
      <c r="C601" s="322"/>
      <c r="D601" s="313"/>
      <c r="E601" s="323"/>
      <c r="F601" s="312"/>
      <c r="G601" s="312"/>
      <c r="H601" s="312"/>
      <c r="I601" s="312"/>
      <c r="J601" s="312"/>
      <c r="K601" s="312"/>
      <c r="L601" s="312"/>
      <c r="M601" s="324"/>
      <c r="N601" s="324"/>
      <c r="O601" s="313"/>
      <c r="P601" s="312"/>
      <c r="Q601" s="313"/>
      <c r="R601" s="313"/>
      <c r="S601" s="313"/>
      <c r="T601" s="313"/>
      <c r="U601" s="313"/>
      <c r="V601" s="313"/>
      <c r="W601" s="313"/>
      <c r="X601" s="313"/>
      <c r="Y601" s="313"/>
      <c r="Z601" s="313"/>
      <c r="AA601" s="313"/>
      <c r="AB601" s="313"/>
      <c r="AC601" s="313"/>
      <c r="AD601" s="313"/>
      <c r="AE601" s="313"/>
    </row>
    <row r="602" spans="1:31" x14ac:dyDescent="0.25">
      <c r="A602" s="313"/>
      <c r="B602" s="322"/>
      <c r="C602" s="322"/>
      <c r="D602" s="313"/>
      <c r="E602" s="323"/>
      <c r="F602" s="312"/>
      <c r="G602" s="312"/>
      <c r="H602" s="312"/>
      <c r="I602" s="312"/>
      <c r="J602" s="312"/>
      <c r="K602" s="312"/>
      <c r="L602" s="312"/>
      <c r="M602" s="324"/>
      <c r="N602" s="324"/>
      <c r="O602" s="313"/>
      <c r="P602" s="312"/>
      <c r="Q602" s="313"/>
      <c r="R602" s="313"/>
      <c r="S602" s="313"/>
      <c r="T602" s="313"/>
      <c r="U602" s="313"/>
      <c r="V602" s="313"/>
      <c r="W602" s="313"/>
      <c r="X602" s="313"/>
      <c r="Y602" s="313"/>
      <c r="Z602" s="313"/>
      <c r="AA602" s="313"/>
      <c r="AB602" s="313"/>
      <c r="AC602" s="313"/>
      <c r="AD602" s="313"/>
      <c r="AE602" s="313"/>
    </row>
    <row r="603" spans="1:31" x14ac:dyDescent="0.25">
      <c r="A603" s="313"/>
      <c r="B603" s="322"/>
      <c r="C603" s="322"/>
      <c r="D603" s="313"/>
      <c r="E603" s="323"/>
      <c r="F603" s="312"/>
      <c r="G603" s="312"/>
      <c r="H603" s="312"/>
      <c r="I603" s="312"/>
      <c r="J603" s="312"/>
      <c r="K603" s="312"/>
      <c r="L603" s="312"/>
      <c r="M603" s="324"/>
      <c r="N603" s="324"/>
      <c r="O603" s="313"/>
      <c r="P603" s="312"/>
      <c r="Q603" s="313"/>
      <c r="R603" s="313"/>
      <c r="S603" s="313"/>
      <c r="T603" s="313"/>
      <c r="U603" s="313"/>
      <c r="V603" s="313"/>
      <c r="W603" s="313"/>
      <c r="X603" s="313"/>
      <c r="Y603" s="313"/>
      <c r="Z603" s="313"/>
      <c r="AA603" s="313"/>
      <c r="AB603" s="313"/>
      <c r="AC603" s="313"/>
      <c r="AD603" s="313"/>
      <c r="AE603" s="313"/>
    </row>
    <row r="604" spans="1:31" x14ac:dyDescent="0.25">
      <c r="A604" s="313"/>
      <c r="B604" s="322"/>
      <c r="C604" s="322"/>
      <c r="D604" s="313"/>
      <c r="E604" s="323"/>
      <c r="F604" s="312"/>
      <c r="G604" s="312"/>
      <c r="H604" s="312"/>
      <c r="I604" s="312"/>
      <c r="J604" s="312"/>
      <c r="K604" s="312"/>
      <c r="L604" s="312"/>
      <c r="M604" s="324"/>
      <c r="N604" s="324"/>
      <c r="O604" s="313"/>
      <c r="P604" s="312"/>
      <c r="Q604" s="313"/>
      <c r="R604" s="313"/>
      <c r="S604" s="313"/>
      <c r="T604" s="313"/>
      <c r="U604" s="313"/>
      <c r="V604" s="313"/>
      <c r="W604" s="313"/>
      <c r="X604" s="313"/>
      <c r="Y604" s="313"/>
      <c r="Z604" s="313"/>
      <c r="AA604" s="313"/>
      <c r="AB604" s="313"/>
      <c r="AC604" s="313"/>
      <c r="AD604" s="313"/>
      <c r="AE604" s="313"/>
    </row>
    <row r="605" spans="1:31" x14ac:dyDescent="0.25">
      <c r="A605" s="313"/>
      <c r="B605" s="322"/>
      <c r="C605" s="322"/>
      <c r="D605" s="313"/>
      <c r="E605" s="323"/>
      <c r="F605" s="312"/>
      <c r="G605" s="312"/>
      <c r="H605" s="312"/>
      <c r="I605" s="312"/>
      <c r="J605" s="312"/>
      <c r="K605" s="312"/>
      <c r="L605" s="312"/>
      <c r="M605" s="324"/>
      <c r="N605" s="324"/>
      <c r="O605" s="313"/>
      <c r="P605" s="312"/>
      <c r="Q605" s="313"/>
      <c r="R605" s="313"/>
      <c r="S605" s="313"/>
      <c r="T605" s="313"/>
      <c r="U605" s="313"/>
      <c r="V605" s="313"/>
      <c r="W605" s="313"/>
      <c r="X605" s="313"/>
      <c r="Y605" s="313"/>
      <c r="Z605" s="313"/>
      <c r="AA605" s="313"/>
      <c r="AB605" s="313"/>
      <c r="AC605" s="313"/>
      <c r="AD605" s="313"/>
      <c r="AE605" s="313"/>
    </row>
    <row r="606" spans="1:31" x14ac:dyDescent="0.25">
      <c r="A606" s="313"/>
      <c r="B606" s="322"/>
      <c r="C606" s="322"/>
      <c r="D606" s="313"/>
      <c r="E606" s="323"/>
      <c r="F606" s="312"/>
      <c r="G606" s="312"/>
      <c r="H606" s="312"/>
      <c r="I606" s="312"/>
      <c r="J606" s="312"/>
      <c r="K606" s="312"/>
      <c r="L606" s="312"/>
      <c r="M606" s="324"/>
      <c r="N606" s="324"/>
      <c r="O606" s="313"/>
      <c r="P606" s="312"/>
      <c r="Q606" s="313"/>
      <c r="R606" s="313"/>
      <c r="S606" s="313"/>
      <c r="T606" s="313"/>
      <c r="U606" s="313"/>
      <c r="V606" s="313"/>
      <c r="W606" s="313"/>
      <c r="X606" s="313"/>
      <c r="Y606" s="313"/>
      <c r="Z606" s="313"/>
      <c r="AA606" s="313"/>
      <c r="AB606" s="313"/>
      <c r="AC606" s="313"/>
      <c r="AD606" s="313"/>
      <c r="AE606" s="313"/>
    </row>
    <row r="607" spans="1:31" x14ac:dyDescent="0.25">
      <c r="A607" s="313"/>
      <c r="B607" s="322"/>
      <c r="C607" s="322"/>
      <c r="D607" s="313"/>
      <c r="E607" s="323"/>
      <c r="F607" s="312"/>
      <c r="G607" s="312"/>
      <c r="H607" s="312"/>
      <c r="I607" s="312"/>
      <c r="J607" s="312"/>
      <c r="K607" s="312"/>
      <c r="L607" s="312"/>
      <c r="M607" s="324"/>
      <c r="N607" s="324"/>
      <c r="O607" s="313"/>
      <c r="P607" s="312"/>
      <c r="Q607" s="313"/>
      <c r="R607" s="313"/>
      <c r="S607" s="313"/>
      <c r="T607" s="313"/>
      <c r="U607" s="313"/>
      <c r="V607" s="313"/>
      <c r="W607" s="313"/>
      <c r="X607" s="313"/>
      <c r="Y607" s="313"/>
      <c r="Z607" s="313"/>
      <c r="AA607" s="313"/>
      <c r="AB607" s="313"/>
      <c r="AC607" s="313"/>
      <c r="AD607" s="313"/>
      <c r="AE607" s="313"/>
    </row>
    <row r="608" spans="1:31" x14ac:dyDescent="0.25">
      <c r="A608" s="313"/>
      <c r="B608" s="322"/>
      <c r="C608" s="322"/>
      <c r="D608" s="313"/>
      <c r="E608" s="323"/>
      <c r="F608" s="312"/>
      <c r="G608" s="312"/>
      <c r="H608" s="312"/>
      <c r="I608" s="312"/>
      <c r="J608" s="312"/>
      <c r="K608" s="312"/>
      <c r="L608" s="312"/>
      <c r="M608" s="324"/>
      <c r="N608" s="324"/>
      <c r="O608" s="313"/>
      <c r="P608" s="312"/>
      <c r="Q608" s="313"/>
      <c r="R608" s="313"/>
      <c r="S608" s="313"/>
      <c r="T608" s="313"/>
      <c r="U608" s="313"/>
      <c r="V608" s="313"/>
      <c r="W608" s="313"/>
      <c r="X608" s="313"/>
      <c r="Y608" s="313"/>
      <c r="Z608" s="313"/>
      <c r="AA608" s="313"/>
      <c r="AB608" s="313"/>
      <c r="AC608" s="313"/>
      <c r="AD608" s="313"/>
      <c r="AE608" s="313"/>
    </row>
    <row r="609" spans="1:31" x14ac:dyDescent="0.25">
      <c r="A609" s="313"/>
      <c r="B609" s="322"/>
      <c r="C609" s="322"/>
      <c r="D609" s="313"/>
      <c r="E609" s="323"/>
      <c r="F609" s="312"/>
      <c r="G609" s="312"/>
      <c r="H609" s="312"/>
      <c r="I609" s="312"/>
      <c r="J609" s="312"/>
      <c r="K609" s="312"/>
      <c r="L609" s="312"/>
      <c r="M609" s="324"/>
      <c r="N609" s="324"/>
      <c r="O609" s="313"/>
      <c r="P609" s="312"/>
      <c r="Q609" s="313"/>
      <c r="R609" s="313"/>
      <c r="S609" s="313"/>
      <c r="T609" s="313"/>
      <c r="U609" s="313"/>
      <c r="V609" s="313"/>
      <c r="W609" s="313"/>
      <c r="X609" s="313"/>
      <c r="Y609" s="313"/>
      <c r="Z609" s="313"/>
      <c r="AA609" s="313"/>
      <c r="AB609" s="313"/>
      <c r="AC609" s="313"/>
      <c r="AD609" s="313"/>
      <c r="AE609" s="313"/>
    </row>
    <row r="610" spans="1:31" x14ac:dyDescent="0.25">
      <c r="A610" s="313"/>
      <c r="B610" s="322"/>
      <c r="C610" s="322"/>
      <c r="D610" s="313"/>
      <c r="E610" s="323"/>
      <c r="F610" s="312"/>
      <c r="G610" s="312"/>
      <c r="H610" s="312"/>
      <c r="I610" s="312"/>
      <c r="J610" s="312"/>
      <c r="K610" s="312"/>
      <c r="L610" s="312"/>
      <c r="M610" s="324"/>
      <c r="N610" s="324"/>
      <c r="O610" s="313"/>
      <c r="P610" s="312"/>
      <c r="Q610" s="313"/>
      <c r="R610" s="313"/>
      <c r="S610" s="313"/>
      <c r="T610" s="313"/>
      <c r="U610" s="313"/>
      <c r="V610" s="313"/>
      <c r="W610" s="313"/>
      <c r="X610" s="313"/>
      <c r="Y610" s="313"/>
      <c r="Z610" s="313"/>
      <c r="AA610" s="313"/>
      <c r="AB610" s="313"/>
      <c r="AC610" s="313"/>
      <c r="AD610" s="313"/>
      <c r="AE610" s="313"/>
    </row>
    <row r="611" spans="1:31" x14ac:dyDescent="0.25">
      <c r="A611" s="313"/>
      <c r="B611" s="322"/>
      <c r="C611" s="322"/>
      <c r="D611" s="313"/>
      <c r="E611" s="323"/>
      <c r="F611" s="312"/>
      <c r="G611" s="312"/>
      <c r="H611" s="312"/>
      <c r="I611" s="312"/>
      <c r="J611" s="312"/>
      <c r="K611" s="312"/>
      <c r="L611" s="312"/>
      <c r="M611" s="324"/>
      <c r="N611" s="324"/>
      <c r="O611" s="313"/>
      <c r="P611" s="312"/>
      <c r="Q611" s="313"/>
      <c r="R611" s="313"/>
      <c r="S611" s="313"/>
      <c r="T611" s="313"/>
      <c r="U611" s="313"/>
      <c r="V611" s="313"/>
      <c r="W611" s="313"/>
      <c r="X611" s="313"/>
      <c r="Y611" s="313"/>
      <c r="Z611" s="313"/>
      <c r="AA611" s="313"/>
      <c r="AB611" s="313"/>
      <c r="AC611" s="313"/>
      <c r="AD611" s="313"/>
      <c r="AE611" s="313"/>
    </row>
    <row r="612" spans="1:31" x14ac:dyDescent="0.25">
      <c r="A612" s="313"/>
      <c r="B612" s="322"/>
      <c r="C612" s="322"/>
      <c r="D612" s="313"/>
      <c r="E612" s="323"/>
      <c r="F612" s="312"/>
      <c r="G612" s="312"/>
      <c r="H612" s="312"/>
      <c r="I612" s="312"/>
      <c r="J612" s="312"/>
      <c r="K612" s="312"/>
      <c r="L612" s="312"/>
      <c r="M612" s="324"/>
      <c r="N612" s="324"/>
      <c r="O612" s="313"/>
      <c r="P612" s="312"/>
      <c r="Q612" s="313"/>
      <c r="R612" s="313"/>
      <c r="S612" s="313"/>
      <c r="T612" s="313"/>
      <c r="U612" s="313"/>
      <c r="V612" s="313"/>
      <c r="W612" s="313"/>
      <c r="X612" s="313"/>
      <c r="Y612" s="313"/>
      <c r="Z612" s="313"/>
      <c r="AA612" s="313"/>
      <c r="AB612" s="313"/>
      <c r="AC612" s="313"/>
      <c r="AD612" s="313"/>
      <c r="AE612" s="313"/>
    </row>
    <row r="613" spans="1:31" x14ac:dyDescent="0.25">
      <c r="A613" s="313"/>
      <c r="B613" s="322"/>
      <c r="C613" s="322"/>
      <c r="D613" s="313"/>
      <c r="E613" s="323"/>
      <c r="F613" s="312"/>
      <c r="G613" s="312"/>
      <c r="H613" s="312"/>
      <c r="I613" s="312"/>
      <c r="J613" s="312"/>
      <c r="K613" s="312"/>
      <c r="L613" s="312"/>
      <c r="M613" s="324"/>
      <c r="N613" s="324"/>
      <c r="O613" s="313"/>
      <c r="P613" s="312"/>
      <c r="Q613" s="313"/>
      <c r="R613" s="313"/>
      <c r="S613" s="313"/>
      <c r="T613" s="313"/>
      <c r="U613" s="313"/>
      <c r="V613" s="313"/>
      <c r="W613" s="313"/>
      <c r="X613" s="313"/>
      <c r="Y613" s="313"/>
      <c r="Z613" s="313"/>
      <c r="AA613" s="313"/>
      <c r="AB613" s="313"/>
      <c r="AC613" s="313"/>
      <c r="AD613" s="313"/>
      <c r="AE613" s="313"/>
    </row>
    <row r="614" spans="1:31" x14ac:dyDescent="0.25">
      <c r="A614" s="313"/>
      <c r="B614" s="322"/>
      <c r="C614" s="322"/>
      <c r="D614" s="313"/>
      <c r="E614" s="323"/>
      <c r="F614" s="312"/>
      <c r="G614" s="312"/>
      <c r="H614" s="312"/>
      <c r="I614" s="312"/>
      <c r="J614" s="312"/>
      <c r="K614" s="312"/>
      <c r="L614" s="312"/>
      <c r="M614" s="324"/>
      <c r="N614" s="324"/>
      <c r="O614" s="313"/>
      <c r="P614" s="312"/>
      <c r="Q614" s="313"/>
      <c r="R614" s="313"/>
      <c r="S614" s="313"/>
      <c r="T614" s="313"/>
      <c r="U614" s="313"/>
      <c r="V614" s="313"/>
      <c r="W614" s="313"/>
      <c r="X614" s="313"/>
      <c r="Y614" s="313"/>
      <c r="Z614" s="313"/>
      <c r="AA614" s="313"/>
      <c r="AB614" s="313"/>
      <c r="AC614" s="313"/>
      <c r="AD614" s="313"/>
      <c r="AE614" s="313"/>
    </row>
    <row r="615" spans="1:31" x14ac:dyDescent="0.25">
      <c r="A615" s="313"/>
      <c r="B615" s="322"/>
      <c r="C615" s="322"/>
      <c r="D615" s="313"/>
      <c r="E615" s="323"/>
      <c r="F615" s="312"/>
      <c r="G615" s="312"/>
      <c r="H615" s="312"/>
      <c r="I615" s="312"/>
      <c r="J615" s="312"/>
      <c r="K615" s="312"/>
      <c r="L615" s="312"/>
      <c r="M615" s="324"/>
      <c r="N615" s="324"/>
      <c r="O615" s="313"/>
      <c r="P615" s="312"/>
      <c r="Q615" s="313"/>
      <c r="R615" s="313"/>
      <c r="S615" s="313"/>
      <c r="T615" s="313"/>
      <c r="U615" s="313"/>
      <c r="V615" s="313"/>
      <c r="W615" s="313"/>
      <c r="X615" s="313"/>
      <c r="Y615" s="313"/>
      <c r="Z615" s="313"/>
      <c r="AA615" s="313"/>
      <c r="AB615" s="313"/>
      <c r="AC615" s="313"/>
      <c r="AD615" s="313"/>
      <c r="AE615" s="313"/>
    </row>
    <row r="616" spans="1:31" x14ac:dyDescent="0.25">
      <c r="A616" s="313"/>
      <c r="B616" s="322"/>
      <c r="C616" s="322"/>
      <c r="D616" s="313"/>
      <c r="E616" s="323"/>
      <c r="F616" s="312"/>
      <c r="G616" s="312"/>
      <c r="H616" s="312"/>
      <c r="I616" s="312"/>
      <c r="J616" s="312"/>
      <c r="K616" s="312"/>
      <c r="L616" s="312"/>
      <c r="M616" s="324"/>
      <c r="N616" s="324"/>
      <c r="O616" s="313"/>
      <c r="P616" s="312"/>
      <c r="Q616" s="313"/>
      <c r="R616" s="313"/>
      <c r="S616" s="313"/>
      <c r="T616" s="313"/>
      <c r="U616" s="313"/>
      <c r="V616" s="313"/>
      <c r="W616" s="313"/>
      <c r="X616" s="313"/>
      <c r="Y616" s="313"/>
      <c r="Z616" s="313"/>
      <c r="AA616" s="313"/>
      <c r="AB616" s="313"/>
      <c r="AC616" s="313"/>
      <c r="AD616" s="313"/>
      <c r="AE616" s="313"/>
    </row>
    <row r="617" spans="1:31" x14ac:dyDescent="0.25">
      <c r="A617" s="313"/>
      <c r="B617" s="322"/>
      <c r="C617" s="322"/>
      <c r="D617" s="313"/>
      <c r="E617" s="323"/>
      <c r="F617" s="312"/>
      <c r="G617" s="312"/>
      <c r="H617" s="312"/>
      <c r="I617" s="312"/>
      <c r="J617" s="312"/>
      <c r="K617" s="312"/>
      <c r="L617" s="312"/>
      <c r="M617" s="324"/>
      <c r="N617" s="324"/>
      <c r="O617" s="313"/>
      <c r="P617" s="312"/>
      <c r="Q617" s="313"/>
      <c r="R617" s="313"/>
      <c r="S617" s="313"/>
      <c r="T617" s="313"/>
      <c r="U617" s="313"/>
      <c r="V617" s="313"/>
      <c r="W617" s="313"/>
      <c r="X617" s="313"/>
      <c r="Y617" s="313"/>
      <c r="Z617" s="313"/>
      <c r="AA617" s="313"/>
      <c r="AB617" s="313"/>
      <c r="AC617" s="313"/>
      <c r="AD617" s="313"/>
      <c r="AE617" s="313"/>
    </row>
    <row r="618" spans="1:31" x14ac:dyDescent="0.25">
      <c r="A618" s="313"/>
      <c r="B618" s="322"/>
      <c r="C618" s="322"/>
      <c r="D618" s="313"/>
      <c r="E618" s="323"/>
      <c r="F618" s="312"/>
      <c r="G618" s="312"/>
      <c r="H618" s="312"/>
      <c r="I618" s="312"/>
      <c r="J618" s="312"/>
      <c r="K618" s="312"/>
      <c r="L618" s="312"/>
      <c r="M618" s="324"/>
      <c r="N618" s="324"/>
      <c r="O618" s="313"/>
      <c r="P618" s="312"/>
      <c r="Q618" s="313"/>
      <c r="R618" s="313"/>
      <c r="S618" s="313"/>
      <c r="T618" s="313"/>
      <c r="U618" s="313"/>
      <c r="V618" s="313"/>
      <c r="W618" s="313"/>
      <c r="X618" s="313"/>
      <c r="Y618" s="313"/>
      <c r="Z618" s="313"/>
      <c r="AA618" s="313"/>
      <c r="AB618" s="313"/>
      <c r="AC618" s="313"/>
      <c r="AD618" s="313"/>
      <c r="AE618" s="313"/>
    </row>
    <row r="619" spans="1:31" x14ac:dyDescent="0.25">
      <c r="A619" s="313"/>
      <c r="B619" s="322"/>
      <c r="C619" s="322"/>
      <c r="D619" s="313"/>
      <c r="E619" s="323"/>
      <c r="F619" s="312"/>
      <c r="G619" s="312"/>
      <c r="H619" s="312"/>
      <c r="I619" s="312"/>
      <c r="J619" s="312"/>
      <c r="K619" s="312"/>
      <c r="L619" s="312"/>
      <c r="M619" s="324"/>
      <c r="N619" s="324"/>
      <c r="O619" s="313"/>
      <c r="P619" s="312"/>
      <c r="Q619" s="313"/>
      <c r="R619" s="313"/>
      <c r="S619" s="313"/>
      <c r="T619" s="313"/>
      <c r="U619" s="313"/>
      <c r="V619" s="313"/>
      <c r="W619" s="313"/>
      <c r="X619" s="313"/>
      <c r="Y619" s="313"/>
      <c r="Z619" s="313"/>
      <c r="AA619" s="313"/>
      <c r="AB619" s="313"/>
      <c r="AC619" s="313"/>
      <c r="AD619" s="313"/>
      <c r="AE619" s="313"/>
    </row>
    <row r="620" spans="1:31" x14ac:dyDescent="0.25">
      <c r="A620" s="313"/>
      <c r="B620" s="322"/>
      <c r="C620" s="322"/>
      <c r="D620" s="313"/>
      <c r="E620" s="323"/>
      <c r="F620" s="312"/>
      <c r="G620" s="312"/>
      <c r="H620" s="312"/>
      <c r="I620" s="312"/>
      <c r="J620" s="312"/>
      <c r="K620" s="312"/>
      <c r="L620" s="312"/>
      <c r="M620" s="324"/>
      <c r="N620" s="324"/>
      <c r="O620" s="313"/>
      <c r="P620" s="312"/>
      <c r="Q620" s="313"/>
      <c r="R620" s="313"/>
      <c r="S620" s="313"/>
      <c r="T620" s="313"/>
      <c r="U620" s="313"/>
      <c r="V620" s="313"/>
      <c r="W620" s="313"/>
      <c r="X620" s="313"/>
      <c r="Y620" s="313"/>
      <c r="Z620" s="313"/>
      <c r="AA620" s="313"/>
      <c r="AB620" s="313"/>
      <c r="AC620" s="313"/>
      <c r="AD620" s="313"/>
      <c r="AE620" s="313"/>
    </row>
    <row r="621" spans="1:31" x14ac:dyDescent="0.25">
      <c r="A621" s="313"/>
      <c r="B621" s="322"/>
      <c r="C621" s="322"/>
      <c r="D621" s="313"/>
      <c r="E621" s="323"/>
      <c r="F621" s="312"/>
      <c r="G621" s="312"/>
      <c r="H621" s="312"/>
      <c r="I621" s="312"/>
      <c r="J621" s="312"/>
      <c r="K621" s="312"/>
      <c r="L621" s="312"/>
      <c r="M621" s="324"/>
      <c r="N621" s="324"/>
      <c r="O621" s="313"/>
      <c r="P621" s="312"/>
      <c r="Q621" s="313"/>
      <c r="R621" s="313"/>
      <c r="S621" s="313"/>
      <c r="T621" s="313"/>
      <c r="U621" s="313"/>
      <c r="V621" s="313"/>
      <c r="W621" s="313"/>
      <c r="X621" s="313"/>
      <c r="Y621" s="313"/>
      <c r="Z621" s="313"/>
      <c r="AA621" s="313"/>
      <c r="AB621" s="313"/>
      <c r="AC621" s="313"/>
      <c r="AD621" s="313"/>
      <c r="AE621" s="313"/>
    </row>
    <row r="622" spans="1:31" x14ac:dyDescent="0.25">
      <c r="A622" s="313"/>
      <c r="B622" s="322"/>
      <c r="C622" s="322"/>
      <c r="D622" s="313"/>
      <c r="E622" s="323"/>
      <c r="F622" s="312"/>
      <c r="G622" s="312"/>
      <c r="H622" s="312"/>
      <c r="I622" s="312"/>
      <c r="J622" s="312"/>
      <c r="K622" s="312"/>
      <c r="L622" s="312"/>
      <c r="M622" s="324"/>
      <c r="N622" s="324"/>
      <c r="O622" s="313"/>
      <c r="P622" s="312"/>
      <c r="Q622" s="313"/>
      <c r="R622" s="313"/>
      <c r="S622" s="313"/>
      <c r="T622" s="313"/>
      <c r="U622" s="313"/>
      <c r="V622" s="313"/>
      <c r="W622" s="313"/>
      <c r="X622" s="313"/>
      <c r="Y622" s="313"/>
      <c r="Z622" s="313"/>
      <c r="AA622" s="313"/>
      <c r="AB622" s="313"/>
      <c r="AC622" s="313"/>
      <c r="AD622" s="313"/>
      <c r="AE622" s="313"/>
    </row>
    <row r="623" spans="1:31" x14ac:dyDescent="0.25">
      <c r="A623" s="313"/>
      <c r="B623" s="322"/>
      <c r="C623" s="322"/>
      <c r="D623" s="313"/>
      <c r="E623" s="323"/>
      <c r="F623" s="312"/>
      <c r="G623" s="312"/>
      <c r="H623" s="312"/>
      <c r="I623" s="312"/>
      <c r="J623" s="312"/>
      <c r="K623" s="312"/>
      <c r="L623" s="312"/>
      <c r="M623" s="324"/>
      <c r="N623" s="324"/>
      <c r="O623" s="313"/>
      <c r="P623" s="312"/>
      <c r="Q623" s="313"/>
      <c r="R623" s="313"/>
      <c r="S623" s="313"/>
      <c r="T623" s="313"/>
      <c r="U623" s="313"/>
      <c r="V623" s="313"/>
      <c r="W623" s="313"/>
      <c r="X623" s="313"/>
      <c r="Y623" s="313"/>
      <c r="Z623" s="313"/>
      <c r="AA623" s="313"/>
      <c r="AB623" s="313"/>
      <c r="AC623" s="313"/>
      <c r="AD623" s="313"/>
      <c r="AE623" s="313"/>
    </row>
    <row r="624" spans="1:31" x14ac:dyDescent="0.25">
      <c r="A624" s="313"/>
      <c r="B624" s="322"/>
      <c r="C624" s="322"/>
      <c r="D624" s="313"/>
      <c r="E624" s="323"/>
      <c r="F624" s="312"/>
      <c r="G624" s="312"/>
      <c r="H624" s="312"/>
      <c r="I624" s="312"/>
      <c r="J624" s="312"/>
      <c r="K624" s="312"/>
      <c r="L624" s="312"/>
      <c r="M624" s="324"/>
      <c r="N624" s="324"/>
      <c r="O624" s="313"/>
      <c r="P624" s="312"/>
      <c r="Q624" s="313"/>
      <c r="R624" s="313"/>
      <c r="S624" s="313"/>
      <c r="T624" s="313"/>
      <c r="U624" s="313"/>
      <c r="V624" s="313"/>
      <c r="W624" s="313"/>
      <c r="X624" s="313"/>
      <c r="Y624" s="313"/>
      <c r="Z624" s="313"/>
      <c r="AA624" s="313"/>
      <c r="AB624" s="313"/>
      <c r="AC624" s="313"/>
      <c r="AD624" s="313"/>
      <c r="AE624" s="313"/>
    </row>
    <row r="625" spans="1:31" x14ac:dyDescent="0.25">
      <c r="A625" s="313"/>
      <c r="B625" s="322"/>
      <c r="C625" s="322"/>
      <c r="D625" s="313"/>
      <c r="E625" s="323"/>
      <c r="F625" s="312"/>
      <c r="G625" s="312"/>
      <c r="H625" s="312"/>
      <c r="I625" s="312"/>
      <c r="J625" s="312"/>
      <c r="K625" s="312"/>
      <c r="L625" s="312"/>
      <c r="M625" s="324"/>
      <c r="N625" s="324"/>
      <c r="O625" s="313"/>
      <c r="P625" s="312"/>
      <c r="Q625" s="313"/>
      <c r="R625" s="313"/>
      <c r="S625" s="313"/>
      <c r="T625" s="313"/>
      <c r="U625" s="313"/>
      <c r="V625" s="313"/>
      <c r="W625" s="313"/>
      <c r="X625" s="313"/>
      <c r="Y625" s="313"/>
      <c r="Z625" s="313"/>
      <c r="AA625" s="313"/>
      <c r="AB625" s="313"/>
      <c r="AC625" s="313"/>
      <c r="AD625" s="313"/>
      <c r="AE625" s="313"/>
    </row>
    <row r="626" spans="1:31" x14ac:dyDescent="0.25">
      <c r="A626" s="313"/>
      <c r="B626" s="322"/>
      <c r="C626" s="322"/>
      <c r="D626" s="313"/>
      <c r="E626" s="323"/>
      <c r="F626" s="312"/>
      <c r="G626" s="312"/>
      <c r="H626" s="312"/>
      <c r="I626" s="312"/>
      <c r="J626" s="312"/>
      <c r="K626" s="312"/>
      <c r="L626" s="312"/>
      <c r="M626" s="324"/>
      <c r="N626" s="324"/>
      <c r="O626" s="313"/>
      <c r="P626" s="312"/>
      <c r="Q626" s="313"/>
      <c r="R626" s="313"/>
      <c r="S626" s="313"/>
      <c r="T626" s="313"/>
      <c r="U626" s="313"/>
      <c r="V626" s="313"/>
      <c r="W626" s="313"/>
      <c r="X626" s="313"/>
      <c r="Y626" s="313"/>
      <c r="Z626" s="313"/>
      <c r="AA626" s="313"/>
      <c r="AB626" s="313"/>
      <c r="AC626" s="313"/>
      <c r="AD626" s="313"/>
      <c r="AE626" s="313"/>
    </row>
    <row r="627" spans="1:31" x14ac:dyDescent="0.25">
      <c r="A627" s="313"/>
      <c r="B627" s="322"/>
      <c r="C627" s="322"/>
      <c r="D627" s="313"/>
      <c r="E627" s="323"/>
      <c r="F627" s="312"/>
      <c r="G627" s="312"/>
      <c r="H627" s="312"/>
      <c r="I627" s="312"/>
      <c r="J627" s="312"/>
      <c r="K627" s="312"/>
      <c r="L627" s="312"/>
      <c r="M627" s="324"/>
      <c r="N627" s="324"/>
      <c r="O627" s="313"/>
      <c r="P627" s="312"/>
      <c r="Q627" s="313"/>
      <c r="R627" s="313"/>
      <c r="S627" s="313"/>
      <c r="T627" s="313"/>
      <c r="U627" s="313"/>
      <c r="V627" s="313"/>
      <c r="W627" s="313"/>
      <c r="X627" s="313"/>
      <c r="Y627" s="313"/>
      <c r="Z627" s="313"/>
      <c r="AA627" s="313"/>
      <c r="AB627" s="313"/>
      <c r="AC627" s="313"/>
      <c r="AD627" s="313"/>
      <c r="AE627" s="313"/>
    </row>
    <row r="628" spans="1:31" x14ac:dyDescent="0.25">
      <c r="A628" s="313"/>
      <c r="B628" s="322"/>
      <c r="C628" s="322"/>
      <c r="D628" s="313"/>
      <c r="E628" s="323"/>
      <c r="F628" s="312"/>
      <c r="G628" s="312"/>
      <c r="H628" s="312"/>
      <c r="I628" s="312"/>
      <c r="J628" s="312"/>
      <c r="K628" s="312"/>
      <c r="L628" s="312"/>
      <c r="M628" s="324"/>
      <c r="N628" s="324"/>
      <c r="O628" s="313"/>
      <c r="P628" s="312"/>
      <c r="Q628" s="313"/>
      <c r="R628" s="313"/>
      <c r="S628" s="313"/>
      <c r="T628" s="313"/>
      <c r="U628" s="313"/>
      <c r="V628" s="313"/>
      <c r="W628" s="313"/>
      <c r="X628" s="313"/>
      <c r="Y628" s="313"/>
      <c r="Z628" s="313"/>
      <c r="AA628" s="313"/>
      <c r="AB628" s="313"/>
      <c r="AC628" s="313"/>
      <c r="AD628" s="313"/>
      <c r="AE628" s="313"/>
    </row>
    <row r="629" spans="1:31" x14ac:dyDescent="0.25">
      <c r="A629" s="313"/>
      <c r="B629" s="322"/>
      <c r="C629" s="322"/>
      <c r="D629" s="313"/>
      <c r="E629" s="323"/>
      <c r="F629" s="312"/>
      <c r="G629" s="312"/>
      <c r="H629" s="312"/>
      <c r="I629" s="312"/>
      <c r="J629" s="312"/>
      <c r="K629" s="312"/>
      <c r="L629" s="312"/>
      <c r="M629" s="324"/>
      <c r="N629" s="324"/>
      <c r="O629" s="313"/>
      <c r="P629" s="312"/>
      <c r="Q629" s="313"/>
      <c r="R629" s="313"/>
      <c r="S629" s="313"/>
      <c r="T629" s="313"/>
      <c r="U629" s="313"/>
      <c r="V629" s="313"/>
      <c r="W629" s="313"/>
      <c r="X629" s="313"/>
      <c r="Y629" s="313"/>
      <c r="Z629" s="313"/>
      <c r="AA629" s="313"/>
      <c r="AB629" s="313"/>
      <c r="AC629" s="313"/>
      <c r="AD629" s="313"/>
      <c r="AE629" s="313"/>
    </row>
    <row r="630" spans="1:31" x14ac:dyDescent="0.25">
      <c r="A630" s="313"/>
      <c r="B630" s="322"/>
      <c r="C630" s="322"/>
      <c r="D630" s="313"/>
      <c r="E630" s="323"/>
      <c r="F630" s="312"/>
      <c r="G630" s="312"/>
      <c r="H630" s="312"/>
      <c r="I630" s="312"/>
      <c r="J630" s="312"/>
      <c r="K630" s="312"/>
      <c r="L630" s="312"/>
      <c r="M630" s="324"/>
      <c r="N630" s="324"/>
      <c r="O630" s="313"/>
      <c r="P630" s="312"/>
      <c r="Q630" s="313"/>
      <c r="R630" s="313"/>
      <c r="S630" s="313"/>
      <c r="T630" s="313"/>
      <c r="U630" s="313"/>
      <c r="V630" s="313"/>
      <c r="W630" s="313"/>
      <c r="X630" s="313"/>
      <c r="Y630" s="313"/>
      <c r="Z630" s="313"/>
      <c r="AA630" s="313"/>
      <c r="AB630" s="313"/>
      <c r="AC630" s="313"/>
      <c r="AD630" s="313"/>
      <c r="AE630" s="313"/>
    </row>
    <row r="631" spans="1:31" x14ac:dyDescent="0.25">
      <c r="A631" s="313"/>
      <c r="B631" s="322"/>
      <c r="C631" s="322"/>
      <c r="D631" s="313"/>
      <c r="E631" s="323"/>
      <c r="F631" s="312"/>
      <c r="G631" s="312"/>
      <c r="H631" s="312"/>
      <c r="I631" s="312"/>
      <c r="J631" s="312"/>
      <c r="K631" s="312"/>
      <c r="L631" s="312"/>
      <c r="M631" s="324"/>
      <c r="N631" s="324"/>
      <c r="O631" s="313"/>
      <c r="P631" s="312"/>
      <c r="Q631" s="313"/>
      <c r="R631" s="313"/>
      <c r="S631" s="313"/>
      <c r="T631" s="313"/>
      <c r="U631" s="313"/>
      <c r="V631" s="313"/>
      <c r="W631" s="313"/>
      <c r="X631" s="313"/>
      <c r="Y631" s="313"/>
      <c r="Z631" s="313"/>
      <c r="AA631" s="313"/>
      <c r="AB631" s="313"/>
      <c r="AC631" s="313"/>
      <c r="AD631" s="313"/>
      <c r="AE631" s="313"/>
    </row>
    <row r="632" spans="1:31" x14ac:dyDescent="0.25">
      <c r="A632" s="313"/>
      <c r="B632" s="322"/>
      <c r="C632" s="322"/>
      <c r="D632" s="313"/>
      <c r="E632" s="323"/>
      <c r="F632" s="312"/>
      <c r="G632" s="312"/>
      <c r="H632" s="312"/>
      <c r="I632" s="312"/>
      <c r="J632" s="312"/>
      <c r="K632" s="312"/>
      <c r="L632" s="312"/>
      <c r="M632" s="324"/>
      <c r="N632" s="324"/>
      <c r="O632" s="313"/>
      <c r="P632" s="312"/>
      <c r="Q632" s="313"/>
      <c r="R632" s="313"/>
      <c r="S632" s="313"/>
      <c r="T632" s="313"/>
      <c r="U632" s="313"/>
      <c r="V632" s="313"/>
      <c r="W632" s="313"/>
      <c r="X632" s="313"/>
      <c r="Y632" s="313"/>
      <c r="Z632" s="313"/>
      <c r="AA632" s="313"/>
      <c r="AB632" s="313"/>
      <c r="AC632" s="313"/>
      <c r="AD632" s="313"/>
      <c r="AE632" s="313"/>
    </row>
    <row r="633" spans="1:31" x14ac:dyDescent="0.25">
      <c r="A633" s="313"/>
      <c r="B633" s="322"/>
      <c r="C633" s="322"/>
      <c r="D633" s="313"/>
      <c r="E633" s="323"/>
      <c r="F633" s="312"/>
      <c r="G633" s="312"/>
      <c r="H633" s="312"/>
      <c r="I633" s="312"/>
      <c r="J633" s="312"/>
      <c r="K633" s="312"/>
      <c r="L633" s="312"/>
      <c r="M633" s="324"/>
      <c r="N633" s="324"/>
      <c r="O633" s="313"/>
      <c r="P633" s="312"/>
      <c r="Q633" s="313"/>
      <c r="R633" s="313"/>
      <c r="S633" s="313"/>
      <c r="T633" s="313"/>
      <c r="U633" s="313"/>
      <c r="V633" s="313"/>
      <c r="W633" s="313"/>
      <c r="X633" s="313"/>
      <c r="Y633" s="313"/>
      <c r="Z633" s="313"/>
      <c r="AA633" s="313"/>
      <c r="AB633" s="313"/>
      <c r="AC633" s="313"/>
      <c r="AD633" s="313"/>
      <c r="AE633" s="313"/>
    </row>
    <row r="634" spans="1:31" x14ac:dyDescent="0.25">
      <c r="A634" s="313"/>
      <c r="B634" s="322"/>
      <c r="C634" s="322"/>
      <c r="D634" s="313"/>
      <c r="E634" s="323"/>
      <c r="F634" s="312"/>
      <c r="G634" s="312"/>
      <c r="H634" s="312"/>
      <c r="I634" s="312"/>
      <c r="J634" s="312"/>
      <c r="K634" s="312"/>
      <c r="L634" s="312"/>
      <c r="M634" s="324"/>
      <c r="N634" s="324"/>
      <c r="O634" s="313"/>
      <c r="P634" s="312"/>
      <c r="Q634" s="313"/>
      <c r="R634" s="313"/>
      <c r="S634" s="313"/>
      <c r="T634" s="313"/>
      <c r="U634" s="313"/>
      <c r="V634" s="313"/>
      <c r="W634" s="313"/>
      <c r="X634" s="313"/>
      <c r="Y634" s="313"/>
      <c r="Z634" s="313"/>
      <c r="AA634" s="313"/>
      <c r="AB634" s="313"/>
      <c r="AC634" s="313"/>
      <c r="AD634" s="313"/>
      <c r="AE634" s="313"/>
    </row>
    <row r="635" spans="1:31" x14ac:dyDescent="0.25">
      <c r="A635" s="313"/>
      <c r="B635" s="322"/>
      <c r="C635" s="322"/>
      <c r="D635" s="313"/>
      <c r="E635" s="323"/>
      <c r="F635" s="312"/>
      <c r="G635" s="312"/>
      <c r="H635" s="312"/>
      <c r="I635" s="312"/>
      <c r="J635" s="312"/>
      <c r="K635" s="312"/>
      <c r="L635" s="312"/>
      <c r="M635" s="324"/>
      <c r="N635" s="324"/>
      <c r="O635" s="313"/>
      <c r="P635" s="312"/>
      <c r="Q635" s="313"/>
      <c r="R635" s="313"/>
      <c r="S635" s="313"/>
      <c r="T635" s="313"/>
      <c r="U635" s="313"/>
      <c r="V635" s="313"/>
      <c r="W635" s="313"/>
      <c r="X635" s="313"/>
      <c r="Y635" s="313"/>
      <c r="Z635" s="313"/>
      <c r="AA635" s="313"/>
      <c r="AB635" s="313"/>
      <c r="AC635" s="313"/>
      <c r="AD635" s="313"/>
      <c r="AE635" s="313"/>
    </row>
    <row r="636" spans="1:31" x14ac:dyDescent="0.25">
      <c r="A636" s="313"/>
      <c r="B636" s="322"/>
      <c r="C636" s="322"/>
      <c r="D636" s="313"/>
      <c r="E636" s="323"/>
      <c r="F636" s="312"/>
      <c r="G636" s="312"/>
      <c r="H636" s="312"/>
      <c r="I636" s="312"/>
      <c r="J636" s="312"/>
      <c r="K636" s="312"/>
      <c r="L636" s="312"/>
      <c r="M636" s="324"/>
      <c r="N636" s="324"/>
      <c r="O636" s="313"/>
      <c r="P636" s="312"/>
      <c r="Q636" s="313"/>
      <c r="R636" s="313"/>
      <c r="S636" s="313"/>
      <c r="T636" s="313"/>
      <c r="U636" s="313"/>
      <c r="V636" s="313"/>
      <c r="W636" s="313"/>
      <c r="X636" s="313"/>
      <c r="Y636" s="313"/>
      <c r="Z636" s="313"/>
      <c r="AA636" s="313"/>
      <c r="AB636" s="313"/>
      <c r="AC636" s="313"/>
      <c r="AD636" s="313"/>
      <c r="AE636" s="313"/>
    </row>
    <row r="637" spans="1:31" x14ac:dyDescent="0.25">
      <c r="A637" s="313"/>
      <c r="B637" s="322"/>
      <c r="C637" s="322"/>
      <c r="D637" s="313"/>
      <c r="E637" s="323"/>
      <c r="F637" s="312"/>
      <c r="G637" s="312"/>
      <c r="H637" s="312"/>
      <c r="I637" s="312"/>
      <c r="J637" s="312"/>
      <c r="K637" s="312"/>
      <c r="L637" s="312"/>
      <c r="M637" s="324"/>
      <c r="N637" s="324"/>
      <c r="O637" s="313"/>
      <c r="P637" s="312"/>
      <c r="Q637" s="313"/>
      <c r="R637" s="313"/>
      <c r="S637" s="313"/>
      <c r="T637" s="313"/>
      <c r="U637" s="313"/>
      <c r="V637" s="313"/>
      <c r="W637" s="313"/>
      <c r="X637" s="313"/>
      <c r="Y637" s="313"/>
      <c r="Z637" s="313"/>
      <c r="AA637" s="313"/>
      <c r="AB637" s="313"/>
      <c r="AC637" s="313"/>
      <c r="AD637" s="313"/>
      <c r="AE637" s="313"/>
    </row>
    <row r="638" spans="1:31" x14ac:dyDescent="0.25">
      <c r="A638" s="313"/>
      <c r="B638" s="322"/>
      <c r="C638" s="322"/>
      <c r="D638" s="313"/>
      <c r="E638" s="323"/>
      <c r="F638" s="312"/>
      <c r="G638" s="312"/>
      <c r="H638" s="312"/>
      <c r="I638" s="312"/>
      <c r="J638" s="312"/>
      <c r="K638" s="312"/>
      <c r="L638" s="312"/>
      <c r="M638" s="324"/>
      <c r="N638" s="324"/>
      <c r="O638" s="313"/>
      <c r="P638" s="312"/>
      <c r="Q638" s="313"/>
      <c r="R638" s="313"/>
      <c r="S638" s="313"/>
      <c r="T638" s="313"/>
      <c r="U638" s="313"/>
      <c r="V638" s="313"/>
      <c r="W638" s="313"/>
      <c r="X638" s="313"/>
      <c r="Y638" s="313"/>
      <c r="Z638" s="313"/>
      <c r="AA638" s="313"/>
      <c r="AB638" s="313"/>
      <c r="AC638" s="313"/>
      <c r="AD638" s="313"/>
      <c r="AE638" s="313"/>
    </row>
    <row r="639" spans="1:31" x14ac:dyDescent="0.25">
      <c r="A639" s="313"/>
      <c r="B639" s="322"/>
      <c r="C639" s="322"/>
      <c r="D639" s="313"/>
      <c r="E639" s="323"/>
      <c r="F639" s="312"/>
      <c r="G639" s="312"/>
      <c r="H639" s="312"/>
      <c r="I639" s="312"/>
      <c r="J639" s="312"/>
      <c r="K639" s="312"/>
      <c r="L639" s="312"/>
      <c r="M639" s="324"/>
      <c r="N639" s="324"/>
      <c r="O639" s="313"/>
      <c r="P639" s="312"/>
      <c r="Q639" s="313"/>
      <c r="R639" s="313"/>
      <c r="S639" s="313"/>
      <c r="T639" s="313"/>
      <c r="U639" s="313"/>
      <c r="V639" s="313"/>
      <c r="W639" s="313"/>
      <c r="X639" s="313"/>
      <c r="Y639" s="313"/>
      <c r="Z639" s="313"/>
      <c r="AA639" s="313"/>
      <c r="AB639" s="313"/>
      <c r="AC639" s="313"/>
      <c r="AD639" s="313"/>
      <c r="AE639" s="313"/>
    </row>
    <row r="640" spans="1:31" x14ac:dyDescent="0.25">
      <c r="A640" s="313"/>
      <c r="B640" s="322"/>
      <c r="C640" s="322"/>
      <c r="D640" s="313"/>
      <c r="E640" s="323"/>
      <c r="F640" s="312"/>
      <c r="G640" s="312"/>
      <c r="H640" s="312"/>
      <c r="I640" s="312"/>
      <c r="J640" s="312"/>
      <c r="K640" s="312"/>
      <c r="L640" s="312"/>
      <c r="M640" s="324"/>
      <c r="N640" s="324"/>
      <c r="O640" s="313"/>
      <c r="P640" s="312"/>
      <c r="Q640" s="313"/>
      <c r="R640" s="313"/>
      <c r="S640" s="313"/>
      <c r="T640" s="313"/>
      <c r="U640" s="313"/>
      <c r="V640" s="313"/>
      <c r="W640" s="313"/>
      <c r="X640" s="313"/>
      <c r="Y640" s="313"/>
      <c r="Z640" s="313"/>
      <c r="AA640" s="313"/>
      <c r="AB640" s="313"/>
      <c r="AC640" s="313"/>
      <c r="AD640" s="313"/>
      <c r="AE640" s="313"/>
    </row>
    <row r="641" spans="1:31" x14ac:dyDescent="0.25">
      <c r="A641" s="313"/>
      <c r="B641" s="322"/>
      <c r="C641" s="322"/>
      <c r="D641" s="313"/>
      <c r="E641" s="323"/>
      <c r="F641" s="312"/>
      <c r="G641" s="312"/>
      <c r="H641" s="312"/>
      <c r="I641" s="312"/>
      <c r="J641" s="312"/>
      <c r="K641" s="312"/>
      <c r="L641" s="312"/>
      <c r="M641" s="324"/>
      <c r="N641" s="324"/>
      <c r="O641" s="313"/>
      <c r="P641" s="312"/>
      <c r="Q641" s="313"/>
      <c r="R641" s="313"/>
      <c r="S641" s="313"/>
      <c r="T641" s="313"/>
      <c r="U641" s="313"/>
      <c r="V641" s="313"/>
      <c r="W641" s="313"/>
      <c r="X641" s="313"/>
      <c r="Y641" s="313"/>
      <c r="Z641" s="313"/>
      <c r="AA641" s="313"/>
      <c r="AB641" s="313"/>
      <c r="AC641" s="313"/>
      <c r="AD641" s="313"/>
      <c r="AE641" s="313"/>
    </row>
    <row r="642" spans="1:31" x14ac:dyDescent="0.25">
      <c r="A642" s="313"/>
      <c r="B642" s="322"/>
      <c r="C642" s="322"/>
      <c r="D642" s="313"/>
      <c r="E642" s="323"/>
      <c r="F642" s="312"/>
      <c r="G642" s="312"/>
      <c r="H642" s="312"/>
      <c r="I642" s="312"/>
      <c r="J642" s="312"/>
      <c r="K642" s="312"/>
      <c r="L642" s="312"/>
      <c r="M642" s="324"/>
      <c r="N642" s="324"/>
      <c r="O642" s="313"/>
      <c r="P642" s="312"/>
      <c r="Q642" s="313"/>
      <c r="R642" s="313"/>
      <c r="S642" s="313"/>
      <c r="T642" s="313"/>
      <c r="U642" s="313"/>
      <c r="V642" s="313"/>
      <c r="W642" s="313"/>
      <c r="X642" s="313"/>
      <c r="Y642" s="313"/>
      <c r="Z642" s="313"/>
      <c r="AA642" s="313"/>
      <c r="AB642" s="313"/>
      <c r="AC642" s="313"/>
      <c r="AD642" s="313"/>
      <c r="AE642" s="313"/>
    </row>
    <row r="643" spans="1:31" x14ac:dyDescent="0.25">
      <c r="A643" s="313"/>
      <c r="B643" s="322"/>
      <c r="C643" s="322"/>
      <c r="D643" s="313"/>
      <c r="E643" s="323"/>
      <c r="F643" s="312"/>
      <c r="G643" s="312"/>
      <c r="H643" s="312"/>
      <c r="I643" s="312"/>
      <c r="J643" s="312"/>
      <c r="K643" s="312"/>
      <c r="L643" s="312"/>
      <c r="M643" s="324"/>
      <c r="N643" s="324"/>
      <c r="O643" s="313"/>
      <c r="P643" s="312"/>
      <c r="Q643" s="313"/>
      <c r="R643" s="313"/>
      <c r="S643" s="313"/>
      <c r="T643" s="313"/>
      <c r="U643" s="313"/>
      <c r="V643" s="313"/>
      <c r="W643" s="313"/>
      <c r="X643" s="313"/>
      <c r="Y643" s="313"/>
      <c r="Z643" s="313"/>
      <c r="AA643" s="313"/>
      <c r="AB643" s="313"/>
      <c r="AC643" s="313"/>
      <c r="AD643" s="313"/>
      <c r="AE643" s="313"/>
    </row>
    <row r="644" spans="1:31" x14ac:dyDescent="0.25">
      <c r="A644" s="313"/>
      <c r="B644" s="322"/>
      <c r="C644" s="322"/>
      <c r="D644" s="313"/>
      <c r="E644" s="323"/>
      <c r="F644" s="312"/>
      <c r="G644" s="312"/>
      <c r="H644" s="312"/>
      <c r="I644" s="312"/>
      <c r="J644" s="312"/>
      <c r="K644" s="312"/>
      <c r="L644" s="312"/>
      <c r="M644" s="324"/>
      <c r="N644" s="324"/>
      <c r="O644" s="313"/>
      <c r="P644" s="312"/>
      <c r="Q644" s="313"/>
      <c r="R644" s="313"/>
      <c r="S644" s="313"/>
      <c r="T644" s="313"/>
      <c r="U644" s="313"/>
      <c r="V644" s="313"/>
      <c r="W644" s="313"/>
      <c r="X644" s="313"/>
      <c r="Y644" s="313"/>
      <c r="Z644" s="313"/>
      <c r="AA644" s="313"/>
      <c r="AB644" s="313"/>
      <c r="AC644" s="313"/>
      <c r="AD644" s="313"/>
      <c r="AE644" s="313"/>
    </row>
    <row r="645" spans="1:31" x14ac:dyDescent="0.25">
      <c r="A645" s="313"/>
      <c r="B645" s="322"/>
      <c r="C645" s="322"/>
      <c r="D645" s="313"/>
      <c r="E645" s="323"/>
      <c r="F645" s="312"/>
      <c r="G645" s="312"/>
      <c r="H645" s="312"/>
      <c r="I645" s="312"/>
      <c r="J645" s="312"/>
      <c r="K645" s="312"/>
      <c r="L645" s="312"/>
      <c r="M645" s="324"/>
      <c r="N645" s="324"/>
      <c r="O645" s="313"/>
      <c r="P645" s="312"/>
      <c r="Q645" s="313"/>
      <c r="R645" s="313"/>
      <c r="S645" s="313"/>
      <c r="T645" s="313"/>
      <c r="U645" s="313"/>
      <c r="V645" s="313"/>
      <c r="W645" s="313"/>
      <c r="X645" s="313"/>
      <c r="Y645" s="313"/>
      <c r="Z645" s="313"/>
      <c r="AA645" s="313"/>
      <c r="AB645" s="313"/>
      <c r="AC645" s="313"/>
      <c r="AD645" s="313"/>
      <c r="AE645" s="313"/>
    </row>
    <row r="646" spans="1:31" x14ac:dyDescent="0.25">
      <c r="A646" s="313"/>
      <c r="B646" s="322"/>
      <c r="C646" s="322"/>
      <c r="D646" s="313"/>
      <c r="E646" s="323"/>
      <c r="F646" s="312"/>
      <c r="G646" s="312"/>
      <c r="H646" s="312"/>
      <c r="I646" s="312"/>
      <c r="J646" s="312"/>
      <c r="K646" s="312"/>
      <c r="L646" s="312"/>
      <c r="M646" s="324"/>
      <c r="N646" s="324"/>
      <c r="O646" s="313"/>
      <c r="P646" s="312"/>
      <c r="Q646" s="313"/>
      <c r="R646" s="313"/>
      <c r="S646" s="313"/>
      <c r="T646" s="313"/>
      <c r="U646" s="313"/>
      <c r="V646" s="313"/>
      <c r="W646" s="313"/>
      <c r="X646" s="313"/>
      <c r="Y646" s="313"/>
      <c r="Z646" s="313"/>
      <c r="AA646" s="313"/>
      <c r="AB646" s="313"/>
      <c r="AC646" s="313"/>
      <c r="AD646" s="313"/>
      <c r="AE646" s="313"/>
    </row>
    <row r="647" spans="1:31" x14ac:dyDescent="0.25">
      <c r="A647" s="313"/>
      <c r="B647" s="322"/>
      <c r="C647" s="322"/>
      <c r="D647" s="313"/>
      <c r="E647" s="323"/>
      <c r="F647" s="312"/>
      <c r="G647" s="312"/>
      <c r="H647" s="312"/>
      <c r="I647" s="312"/>
      <c r="J647" s="312"/>
      <c r="K647" s="312"/>
      <c r="L647" s="312"/>
      <c r="M647" s="324"/>
      <c r="N647" s="324"/>
      <c r="O647" s="313"/>
      <c r="P647" s="312"/>
      <c r="Q647" s="313"/>
      <c r="R647" s="313"/>
      <c r="S647" s="313"/>
      <c r="T647" s="313"/>
      <c r="U647" s="313"/>
      <c r="V647" s="313"/>
      <c r="W647" s="313"/>
      <c r="X647" s="313"/>
      <c r="Y647" s="313"/>
      <c r="Z647" s="313"/>
      <c r="AA647" s="313"/>
      <c r="AB647" s="313"/>
      <c r="AC647" s="313"/>
      <c r="AD647" s="313"/>
      <c r="AE647" s="313"/>
    </row>
    <row r="648" spans="1:31" x14ac:dyDescent="0.25">
      <c r="A648" s="313"/>
      <c r="B648" s="322"/>
      <c r="C648" s="322"/>
      <c r="D648" s="313"/>
      <c r="E648" s="323"/>
      <c r="F648" s="312"/>
      <c r="G648" s="312"/>
      <c r="H648" s="312"/>
      <c r="I648" s="312"/>
      <c r="J648" s="312"/>
      <c r="K648" s="312"/>
      <c r="L648" s="312"/>
      <c r="M648" s="324"/>
      <c r="N648" s="324"/>
      <c r="O648" s="313"/>
      <c r="P648" s="312"/>
      <c r="Q648" s="313"/>
      <c r="R648" s="313"/>
      <c r="S648" s="313"/>
      <c r="T648" s="313"/>
      <c r="U648" s="313"/>
      <c r="V648" s="313"/>
      <c r="W648" s="313"/>
      <c r="X648" s="313"/>
      <c r="Y648" s="313"/>
      <c r="Z648" s="313"/>
      <c r="AA648" s="313"/>
      <c r="AB648" s="313"/>
      <c r="AC648" s="313"/>
      <c r="AD648" s="313"/>
      <c r="AE648" s="313"/>
    </row>
    <row r="649" spans="1:31" x14ac:dyDescent="0.25">
      <c r="A649" s="313"/>
      <c r="B649" s="322"/>
      <c r="C649" s="322"/>
      <c r="D649" s="313"/>
      <c r="E649" s="323"/>
      <c r="F649" s="312"/>
      <c r="G649" s="312"/>
      <c r="H649" s="312"/>
      <c r="I649" s="312"/>
      <c r="J649" s="312"/>
      <c r="K649" s="312"/>
      <c r="L649" s="312"/>
      <c r="M649" s="324"/>
      <c r="N649" s="324"/>
      <c r="O649" s="313"/>
      <c r="P649" s="312"/>
      <c r="Q649" s="313"/>
      <c r="R649" s="313"/>
      <c r="S649" s="313"/>
      <c r="T649" s="313"/>
      <c r="U649" s="313"/>
      <c r="V649" s="313"/>
      <c r="W649" s="313"/>
      <c r="X649" s="313"/>
      <c r="Y649" s="313"/>
      <c r="Z649" s="313"/>
      <c r="AA649" s="313"/>
      <c r="AB649" s="313"/>
      <c r="AC649" s="313"/>
      <c r="AD649" s="313"/>
      <c r="AE649" s="313"/>
    </row>
    <row r="650" spans="1:31" x14ac:dyDescent="0.25">
      <c r="A650" s="313"/>
      <c r="B650" s="322"/>
      <c r="C650" s="322"/>
      <c r="D650" s="313"/>
      <c r="E650" s="323"/>
      <c r="F650" s="312"/>
      <c r="G650" s="312"/>
      <c r="H650" s="312"/>
      <c r="I650" s="312"/>
      <c r="J650" s="312"/>
      <c r="K650" s="312"/>
      <c r="L650" s="312"/>
      <c r="M650" s="324"/>
      <c r="N650" s="324"/>
      <c r="O650" s="313"/>
      <c r="P650" s="312"/>
      <c r="Q650" s="313"/>
      <c r="R650" s="313"/>
      <c r="S650" s="313"/>
      <c r="T650" s="313"/>
      <c r="U650" s="313"/>
      <c r="V650" s="313"/>
      <c r="W650" s="313"/>
      <c r="X650" s="313"/>
      <c r="Y650" s="313"/>
      <c r="Z650" s="313"/>
      <c r="AA650" s="313"/>
      <c r="AB650" s="313"/>
      <c r="AC650" s="313"/>
      <c r="AD650" s="313"/>
      <c r="AE650" s="313"/>
    </row>
    <row r="651" spans="1:31" x14ac:dyDescent="0.25">
      <c r="A651" s="313"/>
      <c r="B651" s="322"/>
      <c r="C651" s="322"/>
      <c r="D651" s="313"/>
      <c r="E651" s="323"/>
      <c r="F651" s="312"/>
      <c r="G651" s="312"/>
      <c r="H651" s="312"/>
      <c r="I651" s="312"/>
      <c r="J651" s="312"/>
      <c r="K651" s="312"/>
      <c r="L651" s="312"/>
      <c r="M651" s="324"/>
      <c r="N651" s="324"/>
      <c r="O651" s="313"/>
      <c r="P651" s="312"/>
      <c r="Q651" s="313"/>
      <c r="R651" s="313"/>
      <c r="S651" s="313"/>
      <c r="T651" s="313"/>
      <c r="U651" s="313"/>
      <c r="V651" s="313"/>
      <c r="W651" s="313"/>
      <c r="X651" s="313"/>
      <c r="Y651" s="313"/>
      <c r="Z651" s="313"/>
      <c r="AA651" s="313"/>
      <c r="AB651" s="313"/>
      <c r="AC651" s="313"/>
      <c r="AD651" s="313"/>
      <c r="AE651" s="313"/>
    </row>
    <row r="652" spans="1:31" x14ac:dyDescent="0.25">
      <c r="A652" s="313"/>
      <c r="B652" s="322"/>
      <c r="C652" s="322"/>
      <c r="D652" s="313"/>
      <c r="E652" s="323"/>
      <c r="F652" s="312"/>
      <c r="G652" s="312"/>
      <c r="H652" s="312"/>
      <c r="I652" s="312"/>
      <c r="J652" s="312"/>
      <c r="K652" s="312"/>
      <c r="L652" s="312"/>
      <c r="M652" s="324"/>
      <c r="N652" s="324"/>
      <c r="O652" s="313"/>
      <c r="P652" s="312"/>
      <c r="Q652" s="313"/>
      <c r="R652" s="313"/>
      <c r="S652" s="313"/>
      <c r="T652" s="313"/>
      <c r="U652" s="313"/>
      <c r="V652" s="313"/>
      <c r="W652" s="313"/>
      <c r="X652" s="313"/>
      <c r="Y652" s="313"/>
      <c r="Z652" s="313"/>
      <c r="AA652" s="313"/>
      <c r="AB652" s="313"/>
      <c r="AC652" s="313"/>
      <c r="AD652" s="313"/>
      <c r="AE652" s="313"/>
    </row>
    <row r="653" spans="1:31" x14ac:dyDescent="0.25">
      <c r="A653" s="313"/>
      <c r="B653" s="322"/>
      <c r="C653" s="322"/>
      <c r="D653" s="313"/>
      <c r="E653" s="323"/>
      <c r="F653" s="312"/>
      <c r="G653" s="312"/>
      <c r="H653" s="312"/>
      <c r="I653" s="312"/>
      <c r="J653" s="312"/>
      <c r="K653" s="312"/>
      <c r="L653" s="312"/>
      <c r="M653" s="324"/>
      <c r="N653" s="324"/>
      <c r="O653" s="313"/>
      <c r="P653" s="312"/>
      <c r="Q653" s="313"/>
      <c r="R653" s="313"/>
      <c r="S653" s="313"/>
      <c r="T653" s="313"/>
      <c r="U653" s="313"/>
      <c r="V653" s="313"/>
      <c r="W653" s="313"/>
      <c r="X653" s="313"/>
      <c r="Y653" s="313"/>
      <c r="Z653" s="313"/>
      <c r="AA653" s="313"/>
      <c r="AB653" s="313"/>
      <c r="AC653" s="313"/>
      <c r="AD653" s="313"/>
      <c r="AE653" s="313"/>
    </row>
    <row r="654" spans="1:31" x14ac:dyDescent="0.25">
      <c r="A654" s="313"/>
      <c r="B654" s="322"/>
      <c r="C654" s="322"/>
      <c r="D654" s="313"/>
      <c r="E654" s="323"/>
      <c r="F654" s="312"/>
      <c r="G654" s="312"/>
      <c r="H654" s="312"/>
      <c r="I654" s="312"/>
      <c r="J654" s="312"/>
      <c r="K654" s="312"/>
      <c r="L654" s="312"/>
      <c r="M654" s="324"/>
      <c r="N654" s="324"/>
      <c r="O654" s="313"/>
      <c r="P654" s="312"/>
      <c r="Q654" s="313"/>
      <c r="R654" s="313"/>
      <c r="S654" s="313"/>
      <c r="T654" s="313"/>
      <c r="U654" s="313"/>
      <c r="V654" s="313"/>
      <c r="W654" s="313"/>
      <c r="X654" s="313"/>
      <c r="Y654" s="313"/>
      <c r="Z654" s="313"/>
      <c r="AA654" s="313"/>
      <c r="AB654" s="313"/>
      <c r="AC654" s="313"/>
      <c r="AD654" s="313"/>
      <c r="AE654" s="313"/>
    </row>
    <row r="655" spans="1:31" x14ac:dyDescent="0.25">
      <c r="A655" s="313"/>
      <c r="B655" s="322"/>
      <c r="C655" s="322"/>
      <c r="D655" s="313"/>
      <c r="E655" s="323"/>
      <c r="F655" s="312"/>
      <c r="G655" s="312"/>
      <c r="H655" s="312"/>
      <c r="I655" s="312"/>
      <c r="J655" s="312"/>
      <c r="K655" s="312"/>
      <c r="L655" s="312"/>
      <c r="M655" s="324"/>
      <c r="N655" s="324"/>
      <c r="O655" s="313"/>
      <c r="P655" s="312"/>
      <c r="Q655" s="313"/>
      <c r="R655" s="313"/>
      <c r="S655" s="313"/>
      <c r="T655" s="313"/>
      <c r="U655" s="313"/>
      <c r="V655" s="313"/>
      <c r="W655" s="313"/>
      <c r="X655" s="313"/>
      <c r="Y655" s="313"/>
      <c r="Z655" s="313"/>
      <c r="AA655" s="313"/>
      <c r="AB655" s="313"/>
      <c r="AC655" s="313"/>
      <c r="AD655" s="313"/>
      <c r="AE655" s="313"/>
    </row>
    <row r="656" spans="1:31" x14ac:dyDescent="0.25">
      <c r="A656" s="313"/>
      <c r="B656" s="322"/>
      <c r="C656" s="322"/>
      <c r="D656" s="313"/>
      <c r="E656" s="323"/>
      <c r="F656" s="312"/>
      <c r="G656" s="312"/>
      <c r="H656" s="312"/>
      <c r="I656" s="312"/>
      <c r="J656" s="312"/>
      <c r="K656" s="312"/>
      <c r="L656" s="312"/>
      <c r="M656" s="324"/>
      <c r="N656" s="324"/>
      <c r="O656" s="313"/>
      <c r="P656" s="312"/>
      <c r="Q656" s="313"/>
      <c r="R656" s="313"/>
      <c r="S656" s="313"/>
      <c r="T656" s="313"/>
      <c r="U656" s="313"/>
      <c r="V656" s="313"/>
      <c r="W656" s="313"/>
      <c r="X656" s="313"/>
      <c r="Y656" s="313"/>
      <c r="Z656" s="313"/>
      <c r="AA656" s="313"/>
      <c r="AB656" s="313"/>
      <c r="AC656" s="313"/>
      <c r="AD656" s="313"/>
      <c r="AE656" s="313"/>
    </row>
    <row r="657" spans="1:31" x14ac:dyDescent="0.25">
      <c r="A657" s="313"/>
      <c r="B657" s="322"/>
      <c r="C657" s="322"/>
      <c r="D657" s="313"/>
      <c r="E657" s="323"/>
      <c r="F657" s="312"/>
      <c r="G657" s="312"/>
      <c r="H657" s="312"/>
      <c r="I657" s="312"/>
      <c r="J657" s="312"/>
      <c r="K657" s="312"/>
      <c r="L657" s="312"/>
      <c r="M657" s="324"/>
      <c r="N657" s="324"/>
      <c r="O657" s="313"/>
      <c r="P657" s="312"/>
      <c r="Q657" s="313"/>
      <c r="R657" s="313"/>
      <c r="S657" s="313"/>
      <c r="T657" s="313"/>
      <c r="U657" s="313"/>
      <c r="V657" s="313"/>
      <c r="W657" s="313"/>
      <c r="X657" s="313"/>
      <c r="Y657" s="313"/>
      <c r="Z657" s="313"/>
      <c r="AA657" s="313"/>
      <c r="AB657" s="313"/>
      <c r="AC657" s="313"/>
      <c r="AD657" s="313"/>
      <c r="AE657" s="313"/>
    </row>
    <row r="658" spans="1:31" x14ac:dyDescent="0.25">
      <c r="A658" s="313"/>
      <c r="B658" s="322"/>
      <c r="C658" s="322"/>
      <c r="D658" s="313"/>
      <c r="E658" s="323"/>
      <c r="F658" s="312"/>
      <c r="G658" s="312"/>
      <c r="H658" s="312"/>
      <c r="I658" s="312"/>
      <c r="J658" s="312"/>
      <c r="K658" s="312"/>
      <c r="L658" s="312"/>
      <c r="M658" s="324"/>
      <c r="N658" s="324"/>
      <c r="O658" s="313"/>
      <c r="P658" s="312"/>
      <c r="Q658" s="313"/>
      <c r="R658" s="313"/>
      <c r="S658" s="313"/>
      <c r="T658" s="313"/>
      <c r="U658" s="313"/>
      <c r="V658" s="313"/>
      <c r="W658" s="313"/>
      <c r="X658" s="313"/>
      <c r="Y658" s="313"/>
      <c r="Z658" s="313"/>
      <c r="AA658" s="313"/>
      <c r="AB658" s="313"/>
      <c r="AC658" s="313"/>
      <c r="AD658" s="313"/>
      <c r="AE658" s="313"/>
    </row>
    <row r="659" spans="1:31" x14ac:dyDescent="0.25">
      <c r="A659" s="313"/>
      <c r="B659" s="322"/>
      <c r="C659" s="322"/>
      <c r="D659" s="313"/>
      <c r="E659" s="323"/>
      <c r="F659" s="312"/>
      <c r="G659" s="312"/>
      <c r="H659" s="312"/>
      <c r="I659" s="312"/>
      <c r="J659" s="312"/>
      <c r="K659" s="312"/>
      <c r="L659" s="312"/>
      <c r="M659" s="324"/>
      <c r="N659" s="324"/>
      <c r="O659" s="313"/>
      <c r="P659" s="312"/>
      <c r="Q659" s="313"/>
      <c r="R659" s="313"/>
      <c r="S659" s="313"/>
      <c r="T659" s="313"/>
      <c r="U659" s="313"/>
      <c r="V659" s="313"/>
      <c r="W659" s="313"/>
      <c r="X659" s="313"/>
      <c r="Y659" s="313"/>
      <c r="Z659" s="313"/>
      <c r="AA659" s="313"/>
      <c r="AB659" s="313"/>
      <c r="AC659" s="313"/>
      <c r="AD659" s="313"/>
      <c r="AE659" s="313"/>
    </row>
    <row r="660" spans="1:31" x14ac:dyDescent="0.25">
      <c r="A660" s="313"/>
      <c r="B660" s="322"/>
      <c r="C660" s="322"/>
      <c r="D660" s="313"/>
      <c r="E660" s="323"/>
      <c r="F660" s="312"/>
      <c r="G660" s="312"/>
      <c r="H660" s="312"/>
      <c r="I660" s="312"/>
      <c r="J660" s="312"/>
      <c r="K660" s="312"/>
      <c r="L660" s="312"/>
      <c r="M660" s="324"/>
      <c r="N660" s="324"/>
      <c r="O660" s="313"/>
      <c r="P660" s="312"/>
      <c r="Q660" s="313"/>
      <c r="R660" s="313"/>
      <c r="S660" s="313"/>
      <c r="T660" s="313"/>
      <c r="U660" s="313"/>
      <c r="V660" s="313"/>
      <c r="W660" s="313"/>
      <c r="X660" s="313"/>
      <c r="Y660" s="313"/>
      <c r="Z660" s="313"/>
      <c r="AA660" s="313"/>
      <c r="AB660" s="313"/>
      <c r="AC660" s="313"/>
      <c r="AD660" s="313"/>
      <c r="AE660" s="313"/>
    </row>
    <row r="661" spans="1:31" x14ac:dyDescent="0.25">
      <c r="A661" s="313"/>
      <c r="B661" s="322"/>
      <c r="C661" s="322"/>
      <c r="D661" s="313"/>
      <c r="E661" s="323"/>
      <c r="F661" s="312"/>
      <c r="G661" s="312"/>
      <c r="H661" s="312"/>
      <c r="I661" s="312"/>
      <c r="J661" s="312"/>
      <c r="K661" s="312"/>
      <c r="L661" s="312"/>
      <c r="M661" s="324"/>
      <c r="N661" s="324"/>
      <c r="O661" s="313"/>
      <c r="P661" s="312"/>
      <c r="Q661" s="313"/>
      <c r="R661" s="313"/>
      <c r="S661" s="313"/>
      <c r="T661" s="313"/>
      <c r="U661" s="313"/>
      <c r="V661" s="313"/>
      <c r="W661" s="313"/>
      <c r="X661" s="313"/>
      <c r="Y661" s="313"/>
      <c r="Z661" s="313"/>
      <c r="AA661" s="313"/>
      <c r="AB661" s="313"/>
      <c r="AC661" s="313"/>
      <c r="AD661" s="313"/>
      <c r="AE661" s="313"/>
    </row>
    <row r="662" spans="1:31" x14ac:dyDescent="0.25">
      <c r="A662" s="313"/>
      <c r="B662" s="322"/>
      <c r="C662" s="322"/>
      <c r="D662" s="313"/>
      <c r="E662" s="323"/>
      <c r="F662" s="312"/>
      <c r="G662" s="312"/>
      <c r="H662" s="312"/>
      <c r="I662" s="312"/>
      <c r="J662" s="312"/>
      <c r="K662" s="312"/>
      <c r="L662" s="312"/>
      <c r="M662" s="324"/>
      <c r="N662" s="324"/>
      <c r="O662" s="313"/>
      <c r="P662" s="312"/>
      <c r="Q662" s="313"/>
      <c r="R662" s="313"/>
      <c r="S662" s="313"/>
      <c r="T662" s="313"/>
      <c r="U662" s="313"/>
      <c r="V662" s="313"/>
      <c r="W662" s="313"/>
      <c r="X662" s="313"/>
      <c r="Y662" s="313"/>
      <c r="Z662" s="313"/>
      <c r="AA662" s="313"/>
      <c r="AB662" s="313"/>
      <c r="AC662" s="313"/>
      <c r="AD662" s="313"/>
      <c r="AE662" s="313"/>
    </row>
    <row r="663" spans="1:31" x14ac:dyDescent="0.25">
      <c r="A663" s="313"/>
      <c r="B663" s="322"/>
      <c r="C663" s="322"/>
      <c r="D663" s="313"/>
      <c r="E663" s="323"/>
      <c r="F663" s="312"/>
      <c r="G663" s="312"/>
      <c r="H663" s="312"/>
      <c r="I663" s="312"/>
      <c r="J663" s="312"/>
      <c r="K663" s="312"/>
      <c r="L663" s="312"/>
      <c r="M663" s="324"/>
      <c r="N663" s="324"/>
      <c r="O663" s="313"/>
      <c r="P663" s="312"/>
      <c r="Q663" s="313"/>
      <c r="R663" s="313"/>
      <c r="S663" s="313"/>
      <c r="T663" s="313"/>
      <c r="U663" s="313"/>
      <c r="V663" s="313"/>
      <c r="W663" s="313"/>
      <c r="X663" s="313"/>
      <c r="Y663" s="313"/>
      <c r="Z663" s="313"/>
      <c r="AA663" s="313"/>
      <c r="AB663" s="313"/>
      <c r="AC663" s="313"/>
      <c r="AD663" s="313"/>
      <c r="AE663" s="313"/>
    </row>
    <row r="664" spans="1:31" x14ac:dyDescent="0.25">
      <c r="A664" s="313"/>
      <c r="B664" s="322"/>
      <c r="C664" s="322"/>
      <c r="D664" s="313"/>
      <c r="E664" s="323"/>
      <c r="F664" s="312"/>
      <c r="G664" s="312"/>
      <c r="H664" s="312"/>
      <c r="I664" s="312"/>
      <c r="J664" s="312"/>
      <c r="K664" s="312"/>
      <c r="L664" s="312"/>
      <c r="M664" s="324"/>
      <c r="N664" s="324"/>
      <c r="O664" s="313"/>
      <c r="P664" s="312"/>
      <c r="Q664" s="313"/>
      <c r="R664" s="313"/>
      <c r="S664" s="313"/>
      <c r="T664" s="313"/>
      <c r="U664" s="313"/>
      <c r="V664" s="313"/>
      <c r="W664" s="313"/>
      <c r="X664" s="313"/>
      <c r="Y664" s="313"/>
      <c r="Z664" s="313"/>
      <c r="AA664" s="313"/>
      <c r="AB664" s="313"/>
      <c r="AC664" s="313"/>
      <c r="AD664" s="313"/>
      <c r="AE664" s="313"/>
    </row>
    <row r="665" spans="1:31" x14ac:dyDescent="0.25">
      <c r="A665" s="313"/>
      <c r="B665" s="322"/>
      <c r="C665" s="322"/>
      <c r="D665" s="313"/>
      <c r="E665" s="323"/>
      <c r="F665" s="312"/>
      <c r="G665" s="312"/>
      <c r="H665" s="312"/>
      <c r="I665" s="312"/>
      <c r="J665" s="312"/>
      <c r="K665" s="312"/>
      <c r="L665" s="312"/>
      <c r="M665" s="324"/>
      <c r="N665" s="324"/>
      <c r="O665" s="313"/>
      <c r="P665" s="312"/>
      <c r="Q665" s="313"/>
      <c r="R665" s="313"/>
      <c r="S665" s="313"/>
      <c r="T665" s="313"/>
      <c r="U665" s="313"/>
      <c r="V665" s="313"/>
      <c r="W665" s="313"/>
      <c r="X665" s="313"/>
      <c r="Y665" s="313"/>
      <c r="Z665" s="313"/>
      <c r="AA665" s="313"/>
      <c r="AB665" s="313"/>
      <c r="AC665" s="313"/>
      <c r="AD665" s="313"/>
      <c r="AE665" s="313"/>
    </row>
    <row r="666" spans="1:31" x14ac:dyDescent="0.25">
      <c r="A666" s="313"/>
      <c r="B666" s="322"/>
      <c r="C666" s="322"/>
      <c r="D666" s="313"/>
      <c r="E666" s="323"/>
      <c r="F666" s="312"/>
      <c r="G666" s="312"/>
      <c r="H666" s="312"/>
      <c r="I666" s="312"/>
      <c r="J666" s="312"/>
      <c r="K666" s="312"/>
      <c r="L666" s="312"/>
      <c r="M666" s="324"/>
      <c r="N666" s="324"/>
      <c r="O666" s="313"/>
      <c r="P666" s="312"/>
      <c r="Q666" s="313"/>
      <c r="R666" s="313"/>
      <c r="S666" s="313"/>
      <c r="T666" s="313"/>
      <c r="U666" s="313"/>
      <c r="V666" s="313"/>
      <c r="W666" s="313"/>
      <c r="X666" s="313"/>
      <c r="Y666" s="313"/>
      <c r="Z666" s="313"/>
      <c r="AA666" s="313"/>
      <c r="AB666" s="313"/>
      <c r="AC666" s="313"/>
      <c r="AD666" s="313"/>
      <c r="AE666" s="313"/>
    </row>
    <row r="667" spans="1:31" x14ac:dyDescent="0.25">
      <c r="A667" s="313"/>
      <c r="B667" s="322"/>
      <c r="C667" s="322"/>
      <c r="D667" s="313"/>
      <c r="E667" s="323"/>
      <c r="F667" s="312"/>
      <c r="G667" s="312"/>
      <c r="H667" s="312"/>
      <c r="I667" s="312"/>
      <c r="J667" s="312"/>
      <c r="K667" s="312"/>
      <c r="L667" s="312"/>
      <c r="M667" s="324"/>
      <c r="N667" s="324"/>
      <c r="O667" s="313"/>
      <c r="P667" s="312"/>
      <c r="Q667" s="313"/>
      <c r="R667" s="313"/>
      <c r="S667" s="313"/>
      <c r="T667" s="313"/>
      <c r="U667" s="313"/>
      <c r="V667" s="313"/>
      <c r="W667" s="313"/>
      <c r="X667" s="313"/>
      <c r="Y667" s="313"/>
      <c r="Z667" s="313"/>
      <c r="AA667" s="313"/>
      <c r="AB667" s="313"/>
      <c r="AC667" s="313"/>
      <c r="AD667" s="313"/>
      <c r="AE667" s="313"/>
    </row>
    <row r="668" spans="1:31" x14ac:dyDescent="0.25">
      <c r="A668" s="313"/>
      <c r="B668" s="322"/>
      <c r="C668" s="322"/>
      <c r="D668" s="313"/>
      <c r="E668" s="323"/>
      <c r="F668" s="312"/>
      <c r="G668" s="312"/>
      <c r="H668" s="312"/>
      <c r="I668" s="312"/>
      <c r="J668" s="312"/>
      <c r="K668" s="312"/>
      <c r="L668" s="312"/>
      <c r="M668" s="324"/>
      <c r="N668" s="324"/>
      <c r="O668" s="313"/>
      <c r="P668" s="312"/>
      <c r="Q668" s="313"/>
      <c r="R668" s="313"/>
      <c r="S668" s="313"/>
      <c r="T668" s="313"/>
      <c r="U668" s="313"/>
      <c r="V668" s="313"/>
      <c r="W668" s="313"/>
      <c r="X668" s="313"/>
      <c r="Y668" s="313"/>
      <c r="Z668" s="313"/>
      <c r="AA668" s="313"/>
      <c r="AB668" s="313"/>
      <c r="AC668" s="313"/>
      <c r="AD668" s="313"/>
      <c r="AE668" s="313"/>
    </row>
    <row r="669" spans="1:31" x14ac:dyDescent="0.25">
      <c r="A669" s="313"/>
      <c r="B669" s="322"/>
      <c r="C669" s="322"/>
      <c r="D669" s="313"/>
      <c r="E669" s="323"/>
      <c r="F669" s="312"/>
      <c r="G669" s="312"/>
      <c r="H669" s="312"/>
      <c r="I669" s="312"/>
      <c r="J669" s="312"/>
      <c r="K669" s="312"/>
      <c r="L669" s="312"/>
      <c r="M669" s="324"/>
      <c r="N669" s="324"/>
      <c r="O669" s="313"/>
      <c r="P669" s="312"/>
      <c r="Q669" s="313"/>
      <c r="R669" s="313"/>
      <c r="S669" s="313"/>
      <c r="T669" s="313"/>
      <c r="U669" s="313"/>
      <c r="V669" s="313"/>
      <c r="W669" s="313"/>
      <c r="X669" s="313"/>
      <c r="Y669" s="313"/>
      <c r="Z669" s="313"/>
      <c r="AA669" s="313"/>
      <c r="AB669" s="313"/>
      <c r="AC669" s="313"/>
      <c r="AD669" s="313"/>
      <c r="AE669" s="313"/>
    </row>
    <row r="670" spans="1:31" x14ac:dyDescent="0.25">
      <c r="A670" s="313"/>
      <c r="B670" s="322"/>
      <c r="C670" s="322"/>
      <c r="D670" s="313"/>
      <c r="E670" s="323"/>
      <c r="F670" s="312"/>
      <c r="G670" s="312"/>
      <c r="H670" s="312"/>
      <c r="I670" s="312"/>
      <c r="J670" s="312"/>
      <c r="K670" s="312"/>
      <c r="L670" s="312"/>
      <c r="M670" s="324"/>
      <c r="N670" s="324"/>
      <c r="O670" s="313"/>
      <c r="P670" s="312"/>
      <c r="Q670" s="313"/>
      <c r="R670" s="313"/>
      <c r="S670" s="313"/>
      <c r="T670" s="313"/>
      <c r="U670" s="313"/>
      <c r="V670" s="313"/>
      <c r="W670" s="313"/>
      <c r="X670" s="313"/>
      <c r="Y670" s="313"/>
      <c r="Z670" s="313"/>
      <c r="AA670" s="313"/>
      <c r="AB670" s="313"/>
      <c r="AC670" s="313"/>
      <c r="AD670" s="313"/>
      <c r="AE670" s="313"/>
    </row>
    <row r="671" spans="1:31" x14ac:dyDescent="0.25">
      <c r="A671" s="313"/>
      <c r="B671" s="322"/>
      <c r="C671" s="322"/>
      <c r="D671" s="313"/>
      <c r="E671" s="323"/>
      <c r="F671" s="312"/>
      <c r="G671" s="312"/>
      <c r="H671" s="312"/>
      <c r="I671" s="312"/>
      <c r="J671" s="312"/>
      <c r="K671" s="312"/>
      <c r="L671" s="312"/>
      <c r="M671" s="324"/>
      <c r="N671" s="324"/>
      <c r="O671" s="313"/>
      <c r="P671" s="312"/>
      <c r="Q671" s="313"/>
      <c r="R671" s="313"/>
      <c r="S671" s="313"/>
      <c r="T671" s="313"/>
      <c r="U671" s="313"/>
      <c r="V671" s="313"/>
      <c r="W671" s="313"/>
      <c r="X671" s="313"/>
      <c r="Y671" s="313"/>
      <c r="Z671" s="313"/>
      <c r="AA671" s="313"/>
      <c r="AB671" s="313"/>
      <c r="AC671" s="313"/>
      <c r="AD671" s="313"/>
      <c r="AE671" s="313"/>
    </row>
    <row r="672" spans="1:31" x14ac:dyDescent="0.25">
      <c r="A672" s="313"/>
      <c r="B672" s="322"/>
      <c r="C672" s="322"/>
      <c r="D672" s="313"/>
      <c r="E672" s="323"/>
      <c r="F672" s="312"/>
      <c r="G672" s="312"/>
      <c r="H672" s="312"/>
      <c r="I672" s="312"/>
      <c r="J672" s="312"/>
      <c r="K672" s="312"/>
      <c r="L672" s="312"/>
      <c r="M672" s="324"/>
      <c r="N672" s="324"/>
      <c r="O672" s="313"/>
      <c r="P672" s="312"/>
      <c r="Q672" s="313"/>
      <c r="R672" s="313"/>
      <c r="S672" s="313"/>
      <c r="T672" s="313"/>
      <c r="U672" s="313"/>
      <c r="V672" s="313"/>
      <c r="W672" s="313"/>
      <c r="X672" s="313"/>
      <c r="Y672" s="313"/>
      <c r="Z672" s="313"/>
      <c r="AA672" s="313"/>
      <c r="AB672" s="313"/>
      <c r="AC672" s="313"/>
      <c r="AD672" s="313"/>
      <c r="AE672" s="313"/>
    </row>
    <row r="673" spans="1:31" x14ac:dyDescent="0.25">
      <c r="A673" s="313"/>
      <c r="B673" s="322"/>
      <c r="C673" s="322"/>
      <c r="D673" s="313"/>
      <c r="E673" s="323"/>
      <c r="F673" s="312"/>
      <c r="G673" s="312"/>
      <c r="H673" s="312"/>
      <c r="I673" s="312"/>
      <c r="J673" s="312"/>
      <c r="K673" s="312"/>
      <c r="L673" s="312"/>
      <c r="M673" s="324"/>
      <c r="N673" s="324"/>
      <c r="O673" s="313"/>
      <c r="P673" s="312"/>
      <c r="Q673" s="313"/>
      <c r="R673" s="313"/>
      <c r="S673" s="313"/>
      <c r="T673" s="313"/>
      <c r="U673" s="313"/>
      <c r="V673" s="313"/>
      <c r="W673" s="313"/>
      <c r="X673" s="313"/>
      <c r="Y673" s="313"/>
      <c r="Z673" s="313"/>
      <c r="AA673" s="313"/>
      <c r="AB673" s="313"/>
      <c r="AC673" s="313"/>
      <c r="AD673" s="313"/>
      <c r="AE673" s="313"/>
    </row>
    <row r="674" spans="1:31" x14ac:dyDescent="0.25">
      <c r="A674" s="313"/>
      <c r="B674" s="322"/>
      <c r="C674" s="322"/>
      <c r="D674" s="313"/>
      <c r="E674" s="323"/>
      <c r="F674" s="312"/>
      <c r="G674" s="312"/>
      <c r="H674" s="312"/>
      <c r="I674" s="312"/>
      <c r="J674" s="312"/>
      <c r="K674" s="312"/>
      <c r="L674" s="312"/>
      <c r="M674" s="324"/>
      <c r="N674" s="324"/>
      <c r="O674" s="313"/>
      <c r="P674" s="312"/>
      <c r="Q674" s="313"/>
      <c r="R674" s="313"/>
      <c r="S674" s="313"/>
      <c r="T674" s="313"/>
      <c r="U674" s="313"/>
      <c r="V674" s="313"/>
      <c r="W674" s="313"/>
      <c r="X674" s="313"/>
      <c r="Y674" s="313"/>
      <c r="Z674" s="313"/>
      <c r="AA674" s="313"/>
      <c r="AB674" s="313"/>
      <c r="AC674" s="313"/>
      <c r="AD674" s="313"/>
      <c r="AE674" s="313"/>
    </row>
    <row r="675" spans="1:31" x14ac:dyDescent="0.25">
      <c r="A675" s="313"/>
      <c r="B675" s="322"/>
      <c r="C675" s="322"/>
      <c r="D675" s="313"/>
      <c r="E675" s="323"/>
      <c r="F675" s="312"/>
      <c r="G675" s="312"/>
      <c r="H675" s="312"/>
      <c r="I675" s="312"/>
      <c r="J675" s="312"/>
      <c r="K675" s="312"/>
      <c r="L675" s="312"/>
      <c r="M675" s="324"/>
      <c r="N675" s="324"/>
      <c r="O675" s="313"/>
      <c r="P675" s="312"/>
      <c r="Q675" s="313"/>
      <c r="R675" s="313"/>
      <c r="S675" s="313"/>
      <c r="T675" s="313"/>
      <c r="U675" s="313"/>
      <c r="V675" s="313"/>
      <c r="W675" s="313"/>
      <c r="X675" s="313"/>
      <c r="Y675" s="313"/>
      <c r="Z675" s="313"/>
      <c r="AA675" s="313"/>
      <c r="AB675" s="313"/>
      <c r="AC675" s="313"/>
      <c r="AD675" s="313"/>
      <c r="AE675" s="313"/>
    </row>
    <row r="676" spans="1:31" x14ac:dyDescent="0.25">
      <c r="A676" s="313"/>
      <c r="B676" s="322"/>
      <c r="C676" s="322"/>
      <c r="D676" s="313"/>
      <c r="E676" s="323"/>
      <c r="F676" s="312"/>
      <c r="G676" s="312"/>
      <c r="H676" s="312"/>
      <c r="I676" s="312"/>
      <c r="J676" s="312"/>
      <c r="K676" s="312"/>
      <c r="L676" s="312"/>
      <c r="M676" s="324"/>
      <c r="N676" s="324"/>
      <c r="O676" s="313"/>
      <c r="P676" s="312"/>
      <c r="Q676" s="313"/>
      <c r="R676" s="313"/>
      <c r="S676" s="313"/>
      <c r="T676" s="313"/>
      <c r="U676" s="313"/>
      <c r="V676" s="313"/>
      <c r="W676" s="313"/>
      <c r="X676" s="313"/>
      <c r="Y676" s="313"/>
      <c r="Z676" s="313"/>
      <c r="AA676" s="313"/>
      <c r="AB676" s="313"/>
      <c r="AC676" s="313"/>
      <c r="AD676" s="313"/>
      <c r="AE676" s="313"/>
    </row>
    <row r="677" spans="1:31" x14ac:dyDescent="0.25">
      <c r="A677" s="313"/>
      <c r="B677" s="322"/>
      <c r="C677" s="322"/>
      <c r="D677" s="313"/>
      <c r="E677" s="323"/>
      <c r="F677" s="312"/>
      <c r="G677" s="312"/>
      <c r="H677" s="312"/>
      <c r="I677" s="312"/>
      <c r="J677" s="312"/>
      <c r="K677" s="312"/>
      <c r="L677" s="312"/>
      <c r="M677" s="324"/>
      <c r="N677" s="324"/>
      <c r="O677" s="313"/>
      <c r="P677" s="312"/>
      <c r="Q677" s="313"/>
      <c r="R677" s="313"/>
      <c r="S677" s="313"/>
      <c r="T677" s="313"/>
      <c r="U677" s="313"/>
      <c r="V677" s="313"/>
      <c r="W677" s="313"/>
      <c r="X677" s="313"/>
      <c r="Y677" s="313"/>
      <c r="Z677" s="313"/>
      <c r="AA677" s="313"/>
      <c r="AB677" s="313"/>
      <c r="AC677" s="313"/>
      <c r="AD677" s="313"/>
      <c r="AE677" s="313"/>
    </row>
    <row r="678" spans="1:31" x14ac:dyDescent="0.25">
      <c r="A678" s="313"/>
      <c r="B678" s="322"/>
      <c r="C678" s="322"/>
      <c r="D678" s="313"/>
      <c r="E678" s="323"/>
      <c r="F678" s="312"/>
      <c r="G678" s="312"/>
      <c r="H678" s="312"/>
      <c r="I678" s="312"/>
      <c r="J678" s="312"/>
      <c r="K678" s="312"/>
      <c r="L678" s="312"/>
      <c r="M678" s="324"/>
      <c r="N678" s="324"/>
      <c r="O678" s="313"/>
      <c r="P678" s="312"/>
      <c r="Q678" s="313"/>
      <c r="R678" s="313"/>
      <c r="S678" s="313"/>
      <c r="T678" s="313"/>
      <c r="U678" s="313"/>
      <c r="V678" s="313"/>
      <c r="W678" s="313"/>
      <c r="X678" s="313"/>
      <c r="Y678" s="313"/>
      <c r="Z678" s="313"/>
      <c r="AA678" s="313"/>
      <c r="AB678" s="313"/>
      <c r="AC678" s="313"/>
      <c r="AD678" s="313"/>
      <c r="AE678" s="313"/>
    </row>
    <row r="679" spans="1:31" x14ac:dyDescent="0.25">
      <c r="A679" s="313"/>
      <c r="B679" s="322"/>
      <c r="C679" s="322"/>
      <c r="D679" s="313"/>
      <c r="E679" s="323"/>
      <c r="F679" s="312"/>
      <c r="G679" s="312"/>
      <c r="H679" s="312"/>
      <c r="I679" s="312"/>
      <c r="J679" s="312"/>
      <c r="K679" s="312"/>
      <c r="L679" s="312"/>
      <c r="M679" s="324"/>
      <c r="N679" s="324"/>
      <c r="O679" s="313"/>
      <c r="P679" s="312"/>
      <c r="Q679" s="313"/>
      <c r="R679" s="313"/>
      <c r="S679" s="313"/>
      <c r="T679" s="313"/>
      <c r="U679" s="313"/>
      <c r="V679" s="313"/>
      <c r="W679" s="313"/>
      <c r="X679" s="313"/>
      <c r="Y679" s="313"/>
      <c r="Z679" s="313"/>
      <c r="AA679" s="313"/>
      <c r="AB679" s="313"/>
      <c r="AC679" s="313"/>
      <c r="AD679" s="313"/>
      <c r="AE679" s="313"/>
    </row>
    <row r="680" spans="1:31" x14ac:dyDescent="0.25">
      <c r="A680" s="313"/>
      <c r="B680" s="322"/>
      <c r="C680" s="322"/>
      <c r="D680" s="313"/>
      <c r="E680" s="323"/>
      <c r="F680" s="312"/>
      <c r="G680" s="312"/>
      <c r="H680" s="312"/>
      <c r="I680" s="312"/>
      <c r="J680" s="312"/>
      <c r="K680" s="312"/>
      <c r="L680" s="312"/>
      <c r="M680" s="324"/>
      <c r="N680" s="324"/>
      <c r="O680" s="313"/>
      <c r="P680" s="312"/>
      <c r="Q680" s="313"/>
      <c r="R680" s="313"/>
      <c r="S680" s="313"/>
      <c r="T680" s="313"/>
      <c r="U680" s="313"/>
      <c r="V680" s="313"/>
      <c r="W680" s="313"/>
      <c r="X680" s="313"/>
      <c r="Y680" s="313"/>
      <c r="Z680" s="313"/>
      <c r="AA680" s="313"/>
      <c r="AB680" s="313"/>
      <c r="AC680" s="313"/>
      <c r="AD680" s="313"/>
      <c r="AE680" s="313"/>
    </row>
    <row r="681" spans="1:31" x14ac:dyDescent="0.25">
      <c r="A681" s="313"/>
      <c r="B681" s="322"/>
      <c r="C681" s="322"/>
      <c r="D681" s="313"/>
      <c r="E681" s="323"/>
      <c r="F681" s="312"/>
      <c r="G681" s="312"/>
      <c r="H681" s="312"/>
      <c r="I681" s="312"/>
      <c r="J681" s="312"/>
      <c r="K681" s="312"/>
      <c r="L681" s="312"/>
      <c r="M681" s="324"/>
      <c r="N681" s="324"/>
      <c r="O681" s="313"/>
      <c r="P681" s="312"/>
      <c r="Q681" s="313"/>
      <c r="R681" s="313"/>
      <c r="S681" s="313"/>
      <c r="T681" s="313"/>
      <c r="U681" s="313"/>
      <c r="V681" s="313"/>
      <c r="W681" s="313"/>
      <c r="X681" s="313"/>
      <c r="Y681" s="313"/>
      <c r="Z681" s="313"/>
      <c r="AA681" s="313"/>
      <c r="AB681" s="313"/>
      <c r="AC681" s="313"/>
      <c r="AD681" s="313"/>
      <c r="AE681" s="313"/>
    </row>
    <row r="682" spans="1:31" x14ac:dyDescent="0.25">
      <c r="A682" s="313"/>
      <c r="B682" s="322"/>
      <c r="C682" s="322"/>
      <c r="D682" s="313"/>
      <c r="E682" s="323"/>
      <c r="F682" s="312"/>
      <c r="G682" s="312"/>
      <c r="H682" s="312"/>
      <c r="I682" s="312"/>
      <c r="J682" s="312"/>
      <c r="K682" s="312"/>
      <c r="L682" s="312"/>
      <c r="M682" s="324"/>
      <c r="N682" s="324"/>
      <c r="O682" s="313"/>
      <c r="P682" s="312"/>
      <c r="Q682" s="313"/>
      <c r="R682" s="313"/>
      <c r="S682" s="313"/>
      <c r="T682" s="313"/>
      <c r="U682" s="313"/>
      <c r="V682" s="313"/>
      <c r="W682" s="313"/>
      <c r="X682" s="313"/>
      <c r="Y682" s="313"/>
      <c r="Z682" s="313"/>
      <c r="AA682" s="313"/>
      <c r="AB682" s="313"/>
      <c r="AC682" s="313"/>
      <c r="AD682" s="313"/>
      <c r="AE682" s="313"/>
    </row>
    <row r="683" spans="1:31" x14ac:dyDescent="0.25">
      <c r="A683" s="313"/>
      <c r="B683" s="322"/>
      <c r="C683" s="322"/>
      <c r="D683" s="313"/>
      <c r="E683" s="323"/>
      <c r="F683" s="312"/>
      <c r="G683" s="312"/>
      <c r="H683" s="312"/>
      <c r="I683" s="312"/>
      <c r="J683" s="312"/>
      <c r="K683" s="312"/>
      <c r="L683" s="312"/>
      <c r="M683" s="324"/>
      <c r="N683" s="324"/>
      <c r="O683" s="313"/>
      <c r="P683" s="312"/>
      <c r="Q683" s="313"/>
      <c r="R683" s="313"/>
      <c r="S683" s="313"/>
      <c r="T683" s="313"/>
      <c r="U683" s="313"/>
      <c r="V683" s="313"/>
      <c r="W683" s="313"/>
      <c r="X683" s="313"/>
      <c r="Y683" s="313"/>
      <c r="Z683" s="313"/>
      <c r="AA683" s="313"/>
      <c r="AB683" s="313"/>
      <c r="AC683" s="313"/>
      <c r="AD683" s="313"/>
      <c r="AE683" s="313"/>
    </row>
    <row r="684" spans="1:31" x14ac:dyDescent="0.25">
      <c r="A684" s="313"/>
      <c r="B684" s="322"/>
      <c r="C684" s="322"/>
      <c r="D684" s="313"/>
      <c r="E684" s="323"/>
      <c r="F684" s="312"/>
      <c r="G684" s="312"/>
      <c r="H684" s="312"/>
      <c r="I684" s="312"/>
      <c r="J684" s="312"/>
      <c r="K684" s="312"/>
      <c r="L684" s="312"/>
      <c r="M684" s="324"/>
      <c r="N684" s="324"/>
      <c r="O684" s="313"/>
      <c r="P684" s="312"/>
      <c r="Q684" s="313"/>
      <c r="R684" s="313"/>
      <c r="S684" s="313"/>
      <c r="T684" s="313"/>
      <c r="U684" s="313"/>
      <c r="V684" s="313"/>
      <c r="W684" s="313"/>
      <c r="X684" s="313"/>
      <c r="Y684" s="313"/>
      <c r="Z684" s="313"/>
      <c r="AA684" s="313"/>
      <c r="AB684" s="313"/>
      <c r="AC684" s="313"/>
      <c r="AD684" s="313"/>
      <c r="AE684" s="313"/>
    </row>
    <row r="685" spans="1:31" x14ac:dyDescent="0.25">
      <c r="A685" s="313"/>
      <c r="B685" s="322"/>
      <c r="C685" s="322"/>
      <c r="D685" s="313"/>
      <c r="E685" s="323"/>
      <c r="F685" s="312"/>
      <c r="G685" s="312"/>
      <c r="H685" s="312"/>
      <c r="I685" s="312"/>
      <c r="J685" s="312"/>
      <c r="K685" s="312"/>
      <c r="L685" s="312"/>
      <c r="M685" s="324"/>
      <c r="N685" s="324"/>
      <c r="O685" s="313"/>
      <c r="P685" s="312"/>
      <c r="Q685" s="313"/>
      <c r="R685" s="313"/>
      <c r="S685" s="313"/>
      <c r="T685" s="313"/>
      <c r="U685" s="313"/>
      <c r="V685" s="313"/>
      <c r="W685" s="313"/>
      <c r="X685" s="313"/>
      <c r="Y685" s="313"/>
      <c r="Z685" s="313"/>
      <c r="AA685" s="313"/>
      <c r="AB685" s="313"/>
      <c r="AC685" s="313"/>
      <c r="AD685" s="313"/>
      <c r="AE685" s="313"/>
    </row>
    <row r="686" spans="1:31" x14ac:dyDescent="0.25">
      <c r="A686" s="313"/>
      <c r="B686" s="322"/>
      <c r="C686" s="322"/>
      <c r="D686" s="313"/>
      <c r="E686" s="323"/>
      <c r="F686" s="312"/>
      <c r="G686" s="312"/>
      <c r="H686" s="312"/>
      <c r="I686" s="312"/>
      <c r="J686" s="312"/>
      <c r="K686" s="312"/>
      <c r="L686" s="312"/>
      <c r="M686" s="324"/>
      <c r="N686" s="324"/>
      <c r="O686" s="313"/>
      <c r="P686" s="312"/>
      <c r="Q686" s="313"/>
      <c r="R686" s="313"/>
      <c r="S686" s="313"/>
      <c r="T686" s="313"/>
      <c r="U686" s="313"/>
      <c r="V686" s="313"/>
      <c r="W686" s="313"/>
      <c r="X686" s="313"/>
      <c r="Y686" s="313"/>
      <c r="Z686" s="313"/>
      <c r="AA686" s="313"/>
      <c r="AB686" s="313"/>
      <c r="AC686" s="313"/>
      <c r="AD686" s="313"/>
      <c r="AE686" s="313"/>
    </row>
    <row r="687" spans="1:31" x14ac:dyDescent="0.25">
      <c r="A687" s="313"/>
      <c r="B687" s="322"/>
      <c r="C687" s="322"/>
      <c r="D687" s="313"/>
      <c r="E687" s="323"/>
      <c r="F687" s="312"/>
      <c r="G687" s="312"/>
      <c r="H687" s="312"/>
      <c r="I687" s="312"/>
      <c r="J687" s="312"/>
      <c r="K687" s="312"/>
      <c r="L687" s="312"/>
      <c r="M687" s="324"/>
      <c r="N687" s="324"/>
      <c r="O687" s="313"/>
      <c r="P687" s="312"/>
      <c r="Q687" s="313"/>
      <c r="R687" s="313"/>
      <c r="S687" s="313"/>
      <c r="T687" s="313"/>
      <c r="U687" s="313"/>
      <c r="V687" s="313"/>
      <c r="W687" s="313"/>
      <c r="X687" s="313"/>
      <c r="Y687" s="313"/>
      <c r="Z687" s="313"/>
      <c r="AA687" s="313"/>
      <c r="AB687" s="313"/>
      <c r="AC687" s="313"/>
      <c r="AD687" s="313"/>
      <c r="AE687" s="313"/>
    </row>
    <row r="688" spans="1:31" x14ac:dyDescent="0.25">
      <c r="A688" s="313"/>
      <c r="B688" s="322"/>
      <c r="C688" s="322"/>
      <c r="D688" s="313"/>
      <c r="E688" s="323"/>
      <c r="F688" s="312"/>
      <c r="G688" s="312"/>
      <c r="H688" s="312"/>
      <c r="I688" s="312"/>
      <c r="J688" s="312"/>
      <c r="K688" s="312"/>
      <c r="L688" s="312"/>
      <c r="M688" s="324"/>
      <c r="N688" s="324"/>
      <c r="O688" s="313"/>
      <c r="P688" s="312"/>
      <c r="Q688" s="313"/>
      <c r="R688" s="313"/>
      <c r="S688" s="313"/>
      <c r="T688" s="313"/>
      <c r="U688" s="313"/>
      <c r="V688" s="313"/>
      <c r="W688" s="313"/>
      <c r="X688" s="313"/>
      <c r="Y688" s="313"/>
      <c r="Z688" s="313"/>
      <c r="AA688" s="313"/>
      <c r="AB688" s="313"/>
      <c r="AC688" s="313"/>
      <c r="AD688" s="313"/>
      <c r="AE688" s="313"/>
    </row>
    <row r="689" spans="1:31" x14ac:dyDescent="0.25">
      <c r="A689" s="313"/>
      <c r="B689" s="322"/>
      <c r="C689" s="322"/>
      <c r="D689" s="313"/>
      <c r="E689" s="323"/>
      <c r="F689" s="312"/>
      <c r="G689" s="312"/>
      <c r="H689" s="312"/>
      <c r="I689" s="312"/>
      <c r="J689" s="312"/>
      <c r="K689" s="312"/>
      <c r="L689" s="312"/>
      <c r="M689" s="324"/>
      <c r="N689" s="324"/>
      <c r="O689" s="313"/>
      <c r="P689" s="312"/>
      <c r="Q689" s="313"/>
      <c r="R689" s="313"/>
      <c r="S689" s="313"/>
      <c r="T689" s="313"/>
      <c r="U689" s="313"/>
      <c r="V689" s="313"/>
      <c r="W689" s="313"/>
      <c r="X689" s="313"/>
      <c r="Y689" s="313"/>
      <c r="Z689" s="313"/>
      <c r="AA689" s="313"/>
      <c r="AB689" s="313"/>
      <c r="AC689" s="313"/>
      <c r="AD689" s="313"/>
      <c r="AE689" s="313"/>
    </row>
    <row r="690" spans="1:31" x14ac:dyDescent="0.25">
      <c r="A690" s="313"/>
      <c r="B690" s="322"/>
      <c r="C690" s="322"/>
      <c r="D690" s="313"/>
      <c r="E690" s="323"/>
      <c r="F690" s="312"/>
      <c r="G690" s="312"/>
      <c r="H690" s="312"/>
      <c r="I690" s="312"/>
      <c r="J690" s="312"/>
      <c r="K690" s="312"/>
      <c r="L690" s="312"/>
      <c r="M690" s="324"/>
      <c r="N690" s="324"/>
      <c r="O690" s="313"/>
      <c r="P690" s="312"/>
      <c r="Q690" s="313"/>
      <c r="R690" s="313"/>
      <c r="S690" s="313"/>
      <c r="T690" s="313"/>
      <c r="U690" s="313"/>
      <c r="V690" s="313"/>
      <c r="W690" s="313"/>
      <c r="X690" s="313"/>
      <c r="Y690" s="313"/>
      <c r="Z690" s="313"/>
      <c r="AA690" s="313"/>
      <c r="AB690" s="313"/>
      <c r="AC690" s="313"/>
      <c r="AD690" s="313"/>
      <c r="AE690" s="313"/>
    </row>
    <row r="691" spans="1:31" x14ac:dyDescent="0.25">
      <c r="A691" s="313"/>
      <c r="B691" s="322"/>
      <c r="C691" s="322"/>
      <c r="D691" s="313"/>
      <c r="E691" s="323"/>
      <c r="F691" s="312"/>
      <c r="G691" s="312"/>
      <c r="H691" s="312"/>
      <c r="I691" s="312"/>
      <c r="J691" s="312"/>
      <c r="K691" s="312"/>
      <c r="L691" s="312"/>
      <c r="M691" s="324"/>
      <c r="N691" s="324"/>
      <c r="O691" s="313"/>
      <c r="P691" s="312"/>
      <c r="Q691" s="313"/>
      <c r="R691" s="313"/>
      <c r="S691" s="313"/>
      <c r="T691" s="313"/>
      <c r="U691" s="313"/>
      <c r="V691" s="313"/>
      <c r="W691" s="313"/>
      <c r="X691" s="313"/>
      <c r="Y691" s="313"/>
      <c r="Z691" s="313"/>
      <c r="AA691" s="313"/>
      <c r="AB691" s="313"/>
      <c r="AC691" s="313"/>
      <c r="AD691" s="313"/>
      <c r="AE691" s="313"/>
    </row>
    <row r="692" spans="1:31" x14ac:dyDescent="0.25">
      <c r="A692" s="313"/>
      <c r="B692" s="322"/>
      <c r="C692" s="322"/>
      <c r="D692" s="313"/>
      <c r="E692" s="323"/>
      <c r="F692" s="312"/>
      <c r="G692" s="312"/>
      <c r="H692" s="312"/>
      <c r="I692" s="312"/>
      <c r="J692" s="312"/>
      <c r="K692" s="312"/>
      <c r="L692" s="312"/>
      <c r="M692" s="324"/>
      <c r="N692" s="324"/>
      <c r="O692" s="313"/>
      <c r="P692" s="312"/>
      <c r="Q692" s="313"/>
      <c r="R692" s="313"/>
      <c r="S692" s="313"/>
      <c r="T692" s="313"/>
      <c r="U692" s="313"/>
      <c r="V692" s="313"/>
      <c r="W692" s="313"/>
      <c r="X692" s="313"/>
      <c r="Y692" s="313"/>
      <c r="Z692" s="313"/>
      <c r="AA692" s="313"/>
      <c r="AB692" s="313"/>
      <c r="AC692" s="313"/>
      <c r="AD692" s="313"/>
      <c r="AE692" s="313"/>
    </row>
    <row r="693" spans="1:31" x14ac:dyDescent="0.25">
      <c r="A693" s="313"/>
      <c r="B693" s="322"/>
      <c r="C693" s="322"/>
      <c r="D693" s="313"/>
      <c r="E693" s="323"/>
      <c r="F693" s="312"/>
      <c r="G693" s="312"/>
      <c r="H693" s="312"/>
      <c r="I693" s="312"/>
      <c r="J693" s="312"/>
      <c r="K693" s="312"/>
      <c r="L693" s="312"/>
      <c r="M693" s="324"/>
      <c r="N693" s="324"/>
      <c r="O693" s="313"/>
      <c r="P693" s="312"/>
      <c r="Q693" s="313"/>
      <c r="R693" s="313"/>
      <c r="S693" s="313"/>
      <c r="T693" s="313"/>
      <c r="U693" s="313"/>
      <c r="V693" s="313"/>
      <c r="W693" s="313"/>
      <c r="X693" s="313"/>
      <c r="Y693" s="313"/>
      <c r="Z693" s="313"/>
      <c r="AA693" s="313"/>
      <c r="AB693" s="313"/>
      <c r="AC693" s="313"/>
      <c r="AD693" s="313"/>
      <c r="AE693" s="313"/>
    </row>
    <row r="694" spans="1:31" x14ac:dyDescent="0.25">
      <c r="A694" s="313"/>
      <c r="B694" s="322"/>
      <c r="C694" s="322"/>
      <c r="D694" s="313"/>
      <c r="E694" s="323"/>
      <c r="F694" s="312"/>
      <c r="G694" s="312"/>
      <c r="H694" s="312"/>
      <c r="I694" s="312"/>
      <c r="J694" s="312"/>
      <c r="K694" s="312"/>
      <c r="L694" s="312"/>
      <c r="M694" s="324"/>
      <c r="N694" s="324"/>
      <c r="O694" s="313"/>
      <c r="P694" s="312"/>
      <c r="Q694" s="313"/>
      <c r="R694" s="313"/>
      <c r="S694" s="313"/>
      <c r="T694" s="313"/>
      <c r="U694" s="313"/>
      <c r="V694" s="313"/>
      <c r="W694" s="313"/>
      <c r="X694" s="313"/>
      <c r="Y694" s="313"/>
      <c r="Z694" s="313"/>
      <c r="AA694" s="313"/>
      <c r="AB694" s="313"/>
      <c r="AC694" s="313"/>
      <c r="AD694" s="313"/>
      <c r="AE694" s="313"/>
    </row>
    <row r="695" spans="1:31" x14ac:dyDescent="0.25">
      <c r="A695" s="313"/>
      <c r="B695" s="322"/>
      <c r="C695" s="322"/>
      <c r="D695" s="313"/>
      <c r="E695" s="323"/>
      <c r="F695" s="312"/>
      <c r="G695" s="312"/>
      <c r="H695" s="312"/>
      <c r="I695" s="312"/>
      <c r="J695" s="312"/>
      <c r="K695" s="312"/>
      <c r="L695" s="312"/>
      <c r="M695" s="324"/>
      <c r="N695" s="324"/>
      <c r="O695" s="313"/>
      <c r="P695" s="312"/>
      <c r="Q695" s="313"/>
      <c r="R695" s="313"/>
      <c r="S695" s="313"/>
      <c r="T695" s="313"/>
      <c r="U695" s="313"/>
      <c r="V695" s="313"/>
      <c r="W695" s="313"/>
      <c r="X695" s="313"/>
      <c r="Y695" s="313"/>
      <c r="Z695" s="313"/>
      <c r="AA695" s="313"/>
      <c r="AB695" s="313"/>
      <c r="AC695" s="313"/>
      <c r="AD695" s="313"/>
      <c r="AE695" s="313"/>
    </row>
    <row r="696" spans="1:31" x14ac:dyDescent="0.25">
      <c r="A696" s="313"/>
      <c r="B696" s="322"/>
      <c r="C696" s="322"/>
      <c r="D696" s="313"/>
      <c r="E696" s="323"/>
      <c r="F696" s="312"/>
      <c r="G696" s="312"/>
      <c r="H696" s="312"/>
      <c r="I696" s="312"/>
      <c r="J696" s="312"/>
      <c r="K696" s="312"/>
      <c r="L696" s="312"/>
      <c r="M696" s="324"/>
      <c r="N696" s="324"/>
      <c r="O696" s="313"/>
      <c r="P696" s="312"/>
      <c r="Q696" s="313"/>
      <c r="R696" s="313"/>
      <c r="S696" s="313"/>
      <c r="T696" s="313"/>
      <c r="U696" s="313"/>
      <c r="V696" s="313"/>
      <c r="W696" s="313"/>
      <c r="X696" s="313"/>
      <c r="Y696" s="313"/>
      <c r="Z696" s="313"/>
      <c r="AA696" s="313"/>
      <c r="AB696" s="313"/>
      <c r="AC696" s="313"/>
      <c r="AD696" s="313"/>
      <c r="AE696" s="313"/>
    </row>
    <row r="697" spans="1:31" x14ac:dyDescent="0.25">
      <c r="A697" s="313"/>
      <c r="B697" s="322"/>
      <c r="C697" s="322"/>
      <c r="D697" s="313"/>
      <c r="E697" s="323"/>
      <c r="F697" s="312"/>
      <c r="G697" s="312"/>
      <c r="H697" s="312"/>
      <c r="I697" s="312"/>
      <c r="J697" s="312"/>
      <c r="K697" s="312"/>
      <c r="L697" s="312"/>
      <c r="M697" s="324"/>
      <c r="N697" s="324"/>
      <c r="O697" s="313"/>
      <c r="P697" s="312"/>
      <c r="Q697" s="313"/>
      <c r="R697" s="313"/>
      <c r="S697" s="313"/>
      <c r="T697" s="313"/>
      <c r="U697" s="313"/>
      <c r="V697" s="313"/>
      <c r="W697" s="313"/>
      <c r="X697" s="313"/>
      <c r="Y697" s="313"/>
      <c r="Z697" s="313"/>
      <c r="AA697" s="313"/>
      <c r="AB697" s="313"/>
      <c r="AC697" s="313"/>
      <c r="AD697" s="313"/>
      <c r="AE697" s="313"/>
    </row>
    <row r="698" spans="1:31" x14ac:dyDescent="0.25">
      <c r="A698" s="313"/>
      <c r="B698" s="322"/>
      <c r="C698" s="322"/>
      <c r="D698" s="313"/>
      <c r="E698" s="323"/>
      <c r="F698" s="312"/>
      <c r="G698" s="312"/>
      <c r="H698" s="312"/>
      <c r="I698" s="312"/>
      <c r="J698" s="312"/>
      <c r="K698" s="312"/>
      <c r="L698" s="312"/>
      <c r="M698" s="324"/>
      <c r="N698" s="324"/>
      <c r="O698" s="313"/>
      <c r="P698" s="312"/>
      <c r="Q698" s="313"/>
      <c r="R698" s="313"/>
      <c r="S698" s="313"/>
      <c r="T698" s="313"/>
      <c r="U698" s="313"/>
      <c r="V698" s="313"/>
      <c r="W698" s="313"/>
      <c r="X698" s="313"/>
      <c r="Y698" s="313"/>
      <c r="Z698" s="313"/>
      <c r="AA698" s="313"/>
      <c r="AB698" s="313"/>
      <c r="AC698" s="313"/>
      <c r="AD698" s="313"/>
      <c r="AE698" s="313"/>
    </row>
    <row r="699" spans="1:31" x14ac:dyDescent="0.25">
      <c r="A699" s="313"/>
      <c r="B699" s="322"/>
      <c r="C699" s="322"/>
      <c r="D699" s="313"/>
      <c r="E699" s="323"/>
      <c r="F699" s="312"/>
      <c r="G699" s="312"/>
      <c r="H699" s="312"/>
      <c r="I699" s="312"/>
      <c r="J699" s="312"/>
      <c r="K699" s="312"/>
      <c r="L699" s="312"/>
      <c r="M699" s="324"/>
      <c r="N699" s="324"/>
      <c r="O699" s="313"/>
      <c r="P699" s="312"/>
      <c r="Q699" s="313"/>
      <c r="R699" s="313"/>
      <c r="S699" s="313"/>
      <c r="T699" s="313"/>
      <c r="U699" s="313"/>
      <c r="V699" s="313"/>
      <c r="W699" s="313"/>
      <c r="X699" s="313"/>
      <c r="Y699" s="313"/>
      <c r="Z699" s="313"/>
      <c r="AA699" s="313"/>
      <c r="AB699" s="313"/>
      <c r="AC699" s="313"/>
      <c r="AD699" s="313"/>
      <c r="AE699" s="313"/>
    </row>
    <row r="700" spans="1:31" x14ac:dyDescent="0.25">
      <c r="A700" s="313"/>
      <c r="B700" s="322"/>
      <c r="C700" s="322"/>
      <c r="D700" s="313"/>
      <c r="E700" s="323"/>
      <c r="F700" s="312"/>
      <c r="G700" s="312"/>
      <c r="H700" s="312"/>
      <c r="I700" s="312"/>
      <c r="J700" s="312"/>
      <c r="K700" s="312"/>
      <c r="L700" s="312"/>
      <c r="M700" s="324"/>
      <c r="N700" s="324"/>
      <c r="O700" s="313"/>
      <c r="P700" s="312"/>
      <c r="Q700" s="313"/>
      <c r="R700" s="313"/>
      <c r="S700" s="313"/>
      <c r="T700" s="313"/>
      <c r="U700" s="313"/>
      <c r="V700" s="313"/>
      <c r="W700" s="313"/>
      <c r="X700" s="313"/>
      <c r="Y700" s="313"/>
      <c r="Z700" s="313"/>
      <c r="AA700" s="313"/>
      <c r="AB700" s="313"/>
      <c r="AC700" s="313"/>
      <c r="AD700" s="313"/>
      <c r="AE700" s="313"/>
    </row>
    <row r="701" spans="1:31" x14ac:dyDescent="0.25">
      <c r="A701" s="313"/>
      <c r="B701" s="322"/>
      <c r="C701" s="322"/>
      <c r="D701" s="313"/>
      <c r="E701" s="323"/>
      <c r="F701" s="312"/>
      <c r="G701" s="312"/>
      <c r="H701" s="312"/>
      <c r="I701" s="312"/>
      <c r="J701" s="312"/>
      <c r="K701" s="312"/>
      <c r="L701" s="312"/>
      <c r="M701" s="324"/>
      <c r="N701" s="324"/>
      <c r="O701" s="313"/>
      <c r="P701" s="312"/>
      <c r="Q701" s="313"/>
      <c r="R701" s="313"/>
      <c r="S701" s="313"/>
      <c r="T701" s="313"/>
      <c r="U701" s="313"/>
      <c r="V701" s="313"/>
      <c r="W701" s="313"/>
      <c r="X701" s="313"/>
      <c r="Y701" s="313"/>
      <c r="Z701" s="313"/>
      <c r="AA701" s="313"/>
      <c r="AB701" s="313"/>
      <c r="AC701" s="313"/>
      <c r="AD701" s="313"/>
      <c r="AE701" s="313"/>
    </row>
    <row r="702" spans="1:31" x14ac:dyDescent="0.25">
      <c r="A702" s="313"/>
      <c r="B702" s="322"/>
      <c r="C702" s="322"/>
      <c r="D702" s="313"/>
      <c r="E702" s="323"/>
      <c r="F702" s="312"/>
      <c r="G702" s="312"/>
      <c r="H702" s="312"/>
      <c r="I702" s="312"/>
      <c r="J702" s="312"/>
      <c r="K702" s="312"/>
      <c r="L702" s="312"/>
      <c r="M702" s="324"/>
      <c r="N702" s="324"/>
      <c r="O702" s="313"/>
      <c r="P702" s="312"/>
      <c r="Q702" s="313"/>
      <c r="R702" s="313"/>
      <c r="S702" s="313"/>
      <c r="T702" s="313"/>
      <c r="U702" s="313"/>
      <c r="V702" s="313"/>
      <c r="W702" s="313"/>
      <c r="X702" s="313"/>
      <c r="Y702" s="313"/>
      <c r="Z702" s="313"/>
      <c r="AA702" s="313"/>
      <c r="AB702" s="313"/>
      <c r="AC702" s="313"/>
      <c r="AD702" s="313"/>
      <c r="AE702" s="313"/>
    </row>
    <row r="703" spans="1:31" x14ac:dyDescent="0.25">
      <c r="A703" s="313"/>
      <c r="B703" s="322"/>
      <c r="C703" s="322"/>
      <c r="D703" s="313"/>
      <c r="E703" s="323"/>
      <c r="F703" s="312"/>
      <c r="G703" s="312"/>
      <c r="H703" s="312"/>
      <c r="I703" s="312"/>
      <c r="J703" s="312"/>
      <c r="K703" s="312"/>
      <c r="L703" s="312"/>
      <c r="M703" s="324"/>
      <c r="N703" s="324"/>
      <c r="O703" s="313"/>
      <c r="P703" s="312"/>
      <c r="Q703" s="313"/>
      <c r="R703" s="313"/>
      <c r="S703" s="313"/>
      <c r="T703" s="313"/>
      <c r="U703" s="313"/>
      <c r="V703" s="313"/>
      <c r="W703" s="313"/>
      <c r="X703" s="313"/>
      <c r="Y703" s="313"/>
      <c r="Z703" s="313"/>
      <c r="AA703" s="313"/>
      <c r="AB703" s="313"/>
      <c r="AC703" s="313"/>
      <c r="AD703" s="313"/>
      <c r="AE703" s="313"/>
    </row>
    <row r="704" spans="1:31" x14ac:dyDescent="0.25">
      <c r="A704" s="313"/>
      <c r="B704" s="322"/>
      <c r="C704" s="322"/>
      <c r="D704" s="313"/>
      <c r="E704" s="323"/>
      <c r="F704" s="312"/>
      <c r="G704" s="312"/>
      <c r="H704" s="312"/>
      <c r="I704" s="312"/>
      <c r="J704" s="312"/>
      <c r="K704" s="312"/>
      <c r="L704" s="312"/>
      <c r="M704" s="324"/>
      <c r="N704" s="324"/>
      <c r="O704" s="313"/>
      <c r="P704" s="312"/>
      <c r="Q704" s="313"/>
      <c r="R704" s="313"/>
      <c r="S704" s="313"/>
      <c r="T704" s="313"/>
      <c r="U704" s="313"/>
      <c r="V704" s="313"/>
      <c r="W704" s="313"/>
      <c r="X704" s="313"/>
      <c r="Y704" s="313"/>
      <c r="Z704" s="313"/>
      <c r="AA704" s="313"/>
      <c r="AB704" s="313"/>
      <c r="AC704" s="313"/>
      <c r="AD704" s="313"/>
      <c r="AE704" s="313"/>
    </row>
    <row r="705" spans="1:31" x14ac:dyDescent="0.25">
      <c r="A705" s="313"/>
      <c r="B705" s="322"/>
      <c r="C705" s="322"/>
      <c r="D705" s="313"/>
      <c r="E705" s="323"/>
      <c r="F705" s="312"/>
      <c r="G705" s="312"/>
      <c r="H705" s="312"/>
      <c r="I705" s="312"/>
      <c r="J705" s="312"/>
      <c r="K705" s="312"/>
      <c r="L705" s="312"/>
      <c r="M705" s="324"/>
      <c r="N705" s="324"/>
      <c r="O705" s="313"/>
      <c r="P705" s="312"/>
      <c r="Q705" s="313"/>
      <c r="R705" s="313"/>
      <c r="S705" s="313"/>
      <c r="T705" s="313"/>
      <c r="U705" s="313"/>
      <c r="V705" s="313"/>
      <c r="W705" s="313"/>
      <c r="X705" s="313"/>
      <c r="Y705" s="313"/>
      <c r="Z705" s="313"/>
      <c r="AA705" s="313"/>
      <c r="AB705" s="313"/>
      <c r="AC705" s="313"/>
      <c r="AD705" s="313"/>
      <c r="AE705" s="313"/>
    </row>
    <row r="706" spans="1:31" x14ac:dyDescent="0.25">
      <c r="A706" s="313"/>
      <c r="B706" s="322"/>
      <c r="C706" s="322"/>
      <c r="D706" s="313"/>
      <c r="E706" s="323"/>
      <c r="F706" s="312"/>
      <c r="G706" s="312"/>
      <c r="H706" s="312"/>
      <c r="I706" s="312"/>
      <c r="J706" s="312"/>
      <c r="K706" s="312"/>
      <c r="L706" s="312"/>
      <c r="M706" s="324"/>
      <c r="N706" s="324"/>
      <c r="O706" s="313"/>
      <c r="P706" s="312"/>
      <c r="Q706" s="313"/>
      <c r="R706" s="313"/>
      <c r="S706" s="313"/>
      <c r="T706" s="313"/>
      <c r="U706" s="313"/>
      <c r="V706" s="313"/>
      <c r="W706" s="313"/>
      <c r="X706" s="313"/>
      <c r="Y706" s="313"/>
      <c r="Z706" s="313"/>
      <c r="AA706" s="313"/>
      <c r="AB706" s="313"/>
      <c r="AC706" s="313"/>
      <c r="AD706" s="313"/>
      <c r="AE706" s="313"/>
    </row>
    <row r="707" spans="1:31" x14ac:dyDescent="0.25">
      <c r="A707" s="313"/>
      <c r="B707" s="322"/>
      <c r="C707" s="322"/>
      <c r="D707" s="313"/>
      <c r="E707" s="323"/>
      <c r="F707" s="312"/>
      <c r="G707" s="312"/>
      <c r="H707" s="312"/>
      <c r="I707" s="312"/>
      <c r="J707" s="312"/>
      <c r="K707" s="312"/>
      <c r="L707" s="312"/>
      <c r="M707" s="324"/>
      <c r="N707" s="324"/>
      <c r="O707" s="313"/>
      <c r="P707" s="312"/>
      <c r="Q707" s="313"/>
      <c r="R707" s="313"/>
      <c r="S707" s="313"/>
      <c r="T707" s="313"/>
      <c r="U707" s="313"/>
      <c r="V707" s="313"/>
      <c r="W707" s="313"/>
      <c r="X707" s="313"/>
      <c r="Y707" s="313"/>
      <c r="Z707" s="313"/>
      <c r="AA707" s="313"/>
      <c r="AB707" s="313"/>
      <c r="AC707" s="313"/>
      <c r="AD707" s="313"/>
      <c r="AE707" s="313"/>
    </row>
    <row r="708" spans="1:31" x14ac:dyDescent="0.25">
      <c r="A708" s="313"/>
      <c r="B708" s="322"/>
      <c r="C708" s="322"/>
      <c r="D708" s="313"/>
      <c r="E708" s="323"/>
      <c r="F708" s="312"/>
      <c r="G708" s="312"/>
      <c r="H708" s="312"/>
      <c r="I708" s="312"/>
      <c r="J708" s="312"/>
      <c r="K708" s="312"/>
      <c r="L708" s="312"/>
      <c r="M708" s="324"/>
      <c r="N708" s="324"/>
      <c r="O708" s="313"/>
      <c r="P708" s="312"/>
      <c r="Q708" s="313"/>
      <c r="R708" s="313"/>
      <c r="S708" s="313"/>
      <c r="T708" s="313"/>
      <c r="U708" s="313"/>
      <c r="V708" s="313"/>
      <c r="W708" s="313"/>
      <c r="X708" s="313"/>
      <c r="Y708" s="313"/>
      <c r="Z708" s="313"/>
      <c r="AA708" s="313"/>
      <c r="AB708" s="313"/>
      <c r="AC708" s="313"/>
      <c r="AD708" s="313"/>
      <c r="AE708" s="313"/>
    </row>
    <row r="709" spans="1:31" x14ac:dyDescent="0.25">
      <c r="A709" s="313"/>
      <c r="B709" s="322"/>
      <c r="C709" s="322"/>
      <c r="D709" s="313"/>
      <c r="E709" s="323"/>
      <c r="F709" s="312"/>
      <c r="G709" s="312"/>
      <c r="H709" s="312"/>
      <c r="I709" s="312"/>
      <c r="J709" s="312"/>
      <c r="K709" s="312"/>
      <c r="L709" s="312"/>
      <c r="M709" s="324"/>
      <c r="N709" s="324"/>
      <c r="O709" s="313"/>
      <c r="P709" s="312"/>
      <c r="Q709" s="313"/>
      <c r="R709" s="313"/>
      <c r="S709" s="313"/>
      <c r="T709" s="313"/>
      <c r="U709" s="313"/>
      <c r="V709" s="313"/>
      <c r="W709" s="313"/>
      <c r="X709" s="313"/>
      <c r="Y709" s="313"/>
      <c r="Z709" s="313"/>
      <c r="AA709" s="313"/>
      <c r="AB709" s="313"/>
      <c r="AC709" s="313"/>
      <c r="AD709" s="313"/>
      <c r="AE709" s="313"/>
    </row>
    <row r="710" spans="1:31" x14ac:dyDescent="0.25">
      <c r="A710" s="313"/>
      <c r="B710" s="322"/>
      <c r="C710" s="322"/>
      <c r="D710" s="313"/>
      <c r="E710" s="323"/>
      <c r="F710" s="312"/>
      <c r="G710" s="312"/>
      <c r="H710" s="312"/>
      <c r="I710" s="312"/>
      <c r="J710" s="312"/>
      <c r="K710" s="312"/>
      <c r="L710" s="312"/>
      <c r="M710" s="324"/>
      <c r="N710" s="324"/>
      <c r="O710" s="313"/>
      <c r="P710" s="312"/>
      <c r="Q710" s="313"/>
      <c r="R710" s="313"/>
      <c r="S710" s="313"/>
      <c r="T710" s="313"/>
      <c r="U710" s="313"/>
      <c r="V710" s="313"/>
      <c r="W710" s="313"/>
      <c r="X710" s="313"/>
      <c r="Y710" s="313"/>
      <c r="Z710" s="313"/>
      <c r="AA710" s="313"/>
      <c r="AB710" s="313"/>
      <c r="AC710" s="313"/>
      <c r="AD710" s="313"/>
      <c r="AE710" s="313"/>
    </row>
    <row r="711" spans="1:31" x14ac:dyDescent="0.25">
      <c r="A711" s="313"/>
      <c r="B711" s="322"/>
      <c r="C711" s="322"/>
      <c r="D711" s="313"/>
      <c r="E711" s="323"/>
      <c r="F711" s="312"/>
      <c r="G711" s="312"/>
      <c r="H711" s="312"/>
      <c r="I711" s="312"/>
      <c r="J711" s="312"/>
      <c r="K711" s="312"/>
      <c r="L711" s="312"/>
      <c r="M711" s="324"/>
      <c r="N711" s="324"/>
      <c r="O711" s="313"/>
      <c r="P711" s="312"/>
      <c r="Q711" s="313"/>
      <c r="R711" s="313"/>
      <c r="S711" s="313"/>
      <c r="T711" s="313"/>
      <c r="U711" s="313"/>
      <c r="V711" s="313"/>
      <c r="W711" s="313"/>
      <c r="X711" s="313"/>
      <c r="Y711" s="313"/>
      <c r="Z711" s="313"/>
      <c r="AA711" s="313"/>
      <c r="AB711" s="313"/>
      <c r="AC711" s="313"/>
      <c r="AD711" s="313"/>
      <c r="AE711" s="313"/>
    </row>
    <row r="712" spans="1:31" x14ac:dyDescent="0.25">
      <c r="A712" s="313"/>
      <c r="B712" s="322"/>
      <c r="C712" s="322"/>
      <c r="D712" s="313"/>
      <c r="E712" s="323"/>
      <c r="F712" s="312"/>
      <c r="G712" s="312"/>
      <c r="H712" s="312"/>
      <c r="I712" s="312"/>
      <c r="J712" s="312"/>
      <c r="K712" s="312"/>
      <c r="L712" s="312"/>
      <c r="M712" s="324"/>
      <c r="N712" s="324"/>
      <c r="O712" s="313"/>
      <c r="P712" s="312"/>
      <c r="Q712" s="313"/>
      <c r="R712" s="313"/>
      <c r="S712" s="313"/>
      <c r="T712" s="313"/>
      <c r="U712" s="313"/>
      <c r="V712" s="313"/>
      <c r="W712" s="313"/>
      <c r="X712" s="313"/>
      <c r="Y712" s="313"/>
      <c r="Z712" s="313"/>
      <c r="AA712" s="313"/>
      <c r="AB712" s="313"/>
      <c r="AC712" s="313"/>
      <c r="AD712" s="313"/>
      <c r="AE712" s="313"/>
    </row>
    <row r="713" spans="1:31" x14ac:dyDescent="0.25">
      <c r="A713" s="313"/>
      <c r="B713" s="322"/>
      <c r="C713" s="322"/>
      <c r="D713" s="313"/>
      <c r="E713" s="323"/>
      <c r="F713" s="312"/>
      <c r="G713" s="312"/>
      <c r="H713" s="312"/>
      <c r="I713" s="312"/>
      <c r="J713" s="312"/>
      <c r="K713" s="312"/>
      <c r="L713" s="312"/>
      <c r="M713" s="324"/>
      <c r="N713" s="324"/>
      <c r="O713" s="313"/>
      <c r="P713" s="312"/>
      <c r="Q713" s="313"/>
      <c r="R713" s="313"/>
      <c r="S713" s="313"/>
      <c r="T713" s="313"/>
      <c r="U713" s="313"/>
      <c r="V713" s="313"/>
      <c r="W713" s="313"/>
      <c r="X713" s="313"/>
      <c r="Y713" s="313"/>
      <c r="Z713" s="313"/>
      <c r="AA713" s="313"/>
      <c r="AB713" s="313"/>
      <c r="AC713" s="313"/>
      <c r="AD713" s="313"/>
      <c r="AE713" s="313"/>
    </row>
    <row r="714" spans="1:31" x14ac:dyDescent="0.25">
      <c r="A714" s="313"/>
      <c r="B714" s="322"/>
      <c r="C714" s="322"/>
      <c r="D714" s="313"/>
      <c r="E714" s="323"/>
      <c r="F714" s="312"/>
      <c r="G714" s="312"/>
      <c r="H714" s="312"/>
      <c r="I714" s="312"/>
      <c r="J714" s="312"/>
      <c r="K714" s="312"/>
      <c r="L714" s="312"/>
      <c r="M714" s="324"/>
      <c r="N714" s="324"/>
      <c r="O714" s="313"/>
      <c r="P714" s="312"/>
      <c r="Q714" s="313"/>
      <c r="R714" s="313"/>
      <c r="S714" s="313"/>
      <c r="T714" s="313"/>
      <c r="U714" s="313"/>
      <c r="V714" s="313"/>
      <c r="W714" s="313"/>
      <c r="X714" s="313"/>
      <c r="Y714" s="313"/>
      <c r="Z714" s="313"/>
      <c r="AA714" s="313"/>
      <c r="AB714" s="313"/>
      <c r="AC714" s="313"/>
      <c r="AD714" s="313"/>
      <c r="AE714" s="313"/>
    </row>
    <row r="715" spans="1:31" x14ac:dyDescent="0.25">
      <c r="A715" s="313"/>
      <c r="B715" s="322"/>
      <c r="C715" s="322"/>
      <c r="D715" s="313"/>
      <c r="E715" s="323"/>
      <c r="F715" s="312"/>
      <c r="G715" s="312"/>
      <c r="H715" s="312"/>
      <c r="I715" s="312"/>
      <c r="J715" s="312"/>
      <c r="K715" s="312"/>
      <c r="L715" s="312"/>
      <c r="M715" s="324"/>
      <c r="N715" s="324"/>
      <c r="O715" s="313"/>
      <c r="P715" s="312"/>
      <c r="Q715" s="313"/>
      <c r="R715" s="313"/>
      <c r="S715" s="313"/>
      <c r="T715" s="313"/>
      <c r="U715" s="313"/>
      <c r="V715" s="313"/>
      <c r="W715" s="313"/>
      <c r="X715" s="313"/>
      <c r="Y715" s="313"/>
      <c r="Z715" s="313"/>
      <c r="AA715" s="313"/>
      <c r="AB715" s="313"/>
      <c r="AC715" s="313"/>
      <c r="AD715" s="313"/>
      <c r="AE715" s="313"/>
    </row>
    <row r="716" spans="1:31" x14ac:dyDescent="0.25">
      <c r="A716" s="313"/>
      <c r="B716" s="322"/>
      <c r="C716" s="322"/>
      <c r="D716" s="313"/>
      <c r="E716" s="323"/>
      <c r="F716" s="312"/>
      <c r="G716" s="312"/>
      <c r="H716" s="312"/>
      <c r="I716" s="312"/>
      <c r="J716" s="312"/>
      <c r="K716" s="312"/>
      <c r="L716" s="312"/>
      <c r="M716" s="324"/>
      <c r="N716" s="324"/>
      <c r="O716" s="313"/>
      <c r="P716" s="312"/>
      <c r="Q716" s="313"/>
      <c r="R716" s="313"/>
      <c r="S716" s="313"/>
      <c r="T716" s="313"/>
      <c r="U716" s="313"/>
      <c r="V716" s="313"/>
      <c r="W716" s="313"/>
      <c r="X716" s="313"/>
      <c r="Y716" s="313"/>
      <c r="Z716" s="313"/>
      <c r="AA716" s="313"/>
      <c r="AB716" s="313"/>
      <c r="AC716" s="313"/>
      <c r="AD716" s="313"/>
      <c r="AE716" s="313"/>
    </row>
    <row r="717" spans="1:31" x14ac:dyDescent="0.25">
      <c r="A717" s="313"/>
      <c r="B717" s="322"/>
      <c r="C717" s="322"/>
      <c r="D717" s="313"/>
      <c r="E717" s="323"/>
      <c r="F717" s="312"/>
      <c r="G717" s="312"/>
      <c r="H717" s="312"/>
      <c r="I717" s="312"/>
      <c r="J717" s="312"/>
      <c r="K717" s="312"/>
      <c r="L717" s="312"/>
      <c r="M717" s="324"/>
      <c r="N717" s="324"/>
      <c r="O717" s="313"/>
      <c r="P717" s="312"/>
      <c r="Q717" s="313"/>
      <c r="R717" s="313"/>
      <c r="S717" s="313"/>
      <c r="T717" s="313"/>
      <c r="U717" s="313"/>
      <c r="V717" s="313"/>
      <c r="W717" s="313"/>
      <c r="X717" s="313"/>
      <c r="Y717" s="313"/>
      <c r="Z717" s="313"/>
      <c r="AA717" s="313"/>
      <c r="AB717" s="313"/>
      <c r="AC717" s="313"/>
      <c r="AD717" s="313"/>
      <c r="AE717" s="313"/>
    </row>
    <row r="718" spans="1:31" x14ac:dyDescent="0.25">
      <c r="A718" s="313"/>
      <c r="B718" s="322"/>
      <c r="C718" s="322"/>
      <c r="D718" s="313"/>
      <c r="E718" s="323"/>
      <c r="F718" s="312"/>
      <c r="G718" s="312"/>
      <c r="H718" s="312"/>
      <c r="I718" s="312"/>
      <c r="J718" s="312"/>
      <c r="K718" s="312"/>
      <c r="L718" s="312"/>
      <c r="M718" s="324"/>
      <c r="N718" s="324"/>
      <c r="O718" s="313"/>
      <c r="P718" s="312"/>
      <c r="Q718" s="313"/>
      <c r="R718" s="313"/>
      <c r="S718" s="313"/>
      <c r="T718" s="313"/>
      <c r="U718" s="313"/>
      <c r="V718" s="313"/>
      <c r="W718" s="313"/>
      <c r="X718" s="313"/>
      <c r="Y718" s="313"/>
      <c r="Z718" s="313"/>
      <c r="AA718" s="313"/>
      <c r="AB718" s="313"/>
      <c r="AC718" s="313"/>
      <c r="AD718" s="313"/>
      <c r="AE718" s="313"/>
    </row>
    <row r="719" spans="1:31" x14ac:dyDescent="0.25">
      <c r="A719" s="313"/>
      <c r="B719" s="322"/>
      <c r="C719" s="322"/>
      <c r="D719" s="313"/>
      <c r="E719" s="323"/>
      <c r="F719" s="312"/>
      <c r="G719" s="312"/>
      <c r="H719" s="312"/>
      <c r="I719" s="312"/>
      <c r="J719" s="312"/>
      <c r="K719" s="312"/>
      <c r="L719" s="312"/>
      <c r="M719" s="324"/>
      <c r="N719" s="324"/>
      <c r="O719" s="313"/>
      <c r="P719" s="312"/>
      <c r="Q719" s="313"/>
      <c r="R719" s="313"/>
      <c r="S719" s="313"/>
      <c r="T719" s="313"/>
      <c r="U719" s="313"/>
      <c r="V719" s="313"/>
      <c r="W719" s="313"/>
      <c r="X719" s="313"/>
      <c r="Y719" s="313"/>
      <c r="Z719" s="313"/>
      <c r="AA719" s="313"/>
      <c r="AB719" s="313"/>
      <c r="AC719" s="313"/>
      <c r="AD719" s="313"/>
      <c r="AE719" s="313"/>
    </row>
    <row r="720" spans="1:31" x14ac:dyDescent="0.25">
      <c r="A720" s="313"/>
      <c r="B720" s="322"/>
      <c r="C720" s="322"/>
      <c r="D720" s="313"/>
      <c r="E720" s="323"/>
      <c r="F720" s="312"/>
      <c r="G720" s="312"/>
      <c r="H720" s="312"/>
      <c r="I720" s="312"/>
      <c r="J720" s="312"/>
      <c r="K720" s="312"/>
      <c r="L720" s="312"/>
      <c r="M720" s="324"/>
      <c r="N720" s="324"/>
      <c r="O720" s="313"/>
      <c r="P720" s="312"/>
      <c r="Q720" s="313"/>
      <c r="R720" s="313"/>
      <c r="S720" s="313"/>
      <c r="T720" s="313"/>
      <c r="U720" s="313"/>
      <c r="V720" s="313"/>
      <c r="W720" s="313"/>
      <c r="X720" s="313"/>
      <c r="Y720" s="313"/>
      <c r="Z720" s="313"/>
      <c r="AA720" s="313"/>
      <c r="AB720" s="313"/>
      <c r="AC720" s="313"/>
      <c r="AD720" s="313"/>
      <c r="AE720" s="313"/>
    </row>
    <row r="721" spans="1:31" x14ac:dyDescent="0.25">
      <c r="A721" s="313"/>
      <c r="B721" s="322"/>
      <c r="C721" s="322"/>
      <c r="D721" s="313"/>
      <c r="E721" s="323"/>
      <c r="F721" s="312"/>
      <c r="G721" s="312"/>
      <c r="H721" s="312"/>
      <c r="I721" s="312"/>
      <c r="J721" s="312"/>
      <c r="K721" s="312"/>
      <c r="L721" s="312"/>
      <c r="M721" s="324"/>
      <c r="N721" s="324"/>
      <c r="O721" s="313"/>
      <c r="P721" s="312"/>
      <c r="Q721" s="313"/>
      <c r="R721" s="313"/>
      <c r="S721" s="313"/>
      <c r="T721" s="313"/>
      <c r="U721" s="313"/>
      <c r="V721" s="313"/>
      <c r="W721" s="313"/>
      <c r="X721" s="313"/>
      <c r="Y721" s="313"/>
      <c r="Z721" s="313"/>
      <c r="AA721" s="313"/>
      <c r="AB721" s="313"/>
      <c r="AC721" s="313"/>
      <c r="AD721" s="313"/>
      <c r="AE721" s="313"/>
    </row>
    <row r="722" spans="1:31" x14ac:dyDescent="0.25">
      <c r="A722" s="313"/>
      <c r="B722" s="322"/>
      <c r="C722" s="322"/>
      <c r="D722" s="313"/>
      <c r="E722" s="323"/>
      <c r="F722" s="312"/>
      <c r="G722" s="312"/>
      <c r="H722" s="312"/>
      <c r="I722" s="312"/>
      <c r="J722" s="312"/>
      <c r="K722" s="312"/>
      <c r="L722" s="312"/>
      <c r="M722" s="324"/>
      <c r="N722" s="324"/>
      <c r="O722" s="313"/>
      <c r="P722" s="312"/>
      <c r="Q722" s="313"/>
      <c r="R722" s="313"/>
      <c r="S722" s="313"/>
      <c r="T722" s="313"/>
      <c r="U722" s="313"/>
      <c r="V722" s="313"/>
      <c r="W722" s="313"/>
      <c r="X722" s="313"/>
      <c r="Y722" s="313"/>
      <c r="Z722" s="313"/>
      <c r="AA722" s="313"/>
      <c r="AB722" s="313"/>
      <c r="AC722" s="313"/>
      <c r="AD722" s="313"/>
      <c r="AE722" s="313"/>
    </row>
    <row r="723" spans="1:31" x14ac:dyDescent="0.25">
      <c r="A723" s="313"/>
      <c r="B723" s="322"/>
      <c r="C723" s="322"/>
      <c r="D723" s="313"/>
      <c r="E723" s="323"/>
      <c r="F723" s="312"/>
      <c r="G723" s="312"/>
      <c r="H723" s="312"/>
      <c r="I723" s="312"/>
      <c r="J723" s="312"/>
      <c r="K723" s="312"/>
      <c r="L723" s="312"/>
      <c r="M723" s="324"/>
      <c r="N723" s="324"/>
      <c r="O723" s="313"/>
      <c r="P723" s="312"/>
      <c r="Q723" s="313"/>
      <c r="R723" s="313"/>
      <c r="S723" s="313"/>
      <c r="T723" s="313"/>
      <c r="U723" s="313"/>
      <c r="V723" s="313"/>
      <c r="W723" s="313"/>
      <c r="X723" s="313"/>
      <c r="Y723" s="313"/>
      <c r="Z723" s="313"/>
      <c r="AA723" s="313"/>
      <c r="AB723" s="313"/>
      <c r="AC723" s="313"/>
      <c r="AD723" s="313"/>
      <c r="AE723" s="313"/>
    </row>
    <row r="724" spans="1:31" x14ac:dyDescent="0.25">
      <c r="A724" s="313"/>
      <c r="B724" s="322"/>
      <c r="C724" s="322"/>
      <c r="D724" s="313"/>
      <c r="E724" s="323"/>
      <c r="F724" s="312"/>
      <c r="G724" s="312"/>
      <c r="H724" s="312"/>
      <c r="I724" s="312"/>
      <c r="J724" s="312"/>
      <c r="K724" s="312"/>
      <c r="L724" s="312"/>
      <c r="M724" s="324"/>
      <c r="N724" s="324"/>
      <c r="O724" s="313"/>
      <c r="P724" s="312"/>
      <c r="Q724" s="313"/>
      <c r="R724" s="313"/>
      <c r="S724" s="313"/>
      <c r="T724" s="313"/>
      <c r="U724" s="313"/>
      <c r="V724" s="313"/>
      <c r="W724" s="313"/>
      <c r="X724" s="313"/>
      <c r="Y724" s="313"/>
      <c r="Z724" s="313"/>
      <c r="AA724" s="313"/>
      <c r="AB724" s="313"/>
      <c r="AC724" s="313"/>
      <c r="AD724" s="313"/>
      <c r="AE724" s="313"/>
    </row>
    <row r="725" spans="1:31" x14ac:dyDescent="0.25">
      <c r="A725" s="313"/>
      <c r="B725" s="322"/>
      <c r="C725" s="322"/>
      <c r="D725" s="313"/>
      <c r="E725" s="323"/>
      <c r="F725" s="312"/>
      <c r="G725" s="312"/>
      <c r="H725" s="312"/>
      <c r="I725" s="312"/>
      <c r="J725" s="312"/>
      <c r="K725" s="312"/>
      <c r="L725" s="312"/>
      <c r="M725" s="324"/>
      <c r="N725" s="324"/>
      <c r="O725" s="313"/>
      <c r="P725" s="312"/>
      <c r="Q725" s="313"/>
      <c r="R725" s="313"/>
      <c r="S725" s="313"/>
      <c r="T725" s="313"/>
      <c r="U725" s="313"/>
      <c r="V725" s="313"/>
      <c r="W725" s="313"/>
      <c r="X725" s="313"/>
      <c r="Y725" s="313"/>
      <c r="Z725" s="313"/>
      <c r="AA725" s="313"/>
      <c r="AB725" s="313"/>
      <c r="AC725" s="313"/>
      <c r="AD725" s="313"/>
      <c r="AE725" s="313"/>
    </row>
    <row r="726" spans="1:31" x14ac:dyDescent="0.25">
      <c r="A726" s="313"/>
      <c r="B726" s="322"/>
      <c r="C726" s="322"/>
      <c r="D726" s="313"/>
      <c r="E726" s="323"/>
      <c r="F726" s="312"/>
      <c r="G726" s="312"/>
      <c r="H726" s="312"/>
      <c r="I726" s="312"/>
      <c r="J726" s="312"/>
      <c r="K726" s="312"/>
      <c r="L726" s="312"/>
      <c r="M726" s="324"/>
      <c r="N726" s="324"/>
      <c r="O726" s="313"/>
      <c r="P726" s="312"/>
      <c r="Q726" s="313"/>
      <c r="R726" s="313"/>
      <c r="S726" s="313"/>
      <c r="T726" s="313"/>
      <c r="U726" s="313"/>
      <c r="V726" s="313"/>
      <c r="W726" s="313"/>
      <c r="X726" s="313"/>
      <c r="Y726" s="313"/>
      <c r="Z726" s="313"/>
      <c r="AA726" s="313"/>
      <c r="AB726" s="313"/>
      <c r="AC726" s="313"/>
      <c r="AD726" s="313"/>
      <c r="AE726" s="313"/>
    </row>
    <row r="727" spans="1:31" x14ac:dyDescent="0.25">
      <c r="A727" s="313"/>
      <c r="B727" s="322"/>
      <c r="C727" s="322"/>
      <c r="D727" s="313"/>
      <c r="E727" s="323"/>
      <c r="F727" s="312"/>
      <c r="G727" s="312"/>
      <c r="H727" s="312"/>
      <c r="I727" s="312"/>
      <c r="J727" s="312"/>
      <c r="K727" s="312"/>
      <c r="L727" s="312"/>
      <c r="M727" s="324"/>
      <c r="N727" s="324"/>
      <c r="O727" s="313"/>
      <c r="P727" s="312"/>
      <c r="Q727" s="313"/>
      <c r="R727" s="313"/>
      <c r="S727" s="313"/>
      <c r="T727" s="313"/>
      <c r="U727" s="313"/>
      <c r="V727" s="313"/>
      <c r="W727" s="313"/>
      <c r="X727" s="313"/>
      <c r="Y727" s="313"/>
      <c r="Z727" s="313"/>
      <c r="AA727" s="313"/>
      <c r="AB727" s="313"/>
      <c r="AC727" s="313"/>
      <c r="AD727" s="313"/>
      <c r="AE727" s="313"/>
    </row>
    <row r="728" spans="1:31" x14ac:dyDescent="0.25">
      <c r="A728" s="313"/>
      <c r="B728" s="322"/>
      <c r="C728" s="322"/>
      <c r="D728" s="313"/>
      <c r="E728" s="323"/>
      <c r="F728" s="312"/>
      <c r="G728" s="312"/>
      <c r="H728" s="312"/>
      <c r="I728" s="312"/>
      <c r="J728" s="312"/>
      <c r="K728" s="312"/>
      <c r="L728" s="312"/>
      <c r="M728" s="324"/>
      <c r="N728" s="324"/>
      <c r="O728" s="313"/>
      <c r="P728" s="312"/>
      <c r="Q728" s="313"/>
      <c r="R728" s="313"/>
      <c r="S728" s="313"/>
      <c r="T728" s="313"/>
      <c r="U728" s="313"/>
      <c r="V728" s="313"/>
      <c r="W728" s="313"/>
      <c r="X728" s="313"/>
      <c r="Y728" s="313"/>
      <c r="Z728" s="313"/>
      <c r="AA728" s="313"/>
      <c r="AB728" s="313"/>
      <c r="AC728" s="313"/>
      <c r="AD728" s="313"/>
      <c r="AE728" s="313"/>
    </row>
    <row r="729" spans="1:31" x14ac:dyDescent="0.25">
      <c r="A729" s="313"/>
      <c r="B729" s="322"/>
      <c r="C729" s="322"/>
      <c r="D729" s="313"/>
      <c r="E729" s="323"/>
      <c r="F729" s="312"/>
      <c r="G729" s="312"/>
      <c r="H729" s="312"/>
      <c r="I729" s="312"/>
      <c r="J729" s="312"/>
      <c r="K729" s="312"/>
      <c r="L729" s="312"/>
      <c r="M729" s="324"/>
      <c r="N729" s="324"/>
      <c r="O729" s="313"/>
      <c r="P729" s="312"/>
      <c r="Q729" s="313"/>
      <c r="R729" s="313"/>
      <c r="S729" s="313"/>
      <c r="T729" s="313"/>
      <c r="U729" s="313"/>
      <c r="V729" s="313"/>
      <c r="W729" s="313"/>
      <c r="X729" s="313"/>
      <c r="Y729" s="313"/>
      <c r="Z729" s="313"/>
      <c r="AA729" s="313"/>
      <c r="AB729" s="313"/>
      <c r="AC729" s="313"/>
      <c r="AD729" s="313"/>
      <c r="AE729" s="313"/>
    </row>
    <row r="730" spans="1:31" x14ac:dyDescent="0.25">
      <c r="A730" s="313"/>
      <c r="B730" s="322"/>
      <c r="C730" s="322"/>
      <c r="D730" s="313"/>
      <c r="E730" s="323"/>
      <c r="F730" s="312"/>
      <c r="G730" s="312"/>
      <c r="H730" s="312"/>
      <c r="I730" s="312"/>
      <c r="J730" s="312"/>
      <c r="K730" s="312"/>
      <c r="L730" s="312"/>
      <c r="M730" s="324"/>
      <c r="N730" s="324"/>
      <c r="O730" s="313"/>
      <c r="P730" s="312"/>
      <c r="Q730" s="313"/>
      <c r="R730" s="313"/>
      <c r="S730" s="313"/>
      <c r="T730" s="313"/>
      <c r="U730" s="313"/>
      <c r="V730" s="313"/>
      <c r="W730" s="313"/>
      <c r="X730" s="313"/>
      <c r="Y730" s="313"/>
      <c r="Z730" s="313"/>
      <c r="AA730" s="313"/>
      <c r="AB730" s="313"/>
      <c r="AC730" s="313"/>
      <c r="AD730" s="313"/>
      <c r="AE730" s="313"/>
    </row>
    <row r="731" spans="1:31" x14ac:dyDescent="0.25">
      <c r="A731" s="313"/>
      <c r="B731" s="322"/>
      <c r="C731" s="322"/>
      <c r="D731" s="313"/>
      <c r="E731" s="323"/>
      <c r="F731" s="312"/>
      <c r="G731" s="312"/>
      <c r="H731" s="312"/>
      <c r="I731" s="312"/>
      <c r="J731" s="312"/>
      <c r="K731" s="312"/>
      <c r="L731" s="312"/>
      <c r="M731" s="324"/>
      <c r="N731" s="324"/>
      <c r="O731" s="313"/>
      <c r="P731" s="312"/>
      <c r="Q731" s="313"/>
      <c r="R731" s="313"/>
      <c r="S731" s="313"/>
      <c r="T731" s="313"/>
      <c r="U731" s="313"/>
      <c r="V731" s="313"/>
      <c r="W731" s="313"/>
      <c r="X731" s="313"/>
      <c r="Y731" s="313"/>
      <c r="Z731" s="313"/>
      <c r="AA731" s="313"/>
      <c r="AB731" s="313"/>
      <c r="AC731" s="313"/>
      <c r="AD731" s="313"/>
      <c r="AE731" s="313"/>
    </row>
    <row r="732" spans="1:31" x14ac:dyDescent="0.25">
      <c r="A732" s="313"/>
      <c r="B732" s="322"/>
      <c r="C732" s="322"/>
      <c r="D732" s="313"/>
      <c r="E732" s="323"/>
      <c r="F732" s="312"/>
      <c r="G732" s="312"/>
      <c r="H732" s="312"/>
      <c r="I732" s="312"/>
      <c r="J732" s="312"/>
      <c r="K732" s="312"/>
      <c r="L732" s="312"/>
      <c r="M732" s="324"/>
      <c r="N732" s="324"/>
      <c r="O732" s="313"/>
      <c r="P732" s="312"/>
      <c r="Q732" s="313"/>
      <c r="R732" s="313"/>
      <c r="S732" s="313"/>
      <c r="T732" s="313"/>
      <c r="U732" s="313"/>
      <c r="V732" s="313"/>
      <c r="W732" s="313"/>
      <c r="X732" s="313"/>
      <c r="Y732" s="313"/>
      <c r="Z732" s="313"/>
      <c r="AA732" s="313"/>
      <c r="AB732" s="313"/>
      <c r="AC732" s="313"/>
      <c r="AD732" s="313"/>
      <c r="AE732" s="313"/>
    </row>
    <row r="733" spans="1:31" x14ac:dyDescent="0.25">
      <c r="A733" s="313"/>
      <c r="B733" s="322"/>
      <c r="C733" s="322"/>
      <c r="D733" s="313"/>
      <c r="E733" s="323"/>
      <c r="F733" s="312"/>
      <c r="G733" s="312"/>
      <c r="H733" s="312"/>
      <c r="I733" s="312"/>
      <c r="J733" s="312"/>
      <c r="K733" s="312"/>
      <c r="L733" s="312"/>
      <c r="M733" s="324"/>
      <c r="N733" s="324"/>
      <c r="O733" s="313"/>
      <c r="P733" s="312"/>
      <c r="Q733" s="313"/>
      <c r="R733" s="313"/>
      <c r="S733" s="313"/>
      <c r="T733" s="313"/>
      <c r="U733" s="313"/>
      <c r="V733" s="313"/>
      <c r="W733" s="313"/>
      <c r="X733" s="313"/>
      <c r="Y733" s="313"/>
      <c r="Z733" s="313"/>
      <c r="AA733" s="313"/>
      <c r="AB733" s="313"/>
      <c r="AC733" s="313"/>
      <c r="AD733" s="313"/>
      <c r="AE733" s="313"/>
    </row>
    <row r="734" spans="1:31" x14ac:dyDescent="0.25">
      <c r="A734" s="313"/>
      <c r="B734" s="322"/>
      <c r="C734" s="322"/>
      <c r="D734" s="313"/>
      <c r="E734" s="323"/>
      <c r="F734" s="312"/>
      <c r="G734" s="312"/>
      <c r="H734" s="312"/>
      <c r="I734" s="312"/>
      <c r="J734" s="312"/>
      <c r="K734" s="312"/>
      <c r="L734" s="312"/>
      <c r="M734" s="324"/>
      <c r="N734" s="324"/>
      <c r="O734" s="313"/>
      <c r="P734" s="312"/>
      <c r="Q734" s="313"/>
      <c r="R734" s="313"/>
      <c r="S734" s="313"/>
      <c r="T734" s="313"/>
      <c r="U734" s="313"/>
      <c r="V734" s="313"/>
      <c r="W734" s="313"/>
      <c r="X734" s="313"/>
      <c r="Y734" s="313"/>
      <c r="Z734" s="313"/>
      <c r="AA734" s="313"/>
      <c r="AB734" s="313"/>
      <c r="AC734" s="313"/>
      <c r="AD734" s="313"/>
      <c r="AE734" s="313"/>
    </row>
    <row r="735" spans="1:31" x14ac:dyDescent="0.25">
      <c r="A735" s="313"/>
      <c r="B735" s="322"/>
      <c r="C735" s="322"/>
      <c r="D735" s="313"/>
      <c r="E735" s="323"/>
      <c r="F735" s="312"/>
      <c r="G735" s="312"/>
      <c r="H735" s="312"/>
      <c r="I735" s="312"/>
      <c r="J735" s="312"/>
      <c r="K735" s="312"/>
      <c r="L735" s="312"/>
      <c r="M735" s="324"/>
      <c r="N735" s="324"/>
      <c r="O735" s="313"/>
      <c r="P735" s="312"/>
      <c r="Q735" s="313"/>
      <c r="R735" s="313"/>
      <c r="S735" s="313"/>
      <c r="T735" s="313"/>
      <c r="U735" s="313"/>
      <c r="V735" s="313"/>
      <c r="W735" s="313"/>
      <c r="X735" s="313"/>
      <c r="Y735" s="313"/>
      <c r="Z735" s="313"/>
      <c r="AA735" s="313"/>
      <c r="AB735" s="313"/>
      <c r="AC735" s="313"/>
      <c r="AD735" s="313"/>
      <c r="AE735" s="313"/>
    </row>
    <row r="736" spans="1:31" x14ac:dyDescent="0.25">
      <c r="A736" s="313"/>
      <c r="B736" s="322"/>
      <c r="C736" s="322"/>
      <c r="D736" s="313"/>
      <c r="E736" s="323"/>
      <c r="F736" s="312"/>
      <c r="G736" s="312"/>
      <c r="H736" s="312"/>
      <c r="I736" s="312"/>
      <c r="J736" s="312"/>
      <c r="K736" s="312"/>
      <c r="L736" s="312"/>
      <c r="M736" s="324"/>
      <c r="N736" s="324"/>
      <c r="O736" s="313"/>
      <c r="P736" s="312"/>
      <c r="Q736" s="313"/>
      <c r="R736" s="313"/>
      <c r="S736" s="313"/>
      <c r="T736" s="313"/>
      <c r="U736" s="313"/>
      <c r="V736" s="313"/>
      <c r="W736" s="313"/>
      <c r="X736" s="313"/>
      <c r="Y736" s="313"/>
      <c r="Z736" s="313"/>
      <c r="AA736" s="313"/>
      <c r="AB736" s="313"/>
      <c r="AC736" s="313"/>
      <c r="AD736" s="313"/>
      <c r="AE736" s="313"/>
    </row>
    <row r="737" spans="1:31" x14ac:dyDescent="0.25">
      <c r="A737" s="313"/>
      <c r="B737" s="322"/>
      <c r="C737" s="322"/>
      <c r="D737" s="313"/>
      <c r="E737" s="323"/>
      <c r="F737" s="312"/>
      <c r="G737" s="312"/>
      <c r="H737" s="312"/>
      <c r="I737" s="312"/>
      <c r="J737" s="312"/>
      <c r="K737" s="312"/>
      <c r="L737" s="312"/>
      <c r="M737" s="324"/>
      <c r="N737" s="324"/>
      <c r="O737" s="313"/>
      <c r="P737" s="312"/>
      <c r="Q737" s="313"/>
      <c r="R737" s="313"/>
      <c r="S737" s="313"/>
      <c r="T737" s="313"/>
      <c r="U737" s="313"/>
      <c r="V737" s="313"/>
      <c r="W737" s="313"/>
      <c r="X737" s="313"/>
      <c r="Y737" s="313"/>
      <c r="Z737" s="313"/>
      <c r="AA737" s="313"/>
      <c r="AB737" s="313"/>
      <c r="AC737" s="313"/>
      <c r="AD737" s="313"/>
      <c r="AE737" s="313"/>
    </row>
    <row r="738" spans="1:31" x14ac:dyDescent="0.25">
      <c r="A738" s="313"/>
      <c r="B738" s="322"/>
      <c r="C738" s="322"/>
      <c r="D738" s="313"/>
      <c r="E738" s="323"/>
      <c r="F738" s="312"/>
      <c r="G738" s="312"/>
      <c r="H738" s="312"/>
      <c r="I738" s="312"/>
      <c r="J738" s="312"/>
      <c r="K738" s="312"/>
      <c r="L738" s="312"/>
      <c r="M738" s="324"/>
      <c r="N738" s="324"/>
      <c r="O738" s="313"/>
      <c r="P738" s="312"/>
      <c r="Q738" s="313"/>
      <c r="R738" s="313"/>
      <c r="S738" s="313"/>
      <c r="T738" s="313"/>
      <c r="U738" s="313"/>
      <c r="V738" s="313"/>
      <c r="W738" s="313"/>
      <c r="X738" s="313"/>
      <c r="Y738" s="313"/>
      <c r="Z738" s="313"/>
      <c r="AA738" s="313"/>
      <c r="AB738" s="313"/>
      <c r="AC738" s="313"/>
      <c r="AD738" s="313"/>
      <c r="AE738" s="313"/>
    </row>
    <row r="739" spans="1:31" x14ac:dyDescent="0.25">
      <c r="A739" s="313"/>
      <c r="B739" s="322"/>
      <c r="C739" s="322"/>
      <c r="D739" s="313"/>
      <c r="E739" s="323"/>
      <c r="F739" s="312"/>
      <c r="G739" s="312"/>
      <c r="H739" s="312"/>
      <c r="I739" s="312"/>
      <c r="J739" s="312"/>
      <c r="K739" s="312"/>
      <c r="L739" s="312"/>
      <c r="M739" s="324"/>
      <c r="N739" s="324"/>
      <c r="O739" s="313"/>
      <c r="P739" s="312"/>
      <c r="Q739" s="313"/>
      <c r="R739" s="313"/>
      <c r="S739" s="313"/>
      <c r="T739" s="313"/>
      <c r="U739" s="313"/>
      <c r="V739" s="313"/>
      <c r="W739" s="313"/>
      <c r="X739" s="313"/>
      <c r="Y739" s="313"/>
      <c r="Z739" s="313"/>
      <c r="AA739" s="313"/>
      <c r="AB739" s="313"/>
      <c r="AC739" s="313"/>
      <c r="AD739" s="313"/>
      <c r="AE739" s="313"/>
    </row>
    <row r="740" spans="1:31" x14ac:dyDescent="0.25">
      <c r="A740" s="313"/>
      <c r="B740" s="322"/>
      <c r="C740" s="322"/>
      <c r="D740" s="313"/>
      <c r="E740" s="323"/>
      <c r="F740" s="312"/>
      <c r="G740" s="312"/>
      <c r="H740" s="312"/>
      <c r="I740" s="312"/>
      <c r="J740" s="312"/>
      <c r="K740" s="312"/>
      <c r="L740" s="312"/>
      <c r="M740" s="324"/>
      <c r="N740" s="324"/>
      <c r="O740" s="313"/>
      <c r="P740" s="312"/>
      <c r="Q740" s="313"/>
      <c r="R740" s="313"/>
      <c r="S740" s="313"/>
      <c r="T740" s="313"/>
      <c r="U740" s="313"/>
      <c r="V740" s="313"/>
      <c r="W740" s="313"/>
      <c r="X740" s="313"/>
      <c r="Y740" s="313"/>
      <c r="Z740" s="313"/>
      <c r="AA740" s="313"/>
      <c r="AB740" s="313"/>
      <c r="AC740" s="313"/>
      <c r="AD740" s="313"/>
      <c r="AE740" s="313"/>
    </row>
    <row r="741" spans="1:31" x14ac:dyDescent="0.25">
      <c r="A741" s="313"/>
      <c r="B741" s="322"/>
      <c r="C741" s="322"/>
      <c r="D741" s="313"/>
      <c r="E741" s="323"/>
      <c r="F741" s="312"/>
      <c r="G741" s="312"/>
      <c r="H741" s="312"/>
      <c r="I741" s="312"/>
      <c r="J741" s="312"/>
      <c r="K741" s="312"/>
      <c r="L741" s="312"/>
      <c r="M741" s="324"/>
      <c r="N741" s="324"/>
      <c r="O741" s="313"/>
      <c r="P741" s="312"/>
      <c r="Q741" s="313"/>
      <c r="R741" s="313"/>
      <c r="S741" s="313"/>
      <c r="T741" s="313"/>
      <c r="U741" s="313"/>
      <c r="V741" s="313"/>
      <c r="W741" s="313"/>
      <c r="X741" s="313"/>
      <c r="Y741" s="313"/>
      <c r="Z741" s="313"/>
      <c r="AA741" s="313"/>
      <c r="AB741" s="313"/>
      <c r="AC741" s="313"/>
      <c r="AD741" s="313"/>
      <c r="AE741" s="313"/>
    </row>
    <row r="742" spans="1:31" x14ac:dyDescent="0.25">
      <c r="A742" s="313"/>
      <c r="B742" s="322"/>
      <c r="C742" s="322"/>
      <c r="D742" s="313"/>
      <c r="E742" s="323"/>
      <c r="F742" s="312"/>
      <c r="G742" s="312"/>
      <c r="H742" s="312"/>
      <c r="I742" s="312"/>
      <c r="J742" s="312"/>
      <c r="K742" s="312"/>
      <c r="L742" s="312"/>
      <c r="M742" s="324"/>
      <c r="N742" s="324"/>
      <c r="O742" s="313"/>
      <c r="P742" s="312"/>
      <c r="Q742" s="313"/>
      <c r="R742" s="313"/>
      <c r="S742" s="313"/>
      <c r="T742" s="313"/>
      <c r="U742" s="313"/>
      <c r="V742" s="313"/>
      <c r="W742" s="313"/>
      <c r="X742" s="313"/>
      <c r="Y742" s="313"/>
      <c r="Z742" s="313"/>
      <c r="AA742" s="313"/>
      <c r="AB742" s="313"/>
      <c r="AC742" s="313"/>
      <c r="AD742" s="313"/>
      <c r="AE742" s="313"/>
    </row>
    <row r="743" spans="1:31" x14ac:dyDescent="0.25">
      <c r="A743" s="313"/>
      <c r="B743" s="322"/>
      <c r="C743" s="322"/>
      <c r="D743" s="313"/>
      <c r="E743" s="323"/>
      <c r="F743" s="312"/>
      <c r="G743" s="312"/>
      <c r="H743" s="312"/>
      <c r="I743" s="312"/>
      <c r="J743" s="312"/>
      <c r="K743" s="312"/>
      <c r="L743" s="312"/>
      <c r="M743" s="324"/>
      <c r="N743" s="324"/>
      <c r="O743" s="313"/>
      <c r="P743" s="312"/>
      <c r="Q743" s="313"/>
      <c r="R743" s="313"/>
      <c r="S743" s="313"/>
      <c r="T743" s="313"/>
      <c r="U743" s="313"/>
      <c r="V743" s="313"/>
      <c r="W743" s="313"/>
      <c r="X743" s="313"/>
      <c r="Y743" s="313"/>
      <c r="Z743" s="313"/>
      <c r="AA743" s="313"/>
      <c r="AB743" s="313"/>
      <c r="AC743" s="313"/>
      <c r="AD743" s="313"/>
      <c r="AE743" s="313"/>
    </row>
    <row r="744" spans="1:31" x14ac:dyDescent="0.25">
      <c r="A744" s="313"/>
      <c r="B744" s="322"/>
      <c r="C744" s="322"/>
      <c r="D744" s="313"/>
      <c r="E744" s="323"/>
      <c r="F744" s="312"/>
      <c r="G744" s="312"/>
      <c r="H744" s="312"/>
      <c r="I744" s="312"/>
      <c r="J744" s="312"/>
      <c r="K744" s="312"/>
      <c r="L744" s="312"/>
      <c r="M744" s="324"/>
      <c r="N744" s="324"/>
      <c r="O744" s="313"/>
      <c r="P744" s="312"/>
      <c r="Q744" s="313"/>
      <c r="R744" s="313"/>
      <c r="S744" s="313"/>
      <c r="T744" s="313"/>
      <c r="U744" s="313"/>
      <c r="V744" s="313"/>
      <c r="W744" s="313"/>
      <c r="X744" s="313"/>
      <c r="Y744" s="313"/>
      <c r="Z744" s="313"/>
      <c r="AA744" s="313"/>
      <c r="AB744" s="313"/>
      <c r="AC744" s="313"/>
      <c r="AD744" s="313"/>
      <c r="AE744" s="313"/>
    </row>
    <row r="745" spans="1:31" x14ac:dyDescent="0.25">
      <c r="A745" s="313"/>
      <c r="B745" s="322"/>
      <c r="C745" s="322"/>
      <c r="D745" s="313"/>
      <c r="E745" s="323"/>
      <c r="F745" s="312"/>
      <c r="G745" s="312"/>
      <c r="H745" s="312"/>
      <c r="I745" s="312"/>
      <c r="J745" s="312"/>
      <c r="K745" s="312"/>
      <c r="L745" s="312"/>
      <c r="M745" s="324"/>
      <c r="N745" s="324"/>
      <c r="O745" s="313"/>
      <c r="P745" s="312"/>
      <c r="Q745" s="313"/>
      <c r="R745" s="313"/>
      <c r="S745" s="313"/>
      <c r="T745" s="313"/>
      <c r="U745" s="313"/>
      <c r="V745" s="313"/>
      <c r="W745" s="313"/>
      <c r="X745" s="313"/>
      <c r="Y745" s="313"/>
      <c r="Z745" s="313"/>
      <c r="AA745" s="313"/>
      <c r="AB745" s="313"/>
      <c r="AC745" s="313"/>
      <c r="AD745" s="313"/>
      <c r="AE745" s="313"/>
    </row>
    <row r="746" spans="1:31" x14ac:dyDescent="0.25">
      <c r="A746" s="313"/>
      <c r="B746" s="322"/>
      <c r="C746" s="322"/>
      <c r="D746" s="313"/>
      <c r="E746" s="323"/>
      <c r="F746" s="312"/>
      <c r="G746" s="312"/>
      <c r="H746" s="312"/>
      <c r="I746" s="312"/>
      <c r="J746" s="312"/>
      <c r="K746" s="312"/>
      <c r="L746" s="312"/>
      <c r="M746" s="324"/>
      <c r="N746" s="324"/>
      <c r="O746" s="313"/>
      <c r="P746" s="312"/>
      <c r="Q746" s="313"/>
      <c r="R746" s="313"/>
      <c r="S746" s="313"/>
      <c r="T746" s="313"/>
      <c r="U746" s="313"/>
      <c r="V746" s="313"/>
      <c r="W746" s="313"/>
      <c r="X746" s="313"/>
      <c r="Y746" s="313"/>
      <c r="Z746" s="313"/>
      <c r="AA746" s="313"/>
      <c r="AB746" s="313"/>
      <c r="AC746" s="313"/>
      <c r="AD746" s="313"/>
      <c r="AE746" s="313"/>
    </row>
    <row r="747" spans="1:31" x14ac:dyDescent="0.25">
      <c r="A747" s="313"/>
      <c r="B747" s="322"/>
      <c r="C747" s="322"/>
      <c r="D747" s="313"/>
      <c r="E747" s="323"/>
      <c r="F747" s="312"/>
      <c r="G747" s="312"/>
      <c r="H747" s="312"/>
      <c r="I747" s="312"/>
      <c r="J747" s="312"/>
      <c r="K747" s="312"/>
      <c r="L747" s="312"/>
      <c r="M747" s="324"/>
      <c r="N747" s="324"/>
      <c r="O747" s="313"/>
      <c r="P747" s="312"/>
      <c r="Q747" s="313"/>
      <c r="R747" s="313"/>
      <c r="S747" s="313"/>
      <c r="T747" s="313"/>
      <c r="U747" s="313"/>
      <c r="V747" s="313"/>
      <c r="W747" s="313"/>
      <c r="X747" s="313"/>
      <c r="Y747" s="313"/>
      <c r="Z747" s="313"/>
      <c r="AA747" s="313"/>
      <c r="AB747" s="313"/>
      <c r="AC747" s="313"/>
      <c r="AD747" s="313"/>
      <c r="AE747" s="313"/>
    </row>
    <row r="748" spans="1:31" x14ac:dyDescent="0.25">
      <c r="A748" s="313"/>
      <c r="B748" s="322"/>
      <c r="C748" s="322"/>
      <c r="D748" s="313"/>
      <c r="E748" s="323"/>
      <c r="F748" s="312"/>
      <c r="G748" s="312"/>
      <c r="H748" s="312"/>
      <c r="I748" s="312"/>
      <c r="J748" s="312"/>
      <c r="K748" s="312"/>
      <c r="L748" s="312"/>
      <c r="M748" s="324"/>
      <c r="N748" s="324"/>
      <c r="O748" s="313"/>
      <c r="P748" s="312"/>
      <c r="Q748" s="313"/>
      <c r="R748" s="313"/>
      <c r="S748" s="313"/>
      <c r="T748" s="313"/>
      <c r="U748" s="313"/>
      <c r="V748" s="313"/>
      <c r="W748" s="313"/>
      <c r="X748" s="313"/>
      <c r="Y748" s="313"/>
      <c r="Z748" s="313"/>
      <c r="AA748" s="313"/>
      <c r="AB748" s="313"/>
      <c r="AC748" s="313"/>
      <c r="AD748" s="313"/>
      <c r="AE748" s="313"/>
    </row>
    <row r="749" spans="1:31" x14ac:dyDescent="0.25">
      <c r="A749" s="313"/>
      <c r="B749" s="322"/>
      <c r="C749" s="322"/>
      <c r="D749" s="313"/>
      <c r="E749" s="323"/>
      <c r="F749" s="312"/>
      <c r="G749" s="312"/>
      <c r="H749" s="312"/>
      <c r="I749" s="312"/>
      <c r="J749" s="312"/>
      <c r="K749" s="312"/>
      <c r="L749" s="312"/>
      <c r="M749" s="324"/>
      <c r="N749" s="324"/>
      <c r="O749" s="313"/>
      <c r="P749" s="312"/>
      <c r="Q749" s="313"/>
      <c r="R749" s="313"/>
      <c r="S749" s="313"/>
      <c r="T749" s="313"/>
      <c r="U749" s="313"/>
      <c r="V749" s="313"/>
      <c r="W749" s="313"/>
      <c r="X749" s="313"/>
      <c r="Y749" s="313"/>
      <c r="Z749" s="313"/>
      <c r="AA749" s="313"/>
      <c r="AB749" s="313"/>
      <c r="AC749" s="313"/>
      <c r="AD749" s="313"/>
      <c r="AE749" s="313"/>
    </row>
    <row r="750" spans="1:31" x14ac:dyDescent="0.25">
      <c r="A750" s="313"/>
      <c r="B750" s="322"/>
      <c r="C750" s="322"/>
      <c r="D750" s="313"/>
      <c r="E750" s="323"/>
      <c r="F750" s="312"/>
      <c r="G750" s="312"/>
      <c r="H750" s="312"/>
      <c r="I750" s="312"/>
      <c r="J750" s="312"/>
      <c r="K750" s="312"/>
      <c r="L750" s="312"/>
      <c r="M750" s="324"/>
      <c r="N750" s="324"/>
      <c r="O750" s="313"/>
      <c r="P750" s="312"/>
      <c r="Q750" s="313"/>
      <c r="R750" s="313"/>
      <c r="S750" s="313"/>
      <c r="T750" s="313"/>
      <c r="U750" s="313"/>
      <c r="V750" s="313"/>
      <c r="W750" s="313"/>
      <c r="X750" s="313"/>
      <c r="Y750" s="313"/>
      <c r="Z750" s="313"/>
      <c r="AA750" s="313"/>
      <c r="AB750" s="313"/>
      <c r="AC750" s="313"/>
      <c r="AD750" s="313"/>
      <c r="AE750" s="313"/>
    </row>
    <row r="751" spans="1:31" x14ac:dyDescent="0.25">
      <c r="A751" s="313"/>
      <c r="B751" s="322"/>
      <c r="C751" s="322"/>
      <c r="D751" s="313"/>
      <c r="E751" s="323"/>
      <c r="F751" s="312"/>
      <c r="G751" s="312"/>
      <c r="H751" s="312"/>
      <c r="I751" s="312"/>
      <c r="J751" s="312"/>
      <c r="K751" s="312"/>
      <c r="L751" s="312"/>
      <c r="M751" s="324"/>
      <c r="N751" s="324"/>
      <c r="O751" s="313"/>
      <c r="P751" s="312"/>
      <c r="Q751" s="313"/>
      <c r="R751" s="313"/>
      <c r="S751" s="313"/>
      <c r="T751" s="313"/>
      <c r="U751" s="313"/>
      <c r="V751" s="313"/>
      <c r="W751" s="313"/>
      <c r="X751" s="313"/>
      <c r="Y751" s="313"/>
      <c r="Z751" s="313"/>
      <c r="AA751" s="313"/>
      <c r="AB751" s="313"/>
      <c r="AC751" s="313"/>
      <c r="AD751" s="313"/>
      <c r="AE751" s="313"/>
    </row>
    <row r="752" spans="1:31" x14ac:dyDescent="0.25">
      <c r="A752" s="313"/>
      <c r="B752" s="322"/>
      <c r="C752" s="322"/>
      <c r="D752" s="313"/>
      <c r="E752" s="323"/>
      <c r="F752" s="312"/>
      <c r="G752" s="312"/>
      <c r="H752" s="312"/>
      <c r="I752" s="312"/>
      <c r="J752" s="312"/>
      <c r="K752" s="312"/>
      <c r="L752" s="312"/>
      <c r="M752" s="324"/>
      <c r="N752" s="324"/>
      <c r="O752" s="313"/>
      <c r="P752" s="312"/>
      <c r="Q752" s="313"/>
      <c r="R752" s="313"/>
      <c r="S752" s="313"/>
      <c r="T752" s="313"/>
      <c r="U752" s="313"/>
      <c r="V752" s="313"/>
      <c r="W752" s="313"/>
      <c r="X752" s="313"/>
      <c r="Y752" s="313"/>
      <c r="Z752" s="313"/>
      <c r="AA752" s="313"/>
      <c r="AB752" s="313"/>
      <c r="AC752" s="313"/>
      <c r="AD752" s="313"/>
      <c r="AE752" s="313"/>
    </row>
    <row r="753" spans="1:31" x14ac:dyDescent="0.25">
      <c r="A753" s="313"/>
      <c r="B753" s="322"/>
      <c r="C753" s="322"/>
      <c r="D753" s="313"/>
      <c r="E753" s="323"/>
      <c r="F753" s="312"/>
      <c r="G753" s="312"/>
      <c r="H753" s="312"/>
      <c r="I753" s="312"/>
      <c r="J753" s="312"/>
      <c r="K753" s="312"/>
      <c r="L753" s="312"/>
      <c r="M753" s="324"/>
      <c r="N753" s="324"/>
      <c r="O753" s="313"/>
      <c r="P753" s="312"/>
      <c r="Q753" s="313"/>
      <c r="R753" s="313"/>
      <c r="S753" s="313"/>
      <c r="T753" s="313"/>
      <c r="U753" s="313"/>
      <c r="V753" s="313"/>
      <c r="W753" s="313"/>
      <c r="X753" s="313"/>
      <c r="Y753" s="313"/>
      <c r="Z753" s="313"/>
      <c r="AA753" s="313"/>
      <c r="AB753" s="313"/>
      <c r="AC753" s="313"/>
      <c r="AD753" s="313"/>
      <c r="AE753" s="313"/>
    </row>
    <row r="754" spans="1:31" x14ac:dyDescent="0.25">
      <c r="A754" s="313"/>
      <c r="B754" s="322"/>
      <c r="C754" s="322"/>
      <c r="D754" s="313"/>
      <c r="E754" s="323"/>
      <c r="F754" s="312"/>
      <c r="G754" s="312"/>
      <c r="H754" s="312"/>
      <c r="I754" s="312"/>
      <c r="J754" s="312"/>
      <c r="K754" s="312"/>
      <c r="L754" s="312"/>
      <c r="M754" s="324"/>
      <c r="N754" s="324"/>
      <c r="O754" s="313"/>
      <c r="P754" s="312"/>
      <c r="Q754" s="313"/>
      <c r="R754" s="313"/>
      <c r="S754" s="313"/>
      <c r="T754" s="313"/>
      <c r="U754" s="313"/>
      <c r="V754" s="313"/>
      <c r="W754" s="313"/>
      <c r="X754" s="313"/>
      <c r="Y754" s="313"/>
      <c r="Z754" s="313"/>
      <c r="AA754" s="313"/>
      <c r="AB754" s="313"/>
      <c r="AC754" s="313"/>
      <c r="AD754" s="313"/>
      <c r="AE754" s="313"/>
    </row>
    <row r="755" spans="1:31" x14ac:dyDescent="0.25">
      <c r="A755" s="313"/>
      <c r="B755" s="322"/>
      <c r="C755" s="322"/>
      <c r="D755" s="313"/>
      <c r="E755" s="323"/>
      <c r="F755" s="312"/>
      <c r="G755" s="312"/>
      <c r="H755" s="312"/>
      <c r="I755" s="312"/>
      <c r="J755" s="312"/>
      <c r="K755" s="312"/>
      <c r="L755" s="312"/>
      <c r="M755" s="324"/>
      <c r="N755" s="324"/>
      <c r="O755" s="313"/>
      <c r="P755" s="312"/>
      <c r="Q755" s="313"/>
      <c r="R755" s="313"/>
      <c r="S755" s="313"/>
      <c r="T755" s="313"/>
      <c r="U755" s="313"/>
      <c r="V755" s="313"/>
      <c r="W755" s="313"/>
      <c r="X755" s="313"/>
      <c r="Y755" s="313"/>
      <c r="Z755" s="313"/>
      <c r="AA755" s="313"/>
      <c r="AB755" s="313"/>
      <c r="AC755" s="313"/>
      <c r="AD755" s="313"/>
      <c r="AE755" s="313"/>
    </row>
    <row r="756" spans="1:31" x14ac:dyDescent="0.25">
      <c r="A756" s="313"/>
      <c r="B756" s="322"/>
      <c r="C756" s="322"/>
      <c r="D756" s="313"/>
      <c r="E756" s="323"/>
      <c r="F756" s="312"/>
      <c r="G756" s="312"/>
      <c r="H756" s="312"/>
      <c r="I756" s="312"/>
      <c r="J756" s="312"/>
      <c r="K756" s="312"/>
      <c r="L756" s="312"/>
      <c r="M756" s="324"/>
      <c r="N756" s="324"/>
      <c r="O756" s="313"/>
      <c r="P756" s="312"/>
      <c r="Q756" s="313"/>
      <c r="R756" s="313"/>
      <c r="S756" s="313"/>
      <c r="T756" s="313"/>
      <c r="U756" s="313"/>
      <c r="V756" s="313"/>
      <c r="W756" s="313"/>
      <c r="X756" s="313"/>
      <c r="Y756" s="313"/>
      <c r="Z756" s="313"/>
      <c r="AA756" s="313"/>
      <c r="AB756" s="313"/>
      <c r="AC756" s="313"/>
      <c r="AD756" s="313"/>
      <c r="AE756" s="313"/>
    </row>
    <row r="757" spans="1:31" x14ac:dyDescent="0.25">
      <c r="A757" s="313"/>
      <c r="B757" s="322"/>
      <c r="C757" s="322"/>
      <c r="D757" s="313"/>
      <c r="E757" s="323"/>
      <c r="F757" s="312"/>
      <c r="G757" s="312"/>
      <c r="H757" s="312"/>
      <c r="I757" s="312"/>
      <c r="J757" s="312"/>
      <c r="K757" s="312"/>
      <c r="L757" s="312"/>
      <c r="M757" s="324"/>
      <c r="N757" s="324"/>
      <c r="O757" s="313"/>
      <c r="P757" s="312"/>
      <c r="Q757" s="313"/>
      <c r="R757" s="313"/>
      <c r="S757" s="313"/>
      <c r="T757" s="313"/>
      <c r="U757" s="313"/>
      <c r="V757" s="313"/>
      <c r="W757" s="313"/>
      <c r="X757" s="313"/>
      <c r="Y757" s="313"/>
      <c r="Z757" s="313"/>
      <c r="AA757" s="313"/>
      <c r="AB757" s="313"/>
      <c r="AC757" s="313"/>
      <c r="AD757" s="313"/>
      <c r="AE757" s="313"/>
    </row>
    <row r="758" spans="1:31" x14ac:dyDescent="0.25">
      <c r="A758" s="313"/>
      <c r="B758" s="322"/>
      <c r="C758" s="322"/>
      <c r="D758" s="313"/>
      <c r="E758" s="323"/>
      <c r="F758" s="312"/>
      <c r="G758" s="312"/>
      <c r="H758" s="312"/>
      <c r="I758" s="312"/>
      <c r="J758" s="312"/>
      <c r="K758" s="312"/>
      <c r="L758" s="312"/>
      <c r="M758" s="324"/>
      <c r="N758" s="324"/>
      <c r="O758" s="313"/>
      <c r="P758" s="312"/>
      <c r="Q758" s="313"/>
      <c r="R758" s="313"/>
      <c r="S758" s="313"/>
      <c r="T758" s="313"/>
      <c r="U758" s="313"/>
      <c r="V758" s="313"/>
      <c r="W758" s="313"/>
      <c r="X758" s="313"/>
      <c r="Y758" s="313"/>
      <c r="Z758" s="313"/>
      <c r="AA758" s="313"/>
      <c r="AB758" s="313"/>
      <c r="AC758" s="313"/>
      <c r="AD758" s="313"/>
      <c r="AE758" s="313"/>
    </row>
    <row r="759" spans="1:31" x14ac:dyDescent="0.25">
      <c r="A759" s="313"/>
      <c r="B759" s="322"/>
      <c r="C759" s="322"/>
      <c r="D759" s="313"/>
      <c r="E759" s="323"/>
      <c r="F759" s="312"/>
      <c r="G759" s="312"/>
      <c r="H759" s="312"/>
      <c r="I759" s="312"/>
      <c r="J759" s="312"/>
      <c r="K759" s="312"/>
      <c r="L759" s="312"/>
      <c r="M759" s="324"/>
      <c r="N759" s="324"/>
      <c r="O759" s="313"/>
      <c r="P759" s="312"/>
      <c r="Q759" s="313"/>
      <c r="R759" s="313"/>
      <c r="S759" s="313"/>
      <c r="T759" s="313"/>
      <c r="U759" s="313"/>
      <c r="V759" s="313"/>
      <c r="W759" s="313"/>
      <c r="X759" s="313"/>
      <c r="Y759" s="313"/>
      <c r="Z759" s="313"/>
      <c r="AA759" s="313"/>
      <c r="AB759" s="313"/>
      <c r="AC759" s="313"/>
      <c r="AD759" s="313"/>
      <c r="AE759" s="313"/>
    </row>
    <row r="760" spans="1:31" x14ac:dyDescent="0.25">
      <c r="A760" s="313"/>
      <c r="B760" s="322"/>
      <c r="C760" s="322"/>
      <c r="D760" s="313"/>
      <c r="E760" s="323"/>
      <c r="F760" s="312"/>
      <c r="G760" s="312"/>
      <c r="H760" s="312"/>
      <c r="I760" s="312"/>
      <c r="J760" s="312"/>
      <c r="K760" s="312"/>
      <c r="L760" s="312"/>
      <c r="M760" s="324"/>
      <c r="N760" s="324"/>
      <c r="O760" s="313"/>
      <c r="P760" s="312"/>
      <c r="Q760" s="313"/>
      <c r="R760" s="313"/>
      <c r="S760" s="313"/>
      <c r="T760" s="313"/>
      <c r="U760" s="313"/>
      <c r="V760" s="313"/>
      <c r="W760" s="313"/>
      <c r="X760" s="313"/>
      <c r="Y760" s="313"/>
      <c r="Z760" s="313"/>
      <c r="AA760" s="313"/>
      <c r="AB760" s="313"/>
      <c r="AC760" s="313"/>
      <c r="AD760" s="313"/>
      <c r="AE760" s="313"/>
    </row>
    <row r="761" spans="1:31" x14ac:dyDescent="0.25">
      <c r="A761" s="313"/>
      <c r="B761" s="322"/>
      <c r="C761" s="322"/>
      <c r="D761" s="313"/>
      <c r="E761" s="323"/>
      <c r="F761" s="312"/>
      <c r="G761" s="312"/>
      <c r="H761" s="312"/>
      <c r="I761" s="312"/>
      <c r="J761" s="312"/>
      <c r="K761" s="312"/>
      <c r="L761" s="312"/>
      <c r="M761" s="324"/>
      <c r="N761" s="324"/>
      <c r="O761" s="313"/>
      <c r="P761" s="312"/>
      <c r="Q761" s="313"/>
      <c r="R761" s="313"/>
      <c r="S761" s="313"/>
      <c r="T761" s="313"/>
      <c r="U761" s="313"/>
      <c r="V761" s="313"/>
      <c r="W761" s="313"/>
      <c r="X761" s="313"/>
      <c r="Y761" s="313"/>
      <c r="Z761" s="313"/>
      <c r="AA761" s="313"/>
      <c r="AB761" s="313"/>
      <c r="AC761" s="313"/>
      <c r="AD761" s="313"/>
      <c r="AE761" s="313"/>
    </row>
    <row r="762" spans="1:31" x14ac:dyDescent="0.25">
      <c r="A762" s="313"/>
      <c r="B762" s="322"/>
      <c r="C762" s="322"/>
      <c r="D762" s="313"/>
      <c r="E762" s="323"/>
      <c r="F762" s="312"/>
      <c r="G762" s="312"/>
      <c r="H762" s="312"/>
      <c r="I762" s="312"/>
      <c r="J762" s="312"/>
      <c r="K762" s="312"/>
      <c r="L762" s="312"/>
      <c r="M762" s="324"/>
      <c r="N762" s="324"/>
      <c r="O762" s="313"/>
      <c r="P762" s="312"/>
      <c r="Q762" s="313"/>
      <c r="R762" s="313"/>
      <c r="S762" s="313"/>
      <c r="T762" s="313"/>
      <c r="U762" s="313"/>
      <c r="V762" s="313"/>
      <c r="W762" s="313"/>
      <c r="X762" s="313"/>
      <c r="Y762" s="313"/>
      <c r="Z762" s="313"/>
      <c r="AA762" s="313"/>
      <c r="AB762" s="313"/>
      <c r="AC762" s="313"/>
      <c r="AD762" s="313"/>
      <c r="AE762" s="313"/>
    </row>
    <row r="763" spans="1:31" x14ac:dyDescent="0.25">
      <c r="A763" s="313"/>
      <c r="B763" s="322"/>
      <c r="C763" s="322"/>
      <c r="D763" s="313"/>
      <c r="E763" s="323"/>
      <c r="F763" s="312"/>
      <c r="G763" s="312"/>
      <c r="H763" s="312"/>
      <c r="I763" s="312"/>
      <c r="J763" s="312"/>
      <c r="K763" s="312"/>
      <c r="L763" s="312"/>
      <c r="M763" s="324"/>
      <c r="N763" s="324"/>
      <c r="O763" s="313"/>
      <c r="P763" s="312"/>
      <c r="Q763" s="313"/>
      <c r="R763" s="313"/>
      <c r="S763" s="313"/>
      <c r="T763" s="313"/>
      <c r="U763" s="313"/>
      <c r="V763" s="313"/>
      <c r="W763" s="313"/>
      <c r="X763" s="313"/>
      <c r="Y763" s="313"/>
      <c r="Z763" s="313"/>
      <c r="AA763" s="313"/>
      <c r="AB763" s="313"/>
      <c r="AC763" s="313"/>
      <c r="AD763" s="313"/>
      <c r="AE763" s="313"/>
    </row>
    <row r="764" spans="1:31" x14ac:dyDescent="0.25">
      <c r="A764" s="313"/>
      <c r="B764" s="322"/>
      <c r="C764" s="322"/>
      <c r="D764" s="313"/>
      <c r="E764" s="323"/>
      <c r="F764" s="312"/>
      <c r="G764" s="312"/>
      <c r="H764" s="312"/>
      <c r="I764" s="312"/>
      <c r="J764" s="312"/>
      <c r="K764" s="312"/>
      <c r="L764" s="312"/>
      <c r="M764" s="324"/>
      <c r="N764" s="324"/>
      <c r="O764" s="313"/>
      <c r="P764" s="312"/>
      <c r="Q764" s="313"/>
      <c r="R764" s="313"/>
      <c r="S764" s="313"/>
      <c r="T764" s="313"/>
      <c r="U764" s="313"/>
      <c r="V764" s="313"/>
      <c r="W764" s="313"/>
      <c r="X764" s="313"/>
      <c r="Y764" s="313"/>
      <c r="Z764" s="313"/>
      <c r="AA764" s="313"/>
      <c r="AB764" s="313"/>
      <c r="AC764" s="313"/>
      <c r="AD764" s="313"/>
      <c r="AE764" s="313"/>
    </row>
    <row r="765" spans="1:31" x14ac:dyDescent="0.25">
      <c r="A765" s="313"/>
      <c r="B765" s="322"/>
      <c r="C765" s="322"/>
      <c r="D765" s="313"/>
      <c r="E765" s="323"/>
      <c r="F765" s="312"/>
      <c r="G765" s="312"/>
      <c r="H765" s="312"/>
      <c r="I765" s="312"/>
      <c r="J765" s="312"/>
      <c r="K765" s="312"/>
      <c r="L765" s="312"/>
      <c r="M765" s="324"/>
      <c r="N765" s="324"/>
      <c r="O765" s="313"/>
      <c r="P765" s="312"/>
      <c r="Q765" s="313"/>
      <c r="R765" s="313"/>
      <c r="S765" s="313"/>
      <c r="T765" s="313"/>
      <c r="U765" s="313"/>
      <c r="V765" s="313"/>
      <c r="W765" s="313"/>
      <c r="X765" s="313"/>
      <c r="Y765" s="313"/>
      <c r="Z765" s="313"/>
      <c r="AA765" s="313"/>
      <c r="AB765" s="313"/>
      <c r="AC765" s="313"/>
      <c r="AD765" s="313"/>
      <c r="AE765" s="313"/>
    </row>
    <row r="766" spans="1:31" x14ac:dyDescent="0.25">
      <c r="A766" s="313"/>
      <c r="B766" s="322"/>
      <c r="C766" s="322"/>
      <c r="D766" s="313"/>
      <c r="E766" s="323"/>
      <c r="F766" s="312"/>
      <c r="G766" s="312"/>
      <c r="H766" s="312"/>
      <c r="I766" s="312"/>
      <c r="J766" s="312"/>
      <c r="K766" s="312"/>
      <c r="L766" s="312"/>
      <c r="M766" s="324"/>
      <c r="N766" s="324"/>
      <c r="O766" s="313"/>
      <c r="P766" s="312"/>
      <c r="Q766" s="313"/>
      <c r="R766" s="313"/>
      <c r="S766" s="313"/>
      <c r="T766" s="313"/>
      <c r="U766" s="313"/>
      <c r="V766" s="313"/>
      <c r="W766" s="313"/>
      <c r="X766" s="313"/>
      <c r="Y766" s="313"/>
      <c r="Z766" s="313"/>
      <c r="AA766" s="313"/>
      <c r="AB766" s="313"/>
      <c r="AC766" s="313"/>
      <c r="AD766" s="313"/>
      <c r="AE766" s="313"/>
    </row>
    <row r="767" spans="1:31" x14ac:dyDescent="0.25">
      <c r="A767" s="313"/>
      <c r="B767" s="322"/>
      <c r="C767" s="322"/>
      <c r="D767" s="313"/>
      <c r="E767" s="323"/>
      <c r="F767" s="312"/>
      <c r="G767" s="312"/>
      <c r="H767" s="312"/>
      <c r="I767" s="312"/>
      <c r="J767" s="312"/>
      <c r="K767" s="312"/>
      <c r="L767" s="312"/>
      <c r="M767" s="324"/>
      <c r="N767" s="324"/>
      <c r="O767" s="313"/>
      <c r="P767" s="312"/>
      <c r="Q767" s="313"/>
      <c r="R767" s="313"/>
      <c r="S767" s="313"/>
      <c r="T767" s="313"/>
      <c r="U767" s="313"/>
      <c r="V767" s="313"/>
      <c r="W767" s="313"/>
      <c r="X767" s="313"/>
      <c r="Y767" s="313"/>
      <c r="Z767" s="313"/>
      <c r="AA767" s="313"/>
      <c r="AB767" s="313"/>
      <c r="AC767" s="313"/>
      <c r="AD767" s="313"/>
      <c r="AE767" s="313"/>
    </row>
    <row r="768" spans="1:31" x14ac:dyDescent="0.25">
      <c r="A768" s="313"/>
      <c r="B768" s="322"/>
      <c r="C768" s="322"/>
      <c r="D768" s="313"/>
      <c r="E768" s="323"/>
      <c r="F768" s="312"/>
      <c r="G768" s="312"/>
      <c r="H768" s="312"/>
      <c r="I768" s="312"/>
      <c r="J768" s="312"/>
      <c r="K768" s="312"/>
      <c r="L768" s="312"/>
      <c r="M768" s="324"/>
      <c r="N768" s="324"/>
      <c r="O768" s="313"/>
      <c r="P768" s="312"/>
      <c r="Q768" s="313"/>
      <c r="R768" s="313"/>
      <c r="S768" s="313"/>
      <c r="T768" s="313"/>
      <c r="U768" s="313"/>
      <c r="V768" s="313"/>
      <c r="W768" s="313"/>
      <c r="X768" s="313"/>
      <c r="Y768" s="313"/>
      <c r="Z768" s="313"/>
      <c r="AA768" s="313"/>
      <c r="AB768" s="313"/>
      <c r="AC768" s="313"/>
      <c r="AD768" s="313"/>
      <c r="AE768" s="313"/>
    </row>
    <row r="769" spans="1:31" x14ac:dyDescent="0.25">
      <c r="A769" s="313"/>
      <c r="B769" s="322"/>
      <c r="C769" s="322"/>
      <c r="D769" s="313"/>
      <c r="E769" s="323"/>
      <c r="F769" s="312"/>
      <c r="G769" s="312"/>
      <c r="H769" s="312"/>
      <c r="I769" s="312"/>
      <c r="J769" s="312"/>
      <c r="K769" s="312"/>
      <c r="L769" s="312"/>
      <c r="M769" s="324"/>
      <c r="N769" s="324"/>
      <c r="O769" s="313"/>
      <c r="P769" s="312"/>
      <c r="Q769" s="313"/>
      <c r="R769" s="313"/>
      <c r="S769" s="313"/>
      <c r="T769" s="313"/>
      <c r="U769" s="313"/>
      <c r="V769" s="313"/>
      <c r="W769" s="313"/>
      <c r="X769" s="313"/>
      <c r="Y769" s="313"/>
      <c r="Z769" s="313"/>
      <c r="AA769" s="313"/>
      <c r="AB769" s="313"/>
      <c r="AC769" s="313"/>
      <c r="AD769" s="313"/>
      <c r="AE769" s="313"/>
    </row>
    <row r="770" spans="1:31" x14ac:dyDescent="0.25">
      <c r="A770" s="313"/>
      <c r="B770" s="322"/>
      <c r="C770" s="322"/>
      <c r="D770" s="313"/>
      <c r="E770" s="323"/>
      <c r="F770" s="312"/>
      <c r="G770" s="312"/>
      <c r="H770" s="312"/>
      <c r="I770" s="312"/>
      <c r="J770" s="312"/>
      <c r="K770" s="312"/>
      <c r="L770" s="312"/>
      <c r="M770" s="324"/>
      <c r="N770" s="324"/>
      <c r="O770" s="313"/>
      <c r="P770" s="312"/>
      <c r="Q770" s="313"/>
      <c r="R770" s="313"/>
      <c r="S770" s="313"/>
      <c r="T770" s="313"/>
      <c r="U770" s="313"/>
      <c r="V770" s="313"/>
      <c r="W770" s="313"/>
      <c r="X770" s="313"/>
      <c r="Y770" s="313"/>
      <c r="Z770" s="313"/>
      <c r="AA770" s="313"/>
      <c r="AB770" s="313"/>
      <c r="AC770" s="313"/>
      <c r="AD770" s="313"/>
      <c r="AE770" s="313"/>
    </row>
    <row r="771" spans="1:31" x14ac:dyDescent="0.25">
      <c r="A771" s="313"/>
      <c r="B771" s="322"/>
      <c r="C771" s="322"/>
      <c r="D771" s="313"/>
      <c r="E771" s="323"/>
      <c r="F771" s="312"/>
      <c r="G771" s="312"/>
      <c r="H771" s="312"/>
      <c r="I771" s="312"/>
      <c r="J771" s="312"/>
      <c r="K771" s="312"/>
      <c r="L771" s="312"/>
      <c r="M771" s="324"/>
      <c r="N771" s="324"/>
      <c r="O771" s="313"/>
      <c r="P771" s="312"/>
      <c r="Q771" s="313"/>
      <c r="R771" s="313"/>
      <c r="S771" s="313"/>
      <c r="T771" s="313"/>
      <c r="U771" s="313"/>
      <c r="V771" s="313"/>
      <c r="W771" s="313"/>
      <c r="X771" s="313"/>
      <c r="Y771" s="313"/>
      <c r="Z771" s="313"/>
      <c r="AA771" s="313"/>
      <c r="AB771" s="313"/>
      <c r="AC771" s="313"/>
      <c r="AD771" s="313"/>
      <c r="AE771" s="313"/>
    </row>
    <row r="772" spans="1:31" x14ac:dyDescent="0.25">
      <c r="A772" s="313"/>
      <c r="B772" s="322"/>
      <c r="C772" s="322"/>
      <c r="D772" s="313"/>
      <c r="E772" s="323"/>
      <c r="F772" s="312"/>
      <c r="G772" s="312"/>
      <c r="H772" s="312"/>
      <c r="I772" s="312"/>
      <c r="J772" s="312"/>
      <c r="K772" s="312"/>
      <c r="L772" s="312"/>
      <c r="M772" s="324"/>
      <c r="N772" s="324"/>
      <c r="O772" s="313"/>
      <c r="P772" s="312"/>
      <c r="Q772" s="313"/>
      <c r="R772" s="313"/>
      <c r="S772" s="313"/>
      <c r="T772" s="313"/>
      <c r="U772" s="313"/>
      <c r="V772" s="313"/>
      <c r="W772" s="313"/>
      <c r="X772" s="313"/>
      <c r="Y772" s="313"/>
      <c r="Z772" s="313"/>
      <c r="AA772" s="313"/>
      <c r="AB772" s="313"/>
      <c r="AC772" s="313"/>
      <c r="AD772" s="313"/>
      <c r="AE772" s="313"/>
    </row>
    <row r="773" spans="1:31" x14ac:dyDescent="0.25">
      <c r="A773" s="313"/>
      <c r="B773" s="322"/>
      <c r="C773" s="322"/>
      <c r="D773" s="313"/>
      <c r="E773" s="323"/>
      <c r="F773" s="312"/>
      <c r="G773" s="312"/>
      <c r="H773" s="312"/>
      <c r="I773" s="312"/>
      <c r="J773" s="312"/>
      <c r="K773" s="312"/>
      <c r="L773" s="312"/>
      <c r="M773" s="324"/>
      <c r="N773" s="324"/>
      <c r="O773" s="313"/>
      <c r="P773" s="312"/>
      <c r="Q773" s="313"/>
      <c r="R773" s="313"/>
      <c r="S773" s="313"/>
      <c r="T773" s="313"/>
      <c r="U773" s="313"/>
      <c r="V773" s="313"/>
      <c r="W773" s="313"/>
      <c r="X773" s="313"/>
      <c r="Y773" s="313"/>
      <c r="Z773" s="313"/>
      <c r="AA773" s="313"/>
      <c r="AB773" s="313"/>
      <c r="AC773" s="313"/>
      <c r="AD773" s="313"/>
      <c r="AE773" s="313"/>
    </row>
    <row r="774" spans="1:31" x14ac:dyDescent="0.25">
      <c r="A774" s="313"/>
      <c r="B774" s="322"/>
      <c r="C774" s="322"/>
      <c r="D774" s="313"/>
      <c r="E774" s="323"/>
      <c r="F774" s="312"/>
      <c r="G774" s="312"/>
      <c r="H774" s="312"/>
      <c r="I774" s="312"/>
      <c r="J774" s="312"/>
      <c r="K774" s="312"/>
      <c r="L774" s="312"/>
      <c r="M774" s="324"/>
      <c r="N774" s="324"/>
      <c r="O774" s="313"/>
      <c r="P774" s="312"/>
      <c r="Q774" s="313"/>
      <c r="R774" s="313"/>
      <c r="S774" s="313"/>
      <c r="T774" s="313"/>
      <c r="U774" s="313"/>
      <c r="V774" s="313"/>
      <c r="W774" s="313"/>
      <c r="X774" s="313"/>
      <c r="Y774" s="313"/>
      <c r="Z774" s="313"/>
      <c r="AA774" s="313"/>
      <c r="AB774" s="313"/>
      <c r="AC774" s="313"/>
      <c r="AD774" s="313"/>
      <c r="AE774" s="313"/>
    </row>
    <row r="775" spans="1:31" x14ac:dyDescent="0.25">
      <c r="A775" s="313"/>
      <c r="B775" s="322"/>
      <c r="C775" s="322"/>
      <c r="D775" s="313"/>
      <c r="E775" s="323"/>
      <c r="F775" s="312"/>
      <c r="G775" s="312"/>
      <c r="H775" s="312"/>
      <c r="I775" s="312"/>
      <c r="J775" s="312"/>
      <c r="K775" s="312"/>
      <c r="L775" s="312"/>
      <c r="M775" s="324"/>
      <c r="N775" s="324"/>
      <c r="O775" s="313"/>
      <c r="P775" s="312"/>
      <c r="Q775" s="313"/>
      <c r="R775" s="313"/>
      <c r="S775" s="313"/>
      <c r="T775" s="313"/>
      <c r="U775" s="313"/>
      <c r="V775" s="313"/>
      <c r="W775" s="313"/>
      <c r="X775" s="313"/>
      <c r="Y775" s="313"/>
      <c r="Z775" s="313"/>
      <c r="AA775" s="313"/>
      <c r="AB775" s="313"/>
      <c r="AC775" s="313"/>
      <c r="AD775" s="313"/>
      <c r="AE775" s="313"/>
    </row>
    <row r="776" spans="1:31" x14ac:dyDescent="0.25">
      <c r="A776" s="313"/>
      <c r="B776" s="322"/>
      <c r="C776" s="322"/>
      <c r="D776" s="313"/>
      <c r="E776" s="323"/>
      <c r="F776" s="312"/>
      <c r="G776" s="312"/>
      <c r="H776" s="312"/>
      <c r="I776" s="312"/>
      <c r="J776" s="312"/>
      <c r="K776" s="312"/>
      <c r="L776" s="312"/>
      <c r="M776" s="324"/>
      <c r="N776" s="324"/>
      <c r="O776" s="313"/>
      <c r="P776" s="312"/>
      <c r="Q776" s="313"/>
      <c r="R776" s="313"/>
      <c r="S776" s="313"/>
      <c r="T776" s="313"/>
      <c r="U776" s="313"/>
      <c r="V776" s="313"/>
      <c r="W776" s="313"/>
      <c r="X776" s="313"/>
      <c r="Y776" s="313"/>
      <c r="Z776" s="313"/>
      <c r="AA776" s="313"/>
      <c r="AB776" s="313"/>
      <c r="AC776" s="313"/>
      <c r="AD776" s="313"/>
      <c r="AE776" s="313"/>
    </row>
    <row r="777" spans="1:31" x14ac:dyDescent="0.25">
      <c r="A777" s="313"/>
      <c r="B777" s="322"/>
      <c r="C777" s="322"/>
      <c r="D777" s="313"/>
      <c r="E777" s="323"/>
      <c r="F777" s="312"/>
      <c r="G777" s="312"/>
      <c r="H777" s="312"/>
      <c r="I777" s="312"/>
      <c r="J777" s="312"/>
      <c r="K777" s="312"/>
      <c r="L777" s="312"/>
      <c r="M777" s="324"/>
      <c r="N777" s="324"/>
      <c r="O777" s="313"/>
      <c r="P777" s="312"/>
      <c r="Q777" s="313"/>
      <c r="R777" s="313"/>
      <c r="S777" s="313"/>
      <c r="T777" s="313"/>
      <c r="U777" s="313"/>
      <c r="V777" s="313"/>
      <c r="W777" s="313"/>
      <c r="X777" s="313"/>
      <c r="Y777" s="313"/>
      <c r="Z777" s="313"/>
      <c r="AA777" s="313"/>
      <c r="AB777" s="313"/>
      <c r="AC777" s="313"/>
      <c r="AD777" s="313"/>
      <c r="AE777" s="313"/>
    </row>
    <row r="778" spans="1:31" x14ac:dyDescent="0.25">
      <c r="A778" s="313"/>
      <c r="B778" s="322"/>
      <c r="C778" s="322"/>
      <c r="D778" s="313"/>
      <c r="E778" s="323"/>
      <c r="F778" s="312"/>
      <c r="G778" s="312"/>
      <c r="H778" s="312"/>
      <c r="I778" s="312"/>
      <c r="J778" s="312"/>
      <c r="K778" s="312"/>
      <c r="L778" s="312"/>
      <c r="M778" s="324"/>
      <c r="N778" s="324"/>
      <c r="O778" s="313"/>
      <c r="P778" s="312"/>
      <c r="Q778" s="313"/>
      <c r="R778" s="313"/>
      <c r="S778" s="313"/>
      <c r="T778" s="313"/>
      <c r="U778" s="313"/>
      <c r="V778" s="313"/>
      <c r="W778" s="313"/>
      <c r="X778" s="313"/>
      <c r="Y778" s="313"/>
      <c r="Z778" s="313"/>
      <c r="AA778" s="313"/>
      <c r="AB778" s="313"/>
      <c r="AC778" s="313"/>
      <c r="AD778" s="313"/>
      <c r="AE778" s="313"/>
    </row>
    <row r="779" spans="1:31" x14ac:dyDescent="0.25">
      <c r="A779" s="313"/>
      <c r="B779" s="322"/>
      <c r="C779" s="322"/>
      <c r="D779" s="313"/>
      <c r="E779" s="323"/>
      <c r="F779" s="312"/>
      <c r="G779" s="312"/>
      <c r="H779" s="312"/>
      <c r="I779" s="312"/>
      <c r="J779" s="312"/>
      <c r="K779" s="312"/>
      <c r="L779" s="312"/>
      <c r="M779" s="324"/>
      <c r="N779" s="324"/>
      <c r="O779" s="313"/>
      <c r="P779" s="312"/>
      <c r="Q779" s="313"/>
      <c r="R779" s="313"/>
      <c r="S779" s="313"/>
      <c r="T779" s="313"/>
      <c r="U779" s="313"/>
      <c r="V779" s="313"/>
      <c r="W779" s="313"/>
      <c r="X779" s="313"/>
      <c r="Y779" s="313"/>
      <c r="Z779" s="313"/>
      <c r="AA779" s="313"/>
      <c r="AB779" s="313"/>
      <c r="AC779" s="313"/>
      <c r="AD779" s="313"/>
      <c r="AE779" s="313"/>
    </row>
    <row r="780" spans="1:31" x14ac:dyDescent="0.25">
      <c r="A780" s="313"/>
      <c r="B780" s="322"/>
      <c r="C780" s="322"/>
      <c r="D780" s="313"/>
      <c r="E780" s="323"/>
      <c r="F780" s="312"/>
      <c r="G780" s="312"/>
      <c r="H780" s="312"/>
      <c r="I780" s="312"/>
      <c r="J780" s="312"/>
      <c r="K780" s="312"/>
      <c r="L780" s="312"/>
      <c r="M780" s="324"/>
      <c r="N780" s="324"/>
      <c r="O780" s="313"/>
      <c r="P780" s="312"/>
      <c r="Q780" s="313"/>
      <c r="R780" s="313"/>
      <c r="S780" s="313"/>
      <c r="T780" s="313"/>
      <c r="U780" s="313"/>
      <c r="V780" s="313"/>
      <c r="W780" s="313"/>
      <c r="X780" s="313"/>
      <c r="Y780" s="313"/>
      <c r="Z780" s="313"/>
      <c r="AA780" s="313"/>
      <c r="AB780" s="313"/>
      <c r="AC780" s="313"/>
      <c r="AD780" s="313"/>
      <c r="AE780" s="313"/>
    </row>
    <row r="781" spans="1:31" x14ac:dyDescent="0.25">
      <c r="A781" s="313"/>
      <c r="B781" s="322"/>
      <c r="C781" s="322"/>
      <c r="D781" s="313"/>
      <c r="E781" s="323"/>
      <c r="F781" s="312"/>
      <c r="G781" s="312"/>
      <c r="H781" s="312"/>
      <c r="I781" s="312"/>
      <c r="J781" s="312"/>
      <c r="K781" s="312"/>
      <c r="L781" s="312"/>
      <c r="M781" s="324"/>
      <c r="N781" s="324"/>
      <c r="O781" s="313"/>
      <c r="P781" s="312"/>
      <c r="Q781" s="313"/>
      <c r="R781" s="313"/>
      <c r="S781" s="313"/>
      <c r="T781" s="313"/>
      <c r="U781" s="313"/>
      <c r="V781" s="313"/>
      <c r="W781" s="313"/>
      <c r="X781" s="313"/>
      <c r="Y781" s="313"/>
      <c r="Z781" s="313"/>
      <c r="AA781" s="313"/>
      <c r="AB781" s="313"/>
      <c r="AC781" s="313"/>
      <c r="AD781" s="313"/>
      <c r="AE781" s="313"/>
    </row>
    <row r="782" spans="1:31" x14ac:dyDescent="0.25">
      <c r="A782" s="313"/>
      <c r="B782" s="322"/>
      <c r="C782" s="322"/>
      <c r="D782" s="313"/>
      <c r="E782" s="323"/>
      <c r="F782" s="312"/>
      <c r="G782" s="312"/>
      <c r="H782" s="312"/>
      <c r="I782" s="312"/>
      <c r="J782" s="312"/>
      <c r="K782" s="312"/>
      <c r="L782" s="312"/>
      <c r="M782" s="324"/>
      <c r="N782" s="324"/>
      <c r="O782" s="313"/>
      <c r="P782" s="312"/>
      <c r="Q782" s="313"/>
      <c r="R782" s="313"/>
      <c r="S782" s="313"/>
      <c r="T782" s="313"/>
      <c r="U782" s="313"/>
      <c r="V782" s="313"/>
      <c r="W782" s="313"/>
      <c r="X782" s="313"/>
      <c r="Y782" s="313"/>
      <c r="Z782" s="313"/>
      <c r="AA782" s="313"/>
      <c r="AB782" s="313"/>
      <c r="AC782" s="313"/>
      <c r="AD782" s="313"/>
      <c r="AE782" s="313"/>
    </row>
    <row r="783" spans="1:31" x14ac:dyDescent="0.25">
      <c r="A783" s="313"/>
      <c r="B783" s="322"/>
      <c r="C783" s="322"/>
      <c r="D783" s="313"/>
      <c r="E783" s="323"/>
      <c r="F783" s="312"/>
      <c r="G783" s="312"/>
      <c r="H783" s="312"/>
      <c r="I783" s="312"/>
      <c r="J783" s="312"/>
      <c r="K783" s="312"/>
      <c r="L783" s="312"/>
      <c r="M783" s="324"/>
      <c r="N783" s="324"/>
      <c r="O783" s="313"/>
      <c r="P783" s="312"/>
      <c r="Q783" s="313"/>
      <c r="R783" s="313"/>
      <c r="S783" s="313"/>
      <c r="T783" s="313"/>
      <c r="U783" s="313"/>
      <c r="V783" s="313"/>
      <c r="W783" s="313"/>
      <c r="X783" s="313"/>
      <c r="Y783" s="313"/>
      <c r="Z783" s="313"/>
      <c r="AA783" s="313"/>
      <c r="AB783" s="313"/>
      <c r="AC783" s="313"/>
      <c r="AD783" s="313"/>
      <c r="AE783" s="313"/>
    </row>
    <row r="784" spans="1:31" x14ac:dyDescent="0.25">
      <c r="A784" s="313"/>
      <c r="B784" s="322"/>
      <c r="C784" s="322"/>
      <c r="D784" s="313"/>
      <c r="E784" s="323"/>
      <c r="F784" s="312"/>
      <c r="G784" s="312"/>
      <c r="H784" s="312"/>
      <c r="I784" s="312"/>
      <c r="J784" s="312"/>
      <c r="K784" s="312"/>
      <c r="L784" s="312"/>
      <c r="M784" s="324"/>
      <c r="N784" s="324"/>
      <c r="O784" s="313"/>
      <c r="P784" s="312"/>
      <c r="Q784" s="313"/>
      <c r="R784" s="313"/>
      <c r="S784" s="313"/>
      <c r="T784" s="313"/>
      <c r="U784" s="313"/>
      <c r="V784" s="313"/>
      <c r="W784" s="313"/>
      <c r="X784" s="313"/>
      <c r="Y784" s="313"/>
      <c r="Z784" s="313"/>
      <c r="AA784" s="313"/>
      <c r="AB784" s="313"/>
      <c r="AC784" s="313"/>
      <c r="AD784" s="313"/>
      <c r="AE784" s="313"/>
    </row>
    <row r="785" spans="1:31" x14ac:dyDescent="0.25">
      <c r="A785" s="313"/>
      <c r="B785" s="322"/>
      <c r="C785" s="322"/>
      <c r="D785" s="313"/>
      <c r="E785" s="323"/>
      <c r="F785" s="312"/>
      <c r="G785" s="312"/>
      <c r="H785" s="312"/>
      <c r="I785" s="312"/>
      <c r="J785" s="312"/>
      <c r="K785" s="312"/>
      <c r="L785" s="312"/>
      <c r="M785" s="324"/>
      <c r="N785" s="324"/>
      <c r="O785" s="313"/>
      <c r="P785" s="312"/>
      <c r="Q785" s="313"/>
      <c r="R785" s="313"/>
      <c r="S785" s="313"/>
      <c r="T785" s="313"/>
      <c r="U785" s="313"/>
      <c r="V785" s="313"/>
      <c r="W785" s="313"/>
      <c r="X785" s="313"/>
      <c r="Y785" s="313"/>
      <c r="Z785" s="313"/>
      <c r="AA785" s="313"/>
      <c r="AB785" s="313"/>
      <c r="AC785" s="313"/>
      <c r="AD785" s="313"/>
      <c r="AE785" s="313"/>
    </row>
    <row r="786" spans="1:31" x14ac:dyDescent="0.25">
      <c r="A786" s="313"/>
      <c r="B786" s="322"/>
      <c r="C786" s="322"/>
      <c r="D786" s="313"/>
      <c r="E786" s="323"/>
      <c r="F786" s="312"/>
      <c r="G786" s="312"/>
      <c r="H786" s="312"/>
      <c r="I786" s="312"/>
      <c r="J786" s="312"/>
      <c r="K786" s="312"/>
      <c r="L786" s="312"/>
      <c r="M786" s="324"/>
      <c r="N786" s="324"/>
      <c r="O786" s="313"/>
      <c r="P786" s="312"/>
      <c r="Q786" s="313"/>
      <c r="R786" s="313"/>
      <c r="S786" s="313"/>
      <c r="T786" s="313"/>
      <c r="U786" s="313"/>
      <c r="V786" s="313"/>
      <c r="W786" s="313"/>
      <c r="X786" s="313"/>
      <c r="Y786" s="313"/>
      <c r="Z786" s="313"/>
      <c r="AA786" s="313"/>
      <c r="AB786" s="313"/>
      <c r="AC786" s="313"/>
      <c r="AD786" s="313"/>
      <c r="AE786" s="313"/>
    </row>
    <row r="787" spans="1:31" x14ac:dyDescent="0.25">
      <c r="A787" s="313"/>
      <c r="B787" s="322"/>
      <c r="C787" s="322"/>
      <c r="D787" s="313"/>
      <c r="E787" s="323"/>
      <c r="F787" s="312"/>
      <c r="G787" s="312"/>
      <c r="H787" s="312"/>
      <c r="I787" s="312"/>
      <c r="J787" s="312"/>
      <c r="K787" s="312"/>
      <c r="L787" s="312"/>
      <c r="M787" s="324"/>
      <c r="N787" s="324"/>
      <c r="O787" s="313"/>
      <c r="P787" s="312"/>
      <c r="Q787" s="313"/>
      <c r="R787" s="313"/>
      <c r="S787" s="313"/>
      <c r="T787" s="313"/>
      <c r="U787" s="313"/>
      <c r="V787" s="313"/>
      <c r="W787" s="313"/>
      <c r="X787" s="313"/>
      <c r="Y787" s="313"/>
      <c r="Z787" s="313"/>
      <c r="AA787" s="313"/>
      <c r="AB787" s="313"/>
      <c r="AC787" s="313"/>
      <c r="AD787" s="313"/>
      <c r="AE787" s="313"/>
    </row>
    <row r="788" spans="1:31" x14ac:dyDescent="0.25">
      <c r="A788" s="313"/>
      <c r="B788" s="322"/>
      <c r="C788" s="322"/>
      <c r="D788" s="313"/>
      <c r="E788" s="323"/>
      <c r="F788" s="312"/>
      <c r="G788" s="312"/>
      <c r="H788" s="312"/>
      <c r="I788" s="312"/>
      <c r="J788" s="312"/>
      <c r="K788" s="312"/>
      <c r="L788" s="312"/>
      <c r="M788" s="324"/>
      <c r="N788" s="324"/>
      <c r="O788" s="313"/>
      <c r="P788" s="312"/>
      <c r="Q788" s="313"/>
      <c r="R788" s="313"/>
      <c r="S788" s="313"/>
      <c r="T788" s="313"/>
      <c r="U788" s="313"/>
      <c r="V788" s="313"/>
      <c r="W788" s="313"/>
      <c r="X788" s="313"/>
      <c r="Y788" s="313"/>
      <c r="Z788" s="313"/>
      <c r="AA788" s="313"/>
      <c r="AB788" s="313"/>
      <c r="AC788" s="313"/>
      <c r="AD788" s="313"/>
      <c r="AE788" s="313"/>
    </row>
    <row r="789" spans="1:31" x14ac:dyDescent="0.25">
      <c r="A789" s="313"/>
      <c r="B789" s="322"/>
      <c r="C789" s="322"/>
      <c r="D789" s="313"/>
      <c r="E789" s="323"/>
      <c r="F789" s="312"/>
      <c r="G789" s="312"/>
      <c r="H789" s="312"/>
      <c r="I789" s="312"/>
      <c r="J789" s="312"/>
      <c r="K789" s="312"/>
      <c r="L789" s="312"/>
      <c r="M789" s="324"/>
      <c r="N789" s="324"/>
      <c r="O789" s="313"/>
      <c r="P789" s="312"/>
      <c r="Q789" s="313"/>
      <c r="R789" s="313"/>
      <c r="S789" s="313"/>
      <c r="T789" s="313"/>
      <c r="U789" s="313"/>
      <c r="V789" s="313"/>
      <c r="W789" s="313"/>
      <c r="X789" s="313"/>
      <c r="Y789" s="313"/>
      <c r="Z789" s="313"/>
      <c r="AA789" s="313"/>
      <c r="AB789" s="313"/>
      <c r="AC789" s="313"/>
      <c r="AD789" s="313"/>
      <c r="AE789" s="313"/>
    </row>
    <row r="790" spans="1:31" x14ac:dyDescent="0.25">
      <c r="A790" s="313"/>
      <c r="B790" s="322"/>
      <c r="C790" s="322"/>
      <c r="D790" s="313"/>
      <c r="E790" s="323"/>
      <c r="F790" s="312"/>
      <c r="G790" s="312"/>
      <c r="H790" s="312"/>
      <c r="I790" s="312"/>
      <c r="J790" s="312"/>
      <c r="K790" s="312"/>
      <c r="L790" s="312"/>
      <c r="M790" s="324"/>
      <c r="N790" s="324"/>
      <c r="O790" s="313"/>
      <c r="P790" s="312"/>
      <c r="Q790" s="313"/>
      <c r="R790" s="313"/>
      <c r="S790" s="313"/>
      <c r="T790" s="313"/>
      <c r="U790" s="313"/>
      <c r="V790" s="313"/>
      <c r="W790" s="313"/>
      <c r="X790" s="313"/>
      <c r="Y790" s="313"/>
      <c r="Z790" s="313"/>
      <c r="AA790" s="313"/>
      <c r="AB790" s="313"/>
      <c r="AC790" s="313"/>
      <c r="AD790" s="313"/>
      <c r="AE790" s="313"/>
    </row>
    <row r="791" spans="1:31" x14ac:dyDescent="0.25">
      <c r="A791" s="313"/>
      <c r="B791" s="322"/>
      <c r="C791" s="322"/>
      <c r="D791" s="313"/>
      <c r="E791" s="323"/>
      <c r="F791" s="312"/>
      <c r="G791" s="312"/>
      <c r="H791" s="312"/>
      <c r="I791" s="312"/>
      <c r="J791" s="312"/>
      <c r="K791" s="312"/>
      <c r="L791" s="312"/>
      <c r="M791" s="324"/>
      <c r="N791" s="324"/>
      <c r="O791" s="313"/>
      <c r="P791" s="312"/>
      <c r="Q791" s="313"/>
      <c r="R791" s="313"/>
      <c r="S791" s="313"/>
      <c r="T791" s="313"/>
      <c r="U791" s="313"/>
      <c r="V791" s="313"/>
      <c r="W791" s="313"/>
      <c r="X791" s="313"/>
      <c r="Y791" s="313"/>
      <c r="Z791" s="313"/>
      <c r="AA791" s="313"/>
      <c r="AB791" s="313"/>
      <c r="AC791" s="313"/>
      <c r="AD791" s="313"/>
      <c r="AE791" s="313"/>
    </row>
    <row r="792" spans="1:31" x14ac:dyDescent="0.25">
      <c r="A792" s="313"/>
      <c r="B792" s="322"/>
      <c r="C792" s="322"/>
      <c r="D792" s="313"/>
      <c r="E792" s="323"/>
      <c r="F792" s="312"/>
      <c r="G792" s="312"/>
      <c r="H792" s="312"/>
      <c r="I792" s="312"/>
      <c r="J792" s="312"/>
      <c r="K792" s="312"/>
      <c r="L792" s="312"/>
      <c r="M792" s="324"/>
      <c r="N792" s="324"/>
      <c r="O792" s="313"/>
      <c r="P792" s="312"/>
      <c r="Q792" s="313"/>
      <c r="R792" s="313"/>
      <c r="S792" s="313"/>
      <c r="T792" s="313"/>
      <c r="U792" s="313"/>
      <c r="V792" s="313"/>
      <c r="W792" s="313"/>
      <c r="X792" s="313"/>
      <c r="Y792" s="313"/>
      <c r="Z792" s="313"/>
      <c r="AA792" s="313"/>
      <c r="AB792" s="313"/>
      <c r="AC792" s="313"/>
      <c r="AD792" s="313"/>
      <c r="AE792" s="313"/>
    </row>
    <row r="793" spans="1:31" x14ac:dyDescent="0.25">
      <c r="A793" s="313"/>
      <c r="B793" s="322"/>
      <c r="C793" s="322"/>
      <c r="D793" s="313"/>
      <c r="E793" s="323"/>
      <c r="F793" s="312"/>
      <c r="G793" s="312"/>
      <c r="H793" s="312"/>
      <c r="I793" s="312"/>
      <c r="J793" s="312"/>
      <c r="K793" s="312"/>
      <c r="L793" s="312"/>
      <c r="M793" s="324"/>
      <c r="N793" s="324"/>
      <c r="O793" s="313"/>
      <c r="P793" s="312"/>
      <c r="Q793" s="313"/>
      <c r="R793" s="313"/>
      <c r="S793" s="313"/>
      <c r="T793" s="313"/>
      <c r="U793" s="313"/>
      <c r="V793" s="313"/>
      <c r="W793" s="313"/>
      <c r="X793" s="313"/>
      <c r="Y793" s="313"/>
      <c r="Z793" s="313"/>
      <c r="AA793" s="313"/>
      <c r="AB793" s="313"/>
      <c r="AC793" s="313"/>
      <c r="AD793" s="313"/>
      <c r="AE793" s="313"/>
    </row>
    <row r="794" spans="1:31" x14ac:dyDescent="0.25">
      <c r="A794" s="313"/>
      <c r="B794" s="322"/>
      <c r="C794" s="322"/>
      <c r="D794" s="313"/>
      <c r="E794" s="323"/>
      <c r="F794" s="312"/>
      <c r="G794" s="312"/>
      <c r="H794" s="312"/>
      <c r="I794" s="312"/>
      <c r="J794" s="312"/>
      <c r="K794" s="312"/>
      <c r="L794" s="312"/>
      <c r="M794" s="324"/>
      <c r="N794" s="324"/>
      <c r="O794" s="313"/>
      <c r="P794" s="312"/>
      <c r="Q794" s="313"/>
      <c r="R794" s="313"/>
      <c r="S794" s="313"/>
      <c r="T794" s="313"/>
      <c r="U794" s="313"/>
      <c r="V794" s="313"/>
      <c r="W794" s="313"/>
      <c r="X794" s="313"/>
      <c r="Y794" s="313"/>
      <c r="Z794" s="313"/>
      <c r="AA794" s="313"/>
      <c r="AB794" s="313"/>
      <c r="AC794" s="313"/>
      <c r="AD794" s="313"/>
      <c r="AE794" s="313"/>
    </row>
    <row r="795" spans="1:31" x14ac:dyDescent="0.25">
      <c r="A795" s="313"/>
      <c r="B795" s="322"/>
      <c r="C795" s="322"/>
      <c r="D795" s="313"/>
      <c r="E795" s="323"/>
      <c r="F795" s="312"/>
      <c r="G795" s="312"/>
      <c r="H795" s="312"/>
      <c r="I795" s="312"/>
      <c r="J795" s="312"/>
      <c r="K795" s="312"/>
      <c r="L795" s="312"/>
      <c r="M795" s="324"/>
      <c r="N795" s="324"/>
      <c r="O795" s="313"/>
      <c r="P795" s="312"/>
      <c r="Q795" s="313"/>
      <c r="R795" s="313"/>
      <c r="S795" s="313"/>
      <c r="T795" s="313"/>
      <c r="U795" s="313"/>
      <c r="V795" s="313"/>
      <c r="W795" s="313"/>
      <c r="X795" s="313"/>
      <c r="Y795" s="313"/>
      <c r="Z795" s="313"/>
      <c r="AA795" s="313"/>
      <c r="AB795" s="313"/>
      <c r="AC795" s="313"/>
      <c r="AD795" s="313"/>
      <c r="AE795" s="313"/>
    </row>
    <row r="796" spans="1:31" x14ac:dyDescent="0.25">
      <c r="A796" s="313"/>
      <c r="B796" s="322"/>
      <c r="C796" s="322"/>
      <c r="D796" s="313"/>
      <c r="E796" s="323"/>
      <c r="F796" s="312"/>
      <c r="G796" s="312"/>
      <c r="H796" s="312"/>
      <c r="I796" s="312"/>
      <c r="J796" s="312"/>
      <c r="K796" s="312"/>
      <c r="L796" s="312"/>
      <c r="M796" s="324"/>
      <c r="N796" s="324"/>
      <c r="O796" s="313"/>
      <c r="P796" s="312"/>
      <c r="Q796" s="313"/>
      <c r="R796" s="313"/>
      <c r="S796" s="313"/>
      <c r="T796" s="313"/>
      <c r="U796" s="313"/>
      <c r="V796" s="313"/>
      <c r="W796" s="313"/>
      <c r="X796" s="313"/>
      <c r="Y796" s="313"/>
      <c r="Z796" s="313"/>
      <c r="AA796" s="313"/>
      <c r="AB796" s="313"/>
      <c r="AC796" s="313"/>
      <c r="AD796" s="313"/>
      <c r="AE796" s="313"/>
    </row>
    <row r="797" spans="1:31" x14ac:dyDescent="0.25">
      <c r="A797" s="313"/>
      <c r="B797" s="322"/>
      <c r="C797" s="322"/>
      <c r="D797" s="313"/>
      <c r="E797" s="323"/>
      <c r="F797" s="312"/>
      <c r="G797" s="312"/>
      <c r="H797" s="312"/>
      <c r="I797" s="312"/>
      <c r="J797" s="312"/>
      <c r="K797" s="312"/>
      <c r="L797" s="312"/>
      <c r="M797" s="324"/>
      <c r="N797" s="324"/>
      <c r="O797" s="313"/>
      <c r="P797" s="312"/>
      <c r="Q797" s="313"/>
      <c r="R797" s="313"/>
      <c r="S797" s="313"/>
      <c r="T797" s="313"/>
      <c r="U797" s="313"/>
      <c r="V797" s="313"/>
      <c r="W797" s="313"/>
      <c r="X797" s="313"/>
      <c r="Y797" s="313"/>
      <c r="Z797" s="313"/>
      <c r="AA797" s="313"/>
      <c r="AB797" s="313"/>
      <c r="AC797" s="313"/>
      <c r="AD797" s="313"/>
      <c r="AE797" s="313"/>
    </row>
    <row r="798" spans="1:31" x14ac:dyDescent="0.25">
      <c r="A798" s="313"/>
      <c r="B798" s="322"/>
      <c r="C798" s="322"/>
      <c r="D798" s="313"/>
      <c r="E798" s="323"/>
      <c r="F798" s="312"/>
      <c r="G798" s="312"/>
      <c r="H798" s="312"/>
      <c r="I798" s="312"/>
      <c r="J798" s="312"/>
      <c r="K798" s="312"/>
      <c r="L798" s="312"/>
      <c r="M798" s="324"/>
      <c r="N798" s="324"/>
      <c r="O798" s="313"/>
      <c r="P798" s="312"/>
      <c r="Q798" s="313"/>
      <c r="R798" s="313"/>
      <c r="S798" s="313"/>
      <c r="T798" s="313"/>
      <c r="U798" s="313"/>
      <c r="V798" s="313"/>
      <c r="W798" s="313"/>
      <c r="X798" s="313"/>
      <c r="Y798" s="313"/>
      <c r="Z798" s="313"/>
      <c r="AA798" s="313"/>
      <c r="AB798" s="313"/>
      <c r="AC798" s="313"/>
      <c r="AD798" s="313"/>
      <c r="AE798" s="313"/>
    </row>
    <row r="799" spans="1:31" x14ac:dyDescent="0.25">
      <c r="A799" s="313"/>
      <c r="B799" s="322"/>
      <c r="C799" s="322"/>
      <c r="D799" s="313"/>
      <c r="E799" s="323"/>
      <c r="F799" s="312"/>
      <c r="G799" s="312"/>
      <c r="H799" s="312"/>
      <c r="I799" s="312"/>
      <c r="J799" s="312"/>
      <c r="K799" s="312"/>
      <c r="L799" s="312"/>
      <c r="M799" s="324"/>
      <c r="N799" s="324"/>
      <c r="O799" s="313"/>
      <c r="P799" s="312"/>
      <c r="Q799" s="313"/>
      <c r="R799" s="313"/>
      <c r="S799" s="313"/>
      <c r="T799" s="313"/>
      <c r="U799" s="313"/>
      <c r="V799" s="313"/>
      <c r="W799" s="313"/>
      <c r="X799" s="313"/>
      <c r="Y799" s="313"/>
      <c r="Z799" s="313"/>
      <c r="AA799" s="313"/>
      <c r="AB799" s="313"/>
      <c r="AC799" s="313"/>
      <c r="AD799" s="313"/>
      <c r="AE799" s="313"/>
    </row>
    <row r="800" spans="1:31" x14ac:dyDescent="0.25">
      <c r="A800" s="313"/>
      <c r="B800" s="322"/>
      <c r="C800" s="322"/>
      <c r="D800" s="313"/>
      <c r="E800" s="323"/>
      <c r="F800" s="312"/>
      <c r="G800" s="312"/>
      <c r="H800" s="312"/>
      <c r="I800" s="312"/>
      <c r="J800" s="312"/>
      <c r="K800" s="312"/>
      <c r="L800" s="312"/>
      <c r="M800" s="324"/>
      <c r="N800" s="324"/>
      <c r="O800" s="313"/>
      <c r="P800" s="312"/>
      <c r="Q800" s="313"/>
      <c r="R800" s="313"/>
      <c r="S800" s="313"/>
      <c r="T800" s="313"/>
      <c r="U800" s="313"/>
      <c r="V800" s="313"/>
      <c r="W800" s="313"/>
      <c r="X800" s="313"/>
      <c r="Y800" s="313"/>
      <c r="Z800" s="313"/>
      <c r="AA800" s="313"/>
      <c r="AB800" s="313"/>
      <c r="AC800" s="313"/>
      <c r="AD800" s="313"/>
      <c r="AE800" s="313"/>
    </row>
    <row r="801" spans="1:31" x14ac:dyDescent="0.25">
      <c r="A801" s="313"/>
      <c r="B801" s="322"/>
      <c r="C801" s="322"/>
      <c r="D801" s="313"/>
      <c r="E801" s="323"/>
      <c r="F801" s="312"/>
      <c r="G801" s="312"/>
      <c r="H801" s="312"/>
      <c r="I801" s="312"/>
      <c r="J801" s="312"/>
      <c r="K801" s="312"/>
      <c r="L801" s="312"/>
      <c r="M801" s="324"/>
      <c r="N801" s="324"/>
      <c r="O801" s="313"/>
      <c r="P801" s="312"/>
      <c r="Q801" s="313"/>
      <c r="R801" s="313"/>
      <c r="S801" s="313"/>
      <c r="T801" s="313"/>
      <c r="U801" s="313"/>
      <c r="V801" s="313"/>
      <c r="W801" s="313"/>
      <c r="X801" s="313"/>
      <c r="Y801" s="313"/>
      <c r="Z801" s="313"/>
      <c r="AA801" s="313"/>
      <c r="AB801" s="313"/>
      <c r="AC801" s="313"/>
      <c r="AD801" s="313"/>
      <c r="AE801" s="313"/>
    </row>
    <row r="802" spans="1:31" x14ac:dyDescent="0.25">
      <c r="A802" s="313"/>
      <c r="B802" s="322"/>
      <c r="C802" s="322"/>
      <c r="D802" s="313"/>
      <c r="E802" s="323"/>
      <c r="F802" s="312"/>
      <c r="G802" s="312"/>
      <c r="H802" s="312"/>
      <c r="I802" s="312"/>
      <c r="J802" s="312"/>
      <c r="K802" s="312"/>
      <c r="L802" s="312"/>
      <c r="M802" s="324"/>
      <c r="N802" s="324"/>
      <c r="O802" s="313"/>
      <c r="P802" s="312"/>
      <c r="Q802" s="313"/>
      <c r="R802" s="313"/>
      <c r="S802" s="313"/>
      <c r="T802" s="313"/>
      <c r="U802" s="313"/>
      <c r="V802" s="313"/>
      <c r="W802" s="313"/>
      <c r="X802" s="313"/>
      <c r="Y802" s="313"/>
      <c r="Z802" s="313"/>
      <c r="AA802" s="313"/>
      <c r="AB802" s="313"/>
      <c r="AC802" s="313"/>
      <c r="AD802" s="313"/>
      <c r="AE802" s="313"/>
    </row>
    <row r="803" spans="1:31" x14ac:dyDescent="0.25">
      <c r="A803" s="313"/>
      <c r="B803" s="322"/>
      <c r="C803" s="322"/>
      <c r="D803" s="313"/>
      <c r="E803" s="323"/>
      <c r="F803" s="312"/>
      <c r="G803" s="312"/>
      <c r="H803" s="312"/>
      <c r="I803" s="312"/>
      <c r="J803" s="312"/>
      <c r="K803" s="312"/>
      <c r="L803" s="312"/>
      <c r="M803" s="324"/>
      <c r="N803" s="324"/>
      <c r="O803" s="313"/>
      <c r="P803" s="312"/>
      <c r="Q803" s="313"/>
      <c r="R803" s="313"/>
      <c r="S803" s="313"/>
      <c r="T803" s="313"/>
      <c r="U803" s="313"/>
      <c r="V803" s="313"/>
      <c r="W803" s="313"/>
      <c r="X803" s="313"/>
      <c r="Y803" s="313"/>
      <c r="Z803" s="313"/>
      <c r="AA803" s="313"/>
      <c r="AB803" s="313"/>
      <c r="AC803" s="313"/>
      <c r="AD803" s="313"/>
      <c r="AE803" s="313"/>
    </row>
    <row r="804" spans="1:31" x14ac:dyDescent="0.25">
      <c r="A804" s="313"/>
      <c r="B804" s="322"/>
      <c r="C804" s="322"/>
      <c r="D804" s="313"/>
      <c r="E804" s="323"/>
      <c r="F804" s="312"/>
      <c r="G804" s="312"/>
      <c r="H804" s="312"/>
      <c r="I804" s="312"/>
      <c r="J804" s="312"/>
      <c r="K804" s="312"/>
      <c r="L804" s="312"/>
      <c r="M804" s="324"/>
      <c r="N804" s="324"/>
      <c r="O804" s="313"/>
      <c r="P804" s="312"/>
      <c r="Q804" s="313"/>
      <c r="R804" s="313"/>
      <c r="S804" s="313"/>
      <c r="T804" s="313"/>
      <c r="U804" s="313"/>
      <c r="V804" s="313"/>
      <c r="W804" s="313"/>
      <c r="X804" s="313"/>
      <c r="Y804" s="313"/>
      <c r="Z804" s="313"/>
      <c r="AA804" s="313"/>
      <c r="AB804" s="313"/>
      <c r="AC804" s="313"/>
      <c r="AD804" s="313"/>
      <c r="AE804" s="313"/>
    </row>
    <row r="805" spans="1:31" x14ac:dyDescent="0.25">
      <c r="A805" s="313"/>
      <c r="B805" s="322"/>
      <c r="C805" s="322"/>
      <c r="D805" s="313"/>
      <c r="E805" s="323"/>
      <c r="F805" s="312"/>
      <c r="G805" s="312"/>
      <c r="H805" s="312"/>
      <c r="I805" s="312"/>
      <c r="J805" s="312"/>
      <c r="K805" s="312"/>
      <c r="L805" s="312"/>
      <c r="M805" s="324"/>
      <c r="N805" s="324"/>
      <c r="O805" s="313"/>
      <c r="P805" s="312"/>
      <c r="Q805" s="313"/>
      <c r="R805" s="313"/>
      <c r="S805" s="313"/>
      <c r="T805" s="313"/>
      <c r="U805" s="313"/>
      <c r="V805" s="313"/>
      <c r="W805" s="313"/>
      <c r="X805" s="313"/>
      <c r="Y805" s="313"/>
      <c r="Z805" s="313"/>
      <c r="AA805" s="313"/>
      <c r="AB805" s="313"/>
      <c r="AC805" s="313"/>
      <c r="AD805" s="313"/>
      <c r="AE805" s="313"/>
    </row>
    <row r="806" spans="1:31" x14ac:dyDescent="0.25">
      <c r="A806" s="313"/>
      <c r="B806" s="322"/>
      <c r="C806" s="322"/>
      <c r="D806" s="313"/>
      <c r="E806" s="323"/>
      <c r="F806" s="312"/>
      <c r="G806" s="312"/>
      <c r="H806" s="312"/>
      <c r="I806" s="312"/>
      <c r="J806" s="312"/>
      <c r="K806" s="312"/>
      <c r="L806" s="312"/>
      <c r="M806" s="324"/>
      <c r="N806" s="324"/>
      <c r="O806" s="313"/>
      <c r="P806" s="312"/>
      <c r="Q806" s="313"/>
      <c r="R806" s="313"/>
      <c r="S806" s="313"/>
      <c r="T806" s="313"/>
      <c r="U806" s="313"/>
      <c r="V806" s="313"/>
      <c r="W806" s="313"/>
      <c r="X806" s="313"/>
      <c r="Y806" s="313"/>
      <c r="Z806" s="313"/>
      <c r="AA806" s="313"/>
      <c r="AB806" s="313"/>
      <c r="AC806" s="313"/>
      <c r="AD806" s="313"/>
      <c r="AE806" s="313"/>
    </row>
    <row r="807" spans="1:31" x14ac:dyDescent="0.25">
      <c r="A807" s="313"/>
      <c r="B807" s="322"/>
      <c r="C807" s="322"/>
      <c r="D807" s="313"/>
      <c r="E807" s="323"/>
      <c r="F807" s="312"/>
      <c r="G807" s="312"/>
      <c r="H807" s="312"/>
      <c r="I807" s="312"/>
      <c r="J807" s="312"/>
      <c r="K807" s="312"/>
      <c r="L807" s="312"/>
      <c r="M807" s="324"/>
      <c r="N807" s="324"/>
      <c r="O807" s="313"/>
      <c r="P807" s="312"/>
      <c r="Q807" s="313"/>
      <c r="R807" s="313"/>
      <c r="S807" s="313"/>
      <c r="T807" s="313"/>
      <c r="U807" s="313"/>
      <c r="V807" s="313"/>
      <c r="W807" s="313"/>
      <c r="X807" s="313"/>
      <c r="Y807" s="313"/>
      <c r="Z807" s="313"/>
      <c r="AA807" s="313"/>
      <c r="AB807" s="313"/>
      <c r="AC807" s="313"/>
      <c r="AD807" s="313"/>
      <c r="AE807" s="313"/>
    </row>
    <row r="808" spans="1:31" x14ac:dyDescent="0.25">
      <c r="A808" s="313"/>
      <c r="B808" s="322"/>
      <c r="C808" s="322"/>
      <c r="D808" s="313"/>
      <c r="E808" s="323"/>
      <c r="F808" s="312"/>
      <c r="G808" s="312"/>
      <c r="H808" s="312"/>
      <c r="I808" s="312"/>
      <c r="J808" s="312"/>
      <c r="K808" s="312"/>
      <c r="L808" s="312"/>
      <c r="M808" s="324"/>
      <c r="N808" s="324"/>
      <c r="O808" s="313"/>
      <c r="P808" s="312"/>
      <c r="Q808" s="313"/>
      <c r="R808" s="313"/>
      <c r="S808" s="313"/>
      <c r="T808" s="313"/>
      <c r="U808" s="313"/>
      <c r="V808" s="313"/>
      <c r="W808" s="313"/>
      <c r="X808" s="313"/>
      <c r="Y808" s="313"/>
      <c r="Z808" s="313"/>
      <c r="AA808" s="313"/>
      <c r="AB808" s="313"/>
      <c r="AC808" s="313"/>
      <c r="AD808" s="313"/>
      <c r="AE808" s="313"/>
    </row>
    <row r="809" spans="1:31" x14ac:dyDescent="0.25">
      <c r="A809" s="313"/>
      <c r="B809" s="322"/>
      <c r="C809" s="322"/>
      <c r="D809" s="313"/>
      <c r="E809" s="323"/>
      <c r="F809" s="312"/>
      <c r="G809" s="312"/>
      <c r="H809" s="312"/>
      <c r="I809" s="312"/>
      <c r="J809" s="312"/>
      <c r="K809" s="312"/>
      <c r="L809" s="312"/>
      <c r="M809" s="324"/>
      <c r="N809" s="324"/>
      <c r="O809" s="313"/>
      <c r="P809" s="312"/>
      <c r="Q809" s="313"/>
      <c r="R809" s="313"/>
      <c r="S809" s="313"/>
      <c r="T809" s="313"/>
      <c r="U809" s="313"/>
      <c r="V809" s="313"/>
      <c r="W809" s="313"/>
      <c r="X809" s="313"/>
      <c r="Y809" s="313"/>
      <c r="Z809" s="313"/>
      <c r="AA809" s="313"/>
      <c r="AB809" s="313"/>
      <c r="AC809" s="313"/>
      <c r="AD809" s="313"/>
      <c r="AE809" s="313"/>
    </row>
    <row r="810" spans="1:31" x14ac:dyDescent="0.25">
      <c r="A810" s="313"/>
      <c r="B810" s="322"/>
      <c r="C810" s="322"/>
      <c r="D810" s="313"/>
      <c r="E810" s="323"/>
      <c r="F810" s="312"/>
      <c r="G810" s="312"/>
      <c r="H810" s="312"/>
      <c r="I810" s="312"/>
      <c r="J810" s="312"/>
      <c r="K810" s="312"/>
      <c r="L810" s="312"/>
      <c r="M810" s="324"/>
      <c r="N810" s="324"/>
      <c r="O810" s="313"/>
      <c r="P810" s="312"/>
      <c r="Q810" s="313"/>
      <c r="R810" s="313"/>
      <c r="S810" s="313"/>
      <c r="T810" s="313"/>
      <c r="U810" s="313"/>
      <c r="V810" s="313"/>
      <c r="W810" s="313"/>
      <c r="X810" s="313"/>
      <c r="Y810" s="313"/>
      <c r="Z810" s="313"/>
      <c r="AA810" s="313"/>
      <c r="AB810" s="313"/>
      <c r="AC810" s="313"/>
      <c r="AD810" s="313"/>
      <c r="AE810" s="313"/>
    </row>
    <row r="811" spans="1:31" x14ac:dyDescent="0.25">
      <c r="A811" s="313"/>
      <c r="B811" s="322"/>
      <c r="C811" s="322"/>
      <c r="D811" s="313"/>
      <c r="E811" s="323"/>
      <c r="F811" s="312"/>
      <c r="G811" s="312"/>
      <c r="H811" s="312"/>
      <c r="I811" s="312"/>
      <c r="J811" s="312"/>
      <c r="K811" s="312"/>
      <c r="L811" s="312"/>
      <c r="M811" s="324"/>
      <c r="N811" s="324"/>
      <c r="O811" s="313"/>
      <c r="P811" s="312"/>
      <c r="Q811" s="313"/>
      <c r="R811" s="313"/>
      <c r="S811" s="313"/>
      <c r="T811" s="313"/>
      <c r="U811" s="313"/>
      <c r="V811" s="313"/>
      <c r="W811" s="313"/>
      <c r="X811" s="313"/>
      <c r="Y811" s="313"/>
      <c r="Z811" s="313"/>
      <c r="AA811" s="313"/>
      <c r="AB811" s="313"/>
      <c r="AC811" s="313"/>
      <c r="AD811" s="313"/>
      <c r="AE811" s="313"/>
    </row>
    <row r="812" spans="1:31" x14ac:dyDescent="0.25">
      <c r="A812" s="313"/>
      <c r="B812" s="322"/>
      <c r="C812" s="322"/>
      <c r="D812" s="313"/>
      <c r="E812" s="323"/>
      <c r="F812" s="312"/>
      <c r="G812" s="312"/>
      <c r="H812" s="312"/>
      <c r="I812" s="312"/>
      <c r="J812" s="312"/>
      <c r="K812" s="312"/>
      <c r="L812" s="312"/>
      <c r="M812" s="324"/>
      <c r="N812" s="324"/>
      <c r="O812" s="313"/>
      <c r="P812" s="312"/>
      <c r="Q812" s="313"/>
      <c r="R812" s="313"/>
      <c r="S812" s="313"/>
      <c r="T812" s="313"/>
      <c r="U812" s="313"/>
      <c r="V812" s="313"/>
      <c r="W812" s="313"/>
      <c r="X812" s="313"/>
      <c r="Y812" s="313"/>
      <c r="Z812" s="313"/>
      <c r="AA812" s="313"/>
      <c r="AB812" s="313"/>
      <c r="AC812" s="313"/>
      <c r="AD812" s="313"/>
      <c r="AE812" s="313"/>
    </row>
    <row r="813" spans="1:31" x14ac:dyDescent="0.25">
      <c r="A813" s="313"/>
      <c r="B813" s="322"/>
      <c r="C813" s="322"/>
      <c r="D813" s="313"/>
      <c r="E813" s="323"/>
      <c r="F813" s="312"/>
      <c r="G813" s="312"/>
      <c r="H813" s="312"/>
      <c r="I813" s="312"/>
      <c r="J813" s="312"/>
      <c r="K813" s="312"/>
      <c r="L813" s="312"/>
      <c r="M813" s="324"/>
      <c r="N813" s="324"/>
      <c r="O813" s="313"/>
      <c r="P813" s="312"/>
      <c r="Q813" s="313"/>
      <c r="R813" s="313"/>
      <c r="S813" s="313"/>
      <c r="T813" s="313"/>
      <c r="U813" s="313"/>
      <c r="V813" s="313"/>
      <c r="W813" s="313"/>
      <c r="X813" s="313"/>
      <c r="Y813" s="313"/>
      <c r="Z813" s="313"/>
      <c r="AA813" s="313"/>
      <c r="AB813" s="313"/>
      <c r="AC813" s="313"/>
      <c r="AD813" s="313"/>
      <c r="AE813" s="313"/>
    </row>
    <row r="814" spans="1:31" x14ac:dyDescent="0.25">
      <c r="A814" s="313"/>
      <c r="B814" s="322"/>
      <c r="C814" s="322"/>
      <c r="D814" s="313"/>
      <c r="E814" s="323"/>
      <c r="F814" s="312"/>
      <c r="G814" s="312"/>
      <c r="H814" s="312"/>
      <c r="I814" s="312"/>
      <c r="J814" s="312"/>
      <c r="K814" s="312"/>
      <c r="L814" s="312"/>
      <c r="M814" s="324"/>
      <c r="N814" s="324"/>
      <c r="O814" s="313"/>
      <c r="P814" s="312"/>
      <c r="Q814" s="313"/>
      <c r="R814" s="313"/>
      <c r="S814" s="313"/>
      <c r="T814" s="313"/>
      <c r="U814" s="313"/>
      <c r="V814" s="313"/>
      <c r="W814" s="313"/>
      <c r="X814" s="313"/>
      <c r="Y814" s="313"/>
      <c r="Z814" s="313"/>
      <c r="AA814" s="313"/>
      <c r="AB814" s="313"/>
      <c r="AC814" s="313"/>
      <c r="AD814" s="313"/>
      <c r="AE814" s="313"/>
    </row>
    <row r="815" spans="1:31" x14ac:dyDescent="0.25">
      <c r="A815" s="313"/>
      <c r="B815" s="322"/>
      <c r="C815" s="322"/>
      <c r="D815" s="313"/>
      <c r="E815" s="323"/>
      <c r="F815" s="312"/>
      <c r="G815" s="312"/>
      <c r="H815" s="312"/>
      <c r="I815" s="312"/>
      <c r="J815" s="312"/>
      <c r="K815" s="312"/>
      <c r="L815" s="312"/>
      <c r="M815" s="324"/>
      <c r="N815" s="324"/>
      <c r="O815" s="313"/>
      <c r="P815" s="312"/>
      <c r="Q815" s="313"/>
      <c r="R815" s="313"/>
      <c r="S815" s="313"/>
      <c r="T815" s="313"/>
      <c r="U815" s="313"/>
      <c r="V815" s="313"/>
      <c r="W815" s="313"/>
      <c r="X815" s="313"/>
      <c r="Y815" s="313"/>
      <c r="Z815" s="313"/>
      <c r="AA815" s="313"/>
      <c r="AB815" s="313"/>
      <c r="AC815" s="313"/>
      <c r="AD815" s="313"/>
      <c r="AE815" s="313"/>
    </row>
    <row r="816" spans="1:31" x14ac:dyDescent="0.25">
      <c r="A816" s="313"/>
      <c r="B816" s="322"/>
      <c r="C816" s="322"/>
      <c r="D816" s="313"/>
      <c r="E816" s="323"/>
      <c r="F816" s="312"/>
      <c r="G816" s="312"/>
      <c r="H816" s="312"/>
      <c r="I816" s="312"/>
      <c r="J816" s="312"/>
      <c r="K816" s="312"/>
      <c r="L816" s="312"/>
      <c r="M816" s="324"/>
      <c r="N816" s="324"/>
      <c r="O816" s="313"/>
      <c r="P816" s="312"/>
      <c r="Q816" s="313"/>
      <c r="R816" s="313"/>
      <c r="S816" s="313"/>
      <c r="T816" s="313"/>
      <c r="U816" s="313"/>
      <c r="V816" s="313"/>
      <c r="W816" s="313"/>
      <c r="X816" s="313"/>
      <c r="Y816" s="313"/>
      <c r="Z816" s="313"/>
      <c r="AA816" s="313"/>
      <c r="AB816" s="313"/>
      <c r="AC816" s="313"/>
      <c r="AD816" s="313"/>
      <c r="AE816" s="313"/>
    </row>
    <row r="817" spans="1:31" x14ac:dyDescent="0.25">
      <c r="A817" s="313"/>
      <c r="B817" s="322"/>
      <c r="C817" s="322"/>
      <c r="D817" s="313"/>
      <c r="E817" s="323"/>
      <c r="F817" s="312"/>
      <c r="G817" s="312"/>
      <c r="H817" s="312"/>
      <c r="I817" s="312"/>
      <c r="J817" s="312"/>
      <c r="K817" s="312"/>
      <c r="L817" s="312"/>
      <c r="M817" s="324"/>
      <c r="N817" s="324"/>
      <c r="O817" s="313"/>
      <c r="P817" s="312"/>
      <c r="Q817" s="313"/>
      <c r="R817" s="313"/>
      <c r="S817" s="313"/>
      <c r="T817" s="313"/>
      <c r="U817" s="313"/>
      <c r="V817" s="313"/>
      <c r="W817" s="313"/>
      <c r="X817" s="313"/>
      <c r="Y817" s="313"/>
      <c r="Z817" s="313"/>
      <c r="AA817" s="313"/>
      <c r="AB817" s="313"/>
      <c r="AC817" s="313"/>
      <c r="AD817" s="313"/>
      <c r="AE817" s="313"/>
    </row>
    <row r="818" spans="1:31" x14ac:dyDescent="0.25">
      <c r="A818" s="313"/>
      <c r="B818" s="322"/>
      <c r="C818" s="322"/>
      <c r="D818" s="313"/>
      <c r="E818" s="323"/>
      <c r="F818" s="312"/>
      <c r="G818" s="312"/>
      <c r="H818" s="312"/>
      <c r="I818" s="312"/>
      <c r="J818" s="312"/>
      <c r="K818" s="312"/>
      <c r="L818" s="312"/>
      <c r="M818" s="324"/>
      <c r="N818" s="324"/>
      <c r="O818" s="313"/>
      <c r="P818" s="312"/>
      <c r="Q818" s="313"/>
      <c r="R818" s="313"/>
      <c r="S818" s="313"/>
      <c r="T818" s="313"/>
      <c r="U818" s="313"/>
      <c r="V818" s="313"/>
      <c r="W818" s="313"/>
      <c r="X818" s="313"/>
      <c r="Y818" s="313"/>
      <c r="Z818" s="313"/>
      <c r="AA818" s="313"/>
      <c r="AB818" s="313"/>
      <c r="AC818" s="313"/>
      <c r="AD818" s="313"/>
      <c r="AE818" s="313"/>
    </row>
    <row r="819" spans="1:31" x14ac:dyDescent="0.25">
      <c r="A819" s="313"/>
      <c r="B819" s="322"/>
      <c r="C819" s="322"/>
      <c r="D819" s="313"/>
      <c r="E819" s="323"/>
      <c r="F819" s="312"/>
      <c r="G819" s="312"/>
      <c r="H819" s="312"/>
      <c r="I819" s="312"/>
      <c r="J819" s="312"/>
      <c r="K819" s="312"/>
      <c r="L819" s="312"/>
      <c r="M819" s="324"/>
      <c r="N819" s="324"/>
      <c r="O819" s="313"/>
      <c r="P819" s="312"/>
      <c r="Q819" s="313"/>
      <c r="R819" s="313"/>
      <c r="S819" s="313"/>
      <c r="T819" s="313"/>
      <c r="U819" s="313"/>
      <c r="V819" s="313"/>
      <c r="W819" s="313"/>
      <c r="X819" s="313"/>
      <c r="Y819" s="313"/>
      <c r="Z819" s="313"/>
      <c r="AA819" s="313"/>
      <c r="AB819" s="313"/>
      <c r="AC819" s="313"/>
      <c r="AD819" s="313"/>
      <c r="AE819" s="313"/>
    </row>
    <row r="820" spans="1:31" x14ac:dyDescent="0.25">
      <c r="A820" s="313"/>
      <c r="B820" s="322"/>
      <c r="C820" s="322"/>
      <c r="D820" s="313"/>
      <c r="E820" s="323"/>
      <c r="F820" s="312"/>
      <c r="G820" s="312"/>
      <c r="H820" s="312"/>
      <c r="I820" s="312"/>
      <c r="J820" s="312"/>
      <c r="K820" s="312"/>
      <c r="L820" s="312"/>
      <c r="M820" s="324"/>
      <c r="N820" s="324"/>
      <c r="O820" s="313"/>
      <c r="P820" s="312"/>
      <c r="Q820" s="313"/>
      <c r="R820" s="313"/>
      <c r="S820" s="313"/>
      <c r="T820" s="313"/>
      <c r="U820" s="313"/>
      <c r="V820" s="313"/>
      <c r="W820" s="313"/>
      <c r="X820" s="313"/>
      <c r="Y820" s="313"/>
      <c r="Z820" s="313"/>
      <c r="AA820" s="313"/>
      <c r="AB820" s="313"/>
      <c r="AC820" s="313"/>
      <c r="AD820" s="313"/>
      <c r="AE820" s="313"/>
    </row>
    <row r="821" spans="1:31" x14ac:dyDescent="0.25">
      <c r="A821" s="313"/>
      <c r="B821" s="322"/>
      <c r="C821" s="322"/>
      <c r="D821" s="313"/>
      <c r="E821" s="323"/>
      <c r="F821" s="312"/>
      <c r="G821" s="312"/>
      <c r="H821" s="312"/>
      <c r="I821" s="312"/>
      <c r="J821" s="312"/>
      <c r="K821" s="312"/>
      <c r="L821" s="312"/>
      <c r="M821" s="324"/>
      <c r="N821" s="324"/>
      <c r="O821" s="313"/>
      <c r="P821" s="312"/>
      <c r="Q821" s="313"/>
      <c r="R821" s="313"/>
      <c r="S821" s="313"/>
      <c r="T821" s="313"/>
      <c r="U821" s="313"/>
      <c r="V821" s="313"/>
      <c r="W821" s="313"/>
      <c r="X821" s="313"/>
      <c r="Y821" s="313"/>
      <c r="Z821" s="313"/>
      <c r="AA821" s="313"/>
      <c r="AB821" s="313"/>
      <c r="AC821" s="313"/>
      <c r="AD821" s="313"/>
      <c r="AE821" s="313"/>
    </row>
    <row r="822" spans="1:31" x14ac:dyDescent="0.25">
      <c r="A822" s="313"/>
      <c r="B822" s="322"/>
      <c r="C822" s="322"/>
      <c r="D822" s="313"/>
      <c r="E822" s="323"/>
      <c r="F822" s="312"/>
      <c r="G822" s="312"/>
      <c r="H822" s="312"/>
      <c r="I822" s="312"/>
      <c r="J822" s="312"/>
      <c r="K822" s="312"/>
      <c r="L822" s="312"/>
      <c r="M822" s="324"/>
      <c r="N822" s="324"/>
      <c r="O822" s="313"/>
      <c r="P822" s="312"/>
      <c r="Q822" s="313"/>
      <c r="R822" s="313"/>
      <c r="S822" s="313"/>
      <c r="T822" s="313"/>
      <c r="U822" s="313"/>
      <c r="V822" s="313"/>
      <c r="W822" s="313"/>
      <c r="X822" s="313"/>
      <c r="Y822" s="313"/>
      <c r="Z822" s="313"/>
      <c r="AA822" s="313"/>
      <c r="AB822" s="313"/>
      <c r="AC822" s="313"/>
      <c r="AD822" s="313"/>
      <c r="AE822" s="313"/>
    </row>
    <row r="823" spans="1:31" x14ac:dyDescent="0.25">
      <c r="A823" s="313"/>
      <c r="B823" s="322"/>
      <c r="C823" s="322"/>
      <c r="D823" s="313"/>
      <c r="E823" s="323"/>
      <c r="F823" s="312"/>
      <c r="G823" s="312"/>
      <c r="H823" s="312"/>
      <c r="I823" s="312"/>
      <c r="J823" s="312"/>
      <c r="K823" s="312"/>
      <c r="L823" s="312"/>
      <c r="M823" s="324"/>
      <c r="N823" s="324"/>
      <c r="O823" s="313"/>
      <c r="P823" s="312"/>
      <c r="Q823" s="313"/>
      <c r="R823" s="313"/>
      <c r="S823" s="313"/>
      <c r="T823" s="313"/>
      <c r="U823" s="313"/>
      <c r="V823" s="313"/>
      <c r="W823" s="313"/>
      <c r="X823" s="313"/>
      <c r="Y823" s="313"/>
      <c r="Z823" s="313"/>
      <c r="AA823" s="313"/>
      <c r="AB823" s="313"/>
      <c r="AC823" s="313"/>
      <c r="AD823" s="313"/>
      <c r="AE823" s="313"/>
    </row>
    <row r="824" spans="1:31" x14ac:dyDescent="0.25">
      <c r="A824" s="313"/>
      <c r="B824" s="322"/>
      <c r="C824" s="322"/>
      <c r="D824" s="313"/>
      <c r="E824" s="323"/>
      <c r="F824" s="312"/>
      <c r="G824" s="312"/>
      <c r="H824" s="312"/>
      <c r="I824" s="312"/>
      <c r="J824" s="312"/>
      <c r="K824" s="312"/>
      <c r="L824" s="312"/>
      <c r="M824" s="324"/>
      <c r="N824" s="324"/>
      <c r="O824" s="313"/>
      <c r="P824" s="312"/>
      <c r="Q824" s="313"/>
      <c r="R824" s="313"/>
      <c r="S824" s="313"/>
      <c r="T824" s="313"/>
      <c r="U824" s="313"/>
      <c r="V824" s="313"/>
      <c r="W824" s="313"/>
      <c r="X824" s="313"/>
      <c r="Y824" s="313"/>
      <c r="Z824" s="313"/>
      <c r="AA824" s="313"/>
      <c r="AB824" s="313"/>
      <c r="AC824" s="313"/>
      <c r="AD824" s="313"/>
      <c r="AE824" s="313"/>
    </row>
    <row r="825" spans="1:31" x14ac:dyDescent="0.25">
      <c r="A825" s="313"/>
      <c r="B825" s="322"/>
      <c r="C825" s="322"/>
      <c r="D825" s="313"/>
      <c r="E825" s="323"/>
      <c r="F825" s="312"/>
      <c r="G825" s="312"/>
      <c r="H825" s="312"/>
      <c r="I825" s="312"/>
      <c r="J825" s="312"/>
      <c r="K825" s="312"/>
      <c r="L825" s="312"/>
      <c r="M825" s="324"/>
      <c r="N825" s="324"/>
      <c r="O825" s="313"/>
      <c r="P825" s="312"/>
      <c r="Q825" s="313"/>
      <c r="R825" s="313"/>
      <c r="S825" s="313"/>
      <c r="T825" s="313"/>
      <c r="U825" s="313"/>
      <c r="V825" s="313"/>
      <c r="W825" s="313"/>
      <c r="X825" s="313"/>
      <c r="Y825" s="313"/>
      <c r="Z825" s="313"/>
      <c r="AA825" s="313"/>
      <c r="AB825" s="313"/>
      <c r="AC825" s="313"/>
      <c r="AD825" s="313"/>
      <c r="AE825" s="313"/>
    </row>
    <row r="826" spans="1:31" x14ac:dyDescent="0.25">
      <c r="A826" s="313"/>
      <c r="B826" s="322"/>
      <c r="C826" s="322"/>
      <c r="D826" s="313"/>
      <c r="E826" s="323"/>
      <c r="F826" s="312"/>
      <c r="G826" s="312"/>
      <c r="H826" s="312"/>
      <c r="I826" s="312"/>
      <c r="J826" s="312"/>
      <c r="K826" s="312"/>
      <c r="L826" s="312"/>
      <c r="M826" s="324"/>
      <c r="N826" s="324"/>
      <c r="O826" s="313"/>
      <c r="P826" s="312"/>
      <c r="Q826" s="313"/>
      <c r="R826" s="313"/>
      <c r="S826" s="313"/>
      <c r="T826" s="313"/>
      <c r="U826" s="313"/>
      <c r="V826" s="313"/>
      <c r="W826" s="313"/>
      <c r="X826" s="313"/>
      <c r="Y826" s="313"/>
      <c r="Z826" s="313"/>
      <c r="AA826" s="313"/>
      <c r="AB826" s="313"/>
      <c r="AC826" s="313"/>
      <c r="AD826" s="313"/>
      <c r="AE826" s="313"/>
    </row>
    <row r="827" spans="1:31" x14ac:dyDescent="0.25">
      <c r="A827" s="313"/>
      <c r="B827" s="322"/>
      <c r="C827" s="322"/>
      <c r="D827" s="313"/>
      <c r="E827" s="323"/>
      <c r="F827" s="312"/>
      <c r="G827" s="312"/>
      <c r="H827" s="312"/>
      <c r="I827" s="312"/>
      <c r="J827" s="312"/>
      <c r="K827" s="312"/>
      <c r="L827" s="312"/>
      <c r="M827" s="324"/>
      <c r="N827" s="324"/>
      <c r="O827" s="313"/>
      <c r="P827" s="312"/>
      <c r="Q827" s="313"/>
      <c r="R827" s="313"/>
      <c r="S827" s="313"/>
      <c r="T827" s="313"/>
      <c r="U827" s="313"/>
      <c r="V827" s="313"/>
      <c r="W827" s="313"/>
      <c r="X827" s="313"/>
      <c r="Y827" s="313"/>
      <c r="Z827" s="313"/>
      <c r="AA827" s="313"/>
      <c r="AB827" s="313"/>
      <c r="AC827" s="313"/>
      <c r="AD827" s="313"/>
      <c r="AE827" s="313"/>
    </row>
    <row r="828" spans="1:31" x14ac:dyDescent="0.25">
      <c r="A828" s="313"/>
      <c r="B828" s="322"/>
      <c r="C828" s="322"/>
      <c r="D828" s="313"/>
      <c r="E828" s="323"/>
      <c r="F828" s="312"/>
      <c r="G828" s="312"/>
      <c r="H828" s="312"/>
      <c r="I828" s="312"/>
      <c r="J828" s="312"/>
      <c r="K828" s="312"/>
      <c r="L828" s="312"/>
      <c r="M828" s="324"/>
      <c r="N828" s="324"/>
      <c r="O828" s="313"/>
      <c r="P828" s="312"/>
      <c r="Q828" s="313"/>
      <c r="R828" s="313"/>
      <c r="S828" s="313"/>
      <c r="T828" s="313"/>
      <c r="U828" s="313"/>
      <c r="V828" s="313"/>
      <c r="W828" s="313"/>
      <c r="X828" s="313"/>
      <c r="Y828" s="313"/>
      <c r="Z828" s="313"/>
      <c r="AA828" s="313"/>
      <c r="AB828" s="313"/>
      <c r="AC828" s="313"/>
      <c r="AD828" s="313"/>
      <c r="AE828" s="313"/>
    </row>
    <row r="829" spans="1:31" x14ac:dyDescent="0.25">
      <c r="A829" s="313"/>
      <c r="B829" s="322"/>
      <c r="C829" s="322"/>
      <c r="D829" s="313"/>
      <c r="E829" s="323"/>
      <c r="F829" s="312"/>
      <c r="G829" s="312"/>
      <c r="H829" s="312"/>
      <c r="I829" s="312"/>
      <c r="J829" s="312"/>
      <c r="K829" s="312"/>
      <c r="L829" s="312"/>
      <c r="M829" s="324"/>
      <c r="N829" s="324"/>
      <c r="O829" s="313"/>
      <c r="P829" s="312"/>
      <c r="Q829" s="313"/>
      <c r="R829" s="313"/>
      <c r="S829" s="313"/>
      <c r="T829" s="313"/>
      <c r="U829" s="313"/>
      <c r="V829" s="313"/>
      <c r="W829" s="313"/>
      <c r="X829" s="313"/>
      <c r="Y829" s="313"/>
      <c r="Z829" s="313"/>
      <c r="AA829" s="313"/>
      <c r="AB829" s="313"/>
      <c r="AC829" s="313"/>
      <c r="AD829" s="313"/>
      <c r="AE829" s="313"/>
    </row>
    <row r="830" spans="1:31" x14ac:dyDescent="0.25">
      <c r="A830" s="313"/>
      <c r="B830" s="322"/>
      <c r="C830" s="322"/>
      <c r="D830" s="313"/>
      <c r="E830" s="323"/>
      <c r="F830" s="312"/>
      <c r="G830" s="312"/>
      <c r="H830" s="312"/>
      <c r="I830" s="312"/>
      <c r="J830" s="312"/>
      <c r="K830" s="312"/>
      <c r="L830" s="312"/>
      <c r="M830" s="324"/>
      <c r="N830" s="324"/>
      <c r="O830" s="313"/>
      <c r="P830" s="312"/>
      <c r="Q830" s="313"/>
      <c r="R830" s="313"/>
      <c r="S830" s="313"/>
      <c r="T830" s="313"/>
      <c r="U830" s="313"/>
      <c r="V830" s="313"/>
      <c r="W830" s="313"/>
      <c r="X830" s="313"/>
      <c r="Y830" s="313"/>
      <c r="Z830" s="313"/>
      <c r="AA830" s="313"/>
      <c r="AB830" s="313"/>
      <c r="AC830" s="313"/>
      <c r="AD830" s="313"/>
      <c r="AE830" s="313"/>
    </row>
    <row r="831" spans="1:31" x14ac:dyDescent="0.25">
      <c r="A831" s="313"/>
      <c r="B831" s="322"/>
      <c r="C831" s="322"/>
      <c r="D831" s="313"/>
      <c r="E831" s="323"/>
      <c r="F831" s="312"/>
      <c r="G831" s="312"/>
      <c r="H831" s="312"/>
      <c r="I831" s="312"/>
      <c r="J831" s="312"/>
      <c r="K831" s="312"/>
      <c r="L831" s="312"/>
      <c r="M831" s="324"/>
      <c r="N831" s="324"/>
      <c r="O831" s="313"/>
      <c r="P831" s="312"/>
      <c r="Q831" s="313"/>
      <c r="R831" s="313"/>
      <c r="S831" s="313"/>
      <c r="T831" s="313"/>
      <c r="U831" s="313"/>
      <c r="V831" s="313"/>
      <c r="W831" s="313"/>
      <c r="X831" s="313"/>
      <c r="Y831" s="313"/>
      <c r="Z831" s="313"/>
      <c r="AA831" s="313"/>
      <c r="AB831" s="313"/>
      <c r="AC831" s="313"/>
      <c r="AD831" s="313"/>
      <c r="AE831" s="313"/>
    </row>
    <row r="832" spans="1:31" x14ac:dyDescent="0.25">
      <c r="A832" s="313"/>
      <c r="B832" s="322"/>
      <c r="C832" s="322"/>
      <c r="D832" s="313"/>
      <c r="E832" s="323"/>
      <c r="F832" s="312"/>
      <c r="G832" s="312"/>
      <c r="H832" s="312"/>
      <c r="I832" s="312"/>
      <c r="J832" s="312"/>
      <c r="K832" s="312"/>
      <c r="L832" s="312"/>
      <c r="M832" s="324"/>
      <c r="N832" s="324"/>
      <c r="O832" s="313"/>
      <c r="P832" s="312"/>
      <c r="Q832" s="313"/>
      <c r="R832" s="313"/>
      <c r="S832" s="313"/>
      <c r="T832" s="313"/>
      <c r="U832" s="313"/>
      <c r="V832" s="313"/>
      <c r="W832" s="313"/>
      <c r="X832" s="313"/>
      <c r="Y832" s="313"/>
      <c r="Z832" s="313"/>
      <c r="AA832" s="313"/>
      <c r="AB832" s="313"/>
      <c r="AC832" s="313"/>
      <c r="AD832" s="313"/>
      <c r="AE832" s="313"/>
    </row>
    <row r="833" spans="1:31" x14ac:dyDescent="0.25">
      <c r="A833" s="313"/>
      <c r="B833" s="322"/>
      <c r="C833" s="322"/>
      <c r="D833" s="313"/>
      <c r="E833" s="323"/>
      <c r="F833" s="312"/>
      <c r="G833" s="312"/>
      <c r="H833" s="312"/>
      <c r="I833" s="312"/>
      <c r="J833" s="312"/>
      <c r="K833" s="312"/>
      <c r="L833" s="312"/>
      <c r="M833" s="324"/>
      <c r="N833" s="324"/>
      <c r="O833" s="313"/>
      <c r="P833" s="312"/>
      <c r="Q833" s="313"/>
      <c r="R833" s="313"/>
      <c r="S833" s="313"/>
      <c r="T833" s="313"/>
      <c r="U833" s="313"/>
      <c r="V833" s="313"/>
      <c r="W833" s="313"/>
      <c r="X833" s="313"/>
      <c r="Y833" s="313"/>
      <c r="Z833" s="313"/>
      <c r="AA833" s="313"/>
      <c r="AB833" s="313"/>
      <c r="AC833" s="313"/>
      <c r="AD833" s="313"/>
      <c r="AE833" s="313"/>
    </row>
    <row r="834" spans="1:31" x14ac:dyDescent="0.25">
      <c r="A834" s="313"/>
      <c r="B834" s="322"/>
      <c r="C834" s="322"/>
      <c r="D834" s="313"/>
      <c r="E834" s="323"/>
      <c r="F834" s="312"/>
      <c r="G834" s="312"/>
      <c r="H834" s="312"/>
      <c r="I834" s="312"/>
      <c r="J834" s="312"/>
      <c r="K834" s="312"/>
      <c r="L834" s="312"/>
      <c r="M834" s="324"/>
      <c r="N834" s="324"/>
      <c r="O834" s="313"/>
      <c r="P834" s="312"/>
      <c r="Q834" s="313"/>
      <c r="R834" s="313"/>
      <c r="S834" s="313"/>
      <c r="T834" s="313"/>
      <c r="U834" s="313"/>
      <c r="V834" s="313"/>
      <c r="W834" s="313"/>
      <c r="X834" s="313"/>
      <c r="Y834" s="313"/>
      <c r="Z834" s="313"/>
      <c r="AA834" s="313"/>
      <c r="AB834" s="313"/>
      <c r="AC834" s="313"/>
      <c r="AD834" s="313"/>
      <c r="AE834" s="313"/>
    </row>
    <row r="835" spans="1:31" x14ac:dyDescent="0.25">
      <c r="A835" s="313"/>
      <c r="B835" s="322"/>
      <c r="C835" s="322"/>
      <c r="D835" s="313"/>
      <c r="E835" s="323"/>
      <c r="F835" s="312"/>
      <c r="G835" s="312"/>
      <c r="H835" s="312"/>
      <c r="I835" s="312"/>
      <c r="J835" s="312"/>
      <c r="K835" s="312"/>
      <c r="L835" s="312"/>
      <c r="M835" s="324"/>
      <c r="N835" s="324"/>
      <c r="O835" s="313"/>
      <c r="P835" s="312"/>
      <c r="Q835" s="313"/>
      <c r="R835" s="313"/>
      <c r="S835" s="313"/>
      <c r="T835" s="313"/>
      <c r="U835" s="313"/>
      <c r="V835" s="313"/>
      <c r="W835" s="313"/>
      <c r="X835" s="313"/>
      <c r="Y835" s="313"/>
      <c r="Z835" s="313"/>
      <c r="AA835" s="313"/>
      <c r="AB835" s="313"/>
      <c r="AC835" s="313"/>
      <c r="AD835" s="313"/>
      <c r="AE835" s="313"/>
    </row>
    <row r="836" spans="1:31" x14ac:dyDescent="0.25">
      <c r="A836" s="313"/>
      <c r="B836" s="322"/>
      <c r="C836" s="322"/>
      <c r="D836" s="313"/>
      <c r="E836" s="323"/>
      <c r="F836" s="312"/>
      <c r="G836" s="312"/>
      <c r="H836" s="312"/>
      <c r="I836" s="312"/>
      <c r="J836" s="312"/>
      <c r="K836" s="312"/>
      <c r="L836" s="312"/>
      <c r="M836" s="324"/>
      <c r="N836" s="324"/>
      <c r="O836" s="313"/>
      <c r="P836" s="312"/>
      <c r="Q836" s="313"/>
      <c r="R836" s="313"/>
      <c r="S836" s="313"/>
      <c r="T836" s="313"/>
      <c r="U836" s="313"/>
      <c r="V836" s="313"/>
      <c r="W836" s="313"/>
      <c r="X836" s="313"/>
      <c r="Y836" s="313"/>
      <c r="Z836" s="313"/>
      <c r="AA836" s="313"/>
      <c r="AB836" s="313"/>
      <c r="AC836" s="313"/>
      <c r="AD836" s="313"/>
      <c r="AE836" s="313"/>
    </row>
    <row r="837" spans="1:31" x14ac:dyDescent="0.25">
      <c r="A837" s="313"/>
      <c r="B837" s="322"/>
      <c r="C837" s="322"/>
      <c r="D837" s="313"/>
      <c r="E837" s="323"/>
      <c r="F837" s="312"/>
      <c r="G837" s="312"/>
      <c r="H837" s="312"/>
      <c r="I837" s="312"/>
      <c r="J837" s="312"/>
      <c r="K837" s="312"/>
      <c r="L837" s="312"/>
      <c r="M837" s="324"/>
      <c r="N837" s="324"/>
      <c r="O837" s="313"/>
      <c r="P837" s="312"/>
      <c r="Q837" s="313"/>
      <c r="R837" s="313"/>
      <c r="S837" s="313"/>
      <c r="T837" s="313"/>
      <c r="U837" s="313"/>
      <c r="V837" s="313"/>
      <c r="W837" s="313"/>
      <c r="X837" s="313"/>
      <c r="Y837" s="313"/>
      <c r="Z837" s="313"/>
      <c r="AA837" s="313"/>
      <c r="AB837" s="313"/>
      <c r="AC837" s="313"/>
      <c r="AD837" s="313"/>
      <c r="AE837" s="313"/>
    </row>
    <row r="838" spans="1:31" x14ac:dyDescent="0.25">
      <c r="A838" s="313"/>
      <c r="B838" s="322"/>
      <c r="C838" s="322"/>
      <c r="D838" s="313"/>
      <c r="E838" s="323"/>
      <c r="F838" s="312"/>
      <c r="G838" s="312"/>
      <c r="H838" s="312"/>
      <c r="I838" s="312"/>
      <c r="J838" s="312"/>
      <c r="K838" s="312"/>
      <c r="L838" s="312"/>
      <c r="M838" s="324"/>
      <c r="N838" s="324"/>
      <c r="O838" s="313"/>
      <c r="P838" s="312"/>
      <c r="Q838" s="313"/>
      <c r="R838" s="313"/>
      <c r="S838" s="313"/>
      <c r="T838" s="313"/>
      <c r="U838" s="313"/>
      <c r="V838" s="313"/>
      <c r="W838" s="313"/>
      <c r="X838" s="313"/>
      <c r="Y838" s="313"/>
      <c r="Z838" s="313"/>
      <c r="AA838" s="313"/>
      <c r="AB838" s="313"/>
      <c r="AC838" s="313"/>
      <c r="AD838" s="313"/>
      <c r="AE838" s="313"/>
    </row>
    <row r="839" spans="1:31" x14ac:dyDescent="0.25">
      <c r="A839" s="313"/>
      <c r="B839" s="322"/>
      <c r="C839" s="322"/>
      <c r="D839" s="313"/>
      <c r="E839" s="323"/>
      <c r="F839" s="312"/>
      <c r="G839" s="312"/>
      <c r="H839" s="312"/>
      <c r="I839" s="312"/>
      <c r="J839" s="312"/>
      <c r="K839" s="312"/>
      <c r="L839" s="312"/>
      <c r="M839" s="324"/>
      <c r="N839" s="324"/>
      <c r="O839" s="313"/>
      <c r="P839" s="312"/>
      <c r="Q839" s="313"/>
      <c r="R839" s="313"/>
      <c r="S839" s="313"/>
      <c r="T839" s="313"/>
      <c r="U839" s="313"/>
      <c r="V839" s="313"/>
      <c r="W839" s="313"/>
      <c r="X839" s="313"/>
      <c r="Y839" s="313"/>
      <c r="Z839" s="313"/>
      <c r="AA839" s="313"/>
      <c r="AB839" s="313"/>
      <c r="AC839" s="313"/>
      <c r="AD839" s="313"/>
      <c r="AE839" s="313"/>
    </row>
    <row r="840" spans="1:31" x14ac:dyDescent="0.25">
      <c r="A840" s="313"/>
      <c r="B840" s="322"/>
      <c r="C840" s="322"/>
      <c r="D840" s="313"/>
      <c r="E840" s="323"/>
      <c r="F840" s="312"/>
      <c r="G840" s="312"/>
      <c r="H840" s="312"/>
      <c r="I840" s="312"/>
      <c r="J840" s="312"/>
      <c r="K840" s="312"/>
      <c r="L840" s="312"/>
      <c r="M840" s="324"/>
      <c r="N840" s="324"/>
      <c r="O840" s="313"/>
      <c r="P840" s="312"/>
      <c r="Q840" s="313"/>
      <c r="R840" s="313"/>
      <c r="S840" s="313"/>
      <c r="T840" s="313"/>
      <c r="U840" s="313"/>
      <c r="V840" s="313"/>
      <c r="W840" s="313"/>
      <c r="X840" s="313"/>
      <c r="Y840" s="313"/>
      <c r="Z840" s="313"/>
      <c r="AA840" s="313"/>
      <c r="AB840" s="313"/>
      <c r="AC840" s="313"/>
      <c r="AD840" s="313"/>
      <c r="AE840" s="313"/>
    </row>
    <row r="841" spans="1:31" x14ac:dyDescent="0.25">
      <c r="A841" s="313"/>
      <c r="B841" s="322"/>
      <c r="C841" s="322"/>
      <c r="D841" s="313"/>
      <c r="E841" s="323"/>
      <c r="F841" s="312"/>
      <c r="G841" s="312"/>
      <c r="H841" s="312"/>
      <c r="I841" s="312"/>
      <c r="J841" s="312"/>
      <c r="K841" s="312"/>
      <c r="L841" s="312"/>
      <c r="M841" s="324"/>
      <c r="N841" s="324"/>
      <c r="O841" s="313"/>
      <c r="P841" s="312"/>
      <c r="Q841" s="313"/>
      <c r="R841" s="313"/>
      <c r="S841" s="313"/>
      <c r="T841" s="313"/>
      <c r="U841" s="313"/>
      <c r="V841" s="313"/>
      <c r="W841" s="313"/>
      <c r="X841" s="313"/>
      <c r="Y841" s="313"/>
      <c r="Z841" s="313"/>
      <c r="AA841" s="313"/>
      <c r="AB841" s="313"/>
      <c r="AC841" s="313"/>
      <c r="AD841" s="313"/>
      <c r="AE841" s="313"/>
    </row>
    <row r="842" spans="1:31" x14ac:dyDescent="0.25">
      <c r="A842" s="313"/>
      <c r="B842" s="322"/>
      <c r="C842" s="322"/>
      <c r="D842" s="313"/>
      <c r="E842" s="323"/>
      <c r="F842" s="312"/>
      <c r="G842" s="312"/>
      <c r="H842" s="312"/>
      <c r="I842" s="312"/>
      <c r="J842" s="312"/>
      <c r="K842" s="312"/>
      <c r="L842" s="312"/>
      <c r="M842" s="324"/>
      <c r="N842" s="324"/>
      <c r="O842" s="313"/>
      <c r="P842" s="312"/>
      <c r="Q842" s="313"/>
      <c r="R842" s="313"/>
      <c r="S842" s="313"/>
      <c r="T842" s="313"/>
      <c r="U842" s="313"/>
      <c r="V842" s="313"/>
      <c r="W842" s="313"/>
      <c r="X842" s="313"/>
      <c r="Y842" s="313"/>
      <c r="Z842" s="313"/>
      <c r="AA842" s="313"/>
      <c r="AB842" s="313"/>
      <c r="AC842" s="313"/>
      <c r="AD842" s="313"/>
      <c r="AE842" s="313"/>
    </row>
    <row r="843" spans="1:31" x14ac:dyDescent="0.25">
      <c r="A843" s="313"/>
      <c r="B843" s="322"/>
      <c r="C843" s="322"/>
      <c r="D843" s="313"/>
      <c r="E843" s="323"/>
      <c r="F843" s="312"/>
      <c r="G843" s="312"/>
      <c r="H843" s="312"/>
      <c r="I843" s="312"/>
      <c r="J843" s="312"/>
      <c r="K843" s="312"/>
      <c r="L843" s="312"/>
      <c r="M843" s="324"/>
      <c r="N843" s="324"/>
      <c r="O843" s="313"/>
      <c r="P843" s="312"/>
      <c r="Q843" s="313"/>
      <c r="R843" s="313"/>
      <c r="S843" s="313"/>
      <c r="T843" s="313"/>
      <c r="U843" s="313"/>
      <c r="V843" s="313"/>
      <c r="W843" s="313"/>
      <c r="X843" s="313"/>
      <c r="Y843" s="313"/>
      <c r="Z843" s="313"/>
      <c r="AA843" s="313"/>
      <c r="AB843" s="313"/>
      <c r="AC843" s="313"/>
      <c r="AD843" s="313"/>
      <c r="AE843" s="313"/>
    </row>
    <row r="844" spans="1:31" x14ac:dyDescent="0.25">
      <c r="A844" s="313"/>
      <c r="B844" s="322"/>
      <c r="C844" s="322"/>
      <c r="D844" s="313"/>
      <c r="E844" s="323"/>
      <c r="F844" s="312"/>
      <c r="G844" s="312"/>
      <c r="H844" s="312"/>
      <c r="I844" s="312"/>
      <c r="J844" s="312"/>
      <c r="K844" s="312"/>
      <c r="L844" s="312"/>
      <c r="M844" s="324"/>
      <c r="N844" s="324"/>
      <c r="O844" s="313"/>
      <c r="P844" s="312"/>
      <c r="Q844" s="313"/>
      <c r="R844" s="313"/>
      <c r="S844" s="313"/>
      <c r="T844" s="313"/>
      <c r="U844" s="313"/>
      <c r="V844" s="313"/>
      <c r="W844" s="313"/>
      <c r="X844" s="313"/>
      <c r="Y844" s="313"/>
      <c r="Z844" s="313"/>
      <c r="AA844" s="313"/>
      <c r="AB844" s="313"/>
      <c r="AC844" s="313"/>
      <c r="AD844" s="313"/>
      <c r="AE844" s="313"/>
    </row>
    <row r="845" spans="1:31" x14ac:dyDescent="0.25">
      <c r="A845" s="313"/>
      <c r="B845" s="322"/>
      <c r="C845" s="322"/>
      <c r="D845" s="313"/>
      <c r="E845" s="323"/>
      <c r="F845" s="312"/>
      <c r="G845" s="312"/>
      <c r="H845" s="312"/>
      <c r="I845" s="312"/>
      <c r="J845" s="312"/>
      <c r="K845" s="312"/>
      <c r="L845" s="312"/>
      <c r="M845" s="324"/>
      <c r="N845" s="324"/>
      <c r="O845" s="313"/>
      <c r="P845" s="312"/>
      <c r="Q845" s="313"/>
      <c r="R845" s="313"/>
      <c r="S845" s="313"/>
      <c r="T845" s="313"/>
      <c r="U845" s="313"/>
      <c r="V845" s="313"/>
      <c r="W845" s="313"/>
      <c r="X845" s="313"/>
      <c r="Y845" s="313"/>
      <c r="Z845" s="313"/>
      <c r="AA845" s="313"/>
      <c r="AB845" s="313"/>
      <c r="AC845" s="313"/>
      <c r="AD845" s="313"/>
      <c r="AE845" s="313"/>
    </row>
    <row r="846" spans="1:31" x14ac:dyDescent="0.25">
      <c r="A846" s="313"/>
      <c r="B846" s="322"/>
      <c r="C846" s="322"/>
      <c r="D846" s="313"/>
      <c r="E846" s="323"/>
      <c r="F846" s="312"/>
      <c r="G846" s="312"/>
      <c r="H846" s="312"/>
      <c r="I846" s="312"/>
      <c r="J846" s="312"/>
      <c r="K846" s="312"/>
      <c r="L846" s="312"/>
      <c r="M846" s="324"/>
      <c r="N846" s="324"/>
      <c r="O846" s="313"/>
      <c r="P846" s="312"/>
      <c r="Q846" s="313"/>
      <c r="R846" s="313"/>
      <c r="S846" s="313"/>
      <c r="T846" s="313"/>
      <c r="U846" s="313"/>
      <c r="V846" s="313"/>
      <c r="W846" s="313"/>
      <c r="X846" s="313"/>
      <c r="Y846" s="313"/>
      <c r="Z846" s="313"/>
      <c r="AA846" s="313"/>
      <c r="AB846" s="313"/>
      <c r="AC846" s="313"/>
      <c r="AD846" s="313"/>
      <c r="AE846" s="313"/>
    </row>
    <row r="847" spans="1:31" x14ac:dyDescent="0.25">
      <c r="A847" s="313"/>
      <c r="B847" s="322"/>
      <c r="C847" s="322"/>
      <c r="D847" s="313"/>
      <c r="E847" s="323"/>
      <c r="F847" s="312"/>
      <c r="G847" s="312"/>
      <c r="H847" s="312"/>
      <c r="I847" s="312"/>
      <c r="J847" s="312"/>
      <c r="K847" s="312"/>
      <c r="L847" s="312"/>
      <c r="M847" s="324"/>
      <c r="N847" s="324"/>
      <c r="O847" s="313"/>
      <c r="P847" s="312"/>
      <c r="Q847" s="313"/>
      <c r="R847" s="313"/>
      <c r="S847" s="313"/>
      <c r="T847" s="313"/>
      <c r="U847" s="313"/>
      <c r="V847" s="313"/>
      <c r="W847" s="313"/>
      <c r="X847" s="313"/>
      <c r="Y847" s="313"/>
      <c r="Z847" s="313"/>
      <c r="AA847" s="313"/>
      <c r="AB847" s="313"/>
      <c r="AC847" s="313"/>
      <c r="AD847" s="313"/>
      <c r="AE847" s="313"/>
    </row>
    <row r="848" spans="1:31" x14ac:dyDescent="0.25">
      <c r="A848" s="313"/>
      <c r="B848" s="322"/>
      <c r="C848" s="322"/>
      <c r="D848" s="313"/>
      <c r="E848" s="323"/>
      <c r="F848" s="312"/>
      <c r="G848" s="312"/>
      <c r="H848" s="312"/>
      <c r="I848" s="312"/>
      <c r="J848" s="312"/>
      <c r="K848" s="312"/>
      <c r="L848" s="312"/>
      <c r="M848" s="324"/>
      <c r="N848" s="324"/>
      <c r="O848" s="313"/>
      <c r="P848" s="312"/>
      <c r="Q848" s="313"/>
      <c r="R848" s="313"/>
      <c r="S848" s="313"/>
      <c r="T848" s="313"/>
      <c r="U848" s="313"/>
      <c r="V848" s="313"/>
      <c r="W848" s="313"/>
      <c r="X848" s="313"/>
      <c r="Y848" s="313"/>
      <c r="Z848" s="313"/>
      <c r="AA848" s="313"/>
      <c r="AB848" s="313"/>
      <c r="AC848" s="313"/>
      <c r="AD848" s="313"/>
      <c r="AE848" s="313"/>
    </row>
    <row r="849" spans="1:31" x14ac:dyDescent="0.25">
      <c r="A849" s="313"/>
      <c r="B849" s="322"/>
      <c r="C849" s="322"/>
      <c r="D849" s="313"/>
      <c r="E849" s="323"/>
      <c r="F849" s="312"/>
      <c r="G849" s="312"/>
      <c r="H849" s="312"/>
      <c r="I849" s="312"/>
      <c r="J849" s="312"/>
      <c r="K849" s="312"/>
      <c r="L849" s="312"/>
      <c r="M849" s="324"/>
      <c r="N849" s="324"/>
      <c r="O849" s="313"/>
      <c r="P849" s="312"/>
      <c r="Q849" s="313"/>
      <c r="R849" s="313"/>
      <c r="S849" s="313"/>
      <c r="T849" s="313"/>
      <c r="U849" s="313"/>
      <c r="V849" s="313"/>
      <c r="W849" s="313"/>
      <c r="X849" s="313"/>
      <c r="Y849" s="313"/>
      <c r="Z849" s="313"/>
      <c r="AA849" s="313"/>
      <c r="AB849" s="313"/>
      <c r="AC849" s="313"/>
      <c r="AD849" s="313"/>
      <c r="AE849" s="313"/>
    </row>
    <row r="850" spans="1:31" x14ac:dyDescent="0.25">
      <c r="A850" s="313"/>
      <c r="B850" s="322"/>
      <c r="C850" s="322"/>
      <c r="D850" s="313"/>
      <c r="E850" s="323"/>
      <c r="F850" s="312"/>
      <c r="G850" s="312"/>
      <c r="H850" s="312"/>
      <c r="I850" s="312"/>
      <c r="J850" s="312"/>
      <c r="K850" s="312"/>
      <c r="L850" s="312"/>
      <c r="M850" s="324"/>
      <c r="N850" s="324"/>
      <c r="O850" s="313"/>
      <c r="P850" s="312"/>
      <c r="Q850" s="313"/>
      <c r="R850" s="313"/>
      <c r="S850" s="313"/>
      <c r="T850" s="313"/>
      <c r="U850" s="313"/>
      <c r="V850" s="313"/>
      <c r="W850" s="313"/>
      <c r="X850" s="313"/>
      <c r="Y850" s="313"/>
      <c r="Z850" s="313"/>
      <c r="AA850" s="313"/>
      <c r="AB850" s="313"/>
      <c r="AC850" s="313"/>
      <c r="AD850" s="313"/>
      <c r="AE850" s="313"/>
    </row>
    <row r="851" spans="1:31" x14ac:dyDescent="0.25">
      <c r="A851" s="313"/>
      <c r="B851" s="322"/>
      <c r="C851" s="322"/>
      <c r="D851" s="313"/>
      <c r="E851" s="323"/>
      <c r="F851" s="312"/>
      <c r="G851" s="312"/>
      <c r="H851" s="312"/>
      <c r="I851" s="312"/>
      <c r="J851" s="312"/>
      <c r="K851" s="312"/>
      <c r="L851" s="312"/>
      <c r="M851" s="324"/>
      <c r="N851" s="324"/>
      <c r="O851" s="313"/>
      <c r="P851" s="312"/>
      <c r="Q851" s="313"/>
      <c r="R851" s="313"/>
      <c r="S851" s="313"/>
      <c r="T851" s="313"/>
      <c r="U851" s="313"/>
      <c r="V851" s="313"/>
      <c r="W851" s="313"/>
      <c r="X851" s="313"/>
      <c r="Y851" s="313"/>
      <c r="Z851" s="313"/>
      <c r="AA851" s="313"/>
      <c r="AB851" s="313"/>
      <c r="AC851" s="313"/>
      <c r="AD851" s="313"/>
      <c r="AE851" s="313"/>
    </row>
    <row r="852" spans="1:31" x14ac:dyDescent="0.25">
      <c r="A852" s="313"/>
      <c r="B852" s="322"/>
      <c r="C852" s="322"/>
      <c r="D852" s="313"/>
      <c r="E852" s="323"/>
      <c r="F852" s="312"/>
      <c r="G852" s="312"/>
      <c r="H852" s="312"/>
      <c r="I852" s="312"/>
      <c r="J852" s="312"/>
      <c r="K852" s="312"/>
      <c r="L852" s="312"/>
      <c r="M852" s="324"/>
      <c r="N852" s="324"/>
      <c r="O852" s="313"/>
      <c r="P852" s="312"/>
      <c r="Q852" s="313"/>
      <c r="R852" s="313"/>
      <c r="S852" s="313"/>
      <c r="T852" s="313"/>
      <c r="U852" s="313"/>
      <c r="V852" s="313"/>
      <c r="W852" s="313"/>
      <c r="X852" s="313"/>
      <c r="Y852" s="313"/>
      <c r="Z852" s="313"/>
      <c r="AA852" s="313"/>
      <c r="AB852" s="313"/>
      <c r="AC852" s="313"/>
      <c r="AD852" s="313"/>
      <c r="AE852" s="313"/>
    </row>
    <row r="853" spans="1:31" x14ac:dyDescent="0.25">
      <c r="A853" s="313"/>
      <c r="B853" s="322"/>
      <c r="C853" s="322"/>
      <c r="D853" s="313"/>
      <c r="E853" s="323"/>
      <c r="F853" s="312"/>
      <c r="G853" s="312"/>
      <c r="H853" s="312"/>
      <c r="I853" s="312"/>
      <c r="J853" s="312"/>
      <c r="K853" s="312"/>
      <c r="L853" s="312"/>
      <c r="M853" s="324"/>
      <c r="N853" s="324"/>
      <c r="O853" s="313"/>
      <c r="P853" s="312"/>
      <c r="Q853" s="313"/>
      <c r="R853" s="313"/>
      <c r="S853" s="313"/>
      <c r="T853" s="313"/>
      <c r="U853" s="313"/>
      <c r="V853" s="313"/>
      <c r="W853" s="313"/>
      <c r="X853" s="313"/>
      <c r="Y853" s="313"/>
      <c r="Z853" s="313"/>
      <c r="AA853" s="313"/>
      <c r="AB853" s="313"/>
      <c r="AC853" s="313"/>
      <c r="AD853" s="313"/>
      <c r="AE853" s="313"/>
    </row>
    <row r="854" spans="1:31" x14ac:dyDescent="0.25">
      <c r="A854" s="313"/>
      <c r="B854" s="322"/>
      <c r="C854" s="322"/>
      <c r="D854" s="313"/>
      <c r="E854" s="323"/>
      <c r="F854" s="312"/>
      <c r="G854" s="312"/>
      <c r="H854" s="312"/>
      <c r="I854" s="312"/>
      <c r="J854" s="312"/>
      <c r="K854" s="312"/>
      <c r="L854" s="312"/>
      <c r="M854" s="324"/>
      <c r="N854" s="324"/>
      <c r="O854" s="313"/>
      <c r="P854" s="312"/>
      <c r="Q854" s="313"/>
      <c r="R854" s="313"/>
      <c r="S854" s="313"/>
      <c r="T854" s="313"/>
      <c r="U854" s="313"/>
      <c r="V854" s="313"/>
      <c r="W854" s="313"/>
      <c r="X854" s="313"/>
      <c r="Y854" s="313"/>
      <c r="Z854" s="313"/>
      <c r="AA854" s="313"/>
      <c r="AB854" s="313"/>
      <c r="AC854" s="313"/>
      <c r="AD854" s="313"/>
      <c r="AE854" s="313"/>
    </row>
    <row r="855" spans="1:31" x14ac:dyDescent="0.25">
      <c r="A855" s="313"/>
      <c r="B855" s="322"/>
      <c r="C855" s="322"/>
      <c r="D855" s="313"/>
      <c r="E855" s="323"/>
      <c r="F855" s="312"/>
      <c r="G855" s="312"/>
      <c r="H855" s="312"/>
      <c r="I855" s="312"/>
      <c r="J855" s="312"/>
      <c r="K855" s="312"/>
      <c r="L855" s="312"/>
      <c r="M855" s="324"/>
      <c r="N855" s="324"/>
      <c r="O855" s="313"/>
      <c r="P855" s="312"/>
      <c r="Q855" s="313"/>
      <c r="R855" s="313"/>
      <c r="S855" s="313"/>
      <c r="T855" s="313"/>
      <c r="U855" s="313"/>
      <c r="V855" s="313"/>
      <c r="W855" s="313"/>
      <c r="X855" s="313"/>
      <c r="Y855" s="313"/>
      <c r="Z855" s="313"/>
      <c r="AA855" s="313"/>
      <c r="AB855" s="313"/>
      <c r="AC855" s="313"/>
      <c r="AD855" s="313"/>
      <c r="AE855" s="313"/>
    </row>
    <row r="856" spans="1:31" x14ac:dyDescent="0.25">
      <c r="A856" s="313"/>
      <c r="B856" s="322"/>
      <c r="C856" s="322"/>
      <c r="D856" s="313"/>
      <c r="E856" s="323"/>
      <c r="F856" s="312"/>
      <c r="G856" s="312"/>
      <c r="H856" s="312"/>
      <c r="I856" s="312"/>
      <c r="J856" s="312"/>
      <c r="K856" s="312"/>
      <c r="L856" s="312"/>
      <c r="M856" s="324"/>
      <c r="N856" s="324"/>
      <c r="O856" s="313"/>
      <c r="P856" s="312"/>
      <c r="Q856" s="313"/>
      <c r="R856" s="313"/>
      <c r="S856" s="313"/>
      <c r="T856" s="313"/>
      <c r="U856" s="313"/>
      <c r="V856" s="313"/>
      <c r="W856" s="313"/>
      <c r="X856" s="313"/>
      <c r="Y856" s="313"/>
      <c r="Z856" s="313"/>
      <c r="AA856" s="313"/>
      <c r="AB856" s="313"/>
      <c r="AC856" s="313"/>
      <c r="AD856" s="313"/>
      <c r="AE856" s="313"/>
    </row>
    <row r="857" spans="1:31" x14ac:dyDescent="0.25">
      <c r="A857" s="313"/>
      <c r="B857" s="322"/>
      <c r="C857" s="322"/>
      <c r="D857" s="313"/>
      <c r="E857" s="323"/>
      <c r="F857" s="312"/>
      <c r="G857" s="312"/>
      <c r="H857" s="312"/>
      <c r="I857" s="312"/>
      <c r="J857" s="312"/>
      <c r="K857" s="312"/>
      <c r="L857" s="312"/>
      <c r="M857" s="324"/>
      <c r="N857" s="324"/>
      <c r="O857" s="313"/>
      <c r="P857" s="312"/>
      <c r="Q857" s="313"/>
      <c r="R857" s="313"/>
      <c r="S857" s="313"/>
      <c r="T857" s="313"/>
      <c r="U857" s="313"/>
      <c r="V857" s="313"/>
      <c r="W857" s="313"/>
      <c r="X857" s="313"/>
      <c r="Y857" s="313"/>
      <c r="Z857" s="313"/>
      <c r="AA857" s="313"/>
      <c r="AB857" s="313"/>
      <c r="AC857" s="313"/>
      <c r="AD857" s="313"/>
      <c r="AE857" s="313"/>
    </row>
    <row r="858" spans="1:31" x14ac:dyDescent="0.25">
      <c r="A858" s="313"/>
      <c r="B858" s="322"/>
      <c r="C858" s="322"/>
      <c r="D858" s="313"/>
      <c r="E858" s="323"/>
      <c r="F858" s="312"/>
      <c r="G858" s="312"/>
      <c r="H858" s="312"/>
      <c r="I858" s="312"/>
      <c r="J858" s="312"/>
      <c r="K858" s="312"/>
      <c r="L858" s="312"/>
      <c r="M858" s="324"/>
      <c r="N858" s="324"/>
      <c r="O858" s="313"/>
      <c r="P858" s="312"/>
      <c r="Q858" s="313"/>
      <c r="R858" s="313"/>
      <c r="S858" s="313"/>
      <c r="T858" s="313"/>
      <c r="U858" s="313"/>
      <c r="V858" s="313"/>
      <c r="W858" s="313"/>
      <c r="X858" s="313"/>
      <c r="Y858" s="313"/>
      <c r="Z858" s="313"/>
      <c r="AA858" s="313"/>
      <c r="AB858" s="313"/>
      <c r="AC858" s="313"/>
      <c r="AD858" s="313"/>
      <c r="AE858" s="313"/>
    </row>
    <row r="859" spans="1:31" x14ac:dyDescent="0.25">
      <c r="A859" s="313"/>
      <c r="B859" s="322"/>
      <c r="C859" s="322"/>
      <c r="D859" s="313"/>
      <c r="E859" s="323"/>
      <c r="F859" s="312"/>
      <c r="G859" s="312"/>
      <c r="H859" s="312"/>
      <c r="I859" s="312"/>
      <c r="J859" s="312"/>
      <c r="K859" s="312"/>
      <c r="L859" s="312"/>
      <c r="M859" s="324"/>
      <c r="N859" s="324"/>
      <c r="O859" s="313"/>
      <c r="P859" s="312"/>
      <c r="Q859" s="313"/>
      <c r="R859" s="313"/>
      <c r="S859" s="313"/>
      <c r="T859" s="313"/>
      <c r="U859" s="313"/>
      <c r="V859" s="313"/>
      <c r="W859" s="313"/>
      <c r="X859" s="313"/>
      <c r="Y859" s="313"/>
      <c r="Z859" s="313"/>
      <c r="AA859" s="313"/>
      <c r="AB859" s="313"/>
      <c r="AC859" s="313"/>
      <c r="AD859" s="313"/>
      <c r="AE859" s="313"/>
    </row>
    <row r="860" spans="1:31" x14ac:dyDescent="0.25">
      <c r="A860" s="313"/>
      <c r="B860" s="322"/>
      <c r="C860" s="322"/>
      <c r="D860" s="313"/>
      <c r="E860" s="323"/>
      <c r="F860" s="312"/>
      <c r="G860" s="312"/>
      <c r="H860" s="312"/>
      <c r="I860" s="312"/>
      <c r="J860" s="312"/>
      <c r="K860" s="312"/>
      <c r="L860" s="312"/>
      <c r="M860" s="324"/>
      <c r="N860" s="324"/>
      <c r="O860" s="313"/>
      <c r="P860" s="312"/>
      <c r="Q860" s="313"/>
      <c r="R860" s="313"/>
      <c r="S860" s="313"/>
      <c r="T860" s="313"/>
      <c r="U860" s="313"/>
      <c r="V860" s="313"/>
      <c r="W860" s="313"/>
      <c r="X860" s="313"/>
      <c r="Y860" s="313"/>
      <c r="Z860" s="313"/>
      <c r="AA860" s="313"/>
      <c r="AB860" s="313"/>
      <c r="AC860" s="313"/>
      <c r="AD860" s="313"/>
      <c r="AE860" s="313"/>
    </row>
    <row r="861" spans="1:31" x14ac:dyDescent="0.25">
      <c r="A861" s="313"/>
      <c r="B861" s="322"/>
      <c r="C861" s="322"/>
      <c r="D861" s="313"/>
      <c r="E861" s="323"/>
      <c r="F861" s="312"/>
      <c r="G861" s="312"/>
      <c r="H861" s="312"/>
      <c r="I861" s="312"/>
      <c r="J861" s="312"/>
      <c r="K861" s="312"/>
      <c r="L861" s="312"/>
      <c r="M861" s="324"/>
      <c r="N861" s="324"/>
      <c r="O861" s="313"/>
      <c r="P861" s="312"/>
      <c r="Q861" s="313"/>
      <c r="R861" s="313"/>
      <c r="S861" s="313"/>
      <c r="T861" s="313"/>
      <c r="U861" s="313"/>
      <c r="V861" s="313"/>
      <c r="W861" s="313"/>
      <c r="X861" s="313"/>
      <c r="Y861" s="313"/>
      <c r="Z861" s="313"/>
      <c r="AA861" s="313"/>
      <c r="AB861" s="313"/>
      <c r="AC861" s="313"/>
      <c r="AD861" s="313"/>
      <c r="AE861" s="313"/>
    </row>
    <row r="862" spans="1:31" x14ac:dyDescent="0.25">
      <c r="A862" s="313"/>
      <c r="B862" s="322"/>
      <c r="C862" s="322"/>
      <c r="D862" s="313"/>
      <c r="E862" s="323"/>
      <c r="F862" s="312"/>
      <c r="G862" s="312"/>
      <c r="H862" s="312"/>
      <c r="I862" s="312"/>
      <c r="J862" s="312"/>
      <c r="K862" s="312"/>
      <c r="L862" s="312"/>
      <c r="M862" s="324"/>
      <c r="N862" s="324"/>
      <c r="O862" s="313"/>
      <c r="P862" s="312"/>
      <c r="Q862" s="313"/>
      <c r="R862" s="313"/>
      <c r="S862" s="313"/>
      <c r="T862" s="313"/>
      <c r="U862" s="313"/>
      <c r="V862" s="313"/>
      <c r="W862" s="313"/>
      <c r="X862" s="313"/>
      <c r="Y862" s="313"/>
      <c r="Z862" s="313"/>
      <c r="AA862" s="313"/>
      <c r="AB862" s="313"/>
      <c r="AC862" s="313"/>
      <c r="AD862" s="313"/>
      <c r="AE862" s="313"/>
    </row>
    <row r="863" spans="1:31" x14ac:dyDescent="0.25">
      <c r="A863" s="313"/>
      <c r="B863" s="322"/>
      <c r="C863" s="322"/>
      <c r="D863" s="313"/>
      <c r="E863" s="323"/>
      <c r="F863" s="312"/>
      <c r="G863" s="312"/>
      <c r="H863" s="312"/>
      <c r="I863" s="312"/>
      <c r="J863" s="312"/>
      <c r="K863" s="312"/>
      <c r="L863" s="312"/>
      <c r="M863" s="324"/>
      <c r="N863" s="324"/>
      <c r="O863" s="313"/>
      <c r="P863" s="312"/>
      <c r="Q863" s="313"/>
      <c r="R863" s="313"/>
      <c r="S863" s="313"/>
      <c r="T863" s="313"/>
      <c r="U863" s="313"/>
      <c r="V863" s="313"/>
      <c r="W863" s="313"/>
      <c r="X863" s="313"/>
      <c r="Y863" s="313"/>
      <c r="Z863" s="313"/>
      <c r="AA863" s="313"/>
      <c r="AB863" s="313"/>
      <c r="AC863" s="313"/>
      <c r="AD863" s="313"/>
      <c r="AE863" s="313"/>
    </row>
    <row r="864" spans="1:31" x14ac:dyDescent="0.25">
      <c r="A864" s="313"/>
      <c r="B864" s="322"/>
      <c r="C864" s="322"/>
      <c r="D864" s="313"/>
      <c r="E864" s="323"/>
      <c r="F864" s="312"/>
      <c r="G864" s="312"/>
      <c r="H864" s="312"/>
      <c r="I864" s="312"/>
      <c r="J864" s="312"/>
      <c r="K864" s="312"/>
      <c r="L864" s="312"/>
      <c r="M864" s="324"/>
      <c r="N864" s="324"/>
      <c r="O864" s="313"/>
      <c r="P864" s="312"/>
      <c r="Q864" s="313"/>
      <c r="R864" s="313"/>
      <c r="S864" s="313"/>
      <c r="T864" s="313"/>
      <c r="U864" s="313"/>
      <c r="V864" s="313"/>
      <c r="W864" s="313"/>
      <c r="X864" s="313"/>
      <c r="Y864" s="313"/>
      <c r="Z864" s="313"/>
      <c r="AA864" s="313"/>
      <c r="AB864" s="313"/>
      <c r="AC864" s="313"/>
      <c r="AD864" s="313"/>
      <c r="AE864" s="313"/>
    </row>
    <row r="865" spans="1:31" x14ac:dyDescent="0.25">
      <c r="A865" s="313"/>
      <c r="B865" s="322"/>
      <c r="C865" s="322"/>
      <c r="D865" s="313"/>
      <c r="E865" s="323"/>
      <c r="F865" s="312"/>
      <c r="G865" s="312"/>
      <c r="H865" s="312"/>
      <c r="I865" s="312"/>
      <c r="J865" s="312"/>
      <c r="K865" s="312"/>
      <c r="L865" s="312"/>
      <c r="M865" s="324"/>
      <c r="N865" s="324"/>
      <c r="O865" s="313"/>
      <c r="P865" s="312"/>
      <c r="Q865" s="313"/>
      <c r="R865" s="313"/>
      <c r="S865" s="313"/>
      <c r="T865" s="313"/>
      <c r="U865" s="313"/>
      <c r="V865" s="313"/>
      <c r="W865" s="313"/>
      <c r="X865" s="313"/>
      <c r="Y865" s="313"/>
      <c r="Z865" s="313"/>
      <c r="AA865" s="313"/>
      <c r="AB865" s="313"/>
      <c r="AC865" s="313"/>
      <c r="AD865" s="313"/>
      <c r="AE865" s="313"/>
    </row>
    <row r="866" spans="1:31" x14ac:dyDescent="0.25">
      <c r="A866" s="313"/>
      <c r="B866" s="322"/>
      <c r="C866" s="322"/>
      <c r="D866" s="313"/>
      <c r="E866" s="323"/>
      <c r="F866" s="312"/>
      <c r="G866" s="312"/>
      <c r="H866" s="312"/>
      <c r="I866" s="312"/>
      <c r="J866" s="312"/>
      <c r="K866" s="312"/>
      <c r="L866" s="312"/>
      <c r="M866" s="324"/>
      <c r="N866" s="324"/>
      <c r="O866" s="313"/>
      <c r="P866" s="312"/>
      <c r="Q866" s="313"/>
      <c r="R866" s="313"/>
      <c r="S866" s="313"/>
      <c r="T866" s="313"/>
      <c r="U866" s="313"/>
      <c r="V866" s="313"/>
      <c r="W866" s="313"/>
      <c r="X866" s="313"/>
      <c r="Y866" s="313"/>
      <c r="Z866" s="313"/>
      <c r="AA866" s="313"/>
      <c r="AB866" s="313"/>
      <c r="AC866" s="313"/>
      <c r="AD866" s="313"/>
      <c r="AE866" s="313"/>
    </row>
    <row r="867" spans="1:31" x14ac:dyDescent="0.25">
      <c r="A867" s="313"/>
      <c r="B867" s="322"/>
      <c r="C867" s="322"/>
      <c r="D867" s="313"/>
      <c r="E867" s="323"/>
      <c r="F867" s="312"/>
      <c r="G867" s="312"/>
      <c r="H867" s="312"/>
      <c r="I867" s="312"/>
      <c r="J867" s="312"/>
      <c r="K867" s="312"/>
      <c r="L867" s="312"/>
      <c r="M867" s="324"/>
      <c r="N867" s="324"/>
      <c r="O867" s="313"/>
      <c r="P867" s="312"/>
      <c r="Q867" s="313"/>
      <c r="R867" s="313"/>
      <c r="S867" s="313"/>
      <c r="T867" s="313"/>
      <c r="U867" s="313"/>
      <c r="V867" s="313"/>
      <c r="W867" s="313"/>
      <c r="X867" s="313"/>
      <c r="Y867" s="313"/>
      <c r="Z867" s="313"/>
      <c r="AA867" s="313"/>
      <c r="AB867" s="313"/>
      <c r="AC867" s="313"/>
      <c r="AD867" s="313"/>
      <c r="AE867" s="313"/>
    </row>
    <row r="868" spans="1:31" x14ac:dyDescent="0.25">
      <c r="A868" s="313"/>
      <c r="B868" s="322"/>
      <c r="C868" s="322"/>
      <c r="D868" s="313"/>
      <c r="E868" s="323"/>
      <c r="F868" s="312"/>
      <c r="G868" s="312"/>
      <c r="H868" s="312"/>
      <c r="I868" s="312"/>
      <c r="J868" s="312"/>
      <c r="K868" s="312"/>
      <c r="L868" s="312"/>
      <c r="M868" s="324"/>
      <c r="N868" s="324"/>
      <c r="O868" s="313"/>
      <c r="P868" s="312"/>
      <c r="Q868" s="313"/>
      <c r="R868" s="313"/>
      <c r="S868" s="313"/>
      <c r="T868" s="313"/>
      <c r="U868" s="313"/>
      <c r="V868" s="313"/>
      <c r="W868" s="313"/>
      <c r="X868" s="313"/>
      <c r="Y868" s="313"/>
      <c r="Z868" s="313"/>
      <c r="AA868" s="313"/>
      <c r="AB868" s="313"/>
      <c r="AC868" s="313"/>
      <c r="AD868" s="313"/>
      <c r="AE868" s="313"/>
    </row>
    <row r="869" spans="1:31" x14ac:dyDescent="0.25">
      <c r="A869" s="313"/>
      <c r="B869" s="322"/>
      <c r="C869" s="322"/>
      <c r="D869" s="313"/>
      <c r="E869" s="323"/>
      <c r="F869" s="312"/>
      <c r="G869" s="312"/>
      <c r="H869" s="312"/>
      <c r="I869" s="312"/>
      <c r="J869" s="312"/>
      <c r="K869" s="312"/>
      <c r="L869" s="312"/>
      <c r="M869" s="324"/>
      <c r="N869" s="324"/>
      <c r="O869" s="313"/>
      <c r="P869" s="312"/>
      <c r="Q869" s="313"/>
      <c r="R869" s="313"/>
      <c r="S869" s="313"/>
      <c r="T869" s="313"/>
      <c r="U869" s="313"/>
      <c r="V869" s="313"/>
      <c r="W869" s="313"/>
      <c r="X869" s="313"/>
      <c r="Y869" s="313"/>
      <c r="Z869" s="313"/>
      <c r="AA869" s="313"/>
      <c r="AB869" s="313"/>
      <c r="AC869" s="313"/>
      <c r="AD869" s="313"/>
      <c r="AE869" s="313"/>
    </row>
    <row r="870" spans="1:31" x14ac:dyDescent="0.25">
      <c r="A870" s="313"/>
      <c r="B870" s="322"/>
      <c r="C870" s="322"/>
      <c r="D870" s="313"/>
      <c r="E870" s="323"/>
      <c r="F870" s="312"/>
      <c r="G870" s="312"/>
      <c r="H870" s="312"/>
      <c r="I870" s="312"/>
      <c r="J870" s="312"/>
      <c r="K870" s="312"/>
      <c r="L870" s="312"/>
      <c r="M870" s="324"/>
      <c r="N870" s="324"/>
      <c r="O870" s="313"/>
      <c r="P870" s="312"/>
      <c r="Q870" s="313"/>
      <c r="R870" s="313"/>
      <c r="S870" s="313"/>
      <c r="T870" s="313"/>
      <c r="U870" s="313"/>
      <c r="V870" s="313"/>
      <c r="W870" s="313"/>
      <c r="X870" s="313"/>
      <c r="Y870" s="313"/>
      <c r="Z870" s="313"/>
      <c r="AA870" s="313"/>
      <c r="AB870" s="313"/>
      <c r="AC870" s="313"/>
      <c r="AD870" s="313"/>
      <c r="AE870" s="313"/>
    </row>
    <row r="871" spans="1:31" x14ac:dyDescent="0.25">
      <c r="A871" s="313"/>
      <c r="B871" s="322"/>
      <c r="C871" s="322"/>
      <c r="D871" s="313"/>
      <c r="E871" s="323"/>
      <c r="F871" s="312"/>
      <c r="G871" s="312"/>
      <c r="H871" s="312"/>
      <c r="I871" s="312"/>
      <c r="J871" s="312"/>
      <c r="K871" s="312"/>
      <c r="L871" s="312"/>
      <c r="M871" s="324"/>
      <c r="N871" s="324"/>
      <c r="O871" s="313"/>
      <c r="P871" s="312"/>
      <c r="Q871" s="313"/>
      <c r="R871" s="313"/>
      <c r="S871" s="313"/>
      <c r="T871" s="313"/>
      <c r="U871" s="313"/>
      <c r="V871" s="313"/>
      <c r="W871" s="313"/>
      <c r="X871" s="313"/>
      <c r="Y871" s="313"/>
      <c r="Z871" s="313"/>
      <c r="AA871" s="313"/>
      <c r="AB871" s="313"/>
      <c r="AC871" s="313"/>
      <c r="AD871" s="313"/>
      <c r="AE871" s="313"/>
    </row>
    <row r="872" spans="1:31" x14ac:dyDescent="0.25">
      <c r="A872" s="313"/>
      <c r="B872" s="322"/>
      <c r="C872" s="322"/>
      <c r="D872" s="313"/>
      <c r="E872" s="323"/>
      <c r="F872" s="312"/>
      <c r="G872" s="312"/>
      <c r="H872" s="312"/>
      <c r="I872" s="312"/>
      <c r="J872" s="312"/>
      <c r="K872" s="312"/>
      <c r="L872" s="312"/>
      <c r="M872" s="324"/>
      <c r="N872" s="324"/>
      <c r="O872" s="313"/>
      <c r="P872" s="312"/>
      <c r="Q872" s="313"/>
      <c r="R872" s="313"/>
      <c r="S872" s="313"/>
      <c r="T872" s="313"/>
      <c r="U872" s="313"/>
      <c r="V872" s="313"/>
      <c r="W872" s="313"/>
      <c r="X872" s="313"/>
      <c r="Y872" s="313"/>
      <c r="Z872" s="313"/>
      <c r="AA872" s="313"/>
      <c r="AB872" s="313"/>
      <c r="AC872" s="313"/>
      <c r="AD872" s="313"/>
      <c r="AE872" s="313"/>
    </row>
    <row r="873" spans="1:31" x14ac:dyDescent="0.25">
      <c r="A873" s="313"/>
      <c r="B873" s="322"/>
      <c r="C873" s="322"/>
      <c r="D873" s="313"/>
      <c r="E873" s="323"/>
      <c r="F873" s="312"/>
      <c r="G873" s="312"/>
      <c r="H873" s="312"/>
      <c r="I873" s="312"/>
      <c r="J873" s="312"/>
      <c r="K873" s="312"/>
      <c r="L873" s="312"/>
      <c r="M873" s="324"/>
      <c r="N873" s="324"/>
      <c r="O873" s="313"/>
      <c r="P873" s="312"/>
      <c r="Q873" s="313"/>
      <c r="R873" s="313"/>
      <c r="S873" s="313"/>
      <c r="T873" s="313"/>
      <c r="U873" s="313"/>
      <c r="V873" s="313"/>
      <c r="W873" s="313"/>
      <c r="X873" s="313"/>
      <c r="Y873" s="313"/>
      <c r="Z873" s="313"/>
      <c r="AA873" s="313"/>
      <c r="AB873" s="313"/>
      <c r="AC873" s="313"/>
      <c r="AD873" s="313"/>
      <c r="AE873" s="313"/>
    </row>
    <row r="874" spans="1:31" x14ac:dyDescent="0.25">
      <c r="A874" s="313"/>
      <c r="B874" s="322"/>
      <c r="C874" s="322"/>
      <c r="D874" s="313"/>
      <c r="E874" s="323"/>
      <c r="F874" s="312"/>
      <c r="G874" s="312"/>
      <c r="H874" s="312"/>
      <c r="I874" s="312"/>
      <c r="J874" s="312"/>
      <c r="K874" s="312"/>
      <c r="L874" s="312"/>
      <c r="M874" s="324"/>
      <c r="N874" s="324"/>
      <c r="O874" s="313"/>
      <c r="P874" s="312"/>
      <c r="Q874" s="313"/>
      <c r="R874" s="313"/>
      <c r="S874" s="313"/>
      <c r="T874" s="313"/>
      <c r="U874" s="313"/>
      <c r="V874" s="313"/>
      <c r="W874" s="313"/>
      <c r="X874" s="313"/>
      <c r="Y874" s="313"/>
      <c r="Z874" s="313"/>
      <c r="AA874" s="313"/>
      <c r="AB874" s="313"/>
      <c r="AC874" s="313"/>
      <c r="AD874" s="313"/>
      <c r="AE874" s="313"/>
    </row>
    <row r="875" spans="1:31" x14ac:dyDescent="0.25">
      <c r="A875" s="313"/>
      <c r="B875" s="322"/>
      <c r="C875" s="322"/>
      <c r="D875" s="313"/>
      <c r="E875" s="323"/>
      <c r="F875" s="312"/>
      <c r="G875" s="312"/>
      <c r="H875" s="312"/>
      <c r="I875" s="312"/>
      <c r="J875" s="312"/>
      <c r="K875" s="312"/>
      <c r="L875" s="312"/>
      <c r="M875" s="324"/>
      <c r="N875" s="324"/>
      <c r="O875" s="313"/>
      <c r="P875" s="312"/>
      <c r="Q875" s="313"/>
      <c r="R875" s="313"/>
      <c r="S875" s="313"/>
      <c r="T875" s="313"/>
      <c r="U875" s="313"/>
      <c r="V875" s="313"/>
      <c r="W875" s="313"/>
      <c r="X875" s="313"/>
      <c r="Y875" s="313"/>
      <c r="Z875" s="313"/>
      <c r="AA875" s="313"/>
      <c r="AB875" s="313"/>
      <c r="AC875" s="313"/>
      <c r="AD875" s="313"/>
      <c r="AE875" s="313"/>
    </row>
    <row r="876" spans="1:31" x14ac:dyDescent="0.25">
      <c r="A876" s="313"/>
      <c r="B876" s="322"/>
      <c r="C876" s="322"/>
      <c r="D876" s="313"/>
      <c r="E876" s="323"/>
      <c r="F876" s="312"/>
      <c r="G876" s="312"/>
      <c r="H876" s="312"/>
      <c r="I876" s="312"/>
      <c r="J876" s="312"/>
      <c r="K876" s="312"/>
      <c r="L876" s="312"/>
      <c r="M876" s="324"/>
      <c r="N876" s="324"/>
      <c r="O876" s="313"/>
      <c r="P876" s="312"/>
      <c r="Q876" s="313"/>
      <c r="R876" s="313"/>
      <c r="S876" s="313"/>
      <c r="T876" s="313"/>
      <c r="U876" s="313"/>
      <c r="V876" s="313"/>
      <c r="W876" s="313"/>
      <c r="X876" s="313"/>
      <c r="Y876" s="313"/>
      <c r="Z876" s="313"/>
      <c r="AA876" s="313"/>
      <c r="AB876" s="313"/>
      <c r="AC876" s="313"/>
      <c r="AD876" s="313"/>
      <c r="AE876" s="313"/>
    </row>
    <row r="877" spans="1:31" x14ac:dyDescent="0.25">
      <c r="A877" s="313"/>
      <c r="B877" s="322"/>
      <c r="C877" s="322"/>
      <c r="D877" s="313"/>
      <c r="E877" s="323"/>
      <c r="F877" s="312"/>
      <c r="G877" s="312"/>
      <c r="H877" s="312"/>
      <c r="I877" s="312"/>
      <c r="J877" s="312"/>
      <c r="K877" s="312"/>
      <c r="L877" s="312"/>
      <c r="M877" s="324"/>
      <c r="N877" s="324"/>
      <c r="O877" s="313"/>
      <c r="P877" s="312"/>
      <c r="Q877" s="313"/>
      <c r="R877" s="313"/>
      <c r="S877" s="313"/>
      <c r="T877" s="313"/>
      <c r="U877" s="313"/>
      <c r="V877" s="313"/>
      <c r="W877" s="313"/>
      <c r="X877" s="313"/>
      <c r="Y877" s="313"/>
      <c r="Z877" s="313"/>
      <c r="AA877" s="313"/>
      <c r="AB877" s="313"/>
      <c r="AC877" s="313"/>
      <c r="AD877" s="313"/>
      <c r="AE877" s="313"/>
    </row>
    <row r="878" spans="1:31" x14ac:dyDescent="0.25">
      <c r="A878" s="313"/>
      <c r="B878" s="322"/>
      <c r="C878" s="322"/>
      <c r="D878" s="313"/>
      <c r="E878" s="323"/>
      <c r="F878" s="312"/>
      <c r="G878" s="312"/>
      <c r="H878" s="312"/>
      <c r="I878" s="312"/>
      <c r="J878" s="312"/>
      <c r="K878" s="312"/>
      <c r="L878" s="312"/>
      <c r="M878" s="324"/>
      <c r="N878" s="324"/>
      <c r="O878" s="313"/>
      <c r="P878" s="312"/>
      <c r="Q878" s="313"/>
      <c r="R878" s="313"/>
      <c r="S878" s="313"/>
      <c r="T878" s="313"/>
      <c r="U878" s="313"/>
      <c r="V878" s="313"/>
      <c r="W878" s="313"/>
      <c r="X878" s="313"/>
      <c r="Y878" s="313"/>
      <c r="Z878" s="313"/>
      <c r="AA878" s="313"/>
      <c r="AB878" s="313"/>
      <c r="AC878" s="313"/>
      <c r="AD878" s="313"/>
      <c r="AE878" s="313"/>
    </row>
    <row r="879" spans="1:31" x14ac:dyDescent="0.25">
      <c r="A879" s="313"/>
      <c r="B879" s="322"/>
      <c r="C879" s="322"/>
      <c r="D879" s="313"/>
      <c r="E879" s="323"/>
      <c r="F879" s="312"/>
      <c r="G879" s="312"/>
      <c r="H879" s="312"/>
      <c r="I879" s="312"/>
      <c r="J879" s="312"/>
      <c r="K879" s="312"/>
      <c r="L879" s="312"/>
      <c r="M879" s="324"/>
      <c r="N879" s="324"/>
      <c r="O879" s="313"/>
      <c r="P879" s="312"/>
      <c r="Q879" s="313"/>
      <c r="R879" s="313"/>
      <c r="S879" s="313"/>
      <c r="T879" s="313"/>
      <c r="U879" s="313"/>
      <c r="V879" s="313"/>
      <c r="W879" s="313"/>
      <c r="X879" s="313"/>
      <c r="Y879" s="313"/>
      <c r="Z879" s="313"/>
      <c r="AA879" s="313"/>
      <c r="AB879" s="313"/>
      <c r="AC879" s="313"/>
      <c r="AD879" s="313"/>
      <c r="AE879" s="313"/>
    </row>
    <row r="880" spans="1:31" x14ac:dyDescent="0.25">
      <c r="A880" s="313"/>
      <c r="B880" s="322"/>
      <c r="C880" s="322"/>
      <c r="D880" s="313"/>
      <c r="E880" s="323"/>
      <c r="F880" s="312"/>
      <c r="G880" s="312"/>
      <c r="H880" s="312"/>
      <c r="I880" s="312"/>
      <c r="J880" s="312"/>
      <c r="K880" s="312"/>
      <c r="L880" s="312"/>
      <c r="M880" s="324"/>
      <c r="N880" s="324"/>
      <c r="O880" s="313"/>
      <c r="P880" s="312"/>
      <c r="Q880" s="313"/>
      <c r="R880" s="313"/>
      <c r="S880" s="313"/>
      <c r="T880" s="313"/>
      <c r="U880" s="313"/>
      <c r="V880" s="313"/>
      <c r="W880" s="313"/>
      <c r="X880" s="313"/>
      <c r="Y880" s="313"/>
      <c r="Z880" s="313"/>
      <c r="AA880" s="313"/>
      <c r="AB880" s="313"/>
      <c r="AC880" s="313"/>
      <c r="AD880" s="313"/>
      <c r="AE880" s="313"/>
    </row>
    <row r="881" spans="1:31" x14ac:dyDescent="0.25">
      <c r="A881" s="313"/>
      <c r="B881" s="322"/>
      <c r="C881" s="322"/>
      <c r="D881" s="313"/>
      <c r="E881" s="323"/>
      <c r="F881" s="312"/>
      <c r="G881" s="312"/>
      <c r="H881" s="312"/>
      <c r="I881" s="312"/>
      <c r="J881" s="312"/>
      <c r="K881" s="312"/>
      <c r="L881" s="312"/>
      <c r="M881" s="324"/>
      <c r="N881" s="324"/>
      <c r="O881" s="313"/>
      <c r="P881" s="312"/>
      <c r="Q881" s="313"/>
      <c r="R881" s="313"/>
      <c r="S881" s="313"/>
      <c r="T881" s="313"/>
      <c r="U881" s="313"/>
      <c r="V881" s="313"/>
      <c r="W881" s="313"/>
      <c r="X881" s="313"/>
      <c r="Y881" s="313"/>
      <c r="Z881" s="313"/>
      <c r="AA881" s="313"/>
      <c r="AB881" s="313"/>
      <c r="AC881" s="313"/>
      <c r="AD881" s="313"/>
      <c r="AE881" s="313"/>
    </row>
    <row r="882" spans="1:31" x14ac:dyDescent="0.25">
      <c r="A882" s="313"/>
      <c r="B882" s="322"/>
      <c r="C882" s="322"/>
      <c r="D882" s="313"/>
      <c r="E882" s="323"/>
      <c r="F882" s="312"/>
      <c r="G882" s="312"/>
      <c r="H882" s="312"/>
      <c r="I882" s="312"/>
      <c r="J882" s="312"/>
      <c r="K882" s="312"/>
      <c r="L882" s="312"/>
      <c r="M882" s="324"/>
      <c r="N882" s="324"/>
      <c r="O882" s="313"/>
      <c r="P882" s="312"/>
      <c r="Q882" s="313"/>
      <c r="R882" s="313"/>
      <c r="S882" s="313"/>
      <c r="T882" s="313"/>
      <c r="U882" s="313"/>
      <c r="V882" s="313"/>
      <c r="W882" s="313"/>
      <c r="X882" s="313"/>
      <c r="Y882" s="313"/>
      <c r="Z882" s="313"/>
      <c r="AA882" s="313"/>
      <c r="AB882" s="313"/>
      <c r="AC882" s="313"/>
      <c r="AD882" s="313"/>
      <c r="AE882" s="313"/>
    </row>
    <row r="883" spans="1:31" x14ac:dyDescent="0.25">
      <c r="A883" s="313"/>
      <c r="B883" s="322"/>
      <c r="C883" s="322"/>
      <c r="D883" s="313"/>
      <c r="E883" s="323"/>
      <c r="F883" s="312"/>
      <c r="G883" s="312"/>
      <c r="H883" s="312"/>
      <c r="I883" s="312"/>
      <c r="J883" s="312"/>
      <c r="K883" s="312"/>
      <c r="L883" s="312"/>
      <c r="M883" s="324"/>
      <c r="N883" s="324"/>
      <c r="O883" s="313"/>
      <c r="P883" s="312"/>
      <c r="Q883" s="313"/>
      <c r="R883" s="313"/>
      <c r="S883" s="313"/>
      <c r="T883" s="313"/>
      <c r="U883" s="313"/>
      <c r="V883" s="313"/>
      <c r="W883" s="313"/>
      <c r="X883" s="313"/>
      <c r="Y883" s="313"/>
      <c r="Z883" s="313"/>
      <c r="AA883" s="313"/>
      <c r="AB883" s="313"/>
      <c r="AC883" s="313"/>
      <c r="AD883" s="313"/>
      <c r="AE883" s="313"/>
    </row>
    <row r="884" spans="1:31" x14ac:dyDescent="0.25">
      <c r="A884" s="313"/>
      <c r="B884" s="322"/>
      <c r="C884" s="322"/>
      <c r="D884" s="313"/>
      <c r="E884" s="323"/>
      <c r="F884" s="312"/>
      <c r="G884" s="312"/>
      <c r="H884" s="312"/>
      <c r="I884" s="312"/>
      <c r="J884" s="312"/>
      <c r="K884" s="312"/>
      <c r="L884" s="312"/>
      <c r="M884" s="324"/>
      <c r="N884" s="324"/>
      <c r="O884" s="313"/>
      <c r="P884" s="312"/>
      <c r="Q884" s="313"/>
      <c r="R884" s="313"/>
      <c r="S884" s="313"/>
      <c r="T884" s="313"/>
      <c r="U884" s="313"/>
      <c r="V884" s="313"/>
      <c r="W884" s="313"/>
      <c r="X884" s="313"/>
      <c r="Y884" s="313"/>
      <c r="Z884" s="313"/>
      <c r="AA884" s="313"/>
      <c r="AB884" s="313"/>
      <c r="AC884" s="313"/>
      <c r="AD884" s="313"/>
      <c r="AE884" s="313"/>
    </row>
    <row r="885" spans="1:31" x14ac:dyDescent="0.25">
      <c r="A885" s="313"/>
      <c r="B885" s="322"/>
      <c r="C885" s="322"/>
      <c r="D885" s="313"/>
      <c r="E885" s="323"/>
      <c r="F885" s="312"/>
      <c r="G885" s="312"/>
      <c r="H885" s="312"/>
      <c r="I885" s="312"/>
      <c r="J885" s="312"/>
      <c r="K885" s="312"/>
      <c r="L885" s="312"/>
      <c r="M885" s="324"/>
      <c r="N885" s="324"/>
      <c r="O885" s="313"/>
      <c r="P885" s="312"/>
      <c r="Q885" s="313"/>
      <c r="R885" s="313"/>
      <c r="S885" s="313"/>
      <c r="T885" s="313"/>
      <c r="U885" s="313"/>
      <c r="V885" s="313"/>
      <c r="W885" s="313"/>
      <c r="X885" s="313"/>
      <c r="Y885" s="313"/>
      <c r="Z885" s="313"/>
      <c r="AA885" s="313"/>
      <c r="AB885" s="313"/>
      <c r="AC885" s="313"/>
      <c r="AD885" s="313"/>
      <c r="AE885" s="313"/>
    </row>
    <row r="886" spans="1:31" x14ac:dyDescent="0.25">
      <c r="A886" s="313"/>
      <c r="B886" s="322"/>
      <c r="C886" s="322"/>
      <c r="D886" s="313"/>
      <c r="E886" s="323"/>
      <c r="F886" s="312"/>
      <c r="G886" s="312"/>
      <c r="H886" s="312"/>
      <c r="I886" s="312"/>
      <c r="J886" s="312"/>
      <c r="K886" s="312"/>
      <c r="L886" s="312"/>
      <c r="M886" s="324"/>
      <c r="N886" s="324"/>
      <c r="O886" s="313"/>
      <c r="P886" s="312"/>
      <c r="Q886" s="313"/>
      <c r="R886" s="313"/>
      <c r="S886" s="313"/>
      <c r="T886" s="313"/>
      <c r="U886" s="313"/>
      <c r="V886" s="313"/>
      <c r="W886" s="313"/>
      <c r="X886" s="313"/>
      <c r="Y886" s="313"/>
      <c r="Z886" s="313"/>
      <c r="AA886" s="313"/>
      <c r="AB886" s="313"/>
      <c r="AC886" s="313"/>
      <c r="AD886" s="313"/>
      <c r="AE886" s="313"/>
    </row>
    <row r="887" spans="1:31" x14ac:dyDescent="0.25">
      <c r="A887" s="313"/>
      <c r="B887" s="322"/>
      <c r="C887" s="322"/>
      <c r="D887" s="313"/>
      <c r="E887" s="323"/>
      <c r="F887" s="312"/>
      <c r="G887" s="312"/>
      <c r="H887" s="312"/>
      <c r="I887" s="312"/>
      <c r="J887" s="312"/>
      <c r="K887" s="312"/>
      <c r="L887" s="312"/>
      <c r="M887" s="324"/>
      <c r="N887" s="324"/>
      <c r="O887" s="313"/>
      <c r="P887" s="312"/>
      <c r="Q887" s="313"/>
      <c r="R887" s="313"/>
      <c r="S887" s="313"/>
      <c r="T887" s="313"/>
      <c r="U887" s="313"/>
      <c r="V887" s="313"/>
      <c r="W887" s="313"/>
      <c r="X887" s="313"/>
      <c r="Y887" s="313"/>
      <c r="Z887" s="313"/>
      <c r="AA887" s="313"/>
      <c r="AB887" s="313"/>
      <c r="AC887" s="313"/>
      <c r="AD887" s="313"/>
      <c r="AE887" s="313"/>
    </row>
    <row r="888" spans="1:31" x14ac:dyDescent="0.25">
      <c r="A888" s="313"/>
      <c r="B888" s="322"/>
      <c r="C888" s="322"/>
      <c r="D888" s="313"/>
      <c r="E888" s="323"/>
      <c r="F888" s="312"/>
      <c r="G888" s="312"/>
      <c r="H888" s="312"/>
      <c r="I888" s="312"/>
      <c r="J888" s="312"/>
      <c r="K888" s="312"/>
      <c r="L888" s="312"/>
      <c r="M888" s="324"/>
      <c r="N888" s="324"/>
      <c r="O888" s="313"/>
      <c r="P888" s="312"/>
      <c r="Q888" s="313"/>
      <c r="R888" s="313"/>
      <c r="S888" s="313"/>
      <c r="T888" s="313"/>
      <c r="U888" s="313"/>
      <c r="V888" s="313"/>
      <c r="W888" s="313"/>
      <c r="X888" s="313"/>
      <c r="Y888" s="313"/>
      <c r="Z888" s="313"/>
      <c r="AA888" s="313"/>
      <c r="AB888" s="313"/>
      <c r="AC888" s="313"/>
      <c r="AD888" s="313"/>
      <c r="AE888" s="313"/>
    </row>
    <row r="889" spans="1:31" x14ac:dyDescent="0.25">
      <c r="A889" s="313"/>
      <c r="B889" s="322"/>
      <c r="C889" s="322"/>
      <c r="D889" s="313"/>
      <c r="E889" s="323"/>
      <c r="F889" s="312"/>
      <c r="G889" s="312"/>
      <c r="H889" s="312"/>
      <c r="I889" s="312"/>
      <c r="J889" s="312"/>
      <c r="K889" s="312"/>
      <c r="L889" s="312"/>
      <c r="M889" s="324"/>
      <c r="N889" s="324"/>
      <c r="O889" s="313"/>
      <c r="P889" s="312"/>
      <c r="Q889" s="313"/>
      <c r="R889" s="313"/>
      <c r="S889" s="313"/>
      <c r="T889" s="313"/>
      <c r="U889" s="313"/>
      <c r="V889" s="313"/>
      <c r="W889" s="313"/>
      <c r="X889" s="313"/>
      <c r="Y889" s="313"/>
      <c r="Z889" s="313"/>
      <c r="AA889" s="313"/>
      <c r="AB889" s="313"/>
      <c r="AC889" s="313"/>
      <c r="AD889" s="313"/>
      <c r="AE889" s="313"/>
    </row>
    <row r="890" spans="1:31" x14ac:dyDescent="0.25">
      <c r="A890" s="313"/>
      <c r="B890" s="322"/>
      <c r="C890" s="322"/>
      <c r="D890" s="313"/>
      <c r="E890" s="323"/>
      <c r="F890" s="312"/>
      <c r="G890" s="312"/>
      <c r="H890" s="312"/>
      <c r="I890" s="312"/>
      <c r="J890" s="312"/>
      <c r="K890" s="312"/>
      <c r="L890" s="312"/>
      <c r="M890" s="324"/>
      <c r="N890" s="324"/>
      <c r="O890" s="313"/>
      <c r="P890" s="312"/>
      <c r="Q890" s="313"/>
      <c r="R890" s="313"/>
      <c r="S890" s="313"/>
      <c r="T890" s="313"/>
      <c r="U890" s="313"/>
      <c r="V890" s="313"/>
      <c r="W890" s="313"/>
      <c r="X890" s="313"/>
      <c r="Y890" s="313"/>
      <c r="Z890" s="313"/>
      <c r="AA890" s="313"/>
      <c r="AB890" s="313"/>
      <c r="AC890" s="313"/>
      <c r="AD890" s="313"/>
      <c r="AE890" s="313"/>
    </row>
    <row r="891" spans="1:31" x14ac:dyDescent="0.25">
      <c r="A891" s="313"/>
      <c r="B891" s="322"/>
      <c r="C891" s="322"/>
      <c r="D891" s="313"/>
      <c r="E891" s="323"/>
      <c r="F891" s="312"/>
      <c r="G891" s="312"/>
      <c r="H891" s="312"/>
      <c r="I891" s="312"/>
      <c r="J891" s="312"/>
      <c r="K891" s="312"/>
      <c r="L891" s="312"/>
      <c r="M891" s="324"/>
      <c r="N891" s="324"/>
      <c r="O891" s="313"/>
      <c r="P891" s="312"/>
      <c r="Q891" s="313"/>
      <c r="R891" s="313"/>
      <c r="S891" s="313"/>
      <c r="T891" s="313"/>
      <c r="U891" s="313"/>
      <c r="V891" s="313"/>
      <c r="W891" s="313"/>
      <c r="X891" s="313"/>
      <c r="Y891" s="313"/>
      <c r="Z891" s="313"/>
      <c r="AA891" s="313"/>
      <c r="AB891" s="313"/>
      <c r="AC891" s="313"/>
      <c r="AD891" s="313"/>
      <c r="AE891" s="313"/>
    </row>
    <row r="892" spans="1:31" x14ac:dyDescent="0.25">
      <c r="A892" s="313"/>
      <c r="B892" s="322"/>
      <c r="C892" s="322"/>
      <c r="D892" s="313"/>
      <c r="E892" s="323"/>
      <c r="F892" s="312"/>
      <c r="G892" s="312"/>
      <c r="H892" s="312"/>
      <c r="I892" s="312"/>
      <c r="J892" s="312"/>
      <c r="K892" s="312"/>
      <c r="L892" s="312"/>
      <c r="M892" s="324"/>
      <c r="N892" s="324"/>
      <c r="O892" s="313"/>
      <c r="P892" s="312"/>
      <c r="Q892" s="313"/>
      <c r="R892" s="313"/>
      <c r="S892" s="313"/>
      <c r="T892" s="313"/>
      <c r="U892" s="313"/>
      <c r="V892" s="313"/>
      <c r="W892" s="313"/>
      <c r="X892" s="313"/>
      <c r="Y892" s="313"/>
      <c r="Z892" s="313"/>
      <c r="AA892" s="313"/>
      <c r="AB892" s="313"/>
      <c r="AC892" s="313"/>
      <c r="AD892" s="313"/>
      <c r="AE892" s="313"/>
    </row>
    <row r="893" spans="1:31" x14ac:dyDescent="0.25">
      <c r="A893" s="313"/>
      <c r="B893" s="322"/>
      <c r="C893" s="322"/>
      <c r="D893" s="313"/>
      <c r="E893" s="323"/>
      <c r="F893" s="312"/>
      <c r="G893" s="312"/>
      <c r="H893" s="312"/>
      <c r="I893" s="312"/>
      <c r="J893" s="312"/>
      <c r="K893" s="312"/>
      <c r="L893" s="312"/>
      <c r="M893" s="324"/>
      <c r="N893" s="324"/>
      <c r="O893" s="313"/>
      <c r="P893" s="312"/>
      <c r="Q893" s="313"/>
      <c r="R893" s="313"/>
      <c r="S893" s="313"/>
      <c r="T893" s="313"/>
      <c r="U893" s="313"/>
      <c r="V893" s="313"/>
      <c r="W893" s="313"/>
      <c r="X893" s="313"/>
      <c r="Y893" s="313"/>
      <c r="Z893" s="313"/>
      <c r="AA893" s="313"/>
      <c r="AB893" s="313"/>
      <c r="AC893" s="313"/>
      <c r="AD893" s="313"/>
      <c r="AE893" s="313"/>
    </row>
    <row r="894" spans="1:31" x14ac:dyDescent="0.25">
      <c r="A894" s="313"/>
      <c r="B894" s="322"/>
      <c r="C894" s="322"/>
      <c r="D894" s="313"/>
      <c r="E894" s="323"/>
      <c r="F894" s="312"/>
      <c r="G894" s="312"/>
      <c r="H894" s="312"/>
      <c r="I894" s="312"/>
      <c r="J894" s="312"/>
      <c r="K894" s="312"/>
      <c r="L894" s="312"/>
      <c r="M894" s="324"/>
      <c r="N894" s="324"/>
      <c r="O894" s="313"/>
      <c r="P894" s="312"/>
      <c r="Q894" s="313"/>
      <c r="R894" s="313"/>
      <c r="S894" s="313"/>
      <c r="T894" s="313"/>
      <c r="U894" s="313"/>
      <c r="V894" s="313"/>
      <c r="W894" s="313"/>
      <c r="X894" s="313"/>
      <c r="Y894" s="313"/>
      <c r="Z894" s="313"/>
      <c r="AA894" s="313"/>
      <c r="AB894" s="313"/>
      <c r="AC894" s="313"/>
      <c r="AD894" s="313"/>
      <c r="AE894" s="313"/>
    </row>
    <row r="895" spans="1:31" x14ac:dyDescent="0.25">
      <c r="A895" s="313"/>
      <c r="B895" s="322"/>
      <c r="C895" s="322"/>
      <c r="D895" s="313"/>
      <c r="E895" s="323"/>
      <c r="F895" s="312"/>
      <c r="G895" s="312"/>
      <c r="H895" s="312"/>
      <c r="I895" s="312"/>
      <c r="J895" s="312"/>
      <c r="K895" s="312"/>
      <c r="L895" s="312"/>
      <c r="M895" s="324"/>
      <c r="N895" s="324"/>
      <c r="O895" s="313"/>
      <c r="P895" s="312"/>
      <c r="Q895" s="313"/>
      <c r="R895" s="313"/>
      <c r="S895" s="313"/>
      <c r="T895" s="313"/>
      <c r="U895" s="313"/>
      <c r="V895" s="313"/>
      <c r="W895" s="313"/>
      <c r="X895" s="313"/>
      <c r="Y895" s="313"/>
      <c r="Z895" s="313"/>
      <c r="AA895" s="313"/>
      <c r="AB895" s="313"/>
      <c r="AC895" s="313"/>
      <c r="AD895" s="313"/>
      <c r="AE895" s="313"/>
    </row>
    <row r="896" spans="1:31" x14ac:dyDescent="0.25">
      <c r="A896" s="313"/>
      <c r="B896" s="322"/>
      <c r="C896" s="322"/>
      <c r="D896" s="313"/>
      <c r="E896" s="323"/>
      <c r="F896" s="312"/>
      <c r="G896" s="312"/>
      <c r="H896" s="312"/>
      <c r="I896" s="312"/>
      <c r="J896" s="312"/>
      <c r="K896" s="312"/>
      <c r="L896" s="312"/>
      <c r="M896" s="324"/>
      <c r="N896" s="324"/>
      <c r="O896" s="313"/>
      <c r="P896" s="312"/>
      <c r="Q896" s="313"/>
      <c r="R896" s="313"/>
      <c r="S896" s="313"/>
      <c r="T896" s="313"/>
      <c r="U896" s="313"/>
      <c r="V896" s="313"/>
      <c r="W896" s="313"/>
      <c r="X896" s="313"/>
      <c r="Y896" s="313"/>
      <c r="Z896" s="313"/>
      <c r="AA896" s="313"/>
      <c r="AB896" s="313"/>
      <c r="AC896" s="313"/>
      <c r="AD896" s="313"/>
      <c r="AE896" s="313"/>
    </row>
    <row r="897" spans="1:31" x14ac:dyDescent="0.25">
      <c r="A897" s="313"/>
      <c r="B897" s="322"/>
      <c r="C897" s="322"/>
      <c r="D897" s="313"/>
      <c r="E897" s="323"/>
      <c r="F897" s="312"/>
      <c r="G897" s="312"/>
      <c r="H897" s="312"/>
      <c r="I897" s="312"/>
      <c r="J897" s="312"/>
      <c r="K897" s="312"/>
      <c r="L897" s="312"/>
      <c r="M897" s="324"/>
      <c r="N897" s="324"/>
      <c r="O897" s="313"/>
      <c r="P897" s="312"/>
      <c r="Q897" s="313"/>
      <c r="R897" s="313"/>
      <c r="S897" s="313"/>
      <c r="T897" s="313"/>
      <c r="U897" s="313"/>
      <c r="V897" s="313"/>
      <c r="W897" s="313"/>
      <c r="X897" s="313"/>
      <c r="Y897" s="313"/>
      <c r="Z897" s="313"/>
      <c r="AA897" s="313"/>
      <c r="AB897" s="313"/>
      <c r="AC897" s="313"/>
      <c r="AD897" s="313"/>
      <c r="AE897" s="313"/>
    </row>
    <row r="898" spans="1:31" x14ac:dyDescent="0.25">
      <c r="A898" s="313"/>
      <c r="B898" s="322"/>
      <c r="C898" s="322"/>
      <c r="D898" s="313"/>
      <c r="E898" s="323"/>
      <c r="F898" s="312"/>
      <c r="G898" s="312"/>
      <c r="H898" s="312"/>
      <c r="I898" s="312"/>
      <c r="J898" s="312"/>
      <c r="K898" s="312"/>
      <c r="L898" s="312"/>
      <c r="M898" s="324"/>
      <c r="N898" s="324"/>
      <c r="O898" s="313"/>
      <c r="P898" s="312"/>
      <c r="Q898" s="313"/>
      <c r="R898" s="313"/>
      <c r="S898" s="313"/>
      <c r="T898" s="313"/>
      <c r="U898" s="313"/>
      <c r="V898" s="313"/>
      <c r="W898" s="313"/>
      <c r="X898" s="313"/>
      <c r="Y898" s="313"/>
      <c r="Z898" s="313"/>
      <c r="AA898" s="313"/>
      <c r="AB898" s="313"/>
      <c r="AC898" s="313"/>
      <c r="AD898" s="313"/>
      <c r="AE898" s="313"/>
    </row>
    <row r="899" spans="1:31" x14ac:dyDescent="0.25">
      <c r="A899" s="313"/>
      <c r="B899" s="322"/>
      <c r="C899" s="322"/>
      <c r="D899" s="313"/>
      <c r="E899" s="323"/>
      <c r="F899" s="312"/>
      <c r="G899" s="312"/>
      <c r="H899" s="312"/>
      <c r="I899" s="312"/>
      <c r="J899" s="312"/>
      <c r="K899" s="312"/>
      <c r="L899" s="312"/>
      <c r="M899" s="324"/>
      <c r="N899" s="324"/>
      <c r="O899" s="313"/>
      <c r="P899" s="312"/>
      <c r="Q899" s="313"/>
      <c r="R899" s="313"/>
      <c r="S899" s="313"/>
      <c r="T899" s="313"/>
      <c r="U899" s="313"/>
      <c r="V899" s="313"/>
      <c r="W899" s="313"/>
      <c r="X899" s="313"/>
      <c r="Y899" s="313"/>
      <c r="Z899" s="313"/>
      <c r="AA899" s="313"/>
      <c r="AB899" s="313"/>
      <c r="AC899" s="313"/>
      <c r="AD899" s="313"/>
      <c r="AE899" s="313"/>
    </row>
    <row r="900" spans="1:31" x14ac:dyDescent="0.25">
      <c r="A900" s="313"/>
      <c r="B900" s="322"/>
      <c r="C900" s="322"/>
      <c r="D900" s="313"/>
      <c r="E900" s="323"/>
      <c r="F900" s="312"/>
      <c r="G900" s="312"/>
      <c r="H900" s="312"/>
      <c r="I900" s="312"/>
      <c r="J900" s="312"/>
      <c r="K900" s="312"/>
      <c r="L900" s="312"/>
      <c r="M900" s="324"/>
      <c r="N900" s="324"/>
      <c r="O900" s="313"/>
      <c r="P900" s="312"/>
      <c r="Q900" s="313"/>
      <c r="R900" s="313"/>
      <c r="S900" s="313"/>
      <c r="T900" s="313"/>
      <c r="U900" s="313"/>
      <c r="V900" s="313"/>
      <c r="W900" s="313"/>
      <c r="X900" s="313"/>
      <c r="Y900" s="313"/>
      <c r="Z900" s="313"/>
      <c r="AA900" s="313"/>
      <c r="AB900" s="313"/>
      <c r="AC900" s="313"/>
      <c r="AD900" s="313"/>
      <c r="AE900" s="313"/>
    </row>
    <row r="901" spans="1:31" x14ac:dyDescent="0.25">
      <c r="A901" s="313"/>
      <c r="B901" s="322"/>
      <c r="C901" s="322"/>
      <c r="D901" s="313"/>
      <c r="E901" s="323"/>
      <c r="F901" s="312"/>
      <c r="G901" s="312"/>
      <c r="H901" s="312"/>
      <c r="I901" s="312"/>
      <c r="J901" s="312"/>
      <c r="K901" s="312"/>
      <c r="L901" s="312"/>
      <c r="M901" s="324"/>
      <c r="N901" s="324"/>
      <c r="O901" s="313"/>
      <c r="P901" s="312"/>
      <c r="Q901" s="313"/>
      <c r="R901" s="313"/>
      <c r="S901" s="313"/>
      <c r="T901" s="313"/>
      <c r="U901" s="313"/>
      <c r="V901" s="313"/>
      <c r="W901" s="313"/>
      <c r="X901" s="313"/>
      <c r="Y901" s="313"/>
      <c r="Z901" s="313"/>
      <c r="AA901" s="313"/>
      <c r="AB901" s="313"/>
      <c r="AC901" s="313"/>
      <c r="AD901" s="313"/>
      <c r="AE901" s="313"/>
    </row>
    <row r="902" spans="1:31" x14ac:dyDescent="0.25">
      <c r="A902" s="313"/>
      <c r="B902" s="322"/>
      <c r="C902" s="322"/>
      <c r="D902" s="313"/>
      <c r="E902" s="323"/>
      <c r="F902" s="312"/>
      <c r="G902" s="312"/>
      <c r="H902" s="312"/>
      <c r="I902" s="312"/>
      <c r="J902" s="312"/>
      <c r="K902" s="312"/>
      <c r="L902" s="312"/>
      <c r="M902" s="324"/>
      <c r="N902" s="324"/>
      <c r="O902" s="313"/>
      <c r="P902" s="312"/>
      <c r="Q902" s="313"/>
      <c r="R902" s="313"/>
      <c r="S902" s="313"/>
      <c r="T902" s="313"/>
      <c r="U902" s="313"/>
      <c r="V902" s="313"/>
      <c r="W902" s="313"/>
      <c r="X902" s="313"/>
      <c r="Y902" s="313"/>
      <c r="Z902" s="313"/>
      <c r="AA902" s="313"/>
      <c r="AB902" s="313"/>
      <c r="AC902" s="313"/>
      <c r="AD902" s="313"/>
      <c r="AE902" s="313"/>
    </row>
    <row r="903" spans="1:31" x14ac:dyDescent="0.25">
      <c r="A903" s="313"/>
      <c r="B903" s="322"/>
      <c r="C903" s="322"/>
      <c r="D903" s="313"/>
      <c r="E903" s="323"/>
      <c r="F903" s="312"/>
      <c r="G903" s="312"/>
      <c r="H903" s="312"/>
      <c r="I903" s="312"/>
      <c r="J903" s="312"/>
      <c r="K903" s="312"/>
      <c r="L903" s="312"/>
      <c r="M903" s="324"/>
      <c r="N903" s="324"/>
      <c r="O903" s="313"/>
      <c r="P903" s="312"/>
      <c r="Q903" s="313"/>
      <c r="R903" s="313"/>
      <c r="S903" s="313"/>
      <c r="T903" s="313"/>
      <c r="U903" s="313"/>
      <c r="V903" s="313"/>
      <c r="W903" s="313"/>
      <c r="X903" s="313"/>
      <c r="Y903" s="313"/>
      <c r="Z903" s="313"/>
      <c r="AA903" s="313"/>
      <c r="AB903" s="313"/>
      <c r="AC903" s="313"/>
      <c r="AD903" s="313"/>
      <c r="AE903" s="313"/>
    </row>
    <row r="904" spans="1:31" x14ac:dyDescent="0.25">
      <c r="A904" s="313"/>
      <c r="B904" s="322"/>
      <c r="C904" s="322"/>
      <c r="D904" s="313"/>
      <c r="E904" s="323"/>
      <c r="F904" s="312"/>
      <c r="G904" s="312"/>
      <c r="H904" s="312"/>
      <c r="I904" s="312"/>
      <c r="J904" s="312"/>
      <c r="K904" s="312"/>
      <c r="L904" s="312"/>
      <c r="M904" s="324"/>
      <c r="N904" s="324"/>
      <c r="O904" s="313"/>
      <c r="P904" s="312"/>
      <c r="Q904" s="313"/>
      <c r="R904" s="313"/>
      <c r="S904" s="313"/>
      <c r="T904" s="313"/>
      <c r="U904" s="313"/>
      <c r="V904" s="313"/>
      <c r="W904" s="313"/>
      <c r="X904" s="313"/>
      <c r="Y904" s="313"/>
      <c r="Z904" s="313"/>
      <c r="AA904" s="313"/>
      <c r="AB904" s="313"/>
      <c r="AC904" s="313"/>
      <c r="AD904" s="313"/>
      <c r="AE904" s="313"/>
    </row>
    <row r="905" spans="1:31" x14ac:dyDescent="0.25">
      <c r="A905" s="313"/>
      <c r="B905" s="322"/>
      <c r="C905" s="322"/>
      <c r="D905" s="313"/>
      <c r="E905" s="323"/>
      <c r="F905" s="312"/>
      <c r="G905" s="312"/>
      <c r="H905" s="312"/>
      <c r="I905" s="312"/>
      <c r="J905" s="312"/>
      <c r="K905" s="312"/>
      <c r="L905" s="312"/>
      <c r="M905" s="324"/>
      <c r="N905" s="324"/>
      <c r="O905" s="313"/>
      <c r="P905" s="312"/>
      <c r="Q905" s="313"/>
      <c r="R905" s="313"/>
      <c r="S905" s="313"/>
      <c r="T905" s="313"/>
      <c r="U905" s="313"/>
      <c r="V905" s="313"/>
      <c r="W905" s="313"/>
      <c r="X905" s="313"/>
      <c r="Y905" s="313"/>
      <c r="Z905" s="313"/>
      <c r="AA905" s="313"/>
      <c r="AB905" s="313"/>
      <c r="AC905" s="313"/>
      <c r="AD905" s="313"/>
      <c r="AE905" s="313"/>
    </row>
    <row r="906" spans="1:31" x14ac:dyDescent="0.25">
      <c r="A906" s="313"/>
      <c r="B906" s="322"/>
      <c r="C906" s="322"/>
      <c r="D906" s="313"/>
      <c r="E906" s="323"/>
      <c r="F906" s="312"/>
      <c r="G906" s="312"/>
      <c r="H906" s="312"/>
      <c r="I906" s="312"/>
      <c r="J906" s="312"/>
      <c r="K906" s="312"/>
      <c r="L906" s="312"/>
      <c r="M906" s="324"/>
      <c r="N906" s="324"/>
      <c r="O906" s="313"/>
      <c r="P906" s="312"/>
      <c r="Q906" s="313"/>
      <c r="R906" s="313"/>
      <c r="S906" s="313"/>
      <c r="T906" s="313"/>
      <c r="U906" s="313"/>
      <c r="V906" s="313"/>
      <c r="W906" s="313"/>
      <c r="X906" s="313"/>
      <c r="Y906" s="313"/>
      <c r="Z906" s="313"/>
      <c r="AA906" s="313"/>
      <c r="AB906" s="313"/>
      <c r="AC906" s="313"/>
      <c r="AD906" s="313"/>
      <c r="AE906" s="313"/>
    </row>
    <row r="907" spans="1:31" x14ac:dyDescent="0.25">
      <c r="A907" s="313"/>
      <c r="B907" s="322"/>
      <c r="C907" s="322"/>
      <c r="D907" s="313"/>
      <c r="E907" s="323"/>
      <c r="F907" s="312"/>
      <c r="G907" s="312"/>
      <c r="H907" s="312"/>
      <c r="I907" s="312"/>
      <c r="J907" s="312"/>
      <c r="K907" s="312"/>
      <c r="L907" s="312"/>
      <c r="M907" s="324"/>
      <c r="N907" s="324"/>
      <c r="O907" s="313"/>
      <c r="P907" s="312"/>
      <c r="Q907" s="313"/>
      <c r="R907" s="313"/>
      <c r="S907" s="313"/>
      <c r="T907" s="313"/>
      <c r="U907" s="313"/>
      <c r="V907" s="313"/>
      <c r="W907" s="313"/>
      <c r="X907" s="313"/>
      <c r="Y907" s="313"/>
      <c r="Z907" s="313"/>
      <c r="AA907" s="313"/>
      <c r="AB907" s="313"/>
      <c r="AC907" s="313"/>
      <c r="AD907" s="313"/>
      <c r="AE907" s="313"/>
    </row>
    <row r="908" spans="1:31" x14ac:dyDescent="0.25">
      <c r="A908" s="313"/>
      <c r="B908" s="322"/>
      <c r="C908" s="322"/>
      <c r="D908" s="313"/>
      <c r="E908" s="323"/>
      <c r="F908" s="312"/>
      <c r="G908" s="312"/>
      <c r="H908" s="312"/>
      <c r="I908" s="312"/>
      <c r="J908" s="312"/>
      <c r="K908" s="312"/>
      <c r="L908" s="312"/>
      <c r="M908" s="324"/>
      <c r="N908" s="324"/>
      <c r="O908" s="313"/>
      <c r="P908" s="312"/>
      <c r="Q908" s="313"/>
      <c r="R908" s="313"/>
      <c r="S908" s="313"/>
      <c r="T908" s="313"/>
      <c r="U908" s="313"/>
      <c r="V908" s="313"/>
      <c r="W908" s="313"/>
      <c r="X908" s="313"/>
      <c r="Y908" s="313"/>
      <c r="Z908" s="313"/>
      <c r="AA908" s="313"/>
      <c r="AB908" s="313"/>
      <c r="AC908" s="313"/>
      <c r="AD908" s="313"/>
      <c r="AE908" s="313"/>
    </row>
    <row r="909" spans="1:31" x14ac:dyDescent="0.25">
      <c r="A909" s="313"/>
      <c r="B909" s="322"/>
      <c r="C909" s="322"/>
      <c r="D909" s="313"/>
      <c r="E909" s="323"/>
      <c r="F909" s="312"/>
      <c r="G909" s="312"/>
      <c r="H909" s="312"/>
      <c r="I909" s="312"/>
      <c r="J909" s="312"/>
      <c r="K909" s="312"/>
      <c r="L909" s="312"/>
      <c r="M909" s="324"/>
      <c r="N909" s="324"/>
      <c r="O909" s="313"/>
      <c r="P909" s="312"/>
      <c r="Q909" s="313"/>
      <c r="R909" s="313"/>
      <c r="S909" s="313"/>
      <c r="T909" s="313"/>
      <c r="U909" s="313"/>
      <c r="V909" s="313"/>
      <c r="W909" s="313"/>
      <c r="X909" s="313"/>
      <c r="Y909" s="313"/>
      <c r="Z909" s="313"/>
      <c r="AA909" s="313"/>
      <c r="AB909" s="313"/>
      <c r="AC909" s="313"/>
      <c r="AD909" s="313"/>
      <c r="AE909" s="313"/>
    </row>
    <row r="910" spans="1:31" x14ac:dyDescent="0.25">
      <c r="A910" s="313"/>
      <c r="B910" s="322"/>
      <c r="C910" s="322"/>
      <c r="D910" s="313"/>
      <c r="E910" s="323"/>
      <c r="F910" s="312"/>
      <c r="G910" s="312"/>
      <c r="H910" s="312"/>
      <c r="I910" s="312"/>
      <c r="J910" s="312"/>
      <c r="K910" s="312"/>
      <c r="L910" s="312"/>
      <c r="M910" s="324"/>
      <c r="N910" s="324"/>
      <c r="O910" s="313"/>
      <c r="P910" s="312"/>
      <c r="Q910" s="313"/>
      <c r="R910" s="313"/>
      <c r="S910" s="313"/>
      <c r="T910" s="313"/>
      <c r="U910" s="313"/>
      <c r="V910" s="313"/>
      <c r="W910" s="313"/>
      <c r="X910" s="313"/>
      <c r="Y910" s="313"/>
      <c r="Z910" s="313"/>
      <c r="AA910" s="313"/>
      <c r="AB910" s="313"/>
      <c r="AC910" s="313"/>
      <c r="AD910" s="313"/>
      <c r="AE910" s="313"/>
    </row>
    <row r="911" spans="1:31" x14ac:dyDescent="0.25">
      <c r="A911" s="313"/>
      <c r="B911" s="322"/>
      <c r="C911" s="322"/>
      <c r="D911" s="313"/>
      <c r="E911" s="323"/>
      <c r="F911" s="312"/>
      <c r="G911" s="312"/>
      <c r="H911" s="312"/>
      <c r="I911" s="312"/>
      <c r="J911" s="312"/>
      <c r="K911" s="312"/>
      <c r="L911" s="312"/>
      <c r="M911" s="324"/>
      <c r="N911" s="324"/>
      <c r="O911" s="313"/>
      <c r="P911" s="312"/>
      <c r="Q911" s="313"/>
      <c r="R911" s="313"/>
      <c r="S911" s="313"/>
      <c r="T911" s="313"/>
      <c r="U911" s="313"/>
      <c r="V911" s="313"/>
      <c r="W911" s="313"/>
      <c r="X911" s="313"/>
      <c r="Y911" s="313"/>
      <c r="Z911" s="313"/>
      <c r="AA911" s="313"/>
      <c r="AB911" s="313"/>
      <c r="AC911" s="313"/>
      <c r="AD911" s="313"/>
      <c r="AE911" s="313"/>
    </row>
    <row r="912" spans="1:31" x14ac:dyDescent="0.25">
      <c r="A912" s="313"/>
      <c r="B912" s="322"/>
      <c r="C912" s="322"/>
      <c r="D912" s="313"/>
      <c r="E912" s="323"/>
      <c r="F912" s="312"/>
      <c r="G912" s="312"/>
      <c r="H912" s="312"/>
      <c r="I912" s="312"/>
      <c r="J912" s="312"/>
      <c r="K912" s="312"/>
      <c r="L912" s="312"/>
      <c r="M912" s="324"/>
      <c r="N912" s="324"/>
      <c r="O912" s="313"/>
      <c r="P912" s="312"/>
      <c r="Q912" s="313"/>
      <c r="R912" s="313"/>
      <c r="S912" s="313"/>
      <c r="T912" s="313"/>
      <c r="U912" s="313"/>
      <c r="V912" s="313"/>
      <c r="W912" s="313"/>
      <c r="X912" s="313"/>
      <c r="Y912" s="313"/>
      <c r="Z912" s="313"/>
      <c r="AA912" s="313"/>
      <c r="AB912" s="313"/>
      <c r="AC912" s="313"/>
      <c r="AD912" s="313"/>
      <c r="AE912" s="313"/>
    </row>
    <row r="913" spans="1:31" x14ac:dyDescent="0.25">
      <c r="A913" s="313"/>
      <c r="B913" s="322"/>
      <c r="C913" s="322"/>
      <c r="D913" s="313"/>
      <c r="E913" s="323"/>
      <c r="F913" s="312"/>
      <c r="G913" s="312"/>
      <c r="H913" s="312"/>
      <c r="I913" s="312"/>
      <c r="J913" s="312"/>
      <c r="K913" s="312"/>
      <c r="L913" s="312"/>
      <c r="M913" s="324"/>
      <c r="N913" s="324"/>
      <c r="O913" s="313"/>
      <c r="P913" s="312"/>
      <c r="Q913" s="313"/>
      <c r="R913" s="313"/>
      <c r="S913" s="313"/>
      <c r="T913" s="313"/>
      <c r="U913" s="313"/>
      <c r="V913" s="313"/>
      <c r="W913" s="313"/>
      <c r="X913" s="313"/>
      <c r="Y913" s="313"/>
      <c r="Z913" s="313"/>
      <c r="AA913" s="313"/>
      <c r="AB913" s="313"/>
      <c r="AC913" s="313"/>
      <c r="AD913" s="313"/>
      <c r="AE913" s="313"/>
    </row>
    <row r="914" spans="1:31" x14ac:dyDescent="0.25">
      <c r="A914" s="313"/>
      <c r="B914" s="322"/>
      <c r="C914" s="322"/>
      <c r="D914" s="313"/>
      <c r="E914" s="323"/>
      <c r="F914" s="312"/>
      <c r="G914" s="312"/>
      <c r="H914" s="312"/>
      <c r="I914" s="312"/>
      <c r="J914" s="312"/>
      <c r="K914" s="312"/>
      <c r="L914" s="312"/>
      <c r="M914" s="324"/>
      <c r="N914" s="324"/>
      <c r="O914" s="313"/>
      <c r="P914" s="312"/>
      <c r="Q914" s="313"/>
      <c r="R914" s="313"/>
      <c r="S914" s="313"/>
      <c r="T914" s="313"/>
      <c r="U914" s="313"/>
      <c r="V914" s="313"/>
      <c r="W914" s="313"/>
      <c r="X914" s="313"/>
      <c r="Y914" s="313"/>
      <c r="Z914" s="313"/>
      <c r="AA914" s="313"/>
      <c r="AB914" s="313"/>
      <c r="AC914" s="313"/>
      <c r="AD914" s="313"/>
      <c r="AE914" s="313"/>
    </row>
    <row r="915" spans="1:31" x14ac:dyDescent="0.25">
      <c r="A915" s="313"/>
      <c r="B915" s="322"/>
      <c r="C915" s="322"/>
      <c r="D915" s="313"/>
      <c r="E915" s="323"/>
      <c r="F915" s="312"/>
      <c r="G915" s="312"/>
      <c r="H915" s="312"/>
      <c r="I915" s="312"/>
      <c r="J915" s="312"/>
      <c r="K915" s="312"/>
      <c r="L915" s="312"/>
      <c r="M915" s="324"/>
      <c r="N915" s="324"/>
      <c r="O915" s="313"/>
      <c r="P915" s="312"/>
      <c r="Q915" s="313"/>
      <c r="R915" s="313"/>
      <c r="S915" s="313"/>
      <c r="T915" s="313"/>
      <c r="U915" s="313"/>
      <c r="V915" s="313"/>
      <c r="W915" s="313"/>
      <c r="X915" s="313"/>
      <c r="Y915" s="313"/>
      <c r="Z915" s="313"/>
      <c r="AA915" s="313"/>
      <c r="AB915" s="313"/>
      <c r="AC915" s="313"/>
      <c r="AD915" s="313"/>
      <c r="AE915" s="313"/>
    </row>
    <row r="916" spans="1:31" x14ac:dyDescent="0.25">
      <c r="A916" s="313"/>
      <c r="B916" s="322"/>
      <c r="C916" s="322"/>
      <c r="D916" s="313"/>
      <c r="E916" s="323"/>
      <c r="F916" s="312"/>
      <c r="G916" s="312"/>
      <c r="H916" s="312"/>
      <c r="I916" s="312"/>
      <c r="J916" s="312"/>
      <c r="K916" s="312"/>
      <c r="L916" s="312"/>
      <c r="M916" s="324"/>
      <c r="N916" s="324"/>
      <c r="O916" s="313"/>
      <c r="P916" s="312"/>
      <c r="Q916" s="313"/>
      <c r="R916" s="313"/>
      <c r="S916" s="313"/>
      <c r="T916" s="313"/>
      <c r="U916" s="313"/>
      <c r="V916" s="313"/>
      <c r="W916" s="313"/>
      <c r="X916" s="313"/>
      <c r="Y916" s="313"/>
      <c r="Z916" s="313"/>
      <c r="AA916" s="313"/>
      <c r="AB916" s="313"/>
      <c r="AC916" s="313"/>
      <c r="AD916" s="313"/>
      <c r="AE916" s="313"/>
    </row>
    <row r="917" spans="1:31" x14ac:dyDescent="0.25">
      <c r="A917" s="313"/>
      <c r="B917" s="322"/>
      <c r="C917" s="322"/>
      <c r="D917" s="313"/>
      <c r="E917" s="323"/>
      <c r="F917" s="312"/>
      <c r="G917" s="312"/>
      <c r="H917" s="312"/>
      <c r="I917" s="312"/>
      <c r="J917" s="312"/>
      <c r="K917" s="312"/>
      <c r="L917" s="312"/>
      <c r="M917" s="324"/>
      <c r="N917" s="324"/>
      <c r="O917" s="313"/>
      <c r="P917" s="312"/>
      <c r="Q917" s="313"/>
      <c r="R917" s="313"/>
      <c r="S917" s="313"/>
      <c r="T917" s="313"/>
      <c r="U917" s="313"/>
      <c r="V917" s="313"/>
      <c r="W917" s="313"/>
      <c r="X917" s="313"/>
      <c r="Y917" s="313"/>
      <c r="Z917" s="313"/>
      <c r="AA917" s="313"/>
      <c r="AB917" s="313"/>
      <c r="AC917" s="313"/>
      <c r="AD917" s="313"/>
      <c r="AE917" s="313"/>
    </row>
    <row r="918" spans="1:31" x14ac:dyDescent="0.25">
      <c r="A918" s="313"/>
      <c r="B918" s="322"/>
      <c r="C918" s="322"/>
      <c r="D918" s="313"/>
      <c r="E918" s="323"/>
      <c r="F918" s="312"/>
      <c r="G918" s="312"/>
      <c r="H918" s="312"/>
      <c r="I918" s="312"/>
      <c r="J918" s="312"/>
      <c r="K918" s="312"/>
      <c r="L918" s="312"/>
      <c r="M918" s="324"/>
      <c r="N918" s="324"/>
      <c r="O918" s="313"/>
      <c r="P918" s="312"/>
      <c r="Q918" s="313"/>
      <c r="R918" s="313"/>
      <c r="S918" s="313"/>
      <c r="T918" s="313"/>
      <c r="U918" s="313"/>
      <c r="V918" s="313"/>
      <c r="W918" s="313"/>
      <c r="X918" s="313"/>
      <c r="Y918" s="313"/>
      <c r="Z918" s="313"/>
      <c r="AA918" s="313"/>
      <c r="AB918" s="313"/>
      <c r="AC918" s="313"/>
      <c r="AD918" s="313"/>
      <c r="AE918" s="313"/>
    </row>
    <row r="919" spans="1:31" x14ac:dyDescent="0.25">
      <c r="A919" s="313"/>
      <c r="B919" s="322"/>
      <c r="C919" s="322"/>
      <c r="D919" s="313"/>
      <c r="E919" s="323"/>
      <c r="F919" s="312"/>
      <c r="G919" s="312"/>
      <c r="H919" s="312"/>
      <c r="I919" s="312"/>
      <c r="J919" s="312"/>
      <c r="K919" s="312"/>
      <c r="L919" s="312"/>
      <c r="M919" s="324"/>
      <c r="N919" s="324"/>
      <c r="O919" s="313"/>
      <c r="P919" s="312"/>
      <c r="Q919" s="313"/>
      <c r="R919" s="313"/>
      <c r="S919" s="313"/>
      <c r="T919" s="313"/>
      <c r="U919" s="313"/>
      <c r="V919" s="313"/>
      <c r="W919" s="313"/>
      <c r="X919" s="313"/>
      <c r="Y919" s="313"/>
      <c r="Z919" s="313"/>
      <c r="AA919" s="313"/>
      <c r="AB919" s="313"/>
      <c r="AC919" s="313"/>
      <c r="AD919" s="313"/>
      <c r="AE919" s="313"/>
    </row>
    <row r="920" spans="1:31" x14ac:dyDescent="0.25">
      <c r="A920" s="313"/>
      <c r="B920" s="322"/>
      <c r="C920" s="322"/>
      <c r="D920" s="313"/>
      <c r="E920" s="323"/>
      <c r="F920" s="312"/>
      <c r="G920" s="312"/>
      <c r="H920" s="312"/>
      <c r="I920" s="312"/>
      <c r="J920" s="312"/>
      <c r="K920" s="312"/>
      <c r="L920" s="312"/>
      <c r="M920" s="324"/>
      <c r="N920" s="324"/>
      <c r="O920" s="313"/>
      <c r="P920" s="312"/>
      <c r="Q920" s="313"/>
      <c r="R920" s="313"/>
      <c r="S920" s="313"/>
      <c r="T920" s="313"/>
      <c r="U920" s="313"/>
      <c r="V920" s="313"/>
      <c r="W920" s="313"/>
      <c r="X920" s="313"/>
      <c r="Y920" s="313"/>
      <c r="Z920" s="313"/>
      <c r="AA920" s="313"/>
      <c r="AB920" s="313"/>
      <c r="AC920" s="313"/>
      <c r="AD920" s="313"/>
      <c r="AE920" s="313"/>
    </row>
    <row r="921" spans="1:31" x14ac:dyDescent="0.25">
      <c r="A921" s="313"/>
      <c r="B921" s="322"/>
      <c r="C921" s="322"/>
      <c r="D921" s="313"/>
      <c r="E921" s="323"/>
      <c r="F921" s="312"/>
      <c r="G921" s="312"/>
      <c r="H921" s="312"/>
      <c r="I921" s="312"/>
      <c r="J921" s="312"/>
      <c r="K921" s="312"/>
      <c r="L921" s="312"/>
      <c r="M921" s="324"/>
      <c r="N921" s="324"/>
      <c r="O921" s="313"/>
      <c r="P921" s="312"/>
      <c r="Q921" s="313"/>
      <c r="R921" s="313"/>
      <c r="S921" s="313"/>
      <c r="T921" s="313"/>
      <c r="U921" s="313"/>
      <c r="V921" s="313"/>
      <c r="W921" s="313"/>
      <c r="X921" s="313"/>
      <c r="Y921" s="313"/>
      <c r="Z921" s="313"/>
      <c r="AA921" s="313"/>
      <c r="AB921" s="313"/>
      <c r="AC921" s="313"/>
      <c r="AD921" s="313"/>
      <c r="AE921" s="313"/>
    </row>
    <row r="922" spans="1:31" x14ac:dyDescent="0.25">
      <c r="A922" s="313"/>
      <c r="B922" s="322"/>
      <c r="C922" s="322"/>
      <c r="D922" s="313"/>
      <c r="E922" s="323"/>
      <c r="F922" s="312"/>
      <c r="G922" s="312"/>
      <c r="H922" s="312"/>
      <c r="I922" s="312"/>
      <c r="J922" s="312"/>
      <c r="K922" s="312"/>
      <c r="L922" s="312"/>
      <c r="M922" s="324"/>
      <c r="N922" s="324"/>
      <c r="O922" s="313"/>
      <c r="P922" s="312"/>
      <c r="Q922" s="313"/>
      <c r="R922" s="313"/>
      <c r="S922" s="313"/>
      <c r="T922" s="313"/>
      <c r="U922" s="313"/>
      <c r="V922" s="313"/>
      <c r="W922" s="313"/>
      <c r="X922" s="313"/>
      <c r="Y922" s="313"/>
      <c r="Z922" s="313"/>
      <c r="AA922" s="313"/>
      <c r="AB922" s="313"/>
      <c r="AC922" s="313"/>
      <c r="AD922" s="313"/>
      <c r="AE922" s="313"/>
    </row>
    <row r="923" spans="1:31" x14ac:dyDescent="0.25">
      <c r="A923" s="313"/>
      <c r="B923" s="322"/>
      <c r="C923" s="322"/>
      <c r="D923" s="313"/>
      <c r="E923" s="323"/>
      <c r="F923" s="312"/>
      <c r="G923" s="312"/>
      <c r="H923" s="312"/>
      <c r="I923" s="312"/>
      <c r="J923" s="312"/>
      <c r="K923" s="312"/>
      <c r="L923" s="312"/>
      <c r="M923" s="324"/>
      <c r="N923" s="324"/>
      <c r="O923" s="313"/>
      <c r="P923" s="312"/>
      <c r="Q923" s="313"/>
      <c r="R923" s="313"/>
      <c r="S923" s="313"/>
      <c r="T923" s="313"/>
      <c r="U923" s="313"/>
      <c r="V923" s="313"/>
      <c r="W923" s="313"/>
      <c r="X923" s="313"/>
      <c r="Y923" s="313"/>
      <c r="Z923" s="313"/>
      <c r="AA923" s="313"/>
      <c r="AB923" s="313"/>
      <c r="AC923" s="313"/>
      <c r="AD923" s="313"/>
      <c r="AE923" s="313"/>
    </row>
    <row r="924" spans="1:31" x14ac:dyDescent="0.25">
      <c r="A924" s="313"/>
      <c r="B924" s="322"/>
      <c r="C924" s="322"/>
      <c r="D924" s="313"/>
      <c r="E924" s="323"/>
      <c r="F924" s="312"/>
      <c r="G924" s="312"/>
      <c r="H924" s="312"/>
      <c r="I924" s="312"/>
      <c r="J924" s="312"/>
      <c r="K924" s="312"/>
      <c r="L924" s="312"/>
      <c r="M924" s="324"/>
      <c r="N924" s="324"/>
      <c r="O924" s="313"/>
      <c r="P924" s="312"/>
      <c r="Q924" s="313"/>
      <c r="R924" s="313"/>
      <c r="S924" s="313"/>
      <c r="T924" s="313"/>
      <c r="U924" s="313"/>
      <c r="V924" s="313"/>
      <c r="W924" s="313"/>
      <c r="X924" s="313"/>
      <c r="Y924" s="313"/>
      <c r="Z924" s="313"/>
      <c r="AA924" s="313"/>
      <c r="AB924" s="313"/>
      <c r="AC924" s="313"/>
      <c r="AD924" s="313"/>
      <c r="AE924" s="313"/>
    </row>
    <row r="925" spans="1:31" x14ac:dyDescent="0.25">
      <c r="A925" s="313"/>
      <c r="B925" s="322"/>
      <c r="C925" s="322"/>
      <c r="D925" s="313"/>
      <c r="E925" s="323"/>
      <c r="F925" s="312"/>
      <c r="G925" s="312"/>
      <c r="H925" s="312"/>
      <c r="I925" s="312"/>
      <c r="J925" s="312"/>
      <c r="K925" s="312"/>
      <c r="L925" s="312"/>
      <c r="M925" s="324"/>
      <c r="N925" s="324"/>
      <c r="O925" s="313"/>
      <c r="P925" s="312"/>
      <c r="Q925" s="313"/>
      <c r="R925" s="313"/>
      <c r="S925" s="313"/>
      <c r="T925" s="313"/>
      <c r="U925" s="313"/>
      <c r="V925" s="313"/>
      <c r="W925" s="313"/>
      <c r="X925" s="313"/>
      <c r="Y925" s="313"/>
      <c r="Z925" s="313"/>
      <c r="AA925" s="313"/>
      <c r="AB925" s="313"/>
      <c r="AC925" s="313"/>
      <c r="AD925" s="313"/>
      <c r="AE925" s="313"/>
    </row>
    <row r="926" spans="1:31" x14ac:dyDescent="0.25">
      <c r="A926" s="313"/>
      <c r="B926" s="322"/>
      <c r="C926" s="322"/>
      <c r="D926" s="313"/>
      <c r="E926" s="323"/>
      <c r="F926" s="312"/>
      <c r="G926" s="312"/>
      <c r="H926" s="312"/>
      <c r="I926" s="312"/>
      <c r="J926" s="312"/>
      <c r="K926" s="312"/>
      <c r="L926" s="312"/>
      <c r="M926" s="324"/>
      <c r="N926" s="324"/>
      <c r="O926" s="313"/>
      <c r="P926" s="312"/>
      <c r="Q926" s="313"/>
      <c r="R926" s="313"/>
      <c r="S926" s="313"/>
      <c r="T926" s="313"/>
      <c r="U926" s="313"/>
      <c r="V926" s="313"/>
      <c r="W926" s="313"/>
      <c r="X926" s="313"/>
      <c r="Y926" s="313"/>
      <c r="Z926" s="313"/>
      <c r="AA926" s="313"/>
      <c r="AB926" s="313"/>
      <c r="AC926" s="313"/>
      <c r="AD926" s="313"/>
      <c r="AE926" s="313"/>
    </row>
    <row r="927" spans="1:31" x14ac:dyDescent="0.25">
      <c r="A927" s="313"/>
      <c r="B927" s="322"/>
      <c r="C927" s="322"/>
      <c r="D927" s="313"/>
      <c r="E927" s="323"/>
      <c r="F927" s="312"/>
      <c r="G927" s="312"/>
      <c r="H927" s="312"/>
      <c r="I927" s="312"/>
      <c r="J927" s="312"/>
      <c r="K927" s="312"/>
      <c r="L927" s="312"/>
      <c r="M927" s="324"/>
      <c r="N927" s="324"/>
      <c r="O927" s="313"/>
      <c r="P927" s="312"/>
      <c r="Q927" s="313"/>
      <c r="R927" s="313"/>
      <c r="S927" s="313"/>
      <c r="T927" s="313"/>
      <c r="U927" s="313"/>
      <c r="V927" s="313"/>
      <c r="W927" s="313"/>
      <c r="X927" s="313"/>
      <c r="Y927" s="313"/>
      <c r="Z927" s="313"/>
      <c r="AA927" s="313"/>
      <c r="AB927" s="313"/>
      <c r="AC927" s="313"/>
      <c r="AD927" s="313"/>
      <c r="AE927" s="313"/>
    </row>
    <row r="928" spans="1:31" x14ac:dyDescent="0.25">
      <c r="A928" s="313"/>
      <c r="B928" s="322"/>
      <c r="C928" s="322"/>
      <c r="D928" s="313"/>
      <c r="E928" s="323"/>
      <c r="F928" s="312"/>
      <c r="G928" s="312"/>
      <c r="H928" s="312"/>
      <c r="I928" s="312"/>
      <c r="J928" s="312"/>
      <c r="K928" s="312"/>
      <c r="L928" s="312"/>
      <c r="M928" s="324"/>
      <c r="N928" s="324"/>
      <c r="O928" s="313"/>
      <c r="P928" s="312"/>
      <c r="Q928" s="313"/>
      <c r="R928" s="313"/>
      <c r="S928" s="313"/>
      <c r="T928" s="313"/>
      <c r="U928" s="313"/>
      <c r="V928" s="313"/>
      <c r="W928" s="313"/>
      <c r="X928" s="313"/>
      <c r="Y928" s="313"/>
      <c r="Z928" s="313"/>
      <c r="AA928" s="313"/>
      <c r="AB928" s="313"/>
      <c r="AC928" s="313"/>
      <c r="AD928" s="313"/>
      <c r="AE928" s="313"/>
    </row>
    <row r="929" spans="1:31" x14ac:dyDescent="0.25">
      <c r="A929" s="313"/>
      <c r="B929" s="322"/>
      <c r="C929" s="322"/>
      <c r="D929" s="313"/>
      <c r="E929" s="323"/>
      <c r="F929" s="312"/>
      <c r="G929" s="312"/>
      <c r="H929" s="312"/>
      <c r="I929" s="312"/>
      <c r="J929" s="312"/>
      <c r="K929" s="312"/>
      <c r="L929" s="312"/>
      <c r="M929" s="324"/>
      <c r="N929" s="324"/>
      <c r="O929" s="313"/>
      <c r="P929" s="312"/>
      <c r="Q929" s="313"/>
      <c r="R929" s="313"/>
      <c r="S929" s="313"/>
      <c r="T929" s="313"/>
      <c r="U929" s="313"/>
      <c r="V929" s="313"/>
      <c r="W929" s="313"/>
      <c r="X929" s="313"/>
      <c r="Y929" s="313"/>
      <c r="Z929" s="313"/>
      <c r="AA929" s="313"/>
      <c r="AB929" s="313"/>
      <c r="AC929" s="313"/>
      <c r="AD929" s="313"/>
      <c r="AE929" s="313"/>
    </row>
    <row r="930" spans="1:31" x14ac:dyDescent="0.25">
      <c r="A930" s="313"/>
      <c r="B930" s="322"/>
      <c r="C930" s="322"/>
      <c r="D930" s="313"/>
      <c r="E930" s="323"/>
      <c r="F930" s="312"/>
      <c r="G930" s="312"/>
      <c r="H930" s="312"/>
      <c r="I930" s="312"/>
      <c r="J930" s="312"/>
      <c r="K930" s="312"/>
      <c r="L930" s="312"/>
      <c r="M930" s="324"/>
      <c r="N930" s="324"/>
      <c r="O930" s="313"/>
      <c r="P930" s="312"/>
      <c r="Q930" s="313"/>
      <c r="R930" s="313"/>
      <c r="S930" s="313"/>
      <c r="T930" s="313"/>
      <c r="U930" s="313"/>
      <c r="V930" s="313"/>
      <c r="W930" s="313"/>
      <c r="X930" s="313"/>
      <c r="Y930" s="313"/>
      <c r="Z930" s="313"/>
      <c r="AA930" s="313"/>
      <c r="AB930" s="313"/>
      <c r="AC930" s="313"/>
      <c r="AD930" s="313"/>
      <c r="AE930" s="313"/>
    </row>
    <row r="931" spans="1:31" x14ac:dyDescent="0.25">
      <c r="A931" s="313"/>
      <c r="B931" s="322"/>
      <c r="C931" s="322"/>
      <c r="D931" s="313"/>
      <c r="E931" s="323"/>
      <c r="F931" s="312"/>
      <c r="G931" s="312"/>
      <c r="H931" s="312"/>
      <c r="I931" s="312"/>
      <c r="J931" s="312"/>
      <c r="K931" s="312"/>
      <c r="L931" s="312"/>
      <c r="M931" s="324"/>
      <c r="N931" s="324"/>
      <c r="O931" s="313"/>
      <c r="P931" s="312"/>
      <c r="Q931" s="313"/>
      <c r="R931" s="313"/>
      <c r="S931" s="313"/>
      <c r="T931" s="313"/>
      <c r="U931" s="313"/>
      <c r="V931" s="313"/>
      <c r="W931" s="313"/>
      <c r="X931" s="313"/>
      <c r="Y931" s="313"/>
      <c r="Z931" s="313"/>
      <c r="AA931" s="313"/>
      <c r="AB931" s="313"/>
      <c r="AC931" s="313"/>
      <c r="AD931" s="313"/>
      <c r="AE931" s="313"/>
    </row>
    <row r="932" spans="1:31" x14ac:dyDescent="0.25">
      <c r="A932" s="313"/>
      <c r="B932" s="322"/>
      <c r="C932" s="322"/>
      <c r="D932" s="313"/>
      <c r="E932" s="323"/>
      <c r="F932" s="312"/>
      <c r="G932" s="312"/>
      <c r="H932" s="312"/>
      <c r="I932" s="312"/>
      <c r="J932" s="312"/>
      <c r="K932" s="312"/>
      <c r="L932" s="312"/>
      <c r="M932" s="324"/>
      <c r="N932" s="324"/>
      <c r="O932" s="313"/>
      <c r="P932" s="312"/>
      <c r="Q932" s="313"/>
      <c r="R932" s="313"/>
      <c r="S932" s="313"/>
      <c r="T932" s="313"/>
      <c r="U932" s="313"/>
      <c r="V932" s="313"/>
      <c r="W932" s="313"/>
      <c r="X932" s="313"/>
      <c r="Y932" s="313"/>
      <c r="Z932" s="313"/>
      <c r="AA932" s="313"/>
      <c r="AB932" s="313"/>
      <c r="AC932" s="313"/>
      <c r="AD932" s="313"/>
      <c r="AE932" s="313"/>
    </row>
    <row r="933" spans="1:31" x14ac:dyDescent="0.25">
      <c r="A933" s="313"/>
      <c r="B933" s="322"/>
      <c r="C933" s="322"/>
      <c r="D933" s="313"/>
      <c r="E933" s="323"/>
      <c r="F933" s="312"/>
      <c r="G933" s="312"/>
      <c r="H933" s="312"/>
      <c r="I933" s="312"/>
      <c r="J933" s="312"/>
      <c r="K933" s="312"/>
      <c r="L933" s="312"/>
      <c r="M933" s="324"/>
      <c r="N933" s="324"/>
      <c r="O933" s="313"/>
      <c r="P933" s="312"/>
      <c r="Q933" s="313"/>
      <c r="R933" s="313"/>
      <c r="S933" s="313"/>
      <c r="T933" s="313"/>
      <c r="U933" s="313"/>
      <c r="V933" s="313"/>
      <c r="W933" s="313"/>
      <c r="X933" s="313"/>
      <c r="Y933" s="313"/>
      <c r="Z933" s="313"/>
      <c r="AA933" s="313"/>
      <c r="AB933" s="313"/>
      <c r="AC933" s="313"/>
      <c r="AD933" s="313"/>
      <c r="AE933" s="313"/>
    </row>
    <row r="934" spans="1:31" x14ac:dyDescent="0.25">
      <c r="A934" s="313"/>
      <c r="B934" s="322"/>
      <c r="C934" s="322"/>
      <c r="D934" s="313"/>
      <c r="E934" s="323"/>
      <c r="F934" s="312"/>
      <c r="G934" s="312"/>
      <c r="H934" s="312"/>
      <c r="I934" s="312"/>
      <c r="J934" s="312"/>
      <c r="K934" s="312"/>
      <c r="L934" s="312"/>
      <c r="M934" s="324"/>
      <c r="N934" s="324"/>
      <c r="O934" s="313"/>
      <c r="P934" s="312"/>
      <c r="Q934" s="313"/>
      <c r="R934" s="313"/>
      <c r="S934" s="313"/>
      <c r="T934" s="313"/>
      <c r="U934" s="313"/>
      <c r="V934" s="313"/>
      <c r="W934" s="313"/>
      <c r="X934" s="313"/>
      <c r="Y934" s="313"/>
      <c r="Z934" s="313"/>
      <c r="AA934" s="313"/>
      <c r="AB934" s="313"/>
      <c r="AC934" s="313"/>
      <c r="AD934" s="313"/>
      <c r="AE934" s="313"/>
    </row>
    <row r="935" spans="1:31" x14ac:dyDescent="0.25">
      <c r="A935" s="313"/>
      <c r="B935" s="322"/>
      <c r="C935" s="322"/>
      <c r="D935" s="313"/>
      <c r="E935" s="323"/>
      <c r="F935" s="312"/>
      <c r="G935" s="312"/>
      <c r="H935" s="312"/>
      <c r="I935" s="312"/>
      <c r="J935" s="312"/>
      <c r="K935" s="312"/>
      <c r="L935" s="312"/>
      <c r="M935" s="324"/>
      <c r="N935" s="324"/>
      <c r="O935" s="313"/>
      <c r="P935" s="312"/>
      <c r="Q935" s="313"/>
      <c r="R935" s="313"/>
      <c r="S935" s="313"/>
      <c r="T935" s="313"/>
      <c r="U935" s="313"/>
      <c r="V935" s="313"/>
      <c r="W935" s="313"/>
      <c r="X935" s="313"/>
      <c r="Y935" s="313"/>
      <c r="Z935" s="313"/>
      <c r="AA935" s="313"/>
      <c r="AB935" s="313"/>
      <c r="AC935" s="313"/>
      <c r="AD935" s="313"/>
      <c r="AE935" s="313"/>
    </row>
    <row r="936" spans="1:31" x14ac:dyDescent="0.25">
      <c r="A936" s="313"/>
      <c r="B936" s="322"/>
      <c r="C936" s="322"/>
      <c r="D936" s="313"/>
      <c r="E936" s="323"/>
      <c r="F936" s="312"/>
      <c r="G936" s="312"/>
      <c r="H936" s="312"/>
      <c r="I936" s="312"/>
      <c r="J936" s="312"/>
      <c r="K936" s="312"/>
      <c r="L936" s="312"/>
      <c r="M936" s="324"/>
      <c r="N936" s="324"/>
      <c r="O936" s="313"/>
      <c r="P936" s="312"/>
      <c r="Q936" s="313"/>
      <c r="R936" s="313"/>
      <c r="S936" s="313"/>
      <c r="T936" s="313"/>
      <c r="U936" s="313"/>
      <c r="V936" s="313"/>
      <c r="W936" s="313"/>
      <c r="X936" s="313"/>
      <c r="Y936" s="313"/>
      <c r="Z936" s="313"/>
      <c r="AA936" s="313"/>
      <c r="AB936" s="313"/>
      <c r="AC936" s="313"/>
      <c r="AD936" s="313"/>
      <c r="AE936" s="313"/>
    </row>
    <row r="937" spans="1:31" x14ac:dyDescent="0.25">
      <c r="A937" s="313"/>
      <c r="B937" s="322"/>
      <c r="C937" s="322"/>
      <c r="D937" s="313"/>
      <c r="E937" s="323"/>
      <c r="F937" s="312"/>
      <c r="G937" s="312"/>
      <c r="H937" s="312"/>
      <c r="I937" s="312"/>
      <c r="J937" s="312"/>
      <c r="K937" s="312"/>
      <c r="L937" s="312"/>
      <c r="M937" s="324"/>
      <c r="N937" s="324"/>
      <c r="O937" s="313"/>
      <c r="P937" s="312"/>
      <c r="Q937" s="313"/>
      <c r="R937" s="313"/>
      <c r="S937" s="313"/>
      <c r="T937" s="313"/>
      <c r="U937" s="313"/>
      <c r="V937" s="313"/>
      <c r="W937" s="313"/>
      <c r="X937" s="313"/>
      <c r="Y937" s="313"/>
      <c r="Z937" s="313"/>
      <c r="AA937" s="313"/>
      <c r="AB937" s="313"/>
      <c r="AC937" s="313"/>
      <c r="AD937" s="313"/>
      <c r="AE937" s="313"/>
    </row>
    <row r="938" spans="1:31" x14ac:dyDescent="0.25">
      <c r="A938" s="313"/>
      <c r="B938" s="322"/>
      <c r="C938" s="322"/>
      <c r="D938" s="313"/>
      <c r="E938" s="323"/>
      <c r="F938" s="312"/>
      <c r="G938" s="312"/>
      <c r="H938" s="312"/>
      <c r="I938" s="312"/>
      <c r="J938" s="312"/>
      <c r="K938" s="312"/>
      <c r="L938" s="312"/>
      <c r="M938" s="324"/>
      <c r="N938" s="324"/>
      <c r="O938" s="313"/>
      <c r="P938" s="312"/>
      <c r="Q938" s="313"/>
      <c r="R938" s="313"/>
      <c r="S938" s="313"/>
      <c r="T938" s="313"/>
      <c r="U938" s="313"/>
      <c r="V938" s="313"/>
      <c r="W938" s="313"/>
      <c r="X938" s="313"/>
      <c r="Y938" s="313"/>
      <c r="Z938" s="313"/>
      <c r="AA938" s="313"/>
      <c r="AB938" s="313"/>
      <c r="AC938" s="313"/>
      <c r="AD938" s="313"/>
      <c r="AE938" s="313"/>
    </row>
    <row r="939" spans="1:31" x14ac:dyDescent="0.25">
      <c r="A939" s="313"/>
      <c r="B939" s="322"/>
      <c r="C939" s="322"/>
      <c r="D939" s="313"/>
      <c r="E939" s="323"/>
      <c r="F939" s="312"/>
      <c r="G939" s="312"/>
      <c r="H939" s="312"/>
      <c r="I939" s="312"/>
      <c r="J939" s="312"/>
      <c r="K939" s="312"/>
      <c r="L939" s="312"/>
      <c r="M939" s="324"/>
      <c r="N939" s="324"/>
      <c r="O939" s="313"/>
      <c r="P939" s="312"/>
      <c r="Q939" s="313"/>
      <c r="R939" s="313"/>
      <c r="S939" s="313"/>
      <c r="T939" s="313"/>
      <c r="U939" s="313"/>
      <c r="V939" s="313"/>
      <c r="W939" s="313"/>
      <c r="X939" s="313"/>
      <c r="Y939" s="313"/>
      <c r="Z939" s="313"/>
      <c r="AA939" s="313"/>
      <c r="AB939" s="313"/>
      <c r="AC939" s="313"/>
      <c r="AD939" s="313"/>
      <c r="AE939" s="313"/>
    </row>
    <row r="940" spans="1:31" x14ac:dyDescent="0.25">
      <c r="A940" s="313"/>
      <c r="B940" s="322"/>
      <c r="C940" s="322"/>
      <c r="D940" s="313"/>
      <c r="E940" s="323"/>
      <c r="F940" s="312"/>
      <c r="G940" s="312"/>
      <c r="H940" s="312"/>
      <c r="I940" s="312"/>
      <c r="J940" s="312"/>
      <c r="K940" s="312"/>
      <c r="L940" s="312"/>
      <c r="M940" s="324"/>
      <c r="N940" s="324"/>
      <c r="O940" s="313"/>
      <c r="P940" s="312"/>
      <c r="Q940" s="313"/>
      <c r="R940" s="313"/>
      <c r="S940" s="313"/>
      <c r="T940" s="313"/>
      <c r="U940" s="313"/>
      <c r="V940" s="313"/>
      <c r="W940" s="313"/>
      <c r="X940" s="313"/>
      <c r="Y940" s="313"/>
      <c r="Z940" s="313"/>
      <c r="AA940" s="313"/>
      <c r="AB940" s="313"/>
      <c r="AC940" s="313"/>
      <c r="AD940" s="313"/>
      <c r="AE940" s="313"/>
    </row>
    <row r="941" spans="1:31" x14ac:dyDescent="0.25">
      <c r="A941" s="313"/>
      <c r="B941" s="322"/>
      <c r="C941" s="322"/>
      <c r="D941" s="313"/>
      <c r="E941" s="323"/>
      <c r="F941" s="312"/>
      <c r="G941" s="312"/>
      <c r="H941" s="312"/>
      <c r="I941" s="312"/>
      <c r="J941" s="312"/>
      <c r="K941" s="312"/>
      <c r="L941" s="312"/>
      <c r="M941" s="324"/>
      <c r="N941" s="324"/>
      <c r="O941" s="313"/>
      <c r="P941" s="312"/>
      <c r="Q941" s="313"/>
      <c r="R941" s="313"/>
      <c r="S941" s="313"/>
      <c r="T941" s="313"/>
      <c r="U941" s="313"/>
      <c r="V941" s="313"/>
      <c r="W941" s="313"/>
      <c r="X941" s="313"/>
      <c r="Y941" s="313"/>
      <c r="Z941" s="313"/>
      <c r="AA941" s="313"/>
      <c r="AB941" s="313"/>
      <c r="AC941" s="313"/>
      <c r="AD941" s="313"/>
      <c r="AE941" s="313"/>
    </row>
    <row r="942" spans="1:31" x14ac:dyDescent="0.25">
      <c r="A942" s="313"/>
      <c r="B942" s="322"/>
      <c r="C942" s="322"/>
      <c r="D942" s="313"/>
      <c r="E942" s="323"/>
      <c r="F942" s="312"/>
      <c r="G942" s="312"/>
      <c r="H942" s="312"/>
      <c r="I942" s="312"/>
      <c r="J942" s="312"/>
      <c r="K942" s="312"/>
      <c r="L942" s="312"/>
      <c r="M942" s="324"/>
      <c r="N942" s="324"/>
      <c r="O942" s="313"/>
      <c r="P942" s="312"/>
      <c r="Q942" s="313"/>
      <c r="R942" s="313"/>
      <c r="S942" s="313"/>
      <c r="T942" s="313"/>
      <c r="U942" s="313"/>
      <c r="V942" s="313"/>
      <c r="W942" s="313"/>
      <c r="X942" s="313"/>
      <c r="Y942" s="313"/>
      <c r="Z942" s="313"/>
      <c r="AA942" s="313"/>
      <c r="AB942" s="313"/>
      <c r="AC942" s="313"/>
      <c r="AD942" s="313"/>
      <c r="AE942" s="313"/>
    </row>
    <row r="943" spans="1:31" x14ac:dyDescent="0.25">
      <c r="A943" s="313"/>
      <c r="B943" s="322"/>
      <c r="C943" s="322"/>
      <c r="D943" s="313"/>
      <c r="E943" s="323"/>
      <c r="F943" s="312"/>
      <c r="G943" s="312"/>
      <c r="H943" s="312"/>
      <c r="I943" s="312"/>
      <c r="J943" s="312"/>
      <c r="K943" s="312"/>
      <c r="L943" s="312"/>
      <c r="M943" s="324"/>
      <c r="N943" s="324"/>
      <c r="O943" s="313"/>
      <c r="P943" s="312"/>
      <c r="Q943" s="313"/>
      <c r="R943" s="313"/>
      <c r="S943" s="313"/>
      <c r="T943" s="313"/>
      <c r="U943" s="313"/>
      <c r="V943" s="313"/>
      <c r="W943" s="313"/>
      <c r="X943" s="313"/>
      <c r="Y943" s="313"/>
      <c r="Z943" s="313"/>
      <c r="AA943" s="313"/>
      <c r="AB943" s="313"/>
      <c r="AC943" s="313"/>
      <c r="AD943" s="313"/>
      <c r="AE943" s="313"/>
    </row>
    <row r="944" spans="1:31" x14ac:dyDescent="0.25">
      <c r="A944" s="313"/>
      <c r="B944" s="322"/>
      <c r="C944" s="322"/>
      <c r="D944" s="313"/>
      <c r="E944" s="323"/>
      <c r="F944" s="312"/>
      <c r="G944" s="312"/>
      <c r="H944" s="312"/>
      <c r="I944" s="312"/>
      <c r="J944" s="312"/>
      <c r="K944" s="312"/>
      <c r="L944" s="312"/>
      <c r="M944" s="324"/>
      <c r="N944" s="324"/>
      <c r="O944" s="313"/>
      <c r="P944" s="312"/>
      <c r="Q944" s="313"/>
      <c r="R944" s="313"/>
      <c r="S944" s="313"/>
      <c r="T944" s="313"/>
      <c r="U944" s="313"/>
      <c r="V944" s="313"/>
      <c r="W944" s="313"/>
      <c r="X944" s="313"/>
      <c r="Y944" s="313"/>
      <c r="Z944" s="313"/>
      <c r="AA944" s="313"/>
      <c r="AB944" s="313"/>
      <c r="AC944" s="313"/>
      <c r="AD944" s="313"/>
      <c r="AE944" s="313"/>
    </row>
    <row r="945" spans="1:31" x14ac:dyDescent="0.25">
      <c r="A945" s="313"/>
      <c r="B945" s="322"/>
      <c r="C945" s="322"/>
      <c r="D945" s="313"/>
      <c r="E945" s="323"/>
      <c r="F945" s="312"/>
      <c r="G945" s="312"/>
      <c r="H945" s="312"/>
      <c r="I945" s="312"/>
      <c r="J945" s="312"/>
      <c r="K945" s="312"/>
      <c r="L945" s="312"/>
      <c r="M945" s="324"/>
      <c r="N945" s="324"/>
      <c r="O945" s="313"/>
      <c r="P945" s="312"/>
      <c r="Q945" s="313"/>
      <c r="R945" s="313"/>
      <c r="S945" s="313"/>
      <c r="T945" s="313"/>
      <c r="U945" s="313"/>
      <c r="V945" s="313"/>
      <c r="W945" s="313"/>
      <c r="X945" s="313"/>
      <c r="Y945" s="313"/>
      <c r="Z945" s="313"/>
      <c r="AA945" s="313"/>
      <c r="AB945" s="313"/>
      <c r="AC945" s="313"/>
      <c r="AD945" s="313"/>
      <c r="AE945" s="313"/>
    </row>
    <row r="946" spans="1:31" x14ac:dyDescent="0.25">
      <c r="A946" s="313"/>
      <c r="B946" s="322"/>
      <c r="C946" s="322"/>
      <c r="D946" s="313"/>
      <c r="E946" s="323"/>
      <c r="F946" s="312"/>
      <c r="G946" s="312"/>
      <c r="H946" s="312"/>
      <c r="I946" s="312"/>
      <c r="J946" s="312"/>
      <c r="K946" s="312"/>
      <c r="L946" s="312"/>
      <c r="M946" s="324"/>
      <c r="N946" s="324"/>
      <c r="O946" s="313"/>
      <c r="P946" s="312"/>
      <c r="Q946" s="313"/>
      <c r="R946" s="313"/>
      <c r="S946" s="313"/>
      <c r="T946" s="313"/>
      <c r="U946" s="313"/>
      <c r="V946" s="313"/>
      <c r="W946" s="313"/>
      <c r="X946" s="313"/>
      <c r="Y946" s="313"/>
      <c r="Z946" s="313"/>
      <c r="AA946" s="313"/>
      <c r="AB946" s="313"/>
      <c r="AC946" s="313"/>
      <c r="AD946" s="313"/>
      <c r="AE946" s="313"/>
    </row>
    <row r="947" spans="1:31" x14ac:dyDescent="0.25">
      <c r="A947" s="313"/>
      <c r="B947" s="322"/>
      <c r="C947" s="322"/>
      <c r="D947" s="313"/>
      <c r="E947" s="323"/>
      <c r="F947" s="312"/>
      <c r="G947" s="312"/>
      <c r="H947" s="312"/>
      <c r="I947" s="312"/>
      <c r="J947" s="312"/>
      <c r="K947" s="312"/>
      <c r="L947" s="312"/>
      <c r="M947" s="324"/>
      <c r="N947" s="324"/>
      <c r="O947" s="313"/>
      <c r="P947" s="312"/>
      <c r="Q947" s="313"/>
      <c r="R947" s="313"/>
      <c r="S947" s="313"/>
      <c r="T947" s="313"/>
      <c r="U947" s="313"/>
      <c r="V947" s="313"/>
      <c r="W947" s="313"/>
      <c r="X947" s="313"/>
      <c r="Y947" s="313"/>
      <c r="Z947" s="313"/>
      <c r="AA947" s="313"/>
      <c r="AB947" s="313"/>
      <c r="AC947" s="313"/>
      <c r="AD947" s="313"/>
      <c r="AE947" s="313"/>
    </row>
    <row r="948" spans="1:31" x14ac:dyDescent="0.25">
      <c r="A948" s="313"/>
      <c r="B948" s="322"/>
      <c r="C948" s="322"/>
      <c r="D948" s="313"/>
      <c r="E948" s="323"/>
      <c r="F948" s="312"/>
      <c r="G948" s="312"/>
      <c r="H948" s="312"/>
      <c r="I948" s="312"/>
      <c r="J948" s="312"/>
      <c r="K948" s="312"/>
      <c r="L948" s="312"/>
      <c r="M948" s="324"/>
      <c r="N948" s="324"/>
      <c r="O948" s="313"/>
      <c r="P948" s="312"/>
      <c r="Q948" s="313"/>
      <c r="R948" s="313"/>
      <c r="S948" s="313"/>
      <c r="T948" s="313"/>
      <c r="U948" s="313"/>
      <c r="V948" s="313"/>
      <c r="W948" s="313"/>
      <c r="X948" s="313"/>
      <c r="Y948" s="313"/>
      <c r="Z948" s="313"/>
      <c r="AA948" s="313"/>
      <c r="AB948" s="313"/>
      <c r="AC948" s="313"/>
      <c r="AD948" s="313"/>
      <c r="AE948" s="313"/>
    </row>
    <row r="949" spans="1:31" x14ac:dyDescent="0.25">
      <c r="A949" s="313"/>
      <c r="B949" s="322"/>
      <c r="C949" s="322"/>
      <c r="D949" s="313"/>
      <c r="E949" s="323"/>
      <c r="F949" s="312"/>
      <c r="G949" s="312"/>
      <c r="H949" s="312"/>
      <c r="I949" s="312"/>
      <c r="J949" s="312"/>
      <c r="K949" s="312"/>
      <c r="L949" s="312"/>
      <c r="M949" s="324"/>
      <c r="N949" s="324"/>
      <c r="O949" s="313"/>
      <c r="P949" s="312"/>
      <c r="Q949" s="313"/>
      <c r="R949" s="313"/>
      <c r="S949" s="313"/>
      <c r="T949" s="313"/>
      <c r="U949" s="313"/>
      <c r="V949" s="313"/>
      <c r="W949" s="313"/>
      <c r="X949" s="313"/>
      <c r="Y949" s="313"/>
      <c r="Z949" s="313"/>
      <c r="AA949" s="313"/>
      <c r="AB949" s="313"/>
      <c r="AC949" s="313"/>
      <c r="AD949" s="313"/>
      <c r="AE949" s="313"/>
    </row>
    <row r="950" spans="1:31" x14ac:dyDescent="0.25">
      <c r="A950" s="313"/>
      <c r="B950" s="322"/>
      <c r="C950" s="322"/>
      <c r="D950" s="313"/>
      <c r="E950" s="323"/>
      <c r="F950" s="312"/>
      <c r="G950" s="312"/>
      <c r="H950" s="312"/>
      <c r="I950" s="312"/>
      <c r="J950" s="312"/>
      <c r="K950" s="312"/>
      <c r="L950" s="312"/>
      <c r="M950" s="324"/>
      <c r="N950" s="324"/>
      <c r="O950" s="313"/>
      <c r="P950" s="312"/>
      <c r="Q950" s="313"/>
      <c r="R950" s="313"/>
      <c r="S950" s="313"/>
      <c r="T950" s="313"/>
      <c r="U950" s="313"/>
      <c r="V950" s="313"/>
      <c r="W950" s="313"/>
      <c r="X950" s="313"/>
      <c r="Y950" s="313"/>
      <c r="Z950" s="313"/>
      <c r="AA950" s="313"/>
      <c r="AB950" s="313"/>
      <c r="AC950" s="313"/>
      <c r="AD950" s="313"/>
      <c r="AE950" s="313"/>
    </row>
    <row r="951" spans="1:31" x14ac:dyDescent="0.25">
      <c r="A951" s="313"/>
      <c r="B951" s="322"/>
      <c r="C951" s="322"/>
      <c r="D951" s="313"/>
      <c r="E951" s="323"/>
      <c r="F951" s="312"/>
      <c r="G951" s="312"/>
      <c r="H951" s="312"/>
      <c r="I951" s="312"/>
      <c r="J951" s="312"/>
      <c r="K951" s="312"/>
      <c r="L951" s="312"/>
      <c r="M951" s="324"/>
      <c r="N951" s="324"/>
      <c r="O951" s="313"/>
      <c r="P951" s="312"/>
      <c r="Q951" s="313"/>
      <c r="R951" s="313"/>
      <c r="S951" s="313"/>
      <c r="T951" s="313"/>
      <c r="U951" s="313"/>
      <c r="V951" s="313"/>
      <c r="W951" s="313"/>
      <c r="X951" s="313"/>
      <c r="Y951" s="313"/>
      <c r="Z951" s="313"/>
      <c r="AA951" s="313"/>
      <c r="AB951" s="313"/>
      <c r="AC951" s="313"/>
      <c r="AD951" s="313"/>
      <c r="AE951" s="313"/>
    </row>
    <row r="952" spans="1:31" x14ac:dyDescent="0.25">
      <c r="A952" s="313"/>
      <c r="B952" s="322"/>
      <c r="C952" s="322"/>
      <c r="D952" s="313"/>
      <c r="E952" s="323"/>
      <c r="F952" s="312"/>
      <c r="G952" s="312"/>
      <c r="H952" s="312"/>
      <c r="I952" s="312"/>
      <c r="J952" s="312"/>
      <c r="K952" s="312"/>
      <c r="L952" s="312"/>
      <c r="M952" s="324"/>
      <c r="N952" s="324"/>
      <c r="O952" s="313"/>
      <c r="P952" s="312"/>
      <c r="Q952" s="313"/>
      <c r="R952" s="313"/>
      <c r="S952" s="313"/>
      <c r="T952" s="313"/>
      <c r="U952" s="313"/>
      <c r="V952" s="313"/>
      <c r="W952" s="313"/>
      <c r="X952" s="313"/>
      <c r="Y952" s="313"/>
      <c r="Z952" s="313"/>
      <c r="AA952" s="313"/>
      <c r="AB952" s="313"/>
      <c r="AC952" s="313"/>
      <c r="AD952" s="313"/>
      <c r="AE952" s="313"/>
    </row>
    <row r="953" spans="1:31" x14ac:dyDescent="0.25">
      <c r="A953" s="313"/>
      <c r="B953" s="322"/>
      <c r="C953" s="322"/>
      <c r="D953" s="313"/>
      <c r="E953" s="323"/>
      <c r="F953" s="312"/>
      <c r="G953" s="312"/>
      <c r="H953" s="312"/>
      <c r="I953" s="312"/>
      <c r="J953" s="312"/>
      <c r="K953" s="312"/>
      <c r="L953" s="312"/>
      <c r="M953" s="324"/>
      <c r="N953" s="324"/>
      <c r="O953" s="313"/>
      <c r="P953" s="312"/>
      <c r="Q953" s="313"/>
      <c r="R953" s="313"/>
      <c r="S953" s="313"/>
      <c r="T953" s="313"/>
      <c r="U953" s="313"/>
      <c r="V953" s="313"/>
      <c r="W953" s="313"/>
      <c r="X953" s="313"/>
      <c r="Y953" s="313"/>
      <c r="Z953" s="313"/>
      <c r="AA953" s="313"/>
      <c r="AB953" s="313"/>
      <c r="AC953" s="313"/>
      <c r="AD953" s="313"/>
      <c r="AE953" s="313"/>
    </row>
    <row r="954" spans="1:31" x14ac:dyDescent="0.25">
      <c r="A954" s="313"/>
      <c r="B954" s="322"/>
      <c r="C954" s="322"/>
      <c r="D954" s="313"/>
      <c r="E954" s="323"/>
      <c r="F954" s="312"/>
      <c r="G954" s="312"/>
      <c r="H954" s="312"/>
      <c r="I954" s="312"/>
      <c r="J954" s="312"/>
      <c r="K954" s="312"/>
      <c r="L954" s="312"/>
      <c r="M954" s="324"/>
      <c r="N954" s="324"/>
      <c r="O954" s="313"/>
      <c r="P954" s="312"/>
      <c r="Q954" s="313"/>
      <c r="R954" s="313"/>
      <c r="S954" s="313"/>
      <c r="T954" s="313"/>
      <c r="U954" s="313"/>
      <c r="V954" s="313"/>
      <c r="W954" s="313"/>
      <c r="X954" s="313"/>
      <c r="Y954" s="313"/>
      <c r="Z954" s="313"/>
      <c r="AA954" s="313"/>
      <c r="AB954" s="313"/>
      <c r="AC954" s="313"/>
      <c r="AD954" s="313"/>
      <c r="AE954" s="313"/>
    </row>
    <row r="955" spans="1:31" x14ac:dyDescent="0.25">
      <c r="A955" s="313"/>
      <c r="B955" s="322"/>
      <c r="C955" s="322"/>
      <c r="D955" s="313"/>
      <c r="E955" s="323"/>
      <c r="F955" s="312"/>
      <c r="G955" s="312"/>
      <c r="H955" s="312"/>
      <c r="I955" s="312"/>
      <c r="J955" s="312"/>
      <c r="K955" s="312"/>
      <c r="L955" s="312"/>
      <c r="M955" s="324"/>
      <c r="N955" s="324"/>
      <c r="O955" s="313"/>
      <c r="P955" s="312"/>
      <c r="Q955" s="313"/>
      <c r="R955" s="313"/>
      <c r="S955" s="313"/>
      <c r="T955" s="313"/>
      <c r="U955" s="313"/>
      <c r="V955" s="313"/>
      <c r="W955" s="313"/>
      <c r="X955" s="313"/>
      <c r="Y955" s="313"/>
      <c r="Z955" s="313"/>
      <c r="AA955" s="313"/>
      <c r="AB955" s="313"/>
      <c r="AC955" s="313"/>
      <c r="AD955" s="313"/>
      <c r="AE955" s="313"/>
    </row>
    <row r="956" spans="1:31" x14ac:dyDescent="0.25">
      <c r="A956" s="313"/>
      <c r="B956" s="322"/>
      <c r="C956" s="322"/>
      <c r="D956" s="313"/>
      <c r="E956" s="323"/>
      <c r="F956" s="312"/>
      <c r="G956" s="312"/>
      <c r="H956" s="312"/>
      <c r="I956" s="312"/>
      <c r="J956" s="312"/>
      <c r="K956" s="312"/>
      <c r="L956" s="312"/>
      <c r="M956" s="324"/>
      <c r="N956" s="324"/>
      <c r="O956" s="313"/>
      <c r="P956" s="312"/>
      <c r="Q956" s="313"/>
      <c r="R956" s="313"/>
      <c r="S956" s="313"/>
      <c r="T956" s="313"/>
      <c r="U956" s="313"/>
      <c r="V956" s="313"/>
      <c r="W956" s="313"/>
      <c r="X956" s="313"/>
      <c r="Y956" s="313"/>
      <c r="Z956" s="313"/>
      <c r="AA956" s="313"/>
      <c r="AB956" s="313"/>
      <c r="AC956" s="313"/>
      <c r="AD956" s="313"/>
      <c r="AE956" s="313"/>
    </row>
    <row r="957" spans="1:31" x14ac:dyDescent="0.25">
      <c r="A957" s="313"/>
      <c r="B957" s="322"/>
      <c r="C957" s="322"/>
      <c r="D957" s="313"/>
      <c r="E957" s="323"/>
      <c r="F957" s="312"/>
      <c r="G957" s="312"/>
      <c r="H957" s="312"/>
      <c r="I957" s="312"/>
      <c r="J957" s="312"/>
      <c r="K957" s="312"/>
      <c r="L957" s="312"/>
      <c r="M957" s="324"/>
      <c r="N957" s="324"/>
      <c r="O957" s="313"/>
      <c r="P957" s="312"/>
      <c r="Q957" s="313"/>
      <c r="R957" s="313"/>
      <c r="S957" s="313"/>
      <c r="T957" s="313"/>
      <c r="U957" s="313"/>
      <c r="V957" s="313"/>
      <c r="W957" s="313"/>
      <c r="X957" s="313"/>
      <c r="Y957" s="313"/>
      <c r="Z957" s="313"/>
      <c r="AA957" s="313"/>
      <c r="AB957" s="313"/>
      <c r="AC957" s="313"/>
      <c r="AD957" s="313"/>
      <c r="AE957" s="313"/>
    </row>
    <row r="958" spans="1:31" x14ac:dyDescent="0.25">
      <c r="A958" s="313"/>
      <c r="B958" s="322"/>
      <c r="C958" s="322"/>
      <c r="D958" s="313"/>
      <c r="E958" s="323"/>
      <c r="F958" s="312"/>
      <c r="G958" s="312"/>
      <c r="H958" s="312"/>
      <c r="I958" s="312"/>
      <c r="J958" s="312"/>
      <c r="K958" s="312"/>
      <c r="L958" s="312"/>
      <c r="M958" s="324"/>
      <c r="N958" s="324"/>
      <c r="O958" s="313"/>
      <c r="P958" s="312"/>
      <c r="Q958" s="313"/>
      <c r="R958" s="313"/>
      <c r="S958" s="313"/>
      <c r="T958" s="313"/>
      <c r="U958" s="313"/>
      <c r="V958" s="313"/>
      <c r="W958" s="313"/>
      <c r="X958" s="313"/>
      <c r="Y958" s="313"/>
      <c r="Z958" s="313"/>
      <c r="AA958" s="313"/>
      <c r="AB958" s="313"/>
      <c r="AC958" s="313"/>
      <c r="AD958" s="313"/>
      <c r="AE958" s="313"/>
    </row>
    <row r="959" spans="1:31" x14ac:dyDescent="0.25">
      <c r="A959" s="313"/>
      <c r="B959" s="322"/>
      <c r="C959" s="322"/>
      <c r="D959" s="313"/>
      <c r="E959" s="323"/>
      <c r="F959" s="312"/>
      <c r="G959" s="312"/>
      <c r="H959" s="312"/>
      <c r="I959" s="312"/>
      <c r="J959" s="312"/>
      <c r="K959" s="312"/>
      <c r="L959" s="312"/>
      <c r="M959" s="324"/>
      <c r="N959" s="324"/>
      <c r="O959" s="313"/>
      <c r="P959" s="312"/>
      <c r="Q959" s="313"/>
      <c r="R959" s="313"/>
      <c r="S959" s="313"/>
      <c r="T959" s="313"/>
      <c r="U959" s="313"/>
      <c r="V959" s="313"/>
      <c r="W959" s="313"/>
      <c r="X959" s="313"/>
      <c r="Y959" s="313"/>
      <c r="Z959" s="313"/>
      <c r="AA959" s="313"/>
      <c r="AB959" s="313"/>
      <c r="AC959" s="313"/>
      <c r="AD959" s="313"/>
      <c r="AE959" s="313"/>
    </row>
    <row r="960" spans="1:31" x14ac:dyDescent="0.25">
      <c r="A960" s="313"/>
      <c r="B960" s="322"/>
      <c r="C960" s="322"/>
      <c r="D960" s="313"/>
      <c r="E960" s="323"/>
      <c r="F960" s="312"/>
      <c r="G960" s="312"/>
      <c r="H960" s="312"/>
      <c r="I960" s="312"/>
      <c r="J960" s="312"/>
      <c r="K960" s="312"/>
      <c r="L960" s="312"/>
      <c r="M960" s="324"/>
      <c r="N960" s="324"/>
      <c r="O960" s="313"/>
      <c r="P960" s="312"/>
      <c r="Q960" s="313"/>
      <c r="R960" s="313"/>
      <c r="S960" s="313"/>
      <c r="T960" s="313"/>
      <c r="U960" s="313"/>
      <c r="V960" s="313"/>
      <c r="W960" s="313"/>
      <c r="X960" s="313"/>
      <c r="Y960" s="313"/>
      <c r="Z960" s="313"/>
      <c r="AA960" s="313"/>
      <c r="AB960" s="313"/>
      <c r="AC960" s="313"/>
      <c r="AD960" s="313"/>
      <c r="AE960" s="313"/>
    </row>
    <row r="961" spans="1:31" x14ac:dyDescent="0.25">
      <c r="A961" s="313"/>
      <c r="B961" s="322"/>
      <c r="C961" s="322"/>
      <c r="D961" s="313"/>
      <c r="E961" s="323"/>
      <c r="F961" s="312"/>
      <c r="G961" s="312"/>
      <c r="H961" s="312"/>
      <c r="I961" s="312"/>
      <c r="J961" s="312"/>
      <c r="K961" s="312"/>
      <c r="L961" s="312"/>
      <c r="M961" s="324"/>
      <c r="N961" s="324"/>
      <c r="O961" s="313"/>
      <c r="P961" s="312"/>
      <c r="Q961" s="313"/>
      <c r="R961" s="313"/>
      <c r="S961" s="313"/>
      <c r="T961" s="313"/>
      <c r="U961" s="313"/>
      <c r="V961" s="313"/>
      <c r="W961" s="313"/>
      <c r="X961" s="313"/>
      <c r="Y961" s="313"/>
      <c r="Z961" s="313"/>
      <c r="AA961" s="313"/>
      <c r="AB961" s="313"/>
      <c r="AC961" s="313"/>
      <c r="AD961" s="313"/>
      <c r="AE961" s="313"/>
    </row>
    <row r="962" spans="1:31" x14ac:dyDescent="0.25">
      <c r="A962" s="313"/>
      <c r="B962" s="322"/>
      <c r="C962" s="322"/>
      <c r="D962" s="313"/>
      <c r="E962" s="323"/>
      <c r="F962" s="312"/>
      <c r="G962" s="312"/>
      <c r="H962" s="312"/>
      <c r="I962" s="312"/>
      <c r="J962" s="312"/>
      <c r="K962" s="312"/>
      <c r="L962" s="312"/>
      <c r="M962" s="324"/>
      <c r="N962" s="324"/>
      <c r="O962" s="313"/>
      <c r="P962" s="312"/>
      <c r="Q962" s="313"/>
      <c r="R962" s="313"/>
      <c r="S962" s="313"/>
      <c r="T962" s="313"/>
      <c r="U962" s="313"/>
      <c r="V962" s="313"/>
      <c r="W962" s="313"/>
      <c r="X962" s="313"/>
      <c r="Y962" s="313"/>
      <c r="Z962" s="313"/>
      <c r="AA962" s="313"/>
      <c r="AB962" s="313"/>
      <c r="AC962" s="313"/>
      <c r="AD962" s="313"/>
      <c r="AE962" s="313"/>
    </row>
    <row r="963" spans="1:31" x14ac:dyDescent="0.25">
      <c r="A963" s="313"/>
      <c r="B963" s="322"/>
      <c r="C963" s="322"/>
      <c r="D963" s="313"/>
      <c r="E963" s="323"/>
      <c r="F963" s="312"/>
      <c r="G963" s="312"/>
      <c r="H963" s="312"/>
      <c r="I963" s="312"/>
      <c r="J963" s="312"/>
      <c r="K963" s="312"/>
      <c r="L963" s="312"/>
      <c r="M963" s="324"/>
      <c r="N963" s="324"/>
      <c r="O963" s="313"/>
      <c r="P963" s="312"/>
      <c r="Q963" s="313"/>
      <c r="R963" s="313"/>
      <c r="S963" s="313"/>
      <c r="T963" s="313"/>
      <c r="U963" s="313"/>
      <c r="V963" s="313"/>
      <c r="W963" s="313"/>
      <c r="X963" s="313"/>
      <c r="Y963" s="313"/>
      <c r="Z963" s="313"/>
      <c r="AA963" s="313"/>
      <c r="AB963" s="313"/>
      <c r="AC963" s="313"/>
      <c r="AD963" s="313"/>
      <c r="AE963" s="313"/>
    </row>
    <row r="964" spans="1:31" x14ac:dyDescent="0.25">
      <c r="A964" s="313"/>
      <c r="B964" s="322"/>
      <c r="C964" s="322"/>
      <c r="D964" s="313"/>
      <c r="E964" s="323"/>
      <c r="F964" s="312"/>
      <c r="G964" s="312"/>
      <c r="H964" s="312"/>
      <c r="I964" s="312"/>
      <c r="J964" s="312"/>
      <c r="K964" s="312"/>
      <c r="L964" s="312"/>
      <c r="M964" s="324"/>
      <c r="N964" s="324"/>
      <c r="O964" s="313"/>
      <c r="P964" s="312"/>
      <c r="Q964" s="313"/>
      <c r="R964" s="313"/>
      <c r="S964" s="313"/>
      <c r="T964" s="313"/>
      <c r="U964" s="313"/>
      <c r="V964" s="313"/>
      <c r="W964" s="313"/>
      <c r="X964" s="313"/>
      <c r="Y964" s="313"/>
      <c r="Z964" s="313"/>
      <c r="AA964" s="313"/>
      <c r="AB964" s="313"/>
      <c r="AC964" s="313"/>
      <c r="AD964" s="313"/>
      <c r="AE964" s="313"/>
    </row>
    <row r="965" spans="1:31" x14ac:dyDescent="0.25">
      <c r="A965" s="313"/>
      <c r="B965" s="322"/>
      <c r="C965" s="322"/>
      <c r="D965" s="313"/>
      <c r="E965" s="323"/>
      <c r="F965" s="312"/>
      <c r="G965" s="312"/>
      <c r="H965" s="312"/>
      <c r="I965" s="312"/>
      <c r="J965" s="312"/>
      <c r="K965" s="312"/>
      <c r="L965" s="312"/>
      <c r="M965" s="324"/>
      <c r="N965" s="324"/>
      <c r="O965" s="313"/>
      <c r="P965" s="312"/>
      <c r="Q965" s="313"/>
      <c r="R965" s="313"/>
      <c r="S965" s="313"/>
      <c r="T965" s="313"/>
      <c r="U965" s="313"/>
      <c r="V965" s="313"/>
      <c r="W965" s="313"/>
      <c r="X965" s="313"/>
      <c r="Y965" s="313"/>
      <c r="Z965" s="313"/>
      <c r="AA965" s="313"/>
      <c r="AB965" s="313"/>
      <c r="AC965" s="313"/>
      <c r="AD965" s="313"/>
      <c r="AE965" s="313"/>
    </row>
    <row r="966" spans="1:31" x14ac:dyDescent="0.25">
      <c r="A966" s="313"/>
      <c r="B966" s="322"/>
      <c r="C966" s="322"/>
      <c r="D966" s="313"/>
      <c r="E966" s="323"/>
      <c r="F966" s="312"/>
      <c r="G966" s="312"/>
      <c r="H966" s="312"/>
      <c r="I966" s="312"/>
      <c r="J966" s="312"/>
      <c r="K966" s="312"/>
      <c r="L966" s="312"/>
      <c r="M966" s="324"/>
      <c r="N966" s="324"/>
      <c r="O966" s="313"/>
      <c r="P966" s="312"/>
      <c r="Q966" s="313"/>
      <c r="R966" s="313"/>
      <c r="S966" s="313"/>
      <c r="T966" s="313"/>
      <c r="U966" s="313"/>
      <c r="V966" s="313"/>
      <c r="W966" s="313"/>
      <c r="X966" s="313"/>
      <c r="Y966" s="313"/>
      <c r="Z966" s="313"/>
      <c r="AA966" s="313"/>
      <c r="AB966" s="313"/>
      <c r="AC966" s="313"/>
      <c r="AD966" s="313"/>
      <c r="AE966" s="313"/>
    </row>
    <row r="967" spans="1:31" x14ac:dyDescent="0.25">
      <c r="A967" s="313"/>
      <c r="B967" s="322"/>
      <c r="C967" s="322"/>
      <c r="D967" s="313"/>
      <c r="E967" s="323"/>
      <c r="F967" s="312"/>
      <c r="G967" s="312"/>
      <c r="H967" s="312"/>
      <c r="I967" s="312"/>
      <c r="J967" s="312"/>
      <c r="K967" s="312"/>
      <c r="L967" s="312"/>
      <c r="M967" s="324"/>
      <c r="N967" s="324"/>
      <c r="O967" s="313"/>
      <c r="P967" s="312"/>
      <c r="Q967" s="313"/>
      <c r="R967" s="313"/>
      <c r="S967" s="313"/>
      <c r="T967" s="313"/>
      <c r="U967" s="313"/>
      <c r="V967" s="313"/>
      <c r="W967" s="313"/>
      <c r="X967" s="313"/>
      <c r="Y967" s="313"/>
      <c r="Z967" s="313"/>
      <c r="AA967" s="313"/>
      <c r="AB967" s="313"/>
      <c r="AC967" s="313"/>
      <c r="AD967" s="313"/>
      <c r="AE967" s="313"/>
    </row>
    <row r="968" spans="1:31" x14ac:dyDescent="0.25">
      <c r="A968" s="313"/>
      <c r="B968" s="322"/>
      <c r="C968" s="322"/>
      <c r="D968" s="313"/>
      <c r="E968" s="323"/>
      <c r="F968" s="312"/>
      <c r="G968" s="312"/>
      <c r="H968" s="312"/>
      <c r="I968" s="312"/>
      <c r="J968" s="312"/>
      <c r="K968" s="312"/>
      <c r="L968" s="312"/>
      <c r="M968" s="324"/>
      <c r="N968" s="324"/>
      <c r="O968" s="313"/>
      <c r="P968" s="312"/>
      <c r="Q968" s="313"/>
      <c r="R968" s="313"/>
      <c r="S968" s="313"/>
      <c r="T968" s="313"/>
      <c r="U968" s="313"/>
      <c r="V968" s="313"/>
      <c r="W968" s="313"/>
      <c r="X968" s="313"/>
      <c r="Y968" s="313"/>
      <c r="Z968" s="313"/>
      <c r="AA968" s="313"/>
      <c r="AB968" s="313"/>
      <c r="AC968" s="313"/>
      <c r="AD968" s="313"/>
      <c r="AE968" s="313"/>
    </row>
    <row r="969" spans="1:31" x14ac:dyDescent="0.25">
      <c r="A969" s="313"/>
      <c r="B969" s="322"/>
      <c r="C969" s="322"/>
      <c r="D969" s="313"/>
      <c r="E969" s="323"/>
      <c r="F969" s="312"/>
      <c r="G969" s="312"/>
      <c r="H969" s="312"/>
      <c r="I969" s="312"/>
      <c r="J969" s="312"/>
      <c r="K969" s="312"/>
      <c r="L969" s="312"/>
      <c r="M969" s="324"/>
      <c r="N969" s="324"/>
      <c r="O969" s="313"/>
      <c r="P969" s="312"/>
      <c r="Q969" s="313"/>
      <c r="R969" s="313"/>
      <c r="S969" s="313"/>
      <c r="T969" s="313"/>
      <c r="U969" s="313"/>
      <c r="V969" s="313"/>
      <c r="W969" s="313"/>
      <c r="X969" s="313"/>
      <c r="Y969" s="313"/>
      <c r="Z969" s="313"/>
      <c r="AA969" s="313"/>
      <c r="AB969" s="313"/>
      <c r="AC969" s="313"/>
      <c r="AD969" s="313"/>
      <c r="AE969" s="313"/>
    </row>
    <row r="970" spans="1:31" x14ac:dyDescent="0.25">
      <c r="A970" s="313"/>
      <c r="B970" s="322"/>
      <c r="C970" s="322"/>
      <c r="D970" s="313"/>
      <c r="E970" s="323"/>
      <c r="F970" s="312"/>
      <c r="G970" s="312"/>
      <c r="H970" s="312"/>
      <c r="I970" s="312"/>
      <c r="J970" s="312"/>
      <c r="K970" s="312"/>
      <c r="L970" s="312"/>
      <c r="M970" s="324"/>
      <c r="N970" s="324"/>
      <c r="O970" s="313"/>
      <c r="P970" s="312"/>
      <c r="Q970" s="313"/>
      <c r="R970" s="313"/>
      <c r="S970" s="313"/>
      <c r="T970" s="313"/>
      <c r="U970" s="313"/>
      <c r="V970" s="313"/>
      <c r="W970" s="313"/>
      <c r="X970" s="313"/>
      <c r="Y970" s="313"/>
      <c r="Z970" s="313"/>
      <c r="AA970" s="313"/>
      <c r="AB970" s="313"/>
      <c r="AC970" s="313"/>
      <c r="AD970" s="313"/>
      <c r="AE970" s="313"/>
    </row>
    <row r="971" spans="1:31" x14ac:dyDescent="0.25">
      <c r="A971" s="313"/>
      <c r="B971" s="322"/>
      <c r="C971" s="322"/>
      <c r="D971" s="313"/>
      <c r="E971" s="323"/>
      <c r="F971" s="312"/>
      <c r="G971" s="312"/>
      <c r="H971" s="312"/>
      <c r="I971" s="312"/>
      <c r="J971" s="312"/>
      <c r="K971" s="312"/>
      <c r="L971" s="312"/>
      <c r="M971" s="324"/>
      <c r="N971" s="324"/>
      <c r="O971" s="313"/>
      <c r="P971" s="312"/>
      <c r="Q971" s="313"/>
      <c r="R971" s="313"/>
      <c r="S971" s="313"/>
      <c r="T971" s="313"/>
      <c r="U971" s="313"/>
      <c r="V971" s="313"/>
      <c r="W971" s="313"/>
      <c r="X971" s="313"/>
      <c r="Y971" s="313"/>
      <c r="Z971" s="313"/>
      <c r="AA971" s="313"/>
      <c r="AB971" s="313"/>
      <c r="AC971" s="313"/>
      <c r="AD971" s="313"/>
      <c r="AE971" s="313"/>
    </row>
    <row r="972" spans="1:31" x14ac:dyDescent="0.25">
      <c r="A972" s="313"/>
      <c r="B972" s="322"/>
      <c r="C972" s="322"/>
      <c r="D972" s="313"/>
      <c r="E972" s="323"/>
      <c r="F972" s="312"/>
      <c r="G972" s="312"/>
      <c r="H972" s="312"/>
      <c r="I972" s="312"/>
      <c r="J972" s="312"/>
      <c r="K972" s="312"/>
      <c r="L972" s="312"/>
      <c r="M972" s="324"/>
      <c r="N972" s="324"/>
      <c r="O972" s="313"/>
      <c r="P972" s="312"/>
      <c r="Q972" s="313"/>
      <c r="R972" s="313"/>
      <c r="S972" s="313"/>
      <c r="T972" s="313"/>
      <c r="U972" s="313"/>
      <c r="V972" s="313"/>
      <c r="W972" s="313"/>
      <c r="X972" s="313"/>
      <c r="Y972" s="313"/>
      <c r="Z972" s="313"/>
      <c r="AA972" s="313"/>
      <c r="AB972" s="313"/>
      <c r="AC972" s="313"/>
      <c r="AD972" s="313"/>
      <c r="AE972" s="313"/>
    </row>
    <row r="973" spans="1:31" x14ac:dyDescent="0.25">
      <c r="A973" s="313"/>
      <c r="B973" s="322"/>
      <c r="C973" s="322"/>
      <c r="D973" s="313"/>
      <c r="E973" s="323"/>
      <c r="F973" s="312"/>
      <c r="G973" s="312"/>
      <c r="H973" s="312"/>
      <c r="I973" s="312"/>
      <c r="J973" s="312"/>
      <c r="K973" s="312"/>
      <c r="L973" s="312"/>
      <c r="M973" s="324"/>
      <c r="N973" s="324"/>
      <c r="O973" s="313"/>
      <c r="P973" s="312"/>
      <c r="Q973" s="313"/>
      <c r="R973" s="313"/>
      <c r="S973" s="313"/>
      <c r="T973" s="313"/>
      <c r="U973" s="313"/>
      <c r="V973" s="313"/>
      <c r="W973" s="313"/>
      <c r="X973" s="313"/>
      <c r="Y973" s="313"/>
      <c r="Z973" s="313"/>
      <c r="AA973" s="313"/>
      <c r="AB973" s="313"/>
      <c r="AC973" s="313"/>
      <c r="AD973" s="313"/>
      <c r="AE973" s="313"/>
    </row>
    <row r="974" spans="1:31" x14ac:dyDescent="0.25">
      <c r="A974" s="313"/>
      <c r="B974" s="322"/>
      <c r="C974" s="322"/>
      <c r="D974" s="313"/>
      <c r="E974" s="323"/>
      <c r="F974" s="312"/>
      <c r="G974" s="312"/>
      <c r="H974" s="312"/>
      <c r="I974" s="312"/>
      <c r="J974" s="312"/>
      <c r="K974" s="312"/>
      <c r="L974" s="312"/>
      <c r="M974" s="324"/>
      <c r="N974" s="324"/>
      <c r="O974" s="313"/>
      <c r="P974" s="312"/>
      <c r="Q974" s="313"/>
      <c r="R974" s="313"/>
      <c r="S974" s="313"/>
      <c r="T974" s="313"/>
      <c r="U974" s="313"/>
      <c r="V974" s="313"/>
      <c r="W974" s="313"/>
      <c r="X974" s="313"/>
      <c r="Y974" s="313"/>
      <c r="Z974" s="313"/>
      <c r="AA974" s="313"/>
      <c r="AB974" s="313"/>
      <c r="AC974" s="313"/>
      <c r="AD974" s="313"/>
      <c r="AE974" s="313"/>
    </row>
    <row r="975" spans="1:31" x14ac:dyDescent="0.25">
      <c r="A975" s="313"/>
      <c r="B975" s="322"/>
      <c r="C975" s="322"/>
      <c r="D975" s="313"/>
      <c r="E975" s="323"/>
      <c r="F975" s="312"/>
      <c r="G975" s="312"/>
      <c r="H975" s="312"/>
      <c r="I975" s="312"/>
      <c r="J975" s="312"/>
      <c r="K975" s="312"/>
      <c r="L975" s="312"/>
      <c r="M975" s="324"/>
      <c r="N975" s="324"/>
      <c r="O975" s="313"/>
      <c r="P975" s="312"/>
      <c r="Q975" s="313"/>
      <c r="R975" s="313"/>
      <c r="S975" s="313"/>
      <c r="T975" s="313"/>
      <c r="U975" s="313"/>
      <c r="V975" s="313"/>
      <c r="W975" s="313"/>
      <c r="X975" s="313"/>
      <c r="Y975" s="313"/>
      <c r="Z975" s="313"/>
      <c r="AA975" s="313"/>
      <c r="AB975" s="313"/>
      <c r="AC975" s="313"/>
      <c r="AD975" s="313"/>
      <c r="AE975" s="313"/>
    </row>
    <row r="976" spans="1:31" x14ac:dyDescent="0.25">
      <c r="A976" s="313"/>
      <c r="B976" s="322"/>
      <c r="C976" s="322"/>
      <c r="D976" s="313"/>
      <c r="E976" s="323"/>
      <c r="F976" s="312"/>
      <c r="G976" s="312"/>
      <c r="H976" s="312"/>
      <c r="I976" s="312"/>
      <c r="J976" s="312"/>
      <c r="K976" s="312"/>
      <c r="L976" s="312"/>
      <c r="M976" s="324"/>
      <c r="N976" s="324"/>
      <c r="O976" s="313"/>
      <c r="P976" s="312"/>
      <c r="Q976" s="313"/>
      <c r="R976" s="313"/>
      <c r="S976" s="313"/>
      <c r="T976" s="313"/>
      <c r="U976" s="313"/>
      <c r="V976" s="313"/>
      <c r="W976" s="313"/>
      <c r="X976" s="313"/>
      <c r="Y976" s="313"/>
      <c r="Z976" s="313"/>
      <c r="AA976" s="313"/>
      <c r="AB976" s="313"/>
      <c r="AC976" s="313"/>
      <c r="AD976" s="313"/>
      <c r="AE976" s="313"/>
    </row>
    <row r="977" spans="1:31" x14ac:dyDescent="0.25">
      <c r="A977" s="313"/>
      <c r="B977" s="322"/>
      <c r="C977" s="322"/>
      <c r="D977" s="313"/>
      <c r="E977" s="323"/>
      <c r="F977" s="312"/>
      <c r="G977" s="312"/>
      <c r="H977" s="312"/>
      <c r="I977" s="312"/>
      <c r="J977" s="312"/>
      <c r="K977" s="312"/>
      <c r="L977" s="312"/>
      <c r="M977" s="324"/>
      <c r="N977" s="324"/>
      <c r="O977" s="313"/>
      <c r="P977" s="312"/>
      <c r="Q977" s="313"/>
      <c r="R977" s="313"/>
      <c r="S977" s="313"/>
      <c r="T977" s="313"/>
      <c r="U977" s="313"/>
      <c r="V977" s="313"/>
      <c r="W977" s="313"/>
      <c r="X977" s="313"/>
      <c r="Y977" s="313"/>
      <c r="Z977" s="313"/>
      <c r="AA977" s="313"/>
      <c r="AB977" s="313"/>
      <c r="AC977" s="313"/>
      <c r="AD977" s="313"/>
      <c r="AE977" s="313"/>
    </row>
    <row r="978" spans="1:31" x14ac:dyDescent="0.25">
      <c r="A978" s="313"/>
      <c r="B978" s="322"/>
      <c r="C978" s="322"/>
      <c r="D978" s="313"/>
      <c r="E978" s="323"/>
      <c r="F978" s="312"/>
      <c r="G978" s="312"/>
      <c r="H978" s="312"/>
      <c r="I978" s="312"/>
      <c r="J978" s="312"/>
      <c r="K978" s="312"/>
      <c r="L978" s="312"/>
      <c r="M978" s="324"/>
      <c r="N978" s="324"/>
      <c r="O978" s="313"/>
      <c r="P978" s="312"/>
      <c r="Q978" s="313"/>
      <c r="R978" s="313"/>
      <c r="S978" s="313"/>
      <c r="T978" s="313"/>
      <c r="U978" s="313"/>
      <c r="V978" s="313"/>
      <c r="W978" s="313"/>
      <c r="X978" s="313"/>
      <c r="Y978" s="313"/>
      <c r="Z978" s="313"/>
      <c r="AA978" s="313"/>
      <c r="AB978" s="313"/>
      <c r="AC978" s="313"/>
      <c r="AD978" s="313"/>
      <c r="AE978" s="313"/>
    </row>
    <row r="979" spans="1:31" x14ac:dyDescent="0.25">
      <c r="A979" s="313"/>
      <c r="B979" s="322"/>
      <c r="C979" s="322"/>
      <c r="D979" s="313"/>
      <c r="E979" s="323"/>
      <c r="F979" s="312"/>
      <c r="G979" s="312"/>
      <c r="H979" s="312"/>
      <c r="I979" s="312"/>
      <c r="J979" s="312"/>
      <c r="K979" s="312"/>
      <c r="L979" s="312"/>
      <c r="M979" s="324"/>
      <c r="N979" s="324"/>
      <c r="O979" s="313"/>
      <c r="P979" s="312"/>
      <c r="Q979" s="313"/>
      <c r="R979" s="313"/>
      <c r="S979" s="313"/>
      <c r="T979" s="313"/>
      <c r="U979" s="313"/>
      <c r="V979" s="313"/>
      <c r="W979" s="313"/>
      <c r="X979" s="313"/>
      <c r="Y979" s="313"/>
      <c r="Z979" s="313"/>
      <c r="AA979" s="313"/>
      <c r="AB979" s="313"/>
      <c r="AC979" s="313"/>
      <c r="AD979" s="313"/>
      <c r="AE979" s="313"/>
    </row>
    <row r="980" spans="1:31" x14ac:dyDescent="0.25">
      <c r="A980" s="313"/>
      <c r="B980" s="322"/>
      <c r="C980" s="322"/>
      <c r="D980" s="313"/>
      <c r="E980" s="323"/>
      <c r="F980" s="312"/>
      <c r="G980" s="312"/>
      <c r="H980" s="312"/>
      <c r="I980" s="312"/>
      <c r="J980" s="312"/>
      <c r="K980" s="312"/>
      <c r="L980" s="312"/>
      <c r="M980" s="324"/>
      <c r="N980" s="324"/>
      <c r="O980" s="313"/>
      <c r="P980" s="312"/>
      <c r="Q980" s="313"/>
      <c r="R980" s="313"/>
      <c r="S980" s="313"/>
      <c r="T980" s="313"/>
      <c r="U980" s="313"/>
      <c r="V980" s="313"/>
      <c r="W980" s="313"/>
      <c r="X980" s="313"/>
      <c r="Y980" s="313"/>
      <c r="Z980" s="313"/>
      <c r="AA980" s="313"/>
      <c r="AB980" s="313"/>
      <c r="AC980" s="313"/>
      <c r="AD980" s="313"/>
      <c r="AE980" s="313"/>
    </row>
    <row r="981" spans="1:31" x14ac:dyDescent="0.25">
      <c r="A981" s="313"/>
      <c r="B981" s="322"/>
      <c r="C981" s="322"/>
      <c r="D981" s="313"/>
      <c r="E981" s="323"/>
      <c r="F981" s="312"/>
      <c r="G981" s="312"/>
      <c r="H981" s="312"/>
      <c r="I981" s="312"/>
      <c r="J981" s="312"/>
      <c r="K981" s="312"/>
      <c r="L981" s="312"/>
      <c r="M981" s="324"/>
      <c r="N981" s="324"/>
      <c r="O981" s="313"/>
      <c r="P981" s="312"/>
      <c r="Q981" s="313"/>
      <c r="R981" s="313"/>
      <c r="S981" s="313"/>
      <c r="T981" s="313"/>
      <c r="U981" s="313"/>
      <c r="V981" s="313"/>
      <c r="W981" s="313"/>
      <c r="X981" s="313"/>
      <c r="Y981" s="313"/>
      <c r="Z981" s="313"/>
      <c r="AA981" s="313"/>
      <c r="AB981" s="313"/>
      <c r="AC981" s="313"/>
      <c r="AD981" s="313"/>
      <c r="AE981" s="313"/>
    </row>
    <row r="982" spans="1:31" x14ac:dyDescent="0.25">
      <c r="A982" s="313"/>
      <c r="B982" s="322"/>
      <c r="C982" s="322"/>
      <c r="D982" s="313"/>
      <c r="E982" s="323"/>
      <c r="F982" s="312"/>
      <c r="G982" s="312"/>
      <c r="H982" s="312"/>
      <c r="I982" s="312"/>
      <c r="J982" s="312"/>
      <c r="K982" s="312"/>
      <c r="L982" s="312"/>
      <c r="M982" s="324"/>
      <c r="N982" s="324"/>
      <c r="O982" s="313"/>
      <c r="P982" s="312"/>
      <c r="Q982" s="313"/>
      <c r="R982" s="313"/>
      <c r="S982" s="313"/>
      <c r="T982" s="313"/>
      <c r="U982" s="313"/>
      <c r="V982" s="313"/>
      <c r="W982" s="313"/>
      <c r="X982" s="313"/>
      <c r="Y982" s="313"/>
      <c r="Z982" s="313"/>
      <c r="AA982" s="313"/>
      <c r="AB982" s="313"/>
      <c r="AC982" s="313"/>
      <c r="AD982" s="313"/>
      <c r="AE982" s="313"/>
    </row>
    <row r="983" spans="1:31" x14ac:dyDescent="0.25">
      <c r="A983" s="313"/>
      <c r="B983" s="322"/>
      <c r="C983" s="322"/>
      <c r="D983" s="313"/>
      <c r="E983" s="323"/>
      <c r="F983" s="312"/>
      <c r="G983" s="312"/>
      <c r="H983" s="312"/>
      <c r="I983" s="312"/>
      <c r="J983" s="312"/>
      <c r="K983" s="312"/>
      <c r="L983" s="312"/>
      <c r="M983" s="324"/>
      <c r="N983" s="324"/>
      <c r="O983" s="313"/>
      <c r="P983" s="312"/>
      <c r="Q983" s="313"/>
      <c r="R983" s="313"/>
      <c r="S983" s="313"/>
      <c r="T983" s="313"/>
      <c r="U983" s="313"/>
      <c r="V983" s="313"/>
      <c r="W983" s="313"/>
      <c r="X983" s="313"/>
      <c r="Y983" s="313"/>
      <c r="Z983" s="313"/>
      <c r="AA983" s="313"/>
      <c r="AB983" s="313"/>
      <c r="AC983" s="313"/>
      <c r="AD983" s="313"/>
      <c r="AE983" s="313"/>
    </row>
    <row r="984" spans="1:31" x14ac:dyDescent="0.25">
      <c r="A984" s="313"/>
      <c r="B984" s="322"/>
      <c r="C984" s="322"/>
      <c r="D984" s="313"/>
      <c r="E984" s="323"/>
      <c r="F984" s="312"/>
      <c r="G984" s="312"/>
      <c r="H984" s="312"/>
      <c r="I984" s="312"/>
      <c r="J984" s="312"/>
      <c r="K984" s="312"/>
      <c r="L984" s="312"/>
      <c r="M984" s="324"/>
      <c r="N984" s="324"/>
      <c r="O984" s="313"/>
      <c r="P984" s="312"/>
      <c r="Q984" s="313"/>
      <c r="R984" s="313"/>
      <c r="S984" s="313"/>
      <c r="T984" s="313"/>
      <c r="U984" s="313"/>
      <c r="V984" s="313"/>
      <c r="W984" s="313"/>
      <c r="X984" s="313"/>
      <c r="Y984" s="313"/>
      <c r="Z984" s="313"/>
      <c r="AA984" s="313"/>
      <c r="AB984" s="313"/>
      <c r="AC984" s="313"/>
      <c r="AD984" s="313"/>
      <c r="AE984" s="313"/>
    </row>
    <row r="985" spans="1:31" x14ac:dyDescent="0.25">
      <c r="A985" s="313"/>
      <c r="B985" s="322"/>
      <c r="C985" s="322"/>
      <c r="D985" s="313"/>
      <c r="E985" s="323"/>
      <c r="F985" s="312"/>
      <c r="G985" s="312"/>
      <c r="H985" s="312"/>
      <c r="I985" s="312"/>
      <c r="J985" s="312"/>
      <c r="K985" s="312"/>
      <c r="L985" s="312"/>
      <c r="M985" s="324"/>
      <c r="N985" s="324"/>
      <c r="O985" s="313"/>
      <c r="P985" s="312"/>
      <c r="Q985" s="313"/>
      <c r="R985" s="313"/>
      <c r="S985" s="313"/>
      <c r="T985" s="313"/>
      <c r="U985" s="313"/>
      <c r="V985" s="313"/>
      <c r="W985" s="313"/>
      <c r="X985" s="313"/>
      <c r="Y985" s="313"/>
      <c r="Z985" s="313"/>
      <c r="AA985" s="313"/>
      <c r="AB985" s="313"/>
      <c r="AC985" s="313"/>
      <c r="AD985" s="313"/>
      <c r="AE985" s="313"/>
    </row>
    <row r="986" spans="1:31" x14ac:dyDescent="0.25">
      <c r="A986" s="313"/>
      <c r="B986" s="322"/>
      <c r="C986" s="322"/>
      <c r="D986" s="313"/>
      <c r="E986" s="323"/>
      <c r="F986" s="312"/>
      <c r="G986" s="312"/>
      <c r="H986" s="312"/>
      <c r="I986" s="312"/>
      <c r="J986" s="312"/>
      <c r="K986" s="312"/>
      <c r="L986" s="312"/>
      <c r="M986" s="324"/>
      <c r="N986" s="324"/>
      <c r="O986" s="313"/>
      <c r="P986" s="312"/>
      <c r="Q986" s="313"/>
      <c r="R986" s="313"/>
      <c r="S986" s="313"/>
      <c r="T986" s="313"/>
      <c r="U986" s="313"/>
      <c r="V986" s="313"/>
      <c r="W986" s="313"/>
      <c r="X986" s="313"/>
      <c r="Y986" s="313"/>
      <c r="Z986" s="313"/>
      <c r="AA986" s="313"/>
      <c r="AB986" s="313"/>
      <c r="AC986" s="313"/>
      <c r="AD986" s="313"/>
      <c r="AE986" s="313"/>
    </row>
    <row r="987" spans="1:31" x14ac:dyDescent="0.25">
      <c r="A987" s="313"/>
      <c r="B987" s="322"/>
      <c r="C987" s="322"/>
      <c r="D987" s="313"/>
      <c r="E987" s="323"/>
      <c r="F987" s="312"/>
      <c r="G987" s="312"/>
      <c r="H987" s="312"/>
      <c r="I987" s="312"/>
      <c r="J987" s="312"/>
      <c r="K987" s="312"/>
      <c r="L987" s="312"/>
      <c r="M987" s="324"/>
      <c r="N987" s="324"/>
      <c r="O987" s="313"/>
      <c r="P987" s="312"/>
      <c r="Q987" s="313"/>
      <c r="R987" s="313"/>
      <c r="S987" s="313"/>
      <c r="T987" s="313"/>
      <c r="U987" s="313"/>
      <c r="V987" s="313"/>
      <c r="W987" s="313"/>
      <c r="X987" s="313"/>
      <c r="Y987" s="313"/>
      <c r="Z987" s="313"/>
      <c r="AA987" s="313"/>
      <c r="AB987" s="313"/>
      <c r="AC987" s="313"/>
      <c r="AD987" s="313"/>
      <c r="AE987" s="313"/>
    </row>
    <row r="988" spans="1:31" x14ac:dyDescent="0.25">
      <c r="A988" s="313"/>
      <c r="B988" s="322"/>
      <c r="C988" s="322"/>
      <c r="D988" s="313"/>
      <c r="E988" s="323"/>
      <c r="F988" s="312"/>
      <c r="G988" s="312"/>
      <c r="H988" s="312"/>
      <c r="I988" s="312"/>
      <c r="J988" s="312"/>
      <c r="K988" s="312"/>
      <c r="L988" s="312"/>
      <c r="M988" s="324"/>
      <c r="N988" s="324"/>
      <c r="O988" s="313"/>
      <c r="P988" s="312"/>
      <c r="Q988" s="313"/>
      <c r="R988" s="313"/>
      <c r="S988" s="313"/>
      <c r="T988" s="313"/>
      <c r="U988" s="313"/>
      <c r="V988" s="313"/>
      <c r="W988" s="313"/>
      <c r="X988" s="313"/>
      <c r="Y988" s="313"/>
      <c r="Z988" s="313"/>
      <c r="AA988" s="313"/>
      <c r="AB988" s="313"/>
      <c r="AC988" s="313"/>
      <c r="AD988" s="313"/>
      <c r="AE988" s="313"/>
    </row>
    <row r="989" spans="1:31" x14ac:dyDescent="0.25">
      <c r="A989" s="313"/>
      <c r="B989" s="322"/>
      <c r="C989" s="322"/>
      <c r="D989" s="313"/>
      <c r="E989" s="323"/>
      <c r="F989" s="312"/>
      <c r="G989" s="312"/>
      <c r="H989" s="312"/>
      <c r="I989" s="312"/>
      <c r="J989" s="312"/>
      <c r="K989" s="312"/>
      <c r="L989" s="312"/>
      <c r="M989" s="324"/>
      <c r="N989" s="324"/>
      <c r="O989" s="313"/>
      <c r="P989" s="312"/>
      <c r="Q989" s="313"/>
      <c r="R989" s="313"/>
      <c r="S989" s="313"/>
      <c r="T989" s="313"/>
      <c r="U989" s="313"/>
      <c r="V989" s="313"/>
      <c r="W989" s="313"/>
      <c r="X989" s="313"/>
      <c r="Y989" s="313"/>
      <c r="Z989" s="313"/>
      <c r="AA989" s="313"/>
      <c r="AB989" s="313"/>
      <c r="AC989" s="313"/>
      <c r="AD989" s="313"/>
      <c r="AE989" s="313"/>
    </row>
    <row r="990" spans="1:31" x14ac:dyDescent="0.25">
      <c r="A990" s="313"/>
      <c r="B990" s="322"/>
      <c r="C990" s="322"/>
      <c r="D990" s="313"/>
      <c r="E990" s="323"/>
      <c r="F990" s="312"/>
      <c r="G990" s="312"/>
      <c r="H990" s="312"/>
      <c r="I990" s="312"/>
      <c r="J990" s="312"/>
      <c r="K990" s="312"/>
      <c r="L990" s="312"/>
      <c r="M990" s="324"/>
      <c r="N990" s="324"/>
      <c r="O990" s="313"/>
      <c r="P990" s="312"/>
      <c r="Q990" s="313"/>
      <c r="R990" s="313"/>
      <c r="S990" s="313"/>
      <c r="T990" s="313"/>
      <c r="U990" s="313"/>
      <c r="V990" s="313"/>
      <c r="W990" s="313"/>
      <c r="X990" s="313"/>
      <c r="Y990" s="313"/>
      <c r="Z990" s="313"/>
      <c r="AA990" s="313"/>
      <c r="AB990" s="313"/>
      <c r="AC990" s="313"/>
      <c r="AD990" s="313"/>
      <c r="AE990" s="313"/>
    </row>
    <row r="991" spans="1:31" x14ac:dyDescent="0.25">
      <c r="A991" s="313"/>
      <c r="B991" s="322"/>
      <c r="C991" s="322"/>
      <c r="D991" s="313"/>
      <c r="E991" s="323"/>
      <c r="F991" s="312"/>
      <c r="G991" s="312"/>
      <c r="H991" s="312"/>
      <c r="I991" s="312"/>
      <c r="J991" s="312"/>
      <c r="K991" s="312"/>
      <c r="L991" s="312"/>
      <c r="M991" s="324"/>
      <c r="N991" s="324"/>
      <c r="O991" s="313"/>
      <c r="P991" s="312"/>
      <c r="Q991" s="313"/>
      <c r="R991" s="313"/>
      <c r="S991" s="313"/>
      <c r="T991" s="313"/>
      <c r="U991" s="313"/>
      <c r="V991" s="313"/>
      <c r="W991" s="313"/>
      <c r="X991" s="313"/>
      <c r="Y991" s="313"/>
      <c r="Z991" s="313"/>
      <c r="AA991" s="313"/>
      <c r="AB991" s="313"/>
      <c r="AC991" s="313"/>
      <c r="AD991" s="313"/>
      <c r="AE991" s="313"/>
    </row>
    <row r="992" spans="1:31" x14ac:dyDescent="0.25">
      <c r="A992" s="313"/>
      <c r="B992" s="322"/>
      <c r="C992" s="322"/>
      <c r="D992" s="313"/>
      <c r="E992" s="323"/>
      <c r="F992" s="312"/>
      <c r="G992" s="312"/>
      <c r="H992" s="312"/>
      <c r="I992" s="312"/>
      <c r="J992" s="312"/>
      <c r="K992" s="312"/>
      <c r="L992" s="312"/>
      <c r="M992" s="324"/>
      <c r="N992" s="324"/>
      <c r="O992" s="313"/>
      <c r="P992" s="312"/>
      <c r="Q992" s="313"/>
      <c r="R992" s="313"/>
      <c r="S992" s="313"/>
      <c r="T992" s="313"/>
      <c r="U992" s="313"/>
      <c r="V992" s="313"/>
      <c r="W992" s="313"/>
      <c r="X992" s="313"/>
      <c r="Y992" s="313"/>
      <c r="Z992" s="313"/>
      <c r="AA992" s="313"/>
      <c r="AB992" s="313"/>
      <c r="AC992" s="313"/>
      <c r="AD992" s="313"/>
      <c r="AE992" s="313"/>
    </row>
  </sheetData>
  <sheetProtection algorithmName="SHA-512" hashValue="gJIie91KKSVcVsMcqpHdKdgULpYk9XXEA+hAln1zjYnGzIEgYATGy0Mt/Xfz8+GiAr5+kNxaM+bTismqEu9vgQ==" saltValue="zwpAT63h5dAyxVdfsKSopQ==" spinCount="100000" sheet="1" autoFilter="0"/>
  <autoFilter ref="A2:N2" xr:uid="{00000000-0001-0000-0100-000000000000}"/>
  <mergeCells count="14">
    <mergeCell ref="Q2:S2"/>
    <mergeCell ref="T2:V2"/>
    <mergeCell ref="W2:Y2"/>
    <mergeCell ref="Z2:AB2"/>
    <mergeCell ref="AC2:AE2"/>
    <mergeCell ref="BE2:BH2"/>
    <mergeCell ref="AF2:AH2"/>
    <mergeCell ref="AI2:AK2"/>
    <mergeCell ref="AL2:AN2"/>
    <mergeCell ref="AO2:AQ2"/>
    <mergeCell ref="BA2:BC2"/>
    <mergeCell ref="AR2:AT2"/>
    <mergeCell ref="AU2:AW2"/>
    <mergeCell ref="AX2:AZ2"/>
  </mergeCells>
  <dataValidations disablePrompts="1" count="1">
    <dataValidation type="list" allowBlank="1" showErrorMessage="1" sqref="B324:B992" xr:uid="{00000000-0002-0000-0100-000000000000}">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31496062992125984" right="0.31496062992125984" top="0.35433070866141736" bottom="0.35433070866141736" header="0" footer="0"/>
  <pageSetup paperSize="9" scale="55" fitToHeight="0" orientation="landscape" r:id="rId1"/>
  <headerFooter>
    <oddHeader>&amp;F</oddHeader>
    <oddFooter>&amp;F</oddFooter>
  </headerFooter>
  <ignoredErrors>
    <ignoredError sqref="AW26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7402-C250-4561-AEB7-3A5E1A74A97E}">
  <dimension ref="A1:BJ992"/>
  <sheetViews>
    <sheetView showGridLines="0" zoomScaleNormal="100" workbookViewId="0">
      <pane xSplit="1" ySplit="3" topLeftCell="B4" activePane="bottomRight" state="frozen"/>
      <selection pane="topRight" activeCell="B1" sqref="B1"/>
      <selection pane="bottomLeft" activeCell="A4" sqref="A4"/>
      <selection pane="bottomRight" activeCell="BK8" sqref="BK8"/>
    </sheetView>
  </sheetViews>
  <sheetFormatPr defaultColWidth="14.5" defaultRowHeight="13.5" x14ac:dyDescent="0.25"/>
  <cols>
    <col min="1" max="1" width="5.83203125" style="28" bestFit="1" customWidth="1"/>
    <col min="2" max="2" width="17.5" style="325" bestFit="1" customWidth="1"/>
    <col min="3" max="3" width="21.33203125" style="28" customWidth="1"/>
    <col min="4" max="4" width="83.83203125" style="28" customWidth="1"/>
    <col min="5" max="5" width="18.83203125" style="326" customWidth="1"/>
    <col min="6" max="6" width="13.6640625" style="327" hidden="1" customWidth="1"/>
    <col min="7" max="7" width="13.6640625" style="327" customWidth="1"/>
    <col min="8" max="8" width="17.6640625" style="28" customWidth="1"/>
    <col min="9" max="9" width="19.1640625" style="28" bestFit="1" customWidth="1"/>
    <col min="10" max="10" width="9.6640625" style="28" hidden="1" customWidth="1"/>
    <col min="11" max="11" width="7.83203125" style="327" hidden="1" customWidth="1"/>
    <col min="12" max="13" width="11.33203125" style="28" hidden="1" customWidth="1"/>
    <col min="14" max="14" width="15.6640625" style="28" hidden="1" customWidth="1"/>
    <col min="15" max="15" width="9.1640625" style="28" hidden="1" customWidth="1"/>
    <col min="16" max="16" width="11.33203125" style="28" hidden="1" customWidth="1"/>
    <col min="17" max="17" width="15" style="28" hidden="1" customWidth="1"/>
    <col min="18" max="18" width="9.1640625" style="28" hidden="1" customWidth="1"/>
    <col min="19" max="19" width="12" style="28" hidden="1" customWidth="1"/>
    <col min="20" max="20" width="15" style="28" hidden="1" customWidth="1"/>
    <col min="21" max="21" width="9.33203125" style="28" hidden="1" customWidth="1"/>
    <col min="22" max="22" width="10.5" style="28" hidden="1" customWidth="1"/>
    <col min="23" max="23" width="14.33203125" style="28" hidden="1" customWidth="1"/>
    <col min="24" max="24" width="9.1640625" style="28" hidden="1" customWidth="1"/>
    <col min="25" max="25" width="11.33203125" style="28" hidden="1" customWidth="1"/>
    <col min="26" max="26" width="15" style="28" hidden="1" customWidth="1"/>
    <col min="27" max="27" width="9.1640625" style="28" hidden="1" customWidth="1"/>
    <col min="28" max="28" width="11.33203125" style="28" hidden="1" customWidth="1"/>
    <col min="29" max="29" width="14.33203125" style="28" hidden="1" customWidth="1"/>
    <col min="30" max="30" width="9.1640625" style="28" hidden="1" customWidth="1"/>
    <col min="31" max="31" width="10.5" style="28" hidden="1" customWidth="1"/>
    <col min="32" max="32" width="15" style="28" hidden="1" customWidth="1"/>
    <col min="33" max="33" width="9.1640625" style="28" hidden="1" customWidth="1"/>
    <col min="34" max="34" width="12" style="28" hidden="1" customWidth="1"/>
    <col min="35" max="35" width="14.33203125" style="28" hidden="1" customWidth="1"/>
    <col min="36" max="36" width="9.1640625" style="28" hidden="1" customWidth="1"/>
    <col min="37" max="37" width="11.33203125" style="28" hidden="1" customWidth="1"/>
    <col min="38" max="38" width="15" style="28" hidden="1" customWidth="1"/>
    <col min="39" max="39" width="6" style="28" hidden="1" customWidth="1"/>
    <col min="40" max="40" width="13" style="28" hidden="1" customWidth="1"/>
    <col min="41" max="41" width="15.6640625" style="28" hidden="1" customWidth="1"/>
    <col min="42" max="42" width="6" style="28" hidden="1" customWidth="1"/>
    <col min="43" max="43" width="14.1640625" style="28" hidden="1" customWidth="1"/>
    <col min="44" max="44" width="16.6640625" style="28" hidden="1" customWidth="1"/>
    <col min="45" max="45" width="6" style="28" hidden="1" customWidth="1"/>
    <col min="46" max="46" width="16.83203125" style="28" hidden="1" customWidth="1"/>
    <col min="47" max="47" width="15.6640625" style="28" hidden="1" customWidth="1"/>
    <col min="48" max="48" width="6" style="28" hidden="1" customWidth="1"/>
    <col min="49" max="49" width="13" style="28" hidden="1" customWidth="1"/>
    <col min="50" max="50" width="16.6640625" style="28" hidden="1" customWidth="1"/>
    <col min="51" max="51" width="5.83203125" style="28" hidden="1" customWidth="1"/>
    <col min="52" max="54" width="15.1640625" style="28" hidden="1" customWidth="1"/>
    <col min="55" max="55" width="16.33203125" style="28" hidden="1" customWidth="1"/>
    <col min="56" max="56" width="5.83203125" style="28" hidden="1" customWidth="1"/>
    <col min="57" max="57" width="18.33203125" style="28" hidden="1" customWidth="1"/>
    <col min="58" max="59" width="19.5" style="28" hidden="1" customWidth="1"/>
    <col min="60" max="60" width="15.1640625" style="28" hidden="1" customWidth="1"/>
    <col min="61" max="61" width="0" style="28" hidden="1" customWidth="1"/>
    <col min="62" max="62" width="21" style="28" customWidth="1"/>
    <col min="63" max="16384" width="14.5" style="28"/>
  </cols>
  <sheetData>
    <row r="1" spans="1:62" ht="24.95" customHeight="1" x14ac:dyDescent="0.25">
      <c r="A1" s="20"/>
      <c r="B1" s="21"/>
      <c r="C1" s="21"/>
      <c r="D1" s="22" t="s">
        <v>812</v>
      </c>
      <c r="E1" s="23"/>
      <c r="F1" s="24"/>
      <c r="G1" s="24"/>
      <c r="H1" s="328" t="s">
        <v>11</v>
      </c>
      <c r="I1" s="329">
        <f>I24+I47+I55+I86+I141+I167+I227+I252+I265+I289+I311+I320+I323</f>
        <v>66714114.510000005</v>
      </c>
      <c r="J1" s="25"/>
      <c r="K1" s="26"/>
      <c r="L1" s="25"/>
      <c r="M1" s="25"/>
      <c r="N1" s="25"/>
      <c r="O1" s="25"/>
      <c r="P1" s="25"/>
      <c r="Q1" s="25"/>
      <c r="R1" s="25"/>
      <c r="S1" s="25"/>
      <c r="T1" s="25"/>
      <c r="U1" s="25"/>
      <c r="V1" s="25"/>
      <c r="W1" s="25"/>
      <c r="X1" s="25"/>
      <c r="Y1" s="25"/>
      <c r="Z1" s="25"/>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J1" s="82"/>
    </row>
    <row r="2" spans="1:62" ht="30" customHeight="1" x14ac:dyDescent="0.25">
      <c r="A2" s="29" t="s">
        <v>5</v>
      </c>
      <c r="B2" s="29" t="s">
        <v>6</v>
      </c>
      <c r="C2" s="29" t="s">
        <v>7</v>
      </c>
      <c r="D2" s="29" t="s">
        <v>8</v>
      </c>
      <c r="E2" s="29" t="s">
        <v>9</v>
      </c>
      <c r="F2" s="30" t="s">
        <v>815</v>
      </c>
      <c r="G2" s="30" t="s">
        <v>4</v>
      </c>
      <c r="H2" s="31" t="s">
        <v>10</v>
      </c>
      <c r="I2" s="31" t="s">
        <v>11</v>
      </c>
      <c r="J2" s="373" t="s">
        <v>813</v>
      </c>
      <c r="K2" s="32" t="s">
        <v>12</v>
      </c>
      <c r="L2" s="407" t="s">
        <v>13</v>
      </c>
      <c r="M2" s="408"/>
      <c r="N2" s="409"/>
      <c r="O2" s="391" t="s">
        <v>14</v>
      </c>
      <c r="P2" s="392"/>
      <c r="Q2" s="393"/>
      <c r="R2" s="394" t="s">
        <v>15</v>
      </c>
      <c r="S2" s="395"/>
      <c r="T2" s="396"/>
      <c r="U2" s="391" t="s">
        <v>16</v>
      </c>
      <c r="V2" s="392"/>
      <c r="W2" s="393"/>
      <c r="X2" s="394" t="s">
        <v>17</v>
      </c>
      <c r="Y2" s="395"/>
      <c r="Z2" s="396"/>
      <c r="AA2" s="391" t="s">
        <v>18</v>
      </c>
      <c r="AB2" s="392"/>
      <c r="AC2" s="393"/>
      <c r="AD2" s="394" t="s">
        <v>19</v>
      </c>
      <c r="AE2" s="395"/>
      <c r="AF2" s="396"/>
      <c r="AG2" s="391" t="s">
        <v>20</v>
      </c>
      <c r="AH2" s="392"/>
      <c r="AI2" s="393"/>
      <c r="AJ2" s="397" t="s">
        <v>21</v>
      </c>
      <c r="AK2" s="398"/>
      <c r="AL2" s="399"/>
      <c r="AM2" s="401" t="s">
        <v>22</v>
      </c>
      <c r="AN2" s="402"/>
      <c r="AO2" s="403"/>
      <c r="AP2" s="404" t="s">
        <v>23</v>
      </c>
      <c r="AQ2" s="405"/>
      <c r="AR2" s="406"/>
      <c r="AS2" s="401" t="s">
        <v>807</v>
      </c>
      <c r="AT2" s="402"/>
      <c r="AU2" s="403"/>
      <c r="AV2" s="400" t="s">
        <v>808</v>
      </c>
      <c r="AW2" s="398"/>
      <c r="AX2" s="399"/>
      <c r="AY2" s="38"/>
      <c r="AZ2" s="388" t="s">
        <v>24</v>
      </c>
      <c r="BA2" s="389"/>
      <c r="BB2" s="389"/>
      <c r="BC2" s="390"/>
      <c r="BD2" s="39"/>
      <c r="BE2" s="40"/>
      <c r="BF2" s="41" t="s">
        <v>25</v>
      </c>
      <c r="BG2" s="42"/>
      <c r="BH2" s="339"/>
      <c r="BJ2" s="82"/>
    </row>
    <row r="3" spans="1:62" ht="27" x14ac:dyDescent="0.25">
      <c r="A3" s="43"/>
      <c r="B3" s="44"/>
      <c r="C3" s="44"/>
      <c r="D3" s="45" t="s">
        <v>26</v>
      </c>
      <c r="E3" s="46"/>
      <c r="F3" s="47"/>
      <c r="G3" s="47"/>
      <c r="H3" s="48"/>
      <c r="I3" s="49"/>
      <c r="J3" s="50" t="s">
        <v>814</v>
      </c>
      <c r="K3" s="51"/>
      <c r="L3" s="331" t="s">
        <v>27</v>
      </c>
      <c r="M3" s="332" t="s">
        <v>10</v>
      </c>
      <c r="N3" s="332" t="s">
        <v>11</v>
      </c>
      <c r="O3" s="333" t="s">
        <v>28</v>
      </c>
      <c r="P3" s="334" t="s">
        <v>10</v>
      </c>
      <c r="Q3" s="334" t="s">
        <v>11</v>
      </c>
      <c r="R3" s="52" t="s">
        <v>28</v>
      </c>
      <c r="S3" s="53" t="s">
        <v>10</v>
      </c>
      <c r="T3" s="53" t="s">
        <v>11</v>
      </c>
      <c r="U3" s="333" t="s">
        <v>27</v>
      </c>
      <c r="V3" s="334" t="s">
        <v>10</v>
      </c>
      <c r="W3" s="334" t="s">
        <v>11</v>
      </c>
      <c r="X3" s="52" t="s">
        <v>29</v>
      </c>
      <c r="Y3" s="53" t="s">
        <v>10</v>
      </c>
      <c r="Z3" s="53" t="s">
        <v>11</v>
      </c>
      <c r="AA3" s="333" t="s">
        <v>30</v>
      </c>
      <c r="AB3" s="334" t="s">
        <v>10</v>
      </c>
      <c r="AC3" s="334" t="s">
        <v>11</v>
      </c>
      <c r="AD3" s="52" t="s">
        <v>31</v>
      </c>
      <c r="AE3" s="53" t="s">
        <v>10</v>
      </c>
      <c r="AF3" s="53" t="s">
        <v>11</v>
      </c>
      <c r="AG3" s="333" t="s">
        <v>32</v>
      </c>
      <c r="AH3" s="334" t="s">
        <v>10</v>
      </c>
      <c r="AI3" s="334" t="s">
        <v>11</v>
      </c>
      <c r="AJ3" s="52" t="s">
        <v>33</v>
      </c>
      <c r="AK3" s="33" t="s">
        <v>10</v>
      </c>
      <c r="AL3" s="35" t="s">
        <v>11</v>
      </c>
      <c r="AM3" s="335" t="s">
        <v>5</v>
      </c>
      <c r="AN3" s="335" t="s">
        <v>10</v>
      </c>
      <c r="AO3" s="335" t="s">
        <v>11</v>
      </c>
      <c r="AP3" s="36" t="s">
        <v>5</v>
      </c>
      <c r="AQ3" s="33" t="s">
        <v>10</v>
      </c>
      <c r="AR3" s="54" t="s">
        <v>11</v>
      </c>
      <c r="AS3" s="336" t="s">
        <v>5</v>
      </c>
      <c r="AT3" s="337" t="s">
        <v>10</v>
      </c>
      <c r="AU3" s="338" t="s">
        <v>11</v>
      </c>
      <c r="AV3" s="37" t="s">
        <v>5</v>
      </c>
      <c r="AW3" s="34" t="s">
        <v>10</v>
      </c>
      <c r="AX3" s="55" t="s">
        <v>11</v>
      </c>
      <c r="AY3" s="56"/>
      <c r="AZ3" s="57" t="s">
        <v>1</v>
      </c>
      <c r="BA3" s="57" t="s">
        <v>2</v>
      </c>
      <c r="BB3" s="57" t="s">
        <v>3</v>
      </c>
      <c r="BC3" s="57" t="s">
        <v>809</v>
      </c>
      <c r="BD3" s="58"/>
      <c r="BE3" s="57" t="s">
        <v>1</v>
      </c>
      <c r="BF3" s="57" t="s">
        <v>2</v>
      </c>
      <c r="BG3" s="57" t="s">
        <v>3</v>
      </c>
      <c r="BH3" s="340" t="s">
        <v>810</v>
      </c>
    </row>
    <row r="4" spans="1:62" ht="36" x14ac:dyDescent="0.25">
      <c r="A4" s="59">
        <v>1</v>
      </c>
      <c r="B4" s="60" t="s">
        <v>34</v>
      </c>
      <c r="C4" s="61" t="s">
        <v>35</v>
      </c>
      <c r="D4" s="62" t="s">
        <v>36</v>
      </c>
      <c r="E4" s="63" t="s">
        <v>9</v>
      </c>
      <c r="F4" s="64">
        <v>25000</v>
      </c>
      <c r="G4" s="64">
        <f>SUM(F4:F4)</f>
        <v>25000</v>
      </c>
      <c r="H4" s="65">
        <v>4.7300000000000004</v>
      </c>
      <c r="I4" s="66">
        <f>G4*H4</f>
        <v>118250.00000000001</v>
      </c>
      <c r="J4" s="351">
        <v>445484</v>
      </c>
      <c r="K4" s="68">
        <v>25000</v>
      </c>
      <c r="L4" s="69" t="s">
        <v>37</v>
      </c>
      <c r="M4" s="70"/>
      <c r="N4" s="70">
        <f t="shared" ref="N4:N23" si="0">M4*K4</f>
        <v>0</v>
      </c>
      <c r="O4" s="71">
        <v>284</v>
      </c>
      <c r="P4" s="70">
        <v>3</v>
      </c>
      <c r="Q4" s="70">
        <f t="shared" ref="Q4:Q23" si="1">P4*K4</f>
        <v>75000</v>
      </c>
      <c r="R4" s="69" t="s">
        <v>37</v>
      </c>
      <c r="S4" s="70"/>
      <c r="T4" s="70">
        <f t="shared" ref="T4:T23" si="2">S4*K4</f>
        <v>0</v>
      </c>
      <c r="U4" s="69" t="s">
        <v>37</v>
      </c>
      <c r="V4" s="70"/>
      <c r="W4" s="70">
        <f t="shared" ref="W4:W23" si="3">V4*K4</f>
        <v>0</v>
      </c>
      <c r="X4" s="71">
        <v>121</v>
      </c>
      <c r="Y4" s="70">
        <v>2.58</v>
      </c>
      <c r="Z4" s="70">
        <f t="shared" ref="Z4:Z23" si="4">Y4*K4</f>
        <v>64500</v>
      </c>
      <c r="AA4" s="69" t="s">
        <v>37</v>
      </c>
      <c r="AB4" s="70"/>
      <c r="AC4" s="70">
        <f t="shared" ref="AC4:AC23" si="5">AB4*K4</f>
        <v>0</v>
      </c>
      <c r="AD4" s="69" t="s">
        <v>37</v>
      </c>
      <c r="AE4" s="70"/>
      <c r="AF4" s="70">
        <f t="shared" ref="AF4:AF23" si="6">AE4*K4</f>
        <v>0</v>
      </c>
      <c r="AG4" s="69" t="s">
        <v>37</v>
      </c>
      <c r="AH4" s="70"/>
      <c r="AI4" s="70">
        <f t="shared" ref="AI4:AI23" si="7">AH4*K4</f>
        <v>0</v>
      </c>
      <c r="AJ4" s="69" t="s">
        <v>37</v>
      </c>
      <c r="AK4" s="70"/>
      <c r="AL4" s="72">
        <f t="shared" ref="AL4:AL23" si="8">AK4*K4</f>
        <v>0</v>
      </c>
      <c r="AM4" s="73">
        <v>1</v>
      </c>
      <c r="AN4" s="74">
        <v>4.9000000000000004</v>
      </c>
      <c r="AO4" s="75">
        <f>AN4*K4</f>
        <v>122500.00000000001</v>
      </c>
      <c r="AP4" s="73">
        <v>1</v>
      </c>
      <c r="AQ4" s="74">
        <v>8</v>
      </c>
      <c r="AR4" s="75">
        <f>AQ4*F4</f>
        <v>200000</v>
      </c>
      <c r="AS4" s="73">
        <v>1</v>
      </c>
      <c r="AT4" s="74">
        <v>6.5</v>
      </c>
      <c r="AU4" s="74">
        <f>AT4*F4</f>
        <v>162500</v>
      </c>
      <c r="AV4" s="73">
        <v>1</v>
      </c>
      <c r="AW4" s="75">
        <v>4.5199999999999996</v>
      </c>
      <c r="AX4" s="75">
        <f>AW4*F4</f>
        <v>112999.99999999999</v>
      </c>
      <c r="AY4" s="76"/>
      <c r="AZ4" s="77">
        <f>MIN(AK4,AH4,AE4,AB4,Y4,V4,S4,P4,M4,AN4,AQ4,AT4,AW4)</f>
        <v>2.58</v>
      </c>
      <c r="BA4" s="77">
        <f t="shared" ref="BA4:BA23" si="9">AVERAGE(AK4,AH4,AE4,AB4,Y4,V4,S4,P4,M4,AN4,AQ4,AT4,AW4)</f>
        <v>4.916666666666667</v>
      </c>
      <c r="BB4" s="77">
        <f t="shared" ref="BB4:BB23" si="10">MEDIAN(AK4,AH4,AE4,AB4,Y4,V4,S4,P4,M4,AN4,AQ4,AT4,AW4)</f>
        <v>4.71</v>
      </c>
      <c r="BC4" s="77">
        <f t="shared" ref="BC4:BC23" si="11">MAX(AK4,AH4,AE4,AB4,Y4,V4,S4,P4,M4,AN4,AQ4,AT4,AW4)</f>
        <v>8</v>
      </c>
      <c r="BD4" s="78"/>
      <c r="BE4" s="79">
        <f>AZ4*$K4</f>
        <v>64500</v>
      </c>
      <c r="BF4" s="80">
        <f>BA4*$K4</f>
        <v>122916.66666666667</v>
      </c>
      <c r="BG4" s="81">
        <f>BB4*$K4</f>
        <v>117750</v>
      </c>
      <c r="BH4" s="341">
        <f t="shared" ref="BH4:BH23" si="12">(SUM(M4,P4,S4,V4,Y4,AB4,AE4,AH4,AK4,AN4,AQ4,AT4,AW4)-MAX(M4,P4,S4,V4,Y4,AB4,AE4,AH4,AK4,AN4,AQ4,AT4,AW4)-MIN(M4,P4,S4,V4,Y4,AB4,AE4,AH4,AK4,AN4,AQ4,AT4,AW4))/(COUNT(M4,P4,S4,V4,Y4,AB4,AE4,AH4,AK4,AN4,AQ4,AT4,AW4)-2)</f>
        <v>4.7300000000000004</v>
      </c>
      <c r="BI4" s="82"/>
    </row>
    <row r="5" spans="1:62" ht="60" x14ac:dyDescent="0.25">
      <c r="A5" s="59">
        <v>2</v>
      </c>
      <c r="B5" s="83" t="s">
        <v>34</v>
      </c>
      <c r="C5" s="84" t="s">
        <v>38</v>
      </c>
      <c r="D5" s="85" t="s">
        <v>39</v>
      </c>
      <c r="E5" s="86" t="s">
        <v>9</v>
      </c>
      <c r="F5" s="64">
        <v>2450</v>
      </c>
      <c r="G5" s="64">
        <f>SUM(F5:F5)</f>
        <v>2450</v>
      </c>
      <c r="H5" s="65">
        <v>35.68</v>
      </c>
      <c r="I5" s="66">
        <f>G5*H5</f>
        <v>87416</v>
      </c>
      <c r="J5" s="351">
        <v>445485</v>
      </c>
      <c r="K5" s="68">
        <v>2450</v>
      </c>
      <c r="L5" s="69" t="s">
        <v>37</v>
      </c>
      <c r="M5" s="70"/>
      <c r="N5" s="70">
        <f t="shared" si="0"/>
        <v>0</v>
      </c>
      <c r="O5" s="69" t="s">
        <v>37</v>
      </c>
      <c r="P5" s="70"/>
      <c r="Q5" s="70">
        <f t="shared" si="1"/>
        <v>0</v>
      </c>
      <c r="R5" s="71">
        <v>579</v>
      </c>
      <c r="S5" s="70">
        <v>30</v>
      </c>
      <c r="T5" s="70">
        <f t="shared" si="2"/>
        <v>73500</v>
      </c>
      <c r="U5" s="71" t="s">
        <v>40</v>
      </c>
      <c r="V5" s="70">
        <v>20</v>
      </c>
      <c r="W5" s="70">
        <f t="shared" si="3"/>
        <v>49000</v>
      </c>
      <c r="X5" s="69" t="s">
        <v>37</v>
      </c>
      <c r="Y5" s="70"/>
      <c r="Z5" s="70">
        <f t="shared" si="4"/>
        <v>0</v>
      </c>
      <c r="AA5" s="71">
        <v>2</v>
      </c>
      <c r="AB5" s="70">
        <v>21</v>
      </c>
      <c r="AC5" s="70">
        <f t="shared" si="5"/>
        <v>51450</v>
      </c>
      <c r="AD5" s="71">
        <v>98</v>
      </c>
      <c r="AE5" s="70">
        <v>23.39</v>
      </c>
      <c r="AF5" s="70">
        <f t="shared" si="6"/>
        <v>57305.5</v>
      </c>
      <c r="AG5" s="69" t="s">
        <v>37</v>
      </c>
      <c r="AH5" s="70"/>
      <c r="AI5" s="70">
        <f t="shared" si="7"/>
        <v>0</v>
      </c>
      <c r="AJ5" s="73" t="s">
        <v>41</v>
      </c>
      <c r="AK5" s="70">
        <v>15</v>
      </c>
      <c r="AL5" s="74">
        <f t="shared" si="8"/>
        <v>36750</v>
      </c>
      <c r="AM5" s="73">
        <v>2</v>
      </c>
      <c r="AN5" s="74">
        <v>44.8</v>
      </c>
      <c r="AO5" s="75">
        <f t="shared" ref="AO5:AO68" si="13">AN5*K5</f>
        <v>109760</v>
      </c>
      <c r="AP5" s="73">
        <v>2</v>
      </c>
      <c r="AQ5" s="74">
        <v>120</v>
      </c>
      <c r="AR5" s="75">
        <f>AQ5*F5</f>
        <v>294000</v>
      </c>
      <c r="AS5" s="73">
        <v>2</v>
      </c>
      <c r="AT5" s="74">
        <v>75</v>
      </c>
      <c r="AU5" s="74">
        <f>AT5*F5</f>
        <v>183750</v>
      </c>
      <c r="AV5" s="73">
        <v>2</v>
      </c>
      <c r="AW5" s="75">
        <v>35.54</v>
      </c>
      <c r="AX5" s="75">
        <f>AW5*F5</f>
        <v>87073</v>
      </c>
      <c r="AY5" s="87"/>
      <c r="AZ5" s="77">
        <f>MIN(AK5,AH5,AE5,AB5,Y5,V5,S5,P5,M5,AN5,AQ5,AT5,AW5)</f>
        <v>15</v>
      </c>
      <c r="BA5" s="77">
        <f t="shared" si="9"/>
        <v>42.747777777777777</v>
      </c>
      <c r="BB5" s="77">
        <f t="shared" si="10"/>
        <v>30</v>
      </c>
      <c r="BC5" s="77">
        <f t="shared" si="11"/>
        <v>120</v>
      </c>
      <c r="BD5" s="88"/>
      <c r="BE5" s="89">
        <f t="shared" ref="BE5:BG23" si="14">AZ5*$K5</f>
        <v>36750</v>
      </c>
      <c r="BF5" s="90">
        <f t="shared" si="14"/>
        <v>104732.05555555555</v>
      </c>
      <c r="BG5" s="91">
        <f t="shared" si="14"/>
        <v>73500</v>
      </c>
      <c r="BH5" s="342">
        <f t="shared" si="12"/>
        <v>35.675714285714285</v>
      </c>
      <c r="BI5" s="82"/>
    </row>
    <row r="6" spans="1:62" ht="60" x14ac:dyDescent="0.25">
      <c r="A6" s="59">
        <v>3</v>
      </c>
      <c r="B6" s="83" t="s">
        <v>34</v>
      </c>
      <c r="C6" s="84" t="s">
        <v>42</v>
      </c>
      <c r="D6" s="85" t="s">
        <v>43</v>
      </c>
      <c r="E6" s="86" t="s">
        <v>9</v>
      </c>
      <c r="F6" s="64">
        <v>12300</v>
      </c>
      <c r="G6" s="64">
        <f>SUM(F6:F6)</f>
        <v>12300</v>
      </c>
      <c r="H6" s="65">
        <v>6.86</v>
      </c>
      <c r="I6" s="66">
        <f>G6*H6</f>
        <v>84378</v>
      </c>
      <c r="J6" s="351">
        <v>445479</v>
      </c>
      <c r="K6" s="68">
        <v>12300</v>
      </c>
      <c r="L6" s="69" t="s">
        <v>37</v>
      </c>
      <c r="M6" s="70"/>
      <c r="N6" s="70">
        <f t="shared" si="0"/>
        <v>0</v>
      </c>
      <c r="O6" s="71">
        <v>276</v>
      </c>
      <c r="P6" s="70">
        <v>3</v>
      </c>
      <c r="Q6" s="70">
        <f t="shared" si="1"/>
        <v>36900</v>
      </c>
      <c r="R6" s="71">
        <v>578</v>
      </c>
      <c r="S6" s="70">
        <v>2.5499999999999998</v>
      </c>
      <c r="T6" s="70">
        <f t="shared" si="2"/>
        <v>31364.999999999996</v>
      </c>
      <c r="U6" s="69" t="s">
        <v>37</v>
      </c>
      <c r="V6" s="70"/>
      <c r="W6" s="70">
        <f t="shared" si="3"/>
        <v>0</v>
      </c>
      <c r="X6" s="71">
        <v>121</v>
      </c>
      <c r="Y6" s="70">
        <v>2.58</v>
      </c>
      <c r="Z6" s="70">
        <f t="shared" si="4"/>
        <v>31734</v>
      </c>
      <c r="AA6" s="69" t="s">
        <v>37</v>
      </c>
      <c r="AB6" s="70"/>
      <c r="AC6" s="70">
        <f t="shared" si="5"/>
        <v>0</v>
      </c>
      <c r="AD6" s="69" t="s">
        <v>37</v>
      </c>
      <c r="AE6" s="70"/>
      <c r="AF6" s="70">
        <f t="shared" si="6"/>
        <v>0</v>
      </c>
      <c r="AG6" s="69" t="s">
        <v>37</v>
      </c>
      <c r="AH6" s="70"/>
      <c r="AI6" s="70">
        <f t="shared" si="7"/>
        <v>0</v>
      </c>
      <c r="AJ6" s="69" t="s">
        <v>37</v>
      </c>
      <c r="AK6" s="70"/>
      <c r="AL6" s="74">
        <f t="shared" si="8"/>
        <v>0</v>
      </c>
      <c r="AM6" s="73">
        <v>3</v>
      </c>
      <c r="AN6" s="74">
        <v>7.7</v>
      </c>
      <c r="AO6" s="75">
        <f t="shared" si="13"/>
        <v>94710</v>
      </c>
      <c r="AP6" s="73">
        <v>3</v>
      </c>
      <c r="AQ6" s="74">
        <v>12</v>
      </c>
      <c r="AR6" s="75">
        <f>AQ6*F6</f>
        <v>147600</v>
      </c>
      <c r="AS6" s="73">
        <v>3</v>
      </c>
      <c r="AT6" s="74">
        <v>9</v>
      </c>
      <c r="AU6" s="74">
        <f>AT6*F6</f>
        <v>110700</v>
      </c>
      <c r="AV6" s="73">
        <v>3</v>
      </c>
      <c r="AW6" s="75">
        <v>12.12</v>
      </c>
      <c r="AX6" s="75">
        <f>AW6*F6</f>
        <v>149076</v>
      </c>
      <c r="AY6" s="87"/>
      <c r="AZ6" s="77">
        <f t="shared" ref="AZ6:AZ69" si="15">MIN(AK6,AH6,AE6,AB6,Y6,V6,S6,P6,M6,AN6,AQ6,AT6,AW6)</f>
        <v>2.5499999999999998</v>
      </c>
      <c r="BA6" s="77">
        <f t="shared" si="9"/>
        <v>6.992857142857142</v>
      </c>
      <c r="BB6" s="77">
        <f t="shared" si="10"/>
        <v>7.7</v>
      </c>
      <c r="BC6" s="77">
        <f t="shared" si="11"/>
        <v>12.12</v>
      </c>
      <c r="BD6" s="88"/>
      <c r="BE6" s="89">
        <f t="shared" si="14"/>
        <v>31364.999999999996</v>
      </c>
      <c r="BF6" s="90">
        <f t="shared" si="14"/>
        <v>86012.142857142841</v>
      </c>
      <c r="BG6" s="91">
        <f t="shared" si="14"/>
        <v>94710</v>
      </c>
      <c r="BH6" s="342">
        <f t="shared" si="12"/>
        <v>6.8559999999999999</v>
      </c>
      <c r="BI6" s="82"/>
    </row>
    <row r="7" spans="1:62" ht="60" x14ac:dyDescent="0.25">
      <c r="A7" s="59">
        <v>4</v>
      </c>
      <c r="B7" s="83" t="s">
        <v>34</v>
      </c>
      <c r="C7" s="84" t="s">
        <v>44</v>
      </c>
      <c r="D7" s="85" t="s">
        <v>45</v>
      </c>
      <c r="E7" s="86" t="s">
        <v>9</v>
      </c>
      <c r="F7" s="64">
        <v>39000</v>
      </c>
      <c r="G7" s="64">
        <f>SUM(F7:F7)</f>
        <v>39000</v>
      </c>
      <c r="H7" s="65">
        <v>4.74</v>
      </c>
      <c r="I7" s="66">
        <f>G7*H7</f>
        <v>184860</v>
      </c>
      <c r="J7" s="351">
        <v>445484</v>
      </c>
      <c r="K7" s="68">
        <v>39000</v>
      </c>
      <c r="L7" s="69" t="s">
        <v>37</v>
      </c>
      <c r="M7" s="70"/>
      <c r="N7" s="70">
        <f t="shared" si="0"/>
        <v>0</v>
      </c>
      <c r="O7" s="71">
        <v>276</v>
      </c>
      <c r="P7" s="70">
        <v>3</v>
      </c>
      <c r="Q7" s="70">
        <f t="shared" si="1"/>
        <v>117000</v>
      </c>
      <c r="R7" s="71">
        <v>577</v>
      </c>
      <c r="S7" s="70">
        <v>2.5</v>
      </c>
      <c r="T7" s="70">
        <f t="shared" si="2"/>
        <v>97500</v>
      </c>
      <c r="U7" s="69" t="s">
        <v>37</v>
      </c>
      <c r="V7" s="70"/>
      <c r="W7" s="70">
        <f t="shared" si="3"/>
        <v>0</v>
      </c>
      <c r="X7" s="71">
        <v>121</v>
      </c>
      <c r="Y7" s="70">
        <v>2.58</v>
      </c>
      <c r="Z7" s="70">
        <f t="shared" si="4"/>
        <v>100620</v>
      </c>
      <c r="AA7" s="71">
        <v>1</v>
      </c>
      <c r="AB7" s="70">
        <v>3</v>
      </c>
      <c r="AC7" s="70">
        <f t="shared" si="5"/>
        <v>117000</v>
      </c>
      <c r="AD7" s="71">
        <v>97</v>
      </c>
      <c r="AE7" s="70">
        <v>1.62</v>
      </c>
      <c r="AF7" s="70">
        <f t="shared" si="6"/>
        <v>63180.000000000007</v>
      </c>
      <c r="AG7" s="71">
        <v>106</v>
      </c>
      <c r="AH7" s="70">
        <v>0.47</v>
      </c>
      <c r="AI7" s="70">
        <f t="shared" si="7"/>
        <v>18330</v>
      </c>
      <c r="AJ7" s="71" t="s">
        <v>46</v>
      </c>
      <c r="AK7" s="70">
        <v>5</v>
      </c>
      <c r="AL7" s="74">
        <f t="shared" si="8"/>
        <v>195000</v>
      </c>
      <c r="AM7" s="73">
        <v>4</v>
      </c>
      <c r="AN7" s="74">
        <v>6.3</v>
      </c>
      <c r="AO7" s="75">
        <f t="shared" si="13"/>
        <v>245700</v>
      </c>
      <c r="AP7" s="73">
        <v>4</v>
      </c>
      <c r="AQ7" s="74">
        <v>12</v>
      </c>
      <c r="AR7" s="75">
        <f>AQ7*F7</f>
        <v>468000</v>
      </c>
      <c r="AS7" s="73">
        <v>4</v>
      </c>
      <c r="AT7" s="74">
        <v>9</v>
      </c>
      <c r="AU7" s="74">
        <f>AT7*F7</f>
        <v>351000</v>
      </c>
      <c r="AV7" s="73">
        <v>4</v>
      </c>
      <c r="AW7" s="75">
        <v>9.69</v>
      </c>
      <c r="AX7" s="75">
        <f>AW7*F7</f>
        <v>377910</v>
      </c>
      <c r="AY7" s="87"/>
      <c r="AZ7" s="77">
        <f t="shared" si="15"/>
        <v>0.47</v>
      </c>
      <c r="BA7" s="77">
        <f t="shared" si="9"/>
        <v>5.0145454545454546</v>
      </c>
      <c r="BB7" s="77">
        <f t="shared" si="10"/>
        <v>3</v>
      </c>
      <c r="BC7" s="77">
        <f t="shared" si="11"/>
        <v>12</v>
      </c>
      <c r="BD7" s="88"/>
      <c r="BE7" s="89">
        <f t="shared" si="14"/>
        <v>18330</v>
      </c>
      <c r="BF7" s="90">
        <f t="shared" si="14"/>
        <v>195567.27272727274</v>
      </c>
      <c r="BG7" s="91">
        <f t="shared" si="14"/>
        <v>117000</v>
      </c>
      <c r="BH7" s="342">
        <f t="shared" si="12"/>
        <v>4.7433333333333332</v>
      </c>
      <c r="BI7" s="82"/>
    </row>
    <row r="8" spans="1:62" ht="132" x14ac:dyDescent="0.25">
      <c r="A8" s="59">
        <v>5</v>
      </c>
      <c r="B8" s="83" t="s">
        <v>34</v>
      </c>
      <c r="C8" s="84" t="s">
        <v>47</v>
      </c>
      <c r="D8" s="85" t="s">
        <v>48</v>
      </c>
      <c r="E8" s="86" t="s">
        <v>49</v>
      </c>
      <c r="F8" s="64">
        <v>500</v>
      </c>
      <c r="G8" s="64">
        <f>SUM(F8:F8)</f>
        <v>500</v>
      </c>
      <c r="H8" s="65">
        <v>253.96</v>
      </c>
      <c r="I8" s="66">
        <f>G8*H8</f>
        <v>126980</v>
      </c>
      <c r="J8" s="351">
        <v>12807</v>
      </c>
      <c r="K8" s="68">
        <v>500</v>
      </c>
      <c r="L8" s="71">
        <v>169</v>
      </c>
      <c r="M8" s="70">
        <v>336</v>
      </c>
      <c r="N8" s="70">
        <f t="shared" si="0"/>
        <v>168000</v>
      </c>
      <c r="O8" s="71">
        <v>270</v>
      </c>
      <c r="P8" s="70">
        <v>80</v>
      </c>
      <c r="Q8" s="70">
        <f t="shared" si="1"/>
        <v>40000</v>
      </c>
      <c r="R8" s="69" t="s">
        <v>37</v>
      </c>
      <c r="S8" s="70"/>
      <c r="T8" s="70">
        <f t="shared" si="2"/>
        <v>0</v>
      </c>
      <c r="U8" s="71" t="s">
        <v>50</v>
      </c>
      <c r="V8" s="70">
        <v>50</v>
      </c>
      <c r="W8" s="70">
        <f t="shared" si="3"/>
        <v>25000</v>
      </c>
      <c r="X8" s="69" t="s">
        <v>37</v>
      </c>
      <c r="Y8" s="70"/>
      <c r="Z8" s="70">
        <f t="shared" si="4"/>
        <v>0</v>
      </c>
      <c r="AA8" s="69" t="s">
        <v>37</v>
      </c>
      <c r="AB8" s="70"/>
      <c r="AC8" s="70">
        <f t="shared" si="5"/>
        <v>0</v>
      </c>
      <c r="AD8" s="69" t="s">
        <v>37</v>
      </c>
      <c r="AE8" s="70"/>
      <c r="AF8" s="70">
        <f t="shared" si="6"/>
        <v>0</v>
      </c>
      <c r="AG8" s="69" t="s">
        <v>37</v>
      </c>
      <c r="AH8" s="70"/>
      <c r="AI8" s="70">
        <f t="shared" si="7"/>
        <v>0</v>
      </c>
      <c r="AJ8" s="69" t="s">
        <v>37</v>
      </c>
      <c r="AK8" s="70"/>
      <c r="AL8" s="74">
        <f t="shared" si="8"/>
        <v>0</v>
      </c>
      <c r="AM8" s="73">
        <v>5</v>
      </c>
      <c r="AN8" s="74">
        <v>252</v>
      </c>
      <c r="AO8" s="75">
        <f t="shared" si="13"/>
        <v>126000</v>
      </c>
      <c r="AP8" s="73">
        <v>5</v>
      </c>
      <c r="AQ8" s="74">
        <v>370</v>
      </c>
      <c r="AR8" s="75">
        <f>AQ8*F8</f>
        <v>185000</v>
      </c>
      <c r="AS8" s="73">
        <v>5</v>
      </c>
      <c r="AT8" s="74">
        <v>311</v>
      </c>
      <c r="AU8" s="74">
        <f>AT8*F8</f>
        <v>155500</v>
      </c>
      <c r="AV8" s="73">
        <v>5</v>
      </c>
      <c r="AW8" s="75">
        <v>290.79000000000002</v>
      </c>
      <c r="AX8" s="75">
        <f>AW8*F8</f>
        <v>145395</v>
      </c>
      <c r="AY8" s="87"/>
      <c r="AZ8" s="77">
        <f t="shared" si="15"/>
        <v>50</v>
      </c>
      <c r="BA8" s="77">
        <f t="shared" si="9"/>
        <v>241.39857142857142</v>
      </c>
      <c r="BB8" s="77">
        <f t="shared" si="10"/>
        <v>290.79000000000002</v>
      </c>
      <c r="BC8" s="77">
        <f t="shared" si="11"/>
        <v>370</v>
      </c>
      <c r="BD8" s="88"/>
      <c r="BE8" s="89">
        <f t="shared" si="14"/>
        <v>25000</v>
      </c>
      <c r="BF8" s="90">
        <f t="shared" si="14"/>
        <v>120699.28571428571</v>
      </c>
      <c r="BG8" s="91">
        <f t="shared" si="14"/>
        <v>145395</v>
      </c>
      <c r="BH8" s="342">
        <f t="shared" si="12"/>
        <v>253.958</v>
      </c>
      <c r="BI8" s="82"/>
    </row>
    <row r="9" spans="1:62" ht="156" x14ac:dyDescent="0.25">
      <c r="A9" s="59">
        <v>6</v>
      </c>
      <c r="B9" s="83" t="s">
        <v>34</v>
      </c>
      <c r="C9" s="84" t="s">
        <v>51</v>
      </c>
      <c r="D9" s="85" t="s">
        <v>52</v>
      </c>
      <c r="E9" s="86" t="s">
        <v>49</v>
      </c>
      <c r="F9" s="64">
        <v>500</v>
      </c>
      <c r="G9" s="64">
        <f>SUM(F9:F9)</f>
        <v>500</v>
      </c>
      <c r="H9" s="65">
        <v>353.97</v>
      </c>
      <c r="I9" s="66">
        <f>G9*H9</f>
        <v>176985</v>
      </c>
      <c r="J9" s="351">
        <v>12807</v>
      </c>
      <c r="K9" s="68">
        <v>500</v>
      </c>
      <c r="L9" s="71">
        <v>170</v>
      </c>
      <c r="M9" s="70">
        <v>395</v>
      </c>
      <c r="N9" s="70">
        <f t="shared" si="0"/>
        <v>197500</v>
      </c>
      <c r="O9" s="69" t="s">
        <v>37</v>
      </c>
      <c r="P9" s="70"/>
      <c r="Q9" s="70">
        <f t="shared" si="1"/>
        <v>0</v>
      </c>
      <c r="R9" s="71">
        <v>590</v>
      </c>
      <c r="S9" s="70">
        <v>250</v>
      </c>
      <c r="T9" s="70">
        <f t="shared" si="2"/>
        <v>125000</v>
      </c>
      <c r="U9" s="69" t="s">
        <v>37</v>
      </c>
      <c r="V9" s="70"/>
      <c r="W9" s="70">
        <f t="shared" si="3"/>
        <v>0</v>
      </c>
      <c r="X9" s="69" t="s">
        <v>37</v>
      </c>
      <c r="Y9" s="70"/>
      <c r="Z9" s="70">
        <f t="shared" si="4"/>
        <v>0</v>
      </c>
      <c r="AA9" s="69" t="s">
        <v>37</v>
      </c>
      <c r="AB9" s="70"/>
      <c r="AC9" s="70">
        <f t="shared" si="5"/>
        <v>0</v>
      </c>
      <c r="AD9" s="69" t="s">
        <v>37</v>
      </c>
      <c r="AE9" s="70"/>
      <c r="AF9" s="70">
        <f t="shared" si="6"/>
        <v>0</v>
      </c>
      <c r="AG9" s="71">
        <v>97</v>
      </c>
      <c r="AH9" s="70">
        <v>290.42</v>
      </c>
      <c r="AI9" s="70">
        <f t="shared" si="7"/>
        <v>145210</v>
      </c>
      <c r="AJ9" s="69" t="s">
        <v>37</v>
      </c>
      <c r="AK9" s="70"/>
      <c r="AL9" s="74">
        <f t="shared" si="8"/>
        <v>0</v>
      </c>
      <c r="AM9" s="73">
        <v>6</v>
      </c>
      <c r="AN9" s="74">
        <v>364</v>
      </c>
      <c r="AO9" s="75">
        <f t="shared" si="13"/>
        <v>182000</v>
      </c>
      <c r="AP9" s="73">
        <v>6</v>
      </c>
      <c r="AQ9" s="74">
        <v>385</v>
      </c>
      <c r="AR9" s="75">
        <f>AQ9*F9</f>
        <v>192500</v>
      </c>
      <c r="AS9" s="73">
        <v>6</v>
      </c>
      <c r="AT9" s="74">
        <v>375</v>
      </c>
      <c r="AU9" s="74">
        <f>AT9*F9</f>
        <v>187500</v>
      </c>
      <c r="AV9" s="73">
        <v>6</v>
      </c>
      <c r="AW9" s="75">
        <v>355.41</v>
      </c>
      <c r="AX9" s="75">
        <f>AW9*F9</f>
        <v>177705</v>
      </c>
      <c r="AY9" s="87"/>
      <c r="AZ9" s="77">
        <f t="shared" si="15"/>
        <v>250</v>
      </c>
      <c r="BA9" s="77">
        <f t="shared" si="9"/>
        <v>344.97571428571428</v>
      </c>
      <c r="BB9" s="77">
        <f t="shared" si="10"/>
        <v>364</v>
      </c>
      <c r="BC9" s="77">
        <f t="shared" si="11"/>
        <v>395</v>
      </c>
      <c r="BD9" s="88"/>
      <c r="BE9" s="89">
        <f t="shared" si="14"/>
        <v>125000</v>
      </c>
      <c r="BF9" s="90">
        <f t="shared" si="14"/>
        <v>172487.85714285713</v>
      </c>
      <c r="BG9" s="91">
        <f t="shared" si="14"/>
        <v>182000</v>
      </c>
      <c r="BH9" s="342">
        <f t="shared" si="12"/>
        <v>353.96600000000001</v>
      </c>
      <c r="BI9" s="82"/>
    </row>
    <row r="10" spans="1:62" ht="180" x14ac:dyDescent="0.25">
      <c r="A10" s="59">
        <v>7</v>
      </c>
      <c r="B10" s="83" t="s">
        <v>34</v>
      </c>
      <c r="C10" s="84" t="s">
        <v>53</v>
      </c>
      <c r="D10" s="85" t="s">
        <v>54</v>
      </c>
      <c r="E10" s="86" t="s">
        <v>49</v>
      </c>
      <c r="F10" s="64">
        <v>500</v>
      </c>
      <c r="G10" s="64">
        <f>SUM(F10:F10)</f>
        <v>500</v>
      </c>
      <c r="H10" s="65">
        <v>473.59</v>
      </c>
      <c r="I10" s="66">
        <f>G10*H10</f>
        <v>236795</v>
      </c>
      <c r="J10" s="351">
        <v>12807</v>
      </c>
      <c r="K10" s="68">
        <v>500</v>
      </c>
      <c r="L10" s="71">
        <v>171</v>
      </c>
      <c r="M10" s="70">
        <v>558</v>
      </c>
      <c r="N10" s="70">
        <f t="shared" si="0"/>
        <v>279000</v>
      </c>
      <c r="O10" s="69" t="s">
        <v>37</v>
      </c>
      <c r="P10" s="70"/>
      <c r="Q10" s="70">
        <f t="shared" si="1"/>
        <v>0</v>
      </c>
      <c r="R10" s="69" t="s">
        <v>37</v>
      </c>
      <c r="S10" s="70"/>
      <c r="T10" s="70">
        <f t="shared" si="2"/>
        <v>0</v>
      </c>
      <c r="U10" s="69" t="s">
        <v>37</v>
      </c>
      <c r="V10" s="70"/>
      <c r="W10" s="70">
        <f t="shared" si="3"/>
        <v>0</v>
      </c>
      <c r="X10" s="69" t="s">
        <v>37</v>
      </c>
      <c r="Y10" s="70"/>
      <c r="Z10" s="70">
        <f t="shared" si="4"/>
        <v>0</v>
      </c>
      <c r="AA10" s="69" t="s">
        <v>37</v>
      </c>
      <c r="AB10" s="70"/>
      <c r="AC10" s="70">
        <f t="shared" si="5"/>
        <v>0</v>
      </c>
      <c r="AD10" s="69" t="s">
        <v>37</v>
      </c>
      <c r="AE10" s="70"/>
      <c r="AF10" s="70">
        <f t="shared" si="6"/>
        <v>0</v>
      </c>
      <c r="AG10" s="71">
        <v>98</v>
      </c>
      <c r="AH10" s="70">
        <v>385.4</v>
      </c>
      <c r="AI10" s="70">
        <f t="shared" si="7"/>
        <v>192700</v>
      </c>
      <c r="AJ10" s="69" t="s">
        <v>37</v>
      </c>
      <c r="AK10" s="70"/>
      <c r="AL10" s="74">
        <f t="shared" si="8"/>
        <v>0</v>
      </c>
      <c r="AM10" s="73">
        <v>7</v>
      </c>
      <c r="AN10" s="74">
        <v>532</v>
      </c>
      <c r="AO10" s="75">
        <f t="shared" si="13"/>
        <v>266000</v>
      </c>
      <c r="AP10" s="73">
        <v>7</v>
      </c>
      <c r="AQ10" s="74">
        <v>430</v>
      </c>
      <c r="AR10" s="92">
        <f>AQ10*F10</f>
        <v>215000</v>
      </c>
      <c r="AS10" s="73">
        <v>7</v>
      </c>
      <c r="AT10" s="74">
        <v>480</v>
      </c>
      <c r="AU10" s="74">
        <f>AT10*F10</f>
        <v>240000</v>
      </c>
      <c r="AV10" s="73">
        <v>7</v>
      </c>
      <c r="AW10" s="75">
        <v>452.34</v>
      </c>
      <c r="AX10" s="75">
        <f>AW10*F10</f>
        <v>226170</v>
      </c>
      <c r="AY10" s="93"/>
      <c r="AZ10" s="77">
        <f t="shared" si="15"/>
        <v>385.4</v>
      </c>
      <c r="BA10" s="77">
        <f t="shared" si="9"/>
        <v>472.95666666666671</v>
      </c>
      <c r="BB10" s="77">
        <f t="shared" si="10"/>
        <v>466.16999999999996</v>
      </c>
      <c r="BC10" s="77">
        <f t="shared" si="11"/>
        <v>558</v>
      </c>
      <c r="BD10" s="88"/>
      <c r="BE10" s="89">
        <f t="shared" si="14"/>
        <v>192700</v>
      </c>
      <c r="BF10" s="90">
        <f t="shared" si="14"/>
        <v>236478.33333333334</v>
      </c>
      <c r="BG10" s="91">
        <f t="shared" si="14"/>
        <v>233084.99999999997</v>
      </c>
      <c r="BH10" s="342">
        <f t="shared" si="12"/>
        <v>473.58500000000004</v>
      </c>
      <c r="BI10" s="82"/>
    </row>
    <row r="11" spans="1:62" ht="144" x14ac:dyDescent="0.25">
      <c r="A11" s="59">
        <v>8</v>
      </c>
      <c r="B11" s="83" t="s">
        <v>34</v>
      </c>
      <c r="C11" s="84" t="s">
        <v>55</v>
      </c>
      <c r="D11" s="85" t="s">
        <v>56</v>
      </c>
      <c r="E11" s="86" t="s">
        <v>49</v>
      </c>
      <c r="F11" s="64">
        <v>1600</v>
      </c>
      <c r="G11" s="64">
        <f>SUM(F11:F11)</f>
        <v>1600</v>
      </c>
      <c r="H11" s="65">
        <v>145.6</v>
      </c>
      <c r="I11" s="66">
        <f>G11*H11</f>
        <v>232960</v>
      </c>
      <c r="J11" s="351">
        <v>12807</v>
      </c>
      <c r="K11" s="68">
        <v>1600</v>
      </c>
      <c r="L11" s="71">
        <v>172</v>
      </c>
      <c r="M11" s="70">
        <v>257</v>
      </c>
      <c r="N11" s="70">
        <f t="shared" si="0"/>
        <v>411200</v>
      </c>
      <c r="O11" s="71">
        <v>278</v>
      </c>
      <c r="P11" s="70">
        <v>87</v>
      </c>
      <c r="Q11" s="70">
        <f t="shared" si="1"/>
        <v>139200</v>
      </c>
      <c r="R11" s="71">
        <v>588</v>
      </c>
      <c r="S11" s="70">
        <v>90</v>
      </c>
      <c r="T11" s="70">
        <f t="shared" si="2"/>
        <v>144000</v>
      </c>
      <c r="U11" s="71" t="s">
        <v>41</v>
      </c>
      <c r="V11" s="70">
        <v>60</v>
      </c>
      <c r="W11" s="70">
        <f t="shared" si="3"/>
        <v>96000</v>
      </c>
      <c r="X11" s="71">
        <v>122</v>
      </c>
      <c r="Y11" s="70">
        <v>55</v>
      </c>
      <c r="Z11" s="70">
        <f t="shared" si="4"/>
        <v>88000</v>
      </c>
      <c r="AA11" s="71">
        <v>6</v>
      </c>
      <c r="AB11" s="70">
        <v>95</v>
      </c>
      <c r="AC11" s="70">
        <f t="shared" si="5"/>
        <v>152000</v>
      </c>
      <c r="AD11" s="71">
        <v>91</v>
      </c>
      <c r="AE11" s="70">
        <v>75.209999999999994</v>
      </c>
      <c r="AF11" s="70">
        <f t="shared" si="6"/>
        <v>120335.99999999999</v>
      </c>
      <c r="AG11" s="71">
        <v>93</v>
      </c>
      <c r="AH11" s="70">
        <v>62.43</v>
      </c>
      <c r="AI11" s="70">
        <f t="shared" si="7"/>
        <v>99888</v>
      </c>
      <c r="AJ11" s="71" t="s">
        <v>57</v>
      </c>
      <c r="AK11" s="70">
        <v>85</v>
      </c>
      <c r="AL11" s="74">
        <f t="shared" si="8"/>
        <v>136000</v>
      </c>
      <c r="AM11" s="73">
        <v>8</v>
      </c>
      <c r="AN11" s="74">
        <v>203</v>
      </c>
      <c r="AO11" s="75">
        <f t="shared" si="13"/>
        <v>324800</v>
      </c>
      <c r="AP11" s="73">
        <v>8</v>
      </c>
      <c r="AQ11" s="74">
        <v>372</v>
      </c>
      <c r="AR11" s="92">
        <f>AQ11*F11</f>
        <v>595200</v>
      </c>
      <c r="AS11" s="73">
        <v>8</v>
      </c>
      <c r="AT11" s="74">
        <v>280</v>
      </c>
      <c r="AU11" s="74">
        <f>AT11*F11</f>
        <v>448000</v>
      </c>
      <c r="AV11" s="73">
        <v>8</v>
      </c>
      <c r="AW11" s="75">
        <v>306.95</v>
      </c>
      <c r="AX11" s="75">
        <f>AW11*F11</f>
        <v>491120</v>
      </c>
      <c r="AY11" s="93"/>
      <c r="AZ11" s="77">
        <f t="shared" si="15"/>
        <v>55</v>
      </c>
      <c r="BA11" s="77">
        <f t="shared" si="9"/>
        <v>156.04538461538462</v>
      </c>
      <c r="BB11" s="77">
        <f t="shared" si="10"/>
        <v>90</v>
      </c>
      <c r="BC11" s="77">
        <f t="shared" si="11"/>
        <v>372</v>
      </c>
      <c r="BD11" s="88"/>
      <c r="BE11" s="89">
        <f t="shared" si="14"/>
        <v>88000</v>
      </c>
      <c r="BF11" s="90">
        <f t="shared" si="14"/>
        <v>249672.6153846154</v>
      </c>
      <c r="BG11" s="91">
        <f t="shared" si="14"/>
        <v>144000</v>
      </c>
      <c r="BH11" s="342">
        <f t="shared" si="12"/>
        <v>145.5990909090909</v>
      </c>
      <c r="BI11" s="82"/>
    </row>
    <row r="12" spans="1:62" ht="168" x14ac:dyDescent="0.25">
      <c r="A12" s="59">
        <v>9</v>
      </c>
      <c r="B12" s="83" t="s">
        <v>34</v>
      </c>
      <c r="C12" s="84" t="s">
        <v>58</v>
      </c>
      <c r="D12" s="85" t="s">
        <v>59</v>
      </c>
      <c r="E12" s="86" t="s">
        <v>49</v>
      </c>
      <c r="F12" s="64">
        <v>800</v>
      </c>
      <c r="G12" s="64">
        <f>SUM(F12:F12)</f>
        <v>800</v>
      </c>
      <c r="H12" s="65">
        <v>230.71</v>
      </c>
      <c r="I12" s="66">
        <f>G12*H12</f>
        <v>184568</v>
      </c>
      <c r="J12" s="351">
        <v>12807</v>
      </c>
      <c r="K12" s="68">
        <v>800</v>
      </c>
      <c r="L12" s="71">
        <v>173</v>
      </c>
      <c r="M12" s="70">
        <v>350</v>
      </c>
      <c r="N12" s="70">
        <f t="shared" si="0"/>
        <v>280000</v>
      </c>
      <c r="O12" s="71">
        <v>279</v>
      </c>
      <c r="P12" s="70">
        <v>100</v>
      </c>
      <c r="Q12" s="70">
        <f t="shared" si="1"/>
        <v>80000</v>
      </c>
      <c r="R12" s="71">
        <v>591</v>
      </c>
      <c r="S12" s="70">
        <v>197.67</v>
      </c>
      <c r="T12" s="70">
        <f t="shared" si="2"/>
        <v>158136</v>
      </c>
      <c r="U12" s="69" t="s">
        <v>37</v>
      </c>
      <c r="V12" s="70"/>
      <c r="W12" s="70">
        <f t="shared" si="3"/>
        <v>0</v>
      </c>
      <c r="X12" s="71">
        <v>123</v>
      </c>
      <c r="Y12" s="70">
        <v>80</v>
      </c>
      <c r="Z12" s="70">
        <f t="shared" si="4"/>
        <v>64000</v>
      </c>
      <c r="AA12" s="69" t="s">
        <v>37</v>
      </c>
      <c r="AB12" s="70"/>
      <c r="AC12" s="70">
        <f t="shared" si="5"/>
        <v>0</v>
      </c>
      <c r="AD12" s="71">
        <v>92</v>
      </c>
      <c r="AE12" s="70">
        <v>130.57</v>
      </c>
      <c r="AF12" s="70">
        <f t="shared" si="6"/>
        <v>104456</v>
      </c>
      <c r="AG12" s="71">
        <v>94</v>
      </c>
      <c r="AH12" s="70">
        <v>90.4</v>
      </c>
      <c r="AI12" s="70">
        <f t="shared" si="7"/>
        <v>72320</v>
      </c>
      <c r="AJ12" s="69" t="s">
        <v>37</v>
      </c>
      <c r="AK12" s="70"/>
      <c r="AL12" s="74">
        <f t="shared" si="8"/>
        <v>0</v>
      </c>
      <c r="AM12" s="73">
        <v>9</v>
      </c>
      <c r="AN12" s="74">
        <v>266</v>
      </c>
      <c r="AO12" s="75">
        <f t="shared" si="13"/>
        <v>212800</v>
      </c>
      <c r="AP12" s="73">
        <v>9</v>
      </c>
      <c r="AQ12" s="74">
        <v>386</v>
      </c>
      <c r="AR12" s="92">
        <f>AQ12*F12</f>
        <v>308800</v>
      </c>
      <c r="AS12" s="73">
        <v>9</v>
      </c>
      <c r="AT12" s="74">
        <v>325</v>
      </c>
      <c r="AU12" s="74">
        <f>AT12*F12</f>
        <v>260000</v>
      </c>
      <c r="AV12" s="73">
        <v>9</v>
      </c>
      <c r="AW12" s="75">
        <v>387.72</v>
      </c>
      <c r="AX12" s="75">
        <f>AW12*F12</f>
        <v>310176</v>
      </c>
      <c r="AY12" s="93"/>
      <c r="AZ12" s="77">
        <f t="shared" si="15"/>
        <v>80</v>
      </c>
      <c r="BA12" s="77">
        <f t="shared" si="9"/>
        <v>231.33599999999996</v>
      </c>
      <c r="BB12" s="77">
        <f t="shared" si="10"/>
        <v>231.83499999999998</v>
      </c>
      <c r="BC12" s="77">
        <f t="shared" si="11"/>
        <v>387.72</v>
      </c>
      <c r="BD12" s="88"/>
      <c r="BE12" s="89">
        <f t="shared" si="14"/>
        <v>64000</v>
      </c>
      <c r="BF12" s="90">
        <f t="shared" si="14"/>
        <v>185068.79999999996</v>
      </c>
      <c r="BG12" s="91">
        <f t="shared" si="14"/>
        <v>185467.99999999997</v>
      </c>
      <c r="BH12" s="342">
        <f t="shared" si="12"/>
        <v>230.70499999999996</v>
      </c>
      <c r="BI12" s="82"/>
    </row>
    <row r="13" spans="1:62" ht="84" x14ac:dyDescent="0.25">
      <c r="A13" s="59">
        <v>10</v>
      </c>
      <c r="B13" s="83" t="s">
        <v>34</v>
      </c>
      <c r="C13" s="84" t="s">
        <v>60</v>
      </c>
      <c r="D13" s="85" t="s">
        <v>61</v>
      </c>
      <c r="E13" s="86" t="s">
        <v>62</v>
      </c>
      <c r="F13" s="64">
        <v>570</v>
      </c>
      <c r="G13" s="64">
        <f>SUM(F13:F13)</f>
        <v>570</v>
      </c>
      <c r="H13" s="65">
        <v>120.06</v>
      </c>
      <c r="I13" s="66">
        <f>G13*H13</f>
        <v>68434.2</v>
      </c>
      <c r="J13" s="351">
        <v>328593</v>
      </c>
      <c r="K13" s="68">
        <v>570</v>
      </c>
      <c r="L13" s="69" t="s">
        <v>37</v>
      </c>
      <c r="M13" s="70"/>
      <c r="N13" s="70">
        <f t="shared" si="0"/>
        <v>0</v>
      </c>
      <c r="O13" s="69" t="s">
        <v>37</v>
      </c>
      <c r="P13" s="70"/>
      <c r="Q13" s="70">
        <f t="shared" si="1"/>
        <v>0</v>
      </c>
      <c r="R13" s="71">
        <v>580</v>
      </c>
      <c r="S13" s="70">
        <v>102.5</v>
      </c>
      <c r="T13" s="70">
        <f t="shared" si="2"/>
        <v>58425</v>
      </c>
      <c r="U13" s="71" t="s">
        <v>63</v>
      </c>
      <c r="V13" s="70">
        <v>30</v>
      </c>
      <c r="W13" s="70">
        <f t="shared" si="3"/>
        <v>17100</v>
      </c>
      <c r="X13" s="69" t="s">
        <v>37</v>
      </c>
      <c r="Y13" s="70"/>
      <c r="Z13" s="70">
        <f t="shared" si="4"/>
        <v>0</v>
      </c>
      <c r="AA13" s="71">
        <v>12</v>
      </c>
      <c r="AB13" s="70">
        <v>117</v>
      </c>
      <c r="AC13" s="70">
        <f t="shared" si="5"/>
        <v>66690</v>
      </c>
      <c r="AD13" s="71">
        <v>99</v>
      </c>
      <c r="AE13" s="70">
        <v>177.58</v>
      </c>
      <c r="AF13" s="70">
        <f t="shared" si="6"/>
        <v>101220.6</v>
      </c>
      <c r="AG13" s="71">
        <v>149</v>
      </c>
      <c r="AH13" s="70">
        <v>100.41</v>
      </c>
      <c r="AI13" s="70">
        <f t="shared" si="7"/>
        <v>57233.7</v>
      </c>
      <c r="AJ13" s="71" t="s">
        <v>64</v>
      </c>
      <c r="AK13" s="70">
        <v>40</v>
      </c>
      <c r="AL13" s="74">
        <f t="shared" si="8"/>
        <v>22800</v>
      </c>
      <c r="AM13" s="73">
        <v>10</v>
      </c>
      <c r="AN13" s="74">
        <v>133</v>
      </c>
      <c r="AO13" s="75">
        <f t="shared" si="13"/>
        <v>75810</v>
      </c>
      <c r="AP13" s="73">
        <v>10</v>
      </c>
      <c r="AQ13" s="74">
        <v>150</v>
      </c>
      <c r="AR13" s="92">
        <f>AQ13*F13</f>
        <v>85500</v>
      </c>
      <c r="AS13" s="73">
        <v>10</v>
      </c>
      <c r="AT13" s="74">
        <v>140</v>
      </c>
      <c r="AU13" s="74">
        <f>AT13*F13</f>
        <v>79800</v>
      </c>
      <c r="AV13" s="73">
        <v>10</v>
      </c>
      <c r="AW13" s="75">
        <v>242.33</v>
      </c>
      <c r="AX13" s="75">
        <f>AW13*F13</f>
        <v>138128.1</v>
      </c>
      <c r="AY13" s="93"/>
      <c r="AZ13" s="77">
        <f t="shared" si="15"/>
        <v>30</v>
      </c>
      <c r="BA13" s="77">
        <f t="shared" si="9"/>
        <v>123.282</v>
      </c>
      <c r="BB13" s="77">
        <f t="shared" si="10"/>
        <v>125</v>
      </c>
      <c r="BC13" s="77">
        <f t="shared" si="11"/>
        <v>242.33</v>
      </c>
      <c r="BD13" s="88"/>
      <c r="BE13" s="89">
        <f t="shared" si="14"/>
        <v>17100</v>
      </c>
      <c r="BF13" s="90">
        <f t="shared" si="14"/>
        <v>70270.740000000005</v>
      </c>
      <c r="BG13" s="91">
        <f t="shared" si="14"/>
        <v>71250</v>
      </c>
      <c r="BH13" s="342">
        <f t="shared" si="12"/>
        <v>120.06124999999999</v>
      </c>
      <c r="BI13" s="82"/>
    </row>
    <row r="14" spans="1:62" ht="84" x14ac:dyDescent="0.25">
      <c r="A14" s="59">
        <v>11</v>
      </c>
      <c r="B14" s="83" t="s">
        <v>34</v>
      </c>
      <c r="C14" s="84" t="s">
        <v>65</v>
      </c>
      <c r="D14" s="85" t="s">
        <v>66</v>
      </c>
      <c r="E14" s="86" t="s">
        <v>9</v>
      </c>
      <c r="F14" s="64">
        <v>2600</v>
      </c>
      <c r="G14" s="64">
        <f>SUM(F14:F14)</f>
        <v>2600</v>
      </c>
      <c r="H14" s="65">
        <v>44.92</v>
      </c>
      <c r="I14" s="66">
        <f>G14*H14</f>
        <v>116792</v>
      </c>
      <c r="J14" s="351">
        <v>3697</v>
      </c>
      <c r="K14" s="68">
        <v>2600</v>
      </c>
      <c r="L14" s="71">
        <v>162</v>
      </c>
      <c r="M14" s="70">
        <v>55</v>
      </c>
      <c r="N14" s="70">
        <f t="shared" si="0"/>
        <v>143000</v>
      </c>
      <c r="O14" s="71">
        <v>281</v>
      </c>
      <c r="P14" s="70">
        <v>18</v>
      </c>
      <c r="Q14" s="70">
        <f t="shared" si="1"/>
        <v>46800</v>
      </c>
      <c r="R14" s="71">
        <v>582</v>
      </c>
      <c r="S14" s="70">
        <v>25</v>
      </c>
      <c r="T14" s="70">
        <f t="shared" si="2"/>
        <v>65000</v>
      </c>
      <c r="U14" s="71" t="s">
        <v>67</v>
      </c>
      <c r="V14" s="70">
        <v>20</v>
      </c>
      <c r="W14" s="70">
        <f t="shared" si="3"/>
        <v>52000</v>
      </c>
      <c r="X14" s="71">
        <v>128</v>
      </c>
      <c r="Y14" s="70">
        <v>25</v>
      </c>
      <c r="Z14" s="70">
        <f t="shared" si="4"/>
        <v>65000</v>
      </c>
      <c r="AA14" s="71">
        <v>3</v>
      </c>
      <c r="AB14" s="70">
        <v>28</v>
      </c>
      <c r="AC14" s="70">
        <f t="shared" si="5"/>
        <v>72800</v>
      </c>
      <c r="AD14" s="71">
        <v>95</v>
      </c>
      <c r="AE14" s="70">
        <v>26.11</v>
      </c>
      <c r="AF14" s="70">
        <f t="shared" si="6"/>
        <v>67886</v>
      </c>
      <c r="AG14" s="69" t="s">
        <v>37</v>
      </c>
      <c r="AH14" s="70"/>
      <c r="AI14" s="70">
        <f t="shared" si="7"/>
        <v>0</v>
      </c>
      <c r="AJ14" s="71" t="s">
        <v>40</v>
      </c>
      <c r="AK14" s="70">
        <v>28</v>
      </c>
      <c r="AL14" s="74">
        <f t="shared" si="8"/>
        <v>72800</v>
      </c>
      <c r="AM14" s="73">
        <v>11</v>
      </c>
      <c r="AN14" s="74">
        <v>53.2</v>
      </c>
      <c r="AO14" s="75">
        <f t="shared" si="13"/>
        <v>138320</v>
      </c>
      <c r="AP14" s="73">
        <v>11</v>
      </c>
      <c r="AQ14" s="74">
        <v>150</v>
      </c>
      <c r="AR14" s="92">
        <f>AQ14*F14</f>
        <v>390000</v>
      </c>
      <c r="AS14" s="73">
        <v>11</v>
      </c>
      <c r="AT14" s="74">
        <v>100</v>
      </c>
      <c r="AU14" s="74">
        <f>AT14*F14</f>
        <v>260000</v>
      </c>
      <c r="AV14" s="73">
        <v>11</v>
      </c>
      <c r="AW14" s="75">
        <v>88.85</v>
      </c>
      <c r="AX14" s="75">
        <f>AW14*F14</f>
        <v>231009.99999999997</v>
      </c>
      <c r="AY14" s="93"/>
      <c r="AZ14" s="77">
        <f t="shared" si="15"/>
        <v>18</v>
      </c>
      <c r="BA14" s="77">
        <f t="shared" si="9"/>
        <v>51.43</v>
      </c>
      <c r="BB14" s="77">
        <f t="shared" si="10"/>
        <v>28</v>
      </c>
      <c r="BC14" s="77">
        <f t="shared" si="11"/>
        <v>150</v>
      </c>
      <c r="BD14" s="88"/>
      <c r="BE14" s="89">
        <f t="shared" si="14"/>
        <v>46800</v>
      </c>
      <c r="BF14" s="90">
        <f t="shared" si="14"/>
        <v>133718</v>
      </c>
      <c r="BG14" s="91">
        <f t="shared" si="14"/>
        <v>72800</v>
      </c>
      <c r="BH14" s="342">
        <f t="shared" si="12"/>
        <v>44.915999999999997</v>
      </c>
      <c r="BI14" s="82"/>
    </row>
    <row r="15" spans="1:62" ht="72" x14ac:dyDescent="0.25">
      <c r="A15" s="59">
        <v>12</v>
      </c>
      <c r="B15" s="83" t="s">
        <v>34</v>
      </c>
      <c r="C15" s="84" t="s">
        <v>68</v>
      </c>
      <c r="D15" s="85" t="s">
        <v>69</v>
      </c>
      <c r="E15" s="86" t="s">
        <v>49</v>
      </c>
      <c r="F15" s="64">
        <v>17500</v>
      </c>
      <c r="G15" s="64">
        <f>SUM(F15:F15)</f>
        <v>17500</v>
      </c>
      <c r="H15" s="65">
        <v>54.66</v>
      </c>
      <c r="I15" s="66">
        <f>G15*H15</f>
        <v>956549.99999999988</v>
      </c>
      <c r="J15" s="351">
        <v>3697</v>
      </c>
      <c r="K15" s="94">
        <v>17500</v>
      </c>
      <c r="L15" s="71">
        <v>180</v>
      </c>
      <c r="M15" s="70">
        <v>69.2</v>
      </c>
      <c r="N15" s="70">
        <f t="shared" si="0"/>
        <v>1211000</v>
      </c>
      <c r="O15" s="71">
        <v>283</v>
      </c>
      <c r="P15" s="70">
        <v>28</v>
      </c>
      <c r="Q15" s="70">
        <f t="shared" si="1"/>
        <v>490000</v>
      </c>
      <c r="R15" s="71">
        <v>583</v>
      </c>
      <c r="S15" s="70">
        <v>40</v>
      </c>
      <c r="T15" s="70">
        <f t="shared" si="2"/>
        <v>700000</v>
      </c>
      <c r="U15" s="71" t="s">
        <v>70</v>
      </c>
      <c r="V15" s="70">
        <v>28.5</v>
      </c>
      <c r="W15" s="70">
        <f t="shared" si="3"/>
        <v>498750</v>
      </c>
      <c r="X15" s="71">
        <v>125</v>
      </c>
      <c r="Y15" s="70">
        <v>40</v>
      </c>
      <c r="Z15" s="70">
        <f t="shared" si="4"/>
        <v>700000</v>
      </c>
      <c r="AA15" s="71">
        <v>5</v>
      </c>
      <c r="AB15" s="70">
        <v>30</v>
      </c>
      <c r="AC15" s="70">
        <f t="shared" si="5"/>
        <v>525000</v>
      </c>
      <c r="AD15" s="69" t="s">
        <v>37</v>
      </c>
      <c r="AE15" s="70"/>
      <c r="AF15" s="70">
        <f t="shared" si="6"/>
        <v>0</v>
      </c>
      <c r="AG15" s="69" t="s">
        <v>37</v>
      </c>
      <c r="AH15" s="70"/>
      <c r="AI15" s="70">
        <f t="shared" si="7"/>
        <v>0</v>
      </c>
      <c r="AJ15" s="71" t="s">
        <v>71</v>
      </c>
      <c r="AK15" s="70">
        <v>32</v>
      </c>
      <c r="AL15" s="74">
        <f t="shared" si="8"/>
        <v>560000</v>
      </c>
      <c r="AM15" s="73">
        <v>12</v>
      </c>
      <c r="AN15" s="74">
        <v>81.2</v>
      </c>
      <c r="AO15" s="75">
        <f t="shared" si="13"/>
        <v>1421000</v>
      </c>
      <c r="AP15" s="73">
        <v>12</v>
      </c>
      <c r="AQ15" s="74">
        <v>89</v>
      </c>
      <c r="AR15" s="92">
        <f>AQ15*F15</f>
        <v>1557500</v>
      </c>
      <c r="AS15" s="73">
        <v>12</v>
      </c>
      <c r="AT15" s="74">
        <v>82</v>
      </c>
      <c r="AU15" s="74">
        <f>AT15*F15</f>
        <v>1435000</v>
      </c>
      <c r="AV15" s="73">
        <v>12</v>
      </c>
      <c r="AW15" s="75">
        <v>153.47</v>
      </c>
      <c r="AX15" s="75">
        <f>AW15*F15</f>
        <v>2685725</v>
      </c>
      <c r="AY15" s="93"/>
      <c r="AZ15" s="77">
        <f t="shared" si="15"/>
        <v>28</v>
      </c>
      <c r="BA15" s="77">
        <f t="shared" si="9"/>
        <v>61.215454545454548</v>
      </c>
      <c r="BB15" s="77">
        <f t="shared" si="10"/>
        <v>40</v>
      </c>
      <c r="BC15" s="77">
        <f t="shared" si="11"/>
        <v>153.47</v>
      </c>
      <c r="BD15" s="88"/>
      <c r="BE15" s="89">
        <f t="shared" si="14"/>
        <v>490000</v>
      </c>
      <c r="BF15" s="90">
        <f t="shared" si="14"/>
        <v>1071270.4545454546</v>
      </c>
      <c r="BG15" s="91">
        <f t="shared" si="14"/>
        <v>700000</v>
      </c>
      <c r="BH15" s="342">
        <f t="shared" si="12"/>
        <v>54.655555555555551</v>
      </c>
      <c r="BI15" s="82"/>
    </row>
    <row r="16" spans="1:62" ht="84" x14ac:dyDescent="0.25">
      <c r="A16" s="59">
        <v>13</v>
      </c>
      <c r="B16" s="83" t="s">
        <v>34</v>
      </c>
      <c r="C16" s="84" t="s">
        <v>72</v>
      </c>
      <c r="D16" s="85" t="s">
        <v>73</v>
      </c>
      <c r="E16" s="86" t="s">
        <v>49</v>
      </c>
      <c r="F16" s="64">
        <v>10000</v>
      </c>
      <c r="G16" s="64">
        <f>SUM(F16:F16)</f>
        <v>10000</v>
      </c>
      <c r="H16" s="65">
        <v>121</v>
      </c>
      <c r="I16" s="66">
        <f>G16*H16</f>
        <v>1210000</v>
      </c>
      <c r="J16" s="351">
        <v>3697</v>
      </c>
      <c r="K16" s="95">
        <v>10000</v>
      </c>
      <c r="L16" s="71">
        <v>181</v>
      </c>
      <c r="M16" s="70">
        <v>89</v>
      </c>
      <c r="N16" s="70">
        <f t="shared" si="0"/>
        <v>890000</v>
      </c>
      <c r="O16" s="69" t="s">
        <v>37</v>
      </c>
      <c r="P16" s="70"/>
      <c r="Q16" s="70">
        <f t="shared" si="1"/>
        <v>0</v>
      </c>
      <c r="R16" s="69" t="s">
        <v>37</v>
      </c>
      <c r="S16" s="70"/>
      <c r="T16" s="70">
        <f t="shared" si="2"/>
        <v>0</v>
      </c>
      <c r="U16" s="69" t="s">
        <v>37</v>
      </c>
      <c r="V16" s="70"/>
      <c r="W16" s="70">
        <f t="shared" si="3"/>
        <v>0</v>
      </c>
      <c r="X16" s="69" t="s">
        <v>37</v>
      </c>
      <c r="Y16" s="70"/>
      <c r="Z16" s="70">
        <f t="shared" si="4"/>
        <v>0</v>
      </c>
      <c r="AA16" s="69" t="s">
        <v>37</v>
      </c>
      <c r="AB16" s="70"/>
      <c r="AC16" s="70">
        <f t="shared" si="5"/>
        <v>0</v>
      </c>
      <c r="AD16" s="69" t="s">
        <v>37</v>
      </c>
      <c r="AE16" s="70"/>
      <c r="AF16" s="70">
        <f t="shared" si="6"/>
        <v>0</v>
      </c>
      <c r="AG16" s="69" t="s">
        <v>37</v>
      </c>
      <c r="AH16" s="70"/>
      <c r="AI16" s="70">
        <f t="shared" si="7"/>
        <v>0</v>
      </c>
      <c r="AJ16" s="69" t="s">
        <v>37</v>
      </c>
      <c r="AK16" s="69"/>
      <c r="AL16" s="74">
        <f t="shared" si="8"/>
        <v>0</v>
      </c>
      <c r="AM16" s="73">
        <v>13</v>
      </c>
      <c r="AN16" s="74">
        <v>119</v>
      </c>
      <c r="AO16" s="75">
        <f t="shared" si="13"/>
        <v>1190000</v>
      </c>
      <c r="AP16" s="73">
        <v>13</v>
      </c>
      <c r="AQ16" s="74">
        <v>129</v>
      </c>
      <c r="AR16" s="92">
        <f>AQ16*F16</f>
        <v>1290000</v>
      </c>
      <c r="AS16" s="73">
        <v>13</v>
      </c>
      <c r="AT16" s="74">
        <v>115</v>
      </c>
      <c r="AU16" s="74">
        <f>AT16*F16</f>
        <v>1150000</v>
      </c>
      <c r="AV16" s="73">
        <v>13</v>
      </c>
      <c r="AW16" s="75">
        <v>226.17</v>
      </c>
      <c r="AX16" s="75">
        <f>AW16*F16</f>
        <v>2261700</v>
      </c>
      <c r="AY16" s="93"/>
      <c r="AZ16" s="77">
        <f t="shared" si="15"/>
        <v>89</v>
      </c>
      <c r="BA16" s="77">
        <f t="shared" si="9"/>
        <v>135.63399999999999</v>
      </c>
      <c r="BB16" s="77">
        <f t="shared" si="10"/>
        <v>119</v>
      </c>
      <c r="BC16" s="77">
        <f t="shared" si="11"/>
        <v>226.17</v>
      </c>
      <c r="BD16" s="88"/>
      <c r="BE16" s="89">
        <f t="shared" si="14"/>
        <v>890000</v>
      </c>
      <c r="BF16" s="90">
        <f t="shared" si="14"/>
        <v>1356339.9999999998</v>
      </c>
      <c r="BG16" s="91">
        <f t="shared" si="14"/>
        <v>1190000</v>
      </c>
      <c r="BH16" s="342">
        <f t="shared" si="12"/>
        <v>121</v>
      </c>
      <c r="BI16" s="82"/>
    </row>
    <row r="17" spans="1:61" ht="84" x14ac:dyDescent="0.25">
      <c r="A17" s="59">
        <v>14</v>
      </c>
      <c r="B17" s="96" t="s">
        <v>34</v>
      </c>
      <c r="C17" s="97" t="s">
        <v>74</v>
      </c>
      <c r="D17" s="85" t="s">
        <v>75</v>
      </c>
      <c r="E17" s="86" t="s">
        <v>76</v>
      </c>
      <c r="F17" s="64">
        <v>1230</v>
      </c>
      <c r="G17" s="64">
        <f>SUM(F17:F17)</f>
        <v>1230</v>
      </c>
      <c r="H17" s="65">
        <v>12.01</v>
      </c>
      <c r="I17" s="66">
        <f>G17*H17</f>
        <v>14772.3</v>
      </c>
      <c r="J17" s="351">
        <v>629998</v>
      </c>
      <c r="K17" s="68">
        <v>1230</v>
      </c>
      <c r="L17" s="98" t="s">
        <v>77</v>
      </c>
      <c r="M17" s="70"/>
      <c r="N17" s="70">
        <f t="shared" si="0"/>
        <v>0</v>
      </c>
      <c r="O17" s="67">
        <v>285</v>
      </c>
      <c r="P17" s="99">
        <v>3.33</v>
      </c>
      <c r="Q17" s="70">
        <f t="shared" si="1"/>
        <v>4095.9</v>
      </c>
      <c r="R17" s="98" t="s">
        <v>77</v>
      </c>
      <c r="S17" s="70"/>
      <c r="T17" s="70">
        <f t="shared" si="2"/>
        <v>0</v>
      </c>
      <c r="U17" s="98" t="s">
        <v>77</v>
      </c>
      <c r="V17" s="70"/>
      <c r="W17" s="70">
        <f t="shared" si="3"/>
        <v>0</v>
      </c>
      <c r="X17" s="98" t="s">
        <v>77</v>
      </c>
      <c r="Y17" s="70"/>
      <c r="Z17" s="70">
        <f t="shared" si="4"/>
        <v>0</v>
      </c>
      <c r="AA17" s="98" t="s">
        <v>77</v>
      </c>
      <c r="AB17" s="70"/>
      <c r="AC17" s="70">
        <f t="shared" si="5"/>
        <v>0</v>
      </c>
      <c r="AD17" s="67">
        <v>100</v>
      </c>
      <c r="AE17" s="99">
        <v>5.22</v>
      </c>
      <c r="AF17" s="70">
        <f t="shared" si="6"/>
        <v>6420.5999999999995</v>
      </c>
      <c r="AG17" s="98" t="s">
        <v>77</v>
      </c>
      <c r="AH17" s="70"/>
      <c r="AI17" s="70">
        <f t="shared" si="7"/>
        <v>0</v>
      </c>
      <c r="AJ17" s="98" t="s">
        <v>77</v>
      </c>
      <c r="AK17" s="70"/>
      <c r="AL17" s="74">
        <f t="shared" si="8"/>
        <v>0</v>
      </c>
      <c r="AM17" s="73">
        <v>14</v>
      </c>
      <c r="AN17" s="74">
        <v>16.8</v>
      </c>
      <c r="AO17" s="75">
        <f t="shared" si="13"/>
        <v>20664</v>
      </c>
      <c r="AP17" s="73">
        <v>14</v>
      </c>
      <c r="AQ17" s="74">
        <v>12</v>
      </c>
      <c r="AR17" s="92">
        <f>AQ17*F17</f>
        <v>14760</v>
      </c>
      <c r="AS17" s="73">
        <v>14</v>
      </c>
      <c r="AT17" s="74">
        <v>14</v>
      </c>
      <c r="AU17" s="74">
        <f>AT17*F17</f>
        <v>17220</v>
      </c>
      <c r="AV17" s="73">
        <v>14</v>
      </c>
      <c r="AW17" s="75">
        <v>22.62</v>
      </c>
      <c r="AX17" s="75">
        <f>AW17*F17</f>
        <v>27822.600000000002</v>
      </c>
      <c r="AY17" s="93"/>
      <c r="AZ17" s="77">
        <f t="shared" si="15"/>
        <v>3.33</v>
      </c>
      <c r="BA17" s="77">
        <f t="shared" si="9"/>
        <v>12.328333333333333</v>
      </c>
      <c r="BB17" s="77">
        <f t="shared" si="10"/>
        <v>13</v>
      </c>
      <c r="BC17" s="77">
        <f t="shared" si="11"/>
        <v>22.62</v>
      </c>
      <c r="BD17" s="88"/>
      <c r="BE17" s="89">
        <f t="shared" si="14"/>
        <v>4095.9</v>
      </c>
      <c r="BF17" s="90">
        <f t="shared" si="14"/>
        <v>15163.85</v>
      </c>
      <c r="BG17" s="91">
        <f t="shared" si="14"/>
        <v>15990</v>
      </c>
      <c r="BH17" s="342">
        <f t="shared" si="12"/>
        <v>12.004999999999999</v>
      </c>
      <c r="BI17" s="82"/>
    </row>
    <row r="18" spans="1:61" ht="96" x14ac:dyDescent="0.25">
      <c r="A18" s="59">
        <v>15</v>
      </c>
      <c r="B18" s="83" t="s">
        <v>34</v>
      </c>
      <c r="C18" s="84" t="s">
        <v>78</v>
      </c>
      <c r="D18" s="85" t="s">
        <v>79</v>
      </c>
      <c r="E18" s="86" t="s">
        <v>49</v>
      </c>
      <c r="F18" s="64">
        <v>3000</v>
      </c>
      <c r="G18" s="64">
        <f>SUM(F18:F18)</f>
        <v>3000</v>
      </c>
      <c r="H18" s="65">
        <v>125.7</v>
      </c>
      <c r="I18" s="66">
        <f>G18*H18</f>
        <v>377100</v>
      </c>
      <c r="J18" s="351">
        <v>12807</v>
      </c>
      <c r="K18" s="68">
        <v>3000</v>
      </c>
      <c r="L18" s="69" t="s">
        <v>37</v>
      </c>
      <c r="M18" s="70"/>
      <c r="N18" s="70">
        <f t="shared" si="0"/>
        <v>0</v>
      </c>
      <c r="O18" s="71">
        <v>286</v>
      </c>
      <c r="P18" s="70">
        <v>90</v>
      </c>
      <c r="Q18" s="70">
        <f t="shared" si="1"/>
        <v>270000</v>
      </c>
      <c r="R18" s="71">
        <v>592</v>
      </c>
      <c r="S18" s="70">
        <v>75</v>
      </c>
      <c r="T18" s="70">
        <f t="shared" si="2"/>
        <v>225000</v>
      </c>
      <c r="U18" s="71" t="s">
        <v>64</v>
      </c>
      <c r="V18" s="70">
        <v>40</v>
      </c>
      <c r="W18" s="70">
        <f t="shared" si="3"/>
        <v>120000</v>
      </c>
      <c r="X18" s="71">
        <v>127</v>
      </c>
      <c r="Y18" s="70">
        <v>70</v>
      </c>
      <c r="Z18" s="70">
        <f t="shared" si="4"/>
        <v>210000</v>
      </c>
      <c r="AA18" s="71">
        <v>8</v>
      </c>
      <c r="AB18" s="70">
        <v>100</v>
      </c>
      <c r="AC18" s="70">
        <f t="shared" si="5"/>
        <v>300000</v>
      </c>
      <c r="AD18" s="71">
        <v>94</v>
      </c>
      <c r="AE18" s="70">
        <v>45.96</v>
      </c>
      <c r="AF18" s="70">
        <f t="shared" si="6"/>
        <v>137880</v>
      </c>
      <c r="AG18" s="69" t="s">
        <v>37</v>
      </c>
      <c r="AH18" s="70"/>
      <c r="AI18" s="70">
        <f t="shared" si="7"/>
        <v>0</v>
      </c>
      <c r="AJ18" s="69" t="s">
        <v>37</v>
      </c>
      <c r="AK18" s="70"/>
      <c r="AL18" s="74">
        <f t="shared" si="8"/>
        <v>0</v>
      </c>
      <c r="AM18" s="73">
        <v>15</v>
      </c>
      <c r="AN18" s="74">
        <v>175</v>
      </c>
      <c r="AO18" s="75">
        <f t="shared" si="13"/>
        <v>525000</v>
      </c>
      <c r="AP18" s="73">
        <v>15</v>
      </c>
      <c r="AQ18" s="74">
        <v>452</v>
      </c>
      <c r="AR18" s="92">
        <f>AQ18*F18</f>
        <v>1356000</v>
      </c>
      <c r="AS18" s="73">
        <v>15</v>
      </c>
      <c r="AT18" s="74">
        <v>175</v>
      </c>
      <c r="AU18" s="74">
        <f>AT18*F18</f>
        <v>525000</v>
      </c>
      <c r="AV18" s="73">
        <v>15</v>
      </c>
      <c r="AW18" s="75">
        <v>274.64</v>
      </c>
      <c r="AX18" s="75">
        <f>AW18*F18</f>
        <v>823920</v>
      </c>
      <c r="AY18" s="93"/>
      <c r="AZ18" s="77">
        <f t="shared" si="15"/>
        <v>40</v>
      </c>
      <c r="BA18" s="77">
        <f t="shared" si="9"/>
        <v>149.76</v>
      </c>
      <c r="BB18" s="77">
        <f t="shared" si="10"/>
        <v>95</v>
      </c>
      <c r="BC18" s="77">
        <f t="shared" si="11"/>
        <v>452</v>
      </c>
      <c r="BD18" s="88"/>
      <c r="BE18" s="89">
        <f t="shared" si="14"/>
        <v>120000</v>
      </c>
      <c r="BF18" s="90">
        <f t="shared" si="14"/>
        <v>449280</v>
      </c>
      <c r="BG18" s="91">
        <f t="shared" si="14"/>
        <v>285000</v>
      </c>
      <c r="BH18" s="342">
        <f t="shared" si="12"/>
        <v>125.69999999999999</v>
      </c>
      <c r="BI18" s="82"/>
    </row>
    <row r="19" spans="1:61" ht="60" x14ac:dyDescent="0.25">
      <c r="A19" s="59">
        <v>16</v>
      </c>
      <c r="B19" s="83" t="s">
        <v>34</v>
      </c>
      <c r="C19" s="84" t="s">
        <v>80</v>
      </c>
      <c r="D19" s="85" t="s">
        <v>81</v>
      </c>
      <c r="E19" s="86" t="s">
        <v>49</v>
      </c>
      <c r="F19" s="64">
        <v>3000</v>
      </c>
      <c r="G19" s="64">
        <f>SUM(F19:F19)</f>
        <v>3000</v>
      </c>
      <c r="H19" s="65">
        <v>37.270000000000003</v>
      </c>
      <c r="I19" s="66">
        <f>G19*H19</f>
        <v>111810.00000000001</v>
      </c>
      <c r="J19" s="351">
        <v>3697</v>
      </c>
      <c r="K19" s="68">
        <v>3000</v>
      </c>
      <c r="L19" s="69" t="s">
        <v>37</v>
      </c>
      <c r="M19" s="70"/>
      <c r="N19" s="70">
        <f t="shared" si="0"/>
        <v>0</v>
      </c>
      <c r="O19" s="71">
        <v>287</v>
      </c>
      <c r="P19" s="70">
        <v>15</v>
      </c>
      <c r="Q19" s="70">
        <f t="shared" si="1"/>
        <v>45000</v>
      </c>
      <c r="R19" s="69" t="s">
        <v>37</v>
      </c>
      <c r="S19" s="70"/>
      <c r="T19" s="70">
        <f t="shared" si="2"/>
        <v>0</v>
      </c>
      <c r="U19" s="71" t="s">
        <v>82</v>
      </c>
      <c r="V19" s="70">
        <v>10</v>
      </c>
      <c r="W19" s="70">
        <f t="shared" si="3"/>
        <v>30000</v>
      </c>
      <c r="X19" s="71">
        <v>129</v>
      </c>
      <c r="Y19" s="70">
        <v>20</v>
      </c>
      <c r="Z19" s="70">
        <f t="shared" si="4"/>
        <v>60000</v>
      </c>
      <c r="AA19" s="69" t="s">
        <v>37</v>
      </c>
      <c r="AB19" s="70"/>
      <c r="AC19" s="70">
        <f t="shared" si="5"/>
        <v>0</v>
      </c>
      <c r="AD19" s="69" t="s">
        <v>37</v>
      </c>
      <c r="AE19" s="70"/>
      <c r="AF19" s="70">
        <f t="shared" si="6"/>
        <v>0</v>
      </c>
      <c r="AG19" s="71">
        <v>100</v>
      </c>
      <c r="AH19" s="70">
        <v>3.48</v>
      </c>
      <c r="AI19" s="70">
        <f t="shared" si="7"/>
        <v>10440</v>
      </c>
      <c r="AJ19" s="71" t="s">
        <v>83</v>
      </c>
      <c r="AK19" s="70">
        <v>25</v>
      </c>
      <c r="AL19" s="74">
        <f t="shared" si="8"/>
        <v>75000</v>
      </c>
      <c r="AM19" s="73">
        <v>16</v>
      </c>
      <c r="AN19" s="74">
        <v>53.2</v>
      </c>
      <c r="AO19" s="75">
        <f t="shared" si="13"/>
        <v>159600</v>
      </c>
      <c r="AP19" s="73">
        <v>16</v>
      </c>
      <c r="AQ19" s="74">
        <v>79</v>
      </c>
      <c r="AR19" s="92">
        <f>AQ19*F19</f>
        <v>237000</v>
      </c>
      <c r="AS19" s="73">
        <v>16</v>
      </c>
      <c r="AT19" s="74">
        <v>65</v>
      </c>
      <c r="AU19" s="74">
        <f>AT19*F19</f>
        <v>195000</v>
      </c>
      <c r="AV19" s="73">
        <v>16</v>
      </c>
      <c r="AW19" s="75">
        <v>72.7</v>
      </c>
      <c r="AX19" s="75">
        <f>AW19*F19</f>
        <v>218100</v>
      </c>
      <c r="AY19" s="93"/>
      <c r="AZ19" s="77">
        <f t="shared" si="15"/>
        <v>3.48</v>
      </c>
      <c r="BA19" s="77">
        <f t="shared" si="9"/>
        <v>38.153333333333336</v>
      </c>
      <c r="BB19" s="77">
        <f t="shared" si="10"/>
        <v>25</v>
      </c>
      <c r="BC19" s="77">
        <f t="shared" si="11"/>
        <v>79</v>
      </c>
      <c r="BD19" s="88"/>
      <c r="BE19" s="89">
        <f t="shared" si="14"/>
        <v>10440</v>
      </c>
      <c r="BF19" s="90">
        <f t="shared" si="14"/>
        <v>114460.00000000001</v>
      </c>
      <c r="BG19" s="91">
        <f t="shared" si="14"/>
        <v>75000</v>
      </c>
      <c r="BH19" s="342">
        <f t="shared" si="12"/>
        <v>37.271428571428565</v>
      </c>
      <c r="BI19" s="82"/>
    </row>
    <row r="20" spans="1:61" ht="48" x14ac:dyDescent="0.25">
      <c r="A20" s="59">
        <v>17</v>
      </c>
      <c r="B20" s="96" t="s">
        <v>34</v>
      </c>
      <c r="C20" s="84" t="s">
        <v>84</v>
      </c>
      <c r="D20" s="85" t="s">
        <v>85</v>
      </c>
      <c r="E20" s="86" t="s">
        <v>62</v>
      </c>
      <c r="F20" s="64">
        <v>60</v>
      </c>
      <c r="G20" s="64">
        <f>SUM(F20:F20)</f>
        <v>60</v>
      </c>
      <c r="H20" s="65">
        <v>500.67</v>
      </c>
      <c r="I20" s="66">
        <f>G20*H20</f>
        <v>30040.2</v>
      </c>
      <c r="J20" s="351">
        <v>20648</v>
      </c>
      <c r="K20" s="68">
        <v>60</v>
      </c>
      <c r="L20" s="69" t="s">
        <v>37</v>
      </c>
      <c r="M20" s="70"/>
      <c r="N20" s="70">
        <f t="shared" si="0"/>
        <v>0</v>
      </c>
      <c r="O20" s="69" t="s">
        <v>37</v>
      </c>
      <c r="P20" s="70"/>
      <c r="Q20" s="70">
        <f t="shared" si="1"/>
        <v>0</v>
      </c>
      <c r="R20" s="69" t="s">
        <v>37</v>
      </c>
      <c r="S20" s="70"/>
      <c r="T20" s="70">
        <f t="shared" si="2"/>
        <v>0</v>
      </c>
      <c r="U20" s="69" t="s">
        <v>37</v>
      </c>
      <c r="V20" s="70"/>
      <c r="W20" s="70">
        <f t="shared" si="3"/>
        <v>0</v>
      </c>
      <c r="X20" s="69" t="s">
        <v>37</v>
      </c>
      <c r="Y20" s="70"/>
      <c r="Z20" s="70">
        <f t="shared" si="4"/>
        <v>0</v>
      </c>
      <c r="AA20" s="69" t="s">
        <v>37</v>
      </c>
      <c r="AB20" s="70"/>
      <c r="AC20" s="70">
        <f t="shared" si="5"/>
        <v>0</v>
      </c>
      <c r="AD20" s="69" t="s">
        <v>37</v>
      </c>
      <c r="AE20" s="70"/>
      <c r="AF20" s="70">
        <f t="shared" si="6"/>
        <v>0</v>
      </c>
      <c r="AG20" s="71">
        <v>109</v>
      </c>
      <c r="AH20" s="70">
        <v>214.41</v>
      </c>
      <c r="AI20" s="70">
        <f t="shared" si="7"/>
        <v>12864.6</v>
      </c>
      <c r="AJ20" s="69" t="s">
        <v>37</v>
      </c>
      <c r="AK20" s="70"/>
      <c r="AL20" s="74">
        <f t="shared" si="8"/>
        <v>0</v>
      </c>
      <c r="AM20" s="73">
        <v>17</v>
      </c>
      <c r="AN20" s="74">
        <v>252</v>
      </c>
      <c r="AO20" s="75">
        <f t="shared" si="13"/>
        <v>15120</v>
      </c>
      <c r="AP20" s="73">
        <v>17</v>
      </c>
      <c r="AQ20" s="74">
        <v>1000</v>
      </c>
      <c r="AR20" s="92">
        <f>AQ20*F20</f>
        <v>60000</v>
      </c>
      <c r="AS20" s="73">
        <v>17</v>
      </c>
      <c r="AT20" s="74">
        <v>250</v>
      </c>
      <c r="AU20" s="74">
        <f>AT20*F20</f>
        <v>15000</v>
      </c>
      <c r="AV20" s="73">
        <v>17</v>
      </c>
      <c r="AW20" s="75">
        <v>4846.53</v>
      </c>
      <c r="AX20" s="75">
        <f>AW20*F20</f>
        <v>290791.8</v>
      </c>
      <c r="AY20" s="93"/>
      <c r="AZ20" s="77">
        <f t="shared" si="15"/>
        <v>214.41</v>
      </c>
      <c r="BA20" s="77">
        <f t="shared" si="9"/>
        <v>1312.588</v>
      </c>
      <c r="BB20" s="77">
        <f t="shared" si="10"/>
        <v>252</v>
      </c>
      <c r="BC20" s="77">
        <f t="shared" si="11"/>
        <v>4846.53</v>
      </c>
      <c r="BD20" s="88"/>
      <c r="BE20" s="89">
        <f t="shared" si="14"/>
        <v>12864.6</v>
      </c>
      <c r="BF20" s="90">
        <f t="shared" si="14"/>
        <v>78755.28</v>
      </c>
      <c r="BG20" s="91">
        <f t="shared" si="14"/>
        <v>15120</v>
      </c>
      <c r="BH20" s="342">
        <f t="shared" si="12"/>
        <v>500.66666666666657</v>
      </c>
      <c r="BI20" s="82"/>
    </row>
    <row r="21" spans="1:61" ht="72" x14ac:dyDescent="0.25">
      <c r="A21" s="59">
        <v>18</v>
      </c>
      <c r="B21" s="96" t="s">
        <v>34</v>
      </c>
      <c r="C21" s="84" t="s">
        <v>86</v>
      </c>
      <c r="D21" s="85" t="s">
        <v>87</v>
      </c>
      <c r="E21" s="86" t="s">
        <v>62</v>
      </c>
      <c r="F21" s="64">
        <v>30</v>
      </c>
      <c r="G21" s="64">
        <f>SUM(F21:F21)</f>
        <v>30</v>
      </c>
      <c r="H21" s="65">
        <v>1125</v>
      </c>
      <c r="I21" s="66">
        <f>G21*H21</f>
        <v>33750</v>
      </c>
      <c r="J21" s="351">
        <v>20648</v>
      </c>
      <c r="K21" s="68">
        <v>30</v>
      </c>
      <c r="L21" s="69" t="s">
        <v>37</v>
      </c>
      <c r="M21" s="70"/>
      <c r="N21" s="70">
        <f t="shared" si="0"/>
        <v>0</v>
      </c>
      <c r="O21" s="69" t="s">
        <v>37</v>
      </c>
      <c r="P21" s="70"/>
      <c r="Q21" s="70">
        <f t="shared" si="1"/>
        <v>0</v>
      </c>
      <c r="R21" s="69" t="s">
        <v>37</v>
      </c>
      <c r="S21" s="70"/>
      <c r="T21" s="70">
        <f t="shared" si="2"/>
        <v>0</v>
      </c>
      <c r="U21" s="69" t="s">
        <v>37</v>
      </c>
      <c r="V21" s="70"/>
      <c r="W21" s="70">
        <f t="shared" si="3"/>
        <v>0</v>
      </c>
      <c r="X21" s="69" t="s">
        <v>37</v>
      </c>
      <c r="Y21" s="70"/>
      <c r="Z21" s="70">
        <f t="shared" si="4"/>
        <v>0</v>
      </c>
      <c r="AA21" s="69" t="s">
        <v>37</v>
      </c>
      <c r="AB21" s="70"/>
      <c r="AC21" s="70">
        <f t="shared" si="5"/>
        <v>0</v>
      </c>
      <c r="AD21" s="69" t="s">
        <v>37</v>
      </c>
      <c r="AE21" s="70"/>
      <c r="AF21" s="70">
        <f t="shared" si="6"/>
        <v>0</v>
      </c>
      <c r="AG21" s="69" t="s">
        <v>37</v>
      </c>
      <c r="AH21" s="70"/>
      <c r="AI21" s="70">
        <f t="shared" si="7"/>
        <v>0</v>
      </c>
      <c r="AJ21" s="69" t="s">
        <v>37</v>
      </c>
      <c r="AK21" s="70"/>
      <c r="AL21" s="74">
        <f t="shared" si="8"/>
        <v>0</v>
      </c>
      <c r="AM21" s="73">
        <v>18</v>
      </c>
      <c r="AN21" s="74">
        <v>910</v>
      </c>
      <c r="AO21" s="75">
        <f t="shared" si="13"/>
        <v>27300</v>
      </c>
      <c r="AP21" s="73">
        <v>18</v>
      </c>
      <c r="AQ21" s="74">
        <v>1200</v>
      </c>
      <c r="AR21" s="92">
        <f>AQ21*F21</f>
        <v>36000</v>
      </c>
      <c r="AS21" s="73">
        <v>18</v>
      </c>
      <c r="AT21" s="74">
        <v>1050</v>
      </c>
      <c r="AU21" s="74">
        <f>AT21*F21</f>
        <v>31500</v>
      </c>
      <c r="AV21" s="73">
        <v>18</v>
      </c>
      <c r="AW21" s="75">
        <v>4846.53</v>
      </c>
      <c r="AX21" s="75">
        <f>AW21*F21</f>
        <v>145395.9</v>
      </c>
      <c r="AY21" s="93"/>
      <c r="AZ21" s="77">
        <f t="shared" si="15"/>
        <v>910</v>
      </c>
      <c r="BA21" s="77">
        <f t="shared" si="9"/>
        <v>2001.6324999999999</v>
      </c>
      <c r="BB21" s="77">
        <f t="shared" si="10"/>
        <v>1125</v>
      </c>
      <c r="BC21" s="77">
        <f t="shared" si="11"/>
        <v>4846.53</v>
      </c>
      <c r="BD21" s="88"/>
      <c r="BE21" s="89">
        <f t="shared" si="14"/>
        <v>27300</v>
      </c>
      <c r="BF21" s="90">
        <f t="shared" si="14"/>
        <v>60048.974999999999</v>
      </c>
      <c r="BG21" s="91">
        <f t="shared" si="14"/>
        <v>33750</v>
      </c>
      <c r="BH21" s="342">
        <f t="shared" si="12"/>
        <v>1125</v>
      </c>
      <c r="BI21" s="82"/>
    </row>
    <row r="22" spans="1:61" ht="60" x14ac:dyDescent="0.25">
      <c r="A22" s="59">
        <v>19</v>
      </c>
      <c r="B22" s="96" t="s">
        <v>34</v>
      </c>
      <c r="C22" s="84" t="s">
        <v>88</v>
      </c>
      <c r="D22" s="85" t="s">
        <v>89</v>
      </c>
      <c r="E22" s="86" t="s">
        <v>49</v>
      </c>
      <c r="F22" s="64">
        <v>10000</v>
      </c>
      <c r="G22" s="64">
        <f>SUM(F22:F22)</f>
        <v>10000</v>
      </c>
      <c r="H22" s="65">
        <v>58.56</v>
      </c>
      <c r="I22" s="66">
        <f>G22*H22</f>
        <v>585600</v>
      </c>
      <c r="J22" s="351">
        <v>12807</v>
      </c>
      <c r="K22" s="68">
        <v>10000</v>
      </c>
      <c r="L22" s="71">
        <v>185</v>
      </c>
      <c r="M22" s="70">
        <v>90</v>
      </c>
      <c r="N22" s="70">
        <f t="shared" si="0"/>
        <v>900000</v>
      </c>
      <c r="O22" s="71">
        <v>289</v>
      </c>
      <c r="P22" s="70">
        <v>20</v>
      </c>
      <c r="Q22" s="70">
        <f t="shared" si="1"/>
        <v>200000</v>
      </c>
      <c r="R22" s="69" t="s">
        <v>37</v>
      </c>
      <c r="S22" s="70"/>
      <c r="T22" s="70">
        <f t="shared" si="2"/>
        <v>0</v>
      </c>
      <c r="U22" s="71" t="s">
        <v>71</v>
      </c>
      <c r="V22" s="70">
        <v>15</v>
      </c>
      <c r="W22" s="70">
        <f t="shared" si="3"/>
        <v>150000</v>
      </c>
      <c r="X22" s="71">
        <v>130</v>
      </c>
      <c r="Y22" s="70">
        <v>23</v>
      </c>
      <c r="Z22" s="70">
        <f t="shared" si="4"/>
        <v>230000</v>
      </c>
      <c r="AA22" s="71">
        <v>9</v>
      </c>
      <c r="AB22" s="70">
        <v>34</v>
      </c>
      <c r="AC22" s="70">
        <f t="shared" si="5"/>
        <v>340000</v>
      </c>
      <c r="AD22" s="69" t="s">
        <v>37</v>
      </c>
      <c r="AE22" s="70"/>
      <c r="AF22" s="70">
        <f t="shared" si="6"/>
        <v>0</v>
      </c>
      <c r="AG22" s="71">
        <v>104</v>
      </c>
      <c r="AH22" s="70">
        <v>6.96</v>
      </c>
      <c r="AI22" s="70">
        <f t="shared" si="7"/>
        <v>69600</v>
      </c>
      <c r="AJ22" s="71" t="s">
        <v>67</v>
      </c>
      <c r="AK22" s="70">
        <v>31</v>
      </c>
      <c r="AL22" s="74">
        <f t="shared" si="8"/>
        <v>310000</v>
      </c>
      <c r="AM22" s="73">
        <v>19</v>
      </c>
      <c r="AN22" s="74">
        <v>49</v>
      </c>
      <c r="AO22" s="75">
        <f t="shared" si="13"/>
        <v>490000</v>
      </c>
      <c r="AP22" s="73">
        <v>19</v>
      </c>
      <c r="AQ22" s="74">
        <v>200</v>
      </c>
      <c r="AR22" s="92">
        <f>AQ22*F22</f>
        <v>2000000</v>
      </c>
      <c r="AS22" s="73">
        <v>19</v>
      </c>
      <c r="AT22" s="74">
        <v>65</v>
      </c>
      <c r="AU22" s="74">
        <f>AT22*F22</f>
        <v>650000</v>
      </c>
      <c r="AV22" s="73">
        <v>19</v>
      </c>
      <c r="AW22" s="75">
        <v>403.88</v>
      </c>
      <c r="AX22" s="75">
        <f>AW22*F22</f>
        <v>4038800</v>
      </c>
      <c r="AY22" s="93"/>
      <c r="AZ22" s="77">
        <f t="shared" si="15"/>
        <v>6.96</v>
      </c>
      <c r="BA22" s="77">
        <f t="shared" si="9"/>
        <v>85.258181818181825</v>
      </c>
      <c r="BB22" s="77">
        <f t="shared" si="10"/>
        <v>34</v>
      </c>
      <c r="BC22" s="77">
        <f t="shared" si="11"/>
        <v>403.88</v>
      </c>
      <c r="BD22" s="88"/>
      <c r="BE22" s="100">
        <f t="shared" si="14"/>
        <v>69600</v>
      </c>
      <c r="BF22" s="101">
        <f t="shared" si="14"/>
        <v>852581.81818181823</v>
      </c>
      <c r="BG22" s="102">
        <f t="shared" si="14"/>
        <v>340000</v>
      </c>
      <c r="BH22" s="342">
        <f t="shared" si="12"/>
        <v>58.555555555555557</v>
      </c>
      <c r="BI22" s="82"/>
    </row>
    <row r="23" spans="1:61" ht="24" x14ac:dyDescent="0.25">
      <c r="A23" s="59">
        <v>20</v>
      </c>
      <c r="B23" s="103" t="s">
        <v>34</v>
      </c>
      <c r="C23" s="84" t="s">
        <v>90</v>
      </c>
      <c r="D23" s="85" t="s">
        <v>91</v>
      </c>
      <c r="E23" s="86" t="s">
        <v>9</v>
      </c>
      <c r="F23" s="64">
        <v>30</v>
      </c>
      <c r="G23" s="64">
        <f>SUM(F23:F23)</f>
        <v>30</v>
      </c>
      <c r="H23" s="65">
        <v>311.23</v>
      </c>
      <c r="I23" s="66">
        <f>G23*H23</f>
        <v>9336.9000000000015</v>
      </c>
      <c r="J23" s="352">
        <v>20648</v>
      </c>
      <c r="K23" s="105">
        <v>30</v>
      </c>
      <c r="L23" s="106" t="s">
        <v>37</v>
      </c>
      <c r="M23" s="107"/>
      <c r="N23" s="107">
        <f t="shared" si="0"/>
        <v>0</v>
      </c>
      <c r="O23" s="106" t="s">
        <v>37</v>
      </c>
      <c r="P23" s="107"/>
      <c r="Q23" s="107">
        <f t="shared" si="1"/>
        <v>0</v>
      </c>
      <c r="R23" s="106" t="s">
        <v>37</v>
      </c>
      <c r="S23" s="107"/>
      <c r="T23" s="107">
        <f t="shared" si="2"/>
        <v>0</v>
      </c>
      <c r="U23" s="106" t="s">
        <v>37</v>
      </c>
      <c r="V23" s="107"/>
      <c r="W23" s="107">
        <f t="shared" si="3"/>
        <v>0</v>
      </c>
      <c r="X23" s="106" t="s">
        <v>37</v>
      </c>
      <c r="Y23" s="107"/>
      <c r="Z23" s="107">
        <f t="shared" si="4"/>
        <v>0</v>
      </c>
      <c r="AA23" s="106" t="s">
        <v>37</v>
      </c>
      <c r="AB23" s="107"/>
      <c r="AC23" s="107">
        <f t="shared" si="5"/>
        <v>0</v>
      </c>
      <c r="AD23" s="106" t="s">
        <v>37</v>
      </c>
      <c r="AE23" s="107"/>
      <c r="AF23" s="107">
        <f t="shared" si="6"/>
        <v>0</v>
      </c>
      <c r="AG23" s="108">
        <v>110</v>
      </c>
      <c r="AH23" s="107">
        <v>179.8</v>
      </c>
      <c r="AI23" s="107">
        <f t="shared" si="7"/>
        <v>5394</v>
      </c>
      <c r="AJ23" s="106" t="s">
        <v>37</v>
      </c>
      <c r="AK23" s="107"/>
      <c r="AL23" s="109">
        <f t="shared" si="8"/>
        <v>0</v>
      </c>
      <c r="AM23" s="73">
        <v>20</v>
      </c>
      <c r="AN23" s="74">
        <v>1190</v>
      </c>
      <c r="AO23" s="75">
        <f t="shared" si="13"/>
        <v>35700</v>
      </c>
      <c r="AP23" s="73">
        <v>20</v>
      </c>
      <c r="AQ23" s="74">
        <v>54</v>
      </c>
      <c r="AR23" s="92">
        <f>AQ23*F23</f>
        <v>1620</v>
      </c>
      <c r="AS23" s="73">
        <v>20</v>
      </c>
      <c r="AT23" s="74">
        <v>350</v>
      </c>
      <c r="AU23" s="74">
        <f>AT23*F23</f>
        <v>10500</v>
      </c>
      <c r="AV23" s="73">
        <v>20</v>
      </c>
      <c r="AW23" s="75">
        <v>403.88</v>
      </c>
      <c r="AX23" s="75">
        <f>AW23*F23</f>
        <v>12116.4</v>
      </c>
      <c r="AY23" s="93"/>
      <c r="AZ23" s="77">
        <f t="shared" si="15"/>
        <v>54</v>
      </c>
      <c r="BA23" s="77">
        <f t="shared" si="9"/>
        <v>435.53599999999994</v>
      </c>
      <c r="BB23" s="77">
        <f t="shared" si="10"/>
        <v>350</v>
      </c>
      <c r="BC23" s="77">
        <f t="shared" si="11"/>
        <v>1190</v>
      </c>
      <c r="BD23" s="88"/>
      <c r="BE23" s="110">
        <f t="shared" si="14"/>
        <v>1620</v>
      </c>
      <c r="BF23" s="111">
        <f t="shared" si="14"/>
        <v>13066.079999999998</v>
      </c>
      <c r="BG23" s="112">
        <f t="shared" si="14"/>
        <v>10500</v>
      </c>
      <c r="BH23" s="342">
        <f t="shared" si="12"/>
        <v>311.22666666666663</v>
      </c>
      <c r="BI23" s="82"/>
    </row>
    <row r="24" spans="1:61" x14ac:dyDescent="0.25">
      <c r="A24" s="113"/>
      <c r="B24" s="114"/>
      <c r="C24" s="115"/>
      <c r="D24" s="116" t="s">
        <v>92</v>
      </c>
      <c r="E24" s="117"/>
      <c r="F24" s="118"/>
      <c r="G24" s="118"/>
      <c r="H24" s="119"/>
      <c r="I24" s="120">
        <f>SUM(I4:I23)</f>
        <v>4947377.6000000006</v>
      </c>
      <c r="J24" s="353"/>
      <c r="K24" s="121"/>
      <c r="L24" s="122"/>
      <c r="M24" s="122"/>
      <c r="N24" s="122"/>
      <c r="O24" s="122"/>
      <c r="P24" s="122"/>
      <c r="Q24" s="122"/>
      <c r="R24" s="122"/>
      <c r="S24" s="122"/>
      <c r="T24" s="122"/>
      <c r="U24" s="122"/>
      <c r="V24" s="122"/>
      <c r="W24" s="122"/>
      <c r="X24" s="122"/>
      <c r="Y24" s="122"/>
      <c r="Z24" s="122"/>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4"/>
      <c r="AZ24" s="124"/>
      <c r="BA24" s="124"/>
      <c r="BB24" s="124"/>
      <c r="BC24" s="124"/>
      <c r="BD24" s="124"/>
      <c r="BE24" s="125">
        <f>SUM(BE4:BE23)</f>
        <v>2335465.5</v>
      </c>
      <c r="BF24" s="125">
        <f t="shared" ref="BF24:BG24" si="16">SUM(BF4:BF23)</f>
        <v>5688590.2271090029</v>
      </c>
      <c r="BG24" s="125">
        <f t="shared" si="16"/>
        <v>4102318</v>
      </c>
      <c r="BH24" s="343"/>
      <c r="BI24" s="82"/>
    </row>
    <row r="25" spans="1:61" x14ac:dyDescent="0.25">
      <c r="A25" s="126"/>
      <c r="B25" s="127"/>
      <c r="C25" s="127"/>
      <c r="D25" s="128" t="s">
        <v>93</v>
      </c>
      <c r="E25" s="129"/>
      <c r="F25" s="130"/>
      <c r="G25" s="377"/>
      <c r="H25" s="131"/>
      <c r="I25" s="131"/>
      <c r="J25" s="132"/>
      <c r="K25" s="133"/>
      <c r="L25" s="132"/>
      <c r="M25" s="132"/>
      <c r="N25" s="132"/>
      <c r="O25" s="132"/>
      <c r="P25" s="132"/>
      <c r="Q25" s="132"/>
      <c r="R25" s="132"/>
      <c r="S25" s="132"/>
      <c r="T25" s="132"/>
      <c r="U25" s="132"/>
      <c r="V25" s="132"/>
      <c r="W25" s="132"/>
      <c r="X25" s="132"/>
      <c r="Y25" s="132"/>
      <c r="Z25" s="132"/>
      <c r="AA25" s="134"/>
      <c r="AB25" s="134"/>
      <c r="AC25" s="134"/>
      <c r="AD25" s="134"/>
      <c r="AE25" s="134"/>
      <c r="AF25" s="134"/>
      <c r="AG25" s="134"/>
      <c r="AH25" s="134"/>
      <c r="AI25" s="134"/>
      <c r="AJ25" s="134"/>
      <c r="AK25" s="134"/>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6"/>
      <c r="BH25" s="344"/>
      <c r="BI25" s="82"/>
    </row>
    <row r="26" spans="1:61" ht="48" x14ac:dyDescent="0.25">
      <c r="A26" s="137">
        <v>21</v>
      </c>
      <c r="B26" s="96" t="s">
        <v>94</v>
      </c>
      <c r="C26" s="84" t="s">
        <v>95</v>
      </c>
      <c r="D26" s="85" t="s">
        <v>96</v>
      </c>
      <c r="E26" s="86" t="s">
        <v>97</v>
      </c>
      <c r="F26" s="138">
        <v>15000</v>
      </c>
      <c r="G26" s="64">
        <f>SUM(F26:F26)</f>
        <v>15000</v>
      </c>
      <c r="H26" s="139">
        <v>54.93</v>
      </c>
      <c r="I26" s="140">
        <f>G26*H26</f>
        <v>823950</v>
      </c>
      <c r="J26" s="354">
        <v>4413</v>
      </c>
      <c r="K26" s="68">
        <v>15000</v>
      </c>
      <c r="L26" s="141" t="s">
        <v>37</v>
      </c>
      <c r="M26" s="142"/>
      <c r="N26" s="143">
        <f t="shared" ref="N26:N46" si="17">M26*K26</f>
        <v>0</v>
      </c>
      <c r="O26" s="141" t="s">
        <v>37</v>
      </c>
      <c r="P26" s="142"/>
      <c r="Q26" s="143">
        <f t="shared" ref="Q26:Q46" si="18">P26*K26</f>
        <v>0</v>
      </c>
      <c r="R26" s="71">
        <v>636</v>
      </c>
      <c r="S26" s="70">
        <v>42.5</v>
      </c>
      <c r="T26" s="70">
        <f t="shared" ref="T26:T46" si="19">S26*K26</f>
        <v>637500</v>
      </c>
      <c r="U26" s="141" t="s">
        <v>37</v>
      </c>
      <c r="V26" s="142"/>
      <c r="W26" s="143">
        <f t="shared" ref="W26:W46" si="20">V26*K26</f>
        <v>0</v>
      </c>
      <c r="X26" s="141" t="s">
        <v>37</v>
      </c>
      <c r="Y26" s="142"/>
      <c r="Z26" s="143">
        <f t="shared" ref="Z26:Z46" si="21">Y26*K26</f>
        <v>0</v>
      </c>
      <c r="AA26" s="141" t="s">
        <v>37</v>
      </c>
      <c r="AB26" s="142"/>
      <c r="AC26" s="143">
        <f t="shared" ref="AC26:AC46" si="22">AB26*K26</f>
        <v>0</v>
      </c>
      <c r="AD26" s="141" t="s">
        <v>37</v>
      </c>
      <c r="AE26" s="142"/>
      <c r="AF26" s="143">
        <f t="shared" ref="AF26:AF46" si="23">AE26*K26</f>
        <v>0</v>
      </c>
      <c r="AG26" s="71">
        <v>223</v>
      </c>
      <c r="AH26" s="70">
        <v>13.34</v>
      </c>
      <c r="AI26" s="70">
        <f t="shared" ref="AI26:AI46" si="24">AH26*K26</f>
        <v>200100</v>
      </c>
      <c r="AJ26" s="141" t="s">
        <v>37</v>
      </c>
      <c r="AK26" s="142"/>
      <c r="AL26" s="144">
        <f t="shared" ref="AL26:AL46" si="25">AK26*K26</f>
        <v>0</v>
      </c>
      <c r="AM26" s="73">
        <v>21</v>
      </c>
      <c r="AN26" s="74">
        <v>53.2</v>
      </c>
      <c r="AO26" s="75">
        <f t="shared" si="13"/>
        <v>798000</v>
      </c>
      <c r="AP26" s="73">
        <v>21</v>
      </c>
      <c r="AQ26" s="74">
        <v>65</v>
      </c>
      <c r="AR26" s="92">
        <f>AQ26*F26</f>
        <v>975000</v>
      </c>
      <c r="AS26" s="73">
        <v>21</v>
      </c>
      <c r="AT26" s="74">
        <v>59</v>
      </c>
      <c r="AU26" s="74">
        <f>AT26*F26</f>
        <v>885000</v>
      </c>
      <c r="AV26" s="73">
        <v>21</v>
      </c>
      <c r="AW26" s="145">
        <v>88.85</v>
      </c>
      <c r="AX26" s="75">
        <f>AW26*F26</f>
        <v>1332750</v>
      </c>
      <c r="AY26" s="146"/>
      <c r="AZ26" s="77">
        <f t="shared" si="15"/>
        <v>13.34</v>
      </c>
      <c r="BA26" s="77">
        <f t="shared" ref="BA26:BA46" si="26">AVERAGE(AK26,AH26,AE26,AB26,Y26,V26,S26,P26,M26,AN26,AQ26,AT26,AW26)</f>
        <v>53.648333333333333</v>
      </c>
      <c r="BB26" s="77">
        <f t="shared" ref="BB26:BB46" si="27">MEDIAN(AK26,AH26,AE26,AB26,Y26,V26,S26,P26,M26,AN26,AQ26,AT26,AW26)</f>
        <v>56.1</v>
      </c>
      <c r="BC26" s="77">
        <f t="shared" ref="BC26:BC46" si="28">MAX(AK26,AH26,AE26,AB26,Y26,V26,S26,P26,M26,AN26,AQ26,AT26,AW26)</f>
        <v>88.85</v>
      </c>
      <c r="BD26" s="147"/>
      <c r="BE26" s="148">
        <f>AZ26*$K26</f>
        <v>200100</v>
      </c>
      <c r="BF26" s="149">
        <f>BA26*$K26</f>
        <v>804725</v>
      </c>
      <c r="BG26" s="150">
        <f>BB26*$K26</f>
        <v>841500</v>
      </c>
      <c r="BH26" s="342">
        <f t="shared" ref="BH26:BH46" si="29">(SUM(M26,P26,S26,V26,Y26,AB26,AE26,AH26,AK26,AN26,AQ26,AT26,AW26)-MAX(M26,P26,S26,V26,Y26,AB26,AE26,AH26,AK26,AN26,AQ26,AT26,AW26)-MIN(M26,P26,S26,V26,Y26,AB26,AE26,AH26,AK26,AN26,AQ26,AT26,AW26))/(COUNT(M26,P26,S26,V26,Y26,AB26,AE26,AH26,AK26,AN26,AQ26,AT26,AW26)-2)</f>
        <v>54.924999999999997</v>
      </c>
      <c r="BI26" s="82"/>
    </row>
    <row r="27" spans="1:61" ht="264" x14ac:dyDescent="0.25">
      <c r="A27" s="137">
        <v>22</v>
      </c>
      <c r="B27" s="96" t="s">
        <v>94</v>
      </c>
      <c r="C27" s="84" t="s">
        <v>98</v>
      </c>
      <c r="D27" s="85" t="s">
        <v>99</v>
      </c>
      <c r="E27" s="86" t="s">
        <v>100</v>
      </c>
      <c r="F27" s="138">
        <v>500</v>
      </c>
      <c r="G27" s="64">
        <f>SUM(F27:F27)</f>
        <v>500</v>
      </c>
      <c r="H27" s="139">
        <v>753.24</v>
      </c>
      <c r="I27" s="140">
        <f>G27*H27</f>
        <v>376620</v>
      </c>
      <c r="J27" s="354">
        <v>13099</v>
      </c>
      <c r="K27" s="68">
        <v>500</v>
      </c>
      <c r="L27" s="141" t="s">
        <v>37</v>
      </c>
      <c r="M27" s="142"/>
      <c r="N27" s="143">
        <f t="shared" si="17"/>
        <v>0</v>
      </c>
      <c r="O27" s="71">
        <v>225</v>
      </c>
      <c r="P27" s="70">
        <v>120</v>
      </c>
      <c r="Q27" s="143">
        <f t="shared" si="18"/>
        <v>60000</v>
      </c>
      <c r="R27" s="71">
        <v>618</v>
      </c>
      <c r="S27" s="70">
        <v>185</v>
      </c>
      <c r="T27" s="143">
        <f t="shared" si="19"/>
        <v>92500</v>
      </c>
      <c r="U27" s="141" t="s">
        <v>37</v>
      </c>
      <c r="V27" s="142"/>
      <c r="W27" s="143">
        <f t="shared" si="20"/>
        <v>0</v>
      </c>
      <c r="X27" s="71">
        <v>12</v>
      </c>
      <c r="Y27" s="70">
        <v>98</v>
      </c>
      <c r="Z27" s="143">
        <f t="shared" si="21"/>
        <v>49000</v>
      </c>
      <c r="AA27" s="141" t="s">
        <v>37</v>
      </c>
      <c r="AB27" s="142"/>
      <c r="AC27" s="143">
        <f t="shared" si="22"/>
        <v>0</v>
      </c>
      <c r="AD27" s="141" t="s">
        <v>37</v>
      </c>
      <c r="AE27" s="142"/>
      <c r="AF27" s="143">
        <f t="shared" si="23"/>
        <v>0</v>
      </c>
      <c r="AG27" s="141" t="s">
        <v>37</v>
      </c>
      <c r="AH27" s="142"/>
      <c r="AI27" s="70">
        <f t="shared" si="24"/>
        <v>0</v>
      </c>
      <c r="AJ27" s="141" t="s">
        <v>37</v>
      </c>
      <c r="AK27" s="142"/>
      <c r="AL27" s="144">
        <f t="shared" si="25"/>
        <v>0</v>
      </c>
      <c r="AM27" s="73">
        <v>22</v>
      </c>
      <c r="AN27" s="74">
        <v>588</v>
      </c>
      <c r="AO27" s="75">
        <f t="shared" si="13"/>
        <v>294000</v>
      </c>
      <c r="AP27" s="73">
        <v>22</v>
      </c>
      <c r="AQ27" s="74">
        <v>2500</v>
      </c>
      <c r="AR27" s="92">
        <f>AQ27*F27</f>
        <v>1250000</v>
      </c>
      <c r="AS27" s="73">
        <v>22</v>
      </c>
      <c r="AT27" s="74">
        <v>1500</v>
      </c>
      <c r="AU27" s="74">
        <f>AT27*F27</f>
        <v>750000</v>
      </c>
      <c r="AV27" s="73">
        <v>22</v>
      </c>
      <c r="AW27" s="145">
        <v>1373.18</v>
      </c>
      <c r="AX27" s="75">
        <f>AW27*F27</f>
        <v>686590</v>
      </c>
      <c r="AY27" s="93"/>
      <c r="AZ27" s="77">
        <f t="shared" si="15"/>
        <v>98</v>
      </c>
      <c r="BA27" s="77">
        <f t="shared" si="26"/>
        <v>909.16857142857145</v>
      </c>
      <c r="BB27" s="77">
        <f t="shared" si="27"/>
        <v>588</v>
      </c>
      <c r="BC27" s="77">
        <f t="shared" si="28"/>
        <v>2500</v>
      </c>
      <c r="BD27" s="88"/>
      <c r="BE27" s="79">
        <f t="shared" ref="BE27:BG46" si="30">AZ27*$K27</f>
        <v>49000</v>
      </c>
      <c r="BF27" s="80">
        <f t="shared" si="30"/>
        <v>454584.28571428574</v>
      </c>
      <c r="BG27" s="81">
        <f t="shared" si="30"/>
        <v>294000</v>
      </c>
      <c r="BH27" s="342">
        <f t="shared" si="29"/>
        <v>753.2360000000001</v>
      </c>
      <c r="BI27" s="82"/>
    </row>
    <row r="28" spans="1:61" ht="192" x14ac:dyDescent="0.25">
      <c r="A28" s="137">
        <v>23</v>
      </c>
      <c r="B28" s="96" t="s">
        <v>94</v>
      </c>
      <c r="C28" s="84" t="s">
        <v>101</v>
      </c>
      <c r="D28" s="85" t="s">
        <v>102</v>
      </c>
      <c r="E28" s="86" t="s">
        <v>100</v>
      </c>
      <c r="F28" s="138">
        <v>1000</v>
      </c>
      <c r="G28" s="64">
        <f>SUM(F28:F28)</f>
        <v>1000</v>
      </c>
      <c r="H28" s="139">
        <v>398.14</v>
      </c>
      <c r="I28" s="140">
        <f>G28*H28</f>
        <v>398140</v>
      </c>
      <c r="J28" s="354">
        <v>13099</v>
      </c>
      <c r="K28" s="68">
        <v>1000</v>
      </c>
      <c r="L28" s="141" t="s">
        <v>37</v>
      </c>
      <c r="M28" s="142"/>
      <c r="N28" s="143">
        <f t="shared" si="17"/>
        <v>0</v>
      </c>
      <c r="O28" s="71">
        <v>224</v>
      </c>
      <c r="P28" s="70">
        <v>60</v>
      </c>
      <c r="Q28" s="143">
        <f t="shared" si="18"/>
        <v>60000</v>
      </c>
      <c r="R28" s="71">
        <v>618</v>
      </c>
      <c r="S28" s="70">
        <v>185</v>
      </c>
      <c r="T28" s="143">
        <f t="shared" si="19"/>
        <v>185000</v>
      </c>
      <c r="U28" s="71" t="s">
        <v>103</v>
      </c>
      <c r="V28" s="70">
        <v>50</v>
      </c>
      <c r="W28" s="143">
        <f t="shared" si="20"/>
        <v>50000</v>
      </c>
      <c r="X28" s="71">
        <v>11</v>
      </c>
      <c r="Y28" s="70">
        <v>42</v>
      </c>
      <c r="Z28" s="143">
        <f t="shared" si="21"/>
        <v>42000</v>
      </c>
      <c r="AA28" s="141" t="s">
        <v>37</v>
      </c>
      <c r="AB28" s="142"/>
      <c r="AC28" s="143">
        <f t="shared" si="22"/>
        <v>0</v>
      </c>
      <c r="AD28" s="141" t="s">
        <v>37</v>
      </c>
      <c r="AE28" s="142"/>
      <c r="AF28" s="143">
        <f t="shared" si="23"/>
        <v>0</v>
      </c>
      <c r="AG28" s="141" t="s">
        <v>37</v>
      </c>
      <c r="AH28" s="142"/>
      <c r="AI28" s="70">
        <f t="shared" si="24"/>
        <v>0</v>
      </c>
      <c r="AJ28" s="71" t="s">
        <v>104</v>
      </c>
      <c r="AK28" s="70">
        <v>110</v>
      </c>
      <c r="AL28" s="144">
        <f t="shared" si="25"/>
        <v>110000</v>
      </c>
      <c r="AM28" s="73">
        <v>23</v>
      </c>
      <c r="AN28" s="74">
        <v>392</v>
      </c>
      <c r="AO28" s="75">
        <f t="shared" si="13"/>
        <v>392000</v>
      </c>
      <c r="AP28" s="73">
        <v>23</v>
      </c>
      <c r="AQ28" s="74">
        <v>1200</v>
      </c>
      <c r="AR28" s="92">
        <f>AQ28*F28</f>
        <v>1200000</v>
      </c>
      <c r="AS28" s="73">
        <v>23</v>
      </c>
      <c r="AT28" s="74">
        <v>790</v>
      </c>
      <c r="AU28" s="74">
        <f>AT28*F28</f>
        <v>790000</v>
      </c>
      <c r="AV28" s="73">
        <v>23</v>
      </c>
      <c r="AW28" s="145">
        <v>1373.18</v>
      </c>
      <c r="AX28" s="75">
        <f>AW28*F28</f>
        <v>1373180</v>
      </c>
      <c r="AY28" s="93"/>
      <c r="AZ28" s="77">
        <f t="shared" si="15"/>
        <v>42</v>
      </c>
      <c r="BA28" s="77">
        <f t="shared" si="26"/>
        <v>466.9088888888889</v>
      </c>
      <c r="BB28" s="77">
        <f t="shared" si="27"/>
        <v>185</v>
      </c>
      <c r="BC28" s="77">
        <f t="shared" si="28"/>
        <v>1373.18</v>
      </c>
      <c r="BD28" s="88"/>
      <c r="BE28" s="89">
        <f t="shared" si="30"/>
        <v>42000</v>
      </c>
      <c r="BF28" s="90">
        <f t="shared" si="30"/>
        <v>466908.88888888888</v>
      </c>
      <c r="BG28" s="91">
        <f t="shared" si="30"/>
        <v>185000</v>
      </c>
      <c r="BH28" s="342">
        <f t="shared" si="29"/>
        <v>398.14285714285717</v>
      </c>
      <c r="BI28" s="82"/>
    </row>
    <row r="29" spans="1:61" ht="84" x14ac:dyDescent="0.25">
      <c r="A29" s="137">
        <v>24</v>
      </c>
      <c r="B29" s="96" t="s">
        <v>94</v>
      </c>
      <c r="C29" s="97" t="s">
        <v>105</v>
      </c>
      <c r="D29" s="85" t="s">
        <v>106</v>
      </c>
      <c r="E29" s="86" t="s">
        <v>100</v>
      </c>
      <c r="F29" s="138">
        <v>500</v>
      </c>
      <c r="G29" s="64">
        <f>SUM(F29:F29)</f>
        <v>500</v>
      </c>
      <c r="H29" s="139">
        <v>396.47</v>
      </c>
      <c r="I29" s="140">
        <f>G29*H29</f>
        <v>198235</v>
      </c>
      <c r="J29" s="354">
        <v>13099</v>
      </c>
      <c r="K29" s="68">
        <v>500</v>
      </c>
      <c r="L29" s="141" t="s">
        <v>37</v>
      </c>
      <c r="M29" s="142"/>
      <c r="N29" s="143">
        <f t="shared" si="17"/>
        <v>0</v>
      </c>
      <c r="O29" s="141" t="s">
        <v>37</v>
      </c>
      <c r="P29" s="142"/>
      <c r="Q29" s="143">
        <f t="shared" si="18"/>
        <v>0</v>
      </c>
      <c r="R29" s="141" t="s">
        <v>37</v>
      </c>
      <c r="S29" s="142"/>
      <c r="T29" s="143">
        <f t="shared" si="19"/>
        <v>0</v>
      </c>
      <c r="U29" s="141" t="s">
        <v>37</v>
      </c>
      <c r="V29" s="142"/>
      <c r="W29" s="143">
        <f t="shared" si="20"/>
        <v>0</v>
      </c>
      <c r="X29" s="71">
        <v>17</v>
      </c>
      <c r="Y29" s="70">
        <v>50</v>
      </c>
      <c r="Z29" s="143">
        <f t="shared" si="21"/>
        <v>25000</v>
      </c>
      <c r="AA29" s="141" t="s">
        <v>37</v>
      </c>
      <c r="AB29" s="142"/>
      <c r="AC29" s="143">
        <f t="shared" si="22"/>
        <v>0</v>
      </c>
      <c r="AD29" s="141" t="s">
        <v>37</v>
      </c>
      <c r="AE29" s="142"/>
      <c r="AF29" s="143">
        <f t="shared" si="23"/>
        <v>0</v>
      </c>
      <c r="AG29" s="141" t="s">
        <v>37</v>
      </c>
      <c r="AH29" s="142"/>
      <c r="AI29" s="70">
        <f t="shared" si="24"/>
        <v>0</v>
      </c>
      <c r="AJ29" s="141" t="s">
        <v>37</v>
      </c>
      <c r="AK29" s="142"/>
      <c r="AL29" s="144">
        <f t="shared" si="25"/>
        <v>0</v>
      </c>
      <c r="AM29" s="73">
        <v>24</v>
      </c>
      <c r="AN29" s="74">
        <v>294</v>
      </c>
      <c r="AO29" s="75">
        <f t="shared" si="13"/>
        <v>147000</v>
      </c>
      <c r="AP29" s="73">
        <v>24</v>
      </c>
      <c r="AQ29" s="74">
        <v>800</v>
      </c>
      <c r="AR29" s="92">
        <f>AQ29*F29</f>
        <v>400000</v>
      </c>
      <c r="AS29" s="73">
        <v>24</v>
      </c>
      <c r="AT29" s="74">
        <v>540</v>
      </c>
      <c r="AU29" s="74">
        <f>AT29*F29</f>
        <v>270000</v>
      </c>
      <c r="AV29" s="73">
        <v>24</v>
      </c>
      <c r="AW29" s="145">
        <v>355.41</v>
      </c>
      <c r="AX29" s="75">
        <f>AW29*F29</f>
        <v>177705</v>
      </c>
      <c r="AY29" s="93"/>
      <c r="AZ29" s="77">
        <f t="shared" si="15"/>
        <v>50</v>
      </c>
      <c r="BA29" s="77">
        <f t="shared" si="26"/>
        <v>407.88200000000001</v>
      </c>
      <c r="BB29" s="77">
        <f t="shared" si="27"/>
        <v>355.41</v>
      </c>
      <c r="BC29" s="77">
        <f t="shared" si="28"/>
        <v>800</v>
      </c>
      <c r="BD29" s="88"/>
      <c r="BE29" s="89">
        <f t="shared" si="30"/>
        <v>25000</v>
      </c>
      <c r="BF29" s="90">
        <f t="shared" si="30"/>
        <v>203941</v>
      </c>
      <c r="BG29" s="91">
        <f t="shared" si="30"/>
        <v>177705</v>
      </c>
      <c r="BH29" s="342">
        <f t="shared" si="29"/>
        <v>396.47</v>
      </c>
      <c r="BI29" s="82"/>
    </row>
    <row r="30" spans="1:61" ht="48" x14ac:dyDescent="0.25">
      <c r="A30" s="137">
        <v>25</v>
      </c>
      <c r="B30" s="96" t="s">
        <v>94</v>
      </c>
      <c r="C30" s="84" t="s">
        <v>107</v>
      </c>
      <c r="D30" s="85" t="s">
        <v>108</v>
      </c>
      <c r="E30" s="86" t="s">
        <v>100</v>
      </c>
      <c r="F30" s="138">
        <v>3450</v>
      </c>
      <c r="G30" s="64">
        <f>SUM(F30:F30)</f>
        <v>3450</v>
      </c>
      <c r="H30" s="139">
        <v>88.44</v>
      </c>
      <c r="I30" s="140">
        <f>G30*H30</f>
        <v>305118</v>
      </c>
      <c r="J30" s="354">
        <v>21164</v>
      </c>
      <c r="K30" s="68">
        <v>3450</v>
      </c>
      <c r="L30" s="141" t="s">
        <v>37</v>
      </c>
      <c r="M30" s="142"/>
      <c r="N30" s="143">
        <f t="shared" si="17"/>
        <v>0</v>
      </c>
      <c r="O30" s="71">
        <v>227</v>
      </c>
      <c r="P30" s="70">
        <v>15.1</v>
      </c>
      <c r="Q30" s="143">
        <f t="shared" si="18"/>
        <v>52095</v>
      </c>
      <c r="R30" s="71">
        <v>667</v>
      </c>
      <c r="S30" s="70">
        <v>22.3</v>
      </c>
      <c r="T30" s="143">
        <f t="shared" si="19"/>
        <v>76935</v>
      </c>
      <c r="U30" s="141" t="s">
        <v>37</v>
      </c>
      <c r="V30" s="142"/>
      <c r="W30" s="143">
        <f t="shared" si="20"/>
        <v>0</v>
      </c>
      <c r="X30" s="141" t="s">
        <v>37</v>
      </c>
      <c r="Y30" s="142"/>
      <c r="Z30" s="143">
        <f t="shared" si="21"/>
        <v>0</v>
      </c>
      <c r="AA30" s="141" t="s">
        <v>37</v>
      </c>
      <c r="AB30" s="142"/>
      <c r="AC30" s="143">
        <f t="shared" si="22"/>
        <v>0</v>
      </c>
      <c r="AD30" s="141" t="s">
        <v>37</v>
      </c>
      <c r="AE30" s="142"/>
      <c r="AF30" s="143">
        <f t="shared" si="23"/>
        <v>0</v>
      </c>
      <c r="AG30" s="71">
        <v>236</v>
      </c>
      <c r="AH30" s="70">
        <v>12.18</v>
      </c>
      <c r="AI30" s="70">
        <f t="shared" si="24"/>
        <v>42021</v>
      </c>
      <c r="AJ30" s="141" t="s">
        <v>37</v>
      </c>
      <c r="AK30" s="142"/>
      <c r="AL30" s="144">
        <f t="shared" si="25"/>
        <v>0</v>
      </c>
      <c r="AM30" s="73">
        <v>25</v>
      </c>
      <c r="AN30" s="74">
        <v>84</v>
      </c>
      <c r="AO30" s="75">
        <f t="shared" si="13"/>
        <v>289800</v>
      </c>
      <c r="AP30" s="73">
        <v>25</v>
      </c>
      <c r="AQ30" s="74">
        <v>400</v>
      </c>
      <c r="AR30" s="92">
        <f>AQ30*F30</f>
        <v>1380000</v>
      </c>
      <c r="AS30" s="73">
        <v>25</v>
      </c>
      <c r="AT30" s="74">
        <v>240</v>
      </c>
      <c r="AU30" s="74">
        <f>AT30*F30</f>
        <v>828000</v>
      </c>
      <c r="AV30" s="73">
        <v>25</v>
      </c>
      <c r="AW30" s="145">
        <v>80.78</v>
      </c>
      <c r="AX30" s="75">
        <f>AW30*F30</f>
        <v>278691</v>
      </c>
      <c r="AY30" s="93"/>
      <c r="AZ30" s="77">
        <f t="shared" si="15"/>
        <v>12.18</v>
      </c>
      <c r="BA30" s="77">
        <f t="shared" si="26"/>
        <v>122.05142857142857</v>
      </c>
      <c r="BB30" s="77">
        <f t="shared" si="27"/>
        <v>80.78</v>
      </c>
      <c r="BC30" s="77">
        <f t="shared" si="28"/>
        <v>400</v>
      </c>
      <c r="BD30" s="88"/>
      <c r="BE30" s="89">
        <f t="shared" si="30"/>
        <v>42021</v>
      </c>
      <c r="BF30" s="90">
        <f t="shared" si="30"/>
        <v>421077.42857142858</v>
      </c>
      <c r="BG30" s="91">
        <f t="shared" si="30"/>
        <v>278691</v>
      </c>
      <c r="BH30" s="342">
        <f t="shared" si="29"/>
        <v>88.435999999999979</v>
      </c>
      <c r="BI30" s="82"/>
    </row>
    <row r="31" spans="1:61" ht="60" x14ac:dyDescent="0.25">
      <c r="A31" s="137">
        <v>26</v>
      </c>
      <c r="B31" s="96" t="s">
        <v>94</v>
      </c>
      <c r="C31" s="84" t="s">
        <v>109</v>
      </c>
      <c r="D31" s="85" t="s">
        <v>110</v>
      </c>
      <c r="E31" s="86" t="s">
        <v>62</v>
      </c>
      <c r="F31" s="138">
        <v>150</v>
      </c>
      <c r="G31" s="64">
        <f>SUM(F31:F31)</f>
        <v>150</v>
      </c>
      <c r="H31" s="139">
        <v>92.17</v>
      </c>
      <c r="I31" s="140">
        <f>G31*H31</f>
        <v>13825.5</v>
      </c>
      <c r="J31" s="354">
        <v>409684</v>
      </c>
      <c r="K31" s="68">
        <v>150</v>
      </c>
      <c r="L31" s="151">
        <v>116</v>
      </c>
      <c r="M31" s="70">
        <v>35</v>
      </c>
      <c r="N31" s="143">
        <f t="shared" si="17"/>
        <v>5250</v>
      </c>
      <c r="O31" s="71">
        <v>99</v>
      </c>
      <c r="P31" s="70">
        <v>25</v>
      </c>
      <c r="Q31" s="143">
        <f t="shared" si="18"/>
        <v>3750</v>
      </c>
      <c r="R31" s="141" t="s">
        <v>37</v>
      </c>
      <c r="S31" s="142"/>
      <c r="T31" s="143">
        <f t="shared" si="19"/>
        <v>0</v>
      </c>
      <c r="U31" s="71" t="s">
        <v>111</v>
      </c>
      <c r="V31" s="70">
        <v>20</v>
      </c>
      <c r="W31" s="143">
        <f t="shared" si="20"/>
        <v>3000</v>
      </c>
      <c r="X31" s="71">
        <v>188</v>
      </c>
      <c r="Y31" s="70">
        <v>30</v>
      </c>
      <c r="Z31" s="143">
        <f t="shared" si="21"/>
        <v>4500</v>
      </c>
      <c r="AA31" s="141" t="s">
        <v>37</v>
      </c>
      <c r="AB31" s="142"/>
      <c r="AC31" s="143">
        <f t="shared" si="22"/>
        <v>0</v>
      </c>
      <c r="AD31" s="141" t="s">
        <v>37</v>
      </c>
      <c r="AE31" s="142"/>
      <c r="AF31" s="143">
        <f t="shared" si="23"/>
        <v>0</v>
      </c>
      <c r="AG31" s="141" t="s">
        <v>37</v>
      </c>
      <c r="AH31" s="142"/>
      <c r="AI31" s="70">
        <f t="shared" si="24"/>
        <v>0</v>
      </c>
      <c r="AJ31" s="141" t="s">
        <v>37</v>
      </c>
      <c r="AK31" s="142"/>
      <c r="AL31" s="144">
        <f t="shared" si="25"/>
        <v>0</v>
      </c>
      <c r="AM31" s="73">
        <v>26</v>
      </c>
      <c r="AN31" s="74">
        <v>63</v>
      </c>
      <c r="AO31" s="75">
        <f t="shared" si="13"/>
        <v>9450</v>
      </c>
      <c r="AP31" s="73">
        <v>26</v>
      </c>
      <c r="AQ31" s="74">
        <v>250</v>
      </c>
      <c r="AR31" s="92">
        <f>AQ31*F31</f>
        <v>37500</v>
      </c>
      <c r="AS31" s="73">
        <v>26</v>
      </c>
      <c r="AT31" s="74">
        <v>150</v>
      </c>
      <c r="AU31" s="74">
        <f>AT31*F31</f>
        <v>22500</v>
      </c>
      <c r="AV31" s="73">
        <v>26</v>
      </c>
      <c r="AW31" s="145">
        <v>1050.08</v>
      </c>
      <c r="AX31" s="75">
        <f>AW31*F31</f>
        <v>157512</v>
      </c>
      <c r="AY31" s="93"/>
      <c r="AZ31" s="77">
        <f t="shared" si="15"/>
        <v>20</v>
      </c>
      <c r="BA31" s="77">
        <f t="shared" si="26"/>
        <v>202.88499999999999</v>
      </c>
      <c r="BB31" s="77">
        <f t="shared" si="27"/>
        <v>49</v>
      </c>
      <c r="BC31" s="77">
        <f t="shared" si="28"/>
        <v>1050.08</v>
      </c>
      <c r="BD31" s="88"/>
      <c r="BE31" s="89">
        <f t="shared" si="30"/>
        <v>3000</v>
      </c>
      <c r="BF31" s="90">
        <f t="shared" si="30"/>
        <v>30432.75</v>
      </c>
      <c r="BG31" s="91">
        <f t="shared" si="30"/>
        <v>7350</v>
      </c>
      <c r="BH31" s="342">
        <f t="shared" si="29"/>
        <v>92.166666666666671</v>
      </c>
      <c r="BI31" s="82"/>
    </row>
    <row r="32" spans="1:61" ht="36" x14ac:dyDescent="0.25">
      <c r="A32" s="137">
        <v>27</v>
      </c>
      <c r="B32" s="96" t="s">
        <v>94</v>
      </c>
      <c r="C32" s="84" t="s">
        <v>112</v>
      </c>
      <c r="D32" s="85" t="s">
        <v>113</v>
      </c>
      <c r="E32" s="86" t="s">
        <v>62</v>
      </c>
      <c r="F32" s="138">
        <v>3000</v>
      </c>
      <c r="G32" s="64">
        <f>SUM(F32:F32)</f>
        <v>3000</v>
      </c>
      <c r="H32" s="139">
        <v>36.74</v>
      </c>
      <c r="I32" s="140">
        <f>G32*H32</f>
        <v>110220</v>
      </c>
      <c r="J32" s="354">
        <v>441616</v>
      </c>
      <c r="K32" s="68">
        <v>3000</v>
      </c>
      <c r="L32" s="141" t="s">
        <v>37</v>
      </c>
      <c r="M32" s="142"/>
      <c r="N32" s="143">
        <f t="shared" si="17"/>
        <v>0</v>
      </c>
      <c r="O32" s="141" t="s">
        <v>37</v>
      </c>
      <c r="P32" s="142"/>
      <c r="Q32" s="143">
        <f t="shared" si="18"/>
        <v>0</v>
      </c>
      <c r="R32" s="141" t="s">
        <v>37</v>
      </c>
      <c r="S32" s="142"/>
      <c r="T32" s="143">
        <f t="shared" si="19"/>
        <v>0</v>
      </c>
      <c r="U32" s="141" t="s">
        <v>37</v>
      </c>
      <c r="V32" s="142"/>
      <c r="W32" s="143">
        <f t="shared" si="20"/>
        <v>0</v>
      </c>
      <c r="X32" s="141" t="s">
        <v>37</v>
      </c>
      <c r="Y32" s="142"/>
      <c r="Z32" s="143">
        <f t="shared" si="21"/>
        <v>0</v>
      </c>
      <c r="AA32" s="141" t="s">
        <v>37</v>
      </c>
      <c r="AB32" s="142"/>
      <c r="AC32" s="143">
        <f t="shared" si="22"/>
        <v>0</v>
      </c>
      <c r="AD32" s="141" t="s">
        <v>37</v>
      </c>
      <c r="AE32" s="142"/>
      <c r="AF32" s="143">
        <f t="shared" si="23"/>
        <v>0</v>
      </c>
      <c r="AG32" s="141" t="s">
        <v>37</v>
      </c>
      <c r="AH32" s="142"/>
      <c r="AI32" s="70">
        <f t="shared" si="24"/>
        <v>0</v>
      </c>
      <c r="AJ32" s="141" t="s">
        <v>37</v>
      </c>
      <c r="AK32" s="142"/>
      <c r="AL32" s="144">
        <f t="shared" si="25"/>
        <v>0</v>
      </c>
      <c r="AM32" s="73">
        <v>27</v>
      </c>
      <c r="AN32" s="74">
        <v>11.2</v>
      </c>
      <c r="AO32" s="75">
        <f t="shared" si="13"/>
        <v>33600</v>
      </c>
      <c r="AP32" s="73">
        <v>27</v>
      </c>
      <c r="AQ32" s="74">
        <v>150</v>
      </c>
      <c r="AR32" s="92">
        <f>AQ32*F32</f>
        <v>450000</v>
      </c>
      <c r="AS32" s="73">
        <v>27</v>
      </c>
      <c r="AT32" s="74">
        <v>25</v>
      </c>
      <c r="AU32" s="74">
        <f>AT32*F32</f>
        <v>75000</v>
      </c>
      <c r="AV32" s="73">
        <v>27</v>
      </c>
      <c r="AW32" s="145">
        <v>48.47</v>
      </c>
      <c r="AX32" s="75">
        <f>AW32*F32</f>
        <v>145410</v>
      </c>
      <c r="AY32" s="93"/>
      <c r="AZ32" s="77">
        <f t="shared" si="15"/>
        <v>11.2</v>
      </c>
      <c r="BA32" s="77">
        <f t="shared" si="26"/>
        <v>58.667499999999997</v>
      </c>
      <c r="BB32" s="77">
        <f t="shared" si="27"/>
        <v>36.734999999999999</v>
      </c>
      <c r="BC32" s="77">
        <f t="shared" si="28"/>
        <v>150</v>
      </c>
      <c r="BD32" s="88"/>
      <c r="BE32" s="89">
        <f t="shared" si="30"/>
        <v>33600</v>
      </c>
      <c r="BF32" s="90">
        <f t="shared" si="30"/>
        <v>176002.5</v>
      </c>
      <c r="BG32" s="91">
        <f t="shared" si="30"/>
        <v>110205</v>
      </c>
      <c r="BH32" s="342">
        <f t="shared" si="29"/>
        <v>36.734999999999992</v>
      </c>
      <c r="BI32" s="82"/>
    </row>
    <row r="33" spans="1:61" ht="48" x14ac:dyDescent="0.25">
      <c r="A33" s="137">
        <v>28</v>
      </c>
      <c r="B33" s="96" t="s">
        <v>94</v>
      </c>
      <c r="C33" s="84" t="s">
        <v>114</v>
      </c>
      <c r="D33" s="85" t="s">
        <v>115</v>
      </c>
      <c r="E33" s="86" t="s">
        <v>9</v>
      </c>
      <c r="F33" s="138">
        <v>200</v>
      </c>
      <c r="G33" s="64">
        <f>SUM(F33:F33)</f>
        <v>200</v>
      </c>
      <c r="H33" s="139">
        <v>174</v>
      </c>
      <c r="I33" s="140">
        <f>G33*H33</f>
        <v>34800</v>
      </c>
      <c r="J33" s="354">
        <v>329199</v>
      </c>
      <c r="K33" s="68">
        <v>200</v>
      </c>
      <c r="L33" s="141" t="s">
        <v>37</v>
      </c>
      <c r="M33" s="142"/>
      <c r="N33" s="143">
        <f t="shared" si="17"/>
        <v>0</v>
      </c>
      <c r="O33" s="141" t="s">
        <v>37</v>
      </c>
      <c r="P33" s="142"/>
      <c r="Q33" s="143">
        <f t="shared" si="18"/>
        <v>0</v>
      </c>
      <c r="R33" s="141" t="s">
        <v>37</v>
      </c>
      <c r="S33" s="142"/>
      <c r="T33" s="143">
        <f t="shared" si="19"/>
        <v>0</v>
      </c>
      <c r="U33" s="141" t="s">
        <v>37</v>
      </c>
      <c r="V33" s="142"/>
      <c r="W33" s="143">
        <f t="shared" si="20"/>
        <v>0</v>
      </c>
      <c r="X33" s="141" t="s">
        <v>37</v>
      </c>
      <c r="Y33" s="142"/>
      <c r="Z33" s="143">
        <f t="shared" si="21"/>
        <v>0</v>
      </c>
      <c r="AA33" s="141" t="s">
        <v>37</v>
      </c>
      <c r="AB33" s="142"/>
      <c r="AC33" s="143">
        <f t="shared" si="22"/>
        <v>0</v>
      </c>
      <c r="AD33" s="141" t="s">
        <v>37</v>
      </c>
      <c r="AE33" s="142"/>
      <c r="AF33" s="143">
        <f t="shared" si="23"/>
        <v>0</v>
      </c>
      <c r="AG33" s="141" t="s">
        <v>37</v>
      </c>
      <c r="AH33" s="142"/>
      <c r="AI33" s="70">
        <f t="shared" si="24"/>
        <v>0</v>
      </c>
      <c r="AJ33" s="141" t="s">
        <v>37</v>
      </c>
      <c r="AK33" s="142"/>
      <c r="AL33" s="144">
        <f t="shared" si="25"/>
        <v>0</v>
      </c>
      <c r="AM33" s="73">
        <v>28</v>
      </c>
      <c r="AN33" s="74">
        <v>133</v>
      </c>
      <c r="AO33" s="75">
        <f t="shared" si="13"/>
        <v>26600</v>
      </c>
      <c r="AP33" s="73">
        <v>28</v>
      </c>
      <c r="AQ33" s="74">
        <v>300</v>
      </c>
      <c r="AR33" s="92">
        <f>AQ33*F33</f>
        <v>60000</v>
      </c>
      <c r="AS33" s="73">
        <v>28</v>
      </c>
      <c r="AT33" s="74">
        <v>215</v>
      </c>
      <c r="AU33" s="74">
        <f>AT33*F33</f>
        <v>43000</v>
      </c>
      <c r="AV33" s="73">
        <v>28</v>
      </c>
      <c r="AW33" s="145">
        <v>96.93</v>
      </c>
      <c r="AX33" s="75">
        <f>AW33*F33</f>
        <v>19386</v>
      </c>
      <c r="AY33" s="93"/>
      <c r="AZ33" s="77">
        <f t="shared" si="15"/>
        <v>96.93</v>
      </c>
      <c r="BA33" s="77">
        <f t="shared" si="26"/>
        <v>186.23250000000002</v>
      </c>
      <c r="BB33" s="77">
        <f t="shared" si="27"/>
        <v>174</v>
      </c>
      <c r="BC33" s="77">
        <f t="shared" si="28"/>
        <v>300</v>
      </c>
      <c r="BD33" s="88"/>
      <c r="BE33" s="89">
        <f t="shared" si="30"/>
        <v>19386</v>
      </c>
      <c r="BF33" s="90">
        <f t="shared" si="30"/>
        <v>37246.5</v>
      </c>
      <c r="BG33" s="91">
        <f t="shared" si="30"/>
        <v>34800</v>
      </c>
      <c r="BH33" s="342">
        <f t="shared" si="29"/>
        <v>174.00000000000003</v>
      </c>
      <c r="BI33" s="82"/>
    </row>
    <row r="34" spans="1:61" ht="24" x14ac:dyDescent="0.25">
      <c r="A34" s="137">
        <v>29</v>
      </c>
      <c r="B34" s="96" t="s">
        <v>94</v>
      </c>
      <c r="C34" s="84" t="s">
        <v>116</v>
      </c>
      <c r="D34" s="85" t="s">
        <v>117</v>
      </c>
      <c r="E34" s="86" t="s">
        <v>62</v>
      </c>
      <c r="F34" s="138">
        <v>1200</v>
      </c>
      <c r="G34" s="64">
        <f>SUM(F34:F34)</f>
        <v>1200</v>
      </c>
      <c r="H34" s="139">
        <v>57.39</v>
      </c>
      <c r="I34" s="140">
        <f>G34*H34</f>
        <v>68868</v>
      </c>
      <c r="J34" s="354">
        <v>296444</v>
      </c>
      <c r="K34" s="68">
        <v>1200</v>
      </c>
      <c r="L34" s="151">
        <v>113</v>
      </c>
      <c r="M34" s="70">
        <v>35</v>
      </c>
      <c r="N34" s="143">
        <f t="shared" si="17"/>
        <v>42000</v>
      </c>
      <c r="O34" s="71">
        <v>113</v>
      </c>
      <c r="P34" s="70">
        <v>20</v>
      </c>
      <c r="Q34" s="143">
        <f t="shared" si="18"/>
        <v>24000</v>
      </c>
      <c r="R34" s="71">
        <v>629</v>
      </c>
      <c r="S34" s="70">
        <v>88.5</v>
      </c>
      <c r="T34" s="143">
        <f t="shared" si="19"/>
        <v>106200</v>
      </c>
      <c r="U34" s="141" t="s">
        <v>37</v>
      </c>
      <c r="V34" s="142"/>
      <c r="W34" s="143">
        <f t="shared" si="20"/>
        <v>0</v>
      </c>
      <c r="X34" s="141" t="s">
        <v>37</v>
      </c>
      <c r="Y34" s="142"/>
      <c r="Z34" s="143">
        <f t="shared" si="21"/>
        <v>0</v>
      </c>
      <c r="AA34" s="71">
        <v>13</v>
      </c>
      <c r="AB34" s="70">
        <v>30</v>
      </c>
      <c r="AC34" s="143">
        <f t="shared" si="22"/>
        <v>36000</v>
      </c>
      <c r="AD34" s="141" t="s">
        <v>37</v>
      </c>
      <c r="AE34" s="142"/>
      <c r="AF34" s="143">
        <f t="shared" si="23"/>
        <v>0</v>
      </c>
      <c r="AG34" s="71">
        <v>278</v>
      </c>
      <c r="AH34" s="70">
        <v>9.2799999999999994</v>
      </c>
      <c r="AI34" s="70">
        <f t="shared" si="24"/>
        <v>11136</v>
      </c>
      <c r="AJ34" s="141" t="s">
        <v>37</v>
      </c>
      <c r="AK34" s="142"/>
      <c r="AL34" s="144">
        <f t="shared" si="25"/>
        <v>0</v>
      </c>
      <c r="AM34" s="73">
        <v>29</v>
      </c>
      <c r="AN34" s="74">
        <v>49</v>
      </c>
      <c r="AO34" s="75">
        <f t="shared" si="13"/>
        <v>58800</v>
      </c>
      <c r="AP34" s="73">
        <v>29</v>
      </c>
      <c r="AQ34" s="74">
        <v>300</v>
      </c>
      <c r="AR34" s="92">
        <f>AQ34*F34</f>
        <v>360000</v>
      </c>
      <c r="AS34" s="73">
        <v>29</v>
      </c>
      <c r="AT34" s="74">
        <v>50</v>
      </c>
      <c r="AU34" s="74">
        <f>AT34*F34</f>
        <v>60000</v>
      </c>
      <c r="AV34" s="73">
        <v>29</v>
      </c>
      <c r="AW34" s="145">
        <v>129.24</v>
      </c>
      <c r="AX34" s="75">
        <f>AW34*F34</f>
        <v>155088</v>
      </c>
      <c r="AY34" s="93"/>
      <c r="AZ34" s="77">
        <f t="shared" si="15"/>
        <v>9.2799999999999994</v>
      </c>
      <c r="BA34" s="77">
        <f t="shared" si="26"/>
        <v>79.002222222222215</v>
      </c>
      <c r="BB34" s="77">
        <f t="shared" si="27"/>
        <v>49</v>
      </c>
      <c r="BC34" s="77">
        <f t="shared" si="28"/>
        <v>300</v>
      </c>
      <c r="BD34" s="88"/>
      <c r="BE34" s="89">
        <f t="shared" si="30"/>
        <v>11136</v>
      </c>
      <c r="BF34" s="90">
        <f t="shared" si="30"/>
        <v>94802.666666666657</v>
      </c>
      <c r="BG34" s="91">
        <f t="shared" si="30"/>
        <v>58800</v>
      </c>
      <c r="BH34" s="342">
        <f t="shared" si="29"/>
        <v>57.39142857142857</v>
      </c>
      <c r="BI34" s="82"/>
    </row>
    <row r="35" spans="1:61" ht="24" x14ac:dyDescent="0.25">
      <c r="A35" s="137">
        <v>30</v>
      </c>
      <c r="B35" s="96" t="s">
        <v>94</v>
      </c>
      <c r="C35" s="84" t="s">
        <v>118</v>
      </c>
      <c r="D35" s="85" t="s">
        <v>119</v>
      </c>
      <c r="E35" s="86" t="s">
        <v>62</v>
      </c>
      <c r="F35" s="138">
        <v>1200</v>
      </c>
      <c r="G35" s="64">
        <f>SUM(F35:F35)</f>
        <v>1200</v>
      </c>
      <c r="H35" s="139">
        <v>67.569999999999993</v>
      </c>
      <c r="I35" s="140">
        <f>G35*H35</f>
        <v>81083.999999999985</v>
      </c>
      <c r="J35" s="354">
        <v>296445</v>
      </c>
      <c r="K35" s="68">
        <v>1200</v>
      </c>
      <c r="L35" s="151">
        <v>114</v>
      </c>
      <c r="M35" s="70">
        <v>35</v>
      </c>
      <c r="N35" s="143">
        <f t="shared" si="17"/>
        <v>42000</v>
      </c>
      <c r="O35" s="141" t="s">
        <v>37</v>
      </c>
      <c r="P35" s="142"/>
      <c r="Q35" s="143">
        <f t="shared" si="18"/>
        <v>0</v>
      </c>
      <c r="R35" s="71">
        <v>630</v>
      </c>
      <c r="S35" s="70">
        <v>39</v>
      </c>
      <c r="T35" s="143">
        <f t="shared" si="19"/>
        <v>46800</v>
      </c>
      <c r="U35" s="141" t="s">
        <v>37</v>
      </c>
      <c r="V35" s="142"/>
      <c r="W35" s="143">
        <f t="shared" si="20"/>
        <v>0</v>
      </c>
      <c r="X35" s="141" t="s">
        <v>37</v>
      </c>
      <c r="Y35" s="142"/>
      <c r="Z35" s="143">
        <f t="shared" si="21"/>
        <v>0</v>
      </c>
      <c r="AA35" s="141" t="s">
        <v>37</v>
      </c>
      <c r="AB35" s="142"/>
      <c r="AC35" s="143">
        <f t="shared" si="22"/>
        <v>0</v>
      </c>
      <c r="AD35" s="141" t="s">
        <v>37</v>
      </c>
      <c r="AE35" s="142"/>
      <c r="AF35" s="143">
        <f t="shared" si="23"/>
        <v>0</v>
      </c>
      <c r="AG35" s="71">
        <v>279</v>
      </c>
      <c r="AH35" s="70">
        <v>9.2799999999999994</v>
      </c>
      <c r="AI35" s="70">
        <f t="shared" si="24"/>
        <v>11136</v>
      </c>
      <c r="AJ35" s="141" t="s">
        <v>37</v>
      </c>
      <c r="AK35" s="142"/>
      <c r="AL35" s="144">
        <f t="shared" si="25"/>
        <v>0</v>
      </c>
      <c r="AM35" s="73">
        <v>30</v>
      </c>
      <c r="AN35" s="74">
        <v>35</v>
      </c>
      <c r="AO35" s="75">
        <f t="shared" si="13"/>
        <v>42000</v>
      </c>
      <c r="AP35" s="73">
        <v>30</v>
      </c>
      <c r="AQ35" s="74">
        <v>200</v>
      </c>
      <c r="AR35" s="92">
        <f>AQ35*F35</f>
        <v>240000</v>
      </c>
      <c r="AS35" s="73">
        <v>30</v>
      </c>
      <c r="AT35" s="74">
        <v>35</v>
      </c>
      <c r="AU35" s="74">
        <f>AT35*F35</f>
        <v>42000</v>
      </c>
      <c r="AV35" s="73">
        <v>30</v>
      </c>
      <c r="AW35" s="145">
        <v>193.86</v>
      </c>
      <c r="AX35" s="75">
        <f>AW35*F35</f>
        <v>232632.00000000003</v>
      </c>
      <c r="AY35" s="93"/>
      <c r="AZ35" s="77">
        <f t="shared" si="15"/>
        <v>9.2799999999999994</v>
      </c>
      <c r="BA35" s="77">
        <f t="shared" si="26"/>
        <v>78.162857142857135</v>
      </c>
      <c r="BB35" s="77">
        <f t="shared" si="27"/>
        <v>35</v>
      </c>
      <c r="BC35" s="77">
        <f t="shared" si="28"/>
        <v>200</v>
      </c>
      <c r="BD35" s="88"/>
      <c r="BE35" s="89">
        <f t="shared" si="30"/>
        <v>11136</v>
      </c>
      <c r="BF35" s="90">
        <f t="shared" si="30"/>
        <v>93795.428571428565</v>
      </c>
      <c r="BG35" s="91">
        <f t="shared" si="30"/>
        <v>42000</v>
      </c>
      <c r="BH35" s="342">
        <f t="shared" si="29"/>
        <v>67.572000000000003</v>
      </c>
      <c r="BI35" s="82"/>
    </row>
    <row r="36" spans="1:61" ht="24" x14ac:dyDescent="0.25">
      <c r="A36" s="137">
        <v>31</v>
      </c>
      <c r="B36" s="96" t="s">
        <v>94</v>
      </c>
      <c r="C36" s="84" t="s">
        <v>120</v>
      </c>
      <c r="D36" s="85" t="s">
        <v>121</v>
      </c>
      <c r="E36" s="86" t="s">
        <v>62</v>
      </c>
      <c r="F36" s="138">
        <v>1200</v>
      </c>
      <c r="G36" s="64">
        <f>SUM(F36:F36)</f>
        <v>1200</v>
      </c>
      <c r="H36" s="139">
        <v>33.11</v>
      </c>
      <c r="I36" s="140">
        <f>G36*H36</f>
        <v>39732</v>
      </c>
      <c r="J36" s="354">
        <v>284708</v>
      </c>
      <c r="K36" s="68">
        <v>1200</v>
      </c>
      <c r="L36" s="151">
        <v>115</v>
      </c>
      <c r="M36" s="70">
        <v>35</v>
      </c>
      <c r="N36" s="143">
        <f t="shared" si="17"/>
        <v>42000</v>
      </c>
      <c r="O36" s="71">
        <v>112</v>
      </c>
      <c r="P36" s="70">
        <v>15</v>
      </c>
      <c r="Q36" s="143">
        <f t="shared" si="18"/>
        <v>18000</v>
      </c>
      <c r="R36" s="71">
        <v>631</v>
      </c>
      <c r="S36" s="70">
        <v>30</v>
      </c>
      <c r="T36" s="143">
        <f t="shared" si="19"/>
        <v>36000</v>
      </c>
      <c r="U36" s="141" t="s">
        <v>37</v>
      </c>
      <c r="V36" s="142"/>
      <c r="W36" s="143">
        <f t="shared" si="20"/>
        <v>0</v>
      </c>
      <c r="X36" s="71">
        <v>189</v>
      </c>
      <c r="Y36" s="70">
        <v>45</v>
      </c>
      <c r="Z36" s="143">
        <f t="shared" si="21"/>
        <v>54000</v>
      </c>
      <c r="AA36" s="141" t="s">
        <v>37</v>
      </c>
      <c r="AB36" s="142"/>
      <c r="AC36" s="143">
        <f t="shared" si="22"/>
        <v>0</v>
      </c>
      <c r="AD36" s="141" t="s">
        <v>37</v>
      </c>
      <c r="AE36" s="142"/>
      <c r="AF36" s="143">
        <f t="shared" si="23"/>
        <v>0</v>
      </c>
      <c r="AG36" s="71">
        <v>280</v>
      </c>
      <c r="AH36" s="70">
        <v>6.38</v>
      </c>
      <c r="AI36" s="70">
        <f t="shared" si="24"/>
        <v>7656</v>
      </c>
      <c r="AJ36" s="141" t="s">
        <v>37</v>
      </c>
      <c r="AK36" s="142"/>
      <c r="AL36" s="144">
        <f t="shared" si="25"/>
        <v>0</v>
      </c>
      <c r="AM36" s="73">
        <v>31</v>
      </c>
      <c r="AN36" s="74">
        <v>25.2</v>
      </c>
      <c r="AO36" s="75">
        <f t="shared" si="13"/>
        <v>30240</v>
      </c>
      <c r="AP36" s="73">
        <v>31</v>
      </c>
      <c r="AQ36" s="74">
        <v>150</v>
      </c>
      <c r="AR36" s="92">
        <f>AQ36*F36</f>
        <v>180000</v>
      </c>
      <c r="AS36" s="73">
        <v>31</v>
      </c>
      <c r="AT36" s="74">
        <v>25</v>
      </c>
      <c r="AU36" s="74">
        <f>AT36*F36</f>
        <v>30000</v>
      </c>
      <c r="AV36" s="73">
        <v>31</v>
      </c>
      <c r="AW36" s="145">
        <v>56.54</v>
      </c>
      <c r="AX36" s="75">
        <f>AW36*F36</f>
        <v>67848</v>
      </c>
      <c r="AY36" s="93"/>
      <c r="AZ36" s="77">
        <f t="shared" si="15"/>
        <v>6.38</v>
      </c>
      <c r="BA36" s="77">
        <f t="shared" si="26"/>
        <v>43.124444444444443</v>
      </c>
      <c r="BB36" s="77">
        <f t="shared" si="27"/>
        <v>30</v>
      </c>
      <c r="BC36" s="77">
        <f t="shared" si="28"/>
        <v>150</v>
      </c>
      <c r="BD36" s="88"/>
      <c r="BE36" s="89">
        <f t="shared" si="30"/>
        <v>7656</v>
      </c>
      <c r="BF36" s="90">
        <f t="shared" si="30"/>
        <v>51749.333333333328</v>
      </c>
      <c r="BG36" s="91">
        <f t="shared" si="30"/>
        <v>36000</v>
      </c>
      <c r="BH36" s="342">
        <f t="shared" si="29"/>
        <v>33.105714285714285</v>
      </c>
      <c r="BI36" s="82"/>
    </row>
    <row r="37" spans="1:61" ht="48" x14ac:dyDescent="0.25">
      <c r="A37" s="137">
        <v>32</v>
      </c>
      <c r="B37" s="96" t="s">
        <v>94</v>
      </c>
      <c r="C37" s="84" t="s">
        <v>122</v>
      </c>
      <c r="D37" s="85" t="s">
        <v>123</v>
      </c>
      <c r="E37" s="86" t="s">
        <v>100</v>
      </c>
      <c r="F37" s="138">
        <v>13000</v>
      </c>
      <c r="G37" s="64">
        <f>SUM(F37:F37)</f>
        <v>13000</v>
      </c>
      <c r="H37" s="139">
        <v>55.79</v>
      </c>
      <c r="I37" s="140">
        <f>G37*H37</f>
        <v>725270</v>
      </c>
      <c r="J37" s="354">
        <v>21164</v>
      </c>
      <c r="K37" s="68">
        <v>13000</v>
      </c>
      <c r="L37" s="141" t="s">
        <v>37</v>
      </c>
      <c r="M37" s="142"/>
      <c r="N37" s="143">
        <f t="shared" si="17"/>
        <v>0</v>
      </c>
      <c r="O37" s="71">
        <v>189</v>
      </c>
      <c r="P37" s="70">
        <v>30</v>
      </c>
      <c r="Q37" s="143">
        <f t="shared" si="18"/>
        <v>390000</v>
      </c>
      <c r="R37" s="71">
        <v>668</v>
      </c>
      <c r="S37" s="70">
        <v>62</v>
      </c>
      <c r="T37" s="143">
        <f t="shared" si="19"/>
        <v>806000</v>
      </c>
      <c r="U37" s="71" t="s">
        <v>124</v>
      </c>
      <c r="V37" s="70">
        <v>30</v>
      </c>
      <c r="W37" s="143">
        <f t="shared" si="20"/>
        <v>390000</v>
      </c>
      <c r="X37" s="71">
        <v>25</v>
      </c>
      <c r="Y37" s="70">
        <v>60</v>
      </c>
      <c r="Z37" s="143">
        <f t="shared" si="21"/>
        <v>780000</v>
      </c>
      <c r="AA37" s="141" t="s">
        <v>37</v>
      </c>
      <c r="AB37" s="142"/>
      <c r="AC37" s="143">
        <f t="shared" si="22"/>
        <v>0</v>
      </c>
      <c r="AD37" s="71">
        <v>77</v>
      </c>
      <c r="AE37" s="70">
        <v>26.11</v>
      </c>
      <c r="AF37" s="143">
        <f t="shared" si="23"/>
        <v>339430</v>
      </c>
      <c r="AG37" s="71">
        <v>239</v>
      </c>
      <c r="AH37" s="70">
        <v>13.34</v>
      </c>
      <c r="AI37" s="70">
        <f t="shared" si="24"/>
        <v>173420</v>
      </c>
      <c r="AJ37" s="71" t="s">
        <v>125</v>
      </c>
      <c r="AK37" s="70">
        <v>29</v>
      </c>
      <c r="AL37" s="144">
        <f t="shared" si="25"/>
        <v>377000</v>
      </c>
      <c r="AM37" s="73">
        <v>32</v>
      </c>
      <c r="AN37" s="74">
        <v>77</v>
      </c>
      <c r="AO37" s="75">
        <f t="shared" si="13"/>
        <v>1001000</v>
      </c>
      <c r="AP37" s="73">
        <v>32</v>
      </c>
      <c r="AQ37" s="74">
        <v>100</v>
      </c>
      <c r="AR37" s="92">
        <f>AQ37*F37</f>
        <v>1300000</v>
      </c>
      <c r="AS37" s="73">
        <v>32</v>
      </c>
      <c r="AT37" s="74">
        <v>88</v>
      </c>
      <c r="AU37" s="74">
        <f>AT37*F37</f>
        <v>1144000</v>
      </c>
      <c r="AV37" s="73">
        <v>32</v>
      </c>
      <c r="AW37" s="145">
        <v>355.41</v>
      </c>
      <c r="AX37" s="75">
        <f>AW37*F37</f>
        <v>4620330</v>
      </c>
      <c r="AY37" s="93"/>
      <c r="AZ37" s="77">
        <f t="shared" si="15"/>
        <v>13.34</v>
      </c>
      <c r="BA37" s="77">
        <f t="shared" si="26"/>
        <v>79.169090909090926</v>
      </c>
      <c r="BB37" s="77">
        <f t="shared" si="27"/>
        <v>60</v>
      </c>
      <c r="BC37" s="77">
        <f t="shared" si="28"/>
        <v>355.41</v>
      </c>
      <c r="BD37" s="88"/>
      <c r="BE37" s="89">
        <f t="shared" si="30"/>
        <v>173420</v>
      </c>
      <c r="BF37" s="90">
        <f t="shared" si="30"/>
        <v>1029198.181818182</v>
      </c>
      <c r="BG37" s="91">
        <f t="shared" si="30"/>
        <v>780000</v>
      </c>
      <c r="BH37" s="342">
        <f t="shared" si="29"/>
        <v>55.790000000000006</v>
      </c>
      <c r="BI37" s="82"/>
    </row>
    <row r="38" spans="1:61" ht="60" x14ac:dyDescent="0.25">
      <c r="A38" s="137">
        <v>33</v>
      </c>
      <c r="B38" s="96" t="s">
        <v>94</v>
      </c>
      <c r="C38" s="84" t="s">
        <v>126</v>
      </c>
      <c r="D38" s="85" t="s">
        <v>127</v>
      </c>
      <c r="E38" s="86" t="s">
        <v>100</v>
      </c>
      <c r="F38" s="138">
        <v>6000</v>
      </c>
      <c r="G38" s="64">
        <f>SUM(F38:F38)</f>
        <v>6000</v>
      </c>
      <c r="H38" s="139">
        <v>80.819999999999993</v>
      </c>
      <c r="I38" s="140">
        <f>G38*H38</f>
        <v>484919.99999999994</v>
      </c>
      <c r="J38" s="354">
        <v>10781</v>
      </c>
      <c r="K38" s="68">
        <v>6000</v>
      </c>
      <c r="L38" s="141" t="s">
        <v>37</v>
      </c>
      <c r="M38" s="142"/>
      <c r="N38" s="143">
        <f t="shared" si="17"/>
        <v>0</v>
      </c>
      <c r="O38" s="71">
        <v>244</v>
      </c>
      <c r="P38" s="70">
        <v>30</v>
      </c>
      <c r="Q38" s="143">
        <f t="shared" si="18"/>
        <v>180000</v>
      </c>
      <c r="R38" s="71">
        <v>658</v>
      </c>
      <c r="S38" s="70">
        <v>30</v>
      </c>
      <c r="T38" s="143">
        <f t="shared" si="19"/>
        <v>180000</v>
      </c>
      <c r="U38" s="71" t="s">
        <v>128</v>
      </c>
      <c r="V38" s="70">
        <v>16</v>
      </c>
      <c r="W38" s="143">
        <f t="shared" si="20"/>
        <v>96000</v>
      </c>
      <c r="X38" s="71">
        <v>23</v>
      </c>
      <c r="Y38" s="70">
        <v>35</v>
      </c>
      <c r="Z38" s="143">
        <f t="shared" si="21"/>
        <v>210000</v>
      </c>
      <c r="AA38" s="71">
        <v>33</v>
      </c>
      <c r="AB38" s="70">
        <v>125.32</v>
      </c>
      <c r="AC38" s="143">
        <f t="shared" si="22"/>
        <v>751920</v>
      </c>
      <c r="AD38" s="141" t="s">
        <v>37</v>
      </c>
      <c r="AE38" s="142"/>
      <c r="AF38" s="143">
        <f t="shared" si="23"/>
        <v>0</v>
      </c>
      <c r="AG38" s="71">
        <v>229</v>
      </c>
      <c r="AH38" s="70">
        <v>33.06</v>
      </c>
      <c r="AI38" s="70">
        <f t="shared" si="24"/>
        <v>198360</v>
      </c>
      <c r="AJ38" s="71" t="s">
        <v>129</v>
      </c>
      <c r="AK38" s="70">
        <v>51</v>
      </c>
      <c r="AL38" s="144">
        <f t="shared" si="25"/>
        <v>306000</v>
      </c>
      <c r="AM38" s="73">
        <v>33</v>
      </c>
      <c r="AN38" s="74">
        <v>133</v>
      </c>
      <c r="AO38" s="75">
        <f t="shared" si="13"/>
        <v>798000</v>
      </c>
      <c r="AP38" s="73">
        <v>33</v>
      </c>
      <c r="AQ38" s="74">
        <v>150</v>
      </c>
      <c r="AR38" s="92">
        <f>AQ38*F38</f>
        <v>900000</v>
      </c>
      <c r="AS38" s="73">
        <v>33</v>
      </c>
      <c r="AT38" s="74">
        <v>140</v>
      </c>
      <c r="AU38" s="74">
        <f>AT38*F38</f>
        <v>840000</v>
      </c>
      <c r="AV38" s="73">
        <v>33</v>
      </c>
      <c r="AW38" s="145">
        <v>242.33</v>
      </c>
      <c r="AX38" s="75">
        <f>AW38*F38</f>
        <v>1453980</v>
      </c>
      <c r="AY38" s="93"/>
      <c r="AZ38" s="77">
        <f t="shared" si="15"/>
        <v>16</v>
      </c>
      <c r="BA38" s="77">
        <f t="shared" si="26"/>
        <v>89.61</v>
      </c>
      <c r="BB38" s="77">
        <f t="shared" si="27"/>
        <v>51</v>
      </c>
      <c r="BC38" s="77">
        <f t="shared" si="28"/>
        <v>242.33</v>
      </c>
      <c r="BD38" s="88"/>
      <c r="BE38" s="89">
        <f t="shared" si="30"/>
        <v>96000</v>
      </c>
      <c r="BF38" s="90">
        <f t="shared" si="30"/>
        <v>537660</v>
      </c>
      <c r="BG38" s="91">
        <f t="shared" si="30"/>
        <v>306000</v>
      </c>
      <c r="BH38" s="342">
        <f t="shared" si="29"/>
        <v>80.819999999999993</v>
      </c>
      <c r="BI38" s="82"/>
    </row>
    <row r="39" spans="1:61" ht="60" x14ac:dyDescent="0.25">
      <c r="A39" s="137">
        <v>34</v>
      </c>
      <c r="B39" s="96" t="s">
        <v>94</v>
      </c>
      <c r="C39" s="84" t="s">
        <v>130</v>
      </c>
      <c r="D39" s="85" t="s">
        <v>131</v>
      </c>
      <c r="E39" s="86" t="s">
        <v>100</v>
      </c>
      <c r="F39" s="138">
        <v>1500</v>
      </c>
      <c r="G39" s="64">
        <f>SUM(F39:F39)</f>
        <v>1500</v>
      </c>
      <c r="H39" s="139">
        <v>195</v>
      </c>
      <c r="I39" s="140">
        <f>G39*H39</f>
        <v>292500</v>
      </c>
      <c r="J39" s="354">
        <v>10781</v>
      </c>
      <c r="K39" s="68">
        <v>1500</v>
      </c>
      <c r="L39" s="141" t="s">
        <v>37</v>
      </c>
      <c r="M39" s="142"/>
      <c r="N39" s="143">
        <f t="shared" si="17"/>
        <v>0</v>
      </c>
      <c r="O39" s="141" t="s">
        <v>37</v>
      </c>
      <c r="P39" s="142"/>
      <c r="Q39" s="143">
        <f t="shared" si="18"/>
        <v>0</v>
      </c>
      <c r="R39" s="141" t="s">
        <v>37</v>
      </c>
      <c r="S39" s="142"/>
      <c r="T39" s="143">
        <f t="shared" si="19"/>
        <v>0</v>
      </c>
      <c r="U39" s="141" t="s">
        <v>37</v>
      </c>
      <c r="V39" s="142"/>
      <c r="W39" s="143">
        <f t="shared" si="20"/>
        <v>0</v>
      </c>
      <c r="X39" s="141" t="s">
        <v>37</v>
      </c>
      <c r="Y39" s="142"/>
      <c r="Z39" s="143">
        <f t="shared" si="21"/>
        <v>0</v>
      </c>
      <c r="AA39" s="141" t="s">
        <v>37</v>
      </c>
      <c r="AB39" s="142"/>
      <c r="AC39" s="143">
        <f t="shared" si="22"/>
        <v>0</v>
      </c>
      <c r="AD39" s="141" t="s">
        <v>37</v>
      </c>
      <c r="AE39" s="142"/>
      <c r="AF39" s="143">
        <f t="shared" si="23"/>
        <v>0</v>
      </c>
      <c r="AG39" s="141" t="s">
        <v>37</v>
      </c>
      <c r="AH39" s="142"/>
      <c r="AI39" s="70">
        <f t="shared" si="24"/>
        <v>0</v>
      </c>
      <c r="AJ39" s="141" t="s">
        <v>37</v>
      </c>
      <c r="AK39" s="142"/>
      <c r="AL39" s="144">
        <f t="shared" si="25"/>
        <v>0</v>
      </c>
      <c r="AM39" s="73">
        <v>34</v>
      </c>
      <c r="AN39" s="74">
        <v>182</v>
      </c>
      <c r="AO39" s="75">
        <f t="shared" si="13"/>
        <v>273000</v>
      </c>
      <c r="AP39" s="73">
        <v>34</v>
      </c>
      <c r="AQ39" s="74">
        <v>200</v>
      </c>
      <c r="AR39" s="92">
        <f>AQ39*F39</f>
        <v>300000</v>
      </c>
      <c r="AS39" s="73">
        <v>34</v>
      </c>
      <c r="AT39" s="74">
        <v>190</v>
      </c>
      <c r="AU39" s="74">
        <f>AT39*F39</f>
        <v>285000</v>
      </c>
      <c r="AV39" s="73">
        <v>34</v>
      </c>
      <c r="AW39" s="145">
        <v>242.33</v>
      </c>
      <c r="AX39" s="75">
        <f>AW39*F39</f>
        <v>363495</v>
      </c>
      <c r="AY39" s="93"/>
      <c r="AZ39" s="77">
        <f t="shared" si="15"/>
        <v>182</v>
      </c>
      <c r="BA39" s="77">
        <f t="shared" si="26"/>
        <v>203.58250000000001</v>
      </c>
      <c r="BB39" s="77">
        <f t="shared" si="27"/>
        <v>195</v>
      </c>
      <c r="BC39" s="77">
        <f t="shared" si="28"/>
        <v>242.33</v>
      </c>
      <c r="BD39" s="88"/>
      <c r="BE39" s="89">
        <f t="shared" si="30"/>
        <v>273000</v>
      </c>
      <c r="BF39" s="90">
        <f t="shared" si="30"/>
        <v>305373.75</v>
      </c>
      <c r="BG39" s="91">
        <f t="shared" si="30"/>
        <v>292500</v>
      </c>
      <c r="BH39" s="342">
        <f t="shared" si="29"/>
        <v>195</v>
      </c>
      <c r="BI39" s="82"/>
    </row>
    <row r="40" spans="1:61" ht="48" x14ac:dyDescent="0.25">
      <c r="A40" s="137">
        <v>35</v>
      </c>
      <c r="B40" s="96" t="s">
        <v>94</v>
      </c>
      <c r="C40" s="84" t="s">
        <v>132</v>
      </c>
      <c r="D40" s="85" t="s">
        <v>133</v>
      </c>
      <c r="E40" s="86" t="s">
        <v>100</v>
      </c>
      <c r="F40" s="138">
        <v>500</v>
      </c>
      <c r="G40" s="64">
        <f>SUM(F40:F40)</f>
        <v>500</v>
      </c>
      <c r="H40" s="139">
        <v>170</v>
      </c>
      <c r="I40" s="140">
        <f>G40*H40</f>
        <v>85000</v>
      </c>
      <c r="J40" s="354">
        <v>10781</v>
      </c>
      <c r="K40" s="68">
        <v>500</v>
      </c>
      <c r="L40" s="141" t="s">
        <v>37</v>
      </c>
      <c r="M40" s="142"/>
      <c r="N40" s="143">
        <f t="shared" si="17"/>
        <v>0</v>
      </c>
      <c r="O40" s="141" t="s">
        <v>37</v>
      </c>
      <c r="P40" s="142"/>
      <c r="Q40" s="143">
        <f t="shared" si="18"/>
        <v>0</v>
      </c>
      <c r="R40" s="141" t="s">
        <v>37</v>
      </c>
      <c r="S40" s="142"/>
      <c r="T40" s="143">
        <f t="shared" si="19"/>
        <v>0</v>
      </c>
      <c r="U40" s="141" t="s">
        <v>37</v>
      </c>
      <c r="V40" s="142"/>
      <c r="W40" s="143">
        <f t="shared" si="20"/>
        <v>0</v>
      </c>
      <c r="X40" s="141" t="s">
        <v>37</v>
      </c>
      <c r="Y40" s="142"/>
      <c r="Z40" s="143">
        <f t="shared" si="21"/>
        <v>0</v>
      </c>
      <c r="AA40" s="141" t="s">
        <v>37</v>
      </c>
      <c r="AB40" s="142"/>
      <c r="AC40" s="143">
        <f t="shared" si="22"/>
        <v>0</v>
      </c>
      <c r="AD40" s="141" t="s">
        <v>37</v>
      </c>
      <c r="AE40" s="142"/>
      <c r="AF40" s="143">
        <f t="shared" si="23"/>
        <v>0</v>
      </c>
      <c r="AG40" s="141" t="s">
        <v>37</v>
      </c>
      <c r="AH40" s="142"/>
      <c r="AI40" s="70">
        <f t="shared" si="24"/>
        <v>0</v>
      </c>
      <c r="AJ40" s="141" t="s">
        <v>37</v>
      </c>
      <c r="AK40" s="142"/>
      <c r="AL40" s="144">
        <f t="shared" si="25"/>
        <v>0</v>
      </c>
      <c r="AM40" s="73">
        <v>35</v>
      </c>
      <c r="AN40" s="74">
        <v>91</v>
      </c>
      <c r="AO40" s="75">
        <f t="shared" si="13"/>
        <v>45500</v>
      </c>
      <c r="AP40" s="73">
        <v>35</v>
      </c>
      <c r="AQ40" s="74">
        <v>200</v>
      </c>
      <c r="AR40" s="92">
        <f>AQ40*F40</f>
        <v>100000</v>
      </c>
      <c r="AS40" s="73">
        <v>35</v>
      </c>
      <c r="AT40" s="74">
        <v>140</v>
      </c>
      <c r="AU40" s="74">
        <f>AT40*F40</f>
        <v>70000</v>
      </c>
      <c r="AV40" s="73">
        <v>35</v>
      </c>
      <c r="AW40" s="145">
        <v>242.33</v>
      </c>
      <c r="AX40" s="75">
        <f>AW40*F40</f>
        <v>121165</v>
      </c>
      <c r="AY40" s="93"/>
      <c r="AZ40" s="77">
        <f t="shared" si="15"/>
        <v>91</v>
      </c>
      <c r="BA40" s="77">
        <f t="shared" si="26"/>
        <v>168.33250000000001</v>
      </c>
      <c r="BB40" s="77">
        <f t="shared" si="27"/>
        <v>170</v>
      </c>
      <c r="BC40" s="77">
        <f t="shared" si="28"/>
        <v>242.33</v>
      </c>
      <c r="BD40" s="88"/>
      <c r="BE40" s="89">
        <f t="shared" si="30"/>
        <v>45500</v>
      </c>
      <c r="BF40" s="90">
        <f t="shared" si="30"/>
        <v>84166.25</v>
      </c>
      <c r="BG40" s="91">
        <f t="shared" si="30"/>
        <v>85000</v>
      </c>
      <c r="BH40" s="342">
        <f t="shared" si="29"/>
        <v>170</v>
      </c>
      <c r="BI40" s="82"/>
    </row>
    <row r="41" spans="1:61" ht="72" x14ac:dyDescent="0.25">
      <c r="A41" s="137">
        <v>36</v>
      </c>
      <c r="B41" s="96" t="s">
        <v>94</v>
      </c>
      <c r="C41" s="84" t="s">
        <v>134</v>
      </c>
      <c r="D41" s="85" t="s">
        <v>135</v>
      </c>
      <c r="E41" s="86" t="s">
        <v>100</v>
      </c>
      <c r="F41" s="138">
        <v>2000</v>
      </c>
      <c r="G41" s="64">
        <f>SUM(F41:F41)</f>
        <v>2000</v>
      </c>
      <c r="H41" s="139">
        <v>211.17</v>
      </c>
      <c r="I41" s="140">
        <f>G41*H41</f>
        <v>422340</v>
      </c>
      <c r="J41" s="354">
        <v>10781</v>
      </c>
      <c r="K41" s="68">
        <v>2000</v>
      </c>
      <c r="L41" s="141" t="s">
        <v>37</v>
      </c>
      <c r="M41" s="142"/>
      <c r="N41" s="143">
        <f t="shared" si="17"/>
        <v>0</v>
      </c>
      <c r="O41" s="141" t="s">
        <v>37</v>
      </c>
      <c r="P41" s="142"/>
      <c r="Q41" s="143">
        <f t="shared" si="18"/>
        <v>0</v>
      </c>
      <c r="R41" s="141" t="s">
        <v>37</v>
      </c>
      <c r="S41" s="142"/>
      <c r="T41" s="143">
        <f t="shared" si="19"/>
        <v>0</v>
      </c>
      <c r="U41" s="141" t="s">
        <v>37</v>
      </c>
      <c r="V41" s="142"/>
      <c r="W41" s="143">
        <f t="shared" si="20"/>
        <v>0</v>
      </c>
      <c r="X41" s="141" t="s">
        <v>37</v>
      </c>
      <c r="Y41" s="142"/>
      <c r="Z41" s="143">
        <f t="shared" si="21"/>
        <v>0</v>
      </c>
      <c r="AA41" s="141" t="s">
        <v>37</v>
      </c>
      <c r="AB41" s="142"/>
      <c r="AC41" s="143">
        <f t="shared" si="22"/>
        <v>0</v>
      </c>
      <c r="AD41" s="141" t="s">
        <v>37</v>
      </c>
      <c r="AE41" s="142"/>
      <c r="AF41" s="143">
        <f t="shared" si="23"/>
        <v>0</v>
      </c>
      <c r="AG41" s="141" t="s">
        <v>37</v>
      </c>
      <c r="AH41" s="142"/>
      <c r="AI41" s="70">
        <f t="shared" si="24"/>
        <v>0</v>
      </c>
      <c r="AJ41" s="141" t="s">
        <v>37</v>
      </c>
      <c r="AK41" s="142"/>
      <c r="AL41" s="144">
        <f t="shared" si="25"/>
        <v>0</v>
      </c>
      <c r="AM41" s="73">
        <v>36</v>
      </c>
      <c r="AN41" s="74">
        <v>119</v>
      </c>
      <c r="AO41" s="75">
        <f t="shared" si="13"/>
        <v>238000</v>
      </c>
      <c r="AP41" s="73">
        <v>36</v>
      </c>
      <c r="AQ41" s="74">
        <v>250</v>
      </c>
      <c r="AR41" s="92">
        <f>AQ41*F41</f>
        <v>500000</v>
      </c>
      <c r="AS41" s="73">
        <v>36</v>
      </c>
      <c r="AT41" s="74">
        <v>180</v>
      </c>
      <c r="AU41" s="74">
        <f>AT41*F41</f>
        <v>360000</v>
      </c>
      <c r="AV41" s="73">
        <v>36</v>
      </c>
      <c r="AW41" s="145">
        <v>242.33</v>
      </c>
      <c r="AX41" s="75">
        <f>AW41*F41</f>
        <v>484660</v>
      </c>
      <c r="AY41" s="93"/>
      <c r="AZ41" s="77">
        <f t="shared" si="15"/>
        <v>119</v>
      </c>
      <c r="BA41" s="77">
        <f t="shared" si="26"/>
        <v>197.83250000000001</v>
      </c>
      <c r="BB41" s="77">
        <f t="shared" si="27"/>
        <v>211.16500000000002</v>
      </c>
      <c r="BC41" s="77">
        <f t="shared" si="28"/>
        <v>250</v>
      </c>
      <c r="BD41" s="88"/>
      <c r="BE41" s="89">
        <f t="shared" si="30"/>
        <v>238000</v>
      </c>
      <c r="BF41" s="90">
        <f t="shared" si="30"/>
        <v>395665</v>
      </c>
      <c r="BG41" s="91">
        <f t="shared" si="30"/>
        <v>422330.00000000006</v>
      </c>
      <c r="BH41" s="342">
        <f t="shared" si="29"/>
        <v>211.16500000000002</v>
      </c>
      <c r="BI41" s="82"/>
    </row>
    <row r="42" spans="1:61" ht="60" x14ac:dyDescent="0.25">
      <c r="A42" s="137">
        <v>37</v>
      </c>
      <c r="B42" s="96" t="s">
        <v>94</v>
      </c>
      <c r="C42" s="84" t="s">
        <v>136</v>
      </c>
      <c r="D42" s="85" t="s">
        <v>137</v>
      </c>
      <c r="E42" s="86" t="s">
        <v>100</v>
      </c>
      <c r="F42" s="138">
        <v>1400</v>
      </c>
      <c r="G42" s="64">
        <f>SUM(F42:F42)</f>
        <v>1400</v>
      </c>
      <c r="H42" s="139">
        <v>221.17</v>
      </c>
      <c r="I42" s="140">
        <f>G42*H42</f>
        <v>309638</v>
      </c>
      <c r="J42" s="354">
        <v>10781</v>
      </c>
      <c r="K42" s="68">
        <v>1400</v>
      </c>
      <c r="L42" s="141" t="s">
        <v>37</v>
      </c>
      <c r="M42" s="142"/>
      <c r="N42" s="143">
        <f t="shared" si="17"/>
        <v>0</v>
      </c>
      <c r="O42" s="141" t="s">
        <v>37</v>
      </c>
      <c r="P42" s="142"/>
      <c r="Q42" s="143">
        <f t="shared" si="18"/>
        <v>0</v>
      </c>
      <c r="R42" s="141" t="s">
        <v>37</v>
      </c>
      <c r="S42" s="142"/>
      <c r="T42" s="143">
        <f t="shared" si="19"/>
        <v>0</v>
      </c>
      <c r="U42" s="141" t="s">
        <v>37</v>
      </c>
      <c r="V42" s="142"/>
      <c r="W42" s="143">
        <f t="shared" si="20"/>
        <v>0</v>
      </c>
      <c r="X42" s="141" t="s">
        <v>37</v>
      </c>
      <c r="Y42" s="142"/>
      <c r="Z42" s="143">
        <f t="shared" si="21"/>
        <v>0</v>
      </c>
      <c r="AA42" s="141" t="s">
        <v>37</v>
      </c>
      <c r="AB42" s="142"/>
      <c r="AC42" s="143">
        <f t="shared" si="22"/>
        <v>0</v>
      </c>
      <c r="AD42" s="141" t="s">
        <v>37</v>
      </c>
      <c r="AE42" s="142"/>
      <c r="AF42" s="143">
        <f t="shared" si="23"/>
        <v>0</v>
      </c>
      <c r="AG42" s="141" t="s">
        <v>37</v>
      </c>
      <c r="AH42" s="142"/>
      <c r="AI42" s="70">
        <f t="shared" si="24"/>
        <v>0</v>
      </c>
      <c r="AJ42" s="141" t="s">
        <v>37</v>
      </c>
      <c r="AK42" s="142"/>
      <c r="AL42" s="144">
        <f t="shared" si="25"/>
        <v>0</v>
      </c>
      <c r="AM42" s="73">
        <v>37</v>
      </c>
      <c r="AN42" s="74">
        <v>168</v>
      </c>
      <c r="AO42" s="75">
        <f t="shared" si="13"/>
        <v>235200</v>
      </c>
      <c r="AP42" s="73">
        <v>37</v>
      </c>
      <c r="AQ42" s="74">
        <v>250</v>
      </c>
      <c r="AR42" s="92">
        <f>AQ42*F42</f>
        <v>350000</v>
      </c>
      <c r="AS42" s="73">
        <v>37</v>
      </c>
      <c r="AT42" s="74">
        <v>200</v>
      </c>
      <c r="AU42" s="74">
        <f>AT42*F42</f>
        <v>280000</v>
      </c>
      <c r="AV42" s="73">
        <v>37</v>
      </c>
      <c r="AW42" s="145">
        <v>242.33</v>
      </c>
      <c r="AX42" s="75">
        <f>AW42*F42</f>
        <v>339262</v>
      </c>
      <c r="AY42" s="93"/>
      <c r="AZ42" s="77">
        <f t="shared" si="15"/>
        <v>168</v>
      </c>
      <c r="BA42" s="77">
        <f t="shared" si="26"/>
        <v>215.08250000000001</v>
      </c>
      <c r="BB42" s="77">
        <f t="shared" si="27"/>
        <v>221.16500000000002</v>
      </c>
      <c r="BC42" s="77">
        <f t="shared" si="28"/>
        <v>250</v>
      </c>
      <c r="BD42" s="88"/>
      <c r="BE42" s="89">
        <f t="shared" si="30"/>
        <v>235200</v>
      </c>
      <c r="BF42" s="90">
        <f t="shared" si="30"/>
        <v>301115.5</v>
      </c>
      <c r="BG42" s="91">
        <f t="shared" si="30"/>
        <v>309631</v>
      </c>
      <c r="BH42" s="342">
        <f t="shared" si="29"/>
        <v>221.16500000000002</v>
      </c>
      <c r="BI42" s="82"/>
    </row>
    <row r="43" spans="1:61" ht="72" x14ac:dyDescent="0.25">
      <c r="A43" s="137">
        <v>38</v>
      </c>
      <c r="B43" s="96" t="s">
        <v>94</v>
      </c>
      <c r="C43" s="84" t="s">
        <v>138</v>
      </c>
      <c r="D43" s="85" t="s">
        <v>139</v>
      </c>
      <c r="E43" s="86" t="s">
        <v>62</v>
      </c>
      <c r="F43" s="138">
        <v>50</v>
      </c>
      <c r="G43" s="64">
        <f>SUM(F43:F43)</f>
        <v>50</v>
      </c>
      <c r="H43" s="139">
        <v>566.23</v>
      </c>
      <c r="I43" s="140">
        <f>G43*H43</f>
        <v>28311.5</v>
      </c>
      <c r="J43" s="354">
        <v>21164</v>
      </c>
      <c r="K43" s="68">
        <v>50</v>
      </c>
      <c r="L43" s="141" t="s">
        <v>37</v>
      </c>
      <c r="M43" s="142"/>
      <c r="N43" s="143">
        <f t="shared" si="17"/>
        <v>0</v>
      </c>
      <c r="O43" s="141" t="s">
        <v>37</v>
      </c>
      <c r="P43" s="142"/>
      <c r="Q43" s="143">
        <f t="shared" si="18"/>
        <v>0</v>
      </c>
      <c r="R43" s="141" t="s">
        <v>37</v>
      </c>
      <c r="S43" s="142"/>
      <c r="T43" s="143">
        <f t="shared" si="19"/>
        <v>0</v>
      </c>
      <c r="U43" s="141" t="s">
        <v>37</v>
      </c>
      <c r="V43" s="142"/>
      <c r="W43" s="143">
        <f t="shared" si="20"/>
        <v>0</v>
      </c>
      <c r="X43" s="141" t="s">
        <v>37</v>
      </c>
      <c r="Y43" s="142"/>
      <c r="Z43" s="143">
        <f t="shared" si="21"/>
        <v>0</v>
      </c>
      <c r="AA43" s="71">
        <v>38</v>
      </c>
      <c r="AB43" s="70">
        <v>553.69000000000005</v>
      </c>
      <c r="AC43" s="143">
        <f t="shared" si="22"/>
        <v>27684.500000000004</v>
      </c>
      <c r="AD43" s="141" t="s">
        <v>37</v>
      </c>
      <c r="AE43" s="142"/>
      <c r="AF43" s="143">
        <f t="shared" si="23"/>
        <v>0</v>
      </c>
      <c r="AG43" s="141" t="s">
        <v>37</v>
      </c>
      <c r="AH43" s="142"/>
      <c r="AI43" s="70">
        <f t="shared" si="24"/>
        <v>0</v>
      </c>
      <c r="AJ43" s="141" t="s">
        <v>37</v>
      </c>
      <c r="AK43" s="142"/>
      <c r="AL43" s="144">
        <f t="shared" si="25"/>
        <v>0</v>
      </c>
      <c r="AM43" s="73">
        <v>38</v>
      </c>
      <c r="AN43" s="74">
        <v>490</v>
      </c>
      <c r="AO43" s="75">
        <f t="shared" si="13"/>
        <v>24500</v>
      </c>
      <c r="AP43" s="73">
        <v>38</v>
      </c>
      <c r="AQ43" s="74">
        <v>600</v>
      </c>
      <c r="AR43" s="92">
        <f>AQ43*F43</f>
        <v>30000</v>
      </c>
      <c r="AS43" s="73">
        <v>38</v>
      </c>
      <c r="AT43" s="74">
        <v>545</v>
      </c>
      <c r="AU43" s="74">
        <f>AT43*F43</f>
        <v>27250</v>
      </c>
      <c r="AV43" s="73">
        <v>38</v>
      </c>
      <c r="AW43" s="145">
        <v>969.31</v>
      </c>
      <c r="AX43" s="75">
        <f>AW43*F43</f>
        <v>48465.5</v>
      </c>
      <c r="AY43" s="93"/>
      <c r="AZ43" s="77">
        <f t="shared" si="15"/>
        <v>490</v>
      </c>
      <c r="BA43" s="77">
        <f t="shared" si="26"/>
        <v>631.6</v>
      </c>
      <c r="BB43" s="77">
        <f t="shared" si="27"/>
        <v>553.69000000000005</v>
      </c>
      <c r="BC43" s="77">
        <f t="shared" si="28"/>
        <v>969.31</v>
      </c>
      <c r="BD43" s="88"/>
      <c r="BE43" s="89">
        <f t="shared" si="30"/>
        <v>24500</v>
      </c>
      <c r="BF43" s="90">
        <f t="shared" si="30"/>
        <v>31580</v>
      </c>
      <c r="BG43" s="91">
        <f t="shared" si="30"/>
        <v>27684.500000000004</v>
      </c>
      <c r="BH43" s="342">
        <f t="shared" si="29"/>
        <v>566.23</v>
      </c>
      <c r="BI43" s="82"/>
    </row>
    <row r="44" spans="1:61" ht="72" x14ac:dyDescent="0.25">
      <c r="A44" s="137">
        <v>39</v>
      </c>
      <c r="B44" s="96" t="s">
        <v>94</v>
      </c>
      <c r="C44" s="84" t="s">
        <v>140</v>
      </c>
      <c r="D44" s="85" t="s">
        <v>141</v>
      </c>
      <c r="E44" s="86" t="s">
        <v>62</v>
      </c>
      <c r="F44" s="138">
        <v>50</v>
      </c>
      <c r="G44" s="64">
        <f>SUM(F44:F44)</f>
        <v>50</v>
      </c>
      <c r="H44" s="139">
        <v>725</v>
      </c>
      <c r="I44" s="140">
        <f>G44*H44</f>
        <v>36250</v>
      </c>
      <c r="J44" s="354">
        <v>21164</v>
      </c>
      <c r="K44" s="68">
        <v>50</v>
      </c>
      <c r="L44" s="141" t="s">
        <v>37</v>
      </c>
      <c r="M44" s="142"/>
      <c r="N44" s="143">
        <f t="shared" si="17"/>
        <v>0</v>
      </c>
      <c r="O44" s="71">
        <v>257</v>
      </c>
      <c r="P44" s="70">
        <v>248.13</v>
      </c>
      <c r="Q44" s="143">
        <f t="shared" si="18"/>
        <v>12406.5</v>
      </c>
      <c r="R44" s="141" t="s">
        <v>37</v>
      </c>
      <c r="S44" s="142"/>
      <c r="T44" s="143">
        <f t="shared" si="19"/>
        <v>0</v>
      </c>
      <c r="U44" s="141" t="s">
        <v>37</v>
      </c>
      <c r="V44" s="142"/>
      <c r="W44" s="143">
        <f t="shared" si="20"/>
        <v>0</v>
      </c>
      <c r="X44" s="71">
        <v>27</v>
      </c>
      <c r="Y44" s="70">
        <v>450</v>
      </c>
      <c r="Z44" s="143">
        <f t="shared" si="21"/>
        <v>22500</v>
      </c>
      <c r="AA44" s="141" t="s">
        <v>37</v>
      </c>
      <c r="AB44" s="142"/>
      <c r="AC44" s="143">
        <f t="shared" si="22"/>
        <v>0</v>
      </c>
      <c r="AD44" s="141" t="s">
        <v>37</v>
      </c>
      <c r="AE44" s="142"/>
      <c r="AF44" s="143">
        <f t="shared" si="23"/>
        <v>0</v>
      </c>
      <c r="AG44" s="141" t="s">
        <v>37</v>
      </c>
      <c r="AH44" s="142"/>
      <c r="AI44" s="70">
        <f t="shared" si="24"/>
        <v>0</v>
      </c>
      <c r="AJ44" s="141" t="s">
        <v>37</v>
      </c>
      <c r="AK44" s="142"/>
      <c r="AL44" s="144">
        <f t="shared" si="25"/>
        <v>0</v>
      </c>
      <c r="AM44" s="73">
        <v>39</v>
      </c>
      <c r="AN44" s="74">
        <v>1050</v>
      </c>
      <c r="AO44" s="75">
        <f t="shared" si="13"/>
        <v>52500</v>
      </c>
      <c r="AP44" s="73">
        <v>39</v>
      </c>
      <c r="AQ44" s="74">
        <v>700</v>
      </c>
      <c r="AR44" s="92">
        <f>AQ44*F44</f>
        <v>35000</v>
      </c>
      <c r="AS44" s="73">
        <v>39</v>
      </c>
      <c r="AT44" s="74">
        <v>700</v>
      </c>
      <c r="AU44" s="74">
        <f>AT44*F44</f>
        <v>35000</v>
      </c>
      <c r="AV44" s="73">
        <v>39</v>
      </c>
      <c r="AW44" s="145">
        <v>1534.73</v>
      </c>
      <c r="AX44" s="75">
        <f>AW44*F44</f>
        <v>76736.5</v>
      </c>
      <c r="AY44" s="93"/>
      <c r="AZ44" s="77">
        <f t="shared" si="15"/>
        <v>248.13</v>
      </c>
      <c r="BA44" s="77">
        <f t="shared" si="26"/>
        <v>780.4766666666668</v>
      </c>
      <c r="BB44" s="77">
        <f t="shared" si="27"/>
        <v>700</v>
      </c>
      <c r="BC44" s="77">
        <f t="shared" si="28"/>
        <v>1534.73</v>
      </c>
      <c r="BD44" s="88"/>
      <c r="BE44" s="89">
        <f t="shared" si="30"/>
        <v>12406.5</v>
      </c>
      <c r="BF44" s="90">
        <f t="shared" si="30"/>
        <v>39023.833333333343</v>
      </c>
      <c r="BG44" s="91">
        <f t="shared" si="30"/>
        <v>35000</v>
      </c>
      <c r="BH44" s="342">
        <f t="shared" si="29"/>
        <v>725.00000000000011</v>
      </c>
      <c r="BI44" s="82"/>
    </row>
    <row r="45" spans="1:61" ht="72" x14ac:dyDescent="0.25">
      <c r="A45" s="137">
        <v>40</v>
      </c>
      <c r="B45" s="96" t="s">
        <v>94</v>
      </c>
      <c r="C45" s="84" t="s">
        <v>142</v>
      </c>
      <c r="D45" s="85" t="s">
        <v>143</v>
      </c>
      <c r="E45" s="86" t="s">
        <v>62</v>
      </c>
      <c r="F45" s="138">
        <v>75</v>
      </c>
      <c r="G45" s="64">
        <f>SUM(F45:F45)</f>
        <v>75</v>
      </c>
      <c r="H45" s="139">
        <v>1506.67</v>
      </c>
      <c r="I45" s="140">
        <f>G45*H45</f>
        <v>113000.25</v>
      </c>
      <c r="J45" s="354">
        <v>21164</v>
      </c>
      <c r="K45" s="68">
        <v>75</v>
      </c>
      <c r="L45" s="151">
        <v>145</v>
      </c>
      <c r="M45" s="70">
        <v>670</v>
      </c>
      <c r="N45" s="143">
        <f t="shared" si="17"/>
        <v>50250</v>
      </c>
      <c r="O45" s="141" t="s">
        <v>37</v>
      </c>
      <c r="P45" s="142"/>
      <c r="Q45" s="143">
        <f t="shared" si="18"/>
        <v>0</v>
      </c>
      <c r="R45" s="141" t="s">
        <v>37</v>
      </c>
      <c r="S45" s="142"/>
      <c r="T45" s="143">
        <f t="shared" si="19"/>
        <v>0</v>
      </c>
      <c r="U45" s="71" t="s">
        <v>144</v>
      </c>
      <c r="V45" s="70">
        <v>580</v>
      </c>
      <c r="W45" s="143">
        <f t="shared" si="20"/>
        <v>43500</v>
      </c>
      <c r="X45" s="71">
        <v>26</v>
      </c>
      <c r="Y45" s="70">
        <v>700</v>
      </c>
      <c r="Z45" s="143">
        <f t="shared" si="21"/>
        <v>52500</v>
      </c>
      <c r="AA45" s="141" t="s">
        <v>37</v>
      </c>
      <c r="AB45" s="142"/>
      <c r="AC45" s="143">
        <f t="shared" si="22"/>
        <v>0</v>
      </c>
      <c r="AD45" s="141" t="s">
        <v>37</v>
      </c>
      <c r="AE45" s="142"/>
      <c r="AF45" s="143">
        <f t="shared" si="23"/>
        <v>0</v>
      </c>
      <c r="AG45" s="141" t="s">
        <v>37</v>
      </c>
      <c r="AH45" s="142"/>
      <c r="AI45" s="70">
        <f t="shared" si="24"/>
        <v>0</v>
      </c>
      <c r="AJ45" s="71" t="s">
        <v>145</v>
      </c>
      <c r="AK45" s="70">
        <v>750</v>
      </c>
      <c r="AL45" s="144">
        <f t="shared" si="25"/>
        <v>56250</v>
      </c>
      <c r="AM45" s="73">
        <v>40</v>
      </c>
      <c r="AN45" s="74">
        <v>3920</v>
      </c>
      <c r="AO45" s="75">
        <f t="shared" si="13"/>
        <v>294000</v>
      </c>
      <c r="AP45" s="73">
        <v>40</v>
      </c>
      <c r="AQ45" s="74">
        <v>1500</v>
      </c>
      <c r="AR45" s="92">
        <f>AQ45*F45</f>
        <v>112500</v>
      </c>
      <c r="AS45" s="73">
        <v>40</v>
      </c>
      <c r="AT45" s="74">
        <v>1500</v>
      </c>
      <c r="AU45" s="74">
        <f>AT45*F45</f>
        <v>112500</v>
      </c>
      <c r="AV45" s="73">
        <v>40</v>
      </c>
      <c r="AW45" s="145">
        <v>12924.07</v>
      </c>
      <c r="AX45" s="75">
        <f>AW45*F45</f>
        <v>969305.25</v>
      </c>
      <c r="AY45" s="93"/>
      <c r="AZ45" s="77">
        <f t="shared" si="15"/>
        <v>580</v>
      </c>
      <c r="BA45" s="77">
        <f t="shared" si="26"/>
        <v>2818.00875</v>
      </c>
      <c r="BB45" s="77">
        <f t="shared" si="27"/>
        <v>1125</v>
      </c>
      <c r="BC45" s="77">
        <f t="shared" si="28"/>
        <v>12924.07</v>
      </c>
      <c r="BD45" s="88"/>
      <c r="BE45" s="89">
        <f t="shared" si="30"/>
        <v>43500</v>
      </c>
      <c r="BF45" s="90">
        <f t="shared" si="30"/>
        <v>211350.65625</v>
      </c>
      <c r="BG45" s="91">
        <f t="shared" si="30"/>
        <v>84375</v>
      </c>
      <c r="BH45" s="342">
        <f t="shared" si="29"/>
        <v>1506.6666666666667</v>
      </c>
      <c r="BI45" s="82"/>
    </row>
    <row r="46" spans="1:61" ht="108" x14ac:dyDescent="0.25">
      <c r="A46" s="137">
        <v>41</v>
      </c>
      <c r="B46" s="152" t="s">
        <v>94</v>
      </c>
      <c r="C46" s="153" t="s">
        <v>146</v>
      </c>
      <c r="D46" s="154" t="s">
        <v>147</v>
      </c>
      <c r="E46" s="155" t="s">
        <v>100</v>
      </c>
      <c r="F46" s="138">
        <v>5000</v>
      </c>
      <c r="G46" s="64">
        <f>SUM(F46:F46)</f>
        <v>5000</v>
      </c>
      <c r="H46" s="139">
        <v>156.27000000000001</v>
      </c>
      <c r="I46" s="140">
        <f>G46*H46</f>
        <v>781350</v>
      </c>
      <c r="J46" s="355">
        <v>21164</v>
      </c>
      <c r="K46" s="105">
        <v>5000</v>
      </c>
      <c r="L46" s="156" t="s">
        <v>37</v>
      </c>
      <c r="M46" s="157"/>
      <c r="N46" s="158">
        <f t="shared" si="17"/>
        <v>0</v>
      </c>
      <c r="O46" s="108">
        <v>258</v>
      </c>
      <c r="P46" s="107">
        <v>25</v>
      </c>
      <c r="Q46" s="158">
        <f t="shared" si="18"/>
        <v>125000</v>
      </c>
      <c r="R46" s="108">
        <v>666</v>
      </c>
      <c r="S46" s="107">
        <v>43.34</v>
      </c>
      <c r="T46" s="158">
        <f t="shared" si="19"/>
        <v>216700.00000000003</v>
      </c>
      <c r="U46" s="156" t="s">
        <v>37</v>
      </c>
      <c r="V46" s="157"/>
      <c r="W46" s="158">
        <f t="shared" si="20"/>
        <v>0</v>
      </c>
      <c r="X46" s="108">
        <v>28</v>
      </c>
      <c r="Y46" s="107">
        <v>40</v>
      </c>
      <c r="Z46" s="158">
        <f t="shared" si="21"/>
        <v>200000</v>
      </c>
      <c r="AA46" s="156" t="s">
        <v>37</v>
      </c>
      <c r="AB46" s="157"/>
      <c r="AC46" s="158">
        <f t="shared" si="22"/>
        <v>0</v>
      </c>
      <c r="AD46" s="156" t="s">
        <v>37</v>
      </c>
      <c r="AE46" s="157"/>
      <c r="AF46" s="158">
        <f t="shared" si="23"/>
        <v>0</v>
      </c>
      <c r="AG46" s="156" t="s">
        <v>37</v>
      </c>
      <c r="AH46" s="157"/>
      <c r="AI46" s="107">
        <f t="shared" si="24"/>
        <v>0</v>
      </c>
      <c r="AJ46" s="156" t="s">
        <v>37</v>
      </c>
      <c r="AK46" s="157"/>
      <c r="AL46" s="159">
        <f t="shared" si="25"/>
        <v>0</v>
      </c>
      <c r="AM46" s="73">
        <v>41</v>
      </c>
      <c r="AN46" s="74">
        <v>168</v>
      </c>
      <c r="AO46" s="75">
        <f t="shared" si="13"/>
        <v>840000</v>
      </c>
      <c r="AP46" s="73">
        <v>41</v>
      </c>
      <c r="AQ46" s="74">
        <v>300</v>
      </c>
      <c r="AR46" s="92">
        <f>AQ46*F46</f>
        <v>1500000</v>
      </c>
      <c r="AS46" s="73">
        <v>41</v>
      </c>
      <c r="AT46" s="74">
        <v>230</v>
      </c>
      <c r="AU46" s="74">
        <f>AT46*F46</f>
        <v>1150000</v>
      </c>
      <c r="AV46" s="73">
        <v>41</v>
      </c>
      <c r="AW46" s="145">
        <v>3877.22</v>
      </c>
      <c r="AX46" s="75">
        <f>AW46*F46</f>
        <v>19386100</v>
      </c>
      <c r="AY46" s="93"/>
      <c r="AZ46" s="77">
        <f t="shared" si="15"/>
        <v>25</v>
      </c>
      <c r="BA46" s="77">
        <f t="shared" si="26"/>
        <v>669.07999999999993</v>
      </c>
      <c r="BB46" s="77">
        <f t="shared" si="27"/>
        <v>168</v>
      </c>
      <c r="BC46" s="77">
        <f t="shared" si="28"/>
        <v>3877.22</v>
      </c>
      <c r="BD46" s="88"/>
      <c r="BE46" s="100">
        <f t="shared" si="30"/>
        <v>125000</v>
      </c>
      <c r="BF46" s="101">
        <f t="shared" si="30"/>
        <v>3345399.9999999995</v>
      </c>
      <c r="BG46" s="102">
        <f t="shared" si="30"/>
        <v>840000</v>
      </c>
      <c r="BH46" s="342">
        <f t="shared" si="29"/>
        <v>156.26799999999994</v>
      </c>
      <c r="BI46" s="82"/>
    </row>
    <row r="47" spans="1:61" x14ac:dyDescent="0.25">
      <c r="A47" s="160"/>
      <c r="B47" s="161"/>
      <c r="C47" s="162"/>
      <c r="D47" s="163" t="s">
        <v>148</v>
      </c>
      <c r="E47" s="164"/>
      <c r="F47" s="165"/>
      <c r="G47" s="165"/>
      <c r="H47" s="166"/>
      <c r="I47" s="167">
        <f>SUM(I26:I46)</f>
        <v>5729172.25</v>
      </c>
      <c r="J47" s="356"/>
      <c r="K47" s="168"/>
      <c r="L47" s="169"/>
      <c r="M47" s="169"/>
      <c r="N47" s="169"/>
      <c r="O47" s="169"/>
      <c r="P47" s="169"/>
      <c r="Q47" s="169"/>
      <c r="R47" s="169"/>
      <c r="S47" s="169"/>
      <c r="T47" s="169"/>
      <c r="U47" s="169"/>
      <c r="V47" s="169"/>
      <c r="W47" s="169"/>
      <c r="X47" s="169"/>
      <c r="Y47" s="169"/>
      <c r="Z47" s="169"/>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1"/>
      <c r="AY47" s="170"/>
      <c r="AZ47" s="124"/>
      <c r="BA47" s="124"/>
      <c r="BB47" s="124"/>
      <c r="BC47" s="124"/>
      <c r="BD47" s="170"/>
      <c r="BE47" s="172">
        <f>SUM(BE26:BE46)</f>
        <v>1710561.5</v>
      </c>
      <c r="BF47" s="172">
        <f t="shared" ref="BF47:BG47" si="31">SUM(BF26:BF46)</f>
        <v>9115798.9531475455</v>
      </c>
      <c r="BG47" s="172">
        <f t="shared" si="31"/>
        <v>5248571.5</v>
      </c>
      <c r="BH47" s="124"/>
      <c r="BI47" s="82"/>
    </row>
    <row r="48" spans="1:61" x14ac:dyDescent="0.25">
      <c r="A48" s="173"/>
      <c r="B48" s="44"/>
      <c r="C48" s="44"/>
      <c r="D48" s="45" t="s">
        <v>149</v>
      </c>
      <c r="E48" s="174"/>
      <c r="F48" s="175"/>
      <c r="G48" s="175"/>
      <c r="H48" s="176"/>
      <c r="I48" s="177"/>
      <c r="J48" s="178"/>
      <c r="K48" s="179"/>
      <c r="L48" s="178"/>
      <c r="M48" s="178"/>
      <c r="N48" s="178"/>
      <c r="O48" s="178"/>
      <c r="P48" s="178"/>
      <c r="Q48" s="178"/>
      <c r="R48" s="178"/>
      <c r="S48" s="178"/>
      <c r="T48" s="178"/>
      <c r="U48" s="178"/>
      <c r="V48" s="178"/>
      <c r="W48" s="178"/>
      <c r="X48" s="178"/>
      <c r="Y48" s="178"/>
      <c r="Z48" s="178"/>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80"/>
      <c r="AY48" s="181"/>
      <c r="AZ48" s="181"/>
      <c r="BA48" s="181"/>
      <c r="BB48" s="181"/>
      <c r="BC48" s="181"/>
      <c r="BD48" s="181"/>
      <c r="BE48" s="182"/>
      <c r="BF48" s="182"/>
      <c r="BG48" s="182"/>
      <c r="BH48" s="345"/>
      <c r="BI48" s="82"/>
    </row>
    <row r="49" spans="1:61" ht="72" x14ac:dyDescent="0.25">
      <c r="A49" s="59">
        <v>42</v>
      </c>
      <c r="B49" s="60" t="s">
        <v>150</v>
      </c>
      <c r="C49" s="84" t="s">
        <v>151</v>
      </c>
      <c r="D49" s="62" t="s">
        <v>152</v>
      </c>
      <c r="E49" s="63" t="s">
        <v>153</v>
      </c>
      <c r="F49" s="138">
        <v>1000</v>
      </c>
      <c r="G49" s="64">
        <f>SUM(F49:F49)</f>
        <v>1000</v>
      </c>
      <c r="H49" s="183">
        <v>240.4</v>
      </c>
      <c r="I49" s="184">
        <f>G49*H49</f>
        <v>240400</v>
      </c>
      <c r="J49" s="357">
        <v>13099</v>
      </c>
      <c r="K49" s="185">
        <v>1000</v>
      </c>
      <c r="L49" s="186" t="s">
        <v>37</v>
      </c>
      <c r="M49" s="187"/>
      <c r="N49" s="188">
        <f t="shared" ref="N49:N54" si="32">M49*K49</f>
        <v>0</v>
      </c>
      <c r="O49" s="186" t="s">
        <v>37</v>
      </c>
      <c r="P49" s="187"/>
      <c r="Q49" s="188">
        <f t="shared" ref="Q49:Q85" si="33">P49*K49</f>
        <v>0</v>
      </c>
      <c r="R49" s="186" t="s">
        <v>37</v>
      </c>
      <c r="S49" s="187"/>
      <c r="T49" s="188">
        <f t="shared" ref="T49:T85" si="34">S49*K49</f>
        <v>0</v>
      </c>
      <c r="U49" s="186" t="s">
        <v>37</v>
      </c>
      <c r="V49" s="187"/>
      <c r="W49" s="188">
        <f t="shared" ref="W49:W85" si="35">V49*K49</f>
        <v>0</v>
      </c>
      <c r="X49" s="186" t="s">
        <v>37</v>
      </c>
      <c r="Y49" s="187"/>
      <c r="Z49" s="188">
        <f t="shared" ref="Z49:Z85" si="36">Y49*K49</f>
        <v>0</v>
      </c>
      <c r="AA49" s="186" t="s">
        <v>37</v>
      </c>
      <c r="AB49" s="187"/>
      <c r="AC49" s="188">
        <f t="shared" ref="AC49:AC85" si="37">AB49*K49</f>
        <v>0</v>
      </c>
      <c r="AD49" s="186" t="s">
        <v>37</v>
      </c>
      <c r="AE49" s="187"/>
      <c r="AF49" s="188">
        <f t="shared" ref="AF49:AF85" si="38">AE49*K49</f>
        <v>0</v>
      </c>
      <c r="AG49" s="186" t="s">
        <v>37</v>
      </c>
      <c r="AH49" s="187"/>
      <c r="AI49" s="188">
        <f t="shared" ref="AI49:AI85" si="39">AH49*K49</f>
        <v>0</v>
      </c>
      <c r="AJ49" s="186" t="s">
        <v>37</v>
      </c>
      <c r="AK49" s="187"/>
      <c r="AL49" s="189">
        <f t="shared" ref="AL49:AL54" si="40">AK49*K49</f>
        <v>0</v>
      </c>
      <c r="AM49" s="73">
        <v>42</v>
      </c>
      <c r="AN49" s="74">
        <v>189</v>
      </c>
      <c r="AO49" s="75">
        <f t="shared" si="13"/>
        <v>189000</v>
      </c>
      <c r="AP49" s="73">
        <v>42</v>
      </c>
      <c r="AQ49" s="74">
        <v>370</v>
      </c>
      <c r="AR49" s="92">
        <f>AQ49*F49</f>
        <v>370000</v>
      </c>
      <c r="AS49" s="73">
        <v>42</v>
      </c>
      <c r="AT49" s="74">
        <v>190</v>
      </c>
      <c r="AU49" s="74">
        <f>AT49*F49</f>
        <v>190000</v>
      </c>
      <c r="AV49" s="73">
        <v>42</v>
      </c>
      <c r="AW49" s="145">
        <v>290.79000000000002</v>
      </c>
      <c r="AX49" s="190">
        <f>AW49*F49</f>
        <v>290790</v>
      </c>
      <c r="AY49" s="191"/>
      <c r="AZ49" s="192">
        <f t="shared" si="15"/>
        <v>189</v>
      </c>
      <c r="BA49" s="192">
        <f t="shared" ref="BA49:BA54" si="41">AVERAGE(AK49,AH49,AE49,AB49,Y49,V49,S49,P49,M49,AN49,AQ49,AT49,AW49)</f>
        <v>259.94749999999999</v>
      </c>
      <c r="BB49" s="192">
        <f t="shared" ref="BB49:BB54" si="42">MEDIAN(AK49,AH49,AE49,AB49,Y49,V49,S49,P49,M49,AN49,AQ49,AT49,AW49)</f>
        <v>240.39500000000001</v>
      </c>
      <c r="BC49" s="192">
        <f t="shared" ref="BC49:BC54" si="43">MAX(AK49,AH49,AE49,AB49,Y49,V49,S49,P49,M49,AN49,AQ49,AT49,AW49)</f>
        <v>370</v>
      </c>
      <c r="BD49" s="88"/>
      <c r="BE49" s="193">
        <f>AZ49*$K49</f>
        <v>189000</v>
      </c>
      <c r="BF49" s="80">
        <f>BA49*$K49</f>
        <v>259947.5</v>
      </c>
      <c r="BG49" s="194">
        <f>BB49*$K49</f>
        <v>240395</v>
      </c>
      <c r="BH49" s="341">
        <f t="shared" ref="BH49:BH54" si="44">(SUM(M49,P49,S49,V49,Y49,AB49,AE49,AH49,AK49,AN49,AQ49,AT49,AW49)-MAX(M49,P49,S49,V49,Y49,AB49,AE49,AH49,AK49,AN49,AQ49,AT49,AW49)-MIN(M49,P49,S49,V49,Y49,AB49,AE49,AH49,AK49,AN49,AQ49,AT49,AW49))/(COUNT(M49,P49,S49,V49,Y49,AB49,AE49,AH49,AK49,AN49,AQ49,AT49,AW49)-2)</f>
        <v>240.39499999999998</v>
      </c>
      <c r="BI49" s="82"/>
    </row>
    <row r="50" spans="1:61" ht="72" x14ac:dyDescent="0.25">
      <c r="A50" s="137">
        <v>43</v>
      </c>
      <c r="B50" s="83" t="s">
        <v>150</v>
      </c>
      <c r="C50" s="84" t="s">
        <v>154</v>
      </c>
      <c r="D50" s="85" t="s">
        <v>155</v>
      </c>
      <c r="E50" s="86" t="s">
        <v>156</v>
      </c>
      <c r="F50" s="138">
        <v>1600</v>
      </c>
      <c r="G50" s="64">
        <f>SUM(F50:F50)</f>
        <v>1600</v>
      </c>
      <c r="H50" s="183">
        <v>107.36</v>
      </c>
      <c r="I50" s="184">
        <f>G50*H50</f>
        <v>171776</v>
      </c>
      <c r="J50" s="351">
        <v>8914</v>
      </c>
      <c r="K50" s="195">
        <v>1600</v>
      </c>
      <c r="L50" s="151">
        <v>215</v>
      </c>
      <c r="M50" s="70">
        <v>220</v>
      </c>
      <c r="N50" s="143">
        <f t="shared" si="32"/>
        <v>352000</v>
      </c>
      <c r="O50" s="151">
        <v>182</v>
      </c>
      <c r="P50" s="70">
        <v>30</v>
      </c>
      <c r="Q50" s="143">
        <f t="shared" si="33"/>
        <v>48000</v>
      </c>
      <c r="R50" s="141" t="s">
        <v>37</v>
      </c>
      <c r="S50" s="142"/>
      <c r="T50" s="143">
        <f t="shared" si="34"/>
        <v>0</v>
      </c>
      <c r="U50" s="151" t="s">
        <v>157</v>
      </c>
      <c r="V50" s="70">
        <v>30</v>
      </c>
      <c r="W50" s="143">
        <f t="shared" si="35"/>
        <v>48000</v>
      </c>
      <c r="X50" s="151">
        <v>132</v>
      </c>
      <c r="Y50" s="70">
        <v>45</v>
      </c>
      <c r="Z50" s="143">
        <f t="shared" si="36"/>
        <v>72000</v>
      </c>
      <c r="AA50" s="151">
        <v>76</v>
      </c>
      <c r="AB50" s="70">
        <v>116.03</v>
      </c>
      <c r="AC50" s="143">
        <f t="shared" si="37"/>
        <v>185648</v>
      </c>
      <c r="AD50" s="141" t="s">
        <v>37</v>
      </c>
      <c r="AE50" s="142"/>
      <c r="AF50" s="143">
        <f t="shared" si="38"/>
        <v>0</v>
      </c>
      <c r="AG50" s="151">
        <v>319</v>
      </c>
      <c r="AH50" s="70">
        <v>27.26</v>
      </c>
      <c r="AI50" s="143">
        <f t="shared" si="39"/>
        <v>43616</v>
      </c>
      <c r="AJ50" s="151" t="s">
        <v>158</v>
      </c>
      <c r="AK50" s="70">
        <v>60</v>
      </c>
      <c r="AL50" s="144">
        <f t="shared" si="40"/>
        <v>96000</v>
      </c>
      <c r="AM50" s="73">
        <v>43</v>
      </c>
      <c r="AN50" s="74">
        <v>119</v>
      </c>
      <c r="AO50" s="75">
        <f t="shared" si="13"/>
        <v>190400</v>
      </c>
      <c r="AP50" s="73">
        <v>43</v>
      </c>
      <c r="AQ50" s="74">
        <v>370</v>
      </c>
      <c r="AR50" s="92">
        <f>AQ50*F50</f>
        <v>592000</v>
      </c>
      <c r="AS50" s="73">
        <v>43</v>
      </c>
      <c r="AT50" s="74">
        <v>120</v>
      </c>
      <c r="AU50" s="74">
        <f>AT50*F50</f>
        <v>192000</v>
      </c>
      <c r="AV50" s="73">
        <v>43</v>
      </c>
      <c r="AW50" s="145">
        <v>226.17</v>
      </c>
      <c r="AX50" s="75">
        <f>AW50*F50</f>
        <v>361872</v>
      </c>
      <c r="AY50" s="191"/>
      <c r="AZ50" s="77">
        <f t="shared" si="15"/>
        <v>27.26</v>
      </c>
      <c r="BA50" s="77">
        <f t="shared" si="41"/>
        <v>123.95090909090909</v>
      </c>
      <c r="BB50" s="77">
        <f t="shared" si="42"/>
        <v>116.03</v>
      </c>
      <c r="BC50" s="77">
        <f t="shared" si="43"/>
        <v>370</v>
      </c>
      <c r="BD50" s="88"/>
      <c r="BE50" s="100">
        <f t="shared" ref="BE50:BG60" si="45">AZ50*$K50</f>
        <v>43616</v>
      </c>
      <c r="BF50" s="90">
        <f t="shared" si="45"/>
        <v>198321.45454545456</v>
      </c>
      <c r="BG50" s="91">
        <f t="shared" si="45"/>
        <v>185648</v>
      </c>
      <c r="BH50" s="342">
        <f t="shared" si="44"/>
        <v>107.35555555555555</v>
      </c>
      <c r="BI50" s="82"/>
    </row>
    <row r="51" spans="1:61" ht="48" x14ac:dyDescent="0.25">
      <c r="A51" s="59">
        <v>44</v>
      </c>
      <c r="B51" s="83" t="s">
        <v>150</v>
      </c>
      <c r="C51" s="84" t="s">
        <v>159</v>
      </c>
      <c r="D51" s="85" t="s">
        <v>160</v>
      </c>
      <c r="E51" s="86" t="s">
        <v>156</v>
      </c>
      <c r="F51" s="138">
        <v>1000</v>
      </c>
      <c r="G51" s="64">
        <f>SUM(F51:F51)</f>
        <v>1000</v>
      </c>
      <c r="H51" s="183">
        <v>215.37</v>
      </c>
      <c r="I51" s="184">
        <f>G51*H51</f>
        <v>215370</v>
      </c>
      <c r="J51" s="351">
        <v>18724</v>
      </c>
      <c r="K51" s="195">
        <v>1000</v>
      </c>
      <c r="L51" s="141" t="s">
        <v>37</v>
      </c>
      <c r="M51" s="142"/>
      <c r="N51" s="143">
        <f t="shared" si="32"/>
        <v>0</v>
      </c>
      <c r="O51" s="141" t="s">
        <v>37</v>
      </c>
      <c r="P51" s="142"/>
      <c r="Q51" s="143">
        <f t="shared" si="33"/>
        <v>0</v>
      </c>
      <c r="R51" s="151">
        <v>752</v>
      </c>
      <c r="S51" s="70">
        <v>47.51</v>
      </c>
      <c r="T51" s="143">
        <f t="shared" si="34"/>
        <v>47510</v>
      </c>
      <c r="U51" s="141" t="s">
        <v>37</v>
      </c>
      <c r="V51" s="142"/>
      <c r="W51" s="143">
        <f t="shared" si="35"/>
        <v>0</v>
      </c>
      <c r="X51" s="141" t="s">
        <v>37</v>
      </c>
      <c r="Y51" s="142"/>
      <c r="Z51" s="143">
        <f t="shared" si="36"/>
        <v>0</v>
      </c>
      <c r="AA51" s="141" t="s">
        <v>37</v>
      </c>
      <c r="AB51" s="142"/>
      <c r="AC51" s="143">
        <f t="shared" si="37"/>
        <v>0</v>
      </c>
      <c r="AD51" s="151">
        <v>72</v>
      </c>
      <c r="AE51" s="70">
        <v>109.68</v>
      </c>
      <c r="AF51" s="143">
        <f t="shared" si="38"/>
        <v>109680</v>
      </c>
      <c r="AG51" s="141" t="s">
        <v>37</v>
      </c>
      <c r="AH51" s="142"/>
      <c r="AI51" s="143">
        <f t="shared" si="39"/>
        <v>0</v>
      </c>
      <c r="AJ51" s="141" t="s">
        <v>37</v>
      </c>
      <c r="AK51" s="142"/>
      <c r="AL51" s="144">
        <f t="shared" si="40"/>
        <v>0</v>
      </c>
      <c r="AM51" s="73">
        <v>44</v>
      </c>
      <c r="AN51" s="74">
        <v>231</v>
      </c>
      <c r="AO51" s="75">
        <f t="shared" si="13"/>
        <v>231000</v>
      </c>
      <c r="AP51" s="73">
        <v>44</v>
      </c>
      <c r="AQ51" s="74">
        <v>370</v>
      </c>
      <c r="AR51" s="92">
        <f>AQ51*F51</f>
        <v>370000</v>
      </c>
      <c r="AS51" s="73">
        <v>44</v>
      </c>
      <c r="AT51" s="74">
        <v>230</v>
      </c>
      <c r="AU51" s="74">
        <f>AT51*F51</f>
        <v>230000</v>
      </c>
      <c r="AV51" s="73">
        <v>44</v>
      </c>
      <c r="AW51" s="145">
        <v>290.79000000000002</v>
      </c>
      <c r="AX51" s="75">
        <f>AW51*F51</f>
        <v>290790</v>
      </c>
      <c r="AY51" s="191"/>
      <c r="AZ51" s="77">
        <f t="shared" si="15"/>
        <v>47.51</v>
      </c>
      <c r="BA51" s="77">
        <f t="shared" si="41"/>
        <v>213.16333333333333</v>
      </c>
      <c r="BB51" s="77">
        <f t="shared" si="42"/>
        <v>230.5</v>
      </c>
      <c r="BC51" s="77">
        <f t="shared" si="43"/>
        <v>370</v>
      </c>
      <c r="BD51" s="88"/>
      <c r="BE51" s="89">
        <f t="shared" si="45"/>
        <v>47510</v>
      </c>
      <c r="BF51" s="90">
        <f t="shared" si="45"/>
        <v>213163.33333333331</v>
      </c>
      <c r="BG51" s="91">
        <f>BB51*$K51</f>
        <v>230500</v>
      </c>
      <c r="BH51" s="342">
        <f t="shared" si="44"/>
        <v>215.36750000000001</v>
      </c>
      <c r="BI51" s="82"/>
    </row>
    <row r="52" spans="1:61" ht="36" x14ac:dyDescent="0.25">
      <c r="A52" s="137">
        <v>45</v>
      </c>
      <c r="B52" s="83" t="s">
        <v>150</v>
      </c>
      <c r="C52" s="84" t="s">
        <v>161</v>
      </c>
      <c r="D52" s="154" t="s">
        <v>162</v>
      </c>
      <c r="E52" s="86" t="s">
        <v>62</v>
      </c>
      <c r="F52" s="138">
        <v>600</v>
      </c>
      <c r="G52" s="64">
        <f>SUM(F52:F52)</f>
        <v>600</v>
      </c>
      <c r="H52" s="183">
        <v>58.53</v>
      </c>
      <c r="I52" s="184">
        <f>G52*H52</f>
        <v>35118</v>
      </c>
      <c r="J52" s="351">
        <v>4413</v>
      </c>
      <c r="K52" s="195">
        <v>600</v>
      </c>
      <c r="L52" s="151">
        <v>133</v>
      </c>
      <c r="M52" s="70">
        <v>55</v>
      </c>
      <c r="N52" s="143">
        <f>M52*K52</f>
        <v>33000</v>
      </c>
      <c r="O52" s="151">
        <v>197</v>
      </c>
      <c r="P52" s="70">
        <v>18</v>
      </c>
      <c r="Q52" s="143">
        <f t="shared" si="33"/>
        <v>10800</v>
      </c>
      <c r="R52" s="151">
        <v>753</v>
      </c>
      <c r="S52" s="70">
        <v>77</v>
      </c>
      <c r="T52" s="143">
        <f t="shared" si="34"/>
        <v>46200</v>
      </c>
      <c r="U52" s="151" t="s">
        <v>163</v>
      </c>
      <c r="V52" s="70">
        <v>10</v>
      </c>
      <c r="W52" s="143">
        <f t="shared" si="35"/>
        <v>6000</v>
      </c>
      <c r="X52" s="151">
        <v>20</v>
      </c>
      <c r="Y52" s="70">
        <v>30</v>
      </c>
      <c r="Z52" s="143">
        <f t="shared" si="36"/>
        <v>18000</v>
      </c>
      <c r="AA52" s="141" t="s">
        <v>37</v>
      </c>
      <c r="AB52" s="142"/>
      <c r="AC52" s="143">
        <f t="shared" si="37"/>
        <v>0</v>
      </c>
      <c r="AD52" s="141" t="s">
        <v>37</v>
      </c>
      <c r="AE52" s="142"/>
      <c r="AF52" s="143">
        <f t="shared" si="38"/>
        <v>0</v>
      </c>
      <c r="AG52" s="141" t="s">
        <v>37</v>
      </c>
      <c r="AH52" s="142"/>
      <c r="AI52" s="143">
        <f t="shared" si="39"/>
        <v>0</v>
      </c>
      <c r="AJ52" s="141" t="s">
        <v>37</v>
      </c>
      <c r="AK52" s="142"/>
      <c r="AL52" s="144">
        <f t="shared" si="40"/>
        <v>0</v>
      </c>
      <c r="AM52" s="73">
        <v>45</v>
      </c>
      <c r="AN52" s="74">
        <v>77</v>
      </c>
      <c r="AO52" s="75">
        <f t="shared" si="13"/>
        <v>46200</v>
      </c>
      <c r="AP52" s="73">
        <v>45</v>
      </c>
      <c r="AQ52" s="74">
        <v>150</v>
      </c>
      <c r="AR52" s="92">
        <f>AQ52*F52</f>
        <v>90000</v>
      </c>
      <c r="AS52" s="73">
        <v>45</v>
      </c>
      <c r="AT52" s="74">
        <v>80</v>
      </c>
      <c r="AU52" s="74">
        <f>AT52*F52</f>
        <v>48000</v>
      </c>
      <c r="AV52" s="73">
        <v>45</v>
      </c>
      <c r="AW52" s="145">
        <v>72.7</v>
      </c>
      <c r="AX52" s="75">
        <f>AW52*F52</f>
        <v>43620</v>
      </c>
      <c r="AY52" s="191"/>
      <c r="AZ52" s="77">
        <f t="shared" si="15"/>
        <v>10</v>
      </c>
      <c r="BA52" s="77">
        <f t="shared" si="41"/>
        <v>63.300000000000004</v>
      </c>
      <c r="BB52" s="77">
        <f t="shared" si="42"/>
        <v>72.7</v>
      </c>
      <c r="BC52" s="77">
        <f t="shared" si="43"/>
        <v>150</v>
      </c>
      <c r="BD52" s="88"/>
      <c r="BE52" s="89">
        <f t="shared" si="45"/>
        <v>6000</v>
      </c>
      <c r="BF52" s="90">
        <f t="shared" si="45"/>
        <v>37980</v>
      </c>
      <c r="BG52" s="91">
        <f t="shared" si="45"/>
        <v>43620</v>
      </c>
      <c r="BH52" s="342">
        <f t="shared" si="44"/>
        <v>58.528571428571432</v>
      </c>
      <c r="BI52" s="82"/>
    </row>
    <row r="53" spans="1:61" ht="48" x14ac:dyDescent="0.25">
      <c r="A53" s="59">
        <v>46</v>
      </c>
      <c r="B53" s="83" t="s">
        <v>150</v>
      </c>
      <c r="C53" s="84" t="s">
        <v>164</v>
      </c>
      <c r="D53" s="85" t="s">
        <v>165</v>
      </c>
      <c r="E53" s="86" t="s">
        <v>156</v>
      </c>
      <c r="F53" s="138">
        <v>700</v>
      </c>
      <c r="G53" s="64">
        <f>SUM(F53:F53)</f>
        <v>700</v>
      </c>
      <c r="H53" s="183">
        <v>264</v>
      </c>
      <c r="I53" s="184">
        <f>G53*H53</f>
        <v>184800</v>
      </c>
      <c r="J53" s="351">
        <v>13099</v>
      </c>
      <c r="K53" s="195">
        <v>700</v>
      </c>
      <c r="L53" s="141" t="s">
        <v>37</v>
      </c>
      <c r="M53" s="142"/>
      <c r="N53" s="143">
        <f t="shared" si="32"/>
        <v>0</v>
      </c>
      <c r="O53" s="151">
        <v>241</v>
      </c>
      <c r="P53" s="70">
        <v>100</v>
      </c>
      <c r="Q53" s="143">
        <f t="shared" si="33"/>
        <v>70000</v>
      </c>
      <c r="R53" s="141" t="s">
        <v>37</v>
      </c>
      <c r="S53" s="142"/>
      <c r="T53" s="143">
        <f t="shared" si="34"/>
        <v>0</v>
      </c>
      <c r="U53" s="141" t="s">
        <v>37</v>
      </c>
      <c r="V53" s="142"/>
      <c r="W53" s="143">
        <f t="shared" si="35"/>
        <v>0</v>
      </c>
      <c r="X53" s="151">
        <v>22</v>
      </c>
      <c r="Y53" s="70">
        <v>50</v>
      </c>
      <c r="Z53" s="143">
        <f t="shared" si="36"/>
        <v>35000</v>
      </c>
      <c r="AA53" s="141" t="s">
        <v>37</v>
      </c>
      <c r="AB53" s="142"/>
      <c r="AC53" s="143">
        <f t="shared" si="37"/>
        <v>0</v>
      </c>
      <c r="AD53" s="141" t="s">
        <v>37</v>
      </c>
      <c r="AE53" s="142"/>
      <c r="AF53" s="143">
        <f t="shared" si="38"/>
        <v>0</v>
      </c>
      <c r="AG53" s="141" t="s">
        <v>37</v>
      </c>
      <c r="AH53" s="142"/>
      <c r="AI53" s="143">
        <f t="shared" si="39"/>
        <v>0</v>
      </c>
      <c r="AJ53" s="141" t="s">
        <v>37</v>
      </c>
      <c r="AK53" s="142"/>
      <c r="AL53" s="144">
        <f t="shared" si="40"/>
        <v>0</v>
      </c>
      <c r="AM53" s="73">
        <v>46</v>
      </c>
      <c r="AN53" s="74">
        <v>336</v>
      </c>
      <c r="AO53" s="75">
        <f t="shared" si="13"/>
        <v>235200</v>
      </c>
      <c r="AP53" s="73">
        <v>46</v>
      </c>
      <c r="AQ53" s="74">
        <v>270</v>
      </c>
      <c r="AR53" s="92">
        <f>AQ53*F53</f>
        <v>189000</v>
      </c>
      <c r="AS53" s="73">
        <v>46</v>
      </c>
      <c r="AT53" s="74">
        <v>350</v>
      </c>
      <c r="AU53" s="74">
        <f>AT53*F53</f>
        <v>245000</v>
      </c>
      <c r="AV53" s="73">
        <v>46</v>
      </c>
      <c r="AW53" s="145">
        <v>726.98</v>
      </c>
      <c r="AX53" s="75">
        <f>AW53*F53</f>
        <v>508886</v>
      </c>
      <c r="AY53" s="191"/>
      <c r="AZ53" s="77">
        <f t="shared" si="15"/>
        <v>50</v>
      </c>
      <c r="BA53" s="77">
        <f t="shared" si="41"/>
        <v>305.49666666666667</v>
      </c>
      <c r="BB53" s="77">
        <f t="shared" si="42"/>
        <v>303</v>
      </c>
      <c r="BC53" s="77">
        <f t="shared" si="43"/>
        <v>726.98</v>
      </c>
      <c r="BD53" s="88"/>
      <c r="BE53" s="89">
        <f t="shared" si="45"/>
        <v>35000</v>
      </c>
      <c r="BF53" s="90">
        <f t="shared" si="45"/>
        <v>213847.66666666666</v>
      </c>
      <c r="BG53" s="91">
        <f t="shared" si="45"/>
        <v>212100</v>
      </c>
      <c r="BH53" s="342">
        <f t="shared" si="44"/>
        <v>264</v>
      </c>
      <c r="BI53" s="82"/>
    </row>
    <row r="54" spans="1:61" ht="48" x14ac:dyDescent="0.25">
      <c r="A54" s="137">
        <v>47</v>
      </c>
      <c r="B54" s="152" t="s">
        <v>150</v>
      </c>
      <c r="C54" s="153" t="s">
        <v>166</v>
      </c>
      <c r="D54" s="154" t="s">
        <v>167</v>
      </c>
      <c r="E54" s="155" t="s">
        <v>168</v>
      </c>
      <c r="F54" s="138">
        <v>600</v>
      </c>
      <c r="G54" s="64">
        <f>SUM(F54:F54)</f>
        <v>600</v>
      </c>
      <c r="H54" s="183">
        <v>266.25</v>
      </c>
      <c r="I54" s="184">
        <f>G54*H54</f>
        <v>159750</v>
      </c>
      <c r="J54" s="352">
        <v>631041</v>
      </c>
      <c r="K54" s="196">
        <v>600</v>
      </c>
      <c r="L54" s="156" t="s">
        <v>37</v>
      </c>
      <c r="M54" s="157"/>
      <c r="N54" s="158">
        <f t="shared" si="32"/>
        <v>0</v>
      </c>
      <c r="O54" s="197">
        <v>202</v>
      </c>
      <c r="P54" s="107">
        <v>45</v>
      </c>
      <c r="Q54" s="158">
        <f t="shared" si="33"/>
        <v>27000</v>
      </c>
      <c r="R54" s="197">
        <v>637</v>
      </c>
      <c r="S54" s="107">
        <v>105.5</v>
      </c>
      <c r="T54" s="158">
        <f t="shared" si="34"/>
        <v>63300</v>
      </c>
      <c r="U54" s="156" t="s">
        <v>37</v>
      </c>
      <c r="V54" s="157"/>
      <c r="W54" s="158">
        <f t="shared" si="35"/>
        <v>0</v>
      </c>
      <c r="X54" s="197">
        <v>73</v>
      </c>
      <c r="Y54" s="107">
        <v>150</v>
      </c>
      <c r="Z54" s="143">
        <f t="shared" si="36"/>
        <v>90000</v>
      </c>
      <c r="AA54" s="156" t="s">
        <v>37</v>
      </c>
      <c r="AB54" s="157"/>
      <c r="AC54" s="158">
        <f t="shared" si="37"/>
        <v>0</v>
      </c>
      <c r="AD54" s="156" t="s">
        <v>37</v>
      </c>
      <c r="AE54" s="157"/>
      <c r="AF54" s="158">
        <f t="shared" si="38"/>
        <v>0</v>
      </c>
      <c r="AG54" s="156" t="s">
        <v>37</v>
      </c>
      <c r="AH54" s="157"/>
      <c r="AI54" s="158">
        <f t="shared" si="39"/>
        <v>0</v>
      </c>
      <c r="AJ54" s="197" t="s">
        <v>169</v>
      </c>
      <c r="AK54" s="107">
        <v>110</v>
      </c>
      <c r="AL54" s="159">
        <f t="shared" si="40"/>
        <v>66000</v>
      </c>
      <c r="AM54" s="73">
        <v>47</v>
      </c>
      <c r="AN54" s="74">
        <v>392</v>
      </c>
      <c r="AO54" s="75">
        <f t="shared" si="13"/>
        <v>235200</v>
      </c>
      <c r="AP54" s="73">
        <v>47</v>
      </c>
      <c r="AQ54" s="74">
        <v>450</v>
      </c>
      <c r="AR54" s="92">
        <f>AQ54*F54</f>
        <v>270000</v>
      </c>
      <c r="AS54" s="73">
        <v>47</v>
      </c>
      <c r="AT54" s="74">
        <v>390</v>
      </c>
      <c r="AU54" s="74">
        <f>AT54*F54</f>
        <v>234000</v>
      </c>
      <c r="AV54" s="73">
        <v>47</v>
      </c>
      <c r="AW54" s="145">
        <v>1130.8599999999999</v>
      </c>
      <c r="AX54" s="75">
        <f>AW54*F54</f>
        <v>678515.99999999988</v>
      </c>
      <c r="AY54" s="191"/>
      <c r="AZ54" s="77">
        <f t="shared" si="15"/>
        <v>45</v>
      </c>
      <c r="BA54" s="77">
        <f t="shared" si="41"/>
        <v>346.66999999999996</v>
      </c>
      <c r="BB54" s="77">
        <f t="shared" si="42"/>
        <v>270</v>
      </c>
      <c r="BC54" s="77">
        <f t="shared" si="43"/>
        <v>1130.8599999999999</v>
      </c>
      <c r="BD54" s="88"/>
      <c r="BE54" s="100">
        <f t="shared" si="45"/>
        <v>27000</v>
      </c>
      <c r="BF54" s="101">
        <f t="shared" si="45"/>
        <v>208001.99999999997</v>
      </c>
      <c r="BG54" s="102">
        <f t="shared" si="45"/>
        <v>162000</v>
      </c>
      <c r="BH54" s="342">
        <f t="shared" si="44"/>
        <v>266.24999999999994</v>
      </c>
      <c r="BI54" s="82"/>
    </row>
    <row r="55" spans="1:61" s="204" customFormat="1" x14ac:dyDescent="0.25">
      <c r="A55" s="198"/>
      <c r="B55" s="161"/>
      <c r="C55" s="162"/>
      <c r="D55" s="163" t="s">
        <v>170</v>
      </c>
      <c r="E55" s="163"/>
      <c r="F55" s="199"/>
      <c r="G55" s="199"/>
      <c r="H55" s="167"/>
      <c r="I55" s="167">
        <f>SUM(I49:I54)</f>
        <v>1007214</v>
      </c>
      <c r="J55" s="358"/>
      <c r="K55" s="200"/>
      <c r="L55" s="201"/>
      <c r="M55" s="201"/>
      <c r="N55" s="201"/>
      <c r="O55" s="201"/>
      <c r="P55" s="201"/>
      <c r="Q55" s="201"/>
      <c r="R55" s="201"/>
      <c r="S55" s="201"/>
      <c r="T55" s="201"/>
      <c r="U55" s="201"/>
      <c r="V55" s="201"/>
      <c r="W55" s="201"/>
      <c r="X55" s="201"/>
      <c r="Y55" s="201"/>
      <c r="Z55" s="201"/>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3"/>
      <c r="BA55" s="203"/>
      <c r="BB55" s="203"/>
      <c r="BC55" s="203"/>
      <c r="BD55" s="203"/>
      <c r="BE55" s="172">
        <f>SUM(BE49:BE54)</f>
        <v>348126</v>
      </c>
      <c r="BF55" s="172">
        <f t="shared" ref="BF55:BG55" si="46">SUM(BF49:BF54)</f>
        <v>1131261.9545454544</v>
      </c>
      <c r="BG55" s="172">
        <f t="shared" si="46"/>
        <v>1074263</v>
      </c>
      <c r="BH55" s="203"/>
      <c r="BI55" s="82"/>
    </row>
    <row r="56" spans="1:61" x14ac:dyDescent="0.25">
      <c r="A56" s="173"/>
      <c r="B56" s="44"/>
      <c r="C56" s="44"/>
      <c r="D56" s="45" t="s">
        <v>171</v>
      </c>
      <c r="E56" s="174"/>
      <c r="F56" s="175"/>
      <c r="G56" s="175"/>
      <c r="H56" s="176"/>
      <c r="I56" s="177"/>
      <c r="J56" s="205"/>
      <c r="K56" s="206"/>
      <c r="L56" s="207"/>
      <c r="M56" s="207"/>
      <c r="N56" s="207"/>
      <c r="O56" s="207"/>
      <c r="P56" s="207"/>
      <c r="Q56" s="207"/>
      <c r="R56" s="207"/>
      <c r="S56" s="207"/>
      <c r="T56" s="207"/>
      <c r="U56" s="207"/>
      <c r="V56" s="207"/>
      <c r="W56" s="207"/>
      <c r="X56" s="207"/>
      <c r="Y56" s="207"/>
      <c r="Z56" s="207"/>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9"/>
      <c r="BA56" s="209"/>
      <c r="BB56" s="136"/>
      <c r="BC56" s="136"/>
      <c r="BD56" s="136"/>
      <c r="BE56" s="136"/>
      <c r="BF56" s="136"/>
      <c r="BG56" s="136"/>
      <c r="BH56" s="344"/>
      <c r="BI56" s="82"/>
    </row>
    <row r="57" spans="1:61" ht="72" x14ac:dyDescent="0.25">
      <c r="A57" s="59">
        <v>48</v>
      </c>
      <c r="B57" s="60" t="s">
        <v>172</v>
      </c>
      <c r="C57" s="61" t="s">
        <v>173</v>
      </c>
      <c r="D57" s="62" t="s">
        <v>174</v>
      </c>
      <c r="E57" s="63" t="s">
        <v>62</v>
      </c>
      <c r="F57" s="138">
        <v>30</v>
      </c>
      <c r="G57" s="64">
        <f>SUM(F57:F57)</f>
        <v>30</v>
      </c>
      <c r="H57" s="183">
        <v>1282.8699999999999</v>
      </c>
      <c r="I57" s="184">
        <f>G57*H57</f>
        <v>38486.1</v>
      </c>
      <c r="J57" s="359">
        <v>20818</v>
      </c>
      <c r="K57" s="211">
        <v>30</v>
      </c>
      <c r="L57" s="210">
        <v>94</v>
      </c>
      <c r="M57" s="212">
        <v>255</v>
      </c>
      <c r="N57" s="158">
        <f>M57*K57</f>
        <v>7650</v>
      </c>
      <c r="O57" s="213" t="s">
        <v>77</v>
      </c>
      <c r="P57" s="214"/>
      <c r="Q57" s="158">
        <f t="shared" si="33"/>
        <v>0</v>
      </c>
      <c r="R57" s="213" t="s">
        <v>77</v>
      </c>
      <c r="S57" s="214"/>
      <c r="T57" s="158">
        <f t="shared" si="34"/>
        <v>0</v>
      </c>
      <c r="U57" s="213" t="s">
        <v>77</v>
      </c>
      <c r="V57" s="214"/>
      <c r="W57" s="158">
        <f t="shared" si="35"/>
        <v>0</v>
      </c>
      <c r="X57" s="213" t="s">
        <v>77</v>
      </c>
      <c r="Y57" s="214"/>
      <c r="Z57" s="143">
        <f t="shared" si="36"/>
        <v>0</v>
      </c>
      <c r="AA57" s="213" t="s">
        <v>77</v>
      </c>
      <c r="AB57" s="214"/>
      <c r="AC57" s="158">
        <f t="shared" si="37"/>
        <v>0</v>
      </c>
      <c r="AD57" s="213" t="s">
        <v>77</v>
      </c>
      <c r="AE57" s="214"/>
      <c r="AF57" s="158">
        <f t="shared" si="38"/>
        <v>0</v>
      </c>
      <c r="AG57" s="213" t="s">
        <v>77</v>
      </c>
      <c r="AH57" s="214"/>
      <c r="AI57" s="158">
        <f t="shared" si="39"/>
        <v>0</v>
      </c>
      <c r="AJ57" s="213" t="s">
        <v>77</v>
      </c>
      <c r="AK57" s="214"/>
      <c r="AL57" s="159">
        <f t="shared" ref="AL57:AL85" si="47">AK57*K57</f>
        <v>0</v>
      </c>
      <c r="AM57" s="73">
        <v>48</v>
      </c>
      <c r="AN57" s="74">
        <v>910</v>
      </c>
      <c r="AO57" s="75">
        <f t="shared" si="13"/>
        <v>27300</v>
      </c>
      <c r="AP57" s="73">
        <v>48</v>
      </c>
      <c r="AQ57" s="74">
        <v>2500</v>
      </c>
      <c r="AR57" s="92">
        <f>AQ57*F57</f>
        <v>75000</v>
      </c>
      <c r="AS57" s="73">
        <v>48</v>
      </c>
      <c r="AT57" s="74">
        <v>1000</v>
      </c>
      <c r="AU57" s="74">
        <f>AT57*F57</f>
        <v>30000</v>
      </c>
      <c r="AV57" s="73">
        <v>48</v>
      </c>
      <c r="AW57" s="145">
        <v>1938.61</v>
      </c>
      <c r="AX57" s="75">
        <f>AW57*F57</f>
        <v>58158.299999999996</v>
      </c>
      <c r="AY57" s="93"/>
      <c r="AZ57" s="77">
        <f t="shared" si="15"/>
        <v>255</v>
      </c>
      <c r="BA57" s="77">
        <f t="shared" ref="BA57:BA85" si="48">AVERAGE(AK57,AH57,AE57,AB57,Y57,V57,S57,P57,M57,AN57,AQ57,AT57,AW57)</f>
        <v>1320.722</v>
      </c>
      <c r="BB57" s="77">
        <f t="shared" ref="BB57:BB85" si="49">MEDIAN(AK57,AH57,AE57,AB57,Y57,V57,S57,P57,M57,AN57,AQ57,AT57,AW57)</f>
        <v>1000</v>
      </c>
      <c r="BC57" s="77">
        <f t="shared" ref="BC57:BC85" si="50">MAX(AK57,AH57,AE57,AB57,Y57,V57,S57,P57,M57,AN57,AQ57,AT57,AW57)</f>
        <v>2500</v>
      </c>
      <c r="BD57" s="88"/>
      <c r="BE57" s="79">
        <f t="shared" ref="BE57:BG72" si="51">AZ57*$K57</f>
        <v>7650</v>
      </c>
      <c r="BF57" s="80">
        <f t="shared" si="51"/>
        <v>39621.659999999996</v>
      </c>
      <c r="BG57" s="81">
        <f t="shared" si="51"/>
        <v>30000</v>
      </c>
      <c r="BH57" s="342">
        <f t="shared" ref="BH57:BH85" si="52">(SUM(M57,P57,S57,V57,Y57,AB57,AE57,AH57,AK57,AN57,AQ57,AT57,AW57)-MAX(M57,P57,S57,V57,Y57,AB57,AE57,AH57,AK57,AN57,AQ57,AT57,AW57)-MIN(M57,P57,S57,V57,Y57,AB57,AE57,AH57,AK57,AN57,AQ57,AT57,AW57))/(COUNT(M57,P57,S57,V57,Y57,AB57,AE57,AH57,AK57,AN57,AQ57,AT57,AW57)-2)</f>
        <v>1282.8699999999999</v>
      </c>
      <c r="BI57" s="82"/>
    </row>
    <row r="58" spans="1:61" ht="72" x14ac:dyDescent="0.25">
      <c r="A58" s="137">
        <v>49</v>
      </c>
      <c r="B58" s="96" t="s">
        <v>172</v>
      </c>
      <c r="C58" s="97" t="s">
        <v>175</v>
      </c>
      <c r="D58" s="85" t="s">
        <v>176</v>
      </c>
      <c r="E58" s="86" t="s">
        <v>62</v>
      </c>
      <c r="F58" s="138">
        <v>30</v>
      </c>
      <c r="G58" s="64">
        <f>SUM(F58:F58)</f>
        <v>30</v>
      </c>
      <c r="H58" s="183">
        <v>678.88</v>
      </c>
      <c r="I58" s="184">
        <f>G58*H58</f>
        <v>20366.400000000001</v>
      </c>
      <c r="J58" s="351">
        <v>20818</v>
      </c>
      <c r="K58" s="211">
        <v>30</v>
      </c>
      <c r="L58" s="98" t="s">
        <v>77</v>
      </c>
      <c r="M58" s="215"/>
      <c r="N58" s="158">
        <f t="shared" ref="N58:N85" si="53">M58*K58</f>
        <v>0</v>
      </c>
      <c r="O58" s="98" t="s">
        <v>77</v>
      </c>
      <c r="P58" s="215"/>
      <c r="Q58" s="158">
        <f t="shared" si="33"/>
        <v>0</v>
      </c>
      <c r="R58" s="98" t="s">
        <v>77</v>
      </c>
      <c r="S58" s="215"/>
      <c r="T58" s="158">
        <f t="shared" si="34"/>
        <v>0</v>
      </c>
      <c r="U58" s="98" t="s">
        <v>77</v>
      </c>
      <c r="V58" s="215"/>
      <c r="W58" s="158">
        <f t="shared" si="35"/>
        <v>0</v>
      </c>
      <c r="X58" s="98" t="s">
        <v>77</v>
      </c>
      <c r="Y58" s="215"/>
      <c r="Z58" s="143">
        <f t="shared" si="36"/>
        <v>0</v>
      </c>
      <c r="AA58" s="98" t="s">
        <v>77</v>
      </c>
      <c r="AB58" s="215"/>
      <c r="AC58" s="158">
        <f t="shared" si="37"/>
        <v>0</v>
      </c>
      <c r="AD58" s="98" t="s">
        <v>77</v>
      </c>
      <c r="AE58" s="215"/>
      <c r="AF58" s="158">
        <f t="shared" si="38"/>
        <v>0</v>
      </c>
      <c r="AG58" s="98" t="s">
        <v>77</v>
      </c>
      <c r="AH58" s="215"/>
      <c r="AI58" s="158">
        <f t="shared" si="39"/>
        <v>0</v>
      </c>
      <c r="AJ58" s="98" t="s">
        <v>77</v>
      </c>
      <c r="AK58" s="215"/>
      <c r="AL58" s="159">
        <f t="shared" si="47"/>
        <v>0</v>
      </c>
      <c r="AM58" s="73">
        <v>49</v>
      </c>
      <c r="AN58" s="74">
        <v>532</v>
      </c>
      <c r="AO58" s="75">
        <f t="shared" si="13"/>
        <v>15960</v>
      </c>
      <c r="AP58" s="73">
        <v>49</v>
      </c>
      <c r="AQ58" s="74">
        <v>1800</v>
      </c>
      <c r="AR58" s="92">
        <f>AQ58*F58</f>
        <v>54000</v>
      </c>
      <c r="AS58" s="73">
        <v>49</v>
      </c>
      <c r="AT58" s="74">
        <v>550</v>
      </c>
      <c r="AU58" s="74">
        <f>AT58*F58</f>
        <v>16500</v>
      </c>
      <c r="AV58" s="73">
        <v>49</v>
      </c>
      <c r="AW58" s="145">
        <v>807.75</v>
      </c>
      <c r="AX58" s="75">
        <f>AW58*F58</f>
        <v>24232.5</v>
      </c>
      <c r="AY58" s="93"/>
      <c r="AZ58" s="77">
        <f t="shared" si="15"/>
        <v>532</v>
      </c>
      <c r="BA58" s="77">
        <f t="shared" si="48"/>
        <v>922.4375</v>
      </c>
      <c r="BB58" s="77">
        <f t="shared" si="49"/>
        <v>678.875</v>
      </c>
      <c r="BC58" s="77">
        <f t="shared" si="50"/>
        <v>1800</v>
      </c>
      <c r="BD58" s="88"/>
      <c r="BE58" s="79">
        <f t="shared" si="51"/>
        <v>15960</v>
      </c>
      <c r="BF58" s="80">
        <f t="shared" si="51"/>
        <v>27673.125</v>
      </c>
      <c r="BG58" s="81">
        <f t="shared" si="51"/>
        <v>20366.25</v>
      </c>
      <c r="BH58" s="342">
        <f t="shared" si="52"/>
        <v>678.875</v>
      </c>
      <c r="BI58" s="82"/>
    </row>
    <row r="59" spans="1:61" ht="132" x14ac:dyDescent="0.25">
      <c r="A59" s="59">
        <v>50</v>
      </c>
      <c r="B59" s="96" t="s">
        <v>172</v>
      </c>
      <c r="C59" s="97" t="s">
        <v>177</v>
      </c>
      <c r="D59" s="85" t="s">
        <v>178</v>
      </c>
      <c r="E59" s="86" t="s">
        <v>62</v>
      </c>
      <c r="F59" s="138">
        <v>200</v>
      </c>
      <c r="G59" s="64">
        <f>SUM(F59:F59)</f>
        <v>200</v>
      </c>
      <c r="H59" s="183">
        <v>375.02</v>
      </c>
      <c r="I59" s="184">
        <f>G59*H59</f>
        <v>75004</v>
      </c>
      <c r="J59" s="351">
        <v>20818</v>
      </c>
      <c r="K59" s="211">
        <v>200</v>
      </c>
      <c r="L59" s="67">
        <v>107</v>
      </c>
      <c r="M59" s="99">
        <v>385</v>
      </c>
      <c r="N59" s="158">
        <f t="shared" si="53"/>
        <v>77000</v>
      </c>
      <c r="O59" s="67">
        <v>221</v>
      </c>
      <c r="P59" s="99">
        <v>60</v>
      </c>
      <c r="Q59" s="158">
        <f t="shared" si="33"/>
        <v>12000</v>
      </c>
      <c r="R59" s="67">
        <v>654</v>
      </c>
      <c r="S59" s="99">
        <v>150</v>
      </c>
      <c r="T59" s="158">
        <f t="shared" si="34"/>
        <v>30000</v>
      </c>
      <c r="U59" s="98" t="s">
        <v>77</v>
      </c>
      <c r="V59" s="215"/>
      <c r="W59" s="158">
        <f t="shared" si="35"/>
        <v>0</v>
      </c>
      <c r="X59" s="67">
        <v>10</v>
      </c>
      <c r="Y59" s="99">
        <v>100</v>
      </c>
      <c r="Z59" s="143">
        <f t="shared" si="36"/>
        <v>20000</v>
      </c>
      <c r="AA59" s="67">
        <v>31</v>
      </c>
      <c r="AB59" s="99">
        <v>858.55</v>
      </c>
      <c r="AC59" s="158">
        <f t="shared" si="37"/>
        <v>171710</v>
      </c>
      <c r="AD59" s="98" t="s">
        <v>77</v>
      </c>
      <c r="AE59" s="215"/>
      <c r="AF59" s="158">
        <f t="shared" si="38"/>
        <v>0</v>
      </c>
      <c r="AG59" s="67">
        <v>188</v>
      </c>
      <c r="AH59" s="99">
        <v>119.41</v>
      </c>
      <c r="AI59" s="158">
        <f t="shared" si="39"/>
        <v>23882</v>
      </c>
      <c r="AJ59" s="67" t="s">
        <v>179</v>
      </c>
      <c r="AK59" s="99">
        <v>78</v>
      </c>
      <c r="AL59" s="159">
        <f t="shared" si="47"/>
        <v>15600</v>
      </c>
      <c r="AM59" s="73">
        <v>50</v>
      </c>
      <c r="AN59" s="74">
        <v>308</v>
      </c>
      <c r="AO59" s="75">
        <f t="shared" si="13"/>
        <v>61600</v>
      </c>
      <c r="AP59" s="73">
        <v>50</v>
      </c>
      <c r="AQ59" s="74">
        <v>1200</v>
      </c>
      <c r="AR59" s="92">
        <f>AQ59*F59</f>
        <v>240000</v>
      </c>
      <c r="AS59" s="73">
        <v>50</v>
      </c>
      <c r="AT59" s="74">
        <v>310</v>
      </c>
      <c r="AU59" s="74">
        <f>AT59*F59</f>
        <v>62000</v>
      </c>
      <c r="AV59" s="73">
        <v>50</v>
      </c>
      <c r="AW59" s="145">
        <v>1066.24</v>
      </c>
      <c r="AX59" s="75">
        <f>AW59*F59</f>
        <v>213248</v>
      </c>
      <c r="AY59" s="93"/>
      <c r="AZ59" s="77">
        <f t="shared" si="15"/>
        <v>60</v>
      </c>
      <c r="BA59" s="77">
        <f t="shared" si="48"/>
        <v>421.38181818181818</v>
      </c>
      <c r="BB59" s="77">
        <f t="shared" si="49"/>
        <v>308</v>
      </c>
      <c r="BC59" s="77">
        <f t="shared" si="50"/>
        <v>1200</v>
      </c>
      <c r="BD59" s="88"/>
      <c r="BE59" s="79">
        <f t="shared" si="51"/>
        <v>12000</v>
      </c>
      <c r="BF59" s="80">
        <f t="shared" si="51"/>
        <v>84276.363636363632</v>
      </c>
      <c r="BG59" s="91">
        <f t="shared" si="45"/>
        <v>61600</v>
      </c>
      <c r="BH59" s="342">
        <f t="shared" si="52"/>
        <v>375.02222222222218</v>
      </c>
      <c r="BI59" s="82"/>
    </row>
    <row r="60" spans="1:61" ht="72" x14ac:dyDescent="0.25">
      <c r="A60" s="137">
        <v>51</v>
      </c>
      <c r="B60" s="96" t="s">
        <v>172</v>
      </c>
      <c r="C60" s="97" t="s">
        <v>180</v>
      </c>
      <c r="D60" s="85" t="s">
        <v>181</v>
      </c>
      <c r="E60" s="86" t="s">
        <v>62</v>
      </c>
      <c r="F60" s="138">
        <v>40</v>
      </c>
      <c r="G60" s="64">
        <f>SUM(F60:F60)</f>
        <v>40</v>
      </c>
      <c r="H60" s="183">
        <v>2521.81</v>
      </c>
      <c r="I60" s="184">
        <f>G60*H60</f>
        <v>100872.4</v>
      </c>
      <c r="J60" s="351">
        <v>20818</v>
      </c>
      <c r="K60" s="211">
        <v>40</v>
      </c>
      <c r="L60" s="98" t="s">
        <v>77</v>
      </c>
      <c r="M60" s="215"/>
      <c r="N60" s="158">
        <f t="shared" si="53"/>
        <v>0</v>
      </c>
      <c r="O60" s="98" t="s">
        <v>77</v>
      </c>
      <c r="P60" s="215"/>
      <c r="Q60" s="158">
        <f t="shared" si="33"/>
        <v>0</v>
      </c>
      <c r="R60" s="98" t="s">
        <v>77</v>
      </c>
      <c r="S60" s="215"/>
      <c r="T60" s="158">
        <f t="shared" si="34"/>
        <v>0</v>
      </c>
      <c r="U60" s="98" t="s">
        <v>77</v>
      </c>
      <c r="V60" s="215"/>
      <c r="W60" s="158">
        <f t="shared" si="35"/>
        <v>0</v>
      </c>
      <c r="X60" s="98" t="s">
        <v>77</v>
      </c>
      <c r="Y60" s="215"/>
      <c r="Z60" s="143">
        <f t="shared" si="36"/>
        <v>0</v>
      </c>
      <c r="AA60" s="98" t="s">
        <v>77</v>
      </c>
      <c r="AB60" s="215"/>
      <c r="AC60" s="158">
        <f t="shared" si="37"/>
        <v>0</v>
      </c>
      <c r="AD60" s="98" t="s">
        <v>77</v>
      </c>
      <c r="AE60" s="215"/>
      <c r="AF60" s="158">
        <f t="shared" si="38"/>
        <v>0</v>
      </c>
      <c r="AG60" s="67">
        <v>171</v>
      </c>
      <c r="AH60" s="99">
        <v>480.41</v>
      </c>
      <c r="AI60" s="158">
        <f t="shared" si="39"/>
        <v>19216.400000000001</v>
      </c>
      <c r="AJ60" s="98" t="s">
        <v>77</v>
      </c>
      <c r="AK60" s="215"/>
      <c r="AL60" s="159">
        <f t="shared" si="47"/>
        <v>0</v>
      </c>
      <c r="AM60" s="73">
        <v>51</v>
      </c>
      <c r="AN60" s="74">
        <v>8680</v>
      </c>
      <c r="AO60" s="75">
        <f t="shared" si="13"/>
        <v>347200</v>
      </c>
      <c r="AP60" s="73">
        <v>51</v>
      </c>
      <c r="AQ60" s="74">
        <v>1800</v>
      </c>
      <c r="AR60" s="92">
        <f>AQ60*F60</f>
        <v>72000</v>
      </c>
      <c r="AS60" s="73">
        <v>51</v>
      </c>
      <c r="AT60" s="74">
        <v>5200</v>
      </c>
      <c r="AU60" s="74">
        <f>AT60*F60</f>
        <v>208000</v>
      </c>
      <c r="AV60" s="73">
        <v>51</v>
      </c>
      <c r="AW60" s="145">
        <v>565.42999999999995</v>
      </c>
      <c r="AX60" s="75">
        <f>AW60*F60</f>
        <v>22617.199999999997</v>
      </c>
      <c r="AY60" s="93"/>
      <c r="AZ60" s="77">
        <f t="shared" si="15"/>
        <v>480.41</v>
      </c>
      <c r="BA60" s="77">
        <f t="shared" si="48"/>
        <v>3345.1680000000001</v>
      </c>
      <c r="BB60" s="77">
        <f t="shared" si="49"/>
        <v>1800</v>
      </c>
      <c r="BC60" s="77">
        <f t="shared" si="50"/>
        <v>8680</v>
      </c>
      <c r="BD60" s="88"/>
      <c r="BE60" s="79">
        <f t="shared" si="51"/>
        <v>19216.400000000001</v>
      </c>
      <c r="BF60" s="80">
        <f t="shared" si="51"/>
        <v>133806.72</v>
      </c>
      <c r="BG60" s="91">
        <f t="shared" si="45"/>
        <v>72000</v>
      </c>
      <c r="BH60" s="342">
        <f t="shared" si="52"/>
        <v>2521.81</v>
      </c>
      <c r="BI60" s="82"/>
    </row>
    <row r="61" spans="1:61" ht="144" x14ac:dyDescent="0.25">
      <c r="A61" s="59">
        <v>52</v>
      </c>
      <c r="B61" s="96" t="s">
        <v>172</v>
      </c>
      <c r="C61" s="97" t="s">
        <v>182</v>
      </c>
      <c r="D61" s="85" t="s">
        <v>183</v>
      </c>
      <c r="E61" s="86" t="s">
        <v>62</v>
      </c>
      <c r="F61" s="138">
        <v>30</v>
      </c>
      <c r="G61" s="64">
        <f>SUM(F61:F61)</f>
        <v>30</v>
      </c>
      <c r="H61" s="183">
        <v>3775</v>
      </c>
      <c r="I61" s="184">
        <f>G61*H61</f>
        <v>113250</v>
      </c>
      <c r="J61" s="351">
        <v>17612</v>
      </c>
      <c r="K61" s="211">
        <v>30</v>
      </c>
      <c r="L61" s="98" t="s">
        <v>77</v>
      </c>
      <c r="M61" s="215"/>
      <c r="N61" s="158">
        <f t="shared" si="53"/>
        <v>0</v>
      </c>
      <c r="O61" s="98" t="s">
        <v>77</v>
      </c>
      <c r="P61" s="215"/>
      <c r="Q61" s="158">
        <f t="shared" si="33"/>
        <v>0</v>
      </c>
      <c r="R61" s="98" t="s">
        <v>77</v>
      </c>
      <c r="S61" s="215"/>
      <c r="T61" s="158">
        <f t="shared" si="34"/>
        <v>0</v>
      </c>
      <c r="U61" s="98" t="s">
        <v>77</v>
      </c>
      <c r="V61" s="215"/>
      <c r="W61" s="158">
        <f t="shared" si="35"/>
        <v>0</v>
      </c>
      <c r="X61" s="98" t="s">
        <v>77</v>
      </c>
      <c r="Y61" s="215"/>
      <c r="Z61" s="143">
        <f t="shared" si="36"/>
        <v>0</v>
      </c>
      <c r="AA61" s="98" t="s">
        <v>77</v>
      </c>
      <c r="AB61" s="215"/>
      <c r="AC61" s="158">
        <f t="shared" si="37"/>
        <v>0</v>
      </c>
      <c r="AD61" s="98" t="s">
        <v>77</v>
      </c>
      <c r="AE61" s="215"/>
      <c r="AF61" s="158">
        <f t="shared" si="38"/>
        <v>0</v>
      </c>
      <c r="AG61" s="98" t="s">
        <v>77</v>
      </c>
      <c r="AH61" s="215"/>
      <c r="AI61" s="158">
        <f t="shared" si="39"/>
        <v>0</v>
      </c>
      <c r="AJ61" s="98" t="s">
        <v>77</v>
      </c>
      <c r="AK61" s="215"/>
      <c r="AL61" s="159">
        <f t="shared" si="47"/>
        <v>0</v>
      </c>
      <c r="AM61" s="73">
        <v>52</v>
      </c>
      <c r="AN61" s="74">
        <v>2520</v>
      </c>
      <c r="AO61" s="75">
        <f t="shared" si="13"/>
        <v>75600</v>
      </c>
      <c r="AP61" s="73">
        <v>52</v>
      </c>
      <c r="AQ61" s="74">
        <v>5000</v>
      </c>
      <c r="AR61" s="92">
        <f>AQ61*F61</f>
        <v>150000</v>
      </c>
      <c r="AS61" s="73">
        <v>52</v>
      </c>
      <c r="AT61" s="74">
        <v>2550</v>
      </c>
      <c r="AU61" s="74">
        <f>AT61*F61</f>
        <v>76500</v>
      </c>
      <c r="AV61" s="73">
        <v>52</v>
      </c>
      <c r="AW61" s="145">
        <v>5654.28</v>
      </c>
      <c r="AX61" s="75">
        <f>AW61*F61</f>
        <v>169628.4</v>
      </c>
      <c r="AY61" s="93"/>
      <c r="AZ61" s="77">
        <f t="shared" si="15"/>
        <v>2520</v>
      </c>
      <c r="BA61" s="77">
        <f t="shared" si="48"/>
        <v>3931.0699999999997</v>
      </c>
      <c r="BB61" s="77">
        <f t="shared" si="49"/>
        <v>3775</v>
      </c>
      <c r="BC61" s="77">
        <f t="shared" si="50"/>
        <v>5654.28</v>
      </c>
      <c r="BD61" s="88"/>
      <c r="BE61" s="79">
        <f t="shared" si="51"/>
        <v>75600</v>
      </c>
      <c r="BF61" s="80">
        <f t="shared" si="51"/>
        <v>117932.09999999999</v>
      </c>
      <c r="BG61" s="91">
        <f>BB61*$K61</f>
        <v>113250</v>
      </c>
      <c r="BH61" s="342">
        <f t="shared" si="52"/>
        <v>3775</v>
      </c>
      <c r="BI61" s="82"/>
    </row>
    <row r="62" spans="1:61" ht="36" x14ac:dyDescent="0.25">
      <c r="A62" s="137">
        <v>53</v>
      </c>
      <c r="B62" s="96" t="s">
        <v>172</v>
      </c>
      <c r="C62" s="84" t="s">
        <v>184</v>
      </c>
      <c r="D62" s="85" t="s">
        <v>185</v>
      </c>
      <c r="E62" s="86" t="s">
        <v>62</v>
      </c>
      <c r="F62" s="138">
        <v>200</v>
      </c>
      <c r="G62" s="64">
        <f>SUM(F62:F62)</f>
        <v>200</v>
      </c>
      <c r="H62" s="183">
        <v>259.58</v>
      </c>
      <c r="I62" s="184">
        <f>G62*H62</f>
        <v>51916</v>
      </c>
      <c r="J62" s="351">
        <v>17612</v>
      </c>
      <c r="K62" s="211">
        <v>200</v>
      </c>
      <c r="L62" s="67">
        <v>100</v>
      </c>
      <c r="M62" s="99">
        <v>150</v>
      </c>
      <c r="N62" s="158">
        <f t="shared" si="53"/>
        <v>30000</v>
      </c>
      <c r="O62" s="67">
        <v>210</v>
      </c>
      <c r="P62" s="99">
        <v>90</v>
      </c>
      <c r="Q62" s="158">
        <f t="shared" si="33"/>
        <v>18000</v>
      </c>
      <c r="R62" s="67">
        <v>676</v>
      </c>
      <c r="S62" s="99">
        <v>250</v>
      </c>
      <c r="T62" s="158">
        <f t="shared" si="34"/>
        <v>50000</v>
      </c>
      <c r="U62" s="98" t="s">
        <v>77</v>
      </c>
      <c r="V62" s="215"/>
      <c r="W62" s="158">
        <f t="shared" si="35"/>
        <v>0</v>
      </c>
      <c r="X62" s="67">
        <v>7</v>
      </c>
      <c r="Y62" s="99">
        <v>150</v>
      </c>
      <c r="Z62" s="143">
        <f t="shared" si="36"/>
        <v>30000</v>
      </c>
      <c r="AA62" s="98" t="s">
        <v>77</v>
      </c>
      <c r="AB62" s="215"/>
      <c r="AC62" s="158">
        <f t="shared" si="37"/>
        <v>0</v>
      </c>
      <c r="AD62" s="98" t="s">
        <v>77</v>
      </c>
      <c r="AE62" s="215"/>
      <c r="AF62" s="158">
        <f t="shared" si="38"/>
        <v>0</v>
      </c>
      <c r="AG62" s="67">
        <v>214</v>
      </c>
      <c r="AH62" s="99">
        <v>58.58</v>
      </c>
      <c r="AI62" s="158">
        <f t="shared" si="39"/>
        <v>11716</v>
      </c>
      <c r="AJ62" s="67" t="s">
        <v>186</v>
      </c>
      <c r="AK62" s="99">
        <v>160</v>
      </c>
      <c r="AL62" s="159">
        <f t="shared" si="47"/>
        <v>32000</v>
      </c>
      <c r="AM62" s="73">
        <v>53</v>
      </c>
      <c r="AN62" s="74">
        <v>392</v>
      </c>
      <c r="AO62" s="75">
        <f t="shared" si="13"/>
        <v>78400</v>
      </c>
      <c r="AP62" s="73">
        <v>53</v>
      </c>
      <c r="AQ62" s="74">
        <v>600</v>
      </c>
      <c r="AR62" s="92">
        <f>AQ62*F62</f>
        <v>120000</v>
      </c>
      <c r="AS62" s="73">
        <v>53</v>
      </c>
      <c r="AT62" s="74">
        <v>400</v>
      </c>
      <c r="AU62" s="74">
        <f>AT62*F62</f>
        <v>80000</v>
      </c>
      <c r="AV62" s="73">
        <v>53</v>
      </c>
      <c r="AW62" s="145">
        <v>484.65</v>
      </c>
      <c r="AX62" s="75">
        <f>AW62*F62</f>
        <v>96930</v>
      </c>
      <c r="AY62" s="93"/>
      <c r="AZ62" s="77">
        <f t="shared" si="15"/>
        <v>58.58</v>
      </c>
      <c r="BA62" s="77">
        <f t="shared" si="48"/>
        <v>273.52300000000002</v>
      </c>
      <c r="BB62" s="77">
        <f t="shared" si="49"/>
        <v>205</v>
      </c>
      <c r="BC62" s="77">
        <f t="shared" si="50"/>
        <v>600</v>
      </c>
      <c r="BD62" s="88"/>
      <c r="BE62" s="79">
        <f t="shared" si="51"/>
        <v>11716</v>
      </c>
      <c r="BF62" s="80">
        <f t="shared" si="51"/>
        <v>54704.600000000006</v>
      </c>
      <c r="BG62" s="91">
        <f t="shared" si="51"/>
        <v>41000</v>
      </c>
      <c r="BH62" s="342">
        <f t="shared" si="52"/>
        <v>259.58125000000001</v>
      </c>
      <c r="BI62" s="82"/>
    </row>
    <row r="63" spans="1:61" ht="48" x14ac:dyDescent="0.25">
      <c r="A63" s="59">
        <v>54</v>
      </c>
      <c r="B63" s="96" t="s">
        <v>172</v>
      </c>
      <c r="C63" s="84" t="s">
        <v>187</v>
      </c>
      <c r="D63" s="85" t="s">
        <v>188</v>
      </c>
      <c r="E63" s="86" t="s">
        <v>62</v>
      </c>
      <c r="F63" s="138">
        <v>50</v>
      </c>
      <c r="G63" s="64">
        <f>SUM(F63:F63)</f>
        <v>50</v>
      </c>
      <c r="H63" s="183">
        <v>342.25</v>
      </c>
      <c r="I63" s="184">
        <f>G63*H63</f>
        <v>17112.5</v>
      </c>
      <c r="J63" s="351">
        <v>17612</v>
      </c>
      <c r="K63" s="211">
        <v>50</v>
      </c>
      <c r="L63" s="67">
        <v>101</v>
      </c>
      <c r="M63" s="99">
        <v>185</v>
      </c>
      <c r="N63" s="158">
        <f t="shared" si="53"/>
        <v>9250</v>
      </c>
      <c r="O63" s="67">
        <v>210</v>
      </c>
      <c r="P63" s="99">
        <v>90</v>
      </c>
      <c r="Q63" s="158">
        <f t="shared" si="33"/>
        <v>4500</v>
      </c>
      <c r="R63" s="67">
        <v>677</v>
      </c>
      <c r="S63" s="99">
        <v>325</v>
      </c>
      <c r="T63" s="158">
        <f t="shared" si="34"/>
        <v>16250</v>
      </c>
      <c r="U63" s="98" t="s">
        <v>77</v>
      </c>
      <c r="V63" s="215"/>
      <c r="W63" s="158">
        <f t="shared" si="35"/>
        <v>0</v>
      </c>
      <c r="X63" s="67">
        <v>7</v>
      </c>
      <c r="Y63" s="99">
        <v>150</v>
      </c>
      <c r="Z63" s="143">
        <f t="shared" si="36"/>
        <v>7500</v>
      </c>
      <c r="AA63" s="98" t="s">
        <v>77</v>
      </c>
      <c r="AB63" s="215"/>
      <c r="AC63" s="158">
        <f t="shared" si="37"/>
        <v>0</v>
      </c>
      <c r="AD63" s="98" t="s">
        <v>77</v>
      </c>
      <c r="AE63" s="215"/>
      <c r="AF63" s="158">
        <f t="shared" si="38"/>
        <v>0</v>
      </c>
      <c r="AG63" s="67">
        <v>214</v>
      </c>
      <c r="AH63" s="99">
        <v>58.58</v>
      </c>
      <c r="AI63" s="158">
        <f t="shared" si="39"/>
        <v>2929</v>
      </c>
      <c r="AJ63" s="67" t="s">
        <v>189</v>
      </c>
      <c r="AK63" s="99">
        <v>200</v>
      </c>
      <c r="AL63" s="159">
        <f t="shared" si="47"/>
        <v>10000</v>
      </c>
      <c r="AM63" s="73">
        <v>54</v>
      </c>
      <c r="AN63" s="74">
        <v>588</v>
      </c>
      <c r="AO63" s="75">
        <f t="shared" si="13"/>
        <v>29400</v>
      </c>
      <c r="AP63" s="73">
        <v>54</v>
      </c>
      <c r="AQ63" s="74">
        <v>650</v>
      </c>
      <c r="AR63" s="92">
        <f>AQ63*F63</f>
        <v>32500</v>
      </c>
      <c r="AS63" s="73">
        <v>54</v>
      </c>
      <c r="AT63" s="74">
        <v>550</v>
      </c>
      <c r="AU63" s="74">
        <f>AT63*F63</f>
        <v>27500</v>
      </c>
      <c r="AV63" s="73">
        <v>54</v>
      </c>
      <c r="AW63" s="145">
        <v>1050.08</v>
      </c>
      <c r="AX63" s="75">
        <f>AW63*F63</f>
        <v>52504</v>
      </c>
      <c r="AY63" s="93"/>
      <c r="AZ63" s="77">
        <f t="shared" si="15"/>
        <v>58.58</v>
      </c>
      <c r="BA63" s="77">
        <f t="shared" si="48"/>
        <v>384.666</v>
      </c>
      <c r="BB63" s="77">
        <f t="shared" si="49"/>
        <v>262.5</v>
      </c>
      <c r="BC63" s="77">
        <f t="shared" si="50"/>
        <v>1050.08</v>
      </c>
      <c r="BD63" s="88"/>
      <c r="BE63" s="79">
        <f t="shared" si="51"/>
        <v>2929</v>
      </c>
      <c r="BF63" s="80">
        <f t="shared" si="51"/>
        <v>19233.3</v>
      </c>
      <c r="BG63" s="91">
        <f t="shared" si="51"/>
        <v>13125</v>
      </c>
      <c r="BH63" s="342">
        <f t="shared" si="52"/>
        <v>342.25</v>
      </c>
      <c r="BI63" s="82"/>
    </row>
    <row r="64" spans="1:61" ht="72" x14ac:dyDescent="0.25">
      <c r="A64" s="137">
        <v>55</v>
      </c>
      <c r="B64" s="96" t="s">
        <v>172</v>
      </c>
      <c r="C64" s="84" t="s">
        <v>190</v>
      </c>
      <c r="D64" s="85" t="s">
        <v>191</v>
      </c>
      <c r="E64" s="86" t="s">
        <v>62</v>
      </c>
      <c r="F64" s="138">
        <v>70</v>
      </c>
      <c r="G64" s="64">
        <f>SUM(F64:F64)</f>
        <v>70</v>
      </c>
      <c r="H64" s="183">
        <v>750.9</v>
      </c>
      <c r="I64" s="184">
        <f>G64*H64</f>
        <v>52563</v>
      </c>
      <c r="J64" s="351">
        <v>21490</v>
      </c>
      <c r="K64" s="211">
        <v>70</v>
      </c>
      <c r="L64" s="67">
        <v>44</v>
      </c>
      <c r="M64" s="99">
        <v>250</v>
      </c>
      <c r="N64" s="158">
        <f t="shared" si="53"/>
        <v>17500</v>
      </c>
      <c r="O64" s="98" t="s">
        <v>77</v>
      </c>
      <c r="P64" s="215"/>
      <c r="Q64" s="158">
        <f t="shared" si="33"/>
        <v>0</v>
      </c>
      <c r="R64" s="67">
        <v>707</v>
      </c>
      <c r="S64" s="99">
        <v>1028</v>
      </c>
      <c r="T64" s="158">
        <f t="shared" si="34"/>
        <v>71960</v>
      </c>
      <c r="U64" s="67" t="s">
        <v>192</v>
      </c>
      <c r="V64" s="99">
        <v>200</v>
      </c>
      <c r="W64" s="158">
        <f t="shared" si="35"/>
        <v>14000</v>
      </c>
      <c r="X64" s="67">
        <v>33</v>
      </c>
      <c r="Y64" s="99">
        <v>450</v>
      </c>
      <c r="Z64" s="143">
        <f t="shared" si="36"/>
        <v>31500</v>
      </c>
      <c r="AA64" s="98" t="s">
        <v>77</v>
      </c>
      <c r="AB64" s="215"/>
      <c r="AC64" s="158">
        <f t="shared" si="37"/>
        <v>0</v>
      </c>
      <c r="AD64" s="67">
        <v>18</v>
      </c>
      <c r="AE64" s="99">
        <v>470.07</v>
      </c>
      <c r="AF64" s="158">
        <f t="shared" si="38"/>
        <v>32904.9</v>
      </c>
      <c r="AG64" s="67">
        <v>138</v>
      </c>
      <c r="AH64" s="99">
        <v>20.88</v>
      </c>
      <c r="AI64" s="158">
        <f t="shared" si="39"/>
        <v>1461.6</v>
      </c>
      <c r="AJ64" s="67" t="s">
        <v>193</v>
      </c>
      <c r="AK64" s="99">
        <v>400</v>
      </c>
      <c r="AL64" s="159">
        <f t="shared" si="47"/>
        <v>28000</v>
      </c>
      <c r="AM64" s="73">
        <v>55</v>
      </c>
      <c r="AN64" s="74">
        <v>1260</v>
      </c>
      <c r="AO64" s="75">
        <f t="shared" si="13"/>
        <v>88200</v>
      </c>
      <c r="AP64" s="73">
        <v>55</v>
      </c>
      <c r="AQ64" s="74">
        <v>1500</v>
      </c>
      <c r="AR64" s="92">
        <f>AQ64*F64</f>
        <v>105000</v>
      </c>
      <c r="AS64" s="73">
        <v>55</v>
      </c>
      <c r="AT64" s="74">
        <v>1200</v>
      </c>
      <c r="AU64" s="74">
        <f>AT64*F64</f>
        <v>84000</v>
      </c>
      <c r="AV64" s="73">
        <v>55</v>
      </c>
      <c r="AW64" s="145">
        <v>8562.2000000000007</v>
      </c>
      <c r="AX64" s="75">
        <f>AW64*F64</f>
        <v>599354</v>
      </c>
      <c r="AY64" s="93"/>
      <c r="AZ64" s="77">
        <f t="shared" si="15"/>
        <v>20.88</v>
      </c>
      <c r="BA64" s="77">
        <f t="shared" si="48"/>
        <v>1394.65</v>
      </c>
      <c r="BB64" s="77">
        <f t="shared" si="49"/>
        <v>470.07</v>
      </c>
      <c r="BC64" s="77">
        <f t="shared" si="50"/>
        <v>8562.2000000000007</v>
      </c>
      <c r="BD64" s="88"/>
      <c r="BE64" s="79">
        <f t="shared" si="51"/>
        <v>1461.6</v>
      </c>
      <c r="BF64" s="80">
        <f t="shared" si="51"/>
        <v>97625.5</v>
      </c>
      <c r="BG64" s="91">
        <f t="shared" si="51"/>
        <v>32904.9</v>
      </c>
      <c r="BH64" s="342">
        <f t="shared" si="52"/>
        <v>750.89666666666676</v>
      </c>
      <c r="BI64" s="82"/>
    </row>
    <row r="65" spans="1:61" ht="24" x14ac:dyDescent="0.25">
      <c r="A65" s="59">
        <v>56</v>
      </c>
      <c r="B65" s="96" t="s">
        <v>172</v>
      </c>
      <c r="C65" s="84" t="s">
        <v>194</v>
      </c>
      <c r="D65" s="85" t="s">
        <v>195</v>
      </c>
      <c r="E65" s="86" t="s">
        <v>62</v>
      </c>
      <c r="F65" s="138">
        <v>360</v>
      </c>
      <c r="G65" s="64">
        <f>SUM(F65:F65)</f>
        <v>360</v>
      </c>
      <c r="H65" s="183">
        <v>718.88</v>
      </c>
      <c r="I65" s="184">
        <f>G65*H65</f>
        <v>258796.79999999999</v>
      </c>
      <c r="J65" s="351">
        <v>630754</v>
      </c>
      <c r="K65" s="211">
        <v>360</v>
      </c>
      <c r="L65" s="98" t="s">
        <v>77</v>
      </c>
      <c r="M65" s="215"/>
      <c r="N65" s="158">
        <f t="shared" si="53"/>
        <v>0</v>
      </c>
      <c r="O65" s="98" t="s">
        <v>77</v>
      </c>
      <c r="P65" s="215"/>
      <c r="Q65" s="158">
        <f t="shared" si="33"/>
        <v>0</v>
      </c>
      <c r="R65" s="98" t="s">
        <v>77</v>
      </c>
      <c r="S65" s="215"/>
      <c r="T65" s="158">
        <f t="shared" si="34"/>
        <v>0</v>
      </c>
      <c r="U65" s="98" t="s">
        <v>77</v>
      </c>
      <c r="V65" s="215"/>
      <c r="W65" s="158">
        <f t="shared" si="35"/>
        <v>0</v>
      </c>
      <c r="X65" s="98" t="s">
        <v>77</v>
      </c>
      <c r="Y65" s="215"/>
      <c r="Z65" s="143">
        <f t="shared" si="36"/>
        <v>0</v>
      </c>
      <c r="AA65" s="98" t="s">
        <v>77</v>
      </c>
      <c r="AB65" s="215"/>
      <c r="AC65" s="158">
        <f t="shared" si="37"/>
        <v>0</v>
      </c>
      <c r="AD65" s="98" t="s">
        <v>77</v>
      </c>
      <c r="AE65" s="215"/>
      <c r="AF65" s="158">
        <f t="shared" si="38"/>
        <v>0</v>
      </c>
      <c r="AG65" s="98" t="s">
        <v>77</v>
      </c>
      <c r="AH65" s="215"/>
      <c r="AI65" s="158">
        <f t="shared" si="39"/>
        <v>0</v>
      </c>
      <c r="AJ65" s="98" t="s">
        <v>77</v>
      </c>
      <c r="AK65" s="215"/>
      <c r="AL65" s="159">
        <f t="shared" si="47"/>
        <v>0</v>
      </c>
      <c r="AM65" s="73">
        <v>56</v>
      </c>
      <c r="AN65" s="74">
        <v>630</v>
      </c>
      <c r="AO65" s="75">
        <f t="shared" si="13"/>
        <v>226800</v>
      </c>
      <c r="AP65" s="73">
        <v>56</v>
      </c>
      <c r="AQ65" s="74">
        <v>1400</v>
      </c>
      <c r="AR65" s="92">
        <f>AQ65*F65</f>
        <v>504000</v>
      </c>
      <c r="AS65" s="73">
        <v>56</v>
      </c>
      <c r="AT65" s="74">
        <v>630</v>
      </c>
      <c r="AU65" s="74">
        <f>AT65*F65</f>
        <v>226800</v>
      </c>
      <c r="AV65" s="73">
        <v>56</v>
      </c>
      <c r="AW65" s="145">
        <v>807.75</v>
      </c>
      <c r="AX65" s="75">
        <f>AW65*F65</f>
        <v>290790</v>
      </c>
      <c r="AY65" s="93"/>
      <c r="AZ65" s="77">
        <f t="shared" si="15"/>
        <v>630</v>
      </c>
      <c r="BA65" s="77">
        <f t="shared" si="48"/>
        <v>866.9375</v>
      </c>
      <c r="BB65" s="77">
        <f t="shared" si="49"/>
        <v>718.875</v>
      </c>
      <c r="BC65" s="77">
        <f t="shared" si="50"/>
        <v>1400</v>
      </c>
      <c r="BD65" s="88"/>
      <c r="BE65" s="79">
        <f t="shared" si="51"/>
        <v>226800</v>
      </c>
      <c r="BF65" s="80">
        <f t="shared" si="51"/>
        <v>312097.5</v>
      </c>
      <c r="BG65" s="91">
        <f t="shared" si="51"/>
        <v>258795</v>
      </c>
      <c r="BH65" s="342">
        <f t="shared" si="52"/>
        <v>718.875</v>
      </c>
      <c r="BI65" s="82"/>
    </row>
    <row r="66" spans="1:61" ht="36" x14ac:dyDescent="0.25">
      <c r="A66" s="137">
        <v>57</v>
      </c>
      <c r="B66" s="96" t="s">
        <v>172</v>
      </c>
      <c r="C66" s="84" t="s">
        <v>196</v>
      </c>
      <c r="D66" s="85" t="s">
        <v>197</v>
      </c>
      <c r="E66" s="86" t="s">
        <v>62</v>
      </c>
      <c r="F66" s="138">
        <v>20</v>
      </c>
      <c r="G66" s="64">
        <f>SUM(F66:F66)</f>
        <v>20</v>
      </c>
      <c r="H66" s="183">
        <v>147.91</v>
      </c>
      <c r="I66" s="184">
        <f>G66*H66</f>
        <v>2958.2</v>
      </c>
      <c r="J66" s="351">
        <v>30428</v>
      </c>
      <c r="K66" s="211">
        <v>20</v>
      </c>
      <c r="L66" s="67">
        <v>104</v>
      </c>
      <c r="M66" s="99">
        <v>55</v>
      </c>
      <c r="N66" s="158">
        <f t="shared" si="53"/>
        <v>1100</v>
      </c>
      <c r="O66" s="67">
        <v>95</v>
      </c>
      <c r="P66" s="99">
        <v>35</v>
      </c>
      <c r="Q66" s="158">
        <f t="shared" si="33"/>
        <v>700</v>
      </c>
      <c r="R66" s="67">
        <v>714</v>
      </c>
      <c r="S66" s="99">
        <v>161.25</v>
      </c>
      <c r="T66" s="158">
        <f t="shared" si="34"/>
        <v>3225</v>
      </c>
      <c r="U66" s="67" t="s">
        <v>198</v>
      </c>
      <c r="V66" s="99">
        <v>30</v>
      </c>
      <c r="W66" s="158">
        <f t="shared" si="35"/>
        <v>600</v>
      </c>
      <c r="X66" s="67">
        <v>183</v>
      </c>
      <c r="Y66" s="99">
        <v>80</v>
      </c>
      <c r="Z66" s="143">
        <f t="shared" si="36"/>
        <v>1600</v>
      </c>
      <c r="AA66" s="98" t="s">
        <v>77</v>
      </c>
      <c r="AB66" s="215"/>
      <c r="AC66" s="158">
        <f t="shared" si="37"/>
        <v>0</v>
      </c>
      <c r="AD66" s="98" t="s">
        <v>77</v>
      </c>
      <c r="AE66" s="215"/>
      <c r="AF66" s="158">
        <f t="shared" si="38"/>
        <v>0</v>
      </c>
      <c r="AG66" s="98" t="s">
        <v>77</v>
      </c>
      <c r="AH66" s="215"/>
      <c r="AI66" s="158">
        <f t="shared" si="39"/>
        <v>0</v>
      </c>
      <c r="AJ66" s="67" t="s">
        <v>199</v>
      </c>
      <c r="AK66" s="99">
        <v>90</v>
      </c>
      <c r="AL66" s="159">
        <f t="shared" si="47"/>
        <v>1800</v>
      </c>
      <c r="AM66" s="73">
        <v>57</v>
      </c>
      <c r="AN66" s="74">
        <v>112</v>
      </c>
      <c r="AO66" s="75">
        <f t="shared" si="13"/>
        <v>2240</v>
      </c>
      <c r="AP66" s="73">
        <v>57</v>
      </c>
      <c r="AQ66" s="74">
        <v>500</v>
      </c>
      <c r="AR66" s="92">
        <f>AQ66*F66</f>
        <v>10000</v>
      </c>
      <c r="AS66" s="73">
        <v>57</v>
      </c>
      <c r="AT66" s="74">
        <v>150</v>
      </c>
      <c r="AU66" s="74">
        <f>AT66*F66</f>
        <v>3000</v>
      </c>
      <c r="AV66" s="73">
        <v>57</v>
      </c>
      <c r="AW66" s="145">
        <v>726.98</v>
      </c>
      <c r="AX66" s="75">
        <f>AW66*F66</f>
        <v>14539.6</v>
      </c>
      <c r="AY66" s="93"/>
      <c r="AZ66" s="77">
        <f t="shared" si="15"/>
        <v>30</v>
      </c>
      <c r="BA66" s="77">
        <f t="shared" si="48"/>
        <v>194.023</v>
      </c>
      <c r="BB66" s="77">
        <f t="shared" si="49"/>
        <v>101</v>
      </c>
      <c r="BC66" s="77">
        <f t="shared" si="50"/>
        <v>726.98</v>
      </c>
      <c r="BD66" s="88"/>
      <c r="BE66" s="79">
        <f t="shared" si="51"/>
        <v>600</v>
      </c>
      <c r="BF66" s="80">
        <f t="shared" si="51"/>
        <v>3880.46</v>
      </c>
      <c r="BG66" s="91">
        <f t="shared" si="51"/>
        <v>2020</v>
      </c>
      <c r="BH66" s="342">
        <f t="shared" si="52"/>
        <v>147.90625</v>
      </c>
      <c r="BI66" s="82"/>
    </row>
    <row r="67" spans="1:61" ht="84" x14ac:dyDescent="0.25">
      <c r="A67" s="59">
        <v>58</v>
      </c>
      <c r="B67" s="96" t="s">
        <v>172</v>
      </c>
      <c r="C67" s="84" t="s">
        <v>200</v>
      </c>
      <c r="D67" s="85" t="s">
        <v>201</v>
      </c>
      <c r="E67" s="86" t="s">
        <v>62</v>
      </c>
      <c r="F67" s="138">
        <v>20</v>
      </c>
      <c r="G67" s="64">
        <f>SUM(F67:F67)</f>
        <v>20</v>
      </c>
      <c r="H67" s="183">
        <v>375</v>
      </c>
      <c r="I67" s="184">
        <f>G67*H67</f>
        <v>7500</v>
      </c>
      <c r="J67" s="351">
        <v>30429</v>
      </c>
      <c r="K67" s="211">
        <v>20</v>
      </c>
      <c r="L67" s="98" t="s">
        <v>77</v>
      </c>
      <c r="M67" s="215"/>
      <c r="N67" s="158">
        <f t="shared" si="53"/>
        <v>0</v>
      </c>
      <c r="O67" s="98" t="s">
        <v>77</v>
      </c>
      <c r="P67" s="215"/>
      <c r="Q67" s="158">
        <f t="shared" si="33"/>
        <v>0</v>
      </c>
      <c r="R67" s="98" t="s">
        <v>77</v>
      </c>
      <c r="S67" s="215"/>
      <c r="T67" s="158">
        <f t="shared" si="34"/>
        <v>0</v>
      </c>
      <c r="U67" s="98" t="s">
        <v>77</v>
      </c>
      <c r="V67" s="215"/>
      <c r="W67" s="158">
        <f t="shared" si="35"/>
        <v>0</v>
      </c>
      <c r="X67" s="98" t="s">
        <v>77</v>
      </c>
      <c r="Y67" s="215"/>
      <c r="Z67" s="143">
        <f t="shared" si="36"/>
        <v>0</v>
      </c>
      <c r="AA67" s="98" t="s">
        <v>77</v>
      </c>
      <c r="AB67" s="215"/>
      <c r="AC67" s="158">
        <f t="shared" si="37"/>
        <v>0</v>
      </c>
      <c r="AD67" s="98" t="s">
        <v>77</v>
      </c>
      <c r="AE67" s="215"/>
      <c r="AF67" s="158">
        <f t="shared" si="38"/>
        <v>0</v>
      </c>
      <c r="AG67" s="98" t="s">
        <v>77</v>
      </c>
      <c r="AH67" s="215"/>
      <c r="AI67" s="158">
        <f t="shared" si="39"/>
        <v>0</v>
      </c>
      <c r="AJ67" s="98" t="s">
        <v>77</v>
      </c>
      <c r="AK67" s="215"/>
      <c r="AL67" s="159">
        <f t="shared" si="47"/>
        <v>0</v>
      </c>
      <c r="AM67" s="73">
        <v>58</v>
      </c>
      <c r="AN67" s="74">
        <v>350</v>
      </c>
      <c r="AO67" s="75">
        <f t="shared" si="13"/>
        <v>7000</v>
      </c>
      <c r="AP67" s="73">
        <v>58</v>
      </c>
      <c r="AQ67" s="74">
        <v>400</v>
      </c>
      <c r="AR67" s="92">
        <f>AQ67*F67</f>
        <v>8000</v>
      </c>
      <c r="AS67" s="73">
        <v>58</v>
      </c>
      <c r="AT67" s="74">
        <v>320</v>
      </c>
      <c r="AU67" s="74">
        <f>AT67*F67</f>
        <v>6400</v>
      </c>
      <c r="AV67" s="73">
        <v>58</v>
      </c>
      <c r="AW67" s="145">
        <v>2423.2600000000002</v>
      </c>
      <c r="AX67" s="75">
        <f>AW67*F67</f>
        <v>48465.200000000004</v>
      </c>
      <c r="AY67" s="93"/>
      <c r="AZ67" s="77">
        <f t="shared" si="15"/>
        <v>320</v>
      </c>
      <c r="BA67" s="77">
        <f t="shared" si="48"/>
        <v>873.31500000000005</v>
      </c>
      <c r="BB67" s="77">
        <f t="shared" si="49"/>
        <v>375</v>
      </c>
      <c r="BC67" s="77">
        <f t="shared" si="50"/>
        <v>2423.2600000000002</v>
      </c>
      <c r="BD67" s="88"/>
      <c r="BE67" s="79">
        <f t="shared" si="51"/>
        <v>6400</v>
      </c>
      <c r="BF67" s="80">
        <f t="shared" si="51"/>
        <v>17466.300000000003</v>
      </c>
      <c r="BG67" s="91">
        <f t="shared" si="51"/>
        <v>7500</v>
      </c>
      <c r="BH67" s="342">
        <f t="shared" si="52"/>
        <v>375</v>
      </c>
      <c r="BI67" s="82"/>
    </row>
    <row r="68" spans="1:61" ht="24" x14ac:dyDescent="0.25">
      <c r="A68" s="137">
        <v>59</v>
      </c>
      <c r="B68" s="96" t="s">
        <v>172</v>
      </c>
      <c r="C68" s="84" t="s">
        <v>202</v>
      </c>
      <c r="D68" s="216" t="s">
        <v>203</v>
      </c>
      <c r="E68" s="86" t="s">
        <v>62</v>
      </c>
      <c r="F68" s="138">
        <v>120</v>
      </c>
      <c r="G68" s="64">
        <f>SUM(F68:F68)</f>
        <v>120</v>
      </c>
      <c r="H68" s="183">
        <v>120.96</v>
      </c>
      <c r="I68" s="184">
        <f>G68*H68</f>
        <v>14515.199999999999</v>
      </c>
      <c r="J68" s="351">
        <v>4584</v>
      </c>
      <c r="K68" s="211">
        <v>120</v>
      </c>
      <c r="L68" s="98" t="s">
        <v>77</v>
      </c>
      <c r="M68" s="215"/>
      <c r="N68" s="158">
        <f t="shared" si="53"/>
        <v>0</v>
      </c>
      <c r="O68" s="67">
        <v>266</v>
      </c>
      <c r="P68" s="99">
        <v>53</v>
      </c>
      <c r="Q68" s="158">
        <f t="shared" si="33"/>
        <v>6360</v>
      </c>
      <c r="R68" s="98" t="s">
        <v>77</v>
      </c>
      <c r="S68" s="215"/>
      <c r="T68" s="158">
        <f t="shared" si="34"/>
        <v>0</v>
      </c>
      <c r="U68" s="98" t="s">
        <v>77</v>
      </c>
      <c r="V68" s="215"/>
      <c r="W68" s="158">
        <f t="shared" si="35"/>
        <v>0</v>
      </c>
      <c r="X68" s="67">
        <v>9</v>
      </c>
      <c r="Y68" s="99">
        <v>80</v>
      </c>
      <c r="Z68" s="143">
        <f t="shared" si="36"/>
        <v>9600</v>
      </c>
      <c r="AA68" s="98" t="s">
        <v>77</v>
      </c>
      <c r="AB68" s="215"/>
      <c r="AC68" s="158">
        <f t="shared" si="37"/>
        <v>0</v>
      </c>
      <c r="AD68" s="98" t="s">
        <v>77</v>
      </c>
      <c r="AE68" s="215"/>
      <c r="AF68" s="158">
        <f t="shared" si="38"/>
        <v>0</v>
      </c>
      <c r="AG68" s="67">
        <v>212</v>
      </c>
      <c r="AH68" s="99">
        <v>43.41</v>
      </c>
      <c r="AI68" s="158">
        <f t="shared" si="39"/>
        <v>5209.2</v>
      </c>
      <c r="AJ68" s="98" t="s">
        <v>77</v>
      </c>
      <c r="AK68" s="215"/>
      <c r="AL68" s="159">
        <f t="shared" si="47"/>
        <v>0</v>
      </c>
      <c r="AM68" s="73">
        <v>59</v>
      </c>
      <c r="AN68" s="74">
        <v>91</v>
      </c>
      <c r="AO68" s="75">
        <f t="shared" si="13"/>
        <v>10920</v>
      </c>
      <c r="AP68" s="73">
        <v>59</v>
      </c>
      <c r="AQ68" s="74">
        <v>400</v>
      </c>
      <c r="AR68" s="92">
        <f>AQ68*F68</f>
        <v>48000</v>
      </c>
      <c r="AS68" s="73">
        <v>59</v>
      </c>
      <c r="AT68" s="74">
        <v>90</v>
      </c>
      <c r="AU68" s="74">
        <f>AT68*F68</f>
        <v>10800</v>
      </c>
      <c r="AV68" s="73">
        <v>59</v>
      </c>
      <c r="AW68" s="145">
        <v>290.79000000000002</v>
      </c>
      <c r="AX68" s="75">
        <f>AW68*F68</f>
        <v>34894.800000000003</v>
      </c>
      <c r="AY68" s="93"/>
      <c r="AZ68" s="77">
        <f t="shared" si="15"/>
        <v>43.41</v>
      </c>
      <c r="BA68" s="77">
        <f t="shared" si="48"/>
        <v>149.74285714285716</v>
      </c>
      <c r="BB68" s="77">
        <f t="shared" si="49"/>
        <v>90</v>
      </c>
      <c r="BC68" s="77">
        <f t="shared" si="50"/>
        <v>400</v>
      </c>
      <c r="BD68" s="88"/>
      <c r="BE68" s="79">
        <f t="shared" si="51"/>
        <v>5209.2</v>
      </c>
      <c r="BF68" s="80">
        <f t="shared" si="51"/>
        <v>17969.142857142859</v>
      </c>
      <c r="BG68" s="91">
        <f t="shared" si="51"/>
        <v>10800</v>
      </c>
      <c r="BH68" s="342">
        <f t="shared" si="52"/>
        <v>120.95800000000001</v>
      </c>
      <c r="BI68" s="82"/>
    </row>
    <row r="69" spans="1:61" ht="48" x14ac:dyDescent="0.25">
      <c r="A69" s="59">
        <v>60</v>
      </c>
      <c r="B69" s="96" t="s">
        <v>172</v>
      </c>
      <c r="C69" s="84" t="s">
        <v>204</v>
      </c>
      <c r="D69" s="85" t="s">
        <v>205</v>
      </c>
      <c r="E69" s="86" t="s">
        <v>62</v>
      </c>
      <c r="F69" s="138">
        <v>150</v>
      </c>
      <c r="G69" s="64">
        <f>SUM(F69:F69)</f>
        <v>150</v>
      </c>
      <c r="H69" s="183">
        <v>551.07000000000005</v>
      </c>
      <c r="I69" s="184">
        <f>G69*H69</f>
        <v>82660.500000000015</v>
      </c>
      <c r="J69" s="351">
        <v>25640</v>
      </c>
      <c r="K69" s="211">
        <v>150</v>
      </c>
      <c r="L69" s="98" t="s">
        <v>77</v>
      </c>
      <c r="M69" s="215"/>
      <c r="N69" s="158">
        <f t="shared" si="53"/>
        <v>0</v>
      </c>
      <c r="O69" s="67">
        <v>114</v>
      </c>
      <c r="P69" s="99">
        <v>200</v>
      </c>
      <c r="Q69" s="158">
        <f t="shared" si="33"/>
        <v>30000</v>
      </c>
      <c r="R69" s="67">
        <v>715</v>
      </c>
      <c r="S69" s="99">
        <v>1182.56</v>
      </c>
      <c r="T69" s="158">
        <f t="shared" si="34"/>
        <v>177384</v>
      </c>
      <c r="U69" s="98" t="s">
        <v>77</v>
      </c>
      <c r="V69" s="215"/>
      <c r="W69" s="158">
        <f t="shared" si="35"/>
        <v>0</v>
      </c>
      <c r="X69" s="67">
        <v>190</v>
      </c>
      <c r="Y69" s="99">
        <v>250</v>
      </c>
      <c r="Z69" s="143">
        <f t="shared" si="36"/>
        <v>37500</v>
      </c>
      <c r="AA69" s="98" t="s">
        <v>77</v>
      </c>
      <c r="AB69" s="215"/>
      <c r="AC69" s="158">
        <f t="shared" si="37"/>
        <v>0</v>
      </c>
      <c r="AD69" s="98" t="s">
        <v>77</v>
      </c>
      <c r="AE69" s="215"/>
      <c r="AF69" s="158">
        <f t="shared" si="38"/>
        <v>0</v>
      </c>
      <c r="AG69" s="98" t="s">
        <v>77</v>
      </c>
      <c r="AH69" s="215"/>
      <c r="AI69" s="158">
        <f t="shared" si="39"/>
        <v>0</v>
      </c>
      <c r="AJ69" s="98" t="s">
        <v>77</v>
      </c>
      <c r="AK69" s="215"/>
      <c r="AL69" s="159">
        <f t="shared" si="47"/>
        <v>0</v>
      </c>
      <c r="AM69" s="73">
        <v>60</v>
      </c>
      <c r="AN69" s="74">
        <v>532</v>
      </c>
      <c r="AO69" s="75">
        <f t="shared" ref="AO69:AO132" si="54">AN69*K69</f>
        <v>79800</v>
      </c>
      <c r="AP69" s="73">
        <v>60</v>
      </c>
      <c r="AQ69" s="74">
        <v>1500</v>
      </c>
      <c r="AR69" s="92">
        <f>AQ69*F69</f>
        <v>225000</v>
      </c>
      <c r="AS69" s="73">
        <v>60</v>
      </c>
      <c r="AT69" s="74">
        <v>500</v>
      </c>
      <c r="AU69" s="74">
        <f>AT69*F69</f>
        <v>75000</v>
      </c>
      <c r="AV69" s="73">
        <v>60</v>
      </c>
      <c r="AW69" s="145">
        <v>290.79000000000002</v>
      </c>
      <c r="AX69" s="75">
        <f>AW69*F69</f>
        <v>43618.5</v>
      </c>
      <c r="AY69" s="93"/>
      <c r="AZ69" s="77">
        <f t="shared" si="15"/>
        <v>200</v>
      </c>
      <c r="BA69" s="77">
        <f t="shared" si="48"/>
        <v>636.4785714285714</v>
      </c>
      <c r="BB69" s="77">
        <f t="shared" si="49"/>
        <v>500</v>
      </c>
      <c r="BC69" s="77">
        <f t="shared" si="50"/>
        <v>1500</v>
      </c>
      <c r="BD69" s="88"/>
      <c r="BE69" s="79">
        <f t="shared" si="51"/>
        <v>30000</v>
      </c>
      <c r="BF69" s="80">
        <f t="shared" si="51"/>
        <v>95471.78571428571</v>
      </c>
      <c r="BG69" s="91">
        <f t="shared" si="51"/>
        <v>75000</v>
      </c>
      <c r="BH69" s="342">
        <f t="shared" si="52"/>
        <v>551.06999999999994</v>
      </c>
      <c r="BI69" s="82"/>
    </row>
    <row r="70" spans="1:61" ht="24" x14ac:dyDescent="0.25">
      <c r="A70" s="137">
        <v>61</v>
      </c>
      <c r="B70" s="96" t="s">
        <v>172</v>
      </c>
      <c r="C70" s="84" t="s">
        <v>206</v>
      </c>
      <c r="D70" s="216" t="s">
        <v>207</v>
      </c>
      <c r="E70" s="86" t="s">
        <v>62</v>
      </c>
      <c r="F70" s="138">
        <v>610</v>
      </c>
      <c r="G70" s="64">
        <f>SUM(F70:F70)</f>
        <v>610</v>
      </c>
      <c r="H70" s="183">
        <v>34.01</v>
      </c>
      <c r="I70" s="184">
        <f>G70*H70</f>
        <v>20746.099999999999</v>
      </c>
      <c r="J70" s="351">
        <v>12556</v>
      </c>
      <c r="K70" s="211">
        <v>610</v>
      </c>
      <c r="L70" s="67">
        <v>86</v>
      </c>
      <c r="M70" s="99">
        <v>30</v>
      </c>
      <c r="N70" s="158">
        <f t="shared" si="53"/>
        <v>18300</v>
      </c>
      <c r="O70" s="67">
        <v>120</v>
      </c>
      <c r="P70" s="99">
        <v>8</v>
      </c>
      <c r="Q70" s="158">
        <f t="shared" si="33"/>
        <v>4880</v>
      </c>
      <c r="R70" s="67">
        <v>682</v>
      </c>
      <c r="S70" s="99">
        <v>77.11</v>
      </c>
      <c r="T70" s="158">
        <f t="shared" si="34"/>
        <v>47037.1</v>
      </c>
      <c r="U70" s="67" t="s">
        <v>208</v>
      </c>
      <c r="V70" s="99">
        <v>8</v>
      </c>
      <c r="W70" s="158">
        <f t="shared" si="35"/>
        <v>4880</v>
      </c>
      <c r="X70" s="67">
        <v>67</v>
      </c>
      <c r="Y70" s="99">
        <v>15</v>
      </c>
      <c r="Z70" s="143">
        <f t="shared" si="36"/>
        <v>9150</v>
      </c>
      <c r="AA70" s="67">
        <v>53</v>
      </c>
      <c r="AB70" s="99">
        <v>21.62</v>
      </c>
      <c r="AC70" s="158">
        <f t="shared" si="37"/>
        <v>13188.2</v>
      </c>
      <c r="AD70" s="67">
        <v>23</v>
      </c>
      <c r="AE70" s="99">
        <v>62.67</v>
      </c>
      <c r="AF70" s="158">
        <f t="shared" si="38"/>
        <v>38228.700000000004</v>
      </c>
      <c r="AG70" s="67">
        <v>142</v>
      </c>
      <c r="AH70" s="99">
        <v>2.9</v>
      </c>
      <c r="AI70" s="158">
        <f t="shared" si="39"/>
        <v>1769</v>
      </c>
      <c r="AJ70" s="67" t="s">
        <v>63</v>
      </c>
      <c r="AK70" s="99">
        <v>9</v>
      </c>
      <c r="AL70" s="159">
        <f t="shared" si="47"/>
        <v>5490</v>
      </c>
      <c r="AM70" s="73">
        <v>61</v>
      </c>
      <c r="AN70" s="74">
        <v>35</v>
      </c>
      <c r="AO70" s="75">
        <f t="shared" si="54"/>
        <v>21350</v>
      </c>
      <c r="AP70" s="73">
        <v>61</v>
      </c>
      <c r="AQ70" s="74">
        <v>150</v>
      </c>
      <c r="AR70" s="92">
        <f>AQ70*F70</f>
        <v>91500</v>
      </c>
      <c r="AS70" s="73">
        <v>61</v>
      </c>
      <c r="AT70" s="74">
        <v>35</v>
      </c>
      <c r="AU70" s="74">
        <f>AT70*F70</f>
        <v>21350</v>
      </c>
      <c r="AV70" s="73">
        <v>61</v>
      </c>
      <c r="AW70" s="145">
        <v>72.7</v>
      </c>
      <c r="AX70" s="75">
        <f>AW70*F70</f>
        <v>44347</v>
      </c>
      <c r="AY70" s="93"/>
      <c r="AZ70" s="77">
        <f t="shared" ref="AZ70:AZ133" si="55">MIN(AK70,AH70,AE70,AB70,Y70,V70,S70,P70,M70,AN70,AQ70,AT70,AW70)</f>
        <v>2.9</v>
      </c>
      <c r="BA70" s="77">
        <f t="shared" si="48"/>
        <v>40.53846153846154</v>
      </c>
      <c r="BB70" s="77">
        <f t="shared" si="49"/>
        <v>30</v>
      </c>
      <c r="BC70" s="77">
        <f t="shared" si="50"/>
        <v>150</v>
      </c>
      <c r="BD70" s="88"/>
      <c r="BE70" s="79">
        <f t="shared" si="51"/>
        <v>1769</v>
      </c>
      <c r="BF70" s="80">
        <f t="shared" si="51"/>
        <v>24728.461538461539</v>
      </c>
      <c r="BG70" s="91">
        <f t="shared" si="51"/>
        <v>18300</v>
      </c>
      <c r="BH70" s="342">
        <f t="shared" si="52"/>
        <v>34.009090909090922</v>
      </c>
      <c r="BI70" s="82"/>
    </row>
    <row r="71" spans="1:61" ht="36" x14ac:dyDescent="0.25">
      <c r="A71" s="59">
        <v>62</v>
      </c>
      <c r="B71" s="96" t="s">
        <v>172</v>
      </c>
      <c r="C71" s="84" t="s">
        <v>209</v>
      </c>
      <c r="D71" s="85" t="s">
        <v>210</v>
      </c>
      <c r="E71" s="86" t="s">
        <v>62</v>
      </c>
      <c r="F71" s="138">
        <v>300</v>
      </c>
      <c r="G71" s="64">
        <f>SUM(F71:F71)</f>
        <v>300</v>
      </c>
      <c r="H71" s="183">
        <v>94.54</v>
      </c>
      <c r="I71" s="184">
        <f>G71*H71</f>
        <v>28362.000000000004</v>
      </c>
      <c r="J71" s="351">
        <v>1301</v>
      </c>
      <c r="K71" s="211">
        <v>300</v>
      </c>
      <c r="L71" s="67">
        <v>112</v>
      </c>
      <c r="M71" s="99">
        <v>45</v>
      </c>
      <c r="N71" s="158">
        <f t="shared" si="53"/>
        <v>13500</v>
      </c>
      <c r="O71" s="67">
        <v>187</v>
      </c>
      <c r="P71" s="99">
        <v>18</v>
      </c>
      <c r="Q71" s="158">
        <f t="shared" si="33"/>
        <v>5400</v>
      </c>
      <c r="R71" s="67">
        <v>678</v>
      </c>
      <c r="S71" s="99">
        <v>160</v>
      </c>
      <c r="T71" s="158">
        <f t="shared" si="34"/>
        <v>48000</v>
      </c>
      <c r="U71" s="98" t="s">
        <v>77</v>
      </c>
      <c r="V71" s="215"/>
      <c r="W71" s="158">
        <f t="shared" si="35"/>
        <v>0</v>
      </c>
      <c r="X71" s="67">
        <v>14</v>
      </c>
      <c r="Y71" s="99">
        <v>25</v>
      </c>
      <c r="Z71" s="143">
        <f t="shared" si="36"/>
        <v>7500</v>
      </c>
      <c r="AA71" s="98" t="s">
        <v>77</v>
      </c>
      <c r="AB71" s="215"/>
      <c r="AC71" s="158">
        <f t="shared" si="37"/>
        <v>0</v>
      </c>
      <c r="AD71" s="98" t="s">
        <v>77</v>
      </c>
      <c r="AE71" s="215"/>
      <c r="AF71" s="158">
        <f t="shared" si="38"/>
        <v>0</v>
      </c>
      <c r="AG71" s="67">
        <v>210</v>
      </c>
      <c r="AH71" s="99">
        <v>13.63</v>
      </c>
      <c r="AI71" s="158">
        <f t="shared" si="39"/>
        <v>4089.0000000000005</v>
      </c>
      <c r="AJ71" s="98" t="s">
        <v>77</v>
      </c>
      <c r="AK71" s="215"/>
      <c r="AL71" s="159">
        <f t="shared" si="47"/>
        <v>0</v>
      </c>
      <c r="AM71" s="73">
        <v>62</v>
      </c>
      <c r="AN71" s="74">
        <v>63</v>
      </c>
      <c r="AO71" s="75">
        <f t="shared" si="54"/>
        <v>18900</v>
      </c>
      <c r="AP71" s="73">
        <v>62</v>
      </c>
      <c r="AQ71" s="74">
        <v>450</v>
      </c>
      <c r="AR71" s="92">
        <f>AQ71*F71</f>
        <v>135000</v>
      </c>
      <c r="AS71" s="73">
        <v>62</v>
      </c>
      <c r="AT71" s="74">
        <v>60</v>
      </c>
      <c r="AU71" s="74">
        <f>AT71*F71</f>
        <v>18000</v>
      </c>
      <c r="AV71" s="73">
        <v>62</v>
      </c>
      <c r="AW71" s="145">
        <v>290.79000000000002</v>
      </c>
      <c r="AX71" s="75">
        <f>AW71*F71</f>
        <v>87237</v>
      </c>
      <c r="AY71" s="93"/>
      <c r="AZ71" s="77">
        <f t="shared" si="55"/>
        <v>13.63</v>
      </c>
      <c r="BA71" s="77">
        <f t="shared" si="48"/>
        <v>125.04666666666668</v>
      </c>
      <c r="BB71" s="77">
        <f t="shared" si="49"/>
        <v>60</v>
      </c>
      <c r="BC71" s="77">
        <f t="shared" si="50"/>
        <v>450</v>
      </c>
      <c r="BD71" s="88"/>
      <c r="BE71" s="79">
        <f t="shared" si="51"/>
        <v>4089.0000000000005</v>
      </c>
      <c r="BF71" s="80">
        <f t="shared" si="51"/>
        <v>37514.000000000007</v>
      </c>
      <c r="BG71" s="91">
        <f t="shared" si="51"/>
        <v>18000</v>
      </c>
      <c r="BH71" s="342">
        <f t="shared" si="52"/>
        <v>94.541428571428582</v>
      </c>
      <c r="BI71" s="82"/>
    </row>
    <row r="72" spans="1:61" ht="60" x14ac:dyDescent="0.25">
      <c r="A72" s="137">
        <v>63</v>
      </c>
      <c r="B72" s="96" t="s">
        <v>172</v>
      </c>
      <c r="C72" s="97" t="s">
        <v>211</v>
      </c>
      <c r="D72" s="85" t="s">
        <v>212</v>
      </c>
      <c r="E72" s="86" t="s">
        <v>62</v>
      </c>
      <c r="F72" s="138">
        <v>30</v>
      </c>
      <c r="G72" s="64">
        <f>SUM(F72:F72)</f>
        <v>30</v>
      </c>
      <c r="H72" s="183">
        <v>249.33</v>
      </c>
      <c r="I72" s="184">
        <f>G72*H72</f>
        <v>7479.9000000000005</v>
      </c>
      <c r="J72" s="351">
        <v>1026</v>
      </c>
      <c r="K72" s="211">
        <v>30</v>
      </c>
      <c r="L72" s="98" t="s">
        <v>77</v>
      </c>
      <c r="M72" s="215"/>
      <c r="N72" s="158">
        <f t="shared" si="53"/>
        <v>0</v>
      </c>
      <c r="O72" s="98" t="s">
        <v>77</v>
      </c>
      <c r="P72" s="215"/>
      <c r="Q72" s="158">
        <f t="shared" si="33"/>
        <v>0</v>
      </c>
      <c r="R72" s="98" t="s">
        <v>77</v>
      </c>
      <c r="S72" s="215"/>
      <c r="T72" s="158">
        <f t="shared" si="34"/>
        <v>0</v>
      </c>
      <c r="U72" s="98" t="s">
        <v>77</v>
      </c>
      <c r="V72" s="215"/>
      <c r="W72" s="158">
        <f t="shared" si="35"/>
        <v>0</v>
      </c>
      <c r="X72" s="98" t="s">
        <v>77</v>
      </c>
      <c r="Y72" s="215"/>
      <c r="Z72" s="143">
        <f t="shared" si="36"/>
        <v>0</v>
      </c>
      <c r="AA72" s="98" t="s">
        <v>77</v>
      </c>
      <c r="AB72" s="215"/>
      <c r="AC72" s="158">
        <f t="shared" si="37"/>
        <v>0</v>
      </c>
      <c r="AD72" s="98" t="s">
        <v>77</v>
      </c>
      <c r="AE72" s="215"/>
      <c r="AF72" s="158">
        <f t="shared" si="38"/>
        <v>0</v>
      </c>
      <c r="AG72" s="67">
        <v>146</v>
      </c>
      <c r="AH72" s="99">
        <v>79.75</v>
      </c>
      <c r="AI72" s="158">
        <f t="shared" si="39"/>
        <v>2392.5</v>
      </c>
      <c r="AJ72" s="98" t="s">
        <v>77</v>
      </c>
      <c r="AK72" s="215"/>
      <c r="AL72" s="159">
        <f t="shared" si="47"/>
        <v>0</v>
      </c>
      <c r="AM72" s="73">
        <v>63</v>
      </c>
      <c r="AN72" s="74">
        <v>168</v>
      </c>
      <c r="AO72" s="75">
        <f t="shared" si="54"/>
        <v>5040</v>
      </c>
      <c r="AP72" s="73">
        <v>63</v>
      </c>
      <c r="AQ72" s="74">
        <v>400</v>
      </c>
      <c r="AR72" s="92">
        <f>AQ72*F72</f>
        <v>12000</v>
      </c>
      <c r="AS72" s="73">
        <v>63</v>
      </c>
      <c r="AT72" s="74">
        <v>180</v>
      </c>
      <c r="AU72" s="74">
        <f>AT72*F72</f>
        <v>5400</v>
      </c>
      <c r="AV72" s="73">
        <v>63</v>
      </c>
      <c r="AW72" s="145">
        <v>565.42999999999995</v>
      </c>
      <c r="AX72" s="75">
        <f>AW72*F72</f>
        <v>16962.899999999998</v>
      </c>
      <c r="AY72" s="93"/>
      <c r="AZ72" s="77">
        <f t="shared" si="55"/>
        <v>79.75</v>
      </c>
      <c r="BA72" s="77">
        <f t="shared" si="48"/>
        <v>278.63599999999997</v>
      </c>
      <c r="BB72" s="77">
        <f t="shared" si="49"/>
        <v>180</v>
      </c>
      <c r="BC72" s="77">
        <f t="shared" si="50"/>
        <v>565.42999999999995</v>
      </c>
      <c r="BD72" s="88"/>
      <c r="BE72" s="79">
        <f t="shared" si="51"/>
        <v>2392.5</v>
      </c>
      <c r="BF72" s="80">
        <f t="shared" si="51"/>
        <v>8359.0799999999981</v>
      </c>
      <c r="BG72" s="91">
        <f t="shared" si="51"/>
        <v>5400</v>
      </c>
      <c r="BH72" s="342">
        <f t="shared" si="52"/>
        <v>249.33333333333329</v>
      </c>
      <c r="BI72" s="82"/>
    </row>
    <row r="73" spans="1:61" ht="24" x14ac:dyDescent="0.25">
      <c r="A73" s="59">
        <v>64</v>
      </c>
      <c r="B73" s="96" t="s">
        <v>172</v>
      </c>
      <c r="C73" s="84" t="s">
        <v>213</v>
      </c>
      <c r="D73" s="216" t="s">
        <v>214</v>
      </c>
      <c r="E73" s="86" t="s">
        <v>62</v>
      </c>
      <c r="F73" s="138">
        <v>30</v>
      </c>
      <c r="G73" s="64">
        <f>SUM(F73:F73)</f>
        <v>30</v>
      </c>
      <c r="H73" s="183">
        <v>490</v>
      </c>
      <c r="I73" s="184">
        <f>G73*H73</f>
        <v>14700</v>
      </c>
      <c r="J73" s="351">
        <v>636596</v>
      </c>
      <c r="K73" s="211">
        <v>30</v>
      </c>
      <c r="L73" s="98" t="s">
        <v>77</v>
      </c>
      <c r="M73" s="215"/>
      <c r="N73" s="158">
        <f t="shared" si="53"/>
        <v>0</v>
      </c>
      <c r="O73" s="98" t="s">
        <v>77</v>
      </c>
      <c r="P73" s="215"/>
      <c r="Q73" s="158">
        <f t="shared" si="33"/>
        <v>0</v>
      </c>
      <c r="R73" s="98" t="s">
        <v>77</v>
      </c>
      <c r="S73" s="215"/>
      <c r="T73" s="158">
        <f t="shared" si="34"/>
        <v>0</v>
      </c>
      <c r="U73" s="98" t="s">
        <v>77</v>
      </c>
      <c r="V73" s="215"/>
      <c r="W73" s="158">
        <f t="shared" si="35"/>
        <v>0</v>
      </c>
      <c r="X73" s="98" t="s">
        <v>77</v>
      </c>
      <c r="Y73" s="215"/>
      <c r="Z73" s="143">
        <f t="shared" si="36"/>
        <v>0</v>
      </c>
      <c r="AA73" s="98" t="s">
        <v>77</v>
      </c>
      <c r="AB73" s="215"/>
      <c r="AC73" s="158">
        <f t="shared" si="37"/>
        <v>0</v>
      </c>
      <c r="AD73" s="98" t="s">
        <v>77</v>
      </c>
      <c r="AE73" s="215"/>
      <c r="AF73" s="158">
        <f t="shared" si="38"/>
        <v>0</v>
      </c>
      <c r="AG73" s="98" t="s">
        <v>77</v>
      </c>
      <c r="AH73" s="215"/>
      <c r="AI73" s="158">
        <f t="shared" si="39"/>
        <v>0</v>
      </c>
      <c r="AJ73" s="98" t="s">
        <v>77</v>
      </c>
      <c r="AK73" s="215"/>
      <c r="AL73" s="159">
        <f t="shared" si="47"/>
        <v>0</v>
      </c>
      <c r="AM73" s="73">
        <v>64</v>
      </c>
      <c r="AN73" s="74">
        <v>252</v>
      </c>
      <c r="AO73" s="75">
        <f t="shared" si="54"/>
        <v>7560</v>
      </c>
      <c r="AP73" s="73">
        <v>64</v>
      </c>
      <c r="AQ73" s="74">
        <v>680</v>
      </c>
      <c r="AR73" s="92">
        <f>AQ73*F73</f>
        <v>20400</v>
      </c>
      <c r="AS73" s="73">
        <v>64</v>
      </c>
      <c r="AT73" s="74">
        <v>300</v>
      </c>
      <c r="AU73" s="74">
        <f>AT73*F73</f>
        <v>9000</v>
      </c>
      <c r="AV73" s="73">
        <v>64</v>
      </c>
      <c r="AW73" s="145">
        <v>969.31</v>
      </c>
      <c r="AX73" s="75">
        <f>AW73*F73</f>
        <v>29079.3</v>
      </c>
      <c r="AY73" s="93"/>
      <c r="AZ73" s="77">
        <f t="shared" si="55"/>
        <v>252</v>
      </c>
      <c r="BA73" s="77">
        <f t="shared" si="48"/>
        <v>550.32749999999999</v>
      </c>
      <c r="BB73" s="77">
        <f t="shared" si="49"/>
        <v>490</v>
      </c>
      <c r="BC73" s="77">
        <f t="shared" si="50"/>
        <v>969.31</v>
      </c>
      <c r="BD73" s="88"/>
      <c r="BE73" s="79">
        <f t="shared" ref="BE73:BG99" si="56">AZ73*$K73</f>
        <v>7560</v>
      </c>
      <c r="BF73" s="80">
        <f t="shared" si="56"/>
        <v>16509.825000000001</v>
      </c>
      <c r="BG73" s="91">
        <f t="shared" si="56"/>
        <v>14700</v>
      </c>
      <c r="BH73" s="342">
        <f t="shared" si="52"/>
        <v>490</v>
      </c>
      <c r="BI73" s="82"/>
    </row>
    <row r="74" spans="1:61" ht="36" x14ac:dyDescent="0.25">
      <c r="A74" s="137">
        <v>65</v>
      </c>
      <c r="B74" s="96" t="s">
        <v>172</v>
      </c>
      <c r="C74" s="84" t="s">
        <v>215</v>
      </c>
      <c r="D74" s="85" t="s">
        <v>216</v>
      </c>
      <c r="E74" s="86" t="s">
        <v>62</v>
      </c>
      <c r="F74" s="138">
        <v>130</v>
      </c>
      <c r="G74" s="64">
        <f>SUM(F74:F74)</f>
        <v>130</v>
      </c>
      <c r="H74" s="183">
        <v>165.5</v>
      </c>
      <c r="I74" s="184">
        <f>G74*H74</f>
        <v>21515</v>
      </c>
      <c r="J74" s="351">
        <v>621443</v>
      </c>
      <c r="K74" s="211">
        <v>130</v>
      </c>
      <c r="L74" s="98" t="s">
        <v>77</v>
      </c>
      <c r="M74" s="215"/>
      <c r="N74" s="158">
        <f t="shared" si="53"/>
        <v>0</v>
      </c>
      <c r="O74" s="67">
        <v>106</v>
      </c>
      <c r="P74" s="99">
        <v>40</v>
      </c>
      <c r="Q74" s="158">
        <f t="shared" si="33"/>
        <v>5200</v>
      </c>
      <c r="R74" s="67">
        <v>713</v>
      </c>
      <c r="S74" s="99">
        <v>140</v>
      </c>
      <c r="T74" s="158">
        <f t="shared" si="34"/>
        <v>18200</v>
      </c>
      <c r="U74" s="98" t="s">
        <v>77</v>
      </c>
      <c r="V74" s="215"/>
      <c r="W74" s="158">
        <f t="shared" si="35"/>
        <v>0</v>
      </c>
      <c r="X74" s="67">
        <v>186</v>
      </c>
      <c r="Y74" s="99">
        <v>150</v>
      </c>
      <c r="Z74" s="143">
        <f t="shared" si="36"/>
        <v>19500</v>
      </c>
      <c r="AA74" s="98" t="s">
        <v>77</v>
      </c>
      <c r="AB74" s="215"/>
      <c r="AC74" s="158">
        <f t="shared" si="37"/>
        <v>0</v>
      </c>
      <c r="AD74" s="98" t="s">
        <v>77</v>
      </c>
      <c r="AE74" s="215"/>
      <c r="AF74" s="158">
        <f t="shared" si="38"/>
        <v>0</v>
      </c>
      <c r="AG74" s="67">
        <v>143</v>
      </c>
      <c r="AH74" s="99">
        <v>70</v>
      </c>
      <c r="AI74" s="158">
        <f t="shared" si="39"/>
        <v>9100</v>
      </c>
      <c r="AJ74" s="98" t="s">
        <v>77</v>
      </c>
      <c r="AK74" s="215"/>
      <c r="AL74" s="159">
        <f t="shared" si="47"/>
        <v>0</v>
      </c>
      <c r="AM74" s="73">
        <v>65</v>
      </c>
      <c r="AN74" s="74">
        <v>133</v>
      </c>
      <c r="AO74" s="75">
        <f t="shared" si="54"/>
        <v>17290</v>
      </c>
      <c r="AP74" s="73">
        <v>65</v>
      </c>
      <c r="AQ74" s="74">
        <v>350</v>
      </c>
      <c r="AR74" s="92">
        <f>AQ74*F74</f>
        <v>45500</v>
      </c>
      <c r="AS74" s="73">
        <v>65</v>
      </c>
      <c r="AT74" s="74">
        <v>150</v>
      </c>
      <c r="AU74" s="74">
        <f>AT74*F74</f>
        <v>19500</v>
      </c>
      <c r="AV74" s="73">
        <v>65</v>
      </c>
      <c r="AW74" s="145">
        <v>726.98</v>
      </c>
      <c r="AX74" s="75">
        <f>AW74*F74</f>
        <v>94507.400000000009</v>
      </c>
      <c r="AY74" s="93"/>
      <c r="AZ74" s="77">
        <f t="shared" si="55"/>
        <v>40</v>
      </c>
      <c r="BA74" s="77">
        <f t="shared" si="48"/>
        <v>219.9975</v>
      </c>
      <c r="BB74" s="77">
        <f t="shared" si="49"/>
        <v>145</v>
      </c>
      <c r="BC74" s="77">
        <f t="shared" si="50"/>
        <v>726.98</v>
      </c>
      <c r="BD74" s="88"/>
      <c r="BE74" s="79">
        <f t="shared" si="56"/>
        <v>5200</v>
      </c>
      <c r="BF74" s="80">
        <f t="shared" si="56"/>
        <v>28599.674999999999</v>
      </c>
      <c r="BG74" s="91">
        <f t="shared" si="56"/>
        <v>18850</v>
      </c>
      <c r="BH74" s="342">
        <f t="shared" si="52"/>
        <v>165.5</v>
      </c>
      <c r="BI74" s="82"/>
    </row>
    <row r="75" spans="1:61" ht="24" x14ac:dyDescent="0.25">
      <c r="A75" s="59">
        <v>66</v>
      </c>
      <c r="B75" s="96" t="s">
        <v>172</v>
      </c>
      <c r="C75" s="84" t="s">
        <v>217</v>
      </c>
      <c r="D75" s="216" t="s">
        <v>218</v>
      </c>
      <c r="E75" s="86" t="s">
        <v>62</v>
      </c>
      <c r="F75" s="138">
        <v>30</v>
      </c>
      <c r="G75" s="64">
        <f>SUM(F75:F75)</f>
        <v>30</v>
      </c>
      <c r="H75" s="183">
        <v>234.4</v>
      </c>
      <c r="I75" s="184">
        <f>G75*H75</f>
        <v>7032</v>
      </c>
      <c r="J75" s="351">
        <v>13629</v>
      </c>
      <c r="K75" s="211">
        <v>30</v>
      </c>
      <c r="L75" s="98" t="s">
        <v>77</v>
      </c>
      <c r="M75" s="215"/>
      <c r="N75" s="158">
        <f t="shared" si="53"/>
        <v>0</v>
      </c>
      <c r="O75" s="67">
        <v>107</v>
      </c>
      <c r="P75" s="99">
        <v>80</v>
      </c>
      <c r="Q75" s="158">
        <f t="shared" si="33"/>
        <v>2400</v>
      </c>
      <c r="R75" s="98" t="s">
        <v>77</v>
      </c>
      <c r="S75" s="215"/>
      <c r="T75" s="158">
        <f t="shared" si="34"/>
        <v>0</v>
      </c>
      <c r="U75" s="98" t="s">
        <v>77</v>
      </c>
      <c r="V75" s="215"/>
      <c r="W75" s="158">
        <f t="shared" si="35"/>
        <v>0</v>
      </c>
      <c r="X75" s="67">
        <v>186</v>
      </c>
      <c r="Y75" s="99">
        <v>150</v>
      </c>
      <c r="Z75" s="143">
        <f t="shared" si="36"/>
        <v>4500</v>
      </c>
      <c r="AA75" s="98" t="s">
        <v>77</v>
      </c>
      <c r="AB75" s="215"/>
      <c r="AC75" s="158">
        <f t="shared" si="37"/>
        <v>0</v>
      </c>
      <c r="AD75" s="98" t="s">
        <v>77</v>
      </c>
      <c r="AE75" s="215"/>
      <c r="AF75" s="158">
        <f t="shared" si="38"/>
        <v>0</v>
      </c>
      <c r="AG75" s="67">
        <v>144</v>
      </c>
      <c r="AH75" s="99">
        <v>98</v>
      </c>
      <c r="AI75" s="158">
        <f t="shared" si="39"/>
        <v>2940</v>
      </c>
      <c r="AJ75" s="98" t="s">
        <v>77</v>
      </c>
      <c r="AK75" s="215"/>
      <c r="AL75" s="159">
        <f t="shared" si="47"/>
        <v>0</v>
      </c>
      <c r="AM75" s="73">
        <v>66</v>
      </c>
      <c r="AN75" s="74">
        <v>224</v>
      </c>
      <c r="AO75" s="75">
        <f t="shared" si="54"/>
        <v>6720</v>
      </c>
      <c r="AP75" s="73">
        <v>66</v>
      </c>
      <c r="AQ75" s="74">
        <v>400</v>
      </c>
      <c r="AR75" s="92">
        <f>AQ75*F75</f>
        <v>12000</v>
      </c>
      <c r="AS75" s="73">
        <v>66</v>
      </c>
      <c r="AT75" s="74">
        <v>300</v>
      </c>
      <c r="AU75" s="74">
        <f>AT75*F75</f>
        <v>9000</v>
      </c>
      <c r="AV75" s="73">
        <v>66</v>
      </c>
      <c r="AW75" s="145">
        <v>452.34</v>
      </c>
      <c r="AX75" s="75">
        <f>AW75*F75</f>
        <v>13570.199999999999</v>
      </c>
      <c r="AY75" s="93"/>
      <c r="AZ75" s="77">
        <f t="shared" si="55"/>
        <v>80</v>
      </c>
      <c r="BA75" s="77">
        <f t="shared" si="48"/>
        <v>243.47714285714284</v>
      </c>
      <c r="BB75" s="77">
        <f t="shared" si="49"/>
        <v>224</v>
      </c>
      <c r="BC75" s="77">
        <f t="shared" si="50"/>
        <v>452.34</v>
      </c>
      <c r="BD75" s="88"/>
      <c r="BE75" s="79">
        <f t="shared" si="56"/>
        <v>2400</v>
      </c>
      <c r="BF75" s="80">
        <f t="shared" si="56"/>
        <v>7304.3142857142848</v>
      </c>
      <c r="BG75" s="91">
        <f t="shared" si="56"/>
        <v>6720</v>
      </c>
      <c r="BH75" s="342">
        <f t="shared" si="52"/>
        <v>234.4</v>
      </c>
      <c r="BI75" s="82"/>
    </row>
    <row r="76" spans="1:61" ht="132" x14ac:dyDescent="0.25">
      <c r="A76" s="137">
        <v>67</v>
      </c>
      <c r="B76" s="96" t="s">
        <v>172</v>
      </c>
      <c r="C76" s="84" t="s">
        <v>219</v>
      </c>
      <c r="D76" s="85" t="s">
        <v>220</v>
      </c>
      <c r="E76" s="217" t="s">
        <v>221</v>
      </c>
      <c r="F76" s="138">
        <v>40</v>
      </c>
      <c r="G76" s="64">
        <f>SUM(F76:F76)</f>
        <v>40</v>
      </c>
      <c r="H76" s="183">
        <v>4440</v>
      </c>
      <c r="I76" s="184">
        <f>G76*H76</f>
        <v>177600</v>
      </c>
      <c r="J76" s="351">
        <v>21679</v>
      </c>
      <c r="K76" s="211">
        <v>40</v>
      </c>
      <c r="L76" s="98" t="s">
        <v>77</v>
      </c>
      <c r="M76" s="215"/>
      <c r="N76" s="158">
        <f t="shared" si="53"/>
        <v>0</v>
      </c>
      <c r="O76" s="98" t="s">
        <v>77</v>
      </c>
      <c r="P76" s="215"/>
      <c r="Q76" s="158">
        <f t="shared" si="33"/>
        <v>0</v>
      </c>
      <c r="R76" s="98" t="s">
        <v>77</v>
      </c>
      <c r="S76" s="215"/>
      <c r="T76" s="158">
        <f t="shared" si="34"/>
        <v>0</v>
      </c>
      <c r="U76" s="98" t="s">
        <v>77</v>
      </c>
      <c r="V76" s="215"/>
      <c r="W76" s="158">
        <f t="shared" si="35"/>
        <v>0</v>
      </c>
      <c r="X76" s="98" t="s">
        <v>77</v>
      </c>
      <c r="Y76" s="215"/>
      <c r="Z76" s="143">
        <f t="shared" si="36"/>
        <v>0</v>
      </c>
      <c r="AA76" s="98" t="s">
        <v>77</v>
      </c>
      <c r="AB76" s="215"/>
      <c r="AC76" s="158">
        <f t="shared" si="37"/>
        <v>0</v>
      </c>
      <c r="AD76" s="98" t="s">
        <v>77</v>
      </c>
      <c r="AE76" s="215"/>
      <c r="AF76" s="158">
        <f t="shared" si="38"/>
        <v>0</v>
      </c>
      <c r="AG76" s="67">
        <v>176</v>
      </c>
      <c r="AH76" s="99">
        <v>239.25</v>
      </c>
      <c r="AI76" s="158">
        <f t="shared" si="39"/>
        <v>9570</v>
      </c>
      <c r="AJ76" s="98" t="s">
        <v>77</v>
      </c>
      <c r="AK76" s="215"/>
      <c r="AL76" s="159">
        <f t="shared" si="47"/>
        <v>0</v>
      </c>
      <c r="AM76" s="73">
        <v>67</v>
      </c>
      <c r="AN76" s="74">
        <v>3920</v>
      </c>
      <c r="AO76" s="75">
        <f t="shared" si="54"/>
        <v>156800</v>
      </c>
      <c r="AP76" s="73">
        <v>67</v>
      </c>
      <c r="AQ76" s="74">
        <v>5000</v>
      </c>
      <c r="AR76" s="92">
        <f>AQ76*F76</f>
        <v>200000</v>
      </c>
      <c r="AS76" s="73">
        <v>67</v>
      </c>
      <c r="AT76" s="74">
        <v>4400</v>
      </c>
      <c r="AU76" s="74">
        <f>AT76*F76</f>
        <v>176000</v>
      </c>
      <c r="AV76" s="73">
        <v>67</v>
      </c>
      <c r="AW76" s="145">
        <v>5169.63</v>
      </c>
      <c r="AX76" s="75">
        <f>AW76*F76</f>
        <v>206785.2</v>
      </c>
      <c r="AY76" s="93"/>
      <c r="AZ76" s="77">
        <f t="shared" si="55"/>
        <v>239.25</v>
      </c>
      <c r="BA76" s="77">
        <f t="shared" si="48"/>
        <v>3745.7760000000003</v>
      </c>
      <c r="BB76" s="77">
        <f t="shared" si="49"/>
        <v>4400</v>
      </c>
      <c r="BC76" s="77">
        <f t="shared" si="50"/>
        <v>5169.63</v>
      </c>
      <c r="BD76" s="88"/>
      <c r="BE76" s="79">
        <f t="shared" si="56"/>
        <v>9570</v>
      </c>
      <c r="BF76" s="80">
        <f t="shared" si="56"/>
        <v>149831.04000000001</v>
      </c>
      <c r="BG76" s="91">
        <f t="shared" si="56"/>
        <v>176000</v>
      </c>
      <c r="BH76" s="342">
        <f t="shared" si="52"/>
        <v>4440</v>
      </c>
      <c r="BI76" s="82"/>
    </row>
    <row r="77" spans="1:61" ht="132" x14ac:dyDescent="0.25">
      <c r="A77" s="59">
        <v>68</v>
      </c>
      <c r="B77" s="96" t="s">
        <v>172</v>
      </c>
      <c r="C77" s="84" t="s">
        <v>222</v>
      </c>
      <c r="D77" s="85" t="s">
        <v>223</v>
      </c>
      <c r="E77" s="217" t="s">
        <v>221</v>
      </c>
      <c r="F77" s="138">
        <v>40</v>
      </c>
      <c r="G77" s="64">
        <f>SUM(F77:F77)</f>
        <v>40</v>
      </c>
      <c r="H77" s="183">
        <v>7550</v>
      </c>
      <c r="I77" s="184">
        <f>G77*H77</f>
        <v>302000</v>
      </c>
      <c r="J77" s="351">
        <v>21679</v>
      </c>
      <c r="K77" s="211">
        <v>40</v>
      </c>
      <c r="L77" s="98" t="s">
        <v>77</v>
      </c>
      <c r="M77" s="215"/>
      <c r="N77" s="158">
        <f t="shared" si="53"/>
        <v>0</v>
      </c>
      <c r="O77" s="98" t="s">
        <v>77</v>
      </c>
      <c r="P77" s="215"/>
      <c r="Q77" s="158">
        <f t="shared" si="33"/>
        <v>0</v>
      </c>
      <c r="R77" s="98" t="s">
        <v>77</v>
      </c>
      <c r="S77" s="215"/>
      <c r="T77" s="158">
        <f t="shared" si="34"/>
        <v>0</v>
      </c>
      <c r="U77" s="98" t="s">
        <v>77</v>
      </c>
      <c r="V77" s="215"/>
      <c r="W77" s="158">
        <f t="shared" si="35"/>
        <v>0</v>
      </c>
      <c r="X77" s="98" t="s">
        <v>77</v>
      </c>
      <c r="Y77" s="215"/>
      <c r="Z77" s="143">
        <f t="shared" si="36"/>
        <v>0</v>
      </c>
      <c r="AA77" s="98" t="s">
        <v>77</v>
      </c>
      <c r="AB77" s="215"/>
      <c r="AC77" s="158">
        <f t="shared" si="37"/>
        <v>0</v>
      </c>
      <c r="AD77" s="98" t="s">
        <v>77</v>
      </c>
      <c r="AE77" s="215"/>
      <c r="AF77" s="158">
        <f t="shared" si="38"/>
        <v>0</v>
      </c>
      <c r="AG77" s="67">
        <v>175</v>
      </c>
      <c r="AH77" s="99">
        <v>832.88</v>
      </c>
      <c r="AI77" s="158">
        <f t="shared" si="39"/>
        <v>33315.199999999997</v>
      </c>
      <c r="AJ77" s="98" t="s">
        <v>77</v>
      </c>
      <c r="AK77" s="215"/>
      <c r="AL77" s="159">
        <f t="shared" si="47"/>
        <v>0</v>
      </c>
      <c r="AM77" s="73">
        <v>68</v>
      </c>
      <c r="AN77" s="74">
        <v>9100</v>
      </c>
      <c r="AO77" s="75">
        <f t="shared" si="54"/>
        <v>364000</v>
      </c>
      <c r="AP77" s="73">
        <v>68</v>
      </c>
      <c r="AQ77" s="74">
        <v>6000</v>
      </c>
      <c r="AR77" s="92">
        <f>AQ77*F77</f>
        <v>240000</v>
      </c>
      <c r="AS77" s="73">
        <v>68</v>
      </c>
      <c r="AT77" s="74">
        <v>7550</v>
      </c>
      <c r="AU77" s="74">
        <f>AT77*F77</f>
        <v>302000</v>
      </c>
      <c r="AV77" s="73">
        <v>68</v>
      </c>
      <c r="AW77" s="145">
        <v>9886.91</v>
      </c>
      <c r="AX77" s="75">
        <f>AW77*F77</f>
        <v>395476.4</v>
      </c>
      <c r="AY77" s="93"/>
      <c r="AZ77" s="77">
        <f t="shared" si="55"/>
        <v>832.88</v>
      </c>
      <c r="BA77" s="77">
        <f t="shared" si="48"/>
        <v>6673.9579999999987</v>
      </c>
      <c r="BB77" s="77">
        <f t="shared" si="49"/>
        <v>7550</v>
      </c>
      <c r="BC77" s="77">
        <f t="shared" si="50"/>
        <v>9886.91</v>
      </c>
      <c r="BD77" s="88"/>
      <c r="BE77" s="79">
        <f t="shared" si="56"/>
        <v>33315.199999999997</v>
      </c>
      <c r="BF77" s="80">
        <f t="shared" si="56"/>
        <v>266958.31999999995</v>
      </c>
      <c r="BG77" s="91">
        <f t="shared" si="56"/>
        <v>302000</v>
      </c>
      <c r="BH77" s="342">
        <f t="shared" si="52"/>
        <v>7549.9999999999973</v>
      </c>
      <c r="BI77" s="82"/>
    </row>
    <row r="78" spans="1:61" ht="132" x14ac:dyDescent="0.25">
      <c r="A78" s="137">
        <v>69</v>
      </c>
      <c r="B78" s="96" t="s">
        <v>172</v>
      </c>
      <c r="C78" s="84" t="s">
        <v>224</v>
      </c>
      <c r="D78" s="85" t="s">
        <v>225</v>
      </c>
      <c r="E78" s="217" t="s">
        <v>221</v>
      </c>
      <c r="F78" s="138">
        <v>40</v>
      </c>
      <c r="G78" s="64">
        <f>SUM(F78:F78)</f>
        <v>40</v>
      </c>
      <c r="H78" s="183">
        <v>5129.78</v>
      </c>
      <c r="I78" s="184">
        <f>G78*H78</f>
        <v>205191.19999999998</v>
      </c>
      <c r="J78" s="351">
        <v>21679</v>
      </c>
      <c r="K78" s="211">
        <v>40</v>
      </c>
      <c r="L78" s="98" t="s">
        <v>77</v>
      </c>
      <c r="M78" s="215"/>
      <c r="N78" s="158">
        <f t="shared" si="53"/>
        <v>0</v>
      </c>
      <c r="O78" s="67">
        <v>109</v>
      </c>
      <c r="P78" s="99">
        <v>900</v>
      </c>
      <c r="Q78" s="158">
        <f t="shared" si="33"/>
        <v>36000</v>
      </c>
      <c r="R78" s="67">
        <v>709</v>
      </c>
      <c r="S78" s="99">
        <v>2000</v>
      </c>
      <c r="T78" s="158">
        <f t="shared" si="34"/>
        <v>80000</v>
      </c>
      <c r="U78" s="98" t="s">
        <v>77</v>
      </c>
      <c r="V78" s="215"/>
      <c r="W78" s="158">
        <f t="shared" si="35"/>
        <v>0</v>
      </c>
      <c r="X78" s="67">
        <v>43</v>
      </c>
      <c r="Y78" s="99">
        <v>2000</v>
      </c>
      <c r="Z78" s="143">
        <f t="shared" si="36"/>
        <v>80000</v>
      </c>
      <c r="AA78" s="67">
        <v>52</v>
      </c>
      <c r="AB78" s="99">
        <v>1608.44</v>
      </c>
      <c r="AC78" s="158">
        <f t="shared" si="37"/>
        <v>64337.600000000006</v>
      </c>
      <c r="AD78" s="98" t="s">
        <v>77</v>
      </c>
      <c r="AE78" s="215"/>
      <c r="AF78" s="158">
        <f t="shared" si="38"/>
        <v>0</v>
      </c>
      <c r="AG78" s="67">
        <v>174</v>
      </c>
      <c r="AH78" s="99">
        <v>623.5</v>
      </c>
      <c r="AI78" s="158">
        <f t="shared" si="39"/>
        <v>24940</v>
      </c>
      <c r="AJ78" s="98" t="s">
        <v>77</v>
      </c>
      <c r="AK78" s="215"/>
      <c r="AL78" s="159">
        <f t="shared" si="47"/>
        <v>0</v>
      </c>
      <c r="AM78" s="73">
        <v>69</v>
      </c>
      <c r="AN78" s="74">
        <v>11900</v>
      </c>
      <c r="AO78" s="75">
        <f t="shared" si="54"/>
        <v>476000</v>
      </c>
      <c r="AP78" s="73">
        <v>69</v>
      </c>
      <c r="AQ78" s="74">
        <v>8000</v>
      </c>
      <c r="AR78" s="92">
        <f>AQ78*F78</f>
        <v>320000</v>
      </c>
      <c r="AS78" s="73">
        <v>69</v>
      </c>
      <c r="AT78" s="74">
        <v>9500</v>
      </c>
      <c r="AU78" s="74">
        <f>AT78*F78</f>
        <v>380000</v>
      </c>
      <c r="AV78" s="73">
        <v>69</v>
      </c>
      <c r="AW78" s="145">
        <v>12956.38</v>
      </c>
      <c r="AX78" s="75">
        <f>AW78*F78</f>
        <v>518255.19999999995</v>
      </c>
      <c r="AY78" s="93"/>
      <c r="AZ78" s="77">
        <f t="shared" si="55"/>
        <v>623.5</v>
      </c>
      <c r="BA78" s="77">
        <f t="shared" si="48"/>
        <v>5498.7022222222222</v>
      </c>
      <c r="BB78" s="77">
        <f t="shared" si="49"/>
        <v>2000</v>
      </c>
      <c r="BC78" s="77">
        <f t="shared" si="50"/>
        <v>12956.38</v>
      </c>
      <c r="BD78" s="88"/>
      <c r="BE78" s="79">
        <f t="shared" si="56"/>
        <v>24940</v>
      </c>
      <c r="BF78" s="80">
        <f t="shared" si="56"/>
        <v>219948.08888888889</v>
      </c>
      <c r="BG78" s="91">
        <f t="shared" si="56"/>
        <v>80000</v>
      </c>
      <c r="BH78" s="342">
        <f t="shared" si="52"/>
        <v>5129.7771428571432</v>
      </c>
      <c r="BI78" s="82"/>
    </row>
    <row r="79" spans="1:61" ht="60" x14ac:dyDescent="0.25">
      <c r="A79" s="59">
        <v>70</v>
      </c>
      <c r="B79" s="96" t="s">
        <v>172</v>
      </c>
      <c r="C79" s="84" t="s">
        <v>226</v>
      </c>
      <c r="D79" s="85" t="s">
        <v>227</v>
      </c>
      <c r="E79" s="86" t="s">
        <v>228</v>
      </c>
      <c r="F79" s="138">
        <v>1000</v>
      </c>
      <c r="G79" s="64">
        <f>SUM(F79:F79)</f>
        <v>1000</v>
      </c>
      <c r="H79" s="183">
        <v>56.03</v>
      </c>
      <c r="I79" s="184">
        <f>G79*H79</f>
        <v>56030</v>
      </c>
      <c r="J79" s="351">
        <v>14591</v>
      </c>
      <c r="K79" s="211">
        <v>1000</v>
      </c>
      <c r="L79" s="98" t="s">
        <v>77</v>
      </c>
      <c r="M79" s="215"/>
      <c r="N79" s="158">
        <f t="shared" si="53"/>
        <v>0</v>
      </c>
      <c r="O79" s="67">
        <v>229</v>
      </c>
      <c r="P79" s="99">
        <v>15</v>
      </c>
      <c r="Q79" s="158">
        <f t="shared" si="33"/>
        <v>15000</v>
      </c>
      <c r="R79" s="67">
        <v>651</v>
      </c>
      <c r="S79" s="99">
        <v>18.670000000000002</v>
      </c>
      <c r="T79" s="158">
        <f t="shared" si="34"/>
        <v>18670</v>
      </c>
      <c r="U79" s="67" t="s">
        <v>229</v>
      </c>
      <c r="V79" s="99">
        <v>9</v>
      </c>
      <c r="W79" s="158">
        <f t="shared" si="35"/>
        <v>9000</v>
      </c>
      <c r="X79" s="67">
        <v>2</v>
      </c>
      <c r="Y79" s="99">
        <v>15</v>
      </c>
      <c r="Z79" s="143">
        <f t="shared" si="36"/>
        <v>15000</v>
      </c>
      <c r="AA79" s="98" t="s">
        <v>77</v>
      </c>
      <c r="AB79" s="215"/>
      <c r="AC79" s="158">
        <f t="shared" si="37"/>
        <v>0</v>
      </c>
      <c r="AD79" s="98" t="s">
        <v>77</v>
      </c>
      <c r="AE79" s="215"/>
      <c r="AF79" s="158">
        <f t="shared" si="38"/>
        <v>0</v>
      </c>
      <c r="AG79" s="67">
        <v>285</v>
      </c>
      <c r="AH79" s="99">
        <v>9.57</v>
      </c>
      <c r="AI79" s="158">
        <f t="shared" si="39"/>
        <v>9570</v>
      </c>
      <c r="AJ79" s="67" t="s">
        <v>198</v>
      </c>
      <c r="AK79" s="99">
        <v>16</v>
      </c>
      <c r="AL79" s="159">
        <f t="shared" si="47"/>
        <v>16000</v>
      </c>
      <c r="AM79" s="73">
        <v>70</v>
      </c>
      <c r="AN79" s="74">
        <v>49</v>
      </c>
      <c r="AO79" s="75">
        <f t="shared" si="54"/>
        <v>49000</v>
      </c>
      <c r="AP79" s="73">
        <v>70</v>
      </c>
      <c r="AQ79" s="74">
        <v>200</v>
      </c>
      <c r="AR79" s="92">
        <f>AQ79*F79</f>
        <v>200000</v>
      </c>
      <c r="AS79" s="73">
        <v>70</v>
      </c>
      <c r="AT79" s="74">
        <v>125</v>
      </c>
      <c r="AU79" s="74">
        <f>AT79*F79</f>
        <v>125000</v>
      </c>
      <c r="AV79" s="73">
        <v>70</v>
      </c>
      <c r="AW79" s="145">
        <v>290.79000000000002</v>
      </c>
      <c r="AX79" s="75">
        <f>AW79*F79</f>
        <v>290790</v>
      </c>
      <c r="AY79" s="93"/>
      <c r="AZ79" s="77">
        <f t="shared" si="55"/>
        <v>9</v>
      </c>
      <c r="BA79" s="77">
        <f t="shared" si="48"/>
        <v>74.802999999999997</v>
      </c>
      <c r="BB79" s="77">
        <f t="shared" si="49"/>
        <v>17.335000000000001</v>
      </c>
      <c r="BC79" s="77">
        <f t="shared" si="50"/>
        <v>290.79000000000002</v>
      </c>
      <c r="BD79" s="88"/>
      <c r="BE79" s="79">
        <f t="shared" si="56"/>
        <v>9000</v>
      </c>
      <c r="BF79" s="80">
        <f t="shared" si="56"/>
        <v>74803</v>
      </c>
      <c r="BG79" s="91">
        <f t="shared" si="56"/>
        <v>17335</v>
      </c>
      <c r="BH79" s="342">
        <f t="shared" si="52"/>
        <v>56.029999999999994</v>
      </c>
      <c r="BI79" s="82"/>
    </row>
    <row r="80" spans="1:61" ht="24" x14ac:dyDescent="0.25">
      <c r="A80" s="137">
        <v>71</v>
      </c>
      <c r="B80" s="96" t="s">
        <v>172</v>
      </c>
      <c r="C80" s="84" t="s">
        <v>230</v>
      </c>
      <c r="D80" s="216" t="s">
        <v>231</v>
      </c>
      <c r="E80" s="86" t="s">
        <v>62</v>
      </c>
      <c r="F80" s="138">
        <v>50</v>
      </c>
      <c r="G80" s="64">
        <f>SUM(F80:F80)</f>
        <v>50</v>
      </c>
      <c r="H80" s="183">
        <v>197.6</v>
      </c>
      <c r="I80" s="184">
        <f>G80*H80</f>
        <v>9880</v>
      </c>
      <c r="J80" s="351">
        <v>1045</v>
      </c>
      <c r="K80" s="211">
        <v>50</v>
      </c>
      <c r="L80" s="98" t="s">
        <v>77</v>
      </c>
      <c r="M80" s="215"/>
      <c r="N80" s="158">
        <f t="shared" si="53"/>
        <v>0</v>
      </c>
      <c r="O80" s="98" t="s">
        <v>77</v>
      </c>
      <c r="P80" s="215"/>
      <c r="Q80" s="158">
        <f t="shared" si="33"/>
        <v>0</v>
      </c>
      <c r="R80" s="98" t="s">
        <v>77</v>
      </c>
      <c r="S80" s="215"/>
      <c r="T80" s="158">
        <f t="shared" si="34"/>
        <v>0</v>
      </c>
      <c r="U80" s="98" t="s">
        <v>77</v>
      </c>
      <c r="V80" s="215"/>
      <c r="W80" s="158">
        <f t="shared" si="35"/>
        <v>0</v>
      </c>
      <c r="X80" s="98" t="s">
        <v>77</v>
      </c>
      <c r="Y80" s="215"/>
      <c r="Z80" s="143">
        <f t="shared" si="36"/>
        <v>0</v>
      </c>
      <c r="AA80" s="98" t="s">
        <v>77</v>
      </c>
      <c r="AB80" s="215"/>
      <c r="AC80" s="158">
        <f t="shared" si="37"/>
        <v>0</v>
      </c>
      <c r="AD80" s="98" t="s">
        <v>77</v>
      </c>
      <c r="AE80" s="215"/>
      <c r="AF80" s="158">
        <f t="shared" si="38"/>
        <v>0</v>
      </c>
      <c r="AG80" s="67">
        <v>145</v>
      </c>
      <c r="AH80" s="99">
        <v>182</v>
      </c>
      <c r="AI80" s="158">
        <f t="shared" si="39"/>
        <v>9100</v>
      </c>
      <c r="AJ80" s="98" t="s">
        <v>77</v>
      </c>
      <c r="AK80" s="215"/>
      <c r="AL80" s="159">
        <f t="shared" si="47"/>
        <v>0</v>
      </c>
      <c r="AM80" s="73">
        <v>71</v>
      </c>
      <c r="AN80" s="74">
        <v>84</v>
      </c>
      <c r="AO80" s="75">
        <f t="shared" si="54"/>
        <v>4200</v>
      </c>
      <c r="AP80" s="73">
        <v>71</v>
      </c>
      <c r="AQ80" s="74">
        <v>300</v>
      </c>
      <c r="AR80" s="92">
        <f>AQ80*F80</f>
        <v>15000</v>
      </c>
      <c r="AS80" s="73">
        <v>71</v>
      </c>
      <c r="AT80" s="74">
        <v>120</v>
      </c>
      <c r="AU80" s="74">
        <f>AT80*F80</f>
        <v>6000</v>
      </c>
      <c r="AV80" s="73">
        <v>71</v>
      </c>
      <c r="AW80" s="145">
        <v>290.79000000000002</v>
      </c>
      <c r="AX80" s="75">
        <f>AW80*F80</f>
        <v>14539.500000000002</v>
      </c>
      <c r="AY80" s="93"/>
      <c r="AZ80" s="77">
        <f t="shared" si="55"/>
        <v>84</v>
      </c>
      <c r="BA80" s="77">
        <f t="shared" si="48"/>
        <v>195.358</v>
      </c>
      <c r="BB80" s="77">
        <f t="shared" si="49"/>
        <v>182</v>
      </c>
      <c r="BC80" s="77">
        <f t="shared" si="50"/>
        <v>300</v>
      </c>
      <c r="BD80" s="88"/>
      <c r="BE80" s="79">
        <f t="shared" si="56"/>
        <v>4200</v>
      </c>
      <c r="BF80" s="80">
        <f t="shared" si="56"/>
        <v>9767.9</v>
      </c>
      <c r="BG80" s="91">
        <f t="shared" si="56"/>
        <v>9100</v>
      </c>
      <c r="BH80" s="342">
        <f t="shared" si="52"/>
        <v>197.59666666666666</v>
      </c>
      <c r="BI80" s="82"/>
    </row>
    <row r="81" spans="1:61" ht="60" x14ac:dyDescent="0.25">
      <c r="A81" s="59">
        <v>72</v>
      </c>
      <c r="B81" s="96" t="s">
        <v>172</v>
      </c>
      <c r="C81" s="84" t="s">
        <v>232</v>
      </c>
      <c r="D81" s="85" t="s">
        <v>233</v>
      </c>
      <c r="E81" s="86" t="s">
        <v>62</v>
      </c>
      <c r="F81" s="138">
        <v>7215</v>
      </c>
      <c r="G81" s="64">
        <f>SUM(F81:F81)</f>
        <v>7215</v>
      </c>
      <c r="H81" s="183">
        <v>76</v>
      </c>
      <c r="I81" s="184">
        <f>G81*H81</f>
        <v>548340</v>
      </c>
      <c r="J81" s="351">
        <v>11575</v>
      </c>
      <c r="K81" s="211">
        <v>7215</v>
      </c>
      <c r="L81" s="67">
        <v>87</v>
      </c>
      <c r="M81" s="99">
        <v>40</v>
      </c>
      <c r="N81" s="158">
        <f t="shared" si="53"/>
        <v>288600</v>
      </c>
      <c r="O81" s="67">
        <v>120</v>
      </c>
      <c r="P81" s="99">
        <v>8</v>
      </c>
      <c r="Q81" s="158">
        <f t="shared" si="33"/>
        <v>57720</v>
      </c>
      <c r="R81" s="98" t="s">
        <v>77</v>
      </c>
      <c r="S81" s="215"/>
      <c r="T81" s="158">
        <f t="shared" si="34"/>
        <v>0</v>
      </c>
      <c r="U81" s="98" t="s">
        <v>77</v>
      </c>
      <c r="V81" s="99"/>
      <c r="W81" s="158">
        <f t="shared" si="35"/>
        <v>0</v>
      </c>
      <c r="X81" s="67">
        <v>19</v>
      </c>
      <c r="Y81" s="99">
        <v>20</v>
      </c>
      <c r="Z81" s="143">
        <f t="shared" si="36"/>
        <v>144300</v>
      </c>
      <c r="AA81" s="98" t="s">
        <v>77</v>
      </c>
      <c r="AB81" s="215"/>
      <c r="AC81" s="158">
        <f t="shared" si="37"/>
        <v>0</v>
      </c>
      <c r="AD81" s="98" t="s">
        <v>77</v>
      </c>
      <c r="AE81" s="215"/>
      <c r="AF81" s="158">
        <f t="shared" si="38"/>
        <v>0</v>
      </c>
      <c r="AG81" s="98" t="s">
        <v>77</v>
      </c>
      <c r="AH81" s="215"/>
      <c r="AI81" s="158">
        <f t="shared" si="39"/>
        <v>0</v>
      </c>
      <c r="AJ81" s="67" t="s">
        <v>234</v>
      </c>
      <c r="AK81" s="99">
        <v>30</v>
      </c>
      <c r="AL81" s="159">
        <f t="shared" si="47"/>
        <v>216450</v>
      </c>
      <c r="AM81" s="73">
        <v>72</v>
      </c>
      <c r="AN81" s="74">
        <v>126</v>
      </c>
      <c r="AO81" s="75">
        <f t="shared" si="54"/>
        <v>909090</v>
      </c>
      <c r="AP81" s="73">
        <v>72</v>
      </c>
      <c r="AQ81" s="74">
        <v>120</v>
      </c>
      <c r="AR81" s="92">
        <f>AQ81*F81</f>
        <v>865800</v>
      </c>
      <c r="AS81" s="73">
        <v>72</v>
      </c>
      <c r="AT81" s="74">
        <v>120</v>
      </c>
      <c r="AU81" s="74">
        <f>AT81*F81</f>
        <v>865800</v>
      </c>
      <c r="AV81" s="73">
        <v>72</v>
      </c>
      <c r="AW81" s="145">
        <v>290.79000000000002</v>
      </c>
      <c r="AX81" s="75">
        <f>AW81*F81</f>
        <v>2098049.85</v>
      </c>
      <c r="AY81" s="93"/>
      <c r="AZ81" s="77">
        <f t="shared" si="55"/>
        <v>8</v>
      </c>
      <c r="BA81" s="77">
        <f t="shared" si="48"/>
        <v>94.348749999999995</v>
      </c>
      <c r="BB81" s="77">
        <f t="shared" si="49"/>
        <v>80</v>
      </c>
      <c r="BC81" s="77">
        <f t="shared" si="50"/>
        <v>290.79000000000002</v>
      </c>
      <c r="BD81" s="88"/>
      <c r="BE81" s="79">
        <f t="shared" si="56"/>
        <v>57720</v>
      </c>
      <c r="BF81" s="80">
        <f t="shared" si="56"/>
        <v>680726.23124999995</v>
      </c>
      <c r="BG81" s="91">
        <f t="shared" si="56"/>
        <v>577200</v>
      </c>
      <c r="BH81" s="342">
        <f t="shared" si="52"/>
        <v>75.999999999999986</v>
      </c>
      <c r="BI81" s="82"/>
    </row>
    <row r="82" spans="1:61" ht="48" x14ac:dyDescent="0.25">
      <c r="A82" s="137">
        <v>73</v>
      </c>
      <c r="B82" s="96" t="s">
        <v>172</v>
      </c>
      <c r="C82" s="84" t="s">
        <v>235</v>
      </c>
      <c r="D82" s="85" t="s">
        <v>236</v>
      </c>
      <c r="E82" s="86" t="s">
        <v>62</v>
      </c>
      <c r="F82" s="138">
        <v>400</v>
      </c>
      <c r="G82" s="64">
        <f>SUM(F82:F82)</f>
        <v>400</v>
      </c>
      <c r="H82" s="183">
        <v>47.16</v>
      </c>
      <c r="I82" s="184">
        <f>G82*H82</f>
        <v>18864</v>
      </c>
      <c r="J82" s="351">
        <v>21750</v>
      </c>
      <c r="K82" s="211">
        <v>400</v>
      </c>
      <c r="L82" s="67">
        <v>71</v>
      </c>
      <c r="M82" s="99">
        <v>45</v>
      </c>
      <c r="N82" s="158">
        <f t="shared" si="53"/>
        <v>18000</v>
      </c>
      <c r="O82" s="67">
        <v>94</v>
      </c>
      <c r="P82" s="99">
        <v>20</v>
      </c>
      <c r="Q82" s="158">
        <f t="shared" si="33"/>
        <v>8000</v>
      </c>
      <c r="R82" s="67">
        <v>708</v>
      </c>
      <c r="S82" s="99">
        <v>38.61</v>
      </c>
      <c r="T82" s="158">
        <f t="shared" si="34"/>
        <v>15444</v>
      </c>
      <c r="U82" s="67" t="s">
        <v>237</v>
      </c>
      <c r="V82" s="99">
        <v>30</v>
      </c>
      <c r="W82" s="158">
        <f t="shared" si="35"/>
        <v>12000</v>
      </c>
      <c r="X82" s="67">
        <v>63</v>
      </c>
      <c r="Y82" s="99">
        <v>45</v>
      </c>
      <c r="Z82" s="143">
        <f t="shared" si="36"/>
        <v>18000</v>
      </c>
      <c r="AA82" s="67">
        <v>73</v>
      </c>
      <c r="AB82" s="99">
        <v>47.1</v>
      </c>
      <c r="AC82" s="158">
        <f t="shared" si="37"/>
        <v>18840</v>
      </c>
      <c r="AD82" s="98" t="s">
        <v>77</v>
      </c>
      <c r="AE82" s="215"/>
      <c r="AF82" s="158">
        <f t="shared" si="38"/>
        <v>0</v>
      </c>
      <c r="AG82" s="67">
        <v>127</v>
      </c>
      <c r="AH82" s="99">
        <v>21</v>
      </c>
      <c r="AI82" s="158">
        <f t="shared" si="39"/>
        <v>8400</v>
      </c>
      <c r="AJ82" s="67" t="s">
        <v>238</v>
      </c>
      <c r="AK82" s="99">
        <v>20</v>
      </c>
      <c r="AL82" s="159">
        <f t="shared" si="47"/>
        <v>8000</v>
      </c>
      <c r="AM82" s="73">
        <v>73</v>
      </c>
      <c r="AN82" s="74">
        <v>63</v>
      </c>
      <c r="AO82" s="75">
        <f t="shared" si="54"/>
        <v>25200</v>
      </c>
      <c r="AP82" s="73">
        <v>73</v>
      </c>
      <c r="AQ82" s="74">
        <v>150</v>
      </c>
      <c r="AR82" s="92">
        <f>AQ82*F82</f>
        <v>60000</v>
      </c>
      <c r="AS82" s="73">
        <v>73</v>
      </c>
      <c r="AT82" s="74">
        <v>65</v>
      </c>
      <c r="AU82" s="74">
        <f>AT82*F82</f>
        <v>26000</v>
      </c>
      <c r="AV82" s="73">
        <v>73</v>
      </c>
      <c r="AW82" s="145">
        <v>96.93</v>
      </c>
      <c r="AX82" s="75">
        <f>AW82*F82</f>
        <v>38772</v>
      </c>
      <c r="AY82" s="93"/>
      <c r="AZ82" s="77">
        <f t="shared" si="55"/>
        <v>20</v>
      </c>
      <c r="BA82" s="77">
        <f t="shared" si="48"/>
        <v>53.470000000000006</v>
      </c>
      <c r="BB82" s="77">
        <f t="shared" si="49"/>
        <v>45</v>
      </c>
      <c r="BC82" s="77">
        <f t="shared" si="50"/>
        <v>150</v>
      </c>
      <c r="BD82" s="88"/>
      <c r="BE82" s="79">
        <f t="shared" si="56"/>
        <v>8000</v>
      </c>
      <c r="BF82" s="80">
        <f t="shared" si="56"/>
        <v>21388.000000000004</v>
      </c>
      <c r="BG82" s="91">
        <f t="shared" si="56"/>
        <v>18000</v>
      </c>
      <c r="BH82" s="342">
        <f t="shared" si="52"/>
        <v>47.164000000000009</v>
      </c>
      <c r="BI82" s="82"/>
    </row>
    <row r="83" spans="1:61" ht="108" x14ac:dyDescent="0.25">
      <c r="A83" s="59">
        <v>74</v>
      </c>
      <c r="B83" s="96" t="s">
        <v>172</v>
      </c>
      <c r="C83" s="84" t="s">
        <v>239</v>
      </c>
      <c r="D83" s="85" t="s">
        <v>240</v>
      </c>
      <c r="E83" s="86" t="s">
        <v>62</v>
      </c>
      <c r="F83" s="138">
        <v>1000</v>
      </c>
      <c r="G83" s="64">
        <f>SUM(F83:F83)</f>
        <v>1000</v>
      </c>
      <c r="H83" s="183">
        <v>173.2</v>
      </c>
      <c r="I83" s="184">
        <f>G83*H83</f>
        <v>173200</v>
      </c>
      <c r="J83" s="351">
        <v>30301</v>
      </c>
      <c r="K83" s="211">
        <v>1000</v>
      </c>
      <c r="L83" s="98" t="s">
        <v>77</v>
      </c>
      <c r="M83" s="215"/>
      <c r="N83" s="158">
        <f t="shared" si="53"/>
        <v>0</v>
      </c>
      <c r="O83" s="98" t="s">
        <v>77</v>
      </c>
      <c r="P83" s="215"/>
      <c r="Q83" s="158">
        <f t="shared" si="33"/>
        <v>0</v>
      </c>
      <c r="R83" s="98" t="s">
        <v>77</v>
      </c>
      <c r="S83" s="215"/>
      <c r="T83" s="158">
        <f t="shared" si="34"/>
        <v>0</v>
      </c>
      <c r="U83" s="98" t="s">
        <v>77</v>
      </c>
      <c r="V83" s="215"/>
      <c r="W83" s="158">
        <f t="shared" si="35"/>
        <v>0</v>
      </c>
      <c r="X83" s="98" t="s">
        <v>77</v>
      </c>
      <c r="Y83" s="215"/>
      <c r="Z83" s="143">
        <f t="shared" si="36"/>
        <v>0</v>
      </c>
      <c r="AA83" s="98" t="s">
        <v>77</v>
      </c>
      <c r="AB83" s="215"/>
      <c r="AC83" s="158">
        <f t="shared" si="37"/>
        <v>0</v>
      </c>
      <c r="AD83" s="98" t="s">
        <v>77</v>
      </c>
      <c r="AE83" s="215"/>
      <c r="AF83" s="158">
        <f t="shared" si="38"/>
        <v>0</v>
      </c>
      <c r="AG83" s="67">
        <v>284</v>
      </c>
      <c r="AH83" s="99">
        <v>12.18</v>
      </c>
      <c r="AI83" s="158">
        <f t="shared" si="39"/>
        <v>12180</v>
      </c>
      <c r="AJ83" s="98" t="s">
        <v>77</v>
      </c>
      <c r="AK83" s="215"/>
      <c r="AL83" s="159">
        <f t="shared" si="47"/>
        <v>0</v>
      </c>
      <c r="AM83" s="73">
        <v>74</v>
      </c>
      <c r="AN83" s="74">
        <v>58.8</v>
      </c>
      <c r="AO83" s="75">
        <f t="shared" si="54"/>
        <v>58800</v>
      </c>
      <c r="AP83" s="73">
        <v>74</v>
      </c>
      <c r="AQ83" s="74">
        <v>450</v>
      </c>
      <c r="AR83" s="92">
        <f>AQ83*F83</f>
        <v>450000</v>
      </c>
      <c r="AS83" s="73">
        <v>74</v>
      </c>
      <c r="AT83" s="74">
        <v>170</v>
      </c>
      <c r="AU83" s="74">
        <f>AT83*F83</f>
        <v>170000</v>
      </c>
      <c r="AV83" s="73">
        <v>74</v>
      </c>
      <c r="AW83" s="145">
        <v>290.79000000000002</v>
      </c>
      <c r="AX83" s="75">
        <f>AW83*F83</f>
        <v>290790</v>
      </c>
      <c r="AY83" s="93"/>
      <c r="AZ83" s="77">
        <f t="shared" si="55"/>
        <v>12.18</v>
      </c>
      <c r="BA83" s="77">
        <f t="shared" si="48"/>
        <v>196.35399999999998</v>
      </c>
      <c r="BB83" s="77">
        <f t="shared" si="49"/>
        <v>170</v>
      </c>
      <c r="BC83" s="77">
        <f t="shared" si="50"/>
        <v>450</v>
      </c>
      <c r="BD83" s="88"/>
      <c r="BE83" s="79">
        <f t="shared" si="56"/>
        <v>12180</v>
      </c>
      <c r="BF83" s="80">
        <f t="shared" si="56"/>
        <v>196353.99999999997</v>
      </c>
      <c r="BG83" s="91">
        <f t="shared" si="56"/>
        <v>170000</v>
      </c>
      <c r="BH83" s="342">
        <f t="shared" si="52"/>
        <v>173.19666666666669</v>
      </c>
      <c r="BI83" s="82"/>
    </row>
    <row r="84" spans="1:61" ht="24" x14ac:dyDescent="0.25">
      <c r="A84" s="137">
        <v>75</v>
      </c>
      <c r="B84" s="96" t="s">
        <v>172</v>
      </c>
      <c r="C84" s="84" t="s">
        <v>241</v>
      </c>
      <c r="D84" s="85" t="s">
        <v>242</v>
      </c>
      <c r="E84" s="86" t="s">
        <v>62</v>
      </c>
      <c r="F84" s="138">
        <v>1550</v>
      </c>
      <c r="G84" s="64">
        <f>SUM(F84:F84)</f>
        <v>1550</v>
      </c>
      <c r="H84" s="183">
        <v>66.84</v>
      </c>
      <c r="I84" s="184">
        <f>G84*H84</f>
        <v>103602</v>
      </c>
      <c r="J84" s="351">
        <v>4413</v>
      </c>
      <c r="K84" s="211">
        <v>1550</v>
      </c>
      <c r="L84" s="67">
        <v>147</v>
      </c>
      <c r="M84" s="99">
        <v>45</v>
      </c>
      <c r="N84" s="158">
        <f t="shared" si="53"/>
        <v>69750</v>
      </c>
      <c r="O84" s="67">
        <v>203</v>
      </c>
      <c r="P84" s="99">
        <v>20</v>
      </c>
      <c r="Q84" s="158">
        <f t="shared" si="33"/>
        <v>31000</v>
      </c>
      <c r="R84" s="67">
        <v>628</v>
      </c>
      <c r="S84" s="99">
        <v>40</v>
      </c>
      <c r="T84" s="158">
        <f t="shared" si="34"/>
        <v>62000</v>
      </c>
      <c r="U84" s="67" t="s">
        <v>199</v>
      </c>
      <c r="V84" s="99">
        <v>20</v>
      </c>
      <c r="W84" s="158">
        <f t="shared" si="35"/>
        <v>31000</v>
      </c>
      <c r="X84" s="67">
        <v>31</v>
      </c>
      <c r="Y84" s="99">
        <v>20</v>
      </c>
      <c r="Z84" s="143">
        <f t="shared" si="36"/>
        <v>31000</v>
      </c>
      <c r="AA84" s="67">
        <v>30</v>
      </c>
      <c r="AB84" s="99">
        <v>70.47</v>
      </c>
      <c r="AC84" s="158">
        <f t="shared" si="37"/>
        <v>109228.5</v>
      </c>
      <c r="AD84" s="67">
        <v>64</v>
      </c>
      <c r="AE84" s="99">
        <v>47</v>
      </c>
      <c r="AF84" s="158">
        <f t="shared" si="38"/>
        <v>72850</v>
      </c>
      <c r="AG84" s="67">
        <v>287</v>
      </c>
      <c r="AH84" s="99">
        <v>4.6399999999999997</v>
      </c>
      <c r="AI84" s="158">
        <f t="shared" si="39"/>
        <v>7191.9999999999991</v>
      </c>
      <c r="AJ84" s="67" t="s">
        <v>243</v>
      </c>
      <c r="AK84" s="99">
        <v>25</v>
      </c>
      <c r="AL84" s="159">
        <f t="shared" si="47"/>
        <v>38750</v>
      </c>
      <c r="AM84" s="73">
        <v>75</v>
      </c>
      <c r="AN84" s="74">
        <v>77</v>
      </c>
      <c r="AO84" s="75">
        <f t="shared" si="54"/>
        <v>119350</v>
      </c>
      <c r="AP84" s="73">
        <v>75</v>
      </c>
      <c r="AQ84" s="74">
        <v>350</v>
      </c>
      <c r="AR84" s="92">
        <f>AQ84*F84</f>
        <v>542500</v>
      </c>
      <c r="AS84" s="73">
        <v>75</v>
      </c>
      <c r="AT84" s="74">
        <v>80</v>
      </c>
      <c r="AU84" s="74">
        <f>AT84*F84</f>
        <v>124000</v>
      </c>
      <c r="AV84" s="73">
        <v>75</v>
      </c>
      <c r="AW84" s="145">
        <v>290.79000000000002</v>
      </c>
      <c r="AX84" s="75">
        <f>AW84*F84</f>
        <v>450724.50000000006</v>
      </c>
      <c r="AY84" s="93"/>
      <c r="AZ84" s="77">
        <f t="shared" si="55"/>
        <v>4.6399999999999997</v>
      </c>
      <c r="BA84" s="77">
        <f t="shared" si="48"/>
        <v>83.838461538461544</v>
      </c>
      <c r="BB84" s="77">
        <f t="shared" si="49"/>
        <v>45</v>
      </c>
      <c r="BC84" s="77">
        <f t="shared" si="50"/>
        <v>350</v>
      </c>
      <c r="BD84" s="88"/>
      <c r="BE84" s="79">
        <f t="shared" si="56"/>
        <v>7191.9999999999991</v>
      </c>
      <c r="BF84" s="80">
        <f t="shared" si="56"/>
        <v>129949.61538461539</v>
      </c>
      <c r="BG84" s="91">
        <f t="shared" si="56"/>
        <v>69750</v>
      </c>
      <c r="BH84" s="342">
        <f t="shared" si="52"/>
        <v>66.841818181818198</v>
      </c>
      <c r="BI84" s="82"/>
    </row>
    <row r="85" spans="1:61" ht="60" x14ac:dyDescent="0.25">
      <c r="A85" s="218">
        <v>76</v>
      </c>
      <c r="B85" s="103" t="s">
        <v>172</v>
      </c>
      <c r="C85" s="153" t="s">
        <v>244</v>
      </c>
      <c r="D85" s="154" t="s">
        <v>245</v>
      </c>
      <c r="E85" s="155" t="s">
        <v>62</v>
      </c>
      <c r="F85" s="219">
        <v>2000</v>
      </c>
      <c r="G85" s="64">
        <f>SUM(F85:F85)</f>
        <v>2000</v>
      </c>
      <c r="H85" s="220">
        <v>246</v>
      </c>
      <c r="I85" s="184">
        <f>G85*H85</f>
        <v>492000</v>
      </c>
      <c r="J85" s="352">
        <v>4571</v>
      </c>
      <c r="K85" s="221">
        <v>2000</v>
      </c>
      <c r="L85" s="222" t="s">
        <v>77</v>
      </c>
      <c r="M85" s="223"/>
      <c r="N85" s="158">
        <f t="shared" si="53"/>
        <v>0</v>
      </c>
      <c r="O85" s="104">
        <v>263</v>
      </c>
      <c r="P85" s="224">
        <v>40</v>
      </c>
      <c r="Q85" s="158">
        <f t="shared" si="33"/>
        <v>80000</v>
      </c>
      <c r="R85" s="104">
        <v>638</v>
      </c>
      <c r="S85" s="224">
        <v>120</v>
      </c>
      <c r="T85" s="158">
        <f t="shared" si="34"/>
        <v>240000</v>
      </c>
      <c r="U85" s="104" t="s">
        <v>243</v>
      </c>
      <c r="V85" s="224">
        <v>60</v>
      </c>
      <c r="W85" s="158">
        <f t="shared" si="35"/>
        <v>120000</v>
      </c>
      <c r="X85" s="104">
        <v>74</v>
      </c>
      <c r="Y85" s="224">
        <v>80</v>
      </c>
      <c r="Z85" s="143">
        <f t="shared" si="36"/>
        <v>160000</v>
      </c>
      <c r="AA85" s="222" t="s">
        <v>77</v>
      </c>
      <c r="AB85" s="223"/>
      <c r="AC85" s="158">
        <f t="shared" si="37"/>
        <v>0</v>
      </c>
      <c r="AD85" s="222" t="s">
        <v>77</v>
      </c>
      <c r="AE85" s="223"/>
      <c r="AF85" s="158">
        <f t="shared" si="38"/>
        <v>0</v>
      </c>
      <c r="AG85" s="104">
        <v>209</v>
      </c>
      <c r="AH85" s="224">
        <v>31.32</v>
      </c>
      <c r="AI85" s="158">
        <f t="shared" si="39"/>
        <v>62640</v>
      </c>
      <c r="AJ85" s="222" t="s">
        <v>77</v>
      </c>
      <c r="AK85" s="223"/>
      <c r="AL85" s="159">
        <f t="shared" si="47"/>
        <v>0</v>
      </c>
      <c r="AM85" s="73">
        <v>76</v>
      </c>
      <c r="AN85" s="74">
        <v>672</v>
      </c>
      <c r="AO85" s="75">
        <f t="shared" si="54"/>
        <v>1344000</v>
      </c>
      <c r="AP85" s="73">
        <v>76</v>
      </c>
      <c r="AQ85" s="74">
        <v>400</v>
      </c>
      <c r="AR85" s="92">
        <f>AQ85*F85</f>
        <v>800000</v>
      </c>
      <c r="AS85" s="73">
        <v>76</v>
      </c>
      <c r="AT85" s="74">
        <v>350</v>
      </c>
      <c r="AU85" s="74">
        <f>AT85*F85</f>
        <v>700000</v>
      </c>
      <c r="AV85" s="73">
        <v>76</v>
      </c>
      <c r="AW85" s="145">
        <v>1615.51</v>
      </c>
      <c r="AX85" s="75">
        <f>AW85*F85</f>
        <v>3231020</v>
      </c>
      <c r="AY85" s="93"/>
      <c r="AZ85" s="77">
        <f t="shared" si="55"/>
        <v>31.32</v>
      </c>
      <c r="BA85" s="77">
        <f t="shared" si="48"/>
        <v>374.31444444444446</v>
      </c>
      <c r="BB85" s="77">
        <f t="shared" si="49"/>
        <v>120</v>
      </c>
      <c r="BC85" s="77">
        <f t="shared" si="50"/>
        <v>1615.51</v>
      </c>
      <c r="BD85" s="88"/>
      <c r="BE85" s="79">
        <f t="shared" si="56"/>
        <v>62640</v>
      </c>
      <c r="BF85" s="80">
        <f t="shared" si="56"/>
        <v>748628.88888888888</v>
      </c>
      <c r="BG85" s="91">
        <f t="shared" si="56"/>
        <v>240000</v>
      </c>
      <c r="BH85" s="342">
        <f t="shared" si="52"/>
        <v>246</v>
      </c>
      <c r="BI85" s="82"/>
    </row>
    <row r="86" spans="1:61" s="204" customFormat="1" x14ac:dyDescent="0.25">
      <c r="A86" s="225"/>
      <c r="B86" s="114"/>
      <c r="C86" s="115"/>
      <c r="D86" s="116" t="s">
        <v>246</v>
      </c>
      <c r="E86" s="116"/>
      <c r="F86" s="226"/>
      <c r="G86" s="226"/>
      <c r="H86" s="120"/>
      <c r="I86" s="120">
        <f>SUM(I57:I85)</f>
        <v>3022543.3</v>
      </c>
      <c r="J86" s="360"/>
      <c r="K86" s="228"/>
      <c r="L86" s="227"/>
      <c r="M86" s="227"/>
      <c r="N86" s="227"/>
      <c r="O86" s="227"/>
      <c r="P86" s="227"/>
      <c r="Q86" s="227"/>
      <c r="R86" s="227"/>
      <c r="S86" s="227"/>
      <c r="T86" s="227"/>
      <c r="U86" s="227"/>
      <c r="V86" s="227"/>
      <c r="W86" s="227"/>
      <c r="X86" s="227"/>
      <c r="Y86" s="227"/>
      <c r="Z86" s="227"/>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03"/>
      <c r="BA86" s="229"/>
      <c r="BB86" s="229"/>
      <c r="BC86" s="229"/>
      <c r="BD86" s="229"/>
      <c r="BE86" s="125">
        <f>SUM(BE57:BE85)</f>
        <v>667709.9</v>
      </c>
      <c r="BF86" s="125">
        <f t="shared" ref="BF86:BG86" si="57">SUM(BF57:BF85)</f>
        <v>3643128.9974443614</v>
      </c>
      <c r="BG86" s="125">
        <f t="shared" si="57"/>
        <v>2479716.15</v>
      </c>
      <c r="BH86" s="346"/>
      <c r="BI86" s="82"/>
    </row>
    <row r="87" spans="1:61" x14ac:dyDescent="0.25">
      <c r="A87" s="230"/>
      <c r="B87" s="231"/>
      <c r="C87" s="231"/>
      <c r="D87" s="232" t="s">
        <v>247</v>
      </c>
      <c r="E87" s="233"/>
      <c r="F87" s="234"/>
      <c r="G87" s="234"/>
      <c r="H87" s="235"/>
      <c r="I87" s="236"/>
      <c r="J87" s="237"/>
      <c r="K87" s="238"/>
      <c r="L87" s="239"/>
      <c r="M87" s="239"/>
      <c r="N87" s="239"/>
      <c r="O87" s="239"/>
      <c r="P87" s="239"/>
      <c r="Q87" s="239"/>
      <c r="R87" s="239"/>
      <c r="S87" s="239"/>
      <c r="T87" s="239"/>
      <c r="U87" s="239"/>
      <c r="V87" s="239"/>
      <c r="W87" s="239"/>
      <c r="X87" s="239"/>
      <c r="Y87" s="239"/>
      <c r="Z87" s="239"/>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347"/>
      <c r="BI87" s="82"/>
    </row>
    <row r="88" spans="1:61" ht="48" x14ac:dyDescent="0.25">
      <c r="A88" s="137">
        <v>77</v>
      </c>
      <c r="B88" s="241" t="s">
        <v>248</v>
      </c>
      <c r="C88" s="84" t="s">
        <v>249</v>
      </c>
      <c r="D88" s="242" t="s">
        <v>250</v>
      </c>
      <c r="E88" s="86" t="s">
        <v>62</v>
      </c>
      <c r="F88" s="138">
        <v>300</v>
      </c>
      <c r="G88" s="64">
        <f>SUM(F88:F88)</f>
        <v>300</v>
      </c>
      <c r="H88" s="243">
        <v>157.5</v>
      </c>
      <c r="I88" s="244">
        <f>G88*H88</f>
        <v>47250</v>
      </c>
      <c r="J88" s="359">
        <v>1201</v>
      </c>
      <c r="K88" s="211">
        <v>300</v>
      </c>
      <c r="L88" s="213" t="s">
        <v>37</v>
      </c>
      <c r="M88" s="214"/>
      <c r="N88" s="212">
        <f t="shared" ref="N88:N140" si="58">M88*K88</f>
        <v>0</v>
      </c>
      <c r="O88" s="213" t="s">
        <v>37</v>
      </c>
      <c r="P88" s="214"/>
      <c r="Q88" s="212">
        <f t="shared" ref="Q88:Q140" si="59">P88*K88</f>
        <v>0</v>
      </c>
      <c r="R88" s="213" t="s">
        <v>37</v>
      </c>
      <c r="S88" s="214"/>
      <c r="T88" s="212">
        <f t="shared" ref="T88:T140" si="60">S88*K88</f>
        <v>0</v>
      </c>
      <c r="U88" s="213" t="s">
        <v>37</v>
      </c>
      <c r="V88" s="214"/>
      <c r="W88" s="212">
        <f t="shared" ref="W88:W140" si="61">V88*K88</f>
        <v>0</v>
      </c>
      <c r="X88" s="213" t="s">
        <v>37</v>
      </c>
      <c r="Y88" s="214"/>
      <c r="Z88" s="212">
        <f t="shared" ref="Z88:Z140" si="62">Y88*K88</f>
        <v>0</v>
      </c>
      <c r="AA88" s="213" t="s">
        <v>37</v>
      </c>
      <c r="AB88" s="214"/>
      <c r="AC88" s="212">
        <f t="shared" ref="AC88:AC140" si="63">AB88*K88</f>
        <v>0</v>
      </c>
      <c r="AD88" s="213" t="s">
        <v>37</v>
      </c>
      <c r="AE88" s="214"/>
      <c r="AF88" s="212">
        <f t="shared" ref="AF88:AF140" si="64">AE88*K88</f>
        <v>0</v>
      </c>
      <c r="AG88" s="213" t="s">
        <v>37</v>
      </c>
      <c r="AH88" s="214"/>
      <c r="AI88" s="212">
        <f t="shared" ref="AI88:AI140" si="65">AH88*K88</f>
        <v>0</v>
      </c>
      <c r="AJ88" s="213" t="s">
        <v>37</v>
      </c>
      <c r="AK88" s="214"/>
      <c r="AL88" s="245">
        <f t="shared" ref="AL88:AL140" si="66">AK88*K88</f>
        <v>0</v>
      </c>
      <c r="AM88" s="73">
        <v>77</v>
      </c>
      <c r="AN88" s="74">
        <v>112</v>
      </c>
      <c r="AO88" s="75">
        <f t="shared" si="54"/>
        <v>33600</v>
      </c>
      <c r="AP88" s="73">
        <v>77</v>
      </c>
      <c r="AQ88" s="74">
        <v>200</v>
      </c>
      <c r="AR88" s="92">
        <f>AQ88*F88</f>
        <v>60000</v>
      </c>
      <c r="AS88" s="73">
        <v>77</v>
      </c>
      <c r="AT88" s="74">
        <v>115</v>
      </c>
      <c r="AU88" s="74">
        <f>AT88*F88</f>
        <v>34500</v>
      </c>
      <c r="AV88" s="73">
        <v>77</v>
      </c>
      <c r="AW88" s="246">
        <v>565.42999999999995</v>
      </c>
      <c r="AX88" s="75">
        <f>AW88*F88</f>
        <v>169628.99999999997</v>
      </c>
      <c r="AY88" s="93"/>
      <c r="AZ88" s="77">
        <f t="shared" si="55"/>
        <v>112</v>
      </c>
      <c r="BA88" s="77">
        <f t="shared" ref="BA88:BA140" si="67">AVERAGE(AK88,AH88,AE88,AB88,Y88,V88,S88,P88,M88,AN88,AQ88,AT88,AW88)</f>
        <v>248.10749999999999</v>
      </c>
      <c r="BB88" s="77">
        <f t="shared" ref="BB88:BB140" si="68">MEDIAN(AK88,AH88,AE88,AB88,Y88,V88,S88,P88,M88,AN88,AQ88,AT88,AW88)</f>
        <v>157.5</v>
      </c>
      <c r="BC88" s="77">
        <f t="shared" ref="BC88:BC140" si="69">MAX(AK88,AH88,AE88,AB88,Y88,V88,S88,P88,M88,AN88,AQ88,AT88,AW88)</f>
        <v>565.42999999999995</v>
      </c>
      <c r="BD88" s="88"/>
      <c r="BE88" s="79">
        <f>AZ88*$K88</f>
        <v>33600</v>
      </c>
      <c r="BF88" s="80">
        <f>BA88*$K88</f>
        <v>74432.25</v>
      </c>
      <c r="BG88" s="81">
        <f>BB88*$K88</f>
        <v>47250</v>
      </c>
      <c r="BH88" s="342">
        <f t="shared" ref="BH88:BH140" si="70">(SUM(M88,P88,S88,V88,Y88,AB88,AE88,AH88,AK88,AN88,AQ88,AT88,AW88)-MAX(M88,P88,S88,V88,Y88,AB88,AE88,AH88,AK88,AN88,AQ88,AT88,AW88)-MIN(M88,P88,S88,V88,Y88,AB88,AE88,AH88,AK88,AN88,AQ88,AT88,AW88))/(COUNT(M88,P88,S88,V88,Y88,AB88,AE88,AH88,AK88,AN88,AQ88,AT88,AW88)-2)</f>
        <v>157.5</v>
      </c>
      <c r="BI88" s="82"/>
    </row>
    <row r="89" spans="1:61" ht="36" x14ac:dyDescent="0.25">
      <c r="A89" s="137">
        <v>78</v>
      </c>
      <c r="B89" s="241" t="s">
        <v>248</v>
      </c>
      <c r="C89" s="84" t="s">
        <v>251</v>
      </c>
      <c r="D89" s="247" t="s">
        <v>252</v>
      </c>
      <c r="E89" s="86" t="s">
        <v>62</v>
      </c>
      <c r="F89" s="138">
        <v>100</v>
      </c>
      <c r="G89" s="64">
        <f>SUM(F89:F89)</f>
        <v>100</v>
      </c>
      <c r="H89" s="243">
        <v>291.48</v>
      </c>
      <c r="I89" s="244">
        <f>G89*H89</f>
        <v>29148</v>
      </c>
      <c r="J89" s="351">
        <v>12556</v>
      </c>
      <c r="K89" s="211">
        <v>100</v>
      </c>
      <c r="L89" s="98" t="s">
        <v>37</v>
      </c>
      <c r="M89" s="215"/>
      <c r="N89" s="99">
        <f t="shared" si="58"/>
        <v>0</v>
      </c>
      <c r="O89" s="67">
        <v>38</v>
      </c>
      <c r="P89" s="99">
        <v>100</v>
      </c>
      <c r="Q89" s="99">
        <f t="shared" si="59"/>
        <v>10000</v>
      </c>
      <c r="R89" s="67">
        <v>679</v>
      </c>
      <c r="S89" s="99">
        <v>150</v>
      </c>
      <c r="T89" s="99">
        <f t="shared" si="60"/>
        <v>15000</v>
      </c>
      <c r="U89" s="98" t="s">
        <v>37</v>
      </c>
      <c r="V89" s="215"/>
      <c r="W89" s="99">
        <f t="shared" si="61"/>
        <v>0</v>
      </c>
      <c r="X89" s="98" t="s">
        <v>37</v>
      </c>
      <c r="Y89" s="215"/>
      <c r="Z89" s="99">
        <f t="shared" si="62"/>
        <v>0</v>
      </c>
      <c r="AA89" s="98" t="s">
        <v>37</v>
      </c>
      <c r="AB89" s="215"/>
      <c r="AC89" s="99">
        <f t="shared" si="63"/>
        <v>0</v>
      </c>
      <c r="AD89" s="98" t="s">
        <v>37</v>
      </c>
      <c r="AE89" s="215"/>
      <c r="AF89" s="99">
        <f t="shared" si="64"/>
        <v>0</v>
      </c>
      <c r="AG89" s="67">
        <v>136</v>
      </c>
      <c r="AH89" s="99">
        <v>539.4</v>
      </c>
      <c r="AI89" s="99">
        <f t="shared" si="65"/>
        <v>53940</v>
      </c>
      <c r="AJ89" s="98" t="s">
        <v>37</v>
      </c>
      <c r="AK89" s="215"/>
      <c r="AL89" s="248">
        <f t="shared" si="66"/>
        <v>0</v>
      </c>
      <c r="AM89" s="73">
        <v>78</v>
      </c>
      <c r="AN89" s="74">
        <v>168</v>
      </c>
      <c r="AO89" s="75">
        <f t="shared" si="54"/>
        <v>16800</v>
      </c>
      <c r="AP89" s="73">
        <v>78</v>
      </c>
      <c r="AQ89" s="74">
        <v>450</v>
      </c>
      <c r="AR89" s="92">
        <f>AQ89*F89</f>
        <v>45000</v>
      </c>
      <c r="AS89" s="73">
        <v>78</v>
      </c>
      <c r="AT89" s="74">
        <v>150</v>
      </c>
      <c r="AU89" s="74">
        <f>AT89*F89</f>
        <v>15000</v>
      </c>
      <c r="AV89" s="73">
        <v>78</v>
      </c>
      <c r="AW89" s="246">
        <v>1453.96</v>
      </c>
      <c r="AX89" s="75">
        <f>AW89*F89</f>
        <v>145396</v>
      </c>
      <c r="AY89" s="93"/>
      <c r="AZ89" s="77">
        <f t="shared" si="55"/>
        <v>100</v>
      </c>
      <c r="BA89" s="77">
        <f t="shared" si="67"/>
        <v>430.19428571428574</v>
      </c>
      <c r="BB89" s="77">
        <f t="shared" si="68"/>
        <v>168</v>
      </c>
      <c r="BC89" s="77">
        <f t="shared" si="69"/>
        <v>1453.96</v>
      </c>
      <c r="BD89" s="88"/>
      <c r="BE89" s="79">
        <f t="shared" ref="BE89:BG120" si="71">AZ89*$K89</f>
        <v>10000</v>
      </c>
      <c r="BF89" s="80">
        <f t="shared" si="71"/>
        <v>43019.428571428572</v>
      </c>
      <c r="BG89" s="81">
        <f t="shared" si="71"/>
        <v>16800</v>
      </c>
      <c r="BH89" s="342">
        <f t="shared" si="70"/>
        <v>291.48</v>
      </c>
      <c r="BI89" s="82"/>
    </row>
    <row r="90" spans="1:61" ht="36" x14ac:dyDescent="0.25">
      <c r="A90" s="137">
        <v>79</v>
      </c>
      <c r="B90" s="241" t="s">
        <v>248</v>
      </c>
      <c r="C90" s="84" t="s">
        <v>253</v>
      </c>
      <c r="D90" s="247" t="s">
        <v>254</v>
      </c>
      <c r="E90" s="86" t="s">
        <v>62</v>
      </c>
      <c r="F90" s="138">
        <v>100</v>
      </c>
      <c r="G90" s="64">
        <f>SUM(F90:F90)</f>
        <v>100</v>
      </c>
      <c r="H90" s="243">
        <v>270.42</v>
      </c>
      <c r="I90" s="244">
        <f>G90*H90</f>
        <v>27042</v>
      </c>
      <c r="J90" s="351">
        <v>12556</v>
      </c>
      <c r="K90" s="211">
        <v>100</v>
      </c>
      <c r="L90" s="98" t="s">
        <v>37</v>
      </c>
      <c r="M90" s="215"/>
      <c r="N90" s="99">
        <f t="shared" si="58"/>
        <v>0</v>
      </c>
      <c r="O90" s="67">
        <v>39</v>
      </c>
      <c r="P90" s="99">
        <v>80</v>
      </c>
      <c r="Q90" s="99">
        <f t="shared" si="59"/>
        <v>8000</v>
      </c>
      <c r="R90" s="67">
        <v>679</v>
      </c>
      <c r="S90" s="99">
        <v>150</v>
      </c>
      <c r="T90" s="99">
        <f t="shared" si="60"/>
        <v>15000</v>
      </c>
      <c r="U90" s="98" t="s">
        <v>37</v>
      </c>
      <c r="V90" s="215"/>
      <c r="W90" s="99">
        <f t="shared" si="61"/>
        <v>0</v>
      </c>
      <c r="X90" s="98" t="s">
        <v>37</v>
      </c>
      <c r="Y90" s="215"/>
      <c r="Z90" s="99">
        <f t="shared" si="62"/>
        <v>0</v>
      </c>
      <c r="AA90" s="98" t="s">
        <v>37</v>
      </c>
      <c r="AB90" s="215"/>
      <c r="AC90" s="99">
        <f t="shared" si="63"/>
        <v>0</v>
      </c>
      <c r="AD90" s="98" t="s">
        <v>37</v>
      </c>
      <c r="AE90" s="215"/>
      <c r="AF90" s="99">
        <f t="shared" si="64"/>
        <v>0</v>
      </c>
      <c r="AG90" s="67">
        <v>137</v>
      </c>
      <c r="AH90" s="99">
        <v>200.1</v>
      </c>
      <c r="AI90" s="99">
        <f t="shared" si="65"/>
        <v>20010</v>
      </c>
      <c r="AJ90" s="98" t="s">
        <v>37</v>
      </c>
      <c r="AK90" s="215"/>
      <c r="AL90" s="248">
        <f t="shared" si="66"/>
        <v>0</v>
      </c>
      <c r="AM90" s="73">
        <v>79</v>
      </c>
      <c r="AN90" s="74">
        <v>252</v>
      </c>
      <c r="AO90" s="75">
        <f t="shared" si="54"/>
        <v>25200</v>
      </c>
      <c r="AP90" s="73">
        <v>79</v>
      </c>
      <c r="AQ90" s="74">
        <v>500</v>
      </c>
      <c r="AR90" s="92">
        <f>AQ90*F90</f>
        <v>50000</v>
      </c>
      <c r="AS90" s="73">
        <v>79</v>
      </c>
      <c r="AT90" s="74">
        <v>250</v>
      </c>
      <c r="AU90" s="74">
        <f>AT90*F90</f>
        <v>25000</v>
      </c>
      <c r="AV90" s="73">
        <v>79</v>
      </c>
      <c r="AW90" s="246">
        <v>1453.96</v>
      </c>
      <c r="AX90" s="75">
        <f>AW90*F90</f>
        <v>145396</v>
      </c>
      <c r="AY90" s="93"/>
      <c r="AZ90" s="77">
        <f t="shared" si="55"/>
        <v>80</v>
      </c>
      <c r="BA90" s="77">
        <f t="shared" si="67"/>
        <v>412.29428571428571</v>
      </c>
      <c r="BB90" s="77">
        <f t="shared" si="68"/>
        <v>250</v>
      </c>
      <c r="BC90" s="77">
        <f t="shared" si="69"/>
        <v>1453.96</v>
      </c>
      <c r="BD90" s="88"/>
      <c r="BE90" s="79">
        <f t="shared" si="71"/>
        <v>8000</v>
      </c>
      <c r="BF90" s="80">
        <f t="shared" si="71"/>
        <v>41229.428571428572</v>
      </c>
      <c r="BG90" s="81">
        <f t="shared" si="71"/>
        <v>25000</v>
      </c>
      <c r="BH90" s="342">
        <f t="shared" si="70"/>
        <v>270.41999999999996</v>
      </c>
      <c r="BI90" s="82"/>
    </row>
    <row r="91" spans="1:61" ht="204" x14ac:dyDescent="0.25">
      <c r="A91" s="137">
        <v>80</v>
      </c>
      <c r="B91" s="241" t="s">
        <v>248</v>
      </c>
      <c r="C91" s="84" t="s">
        <v>255</v>
      </c>
      <c r="D91" s="247" t="s">
        <v>256</v>
      </c>
      <c r="E91" s="86" t="s">
        <v>62</v>
      </c>
      <c r="F91" s="138">
        <v>3</v>
      </c>
      <c r="G91" s="64">
        <f>SUM(F91:F91)</f>
        <v>3</v>
      </c>
      <c r="H91" s="243">
        <v>27788.49</v>
      </c>
      <c r="I91" s="244">
        <f>G91*H91</f>
        <v>83365.47</v>
      </c>
      <c r="J91" s="351">
        <v>12556</v>
      </c>
      <c r="K91" s="211">
        <v>3</v>
      </c>
      <c r="L91" s="98" t="s">
        <v>37</v>
      </c>
      <c r="M91" s="215"/>
      <c r="N91" s="99">
        <f t="shared" si="58"/>
        <v>0</v>
      </c>
      <c r="O91" s="98" t="s">
        <v>37</v>
      </c>
      <c r="P91" s="99"/>
      <c r="Q91" s="99">
        <f t="shared" si="59"/>
        <v>0</v>
      </c>
      <c r="R91" s="67">
        <v>681</v>
      </c>
      <c r="S91" s="99">
        <v>1500</v>
      </c>
      <c r="T91" s="99">
        <f t="shared" si="60"/>
        <v>4500</v>
      </c>
      <c r="U91" s="98" t="s">
        <v>37</v>
      </c>
      <c r="V91" s="215"/>
      <c r="W91" s="99">
        <f t="shared" si="61"/>
        <v>0</v>
      </c>
      <c r="X91" s="67">
        <v>38</v>
      </c>
      <c r="Y91" s="99">
        <v>1100</v>
      </c>
      <c r="Z91" s="99">
        <f t="shared" si="62"/>
        <v>3300</v>
      </c>
      <c r="AA91" s="98" t="s">
        <v>37</v>
      </c>
      <c r="AB91" s="215"/>
      <c r="AC91" s="99">
        <f t="shared" si="63"/>
        <v>0</v>
      </c>
      <c r="AD91" s="98" t="s">
        <v>37</v>
      </c>
      <c r="AE91" s="215"/>
      <c r="AF91" s="99">
        <f t="shared" si="64"/>
        <v>0</v>
      </c>
      <c r="AG91" s="98" t="s">
        <v>37</v>
      </c>
      <c r="AH91" s="215"/>
      <c r="AI91" s="99">
        <f t="shared" si="65"/>
        <v>0</v>
      </c>
      <c r="AJ91" s="98" t="s">
        <v>37</v>
      </c>
      <c r="AK91" s="99"/>
      <c r="AL91" s="248">
        <f t="shared" si="66"/>
        <v>0</v>
      </c>
      <c r="AM91" s="73">
        <v>80</v>
      </c>
      <c r="AN91" s="74">
        <v>53200</v>
      </c>
      <c r="AO91" s="75">
        <f t="shared" si="54"/>
        <v>159600</v>
      </c>
      <c r="AP91" s="73">
        <v>80</v>
      </c>
      <c r="AQ91" s="74">
        <v>102000</v>
      </c>
      <c r="AR91" s="92">
        <f>AQ91*F91</f>
        <v>306000</v>
      </c>
      <c r="AS91" s="73">
        <v>80</v>
      </c>
      <c r="AT91" s="74">
        <v>55000</v>
      </c>
      <c r="AU91" s="74">
        <f>AT91*F91</f>
        <v>165000</v>
      </c>
      <c r="AV91" s="73">
        <v>80</v>
      </c>
      <c r="AW91" s="246">
        <v>1453.96</v>
      </c>
      <c r="AX91" s="75">
        <f>AW91*F91</f>
        <v>4361.88</v>
      </c>
      <c r="AY91" s="93"/>
      <c r="AZ91" s="77">
        <f t="shared" si="55"/>
        <v>1100</v>
      </c>
      <c r="BA91" s="77">
        <f t="shared" si="67"/>
        <v>35708.993333333332</v>
      </c>
      <c r="BB91" s="77">
        <f t="shared" si="68"/>
        <v>27350</v>
      </c>
      <c r="BC91" s="77">
        <f t="shared" si="69"/>
        <v>102000</v>
      </c>
      <c r="BD91" s="88"/>
      <c r="BE91" s="79">
        <f t="shared" si="71"/>
        <v>3300</v>
      </c>
      <c r="BF91" s="80">
        <f t="shared" si="71"/>
        <v>107126.98</v>
      </c>
      <c r="BG91" s="81">
        <f t="shared" si="71"/>
        <v>82050</v>
      </c>
      <c r="BH91" s="342">
        <f t="shared" si="70"/>
        <v>27788.489999999998</v>
      </c>
      <c r="BI91" s="82"/>
    </row>
    <row r="92" spans="1:61" ht="156" x14ac:dyDescent="0.25">
      <c r="A92" s="137">
        <v>81</v>
      </c>
      <c r="B92" s="241" t="s">
        <v>248</v>
      </c>
      <c r="C92" s="84" t="s">
        <v>257</v>
      </c>
      <c r="D92" s="247" t="s">
        <v>258</v>
      </c>
      <c r="E92" s="86" t="s">
        <v>62</v>
      </c>
      <c r="F92" s="138">
        <v>5</v>
      </c>
      <c r="G92" s="64">
        <f>SUM(F92:F92)</f>
        <v>5</v>
      </c>
      <c r="H92" s="243">
        <v>16188.49</v>
      </c>
      <c r="I92" s="244">
        <f>G92*H92</f>
        <v>80942.45</v>
      </c>
      <c r="J92" s="351">
        <v>12556</v>
      </c>
      <c r="K92" s="211">
        <v>5</v>
      </c>
      <c r="L92" s="98" t="s">
        <v>37</v>
      </c>
      <c r="M92" s="215"/>
      <c r="N92" s="99">
        <f t="shared" si="58"/>
        <v>0</v>
      </c>
      <c r="O92" s="98" t="s">
        <v>37</v>
      </c>
      <c r="P92" s="99"/>
      <c r="Q92" s="99">
        <f t="shared" si="59"/>
        <v>0</v>
      </c>
      <c r="R92" s="67">
        <v>681</v>
      </c>
      <c r="S92" s="99">
        <v>1500</v>
      </c>
      <c r="T92" s="99">
        <f t="shared" si="60"/>
        <v>7500</v>
      </c>
      <c r="U92" s="98" t="s">
        <v>37</v>
      </c>
      <c r="V92" s="99"/>
      <c r="W92" s="99">
        <f t="shared" si="61"/>
        <v>0</v>
      </c>
      <c r="X92" s="67">
        <v>37</v>
      </c>
      <c r="Y92" s="99">
        <v>1100</v>
      </c>
      <c r="Z92" s="99">
        <f t="shared" si="62"/>
        <v>5500</v>
      </c>
      <c r="AA92" s="98" t="s">
        <v>37</v>
      </c>
      <c r="AB92" s="99"/>
      <c r="AC92" s="99">
        <f t="shared" si="63"/>
        <v>0</v>
      </c>
      <c r="AD92" s="98" t="s">
        <v>37</v>
      </c>
      <c r="AE92" s="215"/>
      <c r="AF92" s="99">
        <f t="shared" si="64"/>
        <v>0</v>
      </c>
      <c r="AG92" s="98" t="s">
        <v>37</v>
      </c>
      <c r="AH92" s="215"/>
      <c r="AI92" s="99">
        <f t="shared" si="65"/>
        <v>0</v>
      </c>
      <c r="AJ92" s="98" t="s">
        <v>37</v>
      </c>
      <c r="AK92" s="99"/>
      <c r="AL92" s="248">
        <f t="shared" si="66"/>
        <v>0</v>
      </c>
      <c r="AM92" s="73">
        <v>81</v>
      </c>
      <c r="AN92" s="74">
        <v>30800</v>
      </c>
      <c r="AO92" s="75">
        <f t="shared" si="54"/>
        <v>154000</v>
      </c>
      <c r="AP92" s="73">
        <v>81</v>
      </c>
      <c r="AQ92" s="74">
        <v>48000</v>
      </c>
      <c r="AR92" s="92">
        <f>AQ92*F92</f>
        <v>240000</v>
      </c>
      <c r="AS92" s="73">
        <v>81</v>
      </c>
      <c r="AT92" s="74">
        <v>31000</v>
      </c>
      <c r="AU92" s="74">
        <f>AT92*F92</f>
        <v>155000</v>
      </c>
      <c r="AV92" s="73">
        <v>81</v>
      </c>
      <c r="AW92" s="246">
        <v>1453.96</v>
      </c>
      <c r="AX92" s="75">
        <f>AW92*F92</f>
        <v>7269.8</v>
      </c>
      <c r="AY92" s="93"/>
      <c r="AZ92" s="77">
        <f t="shared" si="55"/>
        <v>1100</v>
      </c>
      <c r="BA92" s="77">
        <f t="shared" si="67"/>
        <v>18975.66</v>
      </c>
      <c r="BB92" s="77">
        <f t="shared" si="68"/>
        <v>16150</v>
      </c>
      <c r="BC92" s="77">
        <f t="shared" si="69"/>
        <v>48000</v>
      </c>
      <c r="BD92" s="88"/>
      <c r="BE92" s="79">
        <f t="shared" si="71"/>
        <v>5500</v>
      </c>
      <c r="BF92" s="80">
        <f t="shared" si="71"/>
        <v>94878.3</v>
      </c>
      <c r="BG92" s="81">
        <f t="shared" si="71"/>
        <v>80750</v>
      </c>
      <c r="BH92" s="342">
        <f t="shared" si="70"/>
        <v>16188.490000000002</v>
      </c>
      <c r="BI92" s="82"/>
    </row>
    <row r="93" spans="1:61" ht="132" x14ac:dyDescent="0.25">
      <c r="A93" s="137">
        <v>82</v>
      </c>
      <c r="B93" s="83" t="s">
        <v>248</v>
      </c>
      <c r="C93" s="84" t="s">
        <v>259</v>
      </c>
      <c r="D93" s="85" t="s">
        <v>260</v>
      </c>
      <c r="E93" s="86" t="s">
        <v>62</v>
      </c>
      <c r="F93" s="138">
        <v>10</v>
      </c>
      <c r="G93" s="64">
        <f>SUM(F93:F93)</f>
        <v>10</v>
      </c>
      <c r="H93" s="243">
        <v>7763.49</v>
      </c>
      <c r="I93" s="244">
        <f>G93*H93</f>
        <v>77634.899999999994</v>
      </c>
      <c r="J93" s="351">
        <v>12556</v>
      </c>
      <c r="K93" s="211">
        <v>10</v>
      </c>
      <c r="L93" s="98" t="s">
        <v>37</v>
      </c>
      <c r="M93" s="99"/>
      <c r="N93" s="99">
        <f t="shared" si="58"/>
        <v>0</v>
      </c>
      <c r="O93" s="98" t="s">
        <v>37</v>
      </c>
      <c r="P93" s="99"/>
      <c r="Q93" s="99">
        <f t="shared" si="59"/>
        <v>0</v>
      </c>
      <c r="R93" s="67">
        <v>681</v>
      </c>
      <c r="S93" s="99">
        <v>1500</v>
      </c>
      <c r="T93" s="99">
        <f t="shared" si="60"/>
        <v>15000</v>
      </c>
      <c r="U93" s="98" t="s">
        <v>37</v>
      </c>
      <c r="V93" s="99"/>
      <c r="W93" s="99">
        <f t="shared" si="61"/>
        <v>0</v>
      </c>
      <c r="X93" s="67">
        <v>37</v>
      </c>
      <c r="Y93" s="99">
        <v>1100</v>
      </c>
      <c r="Z93" s="99">
        <f t="shared" si="62"/>
        <v>11000</v>
      </c>
      <c r="AA93" s="98" t="s">
        <v>37</v>
      </c>
      <c r="AB93" s="99"/>
      <c r="AC93" s="99">
        <f t="shared" si="63"/>
        <v>0</v>
      </c>
      <c r="AD93" s="98" t="s">
        <v>37</v>
      </c>
      <c r="AE93" s="215"/>
      <c r="AF93" s="99">
        <f t="shared" si="64"/>
        <v>0</v>
      </c>
      <c r="AG93" s="98" t="s">
        <v>37</v>
      </c>
      <c r="AH93" s="215"/>
      <c r="AI93" s="99">
        <f t="shared" si="65"/>
        <v>0</v>
      </c>
      <c r="AJ93" s="98" t="s">
        <v>37</v>
      </c>
      <c r="AK93" s="99"/>
      <c r="AL93" s="248">
        <f t="shared" si="66"/>
        <v>0</v>
      </c>
      <c r="AM93" s="73">
        <v>82</v>
      </c>
      <c r="AN93" s="74">
        <v>12600</v>
      </c>
      <c r="AO93" s="75">
        <f t="shared" si="54"/>
        <v>126000</v>
      </c>
      <c r="AP93" s="73">
        <v>82</v>
      </c>
      <c r="AQ93" s="74">
        <v>32000</v>
      </c>
      <c r="AR93" s="92">
        <f>AQ93*F93</f>
        <v>320000</v>
      </c>
      <c r="AS93" s="73">
        <v>82</v>
      </c>
      <c r="AT93" s="74">
        <v>15500</v>
      </c>
      <c r="AU93" s="74">
        <f>AT93*F93</f>
        <v>155000</v>
      </c>
      <c r="AV93" s="73">
        <v>82</v>
      </c>
      <c r="AW93" s="246">
        <v>1453.96</v>
      </c>
      <c r="AX93" s="75">
        <f>AW93*F93</f>
        <v>14539.6</v>
      </c>
      <c r="AY93" s="93"/>
      <c r="AZ93" s="77">
        <f t="shared" si="55"/>
        <v>1100</v>
      </c>
      <c r="BA93" s="77">
        <f t="shared" si="67"/>
        <v>10692.326666666666</v>
      </c>
      <c r="BB93" s="77">
        <f t="shared" si="68"/>
        <v>7050</v>
      </c>
      <c r="BC93" s="77">
        <f t="shared" si="69"/>
        <v>32000</v>
      </c>
      <c r="BD93" s="88"/>
      <c r="BE93" s="79">
        <f t="shared" si="71"/>
        <v>11000</v>
      </c>
      <c r="BF93" s="80">
        <f t="shared" si="71"/>
        <v>106923.26666666666</v>
      </c>
      <c r="BG93" s="81">
        <f t="shared" si="71"/>
        <v>70500</v>
      </c>
      <c r="BH93" s="342">
        <f t="shared" si="70"/>
        <v>7763.49</v>
      </c>
      <c r="BI93" s="82"/>
    </row>
    <row r="94" spans="1:61" ht="60" x14ac:dyDescent="0.25">
      <c r="A94" s="137">
        <v>83</v>
      </c>
      <c r="B94" s="96" t="s">
        <v>248</v>
      </c>
      <c r="C94" s="84" t="s">
        <v>261</v>
      </c>
      <c r="D94" s="85" t="s">
        <v>262</v>
      </c>
      <c r="E94" s="249" t="s">
        <v>62</v>
      </c>
      <c r="F94" s="138">
        <v>300</v>
      </c>
      <c r="G94" s="64">
        <f>SUM(F94:F94)</f>
        <v>300</v>
      </c>
      <c r="H94" s="243">
        <v>817.09</v>
      </c>
      <c r="I94" s="244">
        <f>G94*H94</f>
        <v>245127</v>
      </c>
      <c r="J94" s="351">
        <v>12556</v>
      </c>
      <c r="K94" s="211">
        <v>300</v>
      </c>
      <c r="L94" s="98" t="s">
        <v>37</v>
      </c>
      <c r="M94" s="215"/>
      <c r="N94" s="99">
        <f t="shared" si="58"/>
        <v>0</v>
      </c>
      <c r="O94" s="67">
        <v>87</v>
      </c>
      <c r="P94" s="99">
        <v>350</v>
      </c>
      <c r="Q94" s="99">
        <f t="shared" si="59"/>
        <v>105000</v>
      </c>
      <c r="R94" s="67">
        <v>730</v>
      </c>
      <c r="S94" s="99">
        <v>1200</v>
      </c>
      <c r="T94" s="99">
        <f t="shared" si="60"/>
        <v>360000</v>
      </c>
      <c r="U94" s="98" t="s">
        <v>37</v>
      </c>
      <c r="V94" s="215"/>
      <c r="W94" s="99">
        <f t="shared" si="61"/>
        <v>0</v>
      </c>
      <c r="X94" s="67">
        <v>48</v>
      </c>
      <c r="Y94" s="99">
        <v>800</v>
      </c>
      <c r="Z94" s="99">
        <f t="shared" si="62"/>
        <v>240000</v>
      </c>
      <c r="AA94" s="98" t="s">
        <v>37</v>
      </c>
      <c r="AB94" s="215"/>
      <c r="AC94" s="99">
        <f t="shared" si="63"/>
        <v>0</v>
      </c>
      <c r="AD94" s="98" t="s">
        <v>37</v>
      </c>
      <c r="AE94" s="215"/>
      <c r="AF94" s="99">
        <f t="shared" si="64"/>
        <v>0</v>
      </c>
      <c r="AG94" s="98" t="s">
        <v>37</v>
      </c>
      <c r="AH94" s="215"/>
      <c r="AI94" s="99">
        <f t="shared" si="65"/>
        <v>0</v>
      </c>
      <c r="AJ94" s="98" t="s">
        <v>37</v>
      </c>
      <c r="AK94" s="215"/>
      <c r="AL94" s="248">
        <f t="shared" si="66"/>
        <v>0</v>
      </c>
      <c r="AM94" s="73">
        <v>83</v>
      </c>
      <c r="AN94" s="74">
        <v>770</v>
      </c>
      <c r="AO94" s="75">
        <f t="shared" si="54"/>
        <v>231000</v>
      </c>
      <c r="AP94" s="73">
        <v>83</v>
      </c>
      <c r="AQ94" s="74">
        <v>3000</v>
      </c>
      <c r="AR94" s="92">
        <f>AQ94*F94</f>
        <v>900000</v>
      </c>
      <c r="AS94" s="73">
        <v>83</v>
      </c>
      <c r="AT94" s="74">
        <v>750</v>
      </c>
      <c r="AU94" s="74">
        <f>AT94*F94</f>
        <v>225000</v>
      </c>
      <c r="AV94" s="73">
        <v>83</v>
      </c>
      <c r="AW94" s="246">
        <v>565.42999999999995</v>
      </c>
      <c r="AX94" s="75">
        <f>AW94*F94</f>
        <v>169628.99999999997</v>
      </c>
      <c r="AY94" s="93"/>
      <c r="AZ94" s="77">
        <f t="shared" si="55"/>
        <v>350</v>
      </c>
      <c r="BA94" s="77">
        <f t="shared" si="67"/>
        <v>1062.2042857142858</v>
      </c>
      <c r="BB94" s="77">
        <f t="shared" si="68"/>
        <v>770</v>
      </c>
      <c r="BC94" s="77">
        <f t="shared" si="69"/>
        <v>3000</v>
      </c>
      <c r="BD94" s="88"/>
      <c r="BE94" s="79">
        <f t="shared" si="71"/>
        <v>105000</v>
      </c>
      <c r="BF94" s="80">
        <f t="shared" si="71"/>
        <v>318661.28571428574</v>
      </c>
      <c r="BG94" s="81">
        <f t="shared" si="71"/>
        <v>231000</v>
      </c>
      <c r="BH94" s="342">
        <f t="shared" si="70"/>
        <v>817.08600000000001</v>
      </c>
      <c r="BI94" s="82"/>
    </row>
    <row r="95" spans="1:61" ht="48" x14ac:dyDescent="0.25">
      <c r="A95" s="137">
        <v>84</v>
      </c>
      <c r="B95" s="96" t="s">
        <v>248</v>
      </c>
      <c r="C95" s="84" t="s">
        <v>263</v>
      </c>
      <c r="D95" s="85" t="s">
        <v>264</v>
      </c>
      <c r="E95" s="86" t="s">
        <v>62</v>
      </c>
      <c r="F95" s="138">
        <v>365</v>
      </c>
      <c r="G95" s="64">
        <f>SUM(F95:F95)</f>
        <v>365</v>
      </c>
      <c r="H95" s="243">
        <v>36.61</v>
      </c>
      <c r="I95" s="244">
        <f>G95*H95</f>
        <v>13362.65</v>
      </c>
      <c r="J95" s="351">
        <v>12556</v>
      </c>
      <c r="K95" s="211">
        <v>365</v>
      </c>
      <c r="L95" s="67">
        <v>65</v>
      </c>
      <c r="M95" s="99">
        <v>55</v>
      </c>
      <c r="N95" s="99">
        <f t="shared" si="58"/>
        <v>20075</v>
      </c>
      <c r="O95" s="67">
        <v>80</v>
      </c>
      <c r="P95" s="99">
        <v>6</v>
      </c>
      <c r="Q95" s="99">
        <f t="shared" si="59"/>
        <v>2190</v>
      </c>
      <c r="R95" s="67">
        <v>690</v>
      </c>
      <c r="S95" s="99">
        <v>36.950000000000003</v>
      </c>
      <c r="T95" s="99">
        <f t="shared" si="60"/>
        <v>13486.750000000002</v>
      </c>
      <c r="U95" s="67" t="s">
        <v>265</v>
      </c>
      <c r="V95" s="99">
        <v>4</v>
      </c>
      <c r="W95" s="99">
        <f t="shared" si="61"/>
        <v>1460</v>
      </c>
      <c r="X95" s="67">
        <v>58</v>
      </c>
      <c r="Y95" s="99">
        <v>25</v>
      </c>
      <c r="Z95" s="99">
        <f t="shared" si="62"/>
        <v>9125</v>
      </c>
      <c r="AA95" s="98" t="s">
        <v>37</v>
      </c>
      <c r="AB95" s="215"/>
      <c r="AC95" s="99">
        <f t="shared" si="63"/>
        <v>0</v>
      </c>
      <c r="AD95" s="67">
        <v>6</v>
      </c>
      <c r="AE95" s="99">
        <v>20.89</v>
      </c>
      <c r="AF95" s="99">
        <f t="shared" si="64"/>
        <v>7624.85</v>
      </c>
      <c r="AG95" s="98" t="s">
        <v>37</v>
      </c>
      <c r="AH95" s="215"/>
      <c r="AI95" s="99">
        <f t="shared" si="65"/>
        <v>0</v>
      </c>
      <c r="AJ95" s="98" t="s">
        <v>37</v>
      </c>
      <c r="AK95" s="215"/>
      <c r="AL95" s="248">
        <f t="shared" si="66"/>
        <v>0</v>
      </c>
      <c r="AM95" s="73">
        <v>84</v>
      </c>
      <c r="AN95" s="74">
        <v>49</v>
      </c>
      <c r="AO95" s="75">
        <f t="shared" si="54"/>
        <v>17885</v>
      </c>
      <c r="AP95" s="73">
        <v>84</v>
      </c>
      <c r="AQ95" s="74">
        <v>50</v>
      </c>
      <c r="AR95" s="92">
        <f>AQ95*F95</f>
        <v>18250</v>
      </c>
      <c r="AS95" s="73">
        <v>84</v>
      </c>
      <c r="AT95" s="74">
        <v>50</v>
      </c>
      <c r="AU95" s="74">
        <f>AT95*F95</f>
        <v>18250</v>
      </c>
      <c r="AV95" s="73">
        <v>84</v>
      </c>
      <c r="AW95" s="246">
        <v>565.42999999999995</v>
      </c>
      <c r="AX95" s="75">
        <f>AW95*F95</f>
        <v>206381.94999999998</v>
      </c>
      <c r="AY95" s="93"/>
      <c r="AZ95" s="77">
        <f t="shared" si="55"/>
        <v>4</v>
      </c>
      <c r="BA95" s="77">
        <f t="shared" si="67"/>
        <v>86.227000000000004</v>
      </c>
      <c r="BB95" s="77">
        <f t="shared" si="68"/>
        <v>42.975000000000001</v>
      </c>
      <c r="BC95" s="77">
        <f t="shared" si="69"/>
        <v>565.42999999999995</v>
      </c>
      <c r="BD95" s="88"/>
      <c r="BE95" s="79">
        <f t="shared" si="71"/>
        <v>1460</v>
      </c>
      <c r="BF95" s="80">
        <f t="shared" si="71"/>
        <v>31472.855000000003</v>
      </c>
      <c r="BG95" s="81">
        <f t="shared" si="71"/>
        <v>15685.875</v>
      </c>
      <c r="BH95" s="342">
        <f t="shared" si="70"/>
        <v>36.605000000000004</v>
      </c>
      <c r="BI95" s="82"/>
    </row>
    <row r="96" spans="1:61" ht="48" x14ac:dyDescent="0.25">
      <c r="A96" s="137">
        <v>85</v>
      </c>
      <c r="B96" s="96" t="s">
        <v>248</v>
      </c>
      <c r="C96" s="84" t="s">
        <v>266</v>
      </c>
      <c r="D96" s="85" t="s">
        <v>267</v>
      </c>
      <c r="E96" s="86" t="s">
        <v>62</v>
      </c>
      <c r="F96" s="138">
        <v>300</v>
      </c>
      <c r="G96" s="64">
        <f>SUM(F96:F96)</f>
        <v>300</v>
      </c>
      <c r="H96" s="243">
        <v>716.85</v>
      </c>
      <c r="I96" s="244">
        <f>G96*H96</f>
        <v>215055</v>
      </c>
      <c r="J96" s="351">
        <v>12556</v>
      </c>
      <c r="K96" s="211">
        <v>300</v>
      </c>
      <c r="L96" s="98" t="s">
        <v>37</v>
      </c>
      <c r="M96" s="215"/>
      <c r="N96" s="99">
        <f t="shared" si="58"/>
        <v>0</v>
      </c>
      <c r="O96" s="98" t="s">
        <v>37</v>
      </c>
      <c r="P96" s="215"/>
      <c r="Q96" s="99">
        <f t="shared" si="59"/>
        <v>0</v>
      </c>
      <c r="R96" s="67">
        <v>416</v>
      </c>
      <c r="S96" s="99">
        <v>920.55</v>
      </c>
      <c r="T96" s="99">
        <f t="shared" si="60"/>
        <v>276165</v>
      </c>
      <c r="U96" s="98" t="s">
        <v>37</v>
      </c>
      <c r="V96" s="215"/>
      <c r="W96" s="99">
        <f t="shared" si="61"/>
        <v>0</v>
      </c>
      <c r="X96" s="98" t="s">
        <v>37</v>
      </c>
      <c r="Y96" s="215"/>
      <c r="Z96" s="99">
        <f t="shared" si="62"/>
        <v>0</v>
      </c>
      <c r="AA96" s="98" t="s">
        <v>37</v>
      </c>
      <c r="AB96" s="215"/>
      <c r="AC96" s="99">
        <f t="shared" si="63"/>
        <v>0</v>
      </c>
      <c r="AD96" s="98" t="s">
        <v>37</v>
      </c>
      <c r="AE96" s="215"/>
      <c r="AF96" s="99">
        <f t="shared" si="64"/>
        <v>0</v>
      </c>
      <c r="AG96" s="98" t="s">
        <v>37</v>
      </c>
      <c r="AH96" s="215"/>
      <c r="AI96" s="99">
        <f t="shared" si="65"/>
        <v>0</v>
      </c>
      <c r="AJ96" s="98" t="s">
        <v>37</v>
      </c>
      <c r="AK96" s="215"/>
      <c r="AL96" s="248">
        <f t="shared" si="66"/>
        <v>0</v>
      </c>
      <c r="AM96" s="73">
        <v>85</v>
      </c>
      <c r="AN96" s="74">
        <v>630</v>
      </c>
      <c r="AO96" s="75">
        <f t="shared" si="54"/>
        <v>189000</v>
      </c>
      <c r="AP96" s="73">
        <v>85</v>
      </c>
      <c r="AQ96" s="74">
        <v>4000</v>
      </c>
      <c r="AR96" s="92">
        <f>AQ96*F96</f>
        <v>1200000</v>
      </c>
      <c r="AS96" s="73">
        <v>85</v>
      </c>
      <c r="AT96" s="74">
        <v>600</v>
      </c>
      <c r="AU96" s="74">
        <f>AT96*F96</f>
        <v>180000</v>
      </c>
      <c r="AV96" s="73">
        <v>85</v>
      </c>
      <c r="AW96" s="246">
        <v>565.42999999999995</v>
      </c>
      <c r="AX96" s="75">
        <f>AW96*F96</f>
        <v>169628.99999999997</v>
      </c>
      <c r="AY96" s="93"/>
      <c r="AZ96" s="77">
        <f t="shared" si="55"/>
        <v>565.42999999999995</v>
      </c>
      <c r="BA96" s="77">
        <f t="shared" si="67"/>
        <v>1343.1960000000001</v>
      </c>
      <c r="BB96" s="77">
        <f t="shared" si="68"/>
        <v>630</v>
      </c>
      <c r="BC96" s="77">
        <f t="shared" si="69"/>
        <v>4000</v>
      </c>
      <c r="BD96" s="88"/>
      <c r="BE96" s="79">
        <f t="shared" si="71"/>
        <v>169628.99999999997</v>
      </c>
      <c r="BF96" s="80">
        <f t="shared" si="71"/>
        <v>402958.80000000005</v>
      </c>
      <c r="BG96" s="81">
        <f t="shared" si="71"/>
        <v>189000</v>
      </c>
      <c r="BH96" s="342">
        <f t="shared" si="70"/>
        <v>716.85000000000025</v>
      </c>
      <c r="BI96" s="82"/>
    </row>
    <row r="97" spans="1:61" ht="72" x14ac:dyDescent="0.25">
      <c r="A97" s="137">
        <v>86</v>
      </c>
      <c r="B97" s="83" t="s">
        <v>248</v>
      </c>
      <c r="C97" s="84" t="s">
        <v>268</v>
      </c>
      <c r="D97" s="85" t="s">
        <v>269</v>
      </c>
      <c r="E97" s="86" t="s">
        <v>228</v>
      </c>
      <c r="F97" s="138">
        <v>600</v>
      </c>
      <c r="G97" s="64">
        <f>SUM(F97:F97)</f>
        <v>600</v>
      </c>
      <c r="H97" s="243">
        <v>241.5</v>
      </c>
      <c r="I97" s="244">
        <f>G97*H97</f>
        <v>144900</v>
      </c>
      <c r="J97" s="351">
        <v>12556</v>
      </c>
      <c r="K97" s="211">
        <v>600</v>
      </c>
      <c r="L97" s="98" t="s">
        <v>37</v>
      </c>
      <c r="M97" s="215"/>
      <c r="N97" s="99">
        <f t="shared" si="58"/>
        <v>0</v>
      </c>
      <c r="O97" s="98" t="s">
        <v>37</v>
      </c>
      <c r="P97" s="215"/>
      <c r="Q97" s="99">
        <f t="shared" si="59"/>
        <v>0</v>
      </c>
      <c r="R97" s="98" t="s">
        <v>37</v>
      </c>
      <c r="S97" s="215"/>
      <c r="T97" s="99">
        <f t="shared" si="60"/>
        <v>0</v>
      </c>
      <c r="U97" s="98" t="s">
        <v>37</v>
      </c>
      <c r="V97" s="215"/>
      <c r="W97" s="99">
        <f t="shared" si="61"/>
        <v>0</v>
      </c>
      <c r="X97" s="98" t="s">
        <v>37</v>
      </c>
      <c r="Y97" s="215"/>
      <c r="Z97" s="99">
        <f t="shared" si="62"/>
        <v>0</v>
      </c>
      <c r="AA97" s="98" t="s">
        <v>37</v>
      </c>
      <c r="AB97" s="215"/>
      <c r="AC97" s="99">
        <f t="shared" si="63"/>
        <v>0</v>
      </c>
      <c r="AD97" s="98" t="s">
        <v>37</v>
      </c>
      <c r="AE97" s="215"/>
      <c r="AF97" s="99">
        <f t="shared" si="64"/>
        <v>0</v>
      </c>
      <c r="AG97" s="98" t="s">
        <v>37</v>
      </c>
      <c r="AH97" s="215"/>
      <c r="AI97" s="99">
        <f t="shared" si="65"/>
        <v>0</v>
      </c>
      <c r="AJ97" s="98" t="s">
        <v>37</v>
      </c>
      <c r="AK97" s="215"/>
      <c r="AL97" s="248">
        <f t="shared" si="66"/>
        <v>0</v>
      </c>
      <c r="AM97" s="73">
        <v>86</v>
      </c>
      <c r="AN97" s="74">
        <v>133</v>
      </c>
      <c r="AO97" s="75">
        <f t="shared" si="54"/>
        <v>79800</v>
      </c>
      <c r="AP97" s="73">
        <v>86</v>
      </c>
      <c r="AQ97" s="74">
        <v>350</v>
      </c>
      <c r="AR97" s="92">
        <f>AQ97*F97</f>
        <v>210000</v>
      </c>
      <c r="AS97" s="73">
        <v>86</v>
      </c>
      <c r="AT97" s="74">
        <v>130</v>
      </c>
      <c r="AU97" s="74">
        <f>AT97*F97</f>
        <v>78000</v>
      </c>
      <c r="AV97" s="73">
        <v>86</v>
      </c>
      <c r="AW97" s="246">
        <v>1453.96</v>
      </c>
      <c r="AX97" s="75">
        <f>AW97*F97</f>
        <v>872376</v>
      </c>
      <c r="AY97" s="93"/>
      <c r="AZ97" s="77">
        <f t="shared" si="55"/>
        <v>130</v>
      </c>
      <c r="BA97" s="77">
        <f t="shared" si="67"/>
        <v>516.74</v>
      </c>
      <c r="BB97" s="77">
        <f t="shared" si="68"/>
        <v>241.5</v>
      </c>
      <c r="BC97" s="77">
        <f t="shared" si="69"/>
        <v>1453.96</v>
      </c>
      <c r="BD97" s="88"/>
      <c r="BE97" s="79">
        <f t="shared" si="71"/>
        <v>78000</v>
      </c>
      <c r="BF97" s="80">
        <f t="shared" si="71"/>
        <v>310044</v>
      </c>
      <c r="BG97" s="81">
        <f t="shared" si="71"/>
        <v>144900</v>
      </c>
      <c r="BH97" s="342">
        <f t="shared" si="70"/>
        <v>241.5</v>
      </c>
      <c r="BI97" s="82"/>
    </row>
    <row r="98" spans="1:61" ht="48" x14ac:dyDescent="0.25">
      <c r="A98" s="137">
        <v>87</v>
      </c>
      <c r="B98" s="83" t="s">
        <v>248</v>
      </c>
      <c r="C98" s="84" t="s">
        <v>270</v>
      </c>
      <c r="D98" s="85" t="s">
        <v>271</v>
      </c>
      <c r="E98" s="86" t="s">
        <v>228</v>
      </c>
      <c r="F98" s="138">
        <v>1500</v>
      </c>
      <c r="G98" s="64">
        <f>SUM(F98:F98)</f>
        <v>1500</v>
      </c>
      <c r="H98" s="243">
        <v>80.849999999999994</v>
      </c>
      <c r="I98" s="244">
        <f>G98*H98</f>
        <v>121274.99999999999</v>
      </c>
      <c r="J98" s="351">
        <v>13757</v>
      </c>
      <c r="K98" s="211">
        <v>1500</v>
      </c>
      <c r="L98" s="67">
        <v>111</v>
      </c>
      <c r="M98" s="99">
        <v>55</v>
      </c>
      <c r="N98" s="99">
        <f t="shared" si="58"/>
        <v>82500</v>
      </c>
      <c r="O98" s="67">
        <v>186</v>
      </c>
      <c r="P98" s="99">
        <v>22</v>
      </c>
      <c r="Q98" s="99">
        <f t="shared" si="59"/>
        <v>33000</v>
      </c>
      <c r="R98" s="98" t="s">
        <v>37</v>
      </c>
      <c r="S98" s="215"/>
      <c r="T98" s="99">
        <f t="shared" si="60"/>
        <v>0</v>
      </c>
      <c r="U98" s="98" t="s">
        <v>37</v>
      </c>
      <c r="V98" s="215"/>
      <c r="W98" s="99">
        <f t="shared" si="61"/>
        <v>0</v>
      </c>
      <c r="X98" s="67">
        <v>8</v>
      </c>
      <c r="Y98" s="99">
        <v>17</v>
      </c>
      <c r="Z98" s="99">
        <f t="shared" si="62"/>
        <v>25500</v>
      </c>
      <c r="AA98" s="98" t="s">
        <v>37</v>
      </c>
      <c r="AB98" s="215"/>
      <c r="AC98" s="99">
        <f t="shared" si="63"/>
        <v>0</v>
      </c>
      <c r="AD98" s="67">
        <v>50</v>
      </c>
      <c r="AE98" s="99">
        <v>41.78</v>
      </c>
      <c r="AF98" s="99">
        <f t="shared" si="64"/>
        <v>62670</v>
      </c>
      <c r="AG98" s="67">
        <v>221</v>
      </c>
      <c r="AH98" s="99">
        <v>12.76</v>
      </c>
      <c r="AI98" s="99">
        <f t="shared" si="65"/>
        <v>19140</v>
      </c>
      <c r="AJ98" s="67" t="s">
        <v>163</v>
      </c>
      <c r="AK98" s="99">
        <v>22</v>
      </c>
      <c r="AL98" s="248">
        <f t="shared" si="66"/>
        <v>33000</v>
      </c>
      <c r="AM98" s="73">
        <v>87</v>
      </c>
      <c r="AN98" s="74">
        <v>119</v>
      </c>
      <c r="AO98" s="75">
        <f t="shared" si="54"/>
        <v>178500</v>
      </c>
      <c r="AP98" s="73">
        <v>87</v>
      </c>
      <c r="AQ98" s="74">
        <v>250</v>
      </c>
      <c r="AR98" s="92">
        <f>AQ98*F98</f>
        <v>375000</v>
      </c>
      <c r="AS98" s="73">
        <v>87</v>
      </c>
      <c r="AT98" s="74">
        <v>120</v>
      </c>
      <c r="AU98" s="74">
        <f>AT98*F98</f>
        <v>180000</v>
      </c>
      <c r="AV98" s="73">
        <v>87</v>
      </c>
      <c r="AW98" s="246">
        <v>565.42999999999995</v>
      </c>
      <c r="AX98" s="75">
        <f>AW98*F98</f>
        <v>848144.99999999988</v>
      </c>
      <c r="AY98" s="93"/>
      <c r="AZ98" s="77">
        <f t="shared" si="55"/>
        <v>12.76</v>
      </c>
      <c r="BA98" s="77">
        <f t="shared" si="67"/>
        <v>122.49699999999999</v>
      </c>
      <c r="BB98" s="77">
        <f t="shared" si="68"/>
        <v>48.39</v>
      </c>
      <c r="BC98" s="77">
        <f t="shared" si="69"/>
        <v>565.42999999999995</v>
      </c>
      <c r="BD98" s="88"/>
      <c r="BE98" s="79">
        <f t="shared" si="71"/>
        <v>19140</v>
      </c>
      <c r="BF98" s="80">
        <f t="shared" si="71"/>
        <v>183745.49999999997</v>
      </c>
      <c r="BG98" s="81">
        <f t="shared" si="71"/>
        <v>72585</v>
      </c>
      <c r="BH98" s="342">
        <f t="shared" si="70"/>
        <v>80.847499999999982</v>
      </c>
      <c r="BI98" s="82"/>
    </row>
    <row r="99" spans="1:61" ht="48" x14ac:dyDescent="0.25">
      <c r="A99" s="137">
        <v>88</v>
      </c>
      <c r="B99" s="83" t="s">
        <v>248</v>
      </c>
      <c r="C99" s="84" t="s">
        <v>272</v>
      </c>
      <c r="D99" s="85" t="s">
        <v>273</v>
      </c>
      <c r="E99" s="86" t="s">
        <v>228</v>
      </c>
      <c r="F99" s="138">
        <v>500</v>
      </c>
      <c r="G99" s="64">
        <f>SUM(F99:F99)</f>
        <v>500</v>
      </c>
      <c r="H99" s="243">
        <v>90.64</v>
      </c>
      <c r="I99" s="244">
        <f>G99*H99</f>
        <v>45320</v>
      </c>
      <c r="J99" s="351">
        <v>13757</v>
      </c>
      <c r="K99" s="211">
        <v>500</v>
      </c>
      <c r="L99" s="67">
        <v>111</v>
      </c>
      <c r="M99" s="99">
        <v>55</v>
      </c>
      <c r="N99" s="99">
        <f t="shared" si="58"/>
        <v>27500</v>
      </c>
      <c r="O99" s="67">
        <v>186</v>
      </c>
      <c r="P99" s="99">
        <v>22</v>
      </c>
      <c r="Q99" s="99">
        <f t="shared" si="59"/>
        <v>11000</v>
      </c>
      <c r="R99" s="67">
        <v>616</v>
      </c>
      <c r="S99" s="99">
        <v>40</v>
      </c>
      <c r="T99" s="99">
        <f t="shared" si="60"/>
        <v>20000</v>
      </c>
      <c r="U99" s="98" t="s">
        <v>37</v>
      </c>
      <c r="V99" s="215"/>
      <c r="W99" s="99">
        <f t="shared" si="61"/>
        <v>0</v>
      </c>
      <c r="X99" s="67">
        <v>8</v>
      </c>
      <c r="Y99" s="250">
        <v>17</v>
      </c>
      <c r="Z99" s="99">
        <f t="shared" si="62"/>
        <v>8500</v>
      </c>
      <c r="AA99" s="98" t="s">
        <v>37</v>
      </c>
      <c r="AB99" s="215"/>
      <c r="AC99" s="99">
        <f t="shared" si="63"/>
        <v>0</v>
      </c>
      <c r="AD99" s="67">
        <v>50</v>
      </c>
      <c r="AE99" s="99">
        <v>41.78</v>
      </c>
      <c r="AF99" s="99">
        <f t="shared" si="64"/>
        <v>20890</v>
      </c>
      <c r="AG99" s="67">
        <v>222</v>
      </c>
      <c r="AH99" s="99">
        <v>9.86</v>
      </c>
      <c r="AI99" s="99">
        <f t="shared" si="65"/>
        <v>4930</v>
      </c>
      <c r="AJ99" s="67" t="s">
        <v>163</v>
      </c>
      <c r="AK99" s="99">
        <v>22</v>
      </c>
      <c r="AL99" s="248">
        <f t="shared" si="66"/>
        <v>11000</v>
      </c>
      <c r="AM99" s="73">
        <v>88</v>
      </c>
      <c r="AN99" s="74">
        <v>168</v>
      </c>
      <c r="AO99" s="75">
        <f t="shared" si="54"/>
        <v>84000</v>
      </c>
      <c r="AP99" s="73">
        <v>88</v>
      </c>
      <c r="AQ99" s="74">
        <v>300</v>
      </c>
      <c r="AR99" s="92">
        <f>AQ99*F99</f>
        <v>150000</v>
      </c>
      <c r="AS99" s="73">
        <v>88</v>
      </c>
      <c r="AT99" s="74">
        <v>150</v>
      </c>
      <c r="AU99" s="74">
        <f>AT99*F99</f>
        <v>75000</v>
      </c>
      <c r="AV99" s="73">
        <v>88</v>
      </c>
      <c r="AW99" s="246">
        <v>565.42999999999995</v>
      </c>
      <c r="AX99" s="75">
        <f>AW99*F99</f>
        <v>282715</v>
      </c>
      <c r="AY99" s="93"/>
      <c r="AZ99" s="77">
        <f t="shared" si="55"/>
        <v>9.86</v>
      </c>
      <c r="BA99" s="77">
        <f t="shared" si="67"/>
        <v>126.46090909090908</v>
      </c>
      <c r="BB99" s="77">
        <f t="shared" si="68"/>
        <v>41.78</v>
      </c>
      <c r="BC99" s="77">
        <f t="shared" si="69"/>
        <v>565.42999999999995</v>
      </c>
      <c r="BD99" s="88"/>
      <c r="BE99" s="79">
        <f t="shared" si="71"/>
        <v>4930</v>
      </c>
      <c r="BF99" s="80">
        <f t="shared" si="71"/>
        <v>63230.454545454544</v>
      </c>
      <c r="BG99" s="81">
        <f t="shared" si="71"/>
        <v>20890</v>
      </c>
      <c r="BH99" s="342">
        <f t="shared" si="70"/>
        <v>90.642222222222216</v>
      </c>
      <c r="BI99" s="82"/>
    </row>
    <row r="100" spans="1:61" ht="48" x14ac:dyDescent="0.25">
      <c r="A100" s="137">
        <v>89</v>
      </c>
      <c r="B100" s="83" t="s">
        <v>248</v>
      </c>
      <c r="C100" s="97" t="s">
        <v>274</v>
      </c>
      <c r="D100" s="85" t="s">
        <v>275</v>
      </c>
      <c r="E100" s="86" t="s">
        <v>228</v>
      </c>
      <c r="F100" s="138">
        <v>250</v>
      </c>
      <c r="G100" s="64">
        <f>SUM(F100:F100)</f>
        <v>250</v>
      </c>
      <c r="H100" s="243">
        <v>301</v>
      </c>
      <c r="I100" s="244">
        <f>G100*H100</f>
        <v>75250</v>
      </c>
      <c r="J100" s="351">
        <v>13757</v>
      </c>
      <c r="K100" s="211">
        <v>250</v>
      </c>
      <c r="L100" s="98" t="s">
        <v>37</v>
      </c>
      <c r="M100" s="215"/>
      <c r="N100" s="99">
        <f t="shared" si="58"/>
        <v>0</v>
      </c>
      <c r="O100" s="98" t="s">
        <v>37</v>
      </c>
      <c r="P100" s="215"/>
      <c r="Q100" s="99">
        <f t="shared" si="59"/>
        <v>0</v>
      </c>
      <c r="R100" s="98" t="s">
        <v>37</v>
      </c>
      <c r="S100" s="215"/>
      <c r="T100" s="99">
        <f t="shared" si="60"/>
        <v>0</v>
      </c>
      <c r="U100" s="98" t="s">
        <v>37</v>
      </c>
      <c r="V100" s="215"/>
      <c r="W100" s="99">
        <f t="shared" si="61"/>
        <v>0</v>
      </c>
      <c r="X100" s="98" t="s">
        <v>37</v>
      </c>
      <c r="Y100" s="215"/>
      <c r="Z100" s="99">
        <f t="shared" si="62"/>
        <v>0</v>
      </c>
      <c r="AA100" s="98" t="s">
        <v>37</v>
      </c>
      <c r="AB100" s="215"/>
      <c r="AC100" s="99">
        <f t="shared" si="63"/>
        <v>0</v>
      </c>
      <c r="AD100" s="98" t="s">
        <v>37</v>
      </c>
      <c r="AE100" s="215"/>
      <c r="AF100" s="99">
        <f t="shared" si="64"/>
        <v>0</v>
      </c>
      <c r="AG100" s="98" t="s">
        <v>37</v>
      </c>
      <c r="AH100" s="215"/>
      <c r="AI100" s="99">
        <f t="shared" si="65"/>
        <v>0</v>
      </c>
      <c r="AJ100" s="98" t="s">
        <v>37</v>
      </c>
      <c r="AK100" s="215"/>
      <c r="AL100" s="248">
        <f t="shared" si="66"/>
        <v>0</v>
      </c>
      <c r="AM100" s="73">
        <v>89</v>
      </c>
      <c r="AN100" s="74">
        <v>252</v>
      </c>
      <c r="AO100" s="75">
        <f t="shared" si="54"/>
        <v>63000</v>
      </c>
      <c r="AP100" s="73">
        <v>89</v>
      </c>
      <c r="AQ100" s="74">
        <v>350</v>
      </c>
      <c r="AR100" s="92">
        <f>AQ100*F100</f>
        <v>87500</v>
      </c>
      <c r="AS100" s="73">
        <v>89</v>
      </c>
      <c r="AT100" s="74">
        <v>250</v>
      </c>
      <c r="AU100" s="74">
        <f>AT100*F100</f>
        <v>62500</v>
      </c>
      <c r="AV100" s="73">
        <v>89</v>
      </c>
      <c r="AW100" s="246">
        <v>565.42999999999995</v>
      </c>
      <c r="AX100" s="75">
        <f>AW100*F100</f>
        <v>141357.5</v>
      </c>
      <c r="AY100" s="93"/>
      <c r="AZ100" s="77">
        <f t="shared" si="55"/>
        <v>250</v>
      </c>
      <c r="BA100" s="77">
        <f t="shared" si="67"/>
        <v>354.35749999999996</v>
      </c>
      <c r="BB100" s="77">
        <f t="shared" si="68"/>
        <v>301</v>
      </c>
      <c r="BC100" s="77">
        <f t="shared" si="69"/>
        <v>565.42999999999995</v>
      </c>
      <c r="BD100" s="88"/>
      <c r="BE100" s="79">
        <f t="shared" si="71"/>
        <v>62500</v>
      </c>
      <c r="BF100" s="80">
        <f t="shared" si="71"/>
        <v>88589.374999999985</v>
      </c>
      <c r="BG100" s="81">
        <f t="shared" si="71"/>
        <v>75250</v>
      </c>
      <c r="BH100" s="342">
        <f t="shared" si="70"/>
        <v>300.99999999999994</v>
      </c>
      <c r="BI100" s="82"/>
    </row>
    <row r="101" spans="1:61" ht="48" x14ac:dyDescent="0.25">
      <c r="A101" s="137">
        <v>90</v>
      </c>
      <c r="B101" s="96" t="s">
        <v>248</v>
      </c>
      <c r="C101" s="84" t="s">
        <v>276</v>
      </c>
      <c r="D101" s="216" t="s">
        <v>277</v>
      </c>
      <c r="E101" s="86" t="s">
        <v>228</v>
      </c>
      <c r="F101" s="138">
        <v>3000</v>
      </c>
      <c r="G101" s="64">
        <f>SUM(F101:F101)</f>
        <v>3000</v>
      </c>
      <c r="H101" s="243">
        <v>25.54</v>
      </c>
      <c r="I101" s="244">
        <f>G101*H101</f>
        <v>76620</v>
      </c>
      <c r="J101" s="351">
        <v>19095</v>
      </c>
      <c r="K101" s="211">
        <v>3000</v>
      </c>
      <c r="L101" s="98" t="s">
        <v>37</v>
      </c>
      <c r="M101" s="215"/>
      <c r="N101" s="99">
        <f t="shared" si="58"/>
        <v>0</v>
      </c>
      <c r="O101" s="98" t="s">
        <v>37</v>
      </c>
      <c r="P101" s="215"/>
      <c r="Q101" s="99">
        <f t="shared" si="59"/>
        <v>0</v>
      </c>
      <c r="R101" s="98" t="s">
        <v>37</v>
      </c>
      <c r="S101" s="215"/>
      <c r="T101" s="99">
        <f t="shared" si="60"/>
        <v>0</v>
      </c>
      <c r="U101" s="98" t="s">
        <v>37</v>
      </c>
      <c r="V101" s="215"/>
      <c r="W101" s="99">
        <f t="shared" si="61"/>
        <v>0</v>
      </c>
      <c r="X101" s="98" t="s">
        <v>37</v>
      </c>
      <c r="Y101" s="215"/>
      <c r="Z101" s="99">
        <f t="shared" si="62"/>
        <v>0</v>
      </c>
      <c r="AA101" s="98" t="s">
        <v>37</v>
      </c>
      <c r="AB101" s="215"/>
      <c r="AC101" s="99">
        <f t="shared" si="63"/>
        <v>0</v>
      </c>
      <c r="AD101" s="98" t="s">
        <v>37</v>
      </c>
      <c r="AE101" s="215"/>
      <c r="AF101" s="99">
        <f t="shared" si="64"/>
        <v>0</v>
      </c>
      <c r="AG101" s="98" t="s">
        <v>37</v>
      </c>
      <c r="AH101" s="215"/>
      <c r="AI101" s="99">
        <f t="shared" si="65"/>
        <v>0</v>
      </c>
      <c r="AJ101" s="98" t="s">
        <v>37</v>
      </c>
      <c r="AK101" s="215"/>
      <c r="AL101" s="248">
        <f t="shared" si="66"/>
        <v>0</v>
      </c>
      <c r="AM101" s="73">
        <v>90</v>
      </c>
      <c r="AN101" s="74">
        <v>21</v>
      </c>
      <c r="AO101" s="75">
        <f t="shared" si="54"/>
        <v>63000</v>
      </c>
      <c r="AP101" s="73">
        <v>90</v>
      </c>
      <c r="AQ101" s="74">
        <v>150</v>
      </c>
      <c r="AR101" s="92">
        <f>AQ101*F101</f>
        <v>450000</v>
      </c>
      <c r="AS101" s="73">
        <v>90</v>
      </c>
      <c r="AT101" s="74">
        <v>22</v>
      </c>
      <c r="AU101" s="74">
        <f>AT101*F101</f>
        <v>66000</v>
      </c>
      <c r="AV101" s="73">
        <v>90</v>
      </c>
      <c r="AW101" s="246">
        <v>29.08</v>
      </c>
      <c r="AX101" s="75">
        <f>AW101*F101</f>
        <v>87240</v>
      </c>
      <c r="AY101" s="93"/>
      <c r="AZ101" s="77">
        <f t="shared" si="55"/>
        <v>21</v>
      </c>
      <c r="BA101" s="77">
        <f t="shared" si="67"/>
        <v>55.519999999999996</v>
      </c>
      <c r="BB101" s="77">
        <f t="shared" si="68"/>
        <v>25.54</v>
      </c>
      <c r="BC101" s="77">
        <f t="shared" si="69"/>
        <v>150</v>
      </c>
      <c r="BD101" s="88"/>
      <c r="BE101" s="79">
        <f t="shared" si="71"/>
        <v>63000</v>
      </c>
      <c r="BF101" s="80">
        <f t="shared" si="71"/>
        <v>166560</v>
      </c>
      <c r="BG101" s="81">
        <f t="shared" si="71"/>
        <v>76620</v>
      </c>
      <c r="BH101" s="342">
        <f t="shared" si="70"/>
        <v>25.539999999999992</v>
      </c>
      <c r="BI101" s="82"/>
    </row>
    <row r="102" spans="1:61" ht="84" x14ac:dyDescent="0.25">
      <c r="A102" s="137">
        <v>91</v>
      </c>
      <c r="B102" s="83" t="s">
        <v>248</v>
      </c>
      <c r="C102" s="84" t="s">
        <v>278</v>
      </c>
      <c r="D102" s="85" t="s">
        <v>279</v>
      </c>
      <c r="E102" s="86" t="s">
        <v>62</v>
      </c>
      <c r="F102" s="138">
        <v>60000</v>
      </c>
      <c r="G102" s="64">
        <f>SUM(F102:F102)</f>
        <v>60000</v>
      </c>
      <c r="H102" s="243">
        <v>28.54</v>
      </c>
      <c r="I102" s="244">
        <f>G102*H102</f>
        <v>1712400</v>
      </c>
      <c r="J102" s="351">
        <v>7703</v>
      </c>
      <c r="K102" s="211">
        <v>60000</v>
      </c>
      <c r="L102" s="67">
        <v>43</v>
      </c>
      <c r="M102" s="99">
        <v>55</v>
      </c>
      <c r="N102" s="99">
        <f t="shared" si="58"/>
        <v>3300000</v>
      </c>
      <c r="O102" s="67">
        <v>126</v>
      </c>
      <c r="P102" s="99">
        <v>25</v>
      </c>
      <c r="Q102" s="99">
        <f t="shared" si="59"/>
        <v>1500000</v>
      </c>
      <c r="R102" s="98" t="s">
        <v>37</v>
      </c>
      <c r="S102" s="215"/>
      <c r="T102" s="99">
        <f t="shared" si="60"/>
        <v>0</v>
      </c>
      <c r="U102" s="67" t="s">
        <v>280</v>
      </c>
      <c r="V102" s="99">
        <v>12</v>
      </c>
      <c r="W102" s="99">
        <f t="shared" si="61"/>
        <v>720000</v>
      </c>
      <c r="X102" s="67">
        <v>64</v>
      </c>
      <c r="Y102" s="99">
        <v>25</v>
      </c>
      <c r="Z102" s="99">
        <f t="shared" si="62"/>
        <v>1500000</v>
      </c>
      <c r="AA102" s="98" t="s">
        <v>37</v>
      </c>
      <c r="AB102" s="215"/>
      <c r="AC102" s="99">
        <f t="shared" si="63"/>
        <v>0</v>
      </c>
      <c r="AD102" s="67">
        <v>17</v>
      </c>
      <c r="AE102" s="99">
        <v>11.49</v>
      </c>
      <c r="AF102" s="99">
        <f t="shared" si="64"/>
        <v>689400</v>
      </c>
      <c r="AG102" s="98" t="s">
        <v>37</v>
      </c>
      <c r="AH102" s="215"/>
      <c r="AI102" s="99">
        <f t="shared" si="65"/>
        <v>0</v>
      </c>
      <c r="AJ102" s="67" t="s">
        <v>281</v>
      </c>
      <c r="AK102" s="99">
        <v>20</v>
      </c>
      <c r="AL102" s="248">
        <f t="shared" si="66"/>
        <v>1200000</v>
      </c>
      <c r="AM102" s="73">
        <v>91</v>
      </c>
      <c r="AN102" s="74">
        <v>16.8</v>
      </c>
      <c r="AO102" s="75">
        <f t="shared" si="54"/>
        <v>1008000</v>
      </c>
      <c r="AP102" s="73">
        <v>91</v>
      </c>
      <c r="AQ102" s="74">
        <v>300</v>
      </c>
      <c r="AR102" s="92">
        <f>AQ102*F102</f>
        <v>18000000</v>
      </c>
      <c r="AS102" s="73">
        <v>91</v>
      </c>
      <c r="AT102" s="74">
        <v>18</v>
      </c>
      <c r="AU102" s="74">
        <f>AT102*F102</f>
        <v>1080000</v>
      </c>
      <c r="AV102" s="73">
        <v>91</v>
      </c>
      <c r="AW102" s="246">
        <v>56.54</v>
      </c>
      <c r="AX102" s="75">
        <f>AW102*F102</f>
        <v>3392400</v>
      </c>
      <c r="AY102" s="93"/>
      <c r="AZ102" s="77">
        <f t="shared" si="55"/>
        <v>11.49</v>
      </c>
      <c r="BA102" s="77">
        <f t="shared" si="67"/>
        <v>53.983000000000004</v>
      </c>
      <c r="BB102" s="77">
        <f t="shared" si="68"/>
        <v>22.5</v>
      </c>
      <c r="BC102" s="77">
        <f t="shared" si="69"/>
        <v>300</v>
      </c>
      <c r="BD102" s="88"/>
      <c r="BE102" s="79">
        <f t="shared" si="71"/>
        <v>689400</v>
      </c>
      <c r="BF102" s="80">
        <f t="shared" si="71"/>
        <v>3238980.0000000005</v>
      </c>
      <c r="BG102" s="81">
        <f t="shared" si="71"/>
        <v>1350000</v>
      </c>
      <c r="BH102" s="342">
        <f t="shared" si="70"/>
        <v>28.542500000000004</v>
      </c>
      <c r="BI102" s="82"/>
    </row>
    <row r="103" spans="1:61" ht="48" x14ac:dyDescent="0.25">
      <c r="A103" s="137">
        <v>92</v>
      </c>
      <c r="B103" s="83" t="s">
        <v>248</v>
      </c>
      <c r="C103" s="84" t="s">
        <v>282</v>
      </c>
      <c r="D103" s="85" t="s">
        <v>283</v>
      </c>
      <c r="E103" s="86" t="s">
        <v>284</v>
      </c>
      <c r="F103" s="138">
        <v>1600</v>
      </c>
      <c r="G103" s="64">
        <f>SUM(F103:F103)</f>
        <v>1600</v>
      </c>
      <c r="H103" s="243">
        <v>837.33</v>
      </c>
      <c r="I103" s="244">
        <f>G103*H103</f>
        <v>1339728</v>
      </c>
      <c r="J103" s="351">
        <v>12556</v>
      </c>
      <c r="K103" s="211">
        <v>1600</v>
      </c>
      <c r="L103" s="67">
        <v>47</v>
      </c>
      <c r="M103" s="99">
        <v>260</v>
      </c>
      <c r="N103" s="99">
        <f t="shared" si="58"/>
        <v>416000</v>
      </c>
      <c r="O103" s="98" t="s">
        <v>37</v>
      </c>
      <c r="P103" s="99"/>
      <c r="Q103" s="99">
        <f t="shared" si="59"/>
        <v>0</v>
      </c>
      <c r="R103" s="98" t="s">
        <v>37</v>
      </c>
      <c r="S103" s="215"/>
      <c r="T103" s="99">
        <f t="shared" si="60"/>
        <v>0</v>
      </c>
      <c r="U103" s="98" t="s">
        <v>37</v>
      </c>
      <c r="V103" s="99"/>
      <c r="W103" s="99">
        <f t="shared" si="61"/>
        <v>0</v>
      </c>
      <c r="X103" s="98" t="s">
        <v>37</v>
      </c>
      <c r="Y103" s="99"/>
      <c r="Z103" s="99">
        <f t="shared" si="62"/>
        <v>0</v>
      </c>
      <c r="AA103" s="98" t="s">
        <v>37</v>
      </c>
      <c r="AB103" s="215"/>
      <c r="AC103" s="99">
        <f t="shared" si="63"/>
        <v>0</v>
      </c>
      <c r="AD103" s="98" t="s">
        <v>37</v>
      </c>
      <c r="AE103" s="215"/>
      <c r="AF103" s="99">
        <f t="shared" si="64"/>
        <v>0</v>
      </c>
      <c r="AG103" s="98" t="s">
        <v>37</v>
      </c>
      <c r="AH103" s="215"/>
      <c r="AI103" s="99">
        <f t="shared" si="65"/>
        <v>0</v>
      </c>
      <c r="AJ103" s="98" t="s">
        <v>37</v>
      </c>
      <c r="AK103" s="99"/>
      <c r="AL103" s="248">
        <f t="shared" si="66"/>
        <v>0</v>
      </c>
      <c r="AM103" s="73">
        <v>92</v>
      </c>
      <c r="AN103" s="74">
        <v>252</v>
      </c>
      <c r="AO103" s="75">
        <f t="shared" si="54"/>
        <v>403200</v>
      </c>
      <c r="AP103" s="73">
        <v>92</v>
      </c>
      <c r="AQ103" s="74">
        <v>2000</v>
      </c>
      <c r="AR103" s="92">
        <f>AQ103*F103</f>
        <v>3200000</v>
      </c>
      <c r="AS103" s="73">
        <v>92</v>
      </c>
      <c r="AT103" s="74">
        <v>250</v>
      </c>
      <c r="AU103" s="74">
        <f>AT103*F103</f>
        <v>400000</v>
      </c>
      <c r="AV103" s="73">
        <v>92</v>
      </c>
      <c r="AW103" s="246">
        <v>10500.81</v>
      </c>
      <c r="AX103" s="75">
        <f>AW103*F103</f>
        <v>16801296</v>
      </c>
      <c r="AY103" s="93"/>
      <c r="AZ103" s="77">
        <f t="shared" si="55"/>
        <v>250</v>
      </c>
      <c r="BA103" s="77">
        <f t="shared" si="67"/>
        <v>2652.5619999999999</v>
      </c>
      <c r="BB103" s="77">
        <f t="shared" si="68"/>
        <v>260</v>
      </c>
      <c r="BC103" s="77">
        <f t="shared" si="69"/>
        <v>10500.81</v>
      </c>
      <c r="BD103" s="88"/>
      <c r="BE103" s="79">
        <f t="shared" si="71"/>
        <v>400000</v>
      </c>
      <c r="BF103" s="80">
        <f t="shared" si="71"/>
        <v>4244099.2</v>
      </c>
      <c r="BG103" s="81">
        <f t="shared" si="71"/>
        <v>416000</v>
      </c>
      <c r="BH103" s="342">
        <f t="shared" si="70"/>
        <v>837.33333333333337</v>
      </c>
      <c r="BI103" s="82"/>
    </row>
    <row r="104" spans="1:61" ht="48" x14ac:dyDescent="0.25">
      <c r="A104" s="137">
        <v>93</v>
      </c>
      <c r="B104" s="96" t="s">
        <v>248</v>
      </c>
      <c r="C104" s="84" t="s">
        <v>285</v>
      </c>
      <c r="D104" s="85" t="s">
        <v>286</v>
      </c>
      <c r="E104" s="86" t="s">
        <v>62</v>
      </c>
      <c r="F104" s="138">
        <v>750</v>
      </c>
      <c r="G104" s="64">
        <f>SUM(F104:F104)</f>
        <v>750</v>
      </c>
      <c r="H104" s="243">
        <v>188.48</v>
      </c>
      <c r="I104" s="244">
        <f>G104*H104</f>
        <v>141360</v>
      </c>
      <c r="J104" s="351">
        <v>12556</v>
      </c>
      <c r="K104" s="211">
        <v>750</v>
      </c>
      <c r="L104" s="98" t="s">
        <v>37</v>
      </c>
      <c r="M104" s="215"/>
      <c r="N104" s="99">
        <f t="shared" si="58"/>
        <v>0</v>
      </c>
      <c r="O104" s="67">
        <v>47</v>
      </c>
      <c r="P104" s="99">
        <v>20</v>
      </c>
      <c r="Q104" s="99">
        <f t="shared" si="59"/>
        <v>15000</v>
      </c>
      <c r="R104" s="98" t="s">
        <v>37</v>
      </c>
      <c r="S104" s="215"/>
      <c r="T104" s="99">
        <f t="shared" si="60"/>
        <v>0</v>
      </c>
      <c r="U104" s="98" t="s">
        <v>37</v>
      </c>
      <c r="V104" s="215"/>
      <c r="W104" s="99">
        <f t="shared" si="61"/>
        <v>0</v>
      </c>
      <c r="X104" s="67">
        <v>44</v>
      </c>
      <c r="Y104" s="99">
        <v>80</v>
      </c>
      <c r="Z104" s="99">
        <f t="shared" si="62"/>
        <v>60000</v>
      </c>
      <c r="AA104" s="98" t="s">
        <v>37</v>
      </c>
      <c r="AB104" s="215"/>
      <c r="AC104" s="99">
        <f t="shared" si="63"/>
        <v>0</v>
      </c>
      <c r="AD104" s="98" t="s">
        <v>37</v>
      </c>
      <c r="AE104" s="215"/>
      <c r="AF104" s="99">
        <f t="shared" si="64"/>
        <v>0</v>
      </c>
      <c r="AG104" s="67">
        <v>186</v>
      </c>
      <c r="AH104" s="99">
        <v>52.41</v>
      </c>
      <c r="AI104" s="99">
        <f t="shared" si="65"/>
        <v>39307.5</v>
      </c>
      <c r="AJ104" s="98" t="s">
        <v>37</v>
      </c>
      <c r="AK104" s="215"/>
      <c r="AL104" s="248">
        <f t="shared" si="66"/>
        <v>0</v>
      </c>
      <c r="AM104" s="73">
        <v>93</v>
      </c>
      <c r="AN104" s="74">
        <v>210</v>
      </c>
      <c r="AO104" s="75">
        <f t="shared" si="54"/>
        <v>157500</v>
      </c>
      <c r="AP104" s="73">
        <v>93</v>
      </c>
      <c r="AQ104" s="74">
        <v>400</v>
      </c>
      <c r="AR104" s="92">
        <f>AQ104*F104</f>
        <v>300000</v>
      </c>
      <c r="AS104" s="73">
        <v>93</v>
      </c>
      <c r="AT104" s="74">
        <v>200</v>
      </c>
      <c r="AU104" s="74">
        <f>AT104*F104</f>
        <v>150000</v>
      </c>
      <c r="AV104" s="73">
        <v>93</v>
      </c>
      <c r="AW104" s="246">
        <v>3554.12</v>
      </c>
      <c r="AX104" s="75">
        <f>AW104*F104</f>
        <v>2665590</v>
      </c>
      <c r="AY104" s="93"/>
      <c r="AZ104" s="77">
        <f t="shared" si="55"/>
        <v>20</v>
      </c>
      <c r="BA104" s="77">
        <f t="shared" si="67"/>
        <v>645.21857142857141</v>
      </c>
      <c r="BB104" s="77">
        <f t="shared" si="68"/>
        <v>200</v>
      </c>
      <c r="BC104" s="77">
        <f t="shared" si="69"/>
        <v>3554.12</v>
      </c>
      <c r="BD104" s="88"/>
      <c r="BE104" s="79">
        <f t="shared" si="71"/>
        <v>15000</v>
      </c>
      <c r="BF104" s="80">
        <f t="shared" si="71"/>
        <v>483913.92857142858</v>
      </c>
      <c r="BG104" s="81">
        <f t="shared" si="71"/>
        <v>150000</v>
      </c>
      <c r="BH104" s="342">
        <f t="shared" si="70"/>
        <v>188.48199999999997</v>
      </c>
      <c r="BI104" s="82"/>
    </row>
    <row r="105" spans="1:61" ht="48" x14ac:dyDescent="0.25">
      <c r="A105" s="137">
        <v>94</v>
      </c>
      <c r="B105" s="83" t="s">
        <v>248</v>
      </c>
      <c r="C105" s="84" t="s">
        <v>287</v>
      </c>
      <c r="D105" s="216" t="s">
        <v>288</v>
      </c>
      <c r="E105" s="86" t="s">
        <v>228</v>
      </c>
      <c r="F105" s="138">
        <v>3000</v>
      </c>
      <c r="G105" s="64">
        <f>SUM(F105:F105)</f>
        <v>3000</v>
      </c>
      <c r="H105" s="243">
        <v>62.6</v>
      </c>
      <c r="I105" s="244">
        <f>G105*H105</f>
        <v>187800</v>
      </c>
      <c r="J105" s="351">
        <v>12556</v>
      </c>
      <c r="K105" s="211">
        <v>3000</v>
      </c>
      <c r="L105" s="98" t="s">
        <v>37</v>
      </c>
      <c r="M105" s="215"/>
      <c r="N105" s="99">
        <f t="shared" si="58"/>
        <v>0</v>
      </c>
      <c r="O105" s="98" t="s">
        <v>37</v>
      </c>
      <c r="P105" s="215"/>
      <c r="Q105" s="99">
        <f t="shared" si="59"/>
        <v>0</v>
      </c>
      <c r="R105" s="98" t="s">
        <v>37</v>
      </c>
      <c r="S105" s="215"/>
      <c r="T105" s="99">
        <f t="shared" si="60"/>
        <v>0</v>
      </c>
      <c r="U105" s="98" t="s">
        <v>37</v>
      </c>
      <c r="V105" s="215"/>
      <c r="W105" s="99">
        <f t="shared" si="61"/>
        <v>0</v>
      </c>
      <c r="X105" s="98" t="s">
        <v>37</v>
      </c>
      <c r="Y105" s="215"/>
      <c r="Z105" s="99">
        <f t="shared" si="62"/>
        <v>0</v>
      </c>
      <c r="AA105" s="98" t="s">
        <v>37</v>
      </c>
      <c r="AB105" s="215"/>
      <c r="AC105" s="99">
        <f t="shared" si="63"/>
        <v>0</v>
      </c>
      <c r="AD105" s="98" t="s">
        <v>37</v>
      </c>
      <c r="AE105" s="215"/>
      <c r="AF105" s="99">
        <f t="shared" si="64"/>
        <v>0</v>
      </c>
      <c r="AG105" s="98" t="s">
        <v>37</v>
      </c>
      <c r="AH105" s="215"/>
      <c r="AI105" s="99">
        <f t="shared" si="65"/>
        <v>0</v>
      </c>
      <c r="AJ105" s="98" t="s">
        <v>37</v>
      </c>
      <c r="AK105" s="215"/>
      <c r="AL105" s="248">
        <f t="shared" si="66"/>
        <v>0</v>
      </c>
      <c r="AM105" s="73">
        <v>94</v>
      </c>
      <c r="AN105" s="74">
        <v>25.2</v>
      </c>
      <c r="AO105" s="75">
        <f t="shared" si="54"/>
        <v>75600</v>
      </c>
      <c r="AP105" s="73">
        <v>94</v>
      </c>
      <c r="AQ105" s="74">
        <v>100</v>
      </c>
      <c r="AR105" s="92">
        <f>AQ105*F105</f>
        <v>300000</v>
      </c>
      <c r="AS105" s="73">
        <v>94</v>
      </c>
      <c r="AT105" s="74">
        <v>25</v>
      </c>
      <c r="AU105" s="74">
        <f>AT105*F105</f>
        <v>75000</v>
      </c>
      <c r="AV105" s="73">
        <v>94</v>
      </c>
      <c r="AW105" s="246">
        <v>3231.02</v>
      </c>
      <c r="AX105" s="75">
        <f>AW105*F105</f>
        <v>9693060</v>
      </c>
      <c r="AY105" s="93"/>
      <c r="AZ105" s="77">
        <f t="shared" si="55"/>
        <v>25</v>
      </c>
      <c r="BA105" s="77">
        <f t="shared" si="67"/>
        <v>845.30499999999995</v>
      </c>
      <c r="BB105" s="77">
        <f t="shared" si="68"/>
        <v>62.599999999999994</v>
      </c>
      <c r="BC105" s="77">
        <f t="shared" si="69"/>
        <v>3231.02</v>
      </c>
      <c r="BD105" s="88"/>
      <c r="BE105" s="79">
        <f t="shared" si="71"/>
        <v>75000</v>
      </c>
      <c r="BF105" s="80">
        <f t="shared" si="71"/>
        <v>2535915</v>
      </c>
      <c r="BG105" s="81">
        <f t="shared" si="71"/>
        <v>187799.99999999997</v>
      </c>
      <c r="BH105" s="342">
        <f t="shared" si="70"/>
        <v>62.599999999999909</v>
      </c>
      <c r="BI105" s="82"/>
    </row>
    <row r="106" spans="1:61" ht="48" x14ac:dyDescent="0.25">
      <c r="A106" s="137">
        <v>95</v>
      </c>
      <c r="B106" s="96" t="s">
        <v>248</v>
      </c>
      <c r="C106" s="84" t="s">
        <v>289</v>
      </c>
      <c r="D106" s="216" t="s">
        <v>290</v>
      </c>
      <c r="E106" s="86" t="s">
        <v>62</v>
      </c>
      <c r="F106" s="138">
        <v>150</v>
      </c>
      <c r="G106" s="64">
        <f>SUM(F106:F106)</f>
        <v>150</v>
      </c>
      <c r="H106" s="243">
        <v>450.78</v>
      </c>
      <c r="I106" s="244">
        <f>G106*H106</f>
        <v>67617</v>
      </c>
      <c r="J106" s="351">
        <v>12556</v>
      </c>
      <c r="K106" s="211">
        <v>150</v>
      </c>
      <c r="L106" s="98" t="s">
        <v>37</v>
      </c>
      <c r="M106" s="215"/>
      <c r="N106" s="99">
        <f t="shared" si="58"/>
        <v>0</v>
      </c>
      <c r="O106" s="98" t="s">
        <v>37</v>
      </c>
      <c r="P106" s="215"/>
      <c r="Q106" s="99">
        <f t="shared" si="59"/>
        <v>0</v>
      </c>
      <c r="R106" s="98" t="s">
        <v>37</v>
      </c>
      <c r="S106" s="215"/>
      <c r="T106" s="99">
        <f t="shared" si="60"/>
        <v>0</v>
      </c>
      <c r="U106" s="98" t="s">
        <v>37</v>
      </c>
      <c r="V106" s="215"/>
      <c r="W106" s="99">
        <f t="shared" si="61"/>
        <v>0</v>
      </c>
      <c r="X106" s="98" t="s">
        <v>37</v>
      </c>
      <c r="Y106" s="215"/>
      <c r="Z106" s="99">
        <f t="shared" si="62"/>
        <v>0</v>
      </c>
      <c r="AA106" s="98" t="s">
        <v>37</v>
      </c>
      <c r="AB106" s="215"/>
      <c r="AC106" s="99">
        <f t="shared" si="63"/>
        <v>0</v>
      </c>
      <c r="AD106" s="98" t="s">
        <v>37</v>
      </c>
      <c r="AE106" s="215"/>
      <c r="AF106" s="99">
        <f t="shared" si="64"/>
        <v>0</v>
      </c>
      <c r="AG106" s="67">
        <v>187</v>
      </c>
      <c r="AH106" s="99">
        <v>84.68</v>
      </c>
      <c r="AI106" s="99">
        <f t="shared" si="65"/>
        <v>12702.000000000002</v>
      </c>
      <c r="AJ106" s="98" t="s">
        <v>37</v>
      </c>
      <c r="AK106" s="215"/>
      <c r="AL106" s="248">
        <f t="shared" si="66"/>
        <v>0</v>
      </c>
      <c r="AM106" s="73">
        <v>95</v>
      </c>
      <c r="AN106" s="74">
        <v>910</v>
      </c>
      <c r="AO106" s="75">
        <f t="shared" si="54"/>
        <v>136500</v>
      </c>
      <c r="AP106" s="73">
        <v>95</v>
      </c>
      <c r="AQ106" s="74">
        <v>300</v>
      </c>
      <c r="AR106" s="92">
        <f>AQ106*F106</f>
        <v>45000</v>
      </c>
      <c r="AS106" s="73">
        <v>95</v>
      </c>
      <c r="AT106" s="74">
        <v>600</v>
      </c>
      <c r="AU106" s="74">
        <f>AT106*F106</f>
        <v>90000</v>
      </c>
      <c r="AV106" s="73">
        <v>95</v>
      </c>
      <c r="AW106" s="246">
        <v>452.34</v>
      </c>
      <c r="AX106" s="75">
        <f>AW106*F106</f>
        <v>67851</v>
      </c>
      <c r="AY106" s="93"/>
      <c r="AZ106" s="77">
        <f t="shared" si="55"/>
        <v>84.68</v>
      </c>
      <c r="BA106" s="77">
        <f t="shared" si="67"/>
        <v>469.404</v>
      </c>
      <c r="BB106" s="77">
        <f t="shared" si="68"/>
        <v>452.34</v>
      </c>
      <c r="BC106" s="77">
        <f t="shared" si="69"/>
        <v>910</v>
      </c>
      <c r="BD106" s="88"/>
      <c r="BE106" s="79">
        <f t="shared" si="71"/>
        <v>12702.000000000002</v>
      </c>
      <c r="BF106" s="80">
        <f t="shared" si="71"/>
        <v>70410.600000000006</v>
      </c>
      <c r="BG106" s="81">
        <f t="shared" si="71"/>
        <v>67851</v>
      </c>
      <c r="BH106" s="342">
        <f t="shared" si="70"/>
        <v>450.78</v>
      </c>
      <c r="BI106" s="82"/>
    </row>
    <row r="107" spans="1:61" ht="36" x14ac:dyDescent="0.25">
      <c r="A107" s="137">
        <v>96</v>
      </c>
      <c r="B107" s="83" t="s">
        <v>248</v>
      </c>
      <c r="C107" s="97" t="s">
        <v>291</v>
      </c>
      <c r="D107" s="85" t="s">
        <v>292</v>
      </c>
      <c r="E107" s="86" t="s">
        <v>62</v>
      </c>
      <c r="F107" s="138">
        <v>150</v>
      </c>
      <c r="G107" s="64">
        <f>SUM(F107:F107)</f>
        <v>150</v>
      </c>
      <c r="H107" s="243">
        <v>400</v>
      </c>
      <c r="I107" s="244">
        <f>G107*H107</f>
        <v>60000</v>
      </c>
      <c r="J107" s="351">
        <v>12556</v>
      </c>
      <c r="K107" s="211">
        <v>150</v>
      </c>
      <c r="L107" s="98" t="s">
        <v>37</v>
      </c>
      <c r="M107" s="215"/>
      <c r="N107" s="99">
        <f t="shared" si="58"/>
        <v>0</v>
      </c>
      <c r="O107" s="98" t="s">
        <v>37</v>
      </c>
      <c r="P107" s="215"/>
      <c r="Q107" s="99">
        <f t="shared" si="59"/>
        <v>0</v>
      </c>
      <c r="R107" s="98" t="s">
        <v>37</v>
      </c>
      <c r="S107" s="215"/>
      <c r="T107" s="99">
        <f t="shared" si="60"/>
        <v>0</v>
      </c>
      <c r="U107" s="98" t="s">
        <v>37</v>
      </c>
      <c r="V107" s="215"/>
      <c r="W107" s="99">
        <f t="shared" si="61"/>
        <v>0</v>
      </c>
      <c r="X107" s="98" t="s">
        <v>37</v>
      </c>
      <c r="Y107" s="215"/>
      <c r="Z107" s="99">
        <f t="shared" si="62"/>
        <v>0</v>
      </c>
      <c r="AA107" s="98" t="s">
        <v>37</v>
      </c>
      <c r="AB107" s="215"/>
      <c r="AC107" s="99">
        <f t="shared" si="63"/>
        <v>0</v>
      </c>
      <c r="AD107" s="98" t="s">
        <v>37</v>
      </c>
      <c r="AE107" s="215"/>
      <c r="AF107" s="99">
        <f t="shared" si="64"/>
        <v>0</v>
      </c>
      <c r="AG107" s="98" t="s">
        <v>37</v>
      </c>
      <c r="AH107" s="215"/>
      <c r="AI107" s="99">
        <f t="shared" si="65"/>
        <v>0</v>
      </c>
      <c r="AJ107" s="98" t="s">
        <v>37</v>
      </c>
      <c r="AK107" s="215"/>
      <c r="AL107" s="248">
        <f t="shared" si="66"/>
        <v>0</v>
      </c>
      <c r="AM107" s="73">
        <v>96</v>
      </c>
      <c r="AN107" s="74">
        <v>350</v>
      </c>
      <c r="AO107" s="75">
        <f t="shared" si="54"/>
        <v>52500</v>
      </c>
      <c r="AP107" s="73">
        <v>96</v>
      </c>
      <c r="AQ107" s="74">
        <v>450</v>
      </c>
      <c r="AR107" s="92">
        <f>AQ107*F107</f>
        <v>67500</v>
      </c>
      <c r="AS107" s="73">
        <v>96</v>
      </c>
      <c r="AT107" s="74">
        <v>300</v>
      </c>
      <c r="AU107" s="74">
        <f>AT107*F107</f>
        <v>45000</v>
      </c>
      <c r="AV107" s="73">
        <v>96</v>
      </c>
      <c r="AW107" s="246">
        <v>1050.08</v>
      </c>
      <c r="AX107" s="75">
        <f>AW107*F107</f>
        <v>157512</v>
      </c>
      <c r="AY107" s="93"/>
      <c r="AZ107" s="77">
        <f t="shared" si="55"/>
        <v>300</v>
      </c>
      <c r="BA107" s="77">
        <f t="shared" si="67"/>
        <v>537.52</v>
      </c>
      <c r="BB107" s="77">
        <f t="shared" si="68"/>
        <v>400</v>
      </c>
      <c r="BC107" s="77">
        <f t="shared" si="69"/>
        <v>1050.08</v>
      </c>
      <c r="BD107" s="88"/>
      <c r="BE107" s="79">
        <f t="shared" si="71"/>
        <v>45000</v>
      </c>
      <c r="BF107" s="80">
        <f t="shared" si="71"/>
        <v>80628</v>
      </c>
      <c r="BG107" s="81">
        <f t="shared" si="71"/>
        <v>60000</v>
      </c>
      <c r="BH107" s="342">
        <f t="shared" si="70"/>
        <v>400</v>
      </c>
      <c r="BI107" s="82"/>
    </row>
    <row r="108" spans="1:61" ht="36" x14ac:dyDescent="0.25">
      <c r="A108" s="137">
        <v>97</v>
      </c>
      <c r="B108" s="83" t="s">
        <v>248</v>
      </c>
      <c r="C108" s="97" t="s">
        <v>293</v>
      </c>
      <c r="D108" s="85" t="s">
        <v>294</v>
      </c>
      <c r="E108" s="86" t="s">
        <v>62</v>
      </c>
      <c r="F108" s="138">
        <v>100</v>
      </c>
      <c r="G108" s="64">
        <f>SUM(F108:F108)</f>
        <v>100</v>
      </c>
      <c r="H108" s="243">
        <v>645</v>
      </c>
      <c r="I108" s="244">
        <f>G108*H108</f>
        <v>64500</v>
      </c>
      <c r="J108" s="351">
        <v>12556</v>
      </c>
      <c r="K108" s="211">
        <v>100</v>
      </c>
      <c r="L108" s="98" t="s">
        <v>37</v>
      </c>
      <c r="M108" s="215"/>
      <c r="N108" s="99">
        <f t="shared" si="58"/>
        <v>0</v>
      </c>
      <c r="O108" s="67">
        <v>56</v>
      </c>
      <c r="P108" s="99">
        <v>750</v>
      </c>
      <c r="Q108" s="99">
        <f t="shared" si="59"/>
        <v>75000</v>
      </c>
      <c r="R108" s="98" t="s">
        <v>37</v>
      </c>
      <c r="S108" s="215"/>
      <c r="T108" s="99">
        <f t="shared" si="60"/>
        <v>0</v>
      </c>
      <c r="U108" s="98" t="s">
        <v>37</v>
      </c>
      <c r="V108" s="215"/>
      <c r="W108" s="99">
        <f t="shared" si="61"/>
        <v>0</v>
      </c>
      <c r="X108" s="98" t="s">
        <v>37</v>
      </c>
      <c r="Y108" s="99"/>
      <c r="Z108" s="99">
        <f t="shared" si="62"/>
        <v>0</v>
      </c>
      <c r="AA108" s="98" t="s">
        <v>37</v>
      </c>
      <c r="AB108" s="215"/>
      <c r="AC108" s="99">
        <f t="shared" si="63"/>
        <v>0</v>
      </c>
      <c r="AD108" s="67">
        <v>37</v>
      </c>
      <c r="AE108" s="99">
        <v>292.49</v>
      </c>
      <c r="AF108" s="99">
        <f t="shared" si="64"/>
        <v>29249</v>
      </c>
      <c r="AG108" s="98" t="s">
        <v>37</v>
      </c>
      <c r="AH108" s="215"/>
      <c r="AI108" s="99">
        <f t="shared" si="65"/>
        <v>0</v>
      </c>
      <c r="AJ108" s="98" t="s">
        <v>37</v>
      </c>
      <c r="AK108" s="215"/>
      <c r="AL108" s="248">
        <f t="shared" si="66"/>
        <v>0</v>
      </c>
      <c r="AM108" s="73">
        <v>97</v>
      </c>
      <c r="AN108" s="74">
        <v>630</v>
      </c>
      <c r="AO108" s="75">
        <f t="shared" si="54"/>
        <v>63000</v>
      </c>
      <c r="AP108" s="73">
        <v>97</v>
      </c>
      <c r="AQ108" s="74">
        <v>600</v>
      </c>
      <c r="AR108" s="92">
        <f>AQ108*F108</f>
        <v>60000</v>
      </c>
      <c r="AS108" s="73">
        <v>97</v>
      </c>
      <c r="AT108" s="74">
        <v>600</v>
      </c>
      <c r="AU108" s="74">
        <f>AT108*F108</f>
        <v>60000</v>
      </c>
      <c r="AV108" s="73">
        <v>97</v>
      </c>
      <c r="AW108" s="246">
        <v>1050.08</v>
      </c>
      <c r="AX108" s="75">
        <f>AW108*F108</f>
        <v>105008</v>
      </c>
      <c r="AY108" s="93"/>
      <c r="AZ108" s="77">
        <f t="shared" si="55"/>
        <v>292.49</v>
      </c>
      <c r="BA108" s="77">
        <f t="shared" si="67"/>
        <v>653.76166666666666</v>
      </c>
      <c r="BB108" s="77">
        <f t="shared" si="68"/>
        <v>615</v>
      </c>
      <c r="BC108" s="77">
        <f t="shared" si="69"/>
        <v>1050.08</v>
      </c>
      <c r="BD108" s="88"/>
      <c r="BE108" s="79">
        <f t="shared" si="71"/>
        <v>29249</v>
      </c>
      <c r="BF108" s="80">
        <f t="shared" si="71"/>
        <v>65376.166666666664</v>
      </c>
      <c r="BG108" s="81">
        <f t="shared" si="71"/>
        <v>61500</v>
      </c>
      <c r="BH108" s="342">
        <f t="shared" si="70"/>
        <v>645</v>
      </c>
      <c r="BI108" s="82"/>
    </row>
    <row r="109" spans="1:61" ht="48" x14ac:dyDescent="0.25">
      <c r="A109" s="137">
        <v>98</v>
      </c>
      <c r="B109" s="83" t="s">
        <v>248</v>
      </c>
      <c r="C109" s="84" t="s">
        <v>295</v>
      </c>
      <c r="D109" s="85" t="s">
        <v>296</v>
      </c>
      <c r="E109" s="86" t="s">
        <v>62</v>
      </c>
      <c r="F109" s="138">
        <v>130</v>
      </c>
      <c r="G109" s="64">
        <f>SUM(F109:F109)</f>
        <v>130</v>
      </c>
      <c r="H109" s="243">
        <v>970.78</v>
      </c>
      <c r="I109" s="244">
        <f>G109*H109</f>
        <v>126201.4</v>
      </c>
      <c r="J109" s="351">
        <v>12556</v>
      </c>
      <c r="K109" s="211">
        <v>130</v>
      </c>
      <c r="L109" s="98" t="s">
        <v>37</v>
      </c>
      <c r="M109" s="215"/>
      <c r="N109" s="99">
        <f t="shared" si="58"/>
        <v>0</v>
      </c>
      <c r="O109" s="67">
        <v>46</v>
      </c>
      <c r="P109" s="99">
        <v>210</v>
      </c>
      <c r="Q109" s="99">
        <f t="shared" si="59"/>
        <v>27300</v>
      </c>
      <c r="R109" s="98" t="s">
        <v>37</v>
      </c>
      <c r="S109" s="215"/>
      <c r="T109" s="99">
        <f t="shared" si="60"/>
        <v>0</v>
      </c>
      <c r="U109" s="98" t="s">
        <v>37</v>
      </c>
      <c r="V109" s="215"/>
      <c r="W109" s="99">
        <f t="shared" si="61"/>
        <v>0</v>
      </c>
      <c r="X109" s="98" t="s">
        <v>37</v>
      </c>
      <c r="Y109" s="215"/>
      <c r="Z109" s="99">
        <f t="shared" si="62"/>
        <v>0</v>
      </c>
      <c r="AA109" s="98" t="s">
        <v>37</v>
      </c>
      <c r="AB109" s="215"/>
      <c r="AC109" s="99">
        <f t="shared" si="63"/>
        <v>0</v>
      </c>
      <c r="AD109" s="98" t="s">
        <v>37</v>
      </c>
      <c r="AE109" s="215"/>
      <c r="AF109" s="99">
        <f t="shared" si="64"/>
        <v>0</v>
      </c>
      <c r="AG109" s="98" t="s">
        <v>37</v>
      </c>
      <c r="AH109" s="215"/>
      <c r="AI109" s="99">
        <f t="shared" si="65"/>
        <v>0</v>
      </c>
      <c r="AJ109" s="98" t="s">
        <v>37</v>
      </c>
      <c r="AK109" s="215"/>
      <c r="AL109" s="248">
        <f t="shared" si="66"/>
        <v>0</v>
      </c>
      <c r="AM109" s="73">
        <v>98</v>
      </c>
      <c r="AN109" s="74">
        <v>1260</v>
      </c>
      <c r="AO109" s="75">
        <f t="shared" si="54"/>
        <v>163800</v>
      </c>
      <c r="AP109" s="73">
        <v>98</v>
      </c>
      <c r="AQ109" s="74">
        <v>2000</v>
      </c>
      <c r="AR109" s="92">
        <f>AQ109*F109</f>
        <v>260000</v>
      </c>
      <c r="AS109" s="73">
        <v>98</v>
      </c>
      <c r="AT109" s="74">
        <v>1200</v>
      </c>
      <c r="AU109" s="74">
        <f>AT109*F109</f>
        <v>156000</v>
      </c>
      <c r="AV109" s="73">
        <v>98</v>
      </c>
      <c r="AW109" s="246">
        <v>452.34</v>
      </c>
      <c r="AX109" s="75">
        <f>AW109*F109</f>
        <v>58804.2</v>
      </c>
      <c r="AY109" s="93"/>
      <c r="AZ109" s="77">
        <f t="shared" si="55"/>
        <v>210</v>
      </c>
      <c r="BA109" s="77">
        <f t="shared" si="67"/>
        <v>1024.4680000000001</v>
      </c>
      <c r="BB109" s="77">
        <f t="shared" si="68"/>
        <v>1200</v>
      </c>
      <c r="BC109" s="77">
        <f t="shared" si="69"/>
        <v>2000</v>
      </c>
      <c r="BD109" s="88"/>
      <c r="BE109" s="79">
        <f t="shared" si="71"/>
        <v>27300</v>
      </c>
      <c r="BF109" s="80">
        <f t="shared" si="71"/>
        <v>133180.84</v>
      </c>
      <c r="BG109" s="81">
        <f t="shared" si="71"/>
        <v>156000</v>
      </c>
      <c r="BH109" s="342">
        <f t="shared" si="70"/>
        <v>970.78000000000009</v>
      </c>
      <c r="BI109" s="82"/>
    </row>
    <row r="110" spans="1:61" ht="36" x14ac:dyDescent="0.25">
      <c r="A110" s="137">
        <v>99</v>
      </c>
      <c r="B110" s="83" t="s">
        <v>248</v>
      </c>
      <c r="C110" s="84" t="s">
        <v>297</v>
      </c>
      <c r="D110" s="85" t="s">
        <v>298</v>
      </c>
      <c r="E110" s="86" t="s">
        <v>62</v>
      </c>
      <c r="F110" s="138">
        <v>20</v>
      </c>
      <c r="G110" s="64">
        <f>SUM(F110:F110)</f>
        <v>20</v>
      </c>
      <c r="H110" s="243">
        <v>165.62</v>
      </c>
      <c r="I110" s="244">
        <f>G110*H110</f>
        <v>3312.4</v>
      </c>
      <c r="J110" s="351">
        <v>12556</v>
      </c>
      <c r="K110" s="211">
        <v>20</v>
      </c>
      <c r="L110" s="67">
        <v>61</v>
      </c>
      <c r="M110" s="99">
        <v>60</v>
      </c>
      <c r="N110" s="99">
        <f t="shared" si="58"/>
        <v>1200</v>
      </c>
      <c r="O110" s="67">
        <v>43</v>
      </c>
      <c r="P110" s="99">
        <v>60</v>
      </c>
      <c r="Q110" s="99">
        <f t="shared" si="59"/>
        <v>1200</v>
      </c>
      <c r="R110" s="67">
        <v>421</v>
      </c>
      <c r="S110" s="99">
        <v>218.13</v>
      </c>
      <c r="T110" s="99">
        <f t="shared" si="60"/>
        <v>4362.6000000000004</v>
      </c>
      <c r="U110" s="67" t="s">
        <v>299</v>
      </c>
      <c r="V110" s="99">
        <v>15</v>
      </c>
      <c r="W110" s="99">
        <f t="shared" si="61"/>
        <v>300</v>
      </c>
      <c r="X110" s="67">
        <v>51</v>
      </c>
      <c r="Y110" s="99">
        <v>60</v>
      </c>
      <c r="Z110" s="99">
        <f t="shared" si="62"/>
        <v>1200</v>
      </c>
      <c r="AA110" s="98" t="s">
        <v>37</v>
      </c>
      <c r="AB110" s="215"/>
      <c r="AC110" s="99">
        <f t="shared" si="63"/>
        <v>0</v>
      </c>
      <c r="AD110" s="98" t="s">
        <v>37</v>
      </c>
      <c r="AE110" s="215"/>
      <c r="AF110" s="99">
        <f t="shared" si="64"/>
        <v>0</v>
      </c>
      <c r="AG110" s="98" t="s">
        <v>37</v>
      </c>
      <c r="AH110" s="215"/>
      <c r="AI110" s="99">
        <f t="shared" si="65"/>
        <v>0</v>
      </c>
      <c r="AJ110" s="67" t="s">
        <v>300</v>
      </c>
      <c r="AK110" s="99">
        <v>36</v>
      </c>
      <c r="AL110" s="248">
        <f t="shared" si="66"/>
        <v>720</v>
      </c>
      <c r="AM110" s="73">
        <v>99</v>
      </c>
      <c r="AN110" s="74">
        <v>350</v>
      </c>
      <c r="AO110" s="75">
        <f t="shared" si="54"/>
        <v>7000</v>
      </c>
      <c r="AP110" s="73">
        <v>99</v>
      </c>
      <c r="AQ110" s="74">
        <v>300</v>
      </c>
      <c r="AR110" s="92">
        <f>AQ110*F110</f>
        <v>6000</v>
      </c>
      <c r="AS110" s="73">
        <v>99</v>
      </c>
      <c r="AT110" s="74">
        <v>300</v>
      </c>
      <c r="AU110" s="74">
        <f>AT110*F110</f>
        <v>6000</v>
      </c>
      <c r="AV110" s="73">
        <v>99</v>
      </c>
      <c r="AW110" s="246">
        <v>290.79000000000002</v>
      </c>
      <c r="AX110" s="75">
        <f>AW110*F110</f>
        <v>5815.8</v>
      </c>
      <c r="AY110" s="93"/>
      <c r="AZ110" s="77">
        <f t="shared" si="55"/>
        <v>15</v>
      </c>
      <c r="BA110" s="77">
        <f t="shared" si="67"/>
        <v>168.99200000000002</v>
      </c>
      <c r="BB110" s="77">
        <f t="shared" si="68"/>
        <v>139.065</v>
      </c>
      <c r="BC110" s="77">
        <f t="shared" si="69"/>
        <v>350</v>
      </c>
      <c r="BD110" s="88"/>
      <c r="BE110" s="79">
        <f t="shared" si="71"/>
        <v>300</v>
      </c>
      <c r="BF110" s="80">
        <f t="shared" si="71"/>
        <v>3379.84</v>
      </c>
      <c r="BG110" s="81">
        <f t="shared" si="71"/>
        <v>2781.3</v>
      </c>
      <c r="BH110" s="342">
        <f t="shared" si="70"/>
        <v>165.61500000000001</v>
      </c>
      <c r="BI110" s="82"/>
    </row>
    <row r="111" spans="1:61" ht="48" x14ac:dyDescent="0.25">
      <c r="A111" s="137">
        <v>100</v>
      </c>
      <c r="B111" s="83" t="s">
        <v>248</v>
      </c>
      <c r="C111" s="84" t="s">
        <v>301</v>
      </c>
      <c r="D111" s="85" t="s">
        <v>302</v>
      </c>
      <c r="E111" s="86" t="s">
        <v>62</v>
      </c>
      <c r="F111" s="138">
        <v>2500</v>
      </c>
      <c r="G111" s="64">
        <f>SUM(F111:F111)</f>
        <v>2500</v>
      </c>
      <c r="H111" s="243">
        <v>111.57</v>
      </c>
      <c r="I111" s="244">
        <f>G111*H111</f>
        <v>278925</v>
      </c>
      <c r="J111" s="351">
        <v>12556</v>
      </c>
      <c r="K111" s="211">
        <v>2500</v>
      </c>
      <c r="L111" s="67">
        <v>62</v>
      </c>
      <c r="M111" s="99">
        <v>60</v>
      </c>
      <c r="N111" s="99">
        <f t="shared" si="58"/>
        <v>150000</v>
      </c>
      <c r="O111" s="67">
        <v>42</v>
      </c>
      <c r="P111" s="99">
        <v>40</v>
      </c>
      <c r="Q111" s="99">
        <f t="shared" si="59"/>
        <v>100000</v>
      </c>
      <c r="R111" s="67">
        <v>424</v>
      </c>
      <c r="S111" s="99">
        <v>108.46</v>
      </c>
      <c r="T111" s="99">
        <f t="shared" si="60"/>
        <v>271150</v>
      </c>
      <c r="U111" s="67" t="s">
        <v>303</v>
      </c>
      <c r="V111" s="99">
        <v>15</v>
      </c>
      <c r="W111" s="99">
        <f t="shared" si="61"/>
        <v>37500</v>
      </c>
      <c r="X111" s="67">
        <v>51</v>
      </c>
      <c r="Y111" s="99">
        <v>60</v>
      </c>
      <c r="Z111" s="99">
        <f t="shared" si="62"/>
        <v>150000</v>
      </c>
      <c r="AA111" s="67">
        <v>59</v>
      </c>
      <c r="AB111" s="99">
        <v>51.41</v>
      </c>
      <c r="AC111" s="99">
        <f t="shared" si="63"/>
        <v>128524.99999999999</v>
      </c>
      <c r="AD111" s="67">
        <v>1</v>
      </c>
      <c r="AE111" s="99">
        <v>73.12</v>
      </c>
      <c r="AF111" s="99">
        <f t="shared" si="64"/>
        <v>182800</v>
      </c>
      <c r="AG111" s="67">
        <v>148</v>
      </c>
      <c r="AH111" s="99">
        <v>31.9</v>
      </c>
      <c r="AI111" s="99">
        <f t="shared" si="65"/>
        <v>79750</v>
      </c>
      <c r="AJ111" s="67" t="s">
        <v>304</v>
      </c>
      <c r="AK111" s="99">
        <v>58</v>
      </c>
      <c r="AL111" s="248">
        <f t="shared" si="66"/>
        <v>145000</v>
      </c>
      <c r="AM111" s="73">
        <v>100</v>
      </c>
      <c r="AN111" s="74">
        <v>252</v>
      </c>
      <c r="AO111" s="75">
        <f t="shared" si="54"/>
        <v>630000</v>
      </c>
      <c r="AP111" s="73">
        <v>100</v>
      </c>
      <c r="AQ111" s="74">
        <v>280</v>
      </c>
      <c r="AR111" s="92">
        <f>AQ111*F111</f>
        <v>700000</v>
      </c>
      <c r="AS111" s="73">
        <v>100</v>
      </c>
      <c r="AT111" s="74">
        <v>250</v>
      </c>
      <c r="AU111" s="74">
        <f>AT111*F111</f>
        <v>625000</v>
      </c>
      <c r="AV111" s="73">
        <v>100</v>
      </c>
      <c r="AW111" s="246">
        <v>242.33</v>
      </c>
      <c r="AX111" s="75">
        <f>AW111*F111</f>
        <v>605825</v>
      </c>
      <c r="AY111" s="93"/>
      <c r="AZ111" s="77">
        <f t="shared" si="55"/>
        <v>15</v>
      </c>
      <c r="BA111" s="77">
        <f t="shared" si="67"/>
        <v>117.09384615384614</v>
      </c>
      <c r="BB111" s="77">
        <f t="shared" si="68"/>
        <v>60</v>
      </c>
      <c r="BC111" s="77">
        <f t="shared" si="69"/>
        <v>280</v>
      </c>
      <c r="BD111" s="88"/>
      <c r="BE111" s="79">
        <f t="shared" si="71"/>
        <v>37500</v>
      </c>
      <c r="BF111" s="80">
        <f t="shared" si="71"/>
        <v>292734.61538461538</v>
      </c>
      <c r="BG111" s="81">
        <f t="shared" si="71"/>
        <v>150000</v>
      </c>
      <c r="BH111" s="342">
        <f t="shared" si="70"/>
        <v>111.56545454545453</v>
      </c>
      <c r="BI111" s="82"/>
    </row>
    <row r="112" spans="1:61" ht="36" x14ac:dyDescent="0.25">
      <c r="A112" s="137">
        <v>101</v>
      </c>
      <c r="B112" s="83" t="s">
        <v>248</v>
      </c>
      <c r="C112" s="84" t="s">
        <v>305</v>
      </c>
      <c r="D112" s="85" t="s">
        <v>306</v>
      </c>
      <c r="E112" s="86" t="s">
        <v>62</v>
      </c>
      <c r="F112" s="138">
        <v>5000</v>
      </c>
      <c r="G112" s="64">
        <f>SUM(F112:F112)</f>
        <v>5000</v>
      </c>
      <c r="H112" s="243">
        <v>98.43</v>
      </c>
      <c r="I112" s="244">
        <f>G112*H112</f>
        <v>492150.00000000006</v>
      </c>
      <c r="J112" s="351">
        <v>12556</v>
      </c>
      <c r="K112" s="211">
        <v>5000</v>
      </c>
      <c r="L112" s="67">
        <v>60</v>
      </c>
      <c r="M112" s="99">
        <v>50</v>
      </c>
      <c r="N112" s="99">
        <f t="shared" si="58"/>
        <v>250000</v>
      </c>
      <c r="O112" s="67">
        <v>44</v>
      </c>
      <c r="P112" s="99">
        <v>40</v>
      </c>
      <c r="Q112" s="99">
        <f t="shared" si="59"/>
        <v>200000</v>
      </c>
      <c r="R112" s="67">
        <v>423</v>
      </c>
      <c r="S112" s="99">
        <v>82.5</v>
      </c>
      <c r="T112" s="99">
        <f t="shared" si="60"/>
        <v>412500</v>
      </c>
      <c r="U112" s="67" t="s">
        <v>300</v>
      </c>
      <c r="V112" s="99">
        <v>15</v>
      </c>
      <c r="W112" s="99">
        <f t="shared" si="61"/>
        <v>75000</v>
      </c>
      <c r="X112" s="67">
        <v>51</v>
      </c>
      <c r="Y112" s="99">
        <v>60</v>
      </c>
      <c r="Z112" s="99">
        <f t="shared" si="62"/>
        <v>300000</v>
      </c>
      <c r="AA112" s="67">
        <v>58</v>
      </c>
      <c r="AB112" s="99">
        <v>32.869999999999997</v>
      </c>
      <c r="AC112" s="99">
        <f t="shared" si="63"/>
        <v>164350</v>
      </c>
      <c r="AD112" s="67">
        <v>2</v>
      </c>
      <c r="AE112" s="99">
        <v>83.56</v>
      </c>
      <c r="AF112" s="99">
        <f t="shared" si="64"/>
        <v>417800</v>
      </c>
      <c r="AG112" s="67">
        <v>126</v>
      </c>
      <c r="AH112" s="99">
        <v>27.84</v>
      </c>
      <c r="AI112" s="99">
        <f t="shared" si="65"/>
        <v>139200</v>
      </c>
      <c r="AJ112" s="67" t="s">
        <v>303</v>
      </c>
      <c r="AK112" s="99">
        <v>30</v>
      </c>
      <c r="AL112" s="248">
        <f t="shared" si="66"/>
        <v>150000</v>
      </c>
      <c r="AM112" s="73">
        <v>101</v>
      </c>
      <c r="AN112" s="74">
        <v>196</v>
      </c>
      <c r="AO112" s="75">
        <f t="shared" si="54"/>
        <v>980000</v>
      </c>
      <c r="AP112" s="73">
        <v>101</v>
      </c>
      <c r="AQ112" s="74">
        <v>300</v>
      </c>
      <c r="AR112" s="92">
        <f>AQ112*F112</f>
        <v>1500000</v>
      </c>
      <c r="AS112" s="73">
        <v>101</v>
      </c>
      <c r="AT112" s="74">
        <v>180</v>
      </c>
      <c r="AU112" s="74">
        <f>AT112*F112</f>
        <v>900000</v>
      </c>
      <c r="AV112" s="73">
        <v>101</v>
      </c>
      <c r="AW112" s="246">
        <v>339.26</v>
      </c>
      <c r="AX112" s="75">
        <f>AW112*F112</f>
        <v>1696300</v>
      </c>
      <c r="AY112" s="93"/>
      <c r="AZ112" s="77">
        <f t="shared" si="55"/>
        <v>15</v>
      </c>
      <c r="BA112" s="77">
        <f t="shared" si="67"/>
        <v>110.54076923076923</v>
      </c>
      <c r="BB112" s="77">
        <f t="shared" si="68"/>
        <v>60</v>
      </c>
      <c r="BC112" s="77">
        <f t="shared" si="69"/>
        <v>339.26</v>
      </c>
      <c r="BD112" s="88"/>
      <c r="BE112" s="79">
        <f t="shared" si="71"/>
        <v>75000</v>
      </c>
      <c r="BF112" s="80">
        <f t="shared" si="71"/>
        <v>552703.84615384613</v>
      </c>
      <c r="BG112" s="81">
        <f t="shared" si="71"/>
        <v>300000</v>
      </c>
      <c r="BH112" s="342">
        <f t="shared" si="70"/>
        <v>98.433636363636367</v>
      </c>
      <c r="BI112" s="82"/>
    </row>
    <row r="113" spans="1:61" ht="48" x14ac:dyDescent="0.25">
      <c r="A113" s="137">
        <v>102</v>
      </c>
      <c r="B113" s="96" t="s">
        <v>248</v>
      </c>
      <c r="C113" s="84" t="s">
        <v>307</v>
      </c>
      <c r="D113" s="216" t="s">
        <v>308</v>
      </c>
      <c r="E113" s="86" t="s">
        <v>62</v>
      </c>
      <c r="F113" s="138">
        <v>100</v>
      </c>
      <c r="G113" s="64">
        <f>SUM(F113:F113)</f>
        <v>100</v>
      </c>
      <c r="H113" s="243">
        <v>362.67</v>
      </c>
      <c r="I113" s="244">
        <f>G113*H113</f>
        <v>36267</v>
      </c>
      <c r="J113" s="351">
        <v>12556</v>
      </c>
      <c r="K113" s="211">
        <v>100</v>
      </c>
      <c r="L113" s="98" t="s">
        <v>37</v>
      </c>
      <c r="M113" s="215"/>
      <c r="N113" s="99">
        <f t="shared" si="58"/>
        <v>0</v>
      </c>
      <c r="O113" s="98" t="s">
        <v>37</v>
      </c>
      <c r="P113" s="215"/>
      <c r="Q113" s="99">
        <f t="shared" si="59"/>
        <v>0</v>
      </c>
      <c r="R113" s="98" t="s">
        <v>37</v>
      </c>
      <c r="S113" s="215"/>
      <c r="T113" s="99">
        <f t="shared" si="60"/>
        <v>0</v>
      </c>
      <c r="U113" s="98" t="s">
        <v>37</v>
      </c>
      <c r="V113" s="215"/>
      <c r="W113" s="99">
        <f t="shared" si="61"/>
        <v>0</v>
      </c>
      <c r="X113" s="98" t="s">
        <v>37</v>
      </c>
      <c r="Y113" s="215"/>
      <c r="Z113" s="99">
        <f t="shared" si="62"/>
        <v>0</v>
      </c>
      <c r="AA113" s="98" t="s">
        <v>37</v>
      </c>
      <c r="AB113" s="215"/>
      <c r="AC113" s="99">
        <f t="shared" si="63"/>
        <v>0</v>
      </c>
      <c r="AD113" s="67">
        <v>32</v>
      </c>
      <c r="AE113" s="99">
        <v>41.78</v>
      </c>
      <c r="AF113" s="99">
        <f t="shared" si="64"/>
        <v>4178</v>
      </c>
      <c r="AG113" s="98" t="s">
        <v>37</v>
      </c>
      <c r="AH113" s="215"/>
      <c r="AI113" s="99">
        <f t="shared" si="65"/>
        <v>0</v>
      </c>
      <c r="AJ113" s="98" t="s">
        <v>37</v>
      </c>
      <c r="AK113" s="215"/>
      <c r="AL113" s="248">
        <f t="shared" si="66"/>
        <v>0</v>
      </c>
      <c r="AM113" s="73">
        <v>102</v>
      </c>
      <c r="AN113" s="74">
        <v>308</v>
      </c>
      <c r="AO113" s="75">
        <f t="shared" si="54"/>
        <v>30800</v>
      </c>
      <c r="AP113" s="73">
        <v>102</v>
      </c>
      <c r="AQ113" s="74">
        <v>430</v>
      </c>
      <c r="AR113" s="92">
        <f>AQ113*F113</f>
        <v>43000</v>
      </c>
      <c r="AS113" s="73">
        <v>102</v>
      </c>
      <c r="AT113" s="74">
        <v>350</v>
      </c>
      <c r="AU113" s="74">
        <f>AT113*F113</f>
        <v>35000</v>
      </c>
      <c r="AV113" s="73">
        <v>102</v>
      </c>
      <c r="AW113" s="246">
        <v>565.42999999999995</v>
      </c>
      <c r="AX113" s="75">
        <f>AW113*F113</f>
        <v>56542.999999999993</v>
      </c>
      <c r="AY113" s="93"/>
      <c r="AZ113" s="77">
        <f t="shared" si="55"/>
        <v>41.78</v>
      </c>
      <c r="BA113" s="77">
        <f t="shared" si="67"/>
        <v>339.04200000000003</v>
      </c>
      <c r="BB113" s="77">
        <f t="shared" si="68"/>
        <v>350</v>
      </c>
      <c r="BC113" s="77">
        <f t="shared" si="69"/>
        <v>565.42999999999995</v>
      </c>
      <c r="BD113" s="88"/>
      <c r="BE113" s="79">
        <f t="shared" si="71"/>
        <v>4178</v>
      </c>
      <c r="BF113" s="80">
        <f t="shared" si="71"/>
        <v>33904.200000000004</v>
      </c>
      <c r="BG113" s="81">
        <f t="shared" si="71"/>
        <v>35000</v>
      </c>
      <c r="BH113" s="342">
        <f t="shared" si="70"/>
        <v>362.66666666666674</v>
      </c>
      <c r="BI113" s="82"/>
    </row>
    <row r="114" spans="1:61" ht="84" x14ac:dyDescent="0.25">
      <c r="A114" s="137">
        <v>103</v>
      </c>
      <c r="B114" s="96" t="s">
        <v>248</v>
      </c>
      <c r="C114" s="84" t="s">
        <v>309</v>
      </c>
      <c r="D114" s="85" t="s">
        <v>310</v>
      </c>
      <c r="E114" s="86" t="s">
        <v>62</v>
      </c>
      <c r="F114" s="138">
        <v>150</v>
      </c>
      <c r="G114" s="64">
        <f>SUM(F114:F114)</f>
        <v>150</v>
      </c>
      <c r="H114" s="243">
        <v>334.5</v>
      </c>
      <c r="I114" s="244">
        <f>G114*H114</f>
        <v>50175</v>
      </c>
      <c r="J114" s="351">
        <v>12556</v>
      </c>
      <c r="K114" s="211">
        <v>150</v>
      </c>
      <c r="L114" s="98" t="s">
        <v>37</v>
      </c>
      <c r="M114" s="215"/>
      <c r="N114" s="99">
        <f t="shared" si="58"/>
        <v>0</v>
      </c>
      <c r="O114" s="67">
        <v>50</v>
      </c>
      <c r="P114" s="99">
        <v>100</v>
      </c>
      <c r="Q114" s="99">
        <f t="shared" si="59"/>
        <v>15000</v>
      </c>
      <c r="R114" s="98" t="s">
        <v>37</v>
      </c>
      <c r="S114" s="215"/>
      <c r="T114" s="99">
        <f t="shared" si="60"/>
        <v>0</v>
      </c>
      <c r="U114" s="98" t="s">
        <v>37</v>
      </c>
      <c r="V114" s="215"/>
      <c r="W114" s="99">
        <f t="shared" si="61"/>
        <v>0</v>
      </c>
      <c r="X114" s="67">
        <v>52</v>
      </c>
      <c r="Y114" s="99">
        <v>400</v>
      </c>
      <c r="Z114" s="99">
        <f t="shared" si="62"/>
        <v>60000</v>
      </c>
      <c r="AA114" s="98" t="s">
        <v>37</v>
      </c>
      <c r="AB114" s="215"/>
      <c r="AC114" s="99">
        <f t="shared" si="63"/>
        <v>0</v>
      </c>
      <c r="AD114" s="67">
        <v>39</v>
      </c>
      <c r="AE114" s="99">
        <v>83.56</v>
      </c>
      <c r="AF114" s="99">
        <f t="shared" si="64"/>
        <v>12534</v>
      </c>
      <c r="AG114" s="67">
        <v>187</v>
      </c>
      <c r="AH114" s="99">
        <v>84.68</v>
      </c>
      <c r="AI114" s="99">
        <f t="shared" si="65"/>
        <v>12702.000000000002</v>
      </c>
      <c r="AJ114" s="98" t="s">
        <v>37</v>
      </c>
      <c r="AK114" s="215"/>
      <c r="AL114" s="248">
        <f t="shared" si="66"/>
        <v>0</v>
      </c>
      <c r="AM114" s="73">
        <v>103</v>
      </c>
      <c r="AN114" s="74">
        <v>630</v>
      </c>
      <c r="AO114" s="75">
        <f t="shared" si="54"/>
        <v>94500</v>
      </c>
      <c r="AP114" s="73">
        <v>103</v>
      </c>
      <c r="AQ114" s="74">
        <v>370</v>
      </c>
      <c r="AR114" s="92">
        <f>AQ114*F114</f>
        <v>55500</v>
      </c>
      <c r="AS114" s="73">
        <v>103</v>
      </c>
      <c r="AT114" s="74">
        <v>600</v>
      </c>
      <c r="AU114" s="74">
        <f>AT114*F114</f>
        <v>90000</v>
      </c>
      <c r="AV114" s="73">
        <v>103</v>
      </c>
      <c r="AW114" s="246">
        <v>452.34</v>
      </c>
      <c r="AX114" s="75">
        <f>AW114*F114</f>
        <v>67851</v>
      </c>
      <c r="AY114" s="93"/>
      <c r="AZ114" s="77">
        <f t="shared" si="55"/>
        <v>83.56</v>
      </c>
      <c r="BA114" s="77">
        <f t="shared" si="67"/>
        <v>340.07249999999999</v>
      </c>
      <c r="BB114" s="77">
        <f t="shared" si="68"/>
        <v>385</v>
      </c>
      <c r="BC114" s="77">
        <f t="shared" si="69"/>
        <v>630</v>
      </c>
      <c r="BD114" s="88"/>
      <c r="BE114" s="79">
        <f t="shared" si="71"/>
        <v>12534</v>
      </c>
      <c r="BF114" s="80">
        <f t="shared" si="71"/>
        <v>51010.875</v>
      </c>
      <c r="BG114" s="81">
        <f t="shared" si="71"/>
        <v>57750</v>
      </c>
      <c r="BH114" s="342">
        <f t="shared" si="70"/>
        <v>334.50333333333333</v>
      </c>
      <c r="BI114" s="82"/>
    </row>
    <row r="115" spans="1:61" ht="60" x14ac:dyDescent="0.25">
      <c r="A115" s="137">
        <v>104</v>
      </c>
      <c r="B115" s="96" t="s">
        <v>248</v>
      </c>
      <c r="C115" s="84" t="s">
        <v>311</v>
      </c>
      <c r="D115" s="216" t="s">
        <v>312</v>
      </c>
      <c r="E115" s="86" t="s">
        <v>62</v>
      </c>
      <c r="F115" s="138">
        <v>500</v>
      </c>
      <c r="G115" s="64">
        <f>SUM(F115:F115)</f>
        <v>500</v>
      </c>
      <c r="H115" s="243">
        <v>557.72</v>
      </c>
      <c r="I115" s="244">
        <f>G115*H115</f>
        <v>278860</v>
      </c>
      <c r="J115" s="351">
        <v>12556</v>
      </c>
      <c r="K115" s="211">
        <v>500</v>
      </c>
      <c r="L115" s="98" t="s">
        <v>37</v>
      </c>
      <c r="M115" s="215"/>
      <c r="N115" s="99">
        <f t="shared" si="58"/>
        <v>0</v>
      </c>
      <c r="O115" s="98" t="s">
        <v>37</v>
      </c>
      <c r="P115" s="215"/>
      <c r="Q115" s="99">
        <f t="shared" si="59"/>
        <v>0</v>
      </c>
      <c r="R115" s="98" t="s">
        <v>37</v>
      </c>
      <c r="S115" s="215"/>
      <c r="T115" s="99">
        <f t="shared" si="60"/>
        <v>0</v>
      </c>
      <c r="U115" s="98" t="s">
        <v>37</v>
      </c>
      <c r="V115" s="215"/>
      <c r="W115" s="99">
        <f t="shared" si="61"/>
        <v>0</v>
      </c>
      <c r="X115" s="98" t="s">
        <v>37</v>
      </c>
      <c r="Y115" s="215"/>
      <c r="Z115" s="99">
        <f t="shared" si="62"/>
        <v>0</v>
      </c>
      <c r="AA115" s="98" t="s">
        <v>37</v>
      </c>
      <c r="AB115" s="215"/>
      <c r="AC115" s="99">
        <f t="shared" si="63"/>
        <v>0</v>
      </c>
      <c r="AD115" s="98" t="s">
        <v>37</v>
      </c>
      <c r="AE115" s="215"/>
      <c r="AF115" s="99">
        <f t="shared" si="64"/>
        <v>0</v>
      </c>
      <c r="AG115" s="98" t="s">
        <v>37</v>
      </c>
      <c r="AH115" s="215"/>
      <c r="AI115" s="99">
        <f t="shared" si="65"/>
        <v>0</v>
      </c>
      <c r="AJ115" s="98" t="s">
        <v>37</v>
      </c>
      <c r="AK115" s="215"/>
      <c r="AL115" s="248">
        <f t="shared" si="66"/>
        <v>0</v>
      </c>
      <c r="AM115" s="73">
        <v>104</v>
      </c>
      <c r="AN115" s="74">
        <v>700</v>
      </c>
      <c r="AO115" s="75">
        <f t="shared" si="54"/>
        <v>350000</v>
      </c>
      <c r="AP115" s="73">
        <v>104</v>
      </c>
      <c r="AQ115" s="74">
        <v>400</v>
      </c>
      <c r="AR115" s="92">
        <f>AQ115*F115</f>
        <v>200000</v>
      </c>
      <c r="AS115" s="73">
        <v>104</v>
      </c>
      <c r="AT115" s="74">
        <v>550</v>
      </c>
      <c r="AU115" s="74">
        <f>AT115*F115</f>
        <v>275000</v>
      </c>
      <c r="AV115" s="73">
        <v>104</v>
      </c>
      <c r="AW115" s="246">
        <v>565.42999999999995</v>
      </c>
      <c r="AX115" s="75">
        <f>AW115*F115</f>
        <v>282715</v>
      </c>
      <c r="AY115" s="93"/>
      <c r="AZ115" s="77">
        <f t="shared" si="55"/>
        <v>400</v>
      </c>
      <c r="BA115" s="77">
        <f t="shared" si="67"/>
        <v>553.85749999999996</v>
      </c>
      <c r="BB115" s="77">
        <f t="shared" si="68"/>
        <v>557.71499999999992</v>
      </c>
      <c r="BC115" s="77">
        <f t="shared" si="69"/>
        <v>700</v>
      </c>
      <c r="BD115" s="88"/>
      <c r="BE115" s="79">
        <f t="shared" si="71"/>
        <v>200000</v>
      </c>
      <c r="BF115" s="80">
        <f t="shared" si="71"/>
        <v>276928.75</v>
      </c>
      <c r="BG115" s="81">
        <f t="shared" si="71"/>
        <v>278857.49999999994</v>
      </c>
      <c r="BH115" s="342">
        <f t="shared" si="70"/>
        <v>557.71499999999992</v>
      </c>
      <c r="BI115" s="82"/>
    </row>
    <row r="116" spans="1:61" ht="48" x14ac:dyDescent="0.25">
      <c r="A116" s="137">
        <v>105</v>
      </c>
      <c r="B116" s="83" t="s">
        <v>248</v>
      </c>
      <c r="C116" s="84" t="s">
        <v>313</v>
      </c>
      <c r="D116" s="85" t="s">
        <v>314</v>
      </c>
      <c r="E116" s="86" t="s">
        <v>315</v>
      </c>
      <c r="F116" s="138">
        <v>4500</v>
      </c>
      <c r="G116" s="64">
        <f>SUM(F116:F116)</f>
        <v>4500</v>
      </c>
      <c r="H116" s="243">
        <v>422.6</v>
      </c>
      <c r="I116" s="244">
        <f>G116*H116</f>
        <v>1901700</v>
      </c>
      <c r="J116" s="351">
        <v>12556</v>
      </c>
      <c r="K116" s="211">
        <v>4500</v>
      </c>
      <c r="L116" s="67">
        <v>74</v>
      </c>
      <c r="M116" s="99">
        <v>1100</v>
      </c>
      <c r="N116" s="99">
        <f t="shared" si="58"/>
        <v>4950000</v>
      </c>
      <c r="O116" s="67">
        <v>58</v>
      </c>
      <c r="P116" s="99">
        <v>129.5</v>
      </c>
      <c r="Q116" s="99">
        <f t="shared" si="59"/>
        <v>582750</v>
      </c>
      <c r="R116" s="98" t="s">
        <v>37</v>
      </c>
      <c r="S116" s="215"/>
      <c r="T116" s="99">
        <f t="shared" si="60"/>
        <v>0</v>
      </c>
      <c r="U116" s="98" t="s">
        <v>37</v>
      </c>
      <c r="V116" s="215"/>
      <c r="W116" s="99">
        <f t="shared" si="61"/>
        <v>0</v>
      </c>
      <c r="X116" s="67">
        <v>56</v>
      </c>
      <c r="Y116" s="99">
        <v>150</v>
      </c>
      <c r="Z116" s="99">
        <f t="shared" si="62"/>
        <v>675000</v>
      </c>
      <c r="AA116" s="67">
        <v>65</v>
      </c>
      <c r="AB116" s="99">
        <v>202.08</v>
      </c>
      <c r="AC116" s="99">
        <f t="shared" si="63"/>
        <v>909360</v>
      </c>
      <c r="AD116" s="67">
        <v>13</v>
      </c>
      <c r="AE116" s="99">
        <v>250.7</v>
      </c>
      <c r="AF116" s="99">
        <f t="shared" si="64"/>
        <v>1128150</v>
      </c>
      <c r="AG116" s="98" t="s">
        <v>37</v>
      </c>
      <c r="AH116" s="215"/>
      <c r="AI116" s="99">
        <f t="shared" si="65"/>
        <v>0</v>
      </c>
      <c r="AJ116" s="67" t="s">
        <v>316</v>
      </c>
      <c r="AK116" s="99">
        <v>300</v>
      </c>
      <c r="AL116" s="248">
        <f t="shared" si="66"/>
        <v>1350000</v>
      </c>
      <c r="AM116" s="73">
        <v>105</v>
      </c>
      <c r="AN116" s="74">
        <v>448</v>
      </c>
      <c r="AO116" s="75">
        <f t="shared" si="54"/>
        <v>2016000</v>
      </c>
      <c r="AP116" s="73">
        <v>105</v>
      </c>
      <c r="AQ116" s="74">
        <v>500</v>
      </c>
      <c r="AR116" s="92">
        <f>AQ116*F116</f>
        <v>2250000</v>
      </c>
      <c r="AS116" s="73">
        <v>105</v>
      </c>
      <c r="AT116" s="74">
        <v>430</v>
      </c>
      <c r="AU116" s="74">
        <f>AT116*F116</f>
        <v>1935000</v>
      </c>
      <c r="AV116" s="73">
        <v>105</v>
      </c>
      <c r="AW116" s="246">
        <v>1292.4100000000001</v>
      </c>
      <c r="AX116" s="75">
        <f>AW116*F116</f>
        <v>5815845</v>
      </c>
      <c r="AY116" s="93"/>
      <c r="AZ116" s="77">
        <f t="shared" si="55"/>
        <v>129.5</v>
      </c>
      <c r="BA116" s="77">
        <f t="shared" si="67"/>
        <v>480.26900000000006</v>
      </c>
      <c r="BB116" s="77">
        <f t="shared" si="68"/>
        <v>365</v>
      </c>
      <c r="BC116" s="77">
        <f t="shared" si="69"/>
        <v>1292.4100000000001</v>
      </c>
      <c r="BD116" s="88"/>
      <c r="BE116" s="79">
        <f t="shared" si="71"/>
        <v>582750</v>
      </c>
      <c r="BF116" s="80">
        <f t="shared" si="71"/>
        <v>2161210.5000000005</v>
      </c>
      <c r="BG116" s="81">
        <f t="shared" si="71"/>
        <v>1642500</v>
      </c>
      <c r="BH116" s="342">
        <f t="shared" si="70"/>
        <v>422.59749999999997</v>
      </c>
      <c r="BI116" s="82"/>
    </row>
    <row r="117" spans="1:61" ht="84" x14ac:dyDescent="0.25">
      <c r="A117" s="137">
        <v>106</v>
      </c>
      <c r="B117" s="83" t="s">
        <v>248</v>
      </c>
      <c r="C117" s="84" t="s">
        <v>317</v>
      </c>
      <c r="D117" s="85" t="s">
        <v>318</v>
      </c>
      <c r="E117" s="86" t="s">
        <v>100</v>
      </c>
      <c r="F117" s="138">
        <v>2500</v>
      </c>
      <c r="G117" s="64">
        <f>SUM(F117:F117)</f>
        <v>2500</v>
      </c>
      <c r="H117" s="243">
        <v>205.8</v>
      </c>
      <c r="I117" s="244">
        <f>G117*H117</f>
        <v>514500</v>
      </c>
      <c r="J117" s="351">
        <v>24376</v>
      </c>
      <c r="K117" s="211">
        <v>2500</v>
      </c>
      <c r="L117" s="98" t="s">
        <v>37</v>
      </c>
      <c r="M117" s="215"/>
      <c r="N117" s="99">
        <f t="shared" si="58"/>
        <v>0</v>
      </c>
      <c r="O117" s="98" t="s">
        <v>37</v>
      </c>
      <c r="P117" s="215"/>
      <c r="Q117" s="99">
        <f t="shared" si="59"/>
        <v>0</v>
      </c>
      <c r="R117" s="98" t="s">
        <v>37</v>
      </c>
      <c r="S117" s="215"/>
      <c r="T117" s="99">
        <f t="shared" si="60"/>
        <v>0</v>
      </c>
      <c r="U117" s="98" t="s">
        <v>37</v>
      </c>
      <c r="V117" s="215"/>
      <c r="W117" s="99">
        <f t="shared" si="61"/>
        <v>0</v>
      </c>
      <c r="X117" s="67">
        <v>18</v>
      </c>
      <c r="Y117" s="99">
        <v>50</v>
      </c>
      <c r="Z117" s="99">
        <f t="shared" si="62"/>
        <v>125000</v>
      </c>
      <c r="AA117" s="67">
        <v>35</v>
      </c>
      <c r="AB117" s="99">
        <v>125.98</v>
      </c>
      <c r="AC117" s="99">
        <f t="shared" si="63"/>
        <v>314950</v>
      </c>
      <c r="AD117" s="98" t="s">
        <v>37</v>
      </c>
      <c r="AE117" s="215"/>
      <c r="AF117" s="99">
        <f t="shared" si="64"/>
        <v>0</v>
      </c>
      <c r="AG117" s="98" t="s">
        <v>37</v>
      </c>
      <c r="AH117" s="215"/>
      <c r="AI117" s="99">
        <f t="shared" si="65"/>
        <v>0</v>
      </c>
      <c r="AJ117" s="67" t="s">
        <v>319</v>
      </c>
      <c r="AK117" s="99">
        <v>51</v>
      </c>
      <c r="AL117" s="248">
        <f t="shared" si="66"/>
        <v>127500</v>
      </c>
      <c r="AM117" s="73">
        <v>106</v>
      </c>
      <c r="AN117" s="74">
        <v>252</v>
      </c>
      <c r="AO117" s="75">
        <f t="shared" si="54"/>
        <v>630000</v>
      </c>
      <c r="AP117" s="73">
        <v>106</v>
      </c>
      <c r="AQ117" s="74">
        <v>350</v>
      </c>
      <c r="AR117" s="92">
        <f>AQ117*F117</f>
        <v>875000</v>
      </c>
      <c r="AS117" s="73">
        <v>106</v>
      </c>
      <c r="AT117" s="74">
        <v>250</v>
      </c>
      <c r="AU117" s="74">
        <f>AT117*F117</f>
        <v>625000</v>
      </c>
      <c r="AV117" s="73">
        <v>106</v>
      </c>
      <c r="AW117" s="246">
        <v>565.42999999999995</v>
      </c>
      <c r="AX117" s="75">
        <f>AW117*F117</f>
        <v>1413574.9999999998</v>
      </c>
      <c r="AY117" s="93"/>
      <c r="AZ117" s="77">
        <f t="shared" si="55"/>
        <v>50</v>
      </c>
      <c r="BA117" s="77">
        <f t="shared" si="67"/>
        <v>234.91571428571427</v>
      </c>
      <c r="BB117" s="77">
        <f t="shared" si="68"/>
        <v>250</v>
      </c>
      <c r="BC117" s="77">
        <f t="shared" si="69"/>
        <v>565.42999999999995</v>
      </c>
      <c r="BD117" s="88"/>
      <c r="BE117" s="79">
        <f t="shared" si="71"/>
        <v>125000</v>
      </c>
      <c r="BF117" s="80">
        <f t="shared" si="71"/>
        <v>587289.28571428568</v>
      </c>
      <c r="BG117" s="81">
        <f t="shared" si="71"/>
        <v>625000</v>
      </c>
      <c r="BH117" s="342">
        <f t="shared" si="70"/>
        <v>205.79599999999999</v>
      </c>
      <c r="BI117" s="82"/>
    </row>
    <row r="118" spans="1:61" ht="36" x14ac:dyDescent="0.25">
      <c r="A118" s="137">
        <v>107</v>
      </c>
      <c r="B118" s="83" t="s">
        <v>248</v>
      </c>
      <c r="C118" s="84" t="s">
        <v>320</v>
      </c>
      <c r="D118" s="85" t="s">
        <v>321</v>
      </c>
      <c r="E118" s="86" t="s">
        <v>62</v>
      </c>
      <c r="F118" s="138">
        <v>200</v>
      </c>
      <c r="G118" s="64">
        <f>SUM(F118:F118)</f>
        <v>200</v>
      </c>
      <c r="H118" s="243">
        <v>37.630000000000003</v>
      </c>
      <c r="I118" s="244">
        <f>G118*H118</f>
        <v>7526.0000000000009</v>
      </c>
      <c r="J118" s="351">
        <v>10580</v>
      </c>
      <c r="K118" s="211">
        <v>200</v>
      </c>
      <c r="L118" s="98" t="s">
        <v>37</v>
      </c>
      <c r="M118" s="215"/>
      <c r="N118" s="99">
        <f t="shared" si="58"/>
        <v>0</v>
      </c>
      <c r="O118" s="67">
        <v>45</v>
      </c>
      <c r="P118" s="99">
        <v>7</v>
      </c>
      <c r="Q118" s="99">
        <f t="shared" si="59"/>
        <v>1400</v>
      </c>
      <c r="R118" s="67">
        <v>689</v>
      </c>
      <c r="S118" s="99">
        <v>71.5</v>
      </c>
      <c r="T118" s="99">
        <f t="shared" si="60"/>
        <v>14300</v>
      </c>
      <c r="U118" s="67" t="s">
        <v>322</v>
      </c>
      <c r="V118" s="99">
        <v>10</v>
      </c>
      <c r="W118" s="99">
        <f t="shared" si="61"/>
        <v>2000</v>
      </c>
      <c r="X118" s="67">
        <v>57</v>
      </c>
      <c r="Y118" s="99">
        <v>20</v>
      </c>
      <c r="Z118" s="99">
        <f t="shared" si="62"/>
        <v>4000</v>
      </c>
      <c r="AA118" s="67">
        <v>60</v>
      </c>
      <c r="AB118" s="99">
        <v>28.63</v>
      </c>
      <c r="AC118" s="99">
        <f t="shared" si="63"/>
        <v>5726</v>
      </c>
      <c r="AD118" s="67">
        <v>51</v>
      </c>
      <c r="AE118" s="99">
        <v>20.888999999999999</v>
      </c>
      <c r="AF118" s="99">
        <f t="shared" si="64"/>
        <v>4177.8</v>
      </c>
      <c r="AG118" s="98" t="s">
        <v>37</v>
      </c>
      <c r="AH118" s="215"/>
      <c r="AI118" s="99">
        <f t="shared" si="65"/>
        <v>0</v>
      </c>
      <c r="AJ118" s="98" t="s">
        <v>37</v>
      </c>
      <c r="AK118" s="215"/>
      <c r="AL118" s="248">
        <f t="shared" si="66"/>
        <v>0</v>
      </c>
      <c r="AM118" s="73">
        <v>107</v>
      </c>
      <c r="AN118" s="74">
        <v>35</v>
      </c>
      <c r="AO118" s="75">
        <f t="shared" si="54"/>
        <v>7000</v>
      </c>
      <c r="AP118" s="73">
        <v>107</v>
      </c>
      <c r="AQ118" s="74">
        <v>80</v>
      </c>
      <c r="AR118" s="92">
        <f>AQ118*F118</f>
        <v>16000</v>
      </c>
      <c r="AS118" s="73">
        <v>107</v>
      </c>
      <c r="AT118" s="74">
        <v>35</v>
      </c>
      <c r="AU118" s="74">
        <f>AT118*F118</f>
        <v>7000</v>
      </c>
      <c r="AV118" s="73">
        <v>107</v>
      </c>
      <c r="AW118" s="246">
        <v>193.86</v>
      </c>
      <c r="AX118" s="75">
        <f>AW118*F118</f>
        <v>38772</v>
      </c>
      <c r="AY118" s="93"/>
      <c r="AZ118" s="77">
        <f t="shared" si="55"/>
        <v>7</v>
      </c>
      <c r="BA118" s="77">
        <f t="shared" si="67"/>
        <v>50.187899999999999</v>
      </c>
      <c r="BB118" s="77">
        <f t="shared" si="68"/>
        <v>31.814999999999998</v>
      </c>
      <c r="BC118" s="77">
        <f t="shared" si="69"/>
        <v>193.86</v>
      </c>
      <c r="BD118" s="88"/>
      <c r="BE118" s="79">
        <f t="shared" si="71"/>
        <v>1400</v>
      </c>
      <c r="BF118" s="80">
        <f t="shared" si="71"/>
        <v>10037.58</v>
      </c>
      <c r="BG118" s="81">
        <f t="shared" si="71"/>
        <v>6363</v>
      </c>
      <c r="BH118" s="342">
        <f t="shared" si="70"/>
        <v>37.627375000000001</v>
      </c>
      <c r="BI118" s="82"/>
    </row>
    <row r="119" spans="1:61" ht="48" x14ac:dyDescent="0.25">
      <c r="A119" s="137">
        <v>108</v>
      </c>
      <c r="B119" s="96" t="s">
        <v>248</v>
      </c>
      <c r="C119" s="84" t="s">
        <v>323</v>
      </c>
      <c r="D119" s="216" t="s">
        <v>324</v>
      </c>
      <c r="E119" s="86" t="s">
        <v>62</v>
      </c>
      <c r="F119" s="138">
        <v>150</v>
      </c>
      <c r="G119" s="64">
        <f>SUM(F119:F119)</f>
        <v>150</v>
      </c>
      <c r="H119" s="243">
        <v>322.72000000000003</v>
      </c>
      <c r="I119" s="244">
        <f>G119*H119</f>
        <v>48408.000000000007</v>
      </c>
      <c r="J119" s="351">
        <v>12556</v>
      </c>
      <c r="K119" s="211">
        <v>150</v>
      </c>
      <c r="L119" s="98" t="s">
        <v>37</v>
      </c>
      <c r="M119" s="215"/>
      <c r="N119" s="99">
        <f t="shared" si="58"/>
        <v>0</v>
      </c>
      <c r="O119" s="98" t="s">
        <v>37</v>
      </c>
      <c r="P119" s="215"/>
      <c r="Q119" s="99">
        <f t="shared" si="59"/>
        <v>0</v>
      </c>
      <c r="R119" s="98" t="s">
        <v>37</v>
      </c>
      <c r="S119" s="215"/>
      <c r="T119" s="99">
        <f t="shared" si="60"/>
        <v>0</v>
      </c>
      <c r="U119" s="98" t="s">
        <v>37</v>
      </c>
      <c r="V119" s="215"/>
      <c r="W119" s="99">
        <f t="shared" si="61"/>
        <v>0</v>
      </c>
      <c r="X119" s="98" t="s">
        <v>37</v>
      </c>
      <c r="Y119" s="215"/>
      <c r="Z119" s="99">
        <f t="shared" si="62"/>
        <v>0</v>
      </c>
      <c r="AA119" s="98" t="s">
        <v>37</v>
      </c>
      <c r="AB119" s="215"/>
      <c r="AC119" s="99">
        <f t="shared" si="63"/>
        <v>0</v>
      </c>
      <c r="AD119" s="98" t="s">
        <v>37</v>
      </c>
      <c r="AE119" s="215"/>
      <c r="AF119" s="99">
        <f t="shared" si="64"/>
        <v>0</v>
      </c>
      <c r="AG119" s="98" t="s">
        <v>37</v>
      </c>
      <c r="AH119" s="215"/>
      <c r="AI119" s="99">
        <f t="shared" si="65"/>
        <v>0</v>
      </c>
      <c r="AJ119" s="98" t="s">
        <v>37</v>
      </c>
      <c r="AK119" s="215"/>
      <c r="AL119" s="248">
        <f t="shared" si="66"/>
        <v>0</v>
      </c>
      <c r="AM119" s="73">
        <v>108</v>
      </c>
      <c r="AN119" s="74">
        <v>77</v>
      </c>
      <c r="AO119" s="75">
        <f t="shared" si="54"/>
        <v>11550</v>
      </c>
      <c r="AP119" s="73">
        <v>108</v>
      </c>
      <c r="AQ119" s="74">
        <v>3500</v>
      </c>
      <c r="AR119" s="92">
        <f>AQ119*F119</f>
        <v>525000</v>
      </c>
      <c r="AS119" s="73">
        <v>108</v>
      </c>
      <c r="AT119" s="74">
        <v>80</v>
      </c>
      <c r="AU119" s="74">
        <f>AT119*F119</f>
        <v>12000</v>
      </c>
      <c r="AV119" s="73">
        <v>108</v>
      </c>
      <c r="AW119" s="246">
        <v>565.42999999999995</v>
      </c>
      <c r="AX119" s="75">
        <f>AW119*F119</f>
        <v>84814.499999999985</v>
      </c>
      <c r="AY119" s="93"/>
      <c r="AZ119" s="77">
        <f t="shared" si="55"/>
        <v>77</v>
      </c>
      <c r="BA119" s="77">
        <f t="shared" si="67"/>
        <v>1055.6075000000001</v>
      </c>
      <c r="BB119" s="77">
        <f t="shared" si="68"/>
        <v>322.71499999999997</v>
      </c>
      <c r="BC119" s="77">
        <f t="shared" si="69"/>
        <v>3500</v>
      </c>
      <c r="BD119" s="88"/>
      <c r="BE119" s="79">
        <f t="shared" si="71"/>
        <v>11550</v>
      </c>
      <c r="BF119" s="80">
        <f t="shared" si="71"/>
        <v>158341.125</v>
      </c>
      <c r="BG119" s="81">
        <f t="shared" si="71"/>
        <v>48407.249999999993</v>
      </c>
      <c r="BH119" s="342">
        <f t="shared" si="70"/>
        <v>322.71500000000015</v>
      </c>
      <c r="BI119" s="82"/>
    </row>
    <row r="120" spans="1:61" ht="36" x14ac:dyDescent="0.25">
      <c r="A120" s="137">
        <v>109</v>
      </c>
      <c r="B120" s="96" t="s">
        <v>248</v>
      </c>
      <c r="C120" s="84" t="s">
        <v>325</v>
      </c>
      <c r="D120" s="216" t="s">
        <v>326</v>
      </c>
      <c r="E120" s="86" t="s">
        <v>62</v>
      </c>
      <c r="F120" s="138">
        <v>150</v>
      </c>
      <c r="G120" s="64">
        <f>SUM(F120:F120)</f>
        <v>150</v>
      </c>
      <c r="H120" s="243">
        <v>328.22</v>
      </c>
      <c r="I120" s="244">
        <f>G120*H120</f>
        <v>49233.000000000007</v>
      </c>
      <c r="J120" s="351">
        <v>12556</v>
      </c>
      <c r="K120" s="211">
        <v>150</v>
      </c>
      <c r="L120" s="98" t="s">
        <v>37</v>
      </c>
      <c r="M120" s="215"/>
      <c r="N120" s="99">
        <f t="shared" si="58"/>
        <v>0</v>
      </c>
      <c r="O120" s="98" t="s">
        <v>37</v>
      </c>
      <c r="P120" s="215"/>
      <c r="Q120" s="99">
        <f t="shared" si="59"/>
        <v>0</v>
      </c>
      <c r="R120" s="98" t="s">
        <v>37</v>
      </c>
      <c r="S120" s="215"/>
      <c r="T120" s="99">
        <f t="shared" si="60"/>
        <v>0</v>
      </c>
      <c r="U120" s="98" t="s">
        <v>37</v>
      </c>
      <c r="V120" s="215"/>
      <c r="W120" s="99">
        <f t="shared" si="61"/>
        <v>0</v>
      </c>
      <c r="X120" s="98" t="s">
        <v>37</v>
      </c>
      <c r="Y120" s="215"/>
      <c r="Z120" s="99">
        <f t="shared" si="62"/>
        <v>0</v>
      </c>
      <c r="AA120" s="98" t="s">
        <v>37</v>
      </c>
      <c r="AB120" s="215"/>
      <c r="AC120" s="99">
        <f t="shared" si="63"/>
        <v>0</v>
      </c>
      <c r="AD120" s="98" t="s">
        <v>37</v>
      </c>
      <c r="AE120" s="215"/>
      <c r="AF120" s="99">
        <f t="shared" si="64"/>
        <v>0</v>
      </c>
      <c r="AG120" s="98" t="s">
        <v>37</v>
      </c>
      <c r="AH120" s="215"/>
      <c r="AI120" s="99">
        <f t="shared" si="65"/>
        <v>0</v>
      </c>
      <c r="AJ120" s="98" t="s">
        <v>37</v>
      </c>
      <c r="AK120" s="215"/>
      <c r="AL120" s="248">
        <f t="shared" si="66"/>
        <v>0</v>
      </c>
      <c r="AM120" s="73">
        <v>109</v>
      </c>
      <c r="AN120" s="74">
        <v>91</v>
      </c>
      <c r="AO120" s="75">
        <f t="shared" si="54"/>
        <v>13650</v>
      </c>
      <c r="AP120" s="73">
        <v>109</v>
      </c>
      <c r="AQ120" s="74">
        <v>4000</v>
      </c>
      <c r="AR120" s="92">
        <f>AQ120*F120</f>
        <v>600000</v>
      </c>
      <c r="AS120" s="73">
        <v>109</v>
      </c>
      <c r="AT120" s="74">
        <v>90</v>
      </c>
      <c r="AU120" s="74">
        <f>AT120*F120</f>
        <v>13500</v>
      </c>
      <c r="AV120" s="73">
        <v>109</v>
      </c>
      <c r="AW120" s="246">
        <v>565.42999999999995</v>
      </c>
      <c r="AX120" s="75">
        <f>AW120*F120</f>
        <v>84814.499999999985</v>
      </c>
      <c r="AY120" s="93"/>
      <c r="AZ120" s="77">
        <f t="shared" si="55"/>
        <v>90</v>
      </c>
      <c r="BA120" s="77">
        <f t="shared" si="67"/>
        <v>1186.6075000000001</v>
      </c>
      <c r="BB120" s="77">
        <f t="shared" si="68"/>
        <v>328.21499999999997</v>
      </c>
      <c r="BC120" s="77">
        <f t="shared" si="69"/>
        <v>4000</v>
      </c>
      <c r="BD120" s="88"/>
      <c r="BE120" s="79">
        <f t="shared" si="71"/>
        <v>13500</v>
      </c>
      <c r="BF120" s="80">
        <f t="shared" si="71"/>
        <v>177991.125</v>
      </c>
      <c r="BG120" s="81">
        <f t="shared" si="71"/>
        <v>49232.249999999993</v>
      </c>
      <c r="BH120" s="342">
        <f t="shared" si="70"/>
        <v>328.21500000000015</v>
      </c>
      <c r="BI120" s="82"/>
    </row>
    <row r="121" spans="1:61" ht="60" x14ac:dyDescent="0.25">
      <c r="A121" s="137">
        <v>110</v>
      </c>
      <c r="B121" s="83" t="s">
        <v>248</v>
      </c>
      <c r="C121" s="84" t="s">
        <v>327</v>
      </c>
      <c r="D121" s="85" t="s">
        <v>328</v>
      </c>
      <c r="E121" s="86" t="s">
        <v>62</v>
      </c>
      <c r="F121" s="138">
        <v>300</v>
      </c>
      <c r="G121" s="64">
        <f>SUM(F121:F121)</f>
        <v>300</v>
      </c>
      <c r="H121" s="243">
        <v>1227.52</v>
      </c>
      <c r="I121" s="244">
        <f>G121*H121</f>
        <v>368256</v>
      </c>
      <c r="J121" s="351">
        <v>12556</v>
      </c>
      <c r="K121" s="211">
        <v>300</v>
      </c>
      <c r="L121" s="67">
        <v>66</v>
      </c>
      <c r="M121" s="99">
        <v>480</v>
      </c>
      <c r="N121" s="99">
        <f t="shared" si="58"/>
        <v>144000</v>
      </c>
      <c r="O121" s="67">
        <v>60</v>
      </c>
      <c r="P121" s="99">
        <v>115</v>
      </c>
      <c r="Q121" s="99">
        <f t="shared" si="59"/>
        <v>34500</v>
      </c>
      <c r="R121" s="98" t="s">
        <v>37</v>
      </c>
      <c r="S121" s="215"/>
      <c r="T121" s="99">
        <f t="shared" si="60"/>
        <v>0</v>
      </c>
      <c r="U121" s="98" t="s">
        <v>37</v>
      </c>
      <c r="V121" s="215"/>
      <c r="W121" s="99">
        <f t="shared" si="61"/>
        <v>0</v>
      </c>
      <c r="X121" s="98" t="s">
        <v>37</v>
      </c>
      <c r="Y121" s="215"/>
      <c r="Z121" s="99">
        <f t="shared" si="62"/>
        <v>0</v>
      </c>
      <c r="AA121" s="98" t="s">
        <v>37</v>
      </c>
      <c r="AB121" s="215"/>
      <c r="AC121" s="99">
        <f t="shared" si="63"/>
        <v>0</v>
      </c>
      <c r="AD121" s="98" t="s">
        <v>37</v>
      </c>
      <c r="AE121" s="215"/>
      <c r="AF121" s="99">
        <f t="shared" si="64"/>
        <v>0</v>
      </c>
      <c r="AG121" s="98" t="s">
        <v>37</v>
      </c>
      <c r="AH121" s="215"/>
      <c r="AI121" s="99">
        <f t="shared" si="65"/>
        <v>0</v>
      </c>
      <c r="AJ121" s="98" t="s">
        <v>37</v>
      </c>
      <c r="AK121" s="215"/>
      <c r="AL121" s="248">
        <f t="shared" si="66"/>
        <v>0</v>
      </c>
      <c r="AM121" s="73">
        <v>110</v>
      </c>
      <c r="AN121" s="74">
        <v>1680</v>
      </c>
      <c r="AO121" s="75">
        <f t="shared" si="54"/>
        <v>504000</v>
      </c>
      <c r="AP121" s="73">
        <v>110</v>
      </c>
      <c r="AQ121" s="74">
        <v>5000</v>
      </c>
      <c r="AR121" s="92">
        <f>AQ121*F121</f>
        <v>1500000</v>
      </c>
      <c r="AS121" s="73">
        <v>110</v>
      </c>
      <c r="AT121" s="74">
        <v>1700</v>
      </c>
      <c r="AU121" s="74">
        <f>AT121*F121</f>
        <v>510000</v>
      </c>
      <c r="AV121" s="73">
        <v>110</v>
      </c>
      <c r="AW121" s="246">
        <v>1050.08</v>
      </c>
      <c r="AX121" s="75">
        <f>AW121*F121</f>
        <v>315024</v>
      </c>
      <c r="AY121" s="93"/>
      <c r="AZ121" s="77">
        <f t="shared" si="55"/>
        <v>115</v>
      </c>
      <c r="BA121" s="77">
        <f t="shared" si="67"/>
        <v>1670.8466666666666</v>
      </c>
      <c r="BB121" s="77">
        <f t="shared" si="68"/>
        <v>1365.04</v>
      </c>
      <c r="BC121" s="77">
        <f t="shared" si="69"/>
        <v>5000</v>
      </c>
      <c r="BD121" s="88"/>
      <c r="BE121" s="79">
        <f t="shared" ref="BE121:BG140" si="72">AZ121*$K121</f>
        <v>34500</v>
      </c>
      <c r="BF121" s="80">
        <f t="shared" si="72"/>
        <v>501254</v>
      </c>
      <c r="BG121" s="81">
        <f t="shared" si="72"/>
        <v>409512</v>
      </c>
      <c r="BH121" s="342">
        <f t="shared" si="70"/>
        <v>1227.52</v>
      </c>
      <c r="BI121" s="82"/>
    </row>
    <row r="122" spans="1:61" ht="60" x14ac:dyDescent="0.25">
      <c r="A122" s="137">
        <v>111</v>
      </c>
      <c r="B122" s="83" t="s">
        <v>248</v>
      </c>
      <c r="C122" s="84" t="s">
        <v>329</v>
      </c>
      <c r="D122" s="85" t="s">
        <v>330</v>
      </c>
      <c r="E122" s="86" t="s">
        <v>62</v>
      </c>
      <c r="F122" s="138">
        <v>100</v>
      </c>
      <c r="G122" s="64">
        <f>SUM(F122:F122)</f>
        <v>100</v>
      </c>
      <c r="H122" s="243">
        <v>1979.39</v>
      </c>
      <c r="I122" s="244">
        <f>G122*H122</f>
        <v>197939</v>
      </c>
      <c r="J122" s="351">
        <v>12556</v>
      </c>
      <c r="K122" s="211">
        <v>100</v>
      </c>
      <c r="L122" s="67">
        <v>67</v>
      </c>
      <c r="M122" s="99">
        <v>700</v>
      </c>
      <c r="N122" s="99">
        <f t="shared" si="58"/>
        <v>70000</v>
      </c>
      <c r="O122" s="98" t="s">
        <v>37</v>
      </c>
      <c r="P122" s="215"/>
      <c r="Q122" s="99">
        <f t="shared" si="59"/>
        <v>0</v>
      </c>
      <c r="R122" s="98" t="s">
        <v>37</v>
      </c>
      <c r="S122" s="215"/>
      <c r="T122" s="99">
        <f t="shared" si="60"/>
        <v>0</v>
      </c>
      <c r="U122" s="67" t="s">
        <v>331</v>
      </c>
      <c r="V122" s="99">
        <v>300</v>
      </c>
      <c r="W122" s="99">
        <f t="shared" si="61"/>
        <v>30000</v>
      </c>
      <c r="X122" s="98" t="s">
        <v>37</v>
      </c>
      <c r="Y122" s="215"/>
      <c r="Z122" s="99">
        <f t="shared" si="62"/>
        <v>0</v>
      </c>
      <c r="AA122" s="67">
        <v>61</v>
      </c>
      <c r="AB122" s="99">
        <v>646.23</v>
      </c>
      <c r="AC122" s="99">
        <f t="shared" si="63"/>
        <v>64623</v>
      </c>
      <c r="AD122" s="98" t="s">
        <v>37</v>
      </c>
      <c r="AE122" s="215"/>
      <c r="AF122" s="99">
        <f t="shared" si="64"/>
        <v>0</v>
      </c>
      <c r="AG122" s="98" t="s">
        <v>37</v>
      </c>
      <c r="AH122" s="215"/>
      <c r="AI122" s="99">
        <f t="shared" si="65"/>
        <v>0</v>
      </c>
      <c r="AJ122" s="67" t="s">
        <v>237</v>
      </c>
      <c r="AK122" s="99">
        <v>500</v>
      </c>
      <c r="AL122" s="248">
        <f t="shared" si="66"/>
        <v>50000</v>
      </c>
      <c r="AM122" s="73">
        <v>111</v>
      </c>
      <c r="AN122" s="74">
        <v>4480</v>
      </c>
      <c r="AO122" s="75">
        <f t="shared" si="54"/>
        <v>448000</v>
      </c>
      <c r="AP122" s="73">
        <v>111</v>
      </c>
      <c r="AQ122" s="74">
        <v>8000</v>
      </c>
      <c r="AR122" s="92">
        <f>AQ122*F122</f>
        <v>800000</v>
      </c>
      <c r="AS122" s="73">
        <v>111</v>
      </c>
      <c r="AT122" s="74">
        <v>4500</v>
      </c>
      <c r="AU122" s="74">
        <f>AT122*F122</f>
        <v>450000</v>
      </c>
      <c r="AV122" s="73">
        <v>111</v>
      </c>
      <c r="AW122" s="246">
        <v>1050.08</v>
      </c>
      <c r="AX122" s="75">
        <f>AW122*F122</f>
        <v>105008</v>
      </c>
      <c r="AY122" s="93"/>
      <c r="AZ122" s="77">
        <f t="shared" si="55"/>
        <v>300</v>
      </c>
      <c r="BA122" s="77">
        <f t="shared" si="67"/>
        <v>2522.0387499999997</v>
      </c>
      <c r="BB122" s="77">
        <f t="shared" si="68"/>
        <v>875.04</v>
      </c>
      <c r="BC122" s="77">
        <f t="shared" si="69"/>
        <v>8000</v>
      </c>
      <c r="BD122" s="88"/>
      <c r="BE122" s="79">
        <f t="shared" si="72"/>
        <v>30000</v>
      </c>
      <c r="BF122" s="80">
        <f t="shared" si="72"/>
        <v>252203.87499999997</v>
      </c>
      <c r="BG122" s="81">
        <f t="shared" si="72"/>
        <v>87504</v>
      </c>
      <c r="BH122" s="342">
        <f t="shared" si="70"/>
        <v>1979.3849999999995</v>
      </c>
      <c r="BI122" s="82"/>
    </row>
    <row r="123" spans="1:61" ht="48" x14ac:dyDescent="0.25">
      <c r="A123" s="137">
        <v>112</v>
      </c>
      <c r="B123" s="83" t="s">
        <v>248</v>
      </c>
      <c r="C123" s="84" t="s">
        <v>332</v>
      </c>
      <c r="D123" s="85" t="s">
        <v>333</v>
      </c>
      <c r="E123" s="86" t="s">
        <v>62</v>
      </c>
      <c r="F123" s="138">
        <v>90</v>
      </c>
      <c r="G123" s="64">
        <f>SUM(F123:F123)</f>
        <v>90</v>
      </c>
      <c r="H123" s="243">
        <v>516.16999999999996</v>
      </c>
      <c r="I123" s="244">
        <f>G123*H123</f>
        <v>46455.299999999996</v>
      </c>
      <c r="J123" s="351">
        <v>12556</v>
      </c>
      <c r="K123" s="211">
        <v>90</v>
      </c>
      <c r="L123" s="98" t="s">
        <v>37</v>
      </c>
      <c r="M123" s="215"/>
      <c r="N123" s="99">
        <f t="shared" si="58"/>
        <v>0</v>
      </c>
      <c r="O123" s="98" t="s">
        <v>37</v>
      </c>
      <c r="P123" s="215"/>
      <c r="Q123" s="99">
        <f t="shared" si="59"/>
        <v>0</v>
      </c>
      <c r="R123" s="98" t="s">
        <v>37</v>
      </c>
      <c r="S123" s="215"/>
      <c r="T123" s="99">
        <f t="shared" si="60"/>
        <v>0</v>
      </c>
      <c r="U123" s="98" t="s">
        <v>37</v>
      </c>
      <c r="V123" s="215"/>
      <c r="W123" s="99">
        <f t="shared" si="61"/>
        <v>0</v>
      </c>
      <c r="X123" s="98" t="s">
        <v>37</v>
      </c>
      <c r="Y123" s="215"/>
      <c r="Z123" s="99">
        <f t="shared" si="62"/>
        <v>0</v>
      </c>
      <c r="AA123" s="98" t="s">
        <v>37</v>
      </c>
      <c r="AB123" s="215"/>
      <c r="AC123" s="99">
        <f t="shared" si="63"/>
        <v>0</v>
      </c>
      <c r="AD123" s="98" t="s">
        <v>37</v>
      </c>
      <c r="AE123" s="215"/>
      <c r="AF123" s="99">
        <f t="shared" si="64"/>
        <v>0</v>
      </c>
      <c r="AG123" s="98" t="s">
        <v>37</v>
      </c>
      <c r="AH123" s="215"/>
      <c r="AI123" s="99">
        <f t="shared" si="65"/>
        <v>0</v>
      </c>
      <c r="AJ123" s="98" t="s">
        <v>37</v>
      </c>
      <c r="AK123" s="215"/>
      <c r="AL123" s="248">
        <f t="shared" si="66"/>
        <v>0</v>
      </c>
      <c r="AM123" s="73">
        <v>112</v>
      </c>
      <c r="AN123" s="74">
        <v>770</v>
      </c>
      <c r="AO123" s="75">
        <f t="shared" si="54"/>
        <v>69300</v>
      </c>
      <c r="AP123" s="73">
        <v>112</v>
      </c>
      <c r="AQ123" s="74">
        <v>400</v>
      </c>
      <c r="AR123" s="92">
        <f>AQ123*F123</f>
        <v>36000</v>
      </c>
      <c r="AS123" s="73">
        <v>112</v>
      </c>
      <c r="AT123" s="74">
        <v>580</v>
      </c>
      <c r="AU123" s="74">
        <f>AT123*F123</f>
        <v>52200</v>
      </c>
      <c r="AV123" s="73">
        <v>112</v>
      </c>
      <c r="AW123" s="246">
        <v>452.34</v>
      </c>
      <c r="AX123" s="75">
        <f>AW123*F123</f>
        <v>40710.6</v>
      </c>
      <c r="AY123" s="93"/>
      <c r="AZ123" s="77">
        <f t="shared" si="55"/>
        <v>400</v>
      </c>
      <c r="BA123" s="77">
        <f t="shared" si="67"/>
        <v>550.58500000000004</v>
      </c>
      <c r="BB123" s="77">
        <f t="shared" si="68"/>
        <v>516.16999999999996</v>
      </c>
      <c r="BC123" s="77">
        <f t="shared" si="69"/>
        <v>770</v>
      </c>
      <c r="BD123" s="88"/>
      <c r="BE123" s="79">
        <f t="shared" si="72"/>
        <v>36000</v>
      </c>
      <c r="BF123" s="80">
        <f t="shared" si="72"/>
        <v>49552.65</v>
      </c>
      <c r="BG123" s="81">
        <f t="shared" si="72"/>
        <v>46455.299999999996</v>
      </c>
      <c r="BH123" s="342">
        <f t="shared" si="70"/>
        <v>516.17000000000007</v>
      </c>
      <c r="BI123" s="82"/>
    </row>
    <row r="124" spans="1:61" ht="48" x14ac:dyDescent="0.25">
      <c r="A124" s="137">
        <v>113</v>
      </c>
      <c r="B124" s="83" t="s">
        <v>248</v>
      </c>
      <c r="C124" s="84" t="s">
        <v>334</v>
      </c>
      <c r="D124" s="85" t="s">
        <v>335</v>
      </c>
      <c r="E124" s="86" t="s">
        <v>62</v>
      </c>
      <c r="F124" s="138">
        <v>220</v>
      </c>
      <c r="G124" s="64">
        <f>SUM(F124:F124)</f>
        <v>220</v>
      </c>
      <c r="H124" s="243">
        <v>225.67</v>
      </c>
      <c r="I124" s="244">
        <f>G124*H124</f>
        <v>49647.399999999994</v>
      </c>
      <c r="J124" s="351">
        <v>12556</v>
      </c>
      <c r="K124" s="211">
        <v>220</v>
      </c>
      <c r="L124" s="98" t="s">
        <v>37</v>
      </c>
      <c r="M124" s="215"/>
      <c r="N124" s="99">
        <f t="shared" si="58"/>
        <v>0</v>
      </c>
      <c r="O124" s="98" t="s">
        <v>37</v>
      </c>
      <c r="P124" s="215"/>
      <c r="Q124" s="99">
        <f t="shared" si="59"/>
        <v>0</v>
      </c>
      <c r="R124" s="98" t="s">
        <v>37</v>
      </c>
      <c r="S124" s="215"/>
      <c r="T124" s="99">
        <f t="shared" si="60"/>
        <v>0</v>
      </c>
      <c r="U124" s="98" t="s">
        <v>37</v>
      </c>
      <c r="V124" s="215"/>
      <c r="W124" s="99">
        <f t="shared" si="61"/>
        <v>0</v>
      </c>
      <c r="X124" s="98" t="s">
        <v>37</v>
      </c>
      <c r="Y124" s="215"/>
      <c r="Z124" s="99">
        <f t="shared" si="62"/>
        <v>0</v>
      </c>
      <c r="AA124" s="98" t="s">
        <v>37</v>
      </c>
      <c r="AB124" s="215"/>
      <c r="AC124" s="99">
        <f t="shared" si="63"/>
        <v>0</v>
      </c>
      <c r="AD124" s="67">
        <v>30</v>
      </c>
      <c r="AE124" s="99">
        <v>73.12</v>
      </c>
      <c r="AF124" s="99">
        <f t="shared" si="64"/>
        <v>16086.400000000001</v>
      </c>
      <c r="AG124" s="98" t="s">
        <v>37</v>
      </c>
      <c r="AH124" s="215"/>
      <c r="AI124" s="99">
        <f t="shared" si="65"/>
        <v>0</v>
      </c>
      <c r="AJ124" s="98" t="s">
        <v>37</v>
      </c>
      <c r="AK124" s="215"/>
      <c r="AL124" s="248">
        <f t="shared" si="66"/>
        <v>0</v>
      </c>
      <c r="AM124" s="73">
        <v>113</v>
      </c>
      <c r="AN124" s="74">
        <v>252</v>
      </c>
      <c r="AO124" s="75">
        <f t="shared" si="54"/>
        <v>55440</v>
      </c>
      <c r="AP124" s="73">
        <v>113</v>
      </c>
      <c r="AQ124" s="74">
        <v>200</v>
      </c>
      <c r="AR124" s="92">
        <f>AQ124*F124</f>
        <v>44000</v>
      </c>
      <c r="AS124" s="73">
        <v>113</v>
      </c>
      <c r="AT124" s="74">
        <v>225</v>
      </c>
      <c r="AU124" s="74">
        <f>AT124*F124</f>
        <v>49500</v>
      </c>
      <c r="AV124" s="73">
        <v>113</v>
      </c>
      <c r="AW124" s="246">
        <v>452.34</v>
      </c>
      <c r="AX124" s="75">
        <f>AW124*F124</f>
        <v>99514.799999999988</v>
      </c>
      <c r="AY124" s="93"/>
      <c r="AZ124" s="77">
        <f t="shared" si="55"/>
        <v>73.12</v>
      </c>
      <c r="BA124" s="77">
        <f t="shared" si="67"/>
        <v>240.49200000000002</v>
      </c>
      <c r="BB124" s="77">
        <f t="shared" si="68"/>
        <v>225</v>
      </c>
      <c r="BC124" s="77">
        <f t="shared" si="69"/>
        <v>452.34</v>
      </c>
      <c r="BD124" s="88"/>
      <c r="BE124" s="79">
        <f t="shared" si="72"/>
        <v>16086.400000000001</v>
      </c>
      <c r="BF124" s="80">
        <f t="shared" si="72"/>
        <v>52908.240000000005</v>
      </c>
      <c r="BG124" s="81">
        <f t="shared" si="72"/>
        <v>49500</v>
      </c>
      <c r="BH124" s="342">
        <f t="shared" si="70"/>
        <v>225.66666666666671</v>
      </c>
      <c r="BI124" s="82"/>
    </row>
    <row r="125" spans="1:61" ht="48" x14ac:dyDescent="0.25">
      <c r="A125" s="137">
        <v>114</v>
      </c>
      <c r="B125" s="83" t="s">
        <v>248</v>
      </c>
      <c r="C125" s="84" t="s">
        <v>336</v>
      </c>
      <c r="D125" s="85" t="s">
        <v>337</v>
      </c>
      <c r="E125" s="86" t="s">
        <v>62</v>
      </c>
      <c r="F125" s="138">
        <v>860</v>
      </c>
      <c r="G125" s="64">
        <f>SUM(F125:F125)</f>
        <v>860</v>
      </c>
      <c r="H125" s="243">
        <v>201.33</v>
      </c>
      <c r="I125" s="244">
        <f>G125*H125</f>
        <v>173143.80000000002</v>
      </c>
      <c r="J125" s="351">
        <v>12556</v>
      </c>
      <c r="K125" s="211">
        <v>860</v>
      </c>
      <c r="L125" s="98" t="s">
        <v>37</v>
      </c>
      <c r="M125" s="215"/>
      <c r="N125" s="99">
        <f t="shared" si="58"/>
        <v>0</v>
      </c>
      <c r="O125" s="98" t="s">
        <v>37</v>
      </c>
      <c r="P125" s="215"/>
      <c r="Q125" s="99">
        <f t="shared" si="59"/>
        <v>0</v>
      </c>
      <c r="R125" s="98" t="s">
        <v>37</v>
      </c>
      <c r="S125" s="215"/>
      <c r="T125" s="99">
        <f t="shared" si="60"/>
        <v>0</v>
      </c>
      <c r="U125" s="98" t="s">
        <v>37</v>
      </c>
      <c r="V125" s="215"/>
      <c r="W125" s="99">
        <f t="shared" si="61"/>
        <v>0</v>
      </c>
      <c r="X125" s="98" t="s">
        <v>37</v>
      </c>
      <c r="Y125" s="215"/>
      <c r="Z125" s="99">
        <f t="shared" si="62"/>
        <v>0</v>
      </c>
      <c r="AA125" s="98" t="s">
        <v>37</v>
      </c>
      <c r="AB125" s="215"/>
      <c r="AC125" s="99">
        <f t="shared" si="63"/>
        <v>0</v>
      </c>
      <c r="AD125" s="67">
        <v>31</v>
      </c>
      <c r="AE125" s="99">
        <v>41.78</v>
      </c>
      <c r="AF125" s="99">
        <f t="shared" si="64"/>
        <v>35930.800000000003</v>
      </c>
      <c r="AG125" s="98" t="s">
        <v>37</v>
      </c>
      <c r="AH125" s="215"/>
      <c r="AI125" s="99">
        <f t="shared" si="65"/>
        <v>0</v>
      </c>
      <c r="AJ125" s="98" t="s">
        <v>37</v>
      </c>
      <c r="AK125" s="215"/>
      <c r="AL125" s="248">
        <f t="shared" si="66"/>
        <v>0</v>
      </c>
      <c r="AM125" s="73">
        <v>114</v>
      </c>
      <c r="AN125" s="74">
        <v>154</v>
      </c>
      <c r="AO125" s="75">
        <f t="shared" si="54"/>
        <v>132440</v>
      </c>
      <c r="AP125" s="73">
        <v>114</v>
      </c>
      <c r="AQ125" s="74">
        <v>250</v>
      </c>
      <c r="AR125" s="92">
        <f>AQ125*F125</f>
        <v>215000</v>
      </c>
      <c r="AS125" s="73">
        <v>114</v>
      </c>
      <c r="AT125" s="74">
        <v>200</v>
      </c>
      <c r="AU125" s="74">
        <f>AT125*F125</f>
        <v>172000</v>
      </c>
      <c r="AV125" s="73">
        <v>114</v>
      </c>
      <c r="AW125" s="246">
        <v>452.34</v>
      </c>
      <c r="AX125" s="75">
        <f>AW125*F125</f>
        <v>389012.39999999997</v>
      </c>
      <c r="AY125" s="93"/>
      <c r="AZ125" s="77">
        <f t="shared" si="55"/>
        <v>41.78</v>
      </c>
      <c r="BA125" s="77">
        <f t="shared" si="67"/>
        <v>219.62399999999997</v>
      </c>
      <c r="BB125" s="77">
        <f t="shared" si="68"/>
        <v>200</v>
      </c>
      <c r="BC125" s="77">
        <f t="shared" si="69"/>
        <v>452.34</v>
      </c>
      <c r="BD125" s="88"/>
      <c r="BE125" s="79">
        <f t="shared" si="72"/>
        <v>35930.800000000003</v>
      </c>
      <c r="BF125" s="80">
        <f t="shared" si="72"/>
        <v>188876.63999999998</v>
      </c>
      <c r="BG125" s="81">
        <f t="shared" si="72"/>
        <v>172000</v>
      </c>
      <c r="BH125" s="342">
        <f t="shared" si="70"/>
        <v>201.33333333333334</v>
      </c>
      <c r="BI125" s="82"/>
    </row>
    <row r="126" spans="1:61" ht="48" x14ac:dyDescent="0.25">
      <c r="A126" s="137">
        <v>115</v>
      </c>
      <c r="B126" s="83" t="s">
        <v>248</v>
      </c>
      <c r="C126" s="84" t="s">
        <v>338</v>
      </c>
      <c r="D126" s="85" t="s">
        <v>339</v>
      </c>
      <c r="E126" s="86" t="s">
        <v>62</v>
      </c>
      <c r="F126" s="138">
        <v>1400</v>
      </c>
      <c r="G126" s="64">
        <f>SUM(F126:F126)</f>
        <v>1400</v>
      </c>
      <c r="H126" s="243">
        <v>185.33</v>
      </c>
      <c r="I126" s="244">
        <f>G126*H126</f>
        <v>259462.00000000003</v>
      </c>
      <c r="J126" s="351">
        <v>12556</v>
      </c>
      <c r="K126" s="211">
        <v>1400</v>
      </c>
      <c r="L126" s="98" t="s">
        <v>37</v>
      </c>
      <c r="M126" s="215"/>
      <c r="N126" s="99">
        <f t="shared" si="58"/>
        <v>0</v>
      </c>
      <c r="O126" s="98" t="s">
        <v>37</v>
      </c>
      <c r="P126" s="215"/>
      <c r="Q126" s="99">
        <f t="shared" si="59"/>
        <v>0</v>
      </c>
      <c r="R126" s="98" t="s">
        <v>37</v>
      </c>
      <c r="S126" s="215"/>
      <c r="T126" s="99">
        <f t="shared" si="60"/>
        <v>0</v>
      </c>
      <c r="U126" s="98" t="s">
        <v>37</v>
      </c>
      <c r="V126" s="215"/>
      <c r="W126" s="99">
        <f t="shared" si="61"/>
        <v>0</v>
      </c>
      <c r="X126" s="98" t="s">
        <v>37</v>
      </c>
      <c r="Y126" s="215"/>
      <c r="Z126" s="99">
        <f t="shared" si="62"/>
        <v>0</v>
      </c>
      <c r="AA126" s="98" t="s">
        <v>37</v>
      </c>
      <c r="AB126" s="215"/>
      <c r="AC126" s="99">
        <f t="shared" si="63"/>
        <v>0</v>
      </c>
      <c r="AD126" s="67">
        <v>33</v>
      </c>
      <c r="AE126" s="99">
        <v>78.34</v>
      </c>
      <c r="AF126" s="99">
        <f t="shared" si="64"/>
        <v>109676</v>
      </c>
      <c r="AG126" s="98" t="s">
        <v>37</v>
      </c>
      <c r="AH126" s="215"/>
      <c r="AI126" s="99">
        <f t="shared" si="65"/>
        <v>0</v>
      </c>
      <c r="AJ126" s="98" t="s">
        <v>37</v>
      </c>
      <c r="AK126" s="215"/>
      <c r="AL126" s="248">
        <f t="shared" si="66"/>
        <v>0</v>
      </c>
      <c r="AM126" s="73">
        <v>115</v>
      </c>
      <c r="AN126" s="74">
        <v>126</v>
      </c>
      <c r="AO126" s="75">
        <f t="shared" si="54"/>
        <v>176400</v>
      </c>
      <c r="AP126" s="73">
        <v>115</v>
      </c>
      <c r="AQ126" s="74">
        <v>300</v>
      </c>
      <c r="AR126" s="92">
        <f>AQ126*F126</f>
        <v>420000</v>
      </c>
      <c r="AS126" s="73">
        <v>115</v>
      </c>
      <c r="AT126" s="74">
        <v>130</v>
      </c>
      <c r="AU126" s="74">
        <f>AT126*F126</f>
        <v>182000</v>
      </c>
      <c r="AV126" s="73">
        <v>115</v>
      </c>
      <c r="AW126" s="246">
        <v>452.34</v>
      </c>
      <c r="AX126" s="75">
        <f>AW126*F126</f>
        <v>633276</v>
      </c>
      <c r="AY126" s="93"/>
      <c r="AZ126" s="77">
        <f t="shared" si="55"/>
        <v>78.34</v>
      </c>
      <c r="BA126" s="77">
        <f t="shared" si="67"/>
        <v>217.33600000000001</v>
      </c>
      <c r="BB126" s="77">
        <f t="shared" si="68"/>
        <v>130</v>
      </c>
      <c r="BC126" s="77">
        <f t="shared" si="69"/>
        <v>452.34</v>
      </c>
      <c r="BD126" s="88"/>
      <c r="BE126" s="79">
        <f t="shared" si="72"/>
        <v>109676</v>
      </c>
      <c r="BF126" s="80">
        <f t="shared" si="72"/>
        <v>304270.40000000002</v>
      </c>
      <c r="BG126" s="81">
        <f t="shared" si="72"/>
        <v>182000</v>
      </c>
      <c r="BH126" s="342">
        <f t="shared" si="70"/>
        <v>185.33333333333337</v>
      </c>
      <c r="BI126" s="82"/>
    </row>
    <row r="127" spans="1:61" ht="48" x14ac:dyDescent="0.25">
      <c r="A127" s="137">
        <v>116</v>
      </c>
      <c r="B127" s="83" t="s">
        <v>248</v>
      </c>
      <c r="C127" s="97" t="s">
        <v>340</v>
      </c>
      <c r="D127" s="85" t="s">
        <v>341</v>
      </c>
      <c r="E127" s="86" t="s">
        <v>62</v>
      </c>
      <c r="F127" s="138">
        <v>2500</v>
      </c>
      <c r="G127" s="64">
        <f>SUM(F127:F127)</f>
        <v>2500</v>
      </c>
      <c r="H127" s="243">
        <v>88.14</v>
      </c>
      <c r="I127" s="244">
        <f>G127*H127</f>
        <v>220350</v>
      </c>
      <c r="J127" s="351">
        <v>12556</v>
      </c>
      <c r="K127" s="211">
        <v>2500</v>
      </c>
      <c r="L127" s="98" t="s">
        <v>37</v>
      </c>
      <c r="M127" s="215"/>
      <c r="N127" s="99">
        <f t="shared" si="58"/>
        <v>0</v>
      </c>
      <c r="O127" s="67">
        <v>51</v>
      </c>
      <c r="P127" s="99">
        <v>35</v>
      </c>
      <c r="Q127" s="99">
        <f t="shared" si="59"/>
        <v>87500</v>
      </c>
      <c r="R127" s="98" t="s">
        <v>37</v>
      </c>
      <c r="S127" s="215"/>
      <c r="T127" s="99">
        <f t="shared" si="60"/>
        <v>0</v>
      </c>
      <c r="U127" s="67" t="s">
        <v>342</v>
      </c>
      <c r="V127" s="99">
        <v>30</v>
      </c>
      <c r="W127" s="99">
        <f t="shared" si="61"/>
        <v>75000</v>
      </c>
      <c r="X127" s="67">
        <v>65</v>
      </c>
      <c r="Y127" s="99">
        <v>30</v>
      </c>
      <c r="Z127" s="99">
        <f t="shared" si="62"/>
        <v>75000</v>
      </c>
      <c r="AA127" s="98" t="s">
        <v>37</v>
      </c>
      <c r="AB127" s="215"/>
      <c r="AC127" s="99">
        <f t="shared" si="63"/>
        <v>0</v>
      </c>
      <c r="AD127" s="67">
        <v>34</v>
      </c>
      <c r="AE127" s="99">
        <v>62.67</v>
      </c>
      <c r="AF127" s="99">
        <f t="shared" si="64"/>
        <v>156675</v>
      </c>
      <c r="AG127" s="67">
        <v>183</v>
      </c>
      <c r="AH127" s="99">
        <v>43.41</v>
      </c>
      <c r="AI127" s="99">
        <f t="shared" si="65"/>
        <v>108524.99999999999</v>
      </c>
      <c r="AJ127" s="67" t="s">
        <v>343</v>
      </c>
      <c r="AK127" s="99">
        <v>60</v>
      </c>
      <c r="AL127" s="248">
        <f t="shared" si="66"/>
        <v>150000</v>
      </c>
      <c r="AM127" s="73">
        <v>116</v>
      </c>
      <c r="AN127" s="74">
        <v>84</v>
      </c>
      <c r="AO127" s="75">
        <f t="shared" si="54"/>
        <v>210000</v>
      </c>
      <c r="AP127" s="73">
        <v>116</v>
      </c>
      <c r="AQ127" s="74">
        <v>300</v>
      </c>
      <c r="AR127" s="92">
        <f>AQ127*F127</f>
        <v>750000</v>
      </c>
      <c r="AS127" s="73">
        <v>116</v>
      </c>
      <c r="AT127" s="74">
        <v>90</v>
      </c>
      <c r="AU127" s="74">
        <f>AT127*F127</f>
        <v>225000</v>
      </c>
      <c r="AV127" s="73">
        <v>116</v>
      </c>
      <c r="AW127" s="246">
        <v>452.34</v>
      </c>
      <c r="AX127" s="75">
        <f>AW127*F127</f>
        <v>1130850</v>
      </c>
      <c r="AY127" s="93"/>
      <c r="AZ127" s="77">
        <f t="shared" si="55"/>
        <v>30</v>
      </c>
      <c r="BA127" s="77">
        <f t="shared" si="67"/>
        <v>118.74199999999999</v>
      </c>
      <c r="BB127" s="77">
        <f t="shared" si="68"/>
        <v>61.335000000000001</v>
      </c>
      <c r="BC127" s="77">
        <f t="shared" si="69"/>
        <v>452.34</v>
      </c>
      <c r="BD127" s="88"/>
      <c r="BE127" s="79">
        <f t="shared" si="72"/>
        <v>75000</v>
      </c>
      <c r="BF127" s="80">
        <f t="shared" si="72"/>
        <v>296855</v>
      </c>
      <c r="BG127" s="81">
        <f t="shared" si="72"/>
        <v>153337.5</v>
      </c>
      <c r="BH127" s="342">
        <f t="shared" si="70"/>
        <v>88.135000000000019</v>
      </c>
      <c r="BI127" s="82"/>
    </row>
    <row r="128" spans="1:61" ht="48" x14ac:dyDescent="0.25">
      <c r="A128" s="137">
        <v>117</v>
      </c>
      <c r="B128" s="83" t="s">
        <v>248</v>
      </c>
      <c r="C128" s="84" t="s">
        <v>344</v>
      </c>
      <c r="D128" s="85" t="s">
        <v>345</v>
      </c>
      <c r="E128" s="86" t="s">
        <v>62</v>
      </c>
      <c r="F128" s="138">
        <v>600</v>
      </c>
      <c r="G128" s="64">
        <f>SUM(F128:F128)</f>
        <v>600</v>
      </c>
      <c r="H128" s="243">
        <v>166</v>
      </c>
      <c r="I128" s="244">
        <f>G128*H128</f>
        <v>99600</v>
      </c>
      <c r="J128" s="351">
        <v>12556</v>
      </c>
      <c r="K128" s="211">
        <v>600</v>
      </c>
      <c r="L128" s="98" t="s">
        <v>37</v>
      </c>
      <c r="M128" s="215"/>
      <c r="N128" s="99">
        <f t="shared" si="58"/>
        <v>0</v>
      </c>
      <c r="O128" s="67">
        <v>52</v>
      </c>
      <c r="P128" s="99">
        <v>26</v>
      </c>
      <c r="Q128" s="99">
        <f t="shared" si="59"/>
        <v>15600</v>
      </c>
      <c r="R128" s="98" t="s">
        <v>37</v>
      </c>
      <c r="S128" s="215"/>
      <c r="T128" s="99">
        <f t="shared" si="60"/>
        <v>0</v>
      </c>
      <c r="U128" s="98" t="s">
        <v>37</v>
      </c>
      <c r="V128" s="215"/>
      <c r="W128" s="99">
        <f t="shared" si="61"/>
        <v>0</v>
      </c>
      <c r="X128" s="98" t="s">
        <v>37</v>
      </c>
      <c r="Y128" s="215"/>
      <c r="Z128" s="99">
        <f t="shared" si="62"/>
        <v>0</v>
      </c>
      <c r="AA128" s="98" t="s">
        <v>37</v>
      </c>
      <c r="AB128" s="215"/>
      <c r="AC128" s="99">
        <f t="shared" si="63"/>
        <v>0</v>
      </c>
      <c r="AD128" s="98" t="s">
        <v>37</v>
      </c>
      <c r="AE128" s="215"/>
      <c r="AF128" s="99">
        <f t="shared" si="64"/>
        <v>0</v>
      </c>
      <c r="AG128" s="98" t="s">
        <v>37</v>
      </c>
      <c r="AH128" s="215"/>
      <c r="AI128" s="99">
        <f t="shared" si="65"/>
        <v>0</v>
      </c>
      <c r="AJ128" s="98" t="s">
        <v>37</v>
      </c>
      <c r="AK128" s="215"/>
      <c r="AL128" s="248">
        <f t="shared" si="66"/>
        <v>0</v>
      </c>
      <c r="AM128" s="73">
        <v>117</v>
      </c>
      <c r="AN128" s="74">
        <v>98</v>
      </c>
      <c r="AO128" s="75">
        <f t="shared" si="54"/>
        <v>58800</v>
      </c>
      <c r="AP128" s="73">
        <v>117</v>
      </c>
      <c r="AQ128" s="74">
        <v>300</v>
      </c>
      <c r="AR128" s="92">
        <f>AQ128*F128</f>
        <v>180000</v>
      </c>
      <c r="AS128" s="73">
        <v>117</v>
      </c>
      <c r="AT128" s="74">
        <v>100</v>
      </c>
      <c r="AU128" s="74">
        <f>AT128*F128</f>
        <v>60000</v>
      </c>
      <c r="AV128" s="73">
        <v>117</v>
      </c>
      <c r="AW128" s="246">
        <v>452.34</v>
      </c>
      <c r="AX128" s="75">
        <f>AW128*F128</f>
        <v>271404</v>
      </c>
      <c r="AY128" s="93"/>
      <c r="AZ128" s="77">
        <f t="shared" si="55"/>
        <v>26</v>
      </c>
      <c r="BA128" s="77">
        <f t="shared" si="67"/>
        <v>195.26799999999997</v>
      </c>
      <c r="BB128" s="77">
        <f t="shared" si="68"/>
        <v>100</v>
      </c>
      <c r="BC128" s="77">
        <f t="shared" si="69"/>
        <v>452.34</v>
      </c>
      <c r="BD128" s="88"/>
      <c r="BE128" s="79">
        <f t="shared" si="72"/>
        <v>15600</v>
      </c>
      <c r="BF128" s="80">
        <f t="shared" si="72"/>
        <v>117160.79999999999</v>
      </c>
      <c r="BG128" s="81">
        <f t="shared" si="72"/>
        <v>60000</v>
      </c>
      <c r="BH128" s="342">
        <f t="shared" si="70"/>
        <v>166</v>
      </c>
      <c r="BI128" s="82"/>
    </row>
    <row r="129" spans="1:61" ht="36" x14ac:dyDescent="0.25">
      <c r="A129" s="137">
        <v>118</v>
      </c>
      <c r="B129" s="96" t="s">
        <v>248</v>
      </c>
      <c r="C129" s="84" t="s">
        <v>346</v>
      </c>
      <c r="D129" s="85" t="s">
        <v>347</v>
      </c>
      <c r="E129" s="86" t="s">
        <v>62</v>
      </c>
      <c r="F129" s="138">
        <v>1500</v>
      </c>
      <c r="G129" s="64">
        <f>SUM(F129:F129)</f>
        <v>1500</v>
      </c>
      <c r="H129" s="243">
        <v>209.67</v>
      </c>
      <c r="I129" s="244">
        <f>G129*H129</f>
        <v>314505</v>
      </c>
      <c r="J129" s="351">
        <v>12556</v>
      </c>
      <c r="K129" s="211">
        <v>1500</v>
      </c>
      <c r="L129" s="98" t="s">
        <v>37</v>
      </c>
      <c r="M129" s="215"/>
      <c r="N129" s="99">
        <f t="shared" si="58"/>
        <v>0</v>
      </c>
      <c r="O129" s="98" t="s">
        <v>37</v>
      </c>
      <c r="P129" s="215"/>
      <c r="Q129" s="99">
        <f t="shared" si="59"/>
        <v>0</v>
      </c>
      <c r="R129" s="98" t="s">
        <v>37</v>
      </c>
      <c r="S129" s="215"/>
      <c r="T129" s="99">
        <f t="shared" si="60"/>
        <v>0</v>
      </c>
      <c r="U129" s="98" t="s">
        <v>37</v>
      </c>
      <c r="V129" s="215"/>
      <c r="W129" s="99">
        <f t="shared" si="61"/>
        <v>0</v>
      </c>
      <c r="X129" s="98" t="s">
        <v>37</v>
      </c>
      <c r="Y129" s="215"/>
      <c r="Z129" s="99">
        <f t="shared" si="62"/>
        <v>0</v>
      </c>
      <c r="AA129" s="98" t="s">
        <v>37</v>
      </c>
      <c r="AB129" s="215"/>
      <c r="AC129" s="99">
        <f t="shared" si="63"/>
        <v>0</v>
      </c>
      <c r="AD129" s="98" t="s">
        <v>37</v>
      </c>
      <c r="AE129" s="215"/>
      <c r="AF129" s="99">
        <f t="shared" si="64"/>
        <v>0</v>
      </c>
      <c r="AG129" s="67">
        <v>184</v>
      </c>
      <c r="AH129" s="99">
        <v>36.54</v>
      </c>
      <c r="AI129" s="99">
        <f t="shared" si="65"/>
        <v>54810</v>
      </c>
      <c r="AJ129" s="98" t="s">
        <v>37</v>
      </c>
      <c r="AK129" s="215"/>
      <c r="AL129" s="248">
        <f t="shared" si="66"/>
        <v>0</v>
      </c>
      <c r="AM129" s="73">
        <v>118</v>
      </c>
      <c r="AN129" s="74">
        <v>119</v>
      </c>
      <c r="AO129" s="75">
        <f t="shared" si="54"/>
        <v>178500</v>
      </c>
      <c r="AP129" s="73">
        <v>118</v>
      </c>
      <c r="AQ129" s="74">
        <v>300</v>
      </c>
      <c r="AR129" s="92">
        <f>AQ129*F129</f>
        <v>450000</v>
      </c>
      <c r="AS129" s="73">
        <v>118</v>
      </c>
      <c r="AT129" s="74">
        <v>210</v>
      </c>
      <c r="AU129" s="74">
        <f>AT129*F129</f>
        <v>315000</v>
      </c>
      <c r="AV129" s="73">
        <v>118</v>
      </c>
      <c r="AW129" s="246">
        <v>452.34</v>
      </c>
      <c r="AX129" s="75">
        <f>AW129*F129</f>
        <v>678510</v>
      </c>
      <c r="AY129" s="93"/>
      <c r="AZ129" s="77">
        <f t="shared" si="55"/>
        <v>36.54</v>
      </c>
      <c r="BA129" s="77">
        <f t="shared" si="67"/>
        <v>223.57599999999996</v>
      </c>
      <c r="BB129" s="77">
        <f t="shared" si="68"/>
        <v>210</v>
      </c>
      <c r="BC129" s="77">
        <f t="shared" si="69"/>
        <v>452.34</v>
      </c>
      <c r="BD129" s="88"/>
      <c r="BE129" s="79">
        <f t="shared" si="72"/>
        <v>54810</v>
      </c>
      <c r="BF129" s="80">
        <f t="shared" si="72"/>
        <v>335363.99999999994</v>
      </c>
      <c r="BG129" s="81">
        <f t="shared" si="72"/>
        <v>315000</v>
      </c>
      <c r="BH129" s="342">
        <f t="shared" si="70"/>
        <v>209.66666666666666</v>
      </c>
      <c r="BI129" s="82"/>
    </row>
    <row r="130" spans="1:61" ht="144" x14ac:dyDescent="0.25">
      <c r="A130" s="137">
        <v>119</v>
      </c>
      <c r="B130" s="96" t="s">
        <v>248</v>
      </c>
      <c r="C130" s="84" t="s">
        <v>348</v>
      </c>
      <c r="D130" s="85" t="s">
        <v>349</v>
      </c>
      <c r="E130" s="86" t="s">
        <v>62</v>
      </c>
      <c r="F130" s="138">
        <v>50</v>
      </c>
      <c r="G130" s="64">
        <f>SUM(F130:F130)</f>
        <v>50</v>
      </c>
      <c r="H130" s="243">
        <v>8566.3700000000008</v>
      </c>
      <c r="I130" s="244">
        <f>G130*H130</f>
        <v>428318.50000000006</v>
      </c>
      <c r="J130" s="351">
        <v>12556</v>
      </c>
      <c r="K130" s="211">
        <v>50</v>
      </c>
      <c r="L130" s="98" t="s">
        <v>37</v>
      </c>
      <c r="M130" s="215"/>
      <c r="N130" s="99">
        <f>M130*K130</f>
        <v>0</v>
      </c>
      <c r="O130" s="251">
        <v>56</v>
      </c>
      <c r="P130" s="252">
        <v>750</v>
      </c>
      <c r="Q130" s="99">
        <f t="shared" si="59"/>
        <v>37500</v>
      </c>
      <c r="R130" s="98" t="s">
        <v>37</v>
      </c>
      <c r="S130" s="215"/>
      <c r="T130" s="99">
        <f t="shared" si="60"/>
        <v>0</v>
      </c>
      <c r="U130" s="98" t="s">
        <v>37</v>
      </c>
      <c r="V130" s="215"/>
      <c r="W130" s="99">
        <f t="shared" si="61"/>
        <v>0</v>
      </c>
      <c r="X130" s="251">
        <v>38</v>
      </c>
      <c r="Y130" s="252">
        <v>1100</v>
      </c>
      <c r="Z130" s="99">
        <f t="shared" si="62"/>
        <v>55000</v>
      </c>
      <c r="AA130" s="251">
        <v>57</v>
      </c>
      <c r="AB130" s="252">
        <v>1500</v>
      </c>
      <c r="AC130" s="99">
        <f t="shared" si="63"/>
        <v>75000</v>
      </c>
      <c r="AD130" s="98" t="s">
        <v>37</v>
      </c>
      <c r="AE130" s="215"/>
      <c r="AF130" s="99">
        <f t="shared" si="64"/>
        <v>0</v>
      </c>
      <c r="AG130" s="98" t="s">
        <v>37</v>
      </c>
      <c r="AH130" s="99"/>
      <c r="AI130" s="99">
        <f t="shared" si="65"/>
        <v>0</v>
      </c>
      <c r="AJ130" s="98" t="s">
        <v>37</v>
      </c>
      <c r="AK130" s="215"/>
      <c r="AL130" s="248">
        <f t="shared" si="66"/>
        <v>0</v>
      </c>
      <c r="AM130" s="73">
        <v>119</v>
      </c>
      <c r="AN130" s="74">
        <v>16800</v>
      </c>
      <c r="AO130" s="75">
        <f t="shared" si="54"/>
        <v>840000</v>
      </c>
      <c r="AP130" s="73">
        <v>119</v>
      </c>
      <c r="AQ130" s="74">
        <v>12000</v>
      </c>
      <c r="AR130" s="92">
        <f>AQ130*F130</f>
        <v>600000</v>
      </c>
      <c r="AS130" s="73">
        <v>119</v>
      </c>
      <c r="AT130" s="74">
        <v>14500</v>
      </c>
      <c r="AU130" s="74">
        <f>AT130*F130</f>
        <v>725000</v>
      </c>
      <c r="AV130" s="73">
        <v>119</v>
      </c>
      <c r="AW130" s="246">
        <v>13731.83</v>
      </c>
      <c r="AX130" s="75">
        <f>AW130*F130</f>
        <v>686591.5</v>
      </c>
      <c r="AY130" s="93"/>
      <c r="AZ130" s="77">
        <f t="shared" si="55"/>
        <v>750</v>
      </c>
      <c r="BA130" s="77">
        <f t="shared" si="67"/>
        <v>8625.9757142857143</v>
      </c>
      <c r="BB130" s="77">
        <f t="shared" si="68"/>
        <v>12000</v>
      </c>
      <c r="BC130" s="77">
        <f t="shared" si="69"/>
        <v>16800</v>
      </c>
      <c r="BD130" s="88"/>
      <c r="BE130" s="79">
        <f t="shared" si="72"/>
        <v>37500</v>
      </c>
      <c r="BF130" s="80">
        <f t="shared" si="72"/>
        <v>431298.78571428574</v>
      </c>
      <c r="BG130" s="81">
        <f t="shared" si="72"/>
        <v>600000</v>
      </c>
      <c r="BH130" s="342">
        <f t="shared" si="70"/>
        <v>8566.366</v>
      </c>
      <c r="BI130" s="82"/>
    </row>
    <row r="131" spans="1:61" ht="132" x14ac:dyDescent="0.25">
      <c r="A131" s="137">
        <v>120</v>
      </c>
      <c r="B131" s="96" t="s">
        <v>248</v>
      </c>
      <c r="C131" s="84" t="s">
        <v>350</v>
      </c>
      <c r="D131" s="85" t="s">
        <v>351</v>
      </c>
      <c r="E131" s="86" t="s">
        <v>62</v>
      </c>
      <c r="F131" s="138">
        <v>150</v>
      </c>
      <c r="G131" s="64">
        <f>SUM(F131:F131)</f>
        <v>150</v>
      </c>
      <c r="H131" s="243">
        <v>4183.33</v>
      </c>
      <c r="I131" s="244">
        <f>G131*H131</f>
        <v>627499.5</v>
      </c>
      <c r="J131" s="351">
        <v>12556</v>
      </c>
      <c r="K131" s="211">
        <v>150</v>
      </c>
      <c r="L131" s="98" t="s">
        <v>37</v>
      </c>
      <c r="M131" s="215"/>
      <c r="N131" s="99">
        <f>M131*K131</f>
        <v>0</v>
      </c>
      <c r="O131" s="251">
        <v>55</v>
      </c>
      <c r="P131" s="252">
        <v>750</v>
      </c>
      <c r="Q131" s="99">
        <f t="shared" si="59"/>
        <v>112500</v>
      </c>
      <c r="R131" s="98" t="s">
        <v>37</v>
      </c>
      <c r="S131" s="215"/>
      <c r="T131" s="99">
        <f t="shared" si="60"/>
        <v>0</v>
      </c>
      <c r="U131" s="251" t="s">
        <v>304</v>
      </c>
      <c r="V131" s="252">
        <v>500</v>
      </c>
      <c r="W131" s="99">
        <f t="shared" si="61"/>
        <v>75000</v>
      </c>
      <c r="X131" s="251">
        <v>37</v>
      </c>
      <c r="Y131" s="252">
        <v>1100</v>
      </c>
      <c r="Z131" s="99">
        <f t="shared" si="62"/>
        <v>165000</v>
      </c>
      <c r="AA131" s="98" t="s">
        <v>37</v>
      </c>
      <c r="AB131" s="215"/>
      <c r="AC131" s="99">
        <f t="shared" si="63"/>
        <v>0</v>
      </c>
      <c r="AD131" s="98" t="s">
        <v>37</v>
      </c>
      <c r="AE131" s="215"/>
      <c r="AF131" s="99">
        <f t="shared" si="64"/>
        <v>0</v>
      </c>
      <c r="AG131" s="98" t="s">
        <v>37</v>
      </c>
      <c r="AH131" s="99"/>
      <c r="AI131" s="99">
        <f t="shared" si="65"/>
        <v>0</v>
      </c>
      <c r="AJ131" s="251" t="s">
        <v>322</v>
      </c>
      <c r="AK131" s="252">
        <v>1200</v>
      </c>
      <c r="AL131" s="248">
        <f t="shared" si="66"/>
        <v>180000</v>
      </c>
      <c r="AM131" s="73">
        <v>120</v>
      </c>
      <c r="AN131" s="74">
        <v>9100</v>
      </c>
      <c r="AO131" s="75">
        <f t="shared" si="54"/>
        <v>1365000</v>
      </c>
      <c r="AP131" s="73">
        <v>120</v>
      </c>
      <c r="AQ131" s="74">
        <v>5600</v>
      </c>
      <c r="AR131" s="92">
        <f>AQ131*F131</f>
        <v>840000</v>
      </c>
      <c r="AS131" s="73">
        <v>120</v>
      </c>
      <c r="AT131" s="74">
        <v>7350</v>
      </c>
      <c r="AU131" s="74">
        <f>AT131*F131</f>
        <v>1102500</v>
      </c>
      <c r="AV131" s="73">
        <v>120</v>
      </c>
      <c r="AW131" s="246">
        <v>29079.1</v>
      </c>
      <c r="AX131" s="75">
        <f>AW131*F131</f>
        <v>4361865</v>
      </c>
      <c r="AY131" s="93"/>
      <c r="AZ131" s="77">
        <f t="shared" si="55"/>
        <v>500</v>
      </c>
      <c r="BA131" s="77">
        <f t="shared" si="67"/>
        <v>6834.8874999999998</v>
      </c>
      <c r="BB131" s="77">
        <f t="shared" si="68"/>
        <v>3400</v>
      </c>
      <c r="BC131" s="77">
        <f t="shared" si="69"/>
        <v>29079.1</v>
      </c>
      <c r="BD131" s="88"/>
      <c r="BE131" s="79">
        <f t="shared" si="72"/>
        <v>75000</v>
      </c>
      <c r="BF131" s="80">
        <f t="shared" si="72"/>
        <v>1025233.125</v>
      </c>
      <c r="BG131" s="81">
        <f t="shared" si="72"/>
        <v>510000</v>
      </c>
      <c r="BH131" s="342">
        <f t="shared" si="70"/>
        <v>4183.333333333333</v>
      </c>
      <c r="BI131" s="82"/>
    </row>
    <row r="132" spans="1:61" ht="108" x14ac:dyDescent="0.25">
      <c r="A132" s="137">
        <v>121</v>
      </c>
      <c r="B132" s="96" t="s">
        <v>248</v>
      </c>
      <c r="C132" s="84" t="s">
        <v>352</v>
      </c>
      <c r="D132" s="85" t="s">
        <v>353</v>
      </c>
      <c r="E132" s="86" t="s">
        <v>62</v>
      </c>
      <c r="F132" s="138">
        <v>330</v>
      </c>
      <c r="G132" s="64">
        <f>SUM(F132:F132)</f>
        <v>330</v>
      </c>
      <c r="H132" s="243">
        <v>2188.77</v>
      </c>
      <c r="I132" s="244">
        <f>G132*H132</f>
        <v>722294.1</v>
      </c>
      <c r="J132" s="351">
        <v>12556</v>
      </c>
      <c r="K132" s="211">
        <v>330</v>
      </c>
      <c r="L132" s="251">
        <v>56</v>
      </c>
      <c r="M132" s="252">
        <v>2000</v>
      </c>
      <c r="N132" s="99">
        <f>M132*K132</f>
        <v>660000</v>
      </c>
      <c r="O132" s="251">
        <v>54</v>
      </c>
      <c r="P132" s="252">
        <v>375</v>
      </c>
      <c r="Q132" s="99">
        <f t="shared" si="59"/>
        <v>123750</v>
      </c>
      <c r="R132" s="98" t="s">
        <v>37</v>
      </c>
      <c r="S132" s="215"/>
      <c r="T132" s="99">
        <f t="shared" si="60"/>
        <v>0</v>
      </c>
      <c r="U132" s="251" t="s">
        <v>354</v>
      </c>
      <c r="V132" s="252">
        <v>300</v>
      </c>
      <c r="W132" s="99">
        <f t="shared" si="61"/>
        <v>99000</v>
      </c>
      <c r="X132" s="251">
        <v>36</v>
      </c>
      <c r="Y132" s="252">
        <v>500</v>
      </c>
      <c r="Z132" s="99">
        <f t="shared" si="62"/>
        <v>165000</v>
      </c>
      <c r="AA132" s="251">
        <v>55</v>
      </c>
      <c r="AB132" s="252">
        <v>1025.1400000000001</v>
      </c>
      <c r="AC132" s="99">
        <f t="shared" si="63"/>
        <v>338296.2</v>
      </c>
      <c r="AD132" s="98" t="s">
        <v>37</v>
      </c>
      <c r="AE132" s="215"/>
      <c r="AF132" s="99">
        <f t="shared" si="64"/>
        <v>0</v>
      </c>
      <c r="AG132" s="98" t="s">
        <v>37</v>
      </c>
      <c r="AH132" s="99"/>
      <c r="AI132" s="99">
        <f t="shared" si="65"/>
        <v>0</v>
      </c>
      <c r="AJ132" s="251" t="s">
        <v>355</v>
      </c>
      <c r="AK132" s="252">
        <v>1180</v>
      </c>
      <c r="AL132" s="248">
        <f t="shared" si="66"/>
        <v>389400</v>
      </c>
      <c r="AM132" s="73">
        <v>121</v>
      </c>
      <c r="AN132" s="74">
        <v>4480</v>
      </c>
      <c r="AO132" s="75">
        <f t="shared" si="54"/>
        <v>1478400</v>
      </c>
      <c r="AP132" s="73">
        <v>121</v>
      </c>
      <c r="AQ132" s="74">
        <v>3800</v>
      </c>
      <c r="AR132" s="92">
        <f>AQ132*F132</f>
        <v>1254000</v>
      </c>
      <c r="AS132" s="73">
        <v>121</v>
      </c>
      <c r="AT132" s="74">
        <v>4150</v>
      </c>
      <c r="AU132" s="74">
        <f>AT132*F132</f>
        <v>1369500</v>
      </c>
      <c r="AV132" s="73">
        <v>121</v>
      </c>
      <c r="AW132" s="246">
        <v>5654.28</v>
      </c>
      <c r="AX132" s="75">
        <f>AW132*F132</f>
        <v>1865912.4</v>
      </c>
      <c r="AY132" s="93"/>
      <c r="AZ132" s="77">
        <f t="shared" si="55"/>
        <v>300</v>
      </c>
      <c r="BA132" s="77">
        <f t="shared" si="67"/>
        <v>2346.442</v>
      </c>
      <c r="BB132" s="77">
        <f t="shared" si="68"/>
        <v>1590</v>
      </c>
      <c r="BC132" s="77">
        <f t="shared" si="69"/>
        <v>5654.28</v>
      </c>
      <c r="BD132" s="88"/>
      <c r="BE132" s="79">
        <f t="shared" si="72"/>
        <v>99000</v>
      </c>
      <c r="BF132" s="80">
        <f t="shared" si="72"/>
        <v>774325.86</v>
      </c>
      <c r="BG132" s="81">
        <f t="shared" si="72"/>
        <v>524700</v>
      </c>
      <c r="BH132" s="342">
        <f t="shared" si="70"/>
        <v>2188.7674999999999</v>
      </c>
      <c r="BI132" s="82"/>
    </row>
    <row r="133" spans="1:61" ht="36" x14ac:dyDescent="0.25">
      <c r="A133" s="137">
        <v>122</v>
      </c>
      <c r="B133" s="83" t="s">
        <v>248</v>
      </c>
      <c r="C133" s="84" t="s">
        <v>356</v>
      </c>
      <c r="D133" s="85" t="s">
        <v>357</v>
      </c>
      <c r="E133" s="86" t="s">
        <v>62</v>
      </c>
      <c r="F133" s="138">
        <v>675</v>
      </c>
      <c r="G133" s="64">
        <f>SUM(F133:F133)</f>
        <v>675</v>
      </c>
      <c r="H133" s="243">
        <v>389.4</v>
      </c>
      <c r="I133" s="244">
        <f>G133*H133</f>
        <v>262845</v>
      </c>
      <c r="J133" s="351">
        <v>12556</v>
      </c>
      <c r="K133" s="211">
        <v>675</v>
      </c>
      <c r="L133" s="67">
        <v>64</v>
      </c>
      <c r="M133" s="99">
        <v>300</v>
      </c>
      <c r="N133" s="99">
        <f t="shared" si="58"/>
        <v>202500</v>
      </c>
      <c r="O133" s="98" t="s">
        <v>37</v>
      </c>
      <c r="P133" s="215"/>
      <c r="Q133" s="99">
        <f t="shared" si="59"/>
        <v>0</v>
      </c>
      <c r="R133" s="67">
        <v>430</v>
      </c>
      <c r="S133" s="99">
        <v>400</v>
      </c>
      <c r="T133" s="99">
        <f t="shared" si="60"/>
        <v>270000</v>
      </c>
      <c r="U133" s="98" t="s">
        <v>37</v>
      </c>
      <c r="V133" s="215"/>
      <c r="W133" s="99">
        <f t="shared" si="61"/>
        <v>0</v>
      </c>
      <c r="X133" s="98" t="s">
        <v>37</v>
      </c>
      <c r="Y133" s="215"/>
      <c r="Z133" s="99">
        <f t="shared" si="62"/>
        <v>0</v>
      </c>
      <c r="AA133" s="98" t="s">
        <v>37</v>
      </c>
      <c r="AB133" s="215"/>
      <c r="AC133" s="99">
        <f t="shared" si="63"/>
        <v>0</v>
      </c>
      <c r="AD133" s="67">
        <v>42</v>
      </c>
      <c r="AE133" s="99">
        <v>123.26</v>
      </c>
      <c r="AF133" s="99">
        <f t="shared" si="64"/>
        <v>83200.5</v>
      </c>
      <c r="AG133" s="98" t="s">
        <v>37</v>
      </c>
      <c r="AH133" s="215"/>
      <c r="AI133" s="99">
        <f t="shared" si="65"/>
        <v>0</v>
      </c>
      <c r="AJ133" s="98" t="s">
        <v>37</v>
      </c>
      <c r="AK133" s="215"/>
      <c r="AL133" s="248">
        <f t="shared" si="66"/>
        <v>0</v>
      </c>
      <c r="AM133" s="73">
        <v>122</v>
      </c>
      <c r="AN133" s="74">
        <v>532</v>
      </c>
      <c r="AO133" s="75">
        <f t="shared" ref="AO133:AO196" si="73">AN133*K133</f>
        <v>359100</v>
      </c>
      <c r="AP133" s="73">
        <v>122</v>
      </c>
      <c r="AQ133" s="74">
        <v>300</v>
      </c>
      <c r="AR133" s="92">
        <f>AQ133*F133</f>
        <v>202500</v>
      </c>
      <c r="AS133" s="73">
        <v>122</v>
      </c>
      <c r="AT133" s="74">
        <v>415</v>
      </c>
      <c r="AU133" s="74">
        <f>AT133*F133</f>
        <v>280125</v>
      </c>
      <c r="AV133" s="73">
        <v>122</v>
      </c>
      <c r="AW133" s="246">
        <v>807.75</v>
      </c>
      <c r="AX133" s="75">
        <f>AW133*F133</f>
        <v>545231.25</v>
      </c>
      <c r="AY133" s="93"/>
      <c r="AZ133" s="77">
        <f t="shared" si="55"/>
        <v>123.26</v>
      </c>
      <c r="BA133" s="77">
        <f t="shared" si="67"/>
        <v>411.14428571428573</v>
      </c>
      <c r="BB133" s="77">
        <f t="shared" si="68"/>
        <v>400</v>
      </c>
      <c r="BC133" s="77">
        <f t="shared" si="69"/>
        <v>807.75</v>
      </c>
      <c r="BD133" s="88"/>
      <c r="BE133" s="79">
        <f t="shared" si="72"/>
        <v>83200.5</v>
      </c>
      <c r="BF133" s="80">
        <f t="shared" si="72"/>
        <v>277522.39285714284</v>
      </c>
      <c r="BG133" s="81">
        <f t="shared" si="72"/>
        <v>270000</v>
      </c>
      <c r="BH133" s="342">
        <f t="shared" si="70"/>
        <v>389.40000000000003</v>
      </c>
      <c r="BI133" s="82"/>
    </row>
    <row r="134" spans="1:61" ht="48" x14ac:dyDescent="0.25">
      <c r="A134" s="137">
        <v>123</v>
      </c>
      <c r="B134" s="83" t="s">
        <v>248</v>
      </c>
      <c r="C134" s="84" t="s">
        <v>358</v>
      </c>
      <c r="D134" s="85" t="s">
        <v>359</v>
      </c>
      <c r="E134" s="86" t="s">
        <v>100</v>
      </c>
      <c r="F134" s="138">
        <v>480</v>
      </c>
      <c r="G134" s="64">
        <f>SUM(F134:F134)</f>
        <v>480</v>
      </c>
      <c r="H134" s="243">
        <v>850</v>
      </c>
      <c r="I134" s="244">
        <f>G134*H134</f>
        <v>408000</v>
      </c>
      <c r="J134" s="351">
        <v>12556</v>
      </c>
      <c r="K134" s="211">
        <v>480</v>
      </c>
      <c r="L134" s="98" t="s">
        <v>37</v>
      </c>
      <c r="M134" s="215"/>
      <c r="N134" s="99">
        <f t="shared" si="58"/>
        <v>0</v>
      </c>
      <c r="O134" s="98" t="s">
        <v>37</v>
      </c>
      <c r="P134" s="215"/>
      <c r="Q134" s="99">
        <f t="shared" si="59"/>
        <v>0</v>
      </c>
      <c r="R134" s="98" t="s">
        <v>37</v>
      </c>
      <c r="S134" s="215"/>
      <c r="T134" s="99">
        <f t="shared" si="60"/>
        <v>0</v>
      </c>
      <c r="U134" s="98" t="s">
        <v>37</v>
      </c>
      <c r="V134" s="215"/>
      <c r="W134" s="99">
        <f t="shared" si="61"/>
        <v>0</v>
      </c>
      <c r="X134" s="98" t="s">
        <v>37</v>
      </c>
      <c r="Y134" s="215"/>
      <c r="Z134" s="99">
        <f t="shared" si="62"/>
        <v>0</v>
      </c>
      <c r="AA134" s="98" t="s">
        <v>37</v>
      </c>
      <c r="AB134" s="215"/>
      <c r="AC134" s="99">
        <f t="shared" si="63"/>
        <v>0</v>
      </c>
      <c r="AD134" s="98" t="s">
        <v>37</v>
      </c>
      <c r="AE134" s="215"/>
      <c r="AF134" s="99">
        <f t="shared" si="64"/>
        <v>0</v>
      </c>
      <c r="AG134" s="98" t="s">
        <v>37</v>
      </c>
      <c r="AH134" s="215"/>
      <c r="AI134" s="99">
        <f t="shared" si="65"/>
        <v>0</v>
      </c>
      <c r="AJ134" s="98" t="s">
        <v>37</v>
      </c>
      <c r="AK134" s="215"/>
      <c r="AL134" s="248">
        <f t="shared" si="66"/>
        <v>0</v>
      </c>
      <c r="AM134" s="73">
        <v>123</v>
      </c>
      <c r="AN134" s="74">
        <v>196</v>
      </c>
      <c r="AO134" s="75">
        <f t="shared" si="73"/>
        <v>94080</v>
      </c>
      <c r="AP134" s="73">
        <v>123</v>
      </c>
      <c r="AQ134" s="74">
        <v>1500</v>
      </c>
      <c r="AR134" s="92">
        <f>AQ134*F134</f>
        <v>720000</v>
      </c>
      <c r="AS134" s="73">
        <v>123</v>
      </c>
      <c r="AT134" s="74">
        <v>200</v>
      </c>
      <c r="AU134" s="74">
        <f>AT134*F134</f>
        <v>96000</v>
      </c>
      <c r="AV134" s="73">
        <v>123</v>
      </c>
      <c r="AW134" s="246">
        <v>2907.92</v>
      </c>
      <c r="AX134" s="75">
        <f>AW134*F134</f>
        <v>1395801.6</v>
      </c>
      <c r="AY134" s="93"/>
      <c r="AZ134" s="77">
        <f t="shared" ref="AZ134:AZ197" si="74">MIN(AK134,AH134,AE134,AB134,Y134,V134,S134,P134,M134,AN134,AQ134,AT134,AW134)</f>
        <v>196</v>
      </c>
      <c r="BA134" s="77">
        <f t="shared" si="67"/>
        <v>1200.98</v>
      </c>
      <c r="BB134" s="77">
        <f t="shared" si="68"/>
        <v>850</v>
      </c>
      <c r="BC134" s="77">
        <f t="shared" si="69"/>
        <v>2907.92</v>
      </c>
      <c r="BD134" s="88"/>
      <c r="BE134" s="79">
        <f t="shared" si="72"/>
        <v>94080</v>
      </c>
      <c r="BF134" s="80">
        <f t="shared" si="72"/>
        <v>576470.4</v>
      </c>
      <c r="BG134" s="81">
        <f t="shared" si="72"/>
        <v>408000</v>
      </c>
      <c r="BH134" s="342">
        <f t="shared" si="70"/>
        <v>850</v>
      </c>
      <c r="BI134" s="82"/>
    </row>
    <row r="135" spans="1:61" ht="84" x14ac:dyDescent="0.25">
      <c r="A135" s="137">
        <v>124</v>
      </c>
      <c r="B135" s="96" t="s">
        <v>248</v>
      </c>
      <c r="C135" s="84" t="s">
        <v>360</v>
      </c>
      <c r="D135" s="85" t="s">
        <v>361</v>
      </c>
      <c r="E135" s="86" t="s">
        <v>62</v>
      </c>
      <c r="F135" s="138">
        <v>10</v>
      </c>
      <c r="G135" s="64">
        <f>SUM(F135:F135)</f>
        <v>10</v>
      </c>
      <c r="H135" s="243">
        <v>1590</v>
      </c>
      <c r="I135" s="244">
        <f>G135*H135</f>
        <v>15900</v>
      </c>
      <c r="J135" s="351">
        <v>12556</v>
      </c>
      <c r="K135" s="211">
        <v>10</v>
      </c>
      <c r="L135" s="98" t="s">
        <v>37</v>
      </c>
      <c r="M135" s="215"/>
      <c r="N135" s="99">
        <f t="shared" si="58"/>
        <v>0</v>
      </c>
      <c r="O135" s="67">
        <v>66</v>
      </c>
      <c r="P135" s="99">
        <v>112.5</v>
      </c>
      <c r="Q135" s="99">
        <f t="shared" si="59"/>
        <v>1125</v>
      </c>
      <c r="R135" s="98" t="s">
        <v>37</v>
      </c>
      <c r="S135" s="215"/>
      <c r="T135" s="99">
        <f t="shared" si="60"/>
        <v>0</v>
      </c>
      <c r="U135" s="98" t="s">
        <v>37</v>
      </c>
      <c r="V135" s="215"/>
      <c r="W135" s="99">
        <f t="shared" si="61"/>
        <v>0</v>
      </c>
      <c r="X135" s="98" t="s">
        <v>37</v>
      </c>
      <c r="Y135" s="215"/>
      <c r="Z135" s="99">
        <f t="shared" si="62"/>
        <v>0</v>
      </c>
      <c r="AA135" s="98" t="s">
        <v>37</v>
      </c>
      <c r="AB135" s="215"/>
      <c r="AC135" s="99">
        <f t="shared" si="63"/>
        <v>0</v>
      </c>
      <c r="AD135" s="98" t="s">
        <v>37</v>
      </c>
      <c r="AE135" s="215"/>
      <c r="AF135" s="99">
        <f t="shared" si="64"/>
        <v>0</v>
      </c>
      <c r="AG135" s="98" t="s">
        <v>37</v>
      </c>
      <c r="AH135" s="215"/>
      <c r="AI135" s="99">
        <f t="shared" si="65"/>
        <v>0</v>
      </c>
      <c r="AJ135" s="98" t="s">
        <v>37</v>
      </c>
      <c r="AK135" s="215"/>
      <c r="AL135" s="248">
        <f t="shared" si="66"/>
        <v>0</v>
      </c>
      <c r="AM135" s="73">
        <v>124</v>
      </c>
      <c r="AN135" s="74">
        <v>1680</v>
      </c>
      <c r="AO135" s="75">
        <f t="shared" si="73"/>
        <v>16800</v>
      </c>
      <c r="AP135" s="73">
        <v>124</v>
      </c>
      <c r="AQ135" s="74">
        <v>1500</v>
      </c>
      <c r="AR135" s="92">
        <f>AQ135*F135</f>
        <v>15000</v>
      </c>
      <c r="AS135" s="73">
        <v>124</v>
      </c>
      <c r="AT135" s="74">
        <v>1590</v>
      </c>
      <c r="AU135" s="74">
        <f>AT135*F135</f>
        <v>15900</v>
      </c>
      <c r="AV135" s="73">
        <v>124</v>
      </c>
      <c r="AW135" s="246">
        <v>4038.77</v>
      </c>
      <c r="AX135" s="75">
        <f>AW135*F135</f>
        <v>40387.699999999997</v>
      </c>
      <c r="AY135" s="93"/>
      <c r="AZ135" s="77">
        <f t="shared" si="74"/>
        <v>112.5</v>
      </c>
      <c r="BA135" s="77">
        <f t="shared" si="67"/>
        <v>1784.2540000000001</v>
      </c>
      <c r="BB135" s="77">
        <f t="shared" si="68"/>
        <v>1590</v>
      </c>
      <c r="BC135" s="77">
        <f t="shared" si="69"/>
        <v>4038.77</v>
      </c>
      <c r="BD135" s="88"/>
      <c r="BE135" s="79">
        <f t="shared" si="72"/>
        <v>1125</v>
      </c>
      <c r="BF135" s="80">
        <f t="shared" si="72"/>
        <v>17842.54</v>
      </c>
      <c r="BG135" s="81">
        <f t="shared" si="72"/>
        <v>15900</v>
      </c>
      <c r="BH135" s="342">
        <f t="shared" si="70"/>
        <v>1590</v>
      </c>
      <c r="BI135" s="82"/>
    </row>
    <row r="136" spans="1:61" ht="48" x14ac:dyDescent="0.25">
      <c r="A136" s="137">
        <v>125</v>
      </c>
      <c r="B136" s="96" t="s">
        <v>248</v>
      </c>
      <c r="C136" s="84" t="s">
        <v>362</v>
      </c>
      <c r="D136" s="85" t="s">
        <v>363</v>
      </c>
      <c r="E136" s="86" t="s">
        <v>62</v>
      </c>
      <c r="F136" s="138">
        <v>1600</v>
      </c>
      <c r="G136" s="64">
        <f>SUM(F136:F136)</f>
        <v>1600</v>
      </c>
      <c r="H136" s="243">
        <v>304.36</v>
      </c>
      <c r="I136" s="244">
        <f>G136*H136</f>
        <v>486976</v>
      </c>
      <c r="J136" s="351">
        <v>12556</v>
      </c>
      <c r="K136" s="211">
        <v>1600</v>
      </c>
      <c r="L136" s="98" t="s">
        <v>37</v>
      </c>
      <c r="M136" s="215"/>
      <c r="N136" s="99">
        <f t="shared" si="58"/>
        <v>0</v>
      </c>
      <c r="O136" s="67">
        <v>67</v>
      </c>
      <c r="P136" s="99">
        <v>69</v>
      </c>
      <c r="Q136" s="99">
        <f t="shared" si="59"/>
        <v>110400</v>
      </c>
      <c r="R136" s="98" t="s">
        <v>37</v>
      </c>
      <c r="S136" s="215"/>
      <c r="T136" s="99">
        <f t="shared" si="60"/>
        <v>0</v>
      </c>
      <c r="U136" s="98" t="s">
        <v>37</v>
      </c>
      <c r="V136" s="215"/>
      <c r="W136" s="99">
        <f t="shared" si="61"/>
        <v>0</v>
      </c>
      <c r="X136" s="67">
        <v>77</v>
      </c>
      <c r="Y136" s="99">
        <v>180</v>
      </c>
      <c r="Z136" s="99">
        <f t="shared" si="62"/>
        <v>288000</v>
      </c>
      <c r="AA136" s="67">
        <v>64</v>
      </c>
      <c r="AB136" s="99">
        <v>146.13</v>
      </c>
      <c r="AC136" s="99">
        <f t="shared" si="63"/>
        <v>233808</v>
      </c>
      <c r="AD136" s="98" t="s">
        <v>37</v>
      </c>
      <c r="AE136" s="215"/>
      <c r="AF136" s="99">
        <f t="shared" si="64"/>
        <v>0</v>
      </c>
      <c r="AG136" s="98" t="s">
        <v>37</v>
      </c>
      <c r="AH136" s="215"/>
      <c r="AI136" s="99">
        <f t="shared" si="65"/>
        <v>0</v>
      </c>
      <c r="AJ136" s="67" t="s">
        <v>364</v>
      </c>
      <c r="AK136" s="99">
        <v>150</v>
      </c>
      <c r="AL136" s="248">
        <f t="shared" si="66"/>
        <v>240000</v>
      </c>
      <c r="AM136" s="73">
        <v>125</v>
      </c>
      <c r="AN136" s="74">
        <v>350</v>
      </c>
      <c r="AO136" s="75">
        <f t="shared" si="73"/>
        <v>560000</v>
      </c>
      <c r="AP136" s="73">
        <v>125</v>
      </c>
      <c r="AQ136" s="74">
        <v>700</v>
      </c>
      <c r="AR136" s="92">
        <f>AQ136*F136</f>
        <v>1120000</v>
      </c>
      <c r="AS136" s="73">
        <v>125</v>
      </c>
      <c r="AT136" s="74">
        <v>300</v>
      </c>
      <c r="AU136" s="74">
        <f>AT136*F136</f>
        <v>480000</v>
      </c>
      <c r="AV136" s="73">
        <v>125</v>
      </c>
      <c r="AW136" s="246">
        <v>3231.02</v>
      </c>
      <c r="AX136" s="75">
        <f>AW136*F136</f>
        <v>5169632</v>
      </c>
      <c r="AY136" s="93"/>
      <c r="AZ136" s="77">
        <f t="shared" si="74"/>
        <v>69</v>
      </c>
      <c r="BA136" s="77">
        <f t="shared" si="67"/>
        <v>640.76874999999995</v>
      </c>
      <c r="BB136" s="77">
        <f t="shared" si="68"/>
        <v>240</v>
      </c>
      <c r="BC136" s="77">
        <f t="shared" si="69"/>
        <v>3231.02</v>
      </c>
      <c r="BD136" s="88"/>
      <c r="BE136" s="79">
        <f t="shared" si="72"/>
        <v>110400</v>
      </c>
      <c r="BF136" s="80">
        <f t="shared" si="72"/>
        <v>1025229.9999999999</v>
      </c>
      <c r="BG136" s="81">
        <f t="shared" si="72"/>
        <v>384000</v>
      </c>
      <c r="BH136" s="342">
        <f t="shared" si="70"/>
        <v>304.35499999999996</v>
      </c>
      <c r="BI136" s="82"/>
    </row>
    <row r="137" spans="1:61" ht="60" x14ac:dyDescent="0.25">
      <c r="A137" s="137">
        <v>126</v>
      </c>
      <c r="B137" s="96" t="s">
        <v>248</v>
      </c>
      <c r="C137" s="84" t="s">
        <v>365</v>
      </c>
      <c r="D137" s="85" t="s">
        <v>366</v>
      </c>
      <c r="E137" s="86" t="s">
        <v>62</v>
      </c>
      <c r="F137" s="138">
        <v>50</v>
      </c>
      <c r="G137" s="64">
        <f>SUM(F137:F137)</f>
        <v>50</v>
      </c>
      <c r="H137" s="243">
        <v>1660</v>
      </c>
      <c r="I137" s="244">
        <f>G137*H137</f>
        <v>83000</v>
      </c>
      <c r="J137" s="351">
        <v>12556</v>
      </c>
      <c r="K137" s="211">
        <v>50</v>
      </c>
      <c r="L137" s="98" t="s">
        <v>37</v>
      </c>
      <c r="M137" s="215"/>
      <c r="N137" s="99">
        <f t="shared" si="58"/>
        <v>0</v>
      </c>
      <c r="O137" s="98" t="s">
        <v>37</v>
      </c>
      <c r="P137" s="215"/>
      <c r="Q137" s="99">
        <f t="shared" si="59"/>
        <v>0</v>
      </c>
      <c r="R137" s="98" t="s">
        <v>37</v>
      </c>
      <c r="S137" s="215"/>
      <c r="T137" s="99">
        <f t="shared" si="60"/>
        <v>0</v>
      </c>
      <c r="U137" s="98" t="s">
        <v>37</v>
      </c>
      <c r="V137" s="215"/>
      <c r="W137" s="99">
        <f t="shared" si="61"/>
        <v>0</v>
      </c>
      <c r="X137" s="98" t="s">
        <v>37</v>
      </c>
      <c r="Y137" s="215"/>
      <c r="Z137" s="99">
        <f t="shared" si="62"/>
        <v>0</v>
      </c>
      <c r="AA137" s="98" t="s">
        <v>37</v>
      </c>
      <c r="AB137" s="215"/>
      <c r="AC137" s="99">
        <f t="shared" si="63"/>
        <v>0</v>
      </c>
      <c r="AD137" s="98" t="s">
        <v>37</v>
      </c>
      <c r="AE137" s="215"/>
      <c r="AF137" s="99">
        <f t="shared" si="64"/>
        <v>0</v>
      </c>
      <c r="AG137" s="98" t="s">
        <v>37</v>
      </c>
      <c r="AH137" s="215"/>
      <c r="AI137" s="99">
        <f t="shared" si="65"/>
        <v>0</v>
      </c>
      <c r="AJ137" s="98" t="s">
        <v>37</v>
      </c>
      <c r="AK137" s="215"/>
      <c r="AL137" s="248">
        <f t="shared" si="66"/>
        <v>0</v>
      </c>
      <c r="AM137" s="73">
        <v>126</v>
      </c>
      <c r="AN137" s="74">
        <v>2520</v>
      </c>
      <c r="AO137" s="75">
        <f t="shared" si="73"/>
        <v>126000</v>
      </c>
      <c r="AP137" s="73">
        <v>126</v>
      </c>
      <c r="AQ137" s="74">
        <v>800</v>
      </c>
      <c r="AR137" s="92">
        <f>AQ137*F137</f>
        <v>40000</v>
      </c>
      <c r="AS137" s="73">
        <v>126</v>
      </c>
      <c r="AT137" s="74">
        <v>800</v>
      </c>
      <c r="AU137" s="74">
        <f>AT137*F137</f>
        <v>40000</v>
      </c>
      <c r="AV137" s="73">
        <v>126</v>
      </c>
      <c r="AW137" s="246">
        <v>4038.77</v>
      </c>
      <c r="AX137" s="75">
        <f>AW137*F137</f>
        <v>201938.5</v>
      </c>
      <c r="AY137" s="93"/>
      <c r="AZ137" s="77">
        <f t="shared" si="74"/>
        <v>800</v>
      </c>
      <c r="BA137" s="77">
        <f t="shared" si="67"/>
        <v>2039.6925000000001</v>
      </c>
      <c r="BB137" s="77">
        <f t="shared" si="68"/>
        <v>1660</v>
      </c>
      <c r="BC137" s="77">
        <f t="shared" si="69"/>
        <v>4038.77</v>
      </c>
      <c r="BD137" s="88"/>
      <c r="BE137" s="79">
        <f t="shared" si="72"/>
        <v>40000</v>
      </c>
      <c r="BF137" s="80">
        <f t="shared" si="72"/>
        <v>101984.625</v>
      </c>
      <c r="BG137" s="81">
        <f t="shared" si="72"/>
        <v>83000</v>
      </c>
      <c r="BH137" s="342">
        <f t="shared" si="70"/>
        <v>1660</v>
      </c>
      <c r="BI137" s="82"/>
    </row>
    <row r="138" spans="1:61" ht="72" x14ac:dyDescent="0.25">
      <c r="A138" s="137">
        <v>127</v>
      </c>
      <c r="B138" s="96" t="s">
        <v>248</v>
      </c>
      <c r="C138" s="84" t="s">
        <v>367</v>
      </c>
      <c r="D138" s="85" t="s">
        <v>368</v>
      </c>
      <c r="E138" s="86" t="s">
        <v>62</v>
      </c>
      <c r="F138" s="138">
        <v>150</v>
      </c>
      <c r="G138" s="64">
        <f>SUM(F138:F138)</f>
        <v>150</v>
      </c>
      <c r="H138" s="243">
        <v>1365</v>
      </c>
      <c r="I138" s="244">
        <f>G138*H138</f>
        <v>204750</v>
      </c>
      <c r="J138" s="351">
        <v>17758</v>
      </c>
      <c r="K138" s="211">
        <v>150</v>
      </c>
      <c r="L138" s="98" t="s">
        <v>37</v>
      </c>
      <c r="M138" s="215"/>
      <c r="N138" s="99">
        <f t="shared" si="58"/>
        <v>0</v>
      </c>
      <c r="O138" s="67">
        <v>69</v>
      </c>
      <c r="P138" s="99">
        <v>225</v>
      </c>
      <c r="Q138" s="99">
        <f t="shared" si="59"/>
        <v>33750</v>
      </c>
      <c r="R138" s="98" t="s">
        <v>37</v>
      </c>
      <c r="S138" s="215"/>
      <c r="T138" s="99">
        <f t="shared" si="60"/>
        <v>0</v>
      </c>
      <c r="U138" s="98" t="s">
        <v>37</v>
      </c>
      <c r="V138" s="215"/>
      <c r="W138" s="99">
        <f t="shared" si="61"/>
        <v>0</v>
      </c>
      <c r="X138" s="98" t="s">
        <v>37</v>
      </c>
      <c r="Y138" s="215"/>
      <c r="Z138" s="99">
        <f t="shared" si="62"/>
        <v>0</v>
      </c>
      <c r="AA138" s="98" t="s">
        <v>37</v>
      </c>
      <c r="AB138" s="215"/>
      <c r="AC138" s="99">
        <f t="shared" si="63"/>
        <v>0</v>
      </c>
      <c r="AD138" s="98" t="s">
        <v>37</v>
      </c>
      <c r="AE138" s="215"/>
      <c r="AF138" s="99">
        <f t="shared" si="64"/>
        <v>0</v>
      </c>
      <c r="AG138" s="98" t="s">
        <v>37</v>
      </c>
      <c r="AH138" s="215"/>
      <c r="AI138" s="99">
        <f t="shared" si="65"/>
        <v>0</v>
      </c>
      <c r="AJ138" s="98" t="s">
        <v>37</v>
      </c>
      <c r="AK138" s="215"/>
      <c r="AL138" s="248">
        <f t="shared" si="66"/>
        <v>0</v>
      </c>
      <c r="AM138" s="73">
        <v>127</v>
      </c>
      <c r="AN138" s="74">
        <v>1330</v>
      </c>
      <c r="AO138" s="75">
        <f t="shared" si="73"/>
        <v>199500</v>
      </c>
      <c r="AP138" s="73">
        <v>127</v>
      </c>
      <c r="AQ138" s="74">
        <v>1400</v>
      </c>
      <c r="AR138" s="92">
        <f>AQ138*F138</f>
        <v>210000</v>
      </c>
      <c r="AS138" s="73">
        <v>127</v>
      </c>
      <c r="AT138" s="74">
        <v>1365</v>
      </c>
      <c r="AU138" s="74">
        <f>AT138*F138</f>
        <v>204750</v>
      </c>
      <c r="AV138" s="73">
        <v>127</v>
      </c>
      <c r="AW138" s="246">
        <v>5654.28</v>
      </c>
      <c r="AX138" s="75">
        <f>AW138*F138</f>
        <v>848142</v>
      </c>
      <c r="AY138" s="93"/>
      <c r="AZ138" s="77">
        <f t="shared" si="74"/>
        <v>225</v>
      </c>
      <c r="BA138" s="77">
        <f t="shared" si="67"/>
        <v>1994.8559999999998</v>
      </c>
      <c r="BB138" s="77">
        <f t="shared" si="68"/>
        <v>1365</v>
      </c>
      <c r="BC138" s="77">
        <f t="shared" si="69"/>
        <v>5654.28</v>
      </c>
      <c r="BD138" s="88"/>
      <c r="BE138" s="79">
        <f t="shared" si="72"/>
        <v>33750</v>
      </c>
      <c r="BF138" s="80">
        <f t="shared" si="72"/>
        <v>299228.39999999997</v>
      </c>
      <c r="BG138" s="81">
        <f t="shared" si="72"/>
        <v>204750</v>
      </c>
      <c r="BH138" s="342">
        <f t="shared" si="70"/>
        <v>1364.9999999999998</v>
      </c>
      <c r="BI138" s="82"/>
    </row>
    <row r="139" spans="1:61" ht="48" x14ac:dyDescent="0.25">
      <c r="A139" s="137">
        <v>128</v>
      </c>
      <c r="B139" s="83" t="s">
        <v>248</v>
      </c>
      <c r="C139" s="84" t="s">
        <v>369</v>
      </c>
      <c r="D139" s="85" t="s">
        <v>370</v>
      </c>
      <c r="E139" s="86" t="s">
        <v>62</v>
      </c>
      <c r="F139" s="138">
        <v>150</v>
      </c>
      <c r="G139" s="64">
        <f>SUM(F139:F139)</f>
        <v>150</v>
      </c>
      <c r="H139" s="243">
        <v>1787.5</v>
      </c>
      <c r="I139" s="244">
        <f>G139*H139</f>
        <v>268125</v>
      </c>
      <c r="J139" s="351">
        <v>17758</v>
      </c>
      <c r="K139" s="211">
        <v>150</v>
      </c>
      <c r="L139" s="98" t="s">
        <v>37</v>
      </c>
      <c r="M139" s="215"/>
      <c r="N139" s="99">
        <f t="shared" si="58"/>
        <v>0</v>
      </c>
      <c r="O139" s="67">
        <v>65</v>
      </c>
      <c r="P139" s="99">
        <v>130</v>
      </c>
      <c r="Q139" s="99">
        <f t="shared" si="59"/>
        <v>19500</v>
      </c>
      <c r="R139" s="98" t="s">
        <v>37</v>
      </c>
      <c r="S139" s="215"/>
      <c r="T139" s="99">
        <f t="shared" si="60"/>
        <v>0</v>
      </c>
      <c r="U139" s="98" t="s">
        <v>37</v>
      </c>
      <c r="V139" s="215"/>
      <c r="W139" s="99">
        <f t="shared" si="61"/>
        <v>0</v>
      </c>
      <c r="X139" s="67">
        <v>75</v>
      </c>
      <c r="Y139" s="99">
        <v>250</v>
      </c>
      <c r="Z139" s="99">
        <f t="shared" si="62"/>
        <v>37500</v>
      </c>
      <c r="AA139" s="98" t="s">
        <v>37</v>
      </c>
      <c r="AB139" s="215"/>
      <c r="AC139" s="99">
        <f t="shared" si="63"/>
        <v>0</v>
      </c>
      <c r="AD139" s="98" t="s">
        <v>37</v>
      </c>
      <c r="AE139" s="215"/>
      <c r="AF139" s="99">
        <f t="shared" si="64"/>
        <v>0</v>
      </c>
      <c r="AG139" s="98" t="s">
        <v>37</v>
      </c>
      <c r="AH139" s="215"/>
      <c r="AI139" s="99">
        <f t="shared" si="65"/>
        <v>0</v>
      </c>
      <c r="AJ139" s="98" t="s">
        <v>37</v>
      </c>
      <c r="AK139" s="215"/>
      <c r="AL139" s="248">
        <f t="shared" si="66"/>
        <v>0</v>
      </c>
      <c r="AM139" s="73">
        <v>128</v>
      </c>
      <c r="AN139" s="74">
        <v>2100</v>
      </c>
      <c r="AO139" s="75">
        <f t="shared" si="73"/>
        <v>315000</v>
      </c>
      <c r="AP139" s="73">
        <v>128</v>
      </c>
      <c r="AQ139" s="74">
        <v>2500</v>
      </c>
      <c r="AR139" s="92">
        <f>AQ139*F139</f>
        <v>375000</v>
      </c>
      <c r="AS139" s="73">
        <v>128</v>
      </c>
      <c r="AT139" s="74">
        <v>2300</v>
      </c>
      <c r="AU139" s="74">
        <f>AT139*F139</f>
        <v>345000</v>
      </c>
      <c r="AV139" s="73">
        <v>128</v>
      </c>
      <c r="AW139" s="246">
        <v>4038.77</v>
      </c>
      <c r="AX139" s="75">
        <f>AW139*F139</f>
        <v>605815.5</v>
      </c>
      <c r="AY139" s="93"/>
      <c r="AZ139" s="77">
        <f t="shared" si="74"/>
        <v>130</v>
      </c>
      <c r="BA139" s="77">
        <f t="shared" si="67"/>
        <v>1886.4616666666668</v>
      </c>
      <c r="BB139" s="77">
        <f t="shared" si="68"/>
        <v>2200</v>
      </c>
      <c r="BC139" s="77">
        <f t="shared" si="69"/>
        <v>4038.77</v>
      </c>
      <c r="BD139" s="88"/>
      <c r="BE139" s="79">
        <f t="shared" si="72"/>
        <v>19500</v>
      </c>
      <c r="BF139" s="80">
        <f t="shared" si="72"/>
        <v>282969.25</v>
      </c>
      <c r="BG139" s="81">
        <f t="shared" si="72"/>
        <v>330000</v>
      </c>
      <c r="BH139" s="342">
        <f t="shared" si="70"/>
        <v>1787.5</v>
      </c>
      <c r="BI139" s="82"/>
    </row>
    <row r="140" spans="1:61" ht="36" x14ac:dyDescent="0.25">
      <c r="A140" s="253">
        <v>129</v>
      </c>
      <c r="B140" s="152" t="s">
        <v>248</v>
      </c>
      <c r="C140" s="153" t="s">
        <v>371</v>
      </c>
      <c r="D140" s="254" t="s">
        <v>372</v>
      </c>
      <c r="E140" s="155" t="s">
        <v>62</v>
      </c>
      <c r="F140" s="219">
        <v>150</v>
      </c>
      <c r="G140" s="64">
        <f>SUM(F140:F140)</f>
        <v>150</v>
      </c>
      <c r="H140" s="255">
        <v>325.22000000000003</v>
      </c>
      <c r="I140" s="244">
        <f>G140*H140</f>
        <v>48783.000000000007</v>
      </c>
      <c r="J140" s="352">
        <v>12983</v>
      </c>
      <c r="K140" s="221">
        <v>150</v>
      </c>
      <c r="L140" s="222" t="s">
        <v>77</v>
      </c>
      <c r="M140" s="223"/>
      <c r="N140" s="224">
        <f t="shared" si="58"/>
        <v>0</v>
      </c>
      <c r="O140" s="222" t="s">
        <v>77</v>
      </c>
      <c r="P140" s="223"/>
      <c r="Q140" s="224">
        <f t="shared" si="59"/>
        <v>0</v>
      </c>
      <c r="R140" s="222" t="s">
        <v>77</v>
      </c>
      <c r="S140" s="223"/>
      <c r="T140" s="224">
        <f t="shared" si="60"/>
        <v>0</v>
      </c>
      <c r="U140" s="222" t="s">
        <v>77</v>
      </c>
      <c r="V140" s="223"/>
      <c r="W140" s="224">
        <f t="shared" si="61"/>
        <v>0</v>
      </c>
      <c r="X140" s="222" t="s">
        <v>77</v>
      </c>
      <c r="Y140" s="223"/>
      <c r="Z140" s="224">
        <f t="shared" si="62"/>
        <v>0</v>
      </c>
      <c r="AA140" s="222" t="s">
        <v>77</v>
      </c>
      <c r="AB140" s="223"/>
      <c r="AC140" s="224">
        <f t="shared" si="63"/>
        <v>0</v>
      </c>
      <c r="AD140" s="222" t="s">
        <v>77</v>
      </c>
      <c r="AE140" s="223"/>
      <c r="AF140" s="224">
        <f t="shared" si="64"/>
        <v>0</v>
      </c>
      <c r="AG140" s="222" t="s">
        <v>77</v>
      </c>
      <c r="AH140" s="223"/>
      <c r="AI140" s="224">
        <f t="shared" si="65"/>
        <v>0</v>
      </c>
      <c r="AJ140" s="222" t="s">
        <v>37</v>
      </c>
      <c r="AK140" s="223"/>
      <c r="AL140" s="256">
        <f t="shared" si="66"/>
        <v>0</v>
      </c>
      <c r="AM140" s="73">
        <v>129</v>
      </c>
      <c r="AN140" s="74">
        <v>84</v>
      </c>
      <c r="AO140" s="75">
        <f t="shared" si="73"/>
        <v>12600</v>
      </c>
      <c r="AP140" s="73">
        <v>129</v>
      </c>
      <c r="AQ140" s="74">
        <v>1200</v>
      </c>
      <c r="AR140" s="92">
        <f>AQ140*F140</f>
        <v>180000</v>
      </c>
      <c r="AS140" s="73">
        <v>129</v>
      </c>
      <c r="AT140" s="74">
        <v>85</v>
      </c>
      <c r="AU140" s="74">
        <f>AT140*F140</f>
        <v>12750</v>
      </c>
      <c r="AV140" s="73">
        <v>129</v>
      </c>
      <c r="AW140" s="246">
        <v>565.42999999999995</v>
      </c>
      <c r="AX140" s="75">
        <f>AW140*F140</f>
        <v>84814.499999999985</v>
      </c>
      <c r="AY140" s="93"/>
      <c r="AZ140" s="77">
        <f t="shared" si="74"/>
        <v>84</v>
      </c>
      <c r="BA140" s="77">
        <f t="shared" si="67"/>
        <v>483.60749999999996</v>
      </c>
      <c r="BB140" s="77">
        <f t="shared" si="68"/>
        <v>325.21499999999997</v>
      </c>
      <c r="BC140" s="77">
        <f t="shared" si="69"/>
        <v>1200</v>
      </c>
      <c r="BD140" s="88"/>
      <c r="BE140" s="79">
        <f t="shared" si="72"/>
        <v>12600</v>
      </c>
      <c r="BF140" s="80">
        <f t="shared" si="72"/>
        <v>72541.125</v>
      </c>
      <c r="BG140" s="81">
        <f t="shared" si="72"/>
        <v>48782.249999999993</v>
      </c>
      <c r="BH140" s="342">
        <f t="shared" si="70"/>
        <v>325.21499999999992</v>
      </c>
      <c r="BI140" s="82"/>
    </row>
    <row r="141" spans="1:61" s="204" customFormat="1" x14ac:dyDescent="0.25">
      <c r="A141" s="225"/>
      <c r="B141" s="114"/>
      <c r="C141" s="115"/>
      <c r="D141" s="116" t="s">
        <v>373</v>
      </c>
      <c r="E141" s="116"/>
      <c r="F141" s="226"/>
      <c r="G141" s="226"/>
      <c r="H141" s="120"/>
      <c r="I141" s="120">
        <f>SUM(I88:I140)</f>
        <v>13928804.870000001</v>
      </c>
      <c r="J141" s="360"/>
      <c r="K141" s="228"/>
      <c r="L141" s="227"/>
      <c r="M141" s="227"/>
      <c r="N141" s="227"/>
      <c r="O141" s="227"/>
      <c r="P141" s="227"/>
      <c r="Q141" s="227"/>
      <c r="R141" s="227"/>
      <c r="S141" s="227"/>
      <c r="T141" s="227"/>
      <c r="U141" s="227"/>
      <c r="V141" s="227"/>
      <c r="W141" s="227"/>
      <c r="X141" s="227"/>
      <c r="Y141" s="227"/>
      <c r="Z141" s="227"/>
      <c r="AA141" s="229"/>
      <c r="AB141" s="229"/>
      <c r="AC141" s="229"/>
      <c r="AD141" s="229"/>
      <c r="AE141" s="229"/>
      <c r="AF141" s="229"/>
      <c r="AG141" s="229"/>
      <c r="AH141" s="229"/>
      <c r="AI141" s="229"/>
      <c r="AJ141" s="229"/>
      <c r="AK141" s="229"/>
      <c r="AL141" s="229"/>
      <c r="AM141" s="229"/>
      <c r="AN141" s="229"/>
      <c r="AO141" s="229"/>
      <c r="AP141" s="229"/>
      <c r="AQ141" s="229"/>
      <c r="AR141" s="229"/>
      <c r="AS141" s="229"/>
      <c r="AT141" s="229"/>
      <c r="AU141" s="229"/>
      <c r="AV141" s="229"/>
      <c r="AW141" s="229"/>
      <c r="AX141" s="229"/>
      <c r="AY141" s="229"/>
      <c r="AZ141" s="203"/>
      <c r="BA141" s="203"/>
      <c r="BB141" s="203"/>
      <c r="BC141" s="203"/>
      <c r="BD141" s="229"/>
      <c r="BE141" s="125">
        <f>SUM(BE88:BE140)</f>
        <v>3946180.6999999997</v>
      </c>
      <c r="BF141" s="125">
        <f t="shared" ref="BF141:BG141" si="75">SUM(BF88:BF140)</f>
        <v>24173999.510131527</v>
      </c>
      <c r="BG141" s="125">
        <f t="shared" si="75"/>
        <v>11647764.225</v>
      </c>
      <c r="BH141" s="203"/>
      <c r="BI141" s="82"/>
    </row>
    <row r="142" spans="1:61" x14ac:dyDescent="0.25">
      <c r="A142" s="230"/>
      <c r="B142" s="257"/>
      <c r="C142" s="258"/>
      <c r="D142" s="232" t="s">
        <v>374</v>
      </c>
      <c r="E142" s="233"/>
      <c r="F142" s="234"/>
      <c r="G142" s="234"/>
      <c r="H142" s="259"/>
      <c r="I142" s="260"/>
      <c r="J142" s="237"/>
      <c r="K142" s="238"/>
      <c r="L142" s="239"/>
      <c r="M142" s="239"/>
      <c r="N142" s="239"/>
      <c r="O142" s="239"/>
      <c r="P142" s="239"/>
      <c r="Q142" s="239"/>
      <c r="R142" s="239"/>
      <c r="S142" s="239"/>
      <c r="T142" s="239"/>
      <c r="U142" s="239"/>
      <c r="V142" s="239"/>
      <c r="W142" s="239"/>
      <c r="X142" s="239"/>
      <c r="Y142" s="239"/>
      <c r="Z142" s="239"/>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09"/>
      <c r="BA142" s="209"/>
      <c r="BB142" s="209"/>
      <c r="BC142" s="209"/>
      <c r="BD142" s="240"/>
      <c r="BE142" s="261"/>
      <c r="BF142" s="261"/>
      <c r="BG142" s="261"/>
      <c r="BH142" s="348"/>
      <c r="BI142" s="82"/>
    </row>
    <row r="143" spans="1:61" ht="48" x14ac:dyDescent="0.25">
      <c r="A143" s="59">
        <v>130</v>
      </c>
      <c r="B143" s="262" t="s">
        <v>375</v>
      </c>
      <c r="C143" s="84" t="s">
        <v>376</v>
      </c>
      <c r="D143" s="62" t="s">
        <v>377</v>
      </c>
      <c r="E143" s="63" t="s">
        <v>153</v>
      </c>
      <c r="F143" s="138">
        <v>1000</v>
      </c>
      <c r="G143" s="64">
        <f>SUM(F143:F143)</f>
        <v>1000</v>
      </c>
      <c r="H143" s="263">
        <v>152.56</v>
      </c>
      <c r="I143" s="264">
        <f>G143*H143</f>
        <v>152560</v>
      </c>
      <c r="J143" s="359">
        <v>24902</v>
      </c>
      <c r="K143" s="211">
        <v>1000</v>
      </c>
      <c r="L143" s="213" t="s">
        <v>77</v>
      </c>
      <c r="M143" s="214"/>
      <c r="N143" s="212">
        <f t="shared" ref="N143:N166" si="76">M143*K143</f>
        <v>0</v>
      </c>
      <c r="O143" s="213" t="s">
        <v>77</v>
      </c>
      <c r="P143" s="214"/>
      <c r="Q143" s="212">
        <f t="shared" ref="Q143:Q166" si="77">P143*K143</f>
        <v>0</v>
      </c>
      <c r="R143" s="210">
        <v>674</v>
      </c>
      <c r="S143" s="212">
        <v>161.25</v>
      </c>
      <c r="T143" s="212">
        <f t="shared" ref="T143:T166" si="78">S143*K143</f>
        <v>161250</v>
      </c>
      <c r="U143" s="213" t="s">
        <v>77</v>
      </c>
      <c r="V143" s="214"/>
      <c r="W143" s="212">
        <f t="shared" ref="W143:W166" si="79">V143*K143</f>
        <v>0</v>
      </c>
      <c r="X143" s="210">
        <v>131</v>
      </c>
      <c r="Y143" s="212">
        <v>45</v>
      </c>
      <c r="Z143" s="212">
        <f t="shared" ref="Z143:Z166" si="80">Y143*K143</f>
        <v>45000</v>
      </c>
      <c r="AA143" s="213" t="s">
        <v>77</v>
      </c>
      <c r="AB143" s="214"/>
      <c r="AC143" s="212">
        <f t="shared" ref="AC143:AC166" si="81">AB143*K143</f>
        <v>0</v>
      </c>
      <c r="AD143" s="213" t="s">
        <v>77</v>
      </c>
      <c r="AE143" s="214"/>
      <c r="AF143" s="212">
        <f t="shared" ref="AF143:AF166" si="82">AE143*K143</f>
        <v>0</v>
      </c>
      <c r="AG143" s="213" t="s">
        <v>77</v>
      </c>
      <c r="AH143" s="214"/>
      <c r="AI143" s="212">
        <f t="shared" ref="AI143:AI166" si="83">AH143*K143</f>
        <v>0</v>
      </c>
      <c r="AJ143" s="213" t="s">
        <v>77</v>
      </c>
      <c r="AK143" s="214"/>
      <c r="AL143" s="245">
        <f t="shared" ref="AL143:AL166" si="84">AK143*K143</f>
        <v>0</v>
      </c>
      <c r="AM143" s="73">
        <v>130</v>
      </c>
      <c r="AN143" s="74">
        <v>119</v>
      </c>
      <c r="AO143" s="75">
        <f t="shared" si="73"/>
        <v>119000</v>
      </c>
      <c r="AP143" s="73">
        <v>130</v>
      </c>
      <c r="AQ143" s="74">
        <v>180</v>
      </c>
      <c r="AR143" s="92">
        <f>AQ143*F143</f>
        <v>180000</v>
      </c>
      <c r="AS143" s="73">
        <v>130</v>
      </c>
      <c r="AT143" s="74">
        <v>150</v>
      </c>
      <c r="AU143" s="74">
        <f>AT143*F143</f>
        <v>150000</v>
      </c>
      <c r="AV143" s="73">
        <v>130</v>
      </c>
      <c r="AW143" s="246">
        <v>193.86</v>
      </c>
      <c r="AX143" s="75">
        <f>AW143*F143</f>
        <v>193860</v>
      </c>
      <c r="AY143" s="93"/>
      <c r="AZ143" s="77">
        <f t="shared" si="74"/>
        <v>45</v>
      </c>
      <c r="BA143" s="77">
        <f t="shared" ref="BA143:BA166" si="85">AVERAGE(AK143,AH143,AE143,AB143,Y143,V143,S143,P143,M143,AN143,AQ143,AT143,AW143)</f>
        <v>141.51833333333335</v>
      </c>
      <c r="BB143" s="77">
        <f t="shared" ref="BB143:BB166" si="86">MEDIAN(AK143,AH143,AE143,AB143,Y143,V143,S143,P143,M143,AN143,AQ143,AT143,AW143)</f>
        <v>155.625</v>
      </c>
      <c r="BC143" s="77">
        <f t="shared" ref="BC143:BC166" si="87">MAX(AK143,AH143,AE143,AB143,Y143,V143,S143,P143,M143,AN143,AQ143,AT143,AW143)</f>
        <v>193.86</v>
      </c>
      <c r="BD143" s="88"/>
      <c r="BE143" s="79">
        <f t="shared" ref="BE143:BG166" si="88">AZ143*$K143</f>
        <v>45000</v>
      </c>
      <c r="BF143" s="80">
        <f t="shared" si="88"/>
        <v>141518.33333333334</v>
      </c>
      <c r="BG143" s="81">
        <f t="shared" si="88"/>
        <v>155625</v>
      </c>
      <c r="BH143" s="342">
        <f t="shared" ref="BH143:BH166" si="89">(SUM(M143,P143,S143,V143,Y143,AB143,AE143,AH143,AK143,AN143,AQ143,AT143,AW143)-MAX(M143,P143,S143,V143,Y143,AB143,AE143,AH143,AK143,AN143,AQ143,AT143,AW143)-MIN(M143,P143,S143,V143,Y143,AB143,AE143,AH143,AK143,AN143,AQ143,AT143,AW143))/(COUNT(M143,P143,S143,V143,Y143,AB143,AE143,AH143,AK143,AN143,AQ143,AT143,AW143)-2)</f>
        <v>152.5625</v>
      </c>
      <c r="BI143" s="82"/>
    </row>
    <row r="144" spans="1:61" ht="36" x14ac:dyDescent="0.25">
      <c r="A144" s="137">
        <v>131</v>
      </c>
      <c r="B144" s="83" t="s">
        <v>375</v>
      </c>
      <c r="C144" s="84" t="s">
        <v>378</v>
      </c>
      <c r="D144" s="85" t="s">
        <v>379</v>
      </c>
      <c r="E144" s="86" t="s">
        <v>9</v>
      </c>
      <c r="F144" s="138">
        <v>11000</v>
      </c>
      <c r="G144" s="64">
        <f>SUM(F144:F144)</f>
        <v>11000</v>
      </c>
      <c r="H144" s="263">
        <v>13.34</v>
      </c>
      <c r="I144" s="264">
        <f>G144*H144</f>
        <v>146740</v>
      </c>
      <c r="J144" s="351">
        <v>471375</v>
      </c>
      <c r="K144" s="68">
        <v>11000</v>
      </c>
      <c r="L144" s="67">
        <v>202</v>
      </c>
      <c r="M144" s="99">
        <v>4.22</v>
      </c>
      <c r="N144" s="99">
        <f t="shared" si="76"/>
        <v>46420</v>
      </c>
      <c r="O144" s="67">
        <v>128</v>
      </c>
      <c r="P144" s="99">
        <v>5.5</v>
      </c>
      <c r="Q144" s="99">
        <f t="shared" si="77"/>
        <v>60500</v>
      </c>
      <c r="R144" s="67">
        <v>737</v>
      </c>
      <c r="S144" s="99">
        <v>6.5</v>
      </c>
      <c r="T144" s="99">
        <f t="shared" si="78"/>
        <v>71500</v>
      </c>
      <c r="U144" s="67" t="s">
        <v>380</v>
      </c>
      <c r="V144" s="99">
        <v>6</v>
      </c>
      <c r="W144" s="99">
        <f t="shared" si="79"/>
        <v>66000</v>
      </c>
      <c r="X144" s="67">
        <v>134</v>
      </c>
      <c r="Y144" s="99">
        <v>8</v>
      </c>
      <c r="Z144" s="99">
        <f t="shared" si="80"/>
        <v>88000</v>
      </c>
      <c r="AA144" s="98" t="s">
        <v>77</v>
      </c>
      <c r="AB144" s="215"/>
      <c r="AC144" s="99">
        <f t="shared" si="81"/>
        <v>0</v>
      </c>
      <c r="AD144" s="67">
        <v>109</v>
      </c>
      <c r="AE144" s="99">
        <v>8.8699999999999992</v>
      </c>
      <c r="AF144" s="99">
        <f t="shared" si="82"/>
        <v>97569.999999999985</v>
      </c>
      <c r="AG144" s="67">
        <v>361</v>
      </c>
      <c r="AH144" s="99">
        <v>3.85</v>
      </c>
      <c r="AI144" s="99">
        <f t="shared" si="83"/>
        <v>42350</v>
      </c>
      <c r="AJ144" s="98" t="s">
        <v>77</v>
      </c>
      <c r="AK144" s="215"/>
      <c r="AL144" s="248">
        <f t="shared" si="84"/>
        <v>0</v>
      </c>
      <c r="AM144" s="73">
        <v>131</v>
      </c>
      <c r="AN144" s="74">
        <v>19.600000000000001</v>
      </c>
      <c r="AO144" s="75">
        <f t="shared" si="73"/>
        <v>215600.00000000003</v>
      </c>
      <c r="AP144" s="73">
        <v>131</v>
      </c>
      <c r="AQ144" s="74">
        <v>65</v>
      </c>
      <c r="AR144" s="92">
        <f>AQ144*F144</f>
        <v>715000</v>
      </c>
      <c r="AS144" s="73">
        <v>131</v>
      </c>
      <c r="AT144" s="74">
        <v>42</v>
      </c>
      <c r="AU144" s="74">
        <f>AT144*F144</f>
        <v>462000</v>
      </c>
      <c r="AV144" s="73">
        <v>131</v>
      </c>
      <c r="AW144" s="246">
        <v>19.39</v>
      </c>
      <c r="AX144" s="75">
        <f>AW144*F144</f>
        <v>213290</v>
      </c>
      <c r="AY144" s="93"/>
      <c r="AZ144" s="77">
        <f t="shared" si="74"/>
        <v>3.85</v>
      </c>
      <c r="BA144" s="77">
        <f t="shared" si="85"/>
        <v>17.175454545454546</v>
      </c>
      <c r="BB144" s="77">
        <f t="shared" si="86"/>
        <v>8</v>
      </c>
      <c r="BC144" s="77">
        <f t="shared" si="87"/>
        <v>65</v>
      </c>
      <c r="BD144" s="88"/>
      <c r="BE144" s="79">
        <f t="shared" si="88"/>
        <v>42350</v>
      </c>
      <c r="BF144" s="80">
        <f t="shared" si="88"/>
        <v>188930</v>
      </c>
      <c r="BG144" s="81">
        <f t="shared" si="88"/>
        <v>88000</v>
      </c>
      <c r="BH144" s="342">
        <f t="shared" si="89"/>
        <v>13.342222222222224</v>
      </c>
      <c r="BI144" s="82"/>
    </row>
    <row r="145" spans="1:61" ht="60" x14ac:dyDescent="0.25">
      <c r="A145" s="59">
        <v>132</v>
      </c>
      <c r="B145" s="83" t="s">
        <v>375</v>
      </c>
      <c r="C145" s="97" t="s">
        <v>381</v>
      </c>
      <c r="D145" s="265" t="s">
        <v>382</v>
      </c>
      <c r="E145" s="86" t="s">
        <v>9</v>
      </c>
      <c r="F145" s="138">
        <v>11000</v>
      </c>
      <c r="G145" s="64">
        <f>SUM(F145:F145)</f>
        <v>11000</v>
      </c>
      <c r="H145" s="263">
        <v>21.69</v>
      </c>
      <c r="I145" s="264">
        <f>G145*H145</f>
        <v>238590</v>
      </c>
      <c r="J145" s="351">
        <v>17350</v>
      </c>
      <c r="K145" s="68">
        <v>11000</v>
      </c>
      <c r="L145" s="98" t="s">
        <v>77</v>
      </c>
      <c r="M145" s="215"/>
      <c r="N145" s="99">
        <f t="shared" si="76"/>
        <v>0</v>
      </c>
      <c r="O145" s="67">
        <v>132</v>
      </c>
      <c r="P145" s="99">
        <v>5.5</v>
      </c>
      <c r="Q145" s="99">
        <f t="shared" si="77"/>
        <v>60500</v>
      </c>
      <c r="R145" s="67">
        <v>763</v>
      </c>
      <c r="S145" s="99">
        <v>6.4</v>
      </c>
      <c r="T145" s="99">
        <f t="shared" si="78"/>
        <v>70400</v>
      </c>
      <c r="U145" s="98" t="s">
        <v>77</v>
      </c>
      <c r="V145" s="215"/>
      <c r="W145" s="99">
        <f t="shared" si="79"/>
        <v>0</v>
      </c>
      <c r="X145" s="67">
        <v>137</v>
      </c>
      <c r="Y145" s="99">
        <v>7</v>
      </c>
      <c r="Z145" s="99">
        <f t="shared" si="80"/>
        <v>77000</v>
      </c>
      <c r="AA145" s="98" t="s">
        <v>77</v>
      </c>
      <c r="AB145" s="215"/>
      <c r="AC145" s="99">
        <f t="shared" si="81"/>
        <v>0</v>
      </c>
      <c r="AD145" s="67">
        <v>129</v>
      </c>
      <c r="AE145" s="99">
        <v>2.08</v>
      </c>
      <c r="AF145" s="99">
        <f t="shared" si="82"/>
        <v>22880</v>
      </c>
      <c r="AG145" s="67">
        <v>373</v>
      </c>
      <c r="AH145" s="99">
        <v>5.35</v>
      </c>
      <c r="AI145" s="99">
        <f t="shared" si="83"/>
        <v>58849.999999999993</v>
      </c>
      <c r="AJ145" s="98" t="s">
        <v>77</v>
      </c>
      <c r="AK145" s="215"/>
      <c r="AL145" s="248">
        <f t="shared" si="84"/>
        <v>0</v>
      </c>
      <c r="AM145" s="73">
        <v>132</v>
      </c>
      <c r="AN145" s="74">
        <v>5.6</v>
      </c>
      <c r="AO145" s="75">
        <f t="shared" si="73"/>
        <v>61599.999999999993</v>
      </c>
      <c r="AP145" s="73">
        <v>132</v>
      </c>
      <c r="AQ145" s="74">
        <v>80</v>
      </c>
      <c r="AR145" s="92">
        <f>AQ145*F145</f>
        <v>880000</v>
      </c>
      <c r="AS145" s="73">
        <v>132</v>
      </c>
      <c r="AT145" s="74">
        <v>42</v>
      </c>
      <c r="AU145" s="74">
        <f>AT145*F145</f>
        <v>462000</v>
      </c>
      <c r="AV145" s="73">
        <v>132</v>
      </c>
      <c r="AW145" s="246">
        <v>153.47</v>
      </c>
      <c r="AX145" s="75">
        <f>AW145*F145</f>
        <v>1688170</v>
      </c>
      <c r="AY145" s="93"/>
      <c r="AZ145" s="77">
        <f t="shared" si="74"/>
        <v>2.08</v>
      </c>
      <c r="BA145" s="77">
        <f t="shared" si="85"/>
        <v>34.155555555555551</v>
      </c>
      <c r="BB145" s="77">
        <f t="shared" si="86"/>
        <v>6.4</v>
      </c>
      <c r="BC145" s="77">
        <f t="shared" si="87"/>
        <v>153.47</v>
      </c>
      <c r="BD145" s="88"/>
      <c r="BE145" s="79">
        <f t="shared" si="88"/>
        <v>22880</v>
      </c>
      <c r="BF145" s="80">
        <f t="shared" si="88"/>
        <v>375711.11111111107</v>
      </c>
      <c r="BG145" s="81">
        <f t="shared" si="88"/>
        <v>70400</v>
      </c>
      <c r="BH145" s="342">
        <f t="shared" si="89"/>
        <v>21.69285714285714</v>
      </c>
      <c r="BI145" s="82"/>
    </row>
    <row r="146" spans="1:61" ht="36" x14ac:dyDescent="0.25">
      <c r="A146" s="137">
        <v>133</v>
      </c>
      <c r="B146" s="83" t="s">
        <v>375</v>
      </c>
      <c r="C146" s="97" t="s">
        <v>383</v>
      </c>
      <c r="D146" s="266" t="s">
        <v>384</v>
      </c>
      <c r="E146" s="86" t="s">
        <v>9</v>
      </c>
      <c r="F146" s="138">
        <v>5000</v>
      </c>
      <c r="G146" s="64">
        <f>SUM(F146:F146)</f>
        <v>5000</v>
      </c>
      <c r="H146" s="263">
        <v>60.91</v>
      </c>
      <c r="I146" s="264">
        <f>G146*H146</f>
        <v>304550</v>
      </c>
      <c r="J146" s="351">
        <v>397537</v>
      </c>
      <c r="K146" s="68">
        <v>5000</v>
      </c>
      <c r="L146" s="67">
        <v>204</v>
      </c>
      <c r="M146" s="99">
        <v>85</v>
      </c>
      <c r="N146" s="99">
        <f t="shared" si="76"/>
        <v>425000</v>
      </c>
      <c r="O146" s="67">
        <v>127</v>
      </c>
      <c r="P146" s="99">
        <v>18</v>
      </c>
      <c r="Q146" s="99">
        <f t="shared" si="77"/>
        <v>90000</v>
      </c>
      <c r="R146" s="67">
        <v>759</v>
      </c>
      <c r="S146" s="99">
        <v>21</v>
      </c>
      <c r="T146" s="99">
        <f t="shared" si="78"/>
        <v>105000</v>
      </c>
      <c r="U146" s="98" t="s">
        <v>77</v>
      </c>
      <c r="V146" s="215"/>
      <c r="W146" s="99">
        <f t="shared" si="79"/>
        <v>0</v>
      </c>
      <c r="X146" s="67">
        <v>139</v>
      </c>
      <c r="Y146" s="99">
        <v>20</v>
      </c>
      <c r="Z146" s="99">
        <f t="shared" si="80"/>
        <v>100000</v>
      </c>
      <c r="AA146" s="98" t="s">
        <v>77</v>
      </c>
      <c r="AB146" s="215"/>
      <c r="AC146" s="99">
        <f t="shared" si="81"/>
        <v>0</v>
      </c>
      <c r="AD146" s="67">
        <v>110</v>
      </c>
      <c r="AE146" s="99">
        <v>37.6</v>
      </c>
      <c r="AF146" s="99">
        <f t="shared" si="82"/>
        <v>188000</v>
      </c>
      <c r="AG146" s="67">
        <v>360</v>
      </c>
      <c r="AH146" s="99">
        <v>20.420000000000002</v>
      </c>
      <c r="AI146" s="99">
        <f t="shared" si="83"/>
        <v>102100.00000000001</v>
      </c>
      <c r="AJ146" s="98" t="s">
        <v>77</v>
      </c>
      <c r="AK146" s="215"/>
      <c r="AL146" s="248">
        <f t="shared" si="84"/>
        <v>0</v>
      </c>
      <c r="AM146" s="73">
        <v>133</v>
      </c>
      <c r="AN146" s="74">
        <v>44.8</v>
      </c>
      <c r="AO146" s="75">
        <f t="shared" si="73"/>
        <v>224000</v>
      </c>
      <c r="AP146" s="73">
        <v>133</v>
      </c>
      <c r="AQ146" s="74">
        <v>165</v>
      </c>
      <c r="AR146" s="92">
        <f>AQ146*F146</f>
        <v>825000</v>
      </c>
      <c r="AS146" s="73">
        <v>133</v>
      </c>
      <c r="AT146" s="74">
        <v>105</v>
      </c>
      <c r="AU146" s="74">
        <f>AT146*F146</f>
        <v>525000</v>
      </c>
      <c r="AV146" s="73">
        <v>133</v>
      </c>
      <c r="AW146" s="246">
        <v>153.47</v>
      </c>
      <c r="AX146" s="75">
        <f>AW146*F146</f>
        <v>767350</v>
      </c>
      <c r="AY146" s="93"/>
      <c r="AZ146" s="77">
        <f t="shared" si="74"/>
        <v>18</v>
      </c>
      <c r="BA146" s="77">
        <f t="shared" si="85"/>
        <v>67.028999999999996</v>
      </c>
      <c r="BB146" s="77">
        <f t="shared" si="86"/>
        <v>41.2</v>
      </c>
      <c r="BC146" s="77">
        <f t="shared" si="87"/>
        <v>165</v>
      </c>
      <c r="BD146" s="88"/>
      <c r="BE146" s="79">
        <f t="shared" si="88"/>
        <v>90000</v>
      </c>
      <c r="BF146" s="80">
        <f t="shared" si="88"/>
        <v>335145</v>
      </c>
      <c r="BG146" s="81">
        <f t="shared" si="88"/>
        <v>206000</v>
      </c>
      <c r="BH146" s="342">
        <f t="shared" si="89"/>
        <v>60.911249999999995</v>
      </c>
      <c r="BI146" s="82"/>
    </row>
    <row r="147" spans="1:61" ht="60" x14ac:dyDescent="0.25">
      <c r="A147" s="59">
        <v>134</v>
      </c>
      <c r="B147" s="96" t="s">
        <v>375</v>
      </c>
      <c r="C147" s="84" t="s">
        <v>385</v>
      </c>
      <c r="D147" s="85" t="s">
        <v>386</v>
      </c>
      <c r="E147" s="86" t="s">
        <v>9</v>
      </c>
      <c r="F147" s="138">
        <v>3000</v>
      </c>
      <c r="G147" s="64">
        <f>SUM(F147:F147)</f>
        <v>3000</v>
      </c>
      <c r="H147" s="263">
        <v>66.05</v>
      </c>
      <c r="I147" s="264">
        <f>G147*H147</f>
        <v>198150</v>
      </c>
      <c r="J147" s="351">
        <v>14086</v>
      </c>
      <c r="K147" s="68">
        <v>3000</v>
      </c>
      <c r="L147" s="98" t="s">
        <v>77</v>
      </c>
      <c r="M147" s="215"/>
      <c r="N147" s="99">
        <f t="shared" si="76"/>
        <v>0</v>
      </c>
      <c r="O147" s="67">
        <v>134</v>
      </c>
      <c r="P147" s="99">
        <v>20</v>
      </c>
      <c r="Q147" s="99">
        <f t="shared" si="77"/>
        <v>60000</v>
      </c>
      <c r="R147" s="98" t="s">
        <v>77</v>
      </c>
      <c r="S147" s="215"/>
      <c r="T147" s="99">
        <f t="shared" si="78"/>
        <v>0</v>
      </c>
      <c r="U147" s="98" t="s">
        <v>77</v>
      </c>
      <c r="V147" s="215"/>
      <c r="W147" s="99">
        <f t="shared" si="79"/>
        <v>0</v>
      </c>
      <c r="X147" s="67">
        <v>141</v>
      </c>
      <c r="Y147" s="99">
        <v>30</v>
      </c>
      <c r="Z147" s="99">
        <f t="shared" si="80"/>
        <v>90000</v>
      </c>
      <c r="AA147" s="98" t="s">
        <v>77</v>
      </c>
      <c r="AB147" s="215"/>
      <c r="AC147" s="99">
        <f t="shared" si="81"/>
        <v>0</v>
      </c>
      <c r="AD147" s="67">
        <v>123</v>
      </c>
      <c r="AE147" s="99">
        <v>48.05</v>
      </c>
      <c r="AF147" s="99">
        <f t="shared" si="82"/>
        <v>144150</v>
      </c>
      <c r="AG147" s="98" t="s">
        <v>77</v>
      </c>
      <c r="AH147" s="215"/>
      <c r="AI147" s="99">
        <f t="shared" si="83"/>
        <v>0</v>
      </c>
      <c r="AJ147" s="67" t="s">
        <v>387</v>
      </c>
      <c r="AK147" s="99">
        <v>31</v>
      </c>
      <c r="AL147" s="248">
        <f t="shared" si="84"/>
        <v>93000</v>
      </c>
      <c r="AM147" s="73">
        <v>134</v>
      </c>
      <c r="AN147" s="74">
        <v>53.2</v>
      </c>
      <c r="AO147" s="75">
        <f t="shared" si="73"/>
        <v>159600</v>
      </c>
      <c r="AP147" s="73">
        <v>134</v>
      </c>
      <c r="AQ147" s="74">
        <v>139</v>
      </c>
      <c r="AR147" s="92">
        <f>AQ147*F147</f>
        <v>417000</v>
      </c>
      <c r="AS147" s="73">
        <v>134</v>
      </c>
      <c r="AT147" s="74">
        <v>95</v>
      </c>
      <c r="AU147" s="74">
        <f>AT147*F147</f>
        <v>285000</v>
      </c>
      <c r="AV147" s="73">
        <v>134</v>
      </c>
      <c r="AW147" s="246">
        <v>153.47</v>
      </c>
      <c r="AX147" s="75">
        <f>AW147*F147</f>
        <v>460410</v>
      </c>
      <c r="AY147" s="93"/>
      <c r="AZ147" s="77">
        <f t="shared" si="74"/>
        <v>20</v>
      </c>
      <c r="BA147" s="77">
        <f t="shared" si="85"/>
        <v>71.215000000000003</v>
      </c>
      <c r="BB147" s="77">
        <f t="shared" si="86"/>
        <v>50.625</v>
      </c>
      <c r="BC147" s="77">
        <f t="shared" si="87"/>
        <v>153.47</v>
      </c>
      <c r="BD147" s="88"/>
      <c r="BE147" s="79">
        <f t="shared" si="88"/>
        <v>60000</v>
      </c>
      <c r="BF147" s="80">
        <f t="shared" si="88"/>
        <v>213645</v>
      </c>
      <c r="BG147" s="81">
        <f t="shared" si="88"/>
        <v>151875</v>
      </c>
      <c r="BH147" s="342">
        <f t="shared" si="89"/>
        <v>66.041666666666671</v>
      </c>
      <c r="BI147" s="82"/>
    </row>
    <row r="148" spans="1:61" ht="72" x14ac:dyDescent="0.25">
      <c r="A148" s="137">
        <v>135</v>
      </c>
      <c r="B148" s="96" t="s">
        <v>375</v>
      </c>
      <c r="C148" s="84" t="s">
        <v>388</v>
      </c>
      <c r="D148" s="85" t="s">
        <v>389</v>
      </c>
      <c r="E148" s="86" t="s">
        <v>9</v>
      </c>
      <c r="F148" s="138">
        <v>5000</v>
      </c>
      <c r="G148" s="64">
        <f>SUM(F148:F148)</f>
        <v>5000</v>
      </c>
      <c r="H148" s="263">
        <v>124</v>
      </c>
      <c r="I148" s="264">
        <f>G148*H148</f>
        <v>620000</v>
      </c>
      <c r="J148" s="351">
        <v>14086</v>
      </c>
      <c r="K148" s="68">
        <v>5000</v>
      </c>
      <c r="L148" s="98" t="s">
        <v>77</v>
      </c>
      <c r="M148" s="215"/>
      <c r="N148" s="99">
        <f t="shared" si="76"/>
        <v>0</v>
      </c>
      <c r="O148" s="98" t="s">
        <v>77</v>
      </c>
      <c r="P148" s="215"/>
      <c r="Q148" s="99">
        <f t="shared" si="77"/>
        <v>0</v>
      </c>
      <c r="R148" s="98" t="s">
        <v>77</v>
      </c>
      <c r="S148" s="215"/>
      <c r="T148" s="99">
        <f t="shared" si="78"/>
        <v>0</v>
      </c>
      <c r="U148" s="98" t="s">
        <v>77</v>
      </c>
      <c r="V148" s="215"/>
      <c r="W148" s="99">
        <f t="shared" si="79"/>
        <v>0</v>
      </c>
      <c r="X148" s="98" t="s">
        <v>77</v>
      </c>
      <c r="Y148" s="215"/>
      <c r="Z148" s="99">
        <f t="shared" si="80"/>
        <v>0</v>
      </c>
      <c r="AA148" s="98" t="s">
        <v>77</v>
      </c>
      <c r="AB148" s="215"/>
      <c r="AC148" s="99">
        <f t="shared" si="81"/>
        <v>0</v>
      </c>
      <c r="AD148" s="98" t="s">
        <v>77</v>
      </c>
      <c r="AE148" s="215"/>
      <c r="AF148" s="99">
        <f t="shared" si="82"/>
        <v>0</v>
      </c>
      <c r="AG148" s="98" t="s">
        <v>77</v>
      </c>
      <c r="AH148" s="215"/>
      <c r="AI148" s="99">
        <f t="shared" si="83"/>
        <v>0</v>
      </c>
      <c r="AJ148" s="98" t="s">
        <v>77</v>
      </c>
      <c r="AK148" s="215"/>
      <c r="AL148" s="248">
        <f t="shared" si="84"/>
        <v>0</v>
      </c>
      <c r="AM148" s="73">
        <v>135</v>
      </c>
      <c r="AN148" s="74">
        <v>77</v>
      </c>
      <c r="AO148" s="75">
        <f t="shared" si="73"/>
        <v>385000</v>
      </c>
      <c r="AP148" s="73">
        <v>135</v>
      </c>
      <c r="AQ148" s="74">
        <v>140</v>
      </c>
      <c r="AR148" s="92">
        <f>AQ148*F148</f>
        <v>700000</v>
      </c>
      <c r="AS148" s="73">
        <v>135</v>
      </c>
      <c r="AT148" s="74">
        <v>108</v>
      </c>
      <c r="AU148" s="74">
        <f>AT148*F148</f>
        <v>540000</v>
      </c>
      <c r="AV148" s="73">
        <v>135</v>
      </c>
      <c r="AW148" s="246">
        <v>153.47</v>
      </c>
      <c r="AX148" s="75">
        <f>AW148*F148</f>
        <v>767350</v>
      </c>
      <c r="AY148" s="93"/>
      <c r="AZ148" s="77">
        <f t="shared" si="74"/>
        <v>77</v>
      </c>
      <c r="BA148" s="77">
        <f t="shared" si="85"/>
        <v>119.61750000000001</v>
      </c>
      <c r="BB148" s="77">
        <f t="shared" si="86"/>
        <v>124</v>
      </c>
      <c r="BC148" s="77">
        <f t="shared" si="87"/>
        <v>153.47</v>
      </c>
      <c r="BD148" s="88"/>
      <c r="BE148" s="79">
        <f t="shared" si="88"/>
        <v>385000</v>
      </c>
      <c r="BF148" s="80">
        <f t="shared" si="88"/>
        <v>598087.5</v>
      </c>
      <c r="BG148" s="81">
        <f t="shared" si="88"/>
        <v>620000</v>
      </c>
      <c r="BH148" s="342">
        <f t="shared" si="89"/>
        <v>124</v>
      </c>
      <c r="BI148" s="82"/>
    </row>
    <row r="149" spans="1:61" ht="60" x14ac:dyDescent="0.25">
      <c r="A149" s="59">
        <v>136</v>
      </c>
      <c r="B149" s="83" t="s">
        <v>375</v>
      </c>
      <c r="C149" s="84" t="s">
        <v>390</v>
      </c>
      <c r="D149" s="85" t="s">
        <v>391</v>
      </c>
      <c r="E149" s="86" t="s">
        <v>9</v>
      </c>
      <c r="F149" s="138">
        <v>5000</v>
      </c>
      <c r="G149" s="64">
        <f>SUM(F149:F149)</f>
        <v>5000</v>
      </c>
      <c r="H149" s="263">
        <v>9.32</v>
      </c>
      <c r="I149" s="264">
        <f>G149*H149</f>
        <v>46600</v>
      </c>
      <c r="J149" s="351">
        <v>428122</v>
      </c>
      <c r="K149" s="68">
        <v>5000</v>
      </c>
      <c r="L149" s="98" t="s">
        <v>77</v>
      </c>
      <c r="M149" s="215"/>
      <c r="N149" s="99">
        <f t="shared" si="76"/>
        <v>0</v>
      </c>
      <c r="O149" s="67">
        <v>137</v>
      </c>
      <c r="P149" s="99">
        <v>2.5</v>
      </c>
      <c r="Q149" s="99">
        <f t="shared" si="77"/>
        <v>12500</v>
      </c>
      <c r="R149" s="67">
        <v>740</v>
      </c>
      <c r="S149" s="99">
        <v>3.61</v>
      </c>
      <c r="T149" s="99">
        <f t="shared" si="78"/>
        <v>18050</v>
      </c>
      <c r="U149" s="67" t="s">
        <v>392</v>
      </c>
      <c r="V149" s="99">
        <v>8</v>
      </c>
      <c r="W149" s="99">
        <f t="shared" si="79"/>
        <v>40000</v>
      </c>
      <c r="X149" s="67">
        <v>160</v>
      </c>
      <c r="Y149" s="99">
        <v>8</v>
      </c>
      <c r="Z149" s="99">
        <f t="shared" si="80"/>
        <v>40000</v>
      </c>
      <c r="AA149" s="98" t="s">
        <v>77</v>
      </c>
      <c r="AB149" s="215"/>
      <c r="AC149" s="99">
        <f t="shared" si="81"/>
        <v>0</v>
      </c>
      <c r="AD149" s="67">
        <v>113</v>
      </c>
      <c r="AE149" s="99">
        <v>9.4</v>
      </c>
      <c r="AF149" s="99">
        <f t="shared" si="82"/>
        <v>47000</v>
      </c>
      <c r="AG149" s="67">
        <v>323</v>
      </c>
      <c r="AH149" s="99">
        <v>2.77</v>
      </c>
      <c r="AI149" s="99">
        <f t="shared" si="83"/>
        <v>13850</v>
      </c>
      <c r="AJ149" s="67" t="s">
        <v>393</v>
      </c>
      <c r="AK149" s="99">
        <v>7</v>
      </c>
      <c r="AL149" s="248">
        <f t="shared" si="84"/>
        <v>35000</v>
      </c>
      <c r="AM149" s="73">
        <v>136</v>
      </c>
      <c r="AN149" s="74">
        <v>5.32</v>
      </c>
      <c r="AO149" s="75">
        <f t="shared" si="73"/>
        <v>26600</v>
      </c>
      <c r="AP149" s="73">
        <v>136</v>
      </c>
      <c r="AQ149" s="74">
        <v>40</v>
      </c>
      <c r="AR149" s="92">
        <f>AQ149*F149</f>
        <v>200000</v>
      </c>
      <c r="AS149" s="267">
        <v>136</v>
      </c>
      <c r="AT149" s="109">
        <v>22</v>
      </c>
      <c r="AU149" s="109">
        <f>AT149*F149</f>
        <v>110000</v>
      </c>
      <c r="AV149" s="73">
        <v>136</v>
      </c>
      <c r="AW149" s="268">
        <v>17.73</v>
      </c>
      <c r="AX149" s="75">
        <f>AW149*F149</f>
        <v>88650</v>
      </c>
      <c r="AY149" s="93"/>
      <c r="AZ149" s="77">
        <f t="shared" si="74"/>
        <v>2.5</v>
      </c>
      <c r="BA149" s="77">
        <f t="shared" si="85"/>
        <v>11.484545454545454</v>
      </c>
      <c r="BB149" s="77">
        <f t="shared" si="86"/>
        <v>8</v>
      </c>
      <c r="BC149" s="77">
        <f t="shared" si="87"/>
        <v>40</v>
      </c>
      <c r="BD149" s="88"/>
      <c r="BE149" s="79">
        <f t="shared" si="88"/>
        <v>12500</v>
      </c>
      <c r="BF149" s="80">
        <f t="shared" si="88"/>
        <v>57422.727272727272</v>
      </c>
      <c r="BG149" s="81">
        <f t="shared" si="88"/>
        <v>40000</v>
      </c>
      <c r="BH149" s="342">
        <f t="shared" si="89"/>
        <v>9.3144444444444439</v>
      </c>
      <c r="BI149" s="82"/>
    </row>
    <row r="150" spans="1:61" ht="36" x14ac:dyDescent="0.25">
      <c r="A150" s="137">
        <v>137</v>
      </c>
      <c r="B150" s="96" t="s">
        <v>375</v>
      </c>
      <c r="C150" s="84" t="s">
        <v>394</v>
      </c>
      <c r="D150" s="85" t="s">
        <v>395</v>
      </c>
      <c r="E150" s="86" t="s">
        <v>9</v>
      </c>
      <c r="F150" s="138">
        <v>300</v>
      </c>
      <c r="G150" s="64">
        <f>SUM(F150:F150)</f>
        <v>300</v>
      </c>
      <c r="H150" s="263">
        <v>116.89</v>
      </c>
      <c r="I150" s="264">
        <f>G150*H150</f>
        <v>35067</v>
      </c>
      <c r="J150" s="351">
        <v>14269</v>
      </c>
      <c r="K150" s="68">
        <v>300</v>
      </c>
      <c r="L150" s="98" t="s">
        <v>77</v>
      </c>
      <c r="M150" s="215"/>
      <c r="N150" s="99">
        <f t="shared" si="76"/>
        <v>0</v>
      </c>
      <c r="O150" s="67">
        <v>141</v>
      </c>
      <c r="P150" s="99">
        <v>45</v>
      </c>
      <c r="Q150" s="99">
        <f t="shared" si="77"/>
        <v>13500</v>
      </c>
      <c r="R150" s="98" t="s">
        <v>77</v>
      </c>
      <c r="S150" s="215"/>
      <c r="T150" s="99">
        <f t="shared" si="78"/>
        <v>0</v>
      </c>
      <c r="U150" s="98" t="s">
        <v>77</v>
      </c>
      <c r="V150" s="215"/>
      <c r="W150" s="99">
        <f t="shared" si="79"/>
        <v>0</v>
      </c>
      <c r="X150" s="98" t="s">
        <v>77</v>
      </c>
      <c r="Y150" s="215"/>
      <c r="Z150" s="99">
        <f t="shared" si="80"/>
        <v>0</v>
      </c>
      <c r="AA150" s="98" t="s">
        <v>77</v>
      </c>
      <c r="AB150" s="215"/>
      <c r="AC150" s="99">
        <f t="shared" si="81"/>
        <v>0</v>
      </c>
      <c r="AD150" s="98" t="s">
        <v>77</v>
      </c>
      <c r="AE150" s="215"/>
      <c r="AF150" s="99">
        <f t="shared" si="82"/>
        <v>0</v>
      </c>
      <c r="AG150" s="98" t="s">
        <v>77</v>
      </c>
      <c r="AH150" s="215"/>
      <c r="AI150" s="99">
        <f t="shared" si="83"/>
        <v>0</v>
      </c>
      <c r="AJ150" s="98" t="s">
        <v>77</v>
      </c>
      <c r="AK150" s="215"/>
      <c r="AL150" s="248">
        <f t="shared" si="84"/>
        <v>0</v>
      </c>
      <c r="AM150" s="73">
        <v>137</v>
      </c>
      <c r="AN150" s="74">
        <v>67.2</v>
      </c>
      <c r="AO150" s="75">
        <f t="shared" si="73"/>
        <v>20160</v>
      </c>
      <c r="AP150" s="73">
        <v>137</v>
      </c>
      <c r="AQ150" s="74">
        <v>200</v>
      </c>
      <c r="AR150" s="92">
        <f>AQ150*F150</f>
        <v>60000</v>
      </c>
      <c r="AS150" s="269">
        <v>137</v>
      </c>
      <c r="AT150" s="75">
        <v>130</v>
      </c>
      <c r="AU150" s="75">
        <f>AT150*F150</f>
        <v>39000</v>
      </c>
      <c r="AV150" s="73">
        <v>137</v>
      </c>
      <c r="AW150" s="246">
        <v>153.47</v>
      </c>
      <c r="AX150" s="75">
        <f>AW150*F150</f>
        <v>46041</v>
      </c>
      <c r="AY150" s="93"/>
      <c r="AZ150" s="77">
        <f t="shared" si="74"/>
        <v>45</v>
      </c>
      <c r="BA150" s="77">
        <f t="shared" si="85"/>
        <v>119.13399999999999</v>
      </c>
      <c r="BB150" s="77">
        <f t="shared" si="86"/>
        <v>130</v>
      </c>
      <c r="BC150" s="77">
        <f t="shared" si="87"/>
        <v>200</v>
      </c>
      <c r="BD150" s="88"/>
      <c r="BE150" s="79">
        <f t="shared" si="88"/>
        <v>13500</v>
      </c>
      <c r="BF150" s="80">
        <f t="shared" si="88"/>
        <v>35740.199999999997</v>
      </c>
      <c r="BG150" s="81">
        <f t="shared" si="88"/>
        <v>39000</v>
      </c>
      <c r="BH150" s="342">
        <f t="shared" si="89"/>
        <v>116.88999999999999</v>
      </c>
      <c r="BI150" s="82"/>
    </row>
    <row r="151" spans="1:61" ht="60" x14ac:dyDescent="0.25">
      <c r="A151" s="59">
        <v>138</v>
      </c>
      <c r="B151" s="96" t="s">
        <v>375</v>
      </c>
      <c r="C151" s="97" t="s">
        <v>396</v>
      </c>
      <c r="D151" s="265" t="s">
        <v>397</v>
      </c>
      <c r="E151" s="86" t="s">
        <v>9</v>
      </c>
      <c r="F151" s="138">
        <v>11000</v>
      </c>
      <c r="G151" s="64">
        <f>SUM(F151:F151)</f>
        <v>11000</v>
      </c>
      <c r="H151" s="263">
        <v>33.58</v>
      </c>
      <c r="I151" s="264">
        <f>G151*H151</f>
        <v>369380</v>
      </c>
      <c r="J151" s="351">
        <v>1080</v>
      </c>
      <c r="K151" s="68">
        <v>11000</v>
      </c>
      <c r="L151" s="67">
        <v>207</v>
      </c>
      <c r="M151" s="99">
        <v>20</v>
      </c>
      <c r="N151" s="99">
        <f t="shared" si="76"/>
        <v>220000</v>
      </c>
      <c r="O151" s="98" t="s">
        <v>77</v>
      </c>
      <c r="P151" s="99"/>
      <c r="Q151" s="99">
        <f t="shared" si="77"/>
        <v>0</v>
      </c>
      <c r="R151" s="98" t="s">
        <v>77</v>
      </c>
      <c r="S151" s="215"/>
      <c r="T151" s="99">
        <f t="shared" si="78"/>
        <v>0</v>
      </c>
      <c r="U151" s="98" t="s">
        <v>77</v>
      </c>
      <c r="V151" s="215"/>
      <c r="W151" s="99">
        <f t="shared" si="79"/>
        <v>0</v>
      </c>
      <c r="X151" s="98" t="s">
        <v>77</v>
      </c>
      <c r="Y151" s="215"/>
      <c r="Z151" s="99">
        <f t="shared" si="80"/>
        <v>0</v>
      </c>
      <c r="AA151" s="98" t="s">
        <v>77</v>
      </c>
      <c r="AB151" s="215"/>
      <c r="AC151" s="99">
        <f t="shared" si="81"/>
        <v>0</v>
      </c>
      <c r="AD151" s="98" t="s">
        <v>77</v>
      </c>
      <c r="AE151" s="215"/>
      <c r="AF151" s="99">
        <f t="shared" si="82"/>
        <v>0</v>
      </c>
      <c r="AG151" s="98" t="s">
        <v>77</v>
      </c>
      <c r="AH151" s="215"/>
      <c r="AI151" s="99">
        <f t="shared" si="83"/>
        <v>0</v>
      </c>
      <c r="AJ151" s="98" t="s">
        <v>77</v>
      </c>
      <c r="AK151" s="215"/>
      <c r="AL151" s="248">
        <f t="shared" si="84"/>
        <v>0</v>
      </c>
      <c r="AM151" s="73">
        <v>138</v>
      </c>
      <c r="AN151" s="74">
        <v>25.2</v>
      </c>
      <c r="AO151" s="75">
        <f t="shared" si="73"/>
        <v>277200</v>
      </c>
      <c r="AP151" s="73">
        <v>138</v>
      </c>
      <c r="AQ151" s="74">
        <v>59</v>
      </c>
      <c r="AR151" s="92">
        <f>AQ151*F151</f>
        <v>649000</v>
      </c>
      <c r="AS151" s="269">
        <v>138</v>
      </c>
      <c r="AT151" s="75">
        <v>40</v>
      </c>
      <c r="AU151" s="75">
        <f>AT151*F151</f>
        <v>440000</v>
      </c>
      <c r="AV151" s="73">
        <v>138</v>
      </c>
      <c r="AW151" s="246">
        <v>35.54</v>
      </c>
      <c r="AX151" s="75">
        <f>AW151*F151</f>
        <v>390940</v>
      </c>
      <c r="AY151" s="93"/>
      <c r="AZ151" s="77">
        <f t="shared" si="74"/>
        <v>20</v>
      </c>
      <c r="BA151" s="77">
        <f t="shared" si="85"/>
        <v>35.947999999999993</v>
      </c>
      <c r="BB151" s="77">
        <f t="shared" si="86"/>
        <v>35.54</v>
      </c>
      <c r="BC151" s="77">
        <f t="shared" si="87"/>
        <v>59</v>
      </c>
      <c r="BD151" s="88"/>
      <c r="BE151" s="79">
        <f t="shared" si="88"/>
        <v>220000</v>
      </c>
      <c r="BF151" s="80">
        <f t="shared" si="88"/>
        <v>395427.99999999994</v>
      </c>
      <c r="BG151" s="81">
        <f t="shared" si="88"/>
        <v>390940</v>
      </c>
      <c r="BH151" s="342">
        <f t="shared" si="89"/>
        <v>33.579999999999991</v>
      </c>
      <c r="BI151" s="82"/>
    </row>
    <row r="152" spans="1:61" ht="48" x14ac:dyDescent="0.25">
      <c r="A152" s="137">
        <v>139</v>
      </c>
      <c r="B152" s="83" t="s">
        <v>375</v>
      </c>
      <c r="C152" s="84" t="s">
        <v>398</v>
      </c>
      <c r="D152" s="85" t="s">
        <v>399</v>
      </c>
      <c r="E152" s="86" t="s">
        <v>9</v>
      </c>
      <c r="F152" s="138">
        <v>11000</v>
      </c>
      <c r="G152" s="64">
        <f>SUM(F152:F152)</f>
        <v>11000</v>
      </c>
      <c r="H152" s="263">
        <v>6.96</v>
      </c>
      <c r="I152" s="264">
        <f>G152*H152</f>
        <v>76560</v>
      </c>
      <c r="J152" s="351">
        <v>22810</v>
      </c>
      <c r="K152" s="68">
        <v>11000</v>
      </c>
      <c r="L152" s="98" t="s">
        <v>77</v>
      </c>
      <c r="M152" s="215"/>
      <c r="N152" s="99">
        <f t="shared" si="76"/>
        <v>0</v>
      </c>
      <c r="O152" s="67">
        <v>142</v>
      </c>
      <c r="P152" s="99">
        <v>4.5</v>
      </c>
      <c r="Q152" s="99">
        <f t="shared" si="77"/>
        <v>49500</v>
      </c>
      <c r="R152" s="67">
        <v>760</v>
      </c>
      <c r="S152" s="99">
        <v>0.28000000000000003</v>
      </c>
      <c r="T152" s="99">
        <f t="shared" si="78"/>
        <v>3080.0000000000005</v>
      </c>
      <c r="U152" s="98" t="s">
        <v>77</v>
      </c>
      <c r="V152" s="215"/>
      <c r="W152" s="99">
        <f t="shared" si="79"/>
        <v>0</v>
      </c>
      <c r="X152" s="67">
        <v>148</v>
      </c>
      <c r="Y152" s="99">
        <v>12</v>
      </c>
      <c r="Z152" s="99">
        <f t="shared" si="80"/>
        <v>132000</v>
      </c>
      <c r="AA152" s="98" t="s">
        <v>77</v>
      </c>
      <c r="AB152" s="215"/>
      <c r="AC152" s="99">
        <f t="shared" si="81"/>
        <v>0</v>
      </c>
      <c r="AD152" s="67">
        <v>115</v>
      </c>
      <c r="AE152" s="99">
        <v>4.17</v>
      </c>
      <c r="AF152" s="99">
        <f t="shared" si="82"/>
        <v>45870</v>
      </c>
      <c r="AG152" s="67">
        <v>389</v>
      </c>
      <c r="AH152" s="99">
        <v>1.39</v>
      </c>
      <c r="AI152" s="99">
        <f t="shared" si="83"/>
        <v>15289.999999999998</v>
      </c>
      <c r="AJ152" s="67" t="s">
        <v>400</v>
      </c>
      <c r="AK152" s="99">
        <v>5</v>
      </c>
      <c r="AL152" s="248">
        <f t="shared" si="84"/>
        <v>55000</v>
      </c>
      <c r="AM152" s="73">
        <v>139</v>
      </c>
      <c r="AN152" s="74">
        <v>9.1</v>
      </c>
      <c r="AO152" s="75">
        <f t="shared" si="73"/>
        <v>100100</v>
      </c>
      <c r="AP152" s="73">
        <v>139</v>
      </c>
      <c r="AQ152" s="74">
        <v>10</v>
      </c>
      <c r="AR152" s="92">
        <f>AQ152*F152</f>
        <v>110000</v>
      </c>
      <c r="AS152" s="269">
        <v>139</v>
      </c>
      <c r="AT152" s="75">
        <v>9.5</v>
      </c>
      <c r="AU152" s="75">
        <f>AT152*F152</f>
        <v>104500</v>
      </c>
      <c r="AV152" s="73">
        <v>139</v>
      </c>
      <c r="AW152" s="246">
        <v>12.92</v>
      </c>
      <c r="AX152" s="75">
        <f>AW152*F152</f>
        <v>142120</v>
      </c>
      <c r="AY152" s="93"/>
      <c r="AZ152" s="77">
        <f t="shared" si="74"/>
        <v>0.28000000000000003</v>
      </c>
      <c r="BA152" s="77">
        <f t="shared" si="85"/>
        <v>6.8860000000000001</v>
      </c>
      <c r="BB152" s="77">
        <f t="shared" si="86"/>
        <v>7.05</v>
      </c>
      <c r="BC152" s="77">
        <f t="shared" si="87"/>
        <v>12.92</v>
      </c>
      <c r="BD152" s="88"/>
      <c r="BE152" s="79">
        <f t="shared" si="88"/>
        <v>3080.0000000000005</v>
      </c>
      <c r="BF152" s="80">
        <f t="shared" si="88"/>
        <v>75746</v>
      </c>
      <c r="BG152" s="81">
        <f t="shared" si="88"/>
        <v>77550</v>
      </c>
      <c r="BH152" s="342">
        <f t="shared" si="89"/>
        <v>6.9574999999999996</v>
      </c>
      <c r="BI152" s="82"/>
    </row>
    <row r="153" spans="1:61" ht="36" x14ac:dyDescent="0.25">
      <c r="A153" s="59">
        <v>140</v>
      </c>
      <c r="B153" s="83" t="s">
        <v>375</v>
      </c>
      <c r="C153" s="84" t="s">
        <v>401</v>
      </c>
      <c r="D153" s="85" t="s">
        <v>402</v>
      </c>
      <c r="E153" s="86" t="s">
        <v>9</v>
      </c>
      <c r="F153" s="138">
        <v>11000</v>
      </c>
      <c r="G153" s="64">
        <f>SUM(F153:F153)</f>
        <v>11000</v>
      </c>
      <c r="H153" s="263">
        <v>10.210000000000001</v>
      </c>
      <c r="I153" s="264">
        <f>G153*H153</f>
        <v>112310.00000000001</v>
      </c>
      <c r="J153" s="351">
        <v>10111</v>
      </c>
      <c r="K153" s="68">
        <v>11000</v>
      </c>
      <c r="L153" s="98" t="s">
        <v>77</v>
      </c>
      <c r="M153" s="215"/>
      <c r="N153" s="99">
        <f t="shared" si="76"/>
        <v>0</v>
      </c>
      <c r="O153" s="67">
        <v>144</v>
      </c>
      <c r="P153" s="99">
        <v>4.5</v>
      </c>
      <c r="Q153" s="99">
        <f t="shared" si="77"/>
        <v>49500</v>
      </c>
      <c r="R153" s="67">
        <v>745</v>
      </c>
      <c r="S153" s="99">
        <v>4.0999999999999996</v>
      </c>
      <c r="T153" s="99">
        <f t="shared" si="78"/>
        <v>45099.999999999993</v>
      </c>
      <c r="U153" s="98" t="s">
        <v>77</v>
      </c>
      <c r="V153" s="215"/>
      <c r="W153" s="99">
        <f t="shared" si="79"/>
        <v>0</v>
      </c>
      <c r="X153" s="67">
        <v>150</v>
      </c>
      <c r="Y153" s="99">
        <v>6</v>
      </c>
      <c r="Z153" s="99">
        <f t="shared" si="80"/>
        <v>66000</v>
      </c>
      <c r="AA153" s="98" t="s">
        <v>77</v>
      </c>
      <c r="AB153" s="215"/>
      <c r="AC153" s="99">
        <f t="shared" si="81"/>
        <v>0</v>
      </c>
      <c r="AD153" s="67">
        <v>116</v>
      </c>
      <c r="AE153" s="99">
        <v>4.7</v>
      </c>
      <c r="AF153" s="99">
        <f t="shared" si="82"/>
        <v>51700</v>
      </c>
      <c r="AG153" s="98" t="s">
        <v>77</v>
      </c>
      <c r="AH153" s="215"/>
      <c r="AI153" s="99">
        <f t="shared" si="83"/>
        <v>0</v>
      </c>
      <c r="AJ153" s="67" t="s">
        <v>403</v>
      </c>
      <c r="AK153" s="99">
        <v>8</v>
      </c>
      <c r="AL153" s="248">
        <f t="shared" si="84"/>
        <v>88000</v>
      </c>
      <c r="AM153" s="73">
        <v>140</v>
      </c>
      <c r="AN153" s="74">
        <v>13.3</v>
      </c>
      <c r="AO153" s="75">
        <f t="shared" si="73"/>
        <v>146300</v>
      </c>
      <c r="AP153" s="73">
        <v>140</v>
      </c>
      <c r="AQ153" s="74">
        <v>20</v>
      </c>
      <c r="AR153" s="92">
        <f>AQ153*F153</f>
        <v>220000</v>
      </c>
      <c r="AS153" s="269">
        <v>140</v>
      </c>
      <c r="AT153" s="75">
        <v>15</v>
      </c>
      <c r="AU153" s="75">
        <f>AT153*F153</f>
        <v>165000</v>
      </c>
      <c r="AV153" s="73">
        <v>140</v>
      </c>
      <c r="AW153" s="246">
        <v>72.7</v>
      </c>
      <c r="AX153" s="75">
        <f>AW153*F153</f>
        <v>799700</v>
      </c>
      <c r="AY153" s="93"/>
      <c r="AZ153" s="77">
        <f t="shared" si="74"/>
        <v>4.0999999999999996</v>
      </c>
      <c r="BA153" s="77">
        <f t="shared" si="85"/>
        <v>16.477777777777778</v>
      </c>
      <c r="BB153" s="77">
        <f t="shared" si="86"/>
        <v>8</v>
      </c>
      <c r="BC153" s="77">
        <f t="shared" si="87"/>
        <v>72.7</v>
      </c>
      <c r="BD153" s="88"/>
      <c r="BE153" s="79">
        <f t="shared" si="88"/>
        <v>45099.999999999993</v>
      </c>
      <c r="BF153" s="80">
        <f t="shared" si="88"/>
        <v>181255.55555555556</v>
      </c>
      <c r="BG153" s="81">
        <f t="shared" si="88"/>
        <v>88000</v>
      </c>
      <c r="BH153" s="342">
        <f t="shared" si="89"/>
        <v>10.214285714285717</v>
      </c>
      <c r="BI153" s="82"/>
    </row>
    <row r="154" spans="1:61" ht="60" x14ac:dyDescent="0.25">
      <c r="A154" s="137">
        <v>141</v>
      </c>
      <c r="B154" s="83" t="s">
        <v>375</v>
      </c>
      <c r="C154" s="84" t="s">
        <v>404</v>
      </c>
      <c r="D154" s="85" t="s">
        <v>405</v>
      </c>
      <c r="E154" s="86" t="s">
        <v>9</v>
      </c>
      <c r="F154" s="138">
        <v>20</v>
      </c>
      <c r="G154" s="64">
        <f>SUM(F154:F154)</f>
        <v>20</v>
      </c>
      <c r="H154" s="263">
        <v>156</v>
      </c>
      <c r="I154" s="264">
        <f>G154*H154</f>
        <v>3120</v>
      </c>
      <c r="J154" s="351">
        <v>17760</v>
      </c>
      <c r="K154" s="68">
        <v>20</v>
      </c>
      <c r="L154" s="98" t="s">
        <v>77</v>
      </c>
      <c r="M154" s="215"/>
      <c r="N154" s="99">
        <f t="shared" si="76"/>
        <v>0</v>
      </c>
      <c r="O154" s="98" t="s">
        <v>77</v>
      </c>
      <c r="P154" s="215"/>
      <c r="Q154" s="99">
        <f t="shared" si="77"/>
        <v>0</v>
      </c>
      <c r="R154" s="67">
        <v>772</v>
      </c>
      <c r="S154" s="99">
        <v>17.78</v>
      </c>
      <c r="T154" s="99">
        <f t="shared" si="78"/>
        <v>355.6</v>
      </c>
      <c r="U154" s="98" t="s">
        <v>77</v>
      </c>
      <c r="V154" s="215"/>
      <c r="W154" s="99">
        <f t="shared" si="79"/>
        <v>0</v>
      </c>
      <c r="X154" s="98" t="s">
        <v>77</v>
      </c>
      <c r="Y154" s="215"/>
      <c r="Z154" s="99">
        <f t="shared" si="80"/>
        <v>0</v>
      </c>
      <c r="AA154" s="98" t="s">
        <v>77</v>
      </c>
      <c r="AB154" s="215"/>
      <c r="AC154" s="99">
        <f t="shared" si="81"/>
        <v>0</v>
      </c>
      <c r="AD154" s="98" t="s">
        <v>77</v>
      </c>
      <c r="AE154" s="215"/>
      <c r="AF154" s="99">
        <f t="shared" si="82"/>
        <v>0</v>
      </c>
      <c r="AG154" s="98" t="s">
        <v>77</v>
      </c>
      <c r="AH154" s="215"/>
      <c r="AI154" s="99">
        <f t="shared" si="83"/>
        <v>0</v>
      </c>
      <c r="AJ154" s="98" t="s">
        <v>77</v>
      </c>
      <c r="AK154" s="215"/>
      <c r="AL154" s="248">
        <f t="shared" si="84"/>
        <v>0</v>
      </c>
      <c r="AM154" s="73">
        <v>141</v>
      </c>
      <c r="AN154" s="74">
        <v>168</v>
      </c>
      <c r="AO154" s="75">
        <f t="shared" si="73"/>
        <v>3360</v>
      </c>
      <c r="AP154" s="73">
        <v>141</v>
      </c>
      <c r="AQ154" s="74">
        <v>150</v>
      </c>
      <c r="AR154" s="92">
        <f>AQ154*F154</f>
        <v>3000</v>
      </c>
      <c r="AS154" s="269">
        <v>141</v>
      </c>
      <c r="AT154" s="75">
        <v>150</v>
      </c>
      <c r="AU154" s="75">
        <f>AT154*F154</f>
        <v>3000</v>
      </c>
      <c r="AV154" s="73">
        <v>141</v>
      </c>
      <c r="AW154" s="246">
        <v>355.41</v>
      </c>
      <c r="AX154" s="75">
        <f>AW154*F154</f>
        <v>7108.2000000000007</v>
      </c>
      <c r="AY154" s="93"/>
      <c r="AZ154" s="77">
        <f t="shared" si="74"/>
        <v>17.78</v>
      </c>
      <c r="BA154" s="77">
        <f t="shared" si="85"/>
        <v>168.238</v>
      </c>
      <c r="BB154" s="77">
        <f t="shared" si="86"/>
        <v>150</v>
      </c>
      <c r="BC154" s="77">
        <f t="shared" si="87"/>
        <v>355.41</v>
      </c>
      <c r="BD154" s="88"/>
      <c r="BE154" s="79">
        <f t="shared" si="88"/>
        <v>355.6</v>
      </c>
      <c r="BF154" s="80">
        <f t="shared" si="88"/>
        <v>3364.76</v>
      </c>
      <c r="BG154" s="81">
        <f t="shared" si="88"/>
        <v>3000</v>
      </c>
      <c r="BH154" s="342">
        <f t="shared" si="89"/>
        <v>156</v>
      </c>
      <c r="BI154" s="82"/>
    </row>
    <row r="155" spans="1:61" ht="96" x14ac:dyDescent="0.25">
      <c r="A155" s="59">
        <v>142</v>
      </c>
      <c r="B155" s="83" t="s">
        <v>375</v>
      </c>
      <c r="C155" s="84" t="s">
        <v>406</v>
      </c>
      <c r="D155" s="85" t="s">
        <v>407</v>
      </c>
      <c r="E155" s="86" t="s">
        <v>408</v>
      </c>
      <c r="F155" s="138">
        <v>35</v>
      </c>
      <c r="G155" s="64">
        <f>SUM(F155:F155)</f>
        <v>35</v>
      </c>
      <c r="H155" s="263">
        <v>200.67</v>
      </c>
      <c r="I155" s="264">
        <f>G155*H155</f>
        <v>7023.45</v>
      </c>
      <c r="J155" s="351">
        <v>17760</v>
      </c>
      <c r="K155" s="68">
        <v>35</v>
      </c>
      <c r="L155" s="98" t="s">
        <v>77</v>
      </c>
      <c r="M155" s="215"/>
      <c r="N155" s="99">
        <f t="shared" si="76"/>
        <v>0</v>
      </c>
      <c r="O155" s="98" t="s">
        <v>77</v>
      </c>
      <c r="P155" s="215"/>
      <c r="Q155" s="99">
        <f t="shared" si="77"/>
        <v>0</v>
      </c>
      <c r="R155" s="98" t="s">
        <v>77</v>
      </c>
      <c r="S155" s="215"/>
      <c r="T155" s="99">
        <f t="shared" si="78"/>
        <v>0</v>
      </c>
      <c r="U155" s="98" t="s">
        <v>77</v>
      </c>
      <c r="V155" s="215"/>
      <c r="W155" s="99">
        <f t="shared" si="79"/>
        <v>0</v>
      </c>
      <c r="X155" s="98" t="s">
        <v>77</v>
      </c>
      <c r="Y155" s="215"/>
      <c r="Z155" s="99">
        <f t="shared" si="80"/>
        <v>0</v>
      </c>
      <c r="AA155" s="98" t="s">
        <v>77</v>
      </c>
      <c r="AB155" s="215"/>
      <c r="AC155" s="99">
        <f t="shared" si="81"/>
        <v>0</v>
      </c>
      <c r="AD155" s="98" t="s">
        <v>77</v>
      </c>
      <c r="AE155" s="215"/>
      <c r="AF155" s="99">
        <f t="shared" si="82"/>
        <v>0</v>
      </c>
      <c r="AG155" s="67">
        <v>376</v>
      </c>
      <c r="AH155" s="99">
        <v>27.42</v>
      </c>
      <c r="AI155" s="99">
        <f t="shared" si="83"/>
        <v>959.7</v>
      </c>
      <c r="AJ155" s="98" t="s">
        <v>77</v>
      </c>
      <c r="AK155" s="215"/>
      <c r="AL155" s="248">
        <f t="shared" si="84"/>
        <v>0</v>
      </c>
      <c r="AM155" s="73">
        <v>142</v>
      </c>
      <c r="AN155" s="74">
        <v>252</v>
      </c>
      <c r="AO155" s="75">
        <f t="shared" si="73"/>
        <v>8820</v>
      </c>
      <c r="AP155" s="73">
        <v>142</v>
      </c>
      <c r="AQ155" s="74">
        <v>150</v>
      </c>
      <c r="AR155" s="92">
        <f>AQ155*F155</f>
        <v>5250</v>
      </c>
      <c r="AS155" s="269">
        <v>142</v>
      </c>
      <c r="AT155" s="75">
        <v>200</v>
      </c>
      <c r="AU155" s="75">
        <f>AT155*F155</f>
        <v>7000</v>
      </c>
      <c r="AV155" s="73">
        <v>142</v>
      </c>
      <c r="AW155" s="246">
        <v>775.44</v>
      </c>
      <c r="AX155" s="75">
        <f>AW155*F155</f>
        <v>27140.400000000001</v>
      </c>
      <c r="AY155" s="93"/>
      <c r="AZ155" s="77">
        <f t="shared" si="74"/>
        <v>27.42</v>
      </c>
      <c r="BA155" s="77">
        <f t="shared" si="85"/>
        <v>280.97200000000004</v>
      </c>
      <c r="BB155" s="77">
        <f t="shared" si="86"/>
        <v>200</v>
      </c>
      <c r="BC155" s="77">
        <f t="shared" si="87"/>
        <v>775.44</v>
      </c>
      <c r="BD155" s="88"/>
      <c r="BE155" s="79">
        <f t="shared" si="88"/>
        <v>959.7</v>
      </c>
      <c r="BF155" s="80">
        <f t="shared" si="88"/>
        <v>9834.02</v>
      </c>
      <c r="BG155" s="81">
        <f t="shared" si="88"/>
        <v>7000</v>
      </c>
      <c r="BH155" s="342">
        <f t="shared" si="89"/>
        <v>200.66666666666671</v>
      </c>
      <c r="BI155" s="82"/>
    </row>
    <row r="156" spans="1:61" ht="84" x14ac:dyDescent="0.25">
      <c r="A156" s="137">
        <v>143</v>
      </c>
      <c r="B156" s="83" t="s">
        <v>375</v>
      </c>
      <c r="C156" s="84" t="s">
        <v>409</v>
      </c>
      <c r="D156" s="85" t="s">
        <v>410</v>
      </c>
      <c r="E156" s="86" t="s">
        <v>9</v>
      </c>
      <c r="F156" s="138">
        <v>20</v>
      </c>
      <c r="G156" s="64">
        <f>SUM(F156:F156)</f>
        <v>20</v>
      </c>
      <c r="H156" s="263">
        <v>232.29</v>
      </c>
      <c r="I156" s="264">
        <f>G156*H156</f>
        <v>4645.8</v>
      </c>
      <c r="J156" s="351">
        <v>14591</v>
      </c>
      <c r="K156" s="68">
        <v>20</v>
      </c>
      <c r="L156" s="98" t="s">
        <v>77</v>
      </c>
      <c r="M156" s="215"/>
      <c r="N156" s="99">
        <f t="shared" si="76"/>
        <v>0</v>
      </c>
      <c r="O156" s="67">
        <v>110</v>
      </c>
      <c r="P156" s="99">
        <v>40</v>
      </c>
      <c r="Q156" s="99">
        <f t="shared" si="77"/>
        <v>800</v>
      </c>
      <c r="R156" s="67">
        <v>775</v>
      </c>
      <c r="S156" s="99">
        <v>20.7</v>
      </c>
      <c r="T156" s="99">
        <f t="shared" si="78"/>
        <v>414</v>
      </c>
      <c r="U156" s="67" t="s">
        <v>411</v>
      </c>
      <c r="V156" s="99">
        <v>100</v>
      </c>
      <c r="W156" s="99">
        <f t="shared" si="79"/>
        <v>2000</v>
      </c>
      <c r="X156" s="67">
        <v>140</v>
      </c>
      <c r="Y156" s="99">
        <v>100</v>
      </c>
      <c r="Z156" s="99">
        <f t="shared" si="80"/>
        <v>2000</v>
      </c>
      <c r="AA156" s="98" t="s">
        <v>77</v>
      </c>
      <c r="AB156" s="215"/>
      <c r="AC156" s="99">
        <f t="shared" si="81"/>
        <v>0</v>
      </c>
      <c r="AD156" s="98" t="s">
        <v>77</v>
      </c>
      <c r="AE156" s="215"/>
      <c r="AF156" s="99">
        <f t="shared" si="82"/>
        <v>0</v>
      </c>
      <c r="AG156" s="67">
        <v>322</v>
      </c>
      <c r="AH156" s="99">
        <v>38.28</v>
      </c>
      <c r="AI156" s="99">
        <f t="shared" si="83"/>
        <v>765.6</v>
      </c>
      <c r="AJ156" s="67" t="s">
        <v>412</v>
      </c>
      <c r="AK156" s="99">
        <v>110</v>
      </c>
      <c r="AL156" s="248">
        <f t="shared" si="84"/>
        <v>2200</v>
      </c>
      <c r="AM156" s="73">
        <v>143</v>
      </c>
      <c r="AN156" s="74">
        <v>350</v>
      </c>
      <c r="AO156" s="75">
        <f t="shared" si="73"/>
        <v>7000</v>
      </c>
      <c r="AP156" s="73">
        <v>143</v>
      </c>
      <c r="AQ156" s="74">
        <v>800</v>
      </c>
      <c r="AR156" s="92">
        <f>AQ156*F156</f>
        <v>16000</v>
      </c>
      <c r="AS156" s="269">
        <v>143</v>
      </c>
      <c r="AT156" s="75">
        <v>320</v>
      </c>
      <c r="AU156" s="75">
        <f>AT156*F156</f>
        <v>6400</v>
      </c>
      <c r="AV156" s="73">
        <v>143</v>
      </c>
      <c r="AW156" s="246">
        <v>1373.18</v>
      </c>
      <c r="AX156" s="75">
        <f>AW156*F156</f>
        <v>27463.600000000002</v>
      </c>
      <c r="AY156" s="93"/>
      <c r="AZ156" s="77">
        <f t="shared" si="74"/>
        <v>20.7</v>
      </c>
      <c r="BA156" s="77">
        <f t="shared" si="85"/>
        <v>325.21600000000001</v>
      </c>
      <c r="BB156" s="77">
        <f t="shared" si="86"/>
        <v>105</v>
      </c>
      <c r="BC156" s="77">
        <f t="shared" si="87"/>
        <v>1373.18</v>
      </c>
      <c r="BD156" s="88"/>
      <c r="BE156" s="79">
        <f t="shared" si="88"/>
        <v>414</v>
      </c>
      <c r="BF156" s="80">
        <f t="shared" si="88"/>
        <v>6504.32</v>
      </c>
      <c r="BG156" s="81">
        <f t="shared" si="88"/>
        <v>2100</v>
      </c>
      <c r="BH156" s="342">
        <f t="shared" si="89"/>
        <v>232.28499999999997</v>
      </c>
      <c r="BI156" s="82"/>
    </row>
    <row r="157" spans="1:61" ht="60" x14ac:dyDescent="0.25">
      <c r="A157" s="59">
        <v>144</v>
      </c>
      <c r="B157" s="83" t="s">
        <v>375</v>
      </c>
      <c r="C157" s="84" t="s">
        <v>413</v>
      </c>
      <c r="D157" s="85" t="s">
        <v>414</v>
      </c>
      <c r="E157" s="86" t="s">
        <v>9</v>
      </c>
      <c r="F157" s="138">
        <v>5000</v>
      </c>
      <c r="G157" s="64">
        <f>SUM(F157:F157)</f>
        <v>5000</v>
      </c>
      <c r="H157" s="263">
        <v>127.59</v>
      </c>
      <c r="I157" s="264">
        <f>G157*H157</f>
        <v>637950</v>
      </c>
      <c r="J157" s="351">
        <v>17760</v>
      </c>
      <c r="K157" s="68">
        <v>5000</v>
      </c>
      <c r="L157" s="98" t="s">
        <v>77</v>
      </c>
      <c r="M157" s="215"/>
      <c r="N157" s="99">
        <f t="shared" si="76"/>
        <v>0</v>
      </c>
      <c r="O157" s="98" t="s">
        <v>77</v>
      </c>
      <c r="P157" s="215"/>
      <c r="Q157" s="99">
        <f t="shared" si="77"/>
        <v>0</v>
      </c>
      <c r="R157" s="67">
        <v>770</v>
      </c>
      <c r="S157" s="99">
        <v>25.17</v>
      </c>
      <c r="T157" s="99">
        <f t="shared" si="78"/>
        <v>125850.00000000001</v>
      </c>
      <c r="U157" s="98" t="s">
        <v>77</v>
      </c>
      <c r="V157" s="215"/>
      <c r="W157" s="99">
        <f t="shared" si="79"/>
        <v>0</v>
      </c>
      <c r="X157" s="98" t="s">
        <v>77</v>
      </c>
      <c r="Y157" s="215"/>
      <c r="Z157" s="99">
        <f t="shared" si="80"/>
        <v>0</v>
      </c>
      <c r="AA157" s="98" t="s">
        <v>77</v>
      </c>
      <c r="AB157" s="215"/>
      <c r="AC157" s="99">
        <f t="shared" si="81"/>
        <v>0</v>
      </c>
      <c r="AD157" s="98" t="s">
        <v>77</v>
      </c>
      <c r="AE157" s="215"/>
      <c r="AF157" s="99">
        <f t="shared" si="82"/>
        <v>0</v>
      </c>
      <c r="AG157" s="98" t="s">
        <v>77</v>
      </c>
      <c r="AH157" s="215"/>
      <c r="AI157" s="99">
        <f t="shared" si="83"/>
        <v>0</v>
      </c>
      <c r="AJ157" s="67" t="s">
        <v>415</v>
      </c>
      <c r="AK157" s="99">
        <v>12</v>
      </c>
      <c r="AL157" s="248">
        <f t="shared" si="84"/>
        <v>60000</v>
      </c>
      <c r="AM157" s="73">
        <v>144</v>
      </c>
      <c r="AN157" s="74">
        <v>25.2</v>
      </c>
      <c r="AO157" s="75">
        <f t="shared" si="73"/>
        <v>126000</v>
      </c>
      <c r="AP157" s="73">
        <v>144</v>
      </c>
      <c r="AQ157" s="74">
        <v>300</v>
      </c>
      <c r="AR157" s="92">
        <f>AQ157*F157</f>
        <v>1500000</v>
      </c>
      <c r="AS157" s="269">
        <v>144</v>
      </c>
      <c r="AT157" s="75">
        <v>160</v>
      </c>
      <c r="AU157" s="75">
        <f>AT157*F157</f>
        <v>800000</v>
      </c>
      <c r="AV157" s="73">
        <v>144</v>
      </c>
      <c r="AW157" s="246">
        <v>565.42999999999995</v>
      </c>
      <c r="AX157" s="75">
        <f>AW157*F157</f>
        <v>2827149.9999999995</v>
      </c>
      <c r="AY157" s="93"/>
      <c r="AZ157" s="77">
        <f t="shared" si="74"/>
        <v>12</v>
      </c>
      <c r="BA157" s="77">
        <f t="shared" si="85"/>
        <v>181.29999999999998</v>
      </c>
      <c r="BB157" s="77">
        <f t="shared" si="86"/>
        <v>92.600000000000009</v>
      </c>
      <c r="BC157" s="77">
        <f t="shared" si="87"/>
        <v>565.42999999999995</v>
      </c>
      <c r="BD157" s="88"/>
      <c r="BE157" s="79">
        <f t="shared" si="88"/>
        <v>60000</v>
      </c>
      <c r="BF157" s="80">
        <f t="shared" si="88"/>
        <v>906499.99999999988</v>
      </c>
      <c r="BG157" s="81">
        <f t="shared" si="88"/>
        <v>463000.00000000006</v>
      </c>
      <c r="BH157" s="342">
        <f t="shared" si="89"/>
        <v>127.5925</v>
      </c>
      <c r="BI157" s="82"/>
    </row>
    <row r="158" spans="1:61" ht="252" x14ac:dyDescent="0.25">
      <c r="A158" s="137">
        <v>145</v>
      </c>
      <c r="B158" s="83" t="s">
        <v>375</v>
      </c>
      <c r="C158" s="84" t="s">
        <v>416</v>
      </c>
      <c r="D158" s="85" t="s">
        <v>417</v>
      </c>
      <c r="E158" s="86" t="s">
        <v>9</v>
      </c>
      <c r="F158" s="138">
        <v>20</v>
      </c>
      <c r="G158" s="64">
        <f>SUM(F158:F158)</f>
        <v>20</v>
      </c>
      <c r="H158" s="263">
        <v>262.5</v>
      </c>
      <c r="I158" s="264">
        <f>G158*H158</f>
        <v>5250</v>
      </c>
      <c r="J158" s="351"/>
      <c r="K158" s="68">
        <v>20</v>
      </c>
      <c r="L158" s="98" t="s">
        <v>37</v>
      </c>
      <c r="M158" s="215"/>
      <c r="N158" s="99">
        <f t="shared" si="76"/>
        <v>0</v>
      </c>
      <c r="O158" s="98" t="s">
        <v>77</v>
      </c>
      <c r="P158" s="215"/>
      <c r="Q158" s="99">
        <f t="shared" si="77"/>
        <v>0</v>
      </c>
      <c r="R158" s="98" t="s">
        <v>77</v>
      </c>
      <c r="S158" s="99"/>
      <c r="T158" s="99">
        <f t="shared" si="78"/>
        <v>0</v>
      </c>
      <c r="U158" s="98" t="s">
        <v>77</v>
      </c>
      <c r="V158" s="215"/>
      <c r="W158" s="99">
        <f t="shared" si="79"/>
        <v>0</v>
      </c>
      <c r="X158" s="98"/>
      <c r="Y158" s="215"/>
      <c r="Z158" s="99">
        <f t="shared" si="80"/>
        <v>0</v>
      </c>
      <c r="AA158" s="98" t="s">
        <v>77</v>
      </c>
      <c r="AB158" s="215"/>
      <c r="AC158" s="99">
        <f t="shared" si="81"/>
        <v>0</v>
      </c>
      <c r="AD158" s="98" t="s">
        <v>37</v>
      </c>
      <c r="AE158" s="215"/>
      <c r="AF158" s="99">
        <f t="shared" si="82"/>
        <v>0</v>
      </c>
      <c r="AG158" s="98" t="s">
        <v>77</v>
      </c>
      <c r="AH158" s="215"/>
      <c r="AI158" s="99">
        <f t="shared" si="83"/>
        <v>0</v>
      </c>
      <c r="AJ158" s="98" t="s">
        <v>77</v>
      </c>
      <c r="AK158" s="99"/>
      <c r="AL158" s="248">
        <f t="shared" si="84"/>
        <v>0</v>
      </c>
      <c r="AM158" s="73">
        <v>145</v>
      </c>
      <c r="AN158" s="74">
        <v>224</v>
      </c>
      <c r="AO158" s="75">
        <f t="shared" si="73"/>
        <v>4480</v>
      </c>
      <c r="AP158" s="73">
        <v>145</v>
      </c>
      <c r="AQ158" s="74">
        <v>300</v>
      </c>
      <c r="AR158" s="92">
        <f>AQ158*F158</f>
        <v>6000</v>
      </c>
      <c r="AS158" s="269">
        <v>145</v>
      </c>
      <c r="AT158" s="75">
        <v>225</v>
      </c>
      <c r="AU158" s="75">
        <f>AT158*F158</f>
        <v>4500</v>
      </c>
      <c r="AV158" s="73">
        <v>145</v>
      </c>
      <c r="AW158" s="246">
        <v>1534.73</v>
      </c>
      <c r="AX158" s="75">
        <f>AW158*F158</f>
        <v>30694.6</v>
      </c>
      <c r="AY158" s="93"/>
      <c r="AZ158" s="77">
        <f t="shared" si="74"/>
        <v>224</v>
      </c>
      <c r="BA158" s="77">
        <f t="shared" si="85"/>
        <v>570.9325</v>
      </c>
      <c r="BB158" s="77">
        <f t="shared" si="86"/>
        <v>262.5</v>
      </c>
      <c r="BC158" s="77">
        <f t="shared" si="87"/>
        <v>1534.73</v>
      </c>
      <c r="BD158" s="88"/>
      <c r="BE158" s="79">
        <f t="shared" si="88"/>
        <v>4480</v>
      </c>
      <c r="BF158" s="80">
        <f t="shared" si="88"/>
        <v>11418.65</v>
      </c>
      <c r="BG158" s="81">
        <f t="shared" si="88"/>
        <v>5250</v>
      </c>
      <c r="BH158" s="342">
        <f t="shared" si="89"/>
        <v>262.5</v>
      </c>
      <c r="BI158" s="82"/>
    </row>
    <row r="159" spans="1:61" ht="72" x14ac:dyDescent="0.25">
      <c r="A159" s="59">
        <v>146</v>
      </c>
      <c r="B159" s="96" t="s">
        <v>375</v>
      </c>
      <c r="C159" s="84" t="s">
        <v>418</v>
      </c>
      <c r="D159" s="85" t="s">
        <v>419</v>
      </c>
      <c r="E159" s="86" t="s">
        <v>9</v>
      </c>
      <c r="F159" s="138">
        <v>5000</v>
      </c>
      <c r="G159" s="64">
        <f>SUM(F159:F159)</f>
        <v>5000</v>
      </c>
      <c r="H159" s="263">
        <v>101.63</v>
      </c>
      <c r="I159" s="264">
        <f>G159*H159</f>
        <v>508150</v>
      </c>
      <c r="J159" s="351">
        <v>623779</v>
      </c>
      <c r="K159" s="68">
        <v>5000</v>
      </c>
      <c r="L159" s="98" t="s">
        <v>77</v>
      </c>
      <c r="M159" s="215"/>
      <c r="N159" s="99">
        <f t="shared" si="76"/>
        <v>0</v>
      </c>
      <c r="O159" s="67">
        <v>150</v>
      </c>
      <c r="P159" s="99">
        <v>35</v>
      </c>
      <c r="Q159" s="99">
        <f t="shared" si="77"/>
        <v>175000</v>
      </c>
      <c r="R159" s="67">
        <v>758</v>
      </c>
      <c r="S159" s="99">
        <v>62.5</v>
      </c>
      <c r="T159" s="99">
        <f t="shared" si="78"/>
        <v>312500</v>
      </c>
      <c r="U159" s="98" t="s">
        <v>77</v>
      </c>
      <c r="V159" s="215"/>
      <c r="W159" s="99">
        <f t="shared" si="79"/>
        <v>0</v>
      </c>
      <c r="X159" s="98" t="s">
        <v>77</v>
      </c>
      <c r="Y159" s="215"/>
      <c r="Z159" s="99">
        <f t="shared" si="80"/>
        <v>0</v>
      </c>
      <c r="AA159" s="98" t="s">
        <v>77</v>
      </c>
      <c r="AB159" s="215"/>
      <c r="AC159" s="99">
        <f t="shared" si="81"/>
        <v>0</v>
      </c>
      <c r="AD159" s="67">
        <v>122</v>
      </c>
      <c r="AE159" s="99">
        <v>102.37</v>
      </c>
      <c r="AF159" s="99">
        <f t="shared" si="82"/>
        <v>511850</v>
      </c>
      <c r="AG159" s="67">
        <v>378</v>
      </c>
      <c r="AH159" s="99">
        <v>52.41</v>
      </c>
      <c r="AI159" s="99">
        <f t="shared" si="83"/>
        <v>262049.99999999997</v>
      </c>
      <c r="AJ159" s="98" t="s">
        <v>77</v>
      </c>
      <c r="AK159" s="215"/>
      <c r="AL159" s="248">
        <f t="shared" si="84"/>
        <v>0</v>
      </c>
      <c r="AM159" s="73">
        <v>146</v>
      </c>
      <c r="AN159" s="74">
        <v>119</v>
      </c>
      <c r="AO159" s="75">
        <f t="shared" si="73"/>
        <v>595000</v>
      </c>
      <c r="AP159" s="73">
        <v>146</v>
      </c>
      <c r="AQ159" s="74">
        <v>350</v>
      </c>
      <c r="AR159" s="92">
        <f>AQ159*F159</f>
        <v>1750000</v>
      </c>
      <c r="AS159" s="269">
        <v>146</v>
      </c>
      <c r="AT159" s="75">
        <v>120</v>
      </c>
      <c r="AU159" s="75">
        <f>AT159*F159</f>
        <v>600000</v>
      </c>
      <c r="AV159" s="73">
        <v>146</v>
      </c>
      <c r="AW159" s="246">
        <v>153.47</v>
      </c>
      <c r="AX159" s="75">
        <f>AW159*F159</f>
        <v>767350</v>
      </c>
      <c r="AY159" s="93"/>
      <c r="AZ159" s="77">
        <f t="shared" si="74"/>
        <v>35</v>
      </c>
      <c r="BA159" s="77">
        <f t="shared" si="85"/>
        <v>124.34375</v>
      </c>
      <c r="BB159" s="77">
        <f t="shared" si="86"/>
        <v>110.685</v>
      </c>
      <c r="BC159" s="77">
        <f t="shared" si="87"/>
        <v>350</v>
      </c>
      <c r="BD159" s="88"/>
      <c r="BE159" s="79">
        <f t="shared" si="88"/>
        <v>175000</v>
      </c>
      <c r="BF159" s="80">
        <f t="shared" si="88"/>
        <v>621718.75</v>
      </c>
      <c r="BG159" s="81">
        <f t="shared" si="88"/>
        <v>553425</v>
      </c>
      <c r="BH159" s="342">
        <f t="shared" si="89"/>
        <v>101.625</v>
      </c>
      <c r="BI159" s="82"/>
    </row>
    <row r="160" spans="1:61" ht="48" x14ac:dyDescent="0.25">
      <c r="A160" s="137">
        <v>147</v>
      </c>
      <c r="B160" s="83" t="s">
        <v>375</v>
      </c>
      <c r="C160" s="84" t="s">
        <v>420</v>
      </c>
      <c r="D160" s="85" t="s">
        <v>421</v>
      </c>
      <c r="E160" s="86" t="s">
        <v>9</v>
      </c>
      <c r="F160" s="138">
        <v>600</v>
      </c>
      <c r="G160" s="64">
        <f>SUM(F160:F160)</f>
        <v>600</v>
      </c>
      <c r="H160" s="263">
        <v>15.72</v>
      </c>
      <c r="I160" s="264">
        <f>G160*H160</f>
        <v>9432</v>
      </c>
      <c r="J160" s="351">
        <v>357031</v>
      </c>
      <c r="K160" s="68">
        <v>600</v>
      </c>
      <c r="L160" s="67">
        <v>217</v>
      </c>
      <c r="M160" s="99">
        <v>50</v>
      </c>
      <c r="N160" s="99">
        <f t="shared" si="76"/>
        <v>30000</v>
      </c>
      <c r="O160" s="67">
        <v>153</v>
      </c>
      <c r="P160" s="99">
        <v>10</v>
      </c>
      <c r="Q160" s="99">
        <f t="shared" si="77"/>
        <v>6000</v>
      </c>
      <c r="R160" s="67">
        <v>747</v>
      </c>
      <c r="S160" s="99">
        <v>2.4300000000000002</v>
      </c>
      <c r="T160" s="99">
        <f t="shared" si="78"/>
        <v>1458</v>
      </c>
      <c r="U160" s="67" t="s">
        <v>422</v>
      </c>
      <c r="V160" s="99">
        <v>5.5</v>
      </c>
      <c r="W160" s="99">
        <f t="shared" si="79"/>
        <v>3300</v>
      </c>
      <c r="X160" s="67">
        <v>161</v>
      </c>
      <c r="Y160" s="99">
        <v>10</v>
      </c>
      <c r="Z160" s="99">
        <f t="shared" si="80"/>
        <v>6000</v>
      </c>
      <c r="AA160" s="98" t="s">
        <v>77</v>
      </c>
      <c r="AB160" s="215"/>
      <c r="AC160" s="99">
        <f t="shared" si="81"/>
        <v>0</v>
      </c>
      <c r="AD160" s="98" t="s">
        <v>77</v>
      </c>
      <c r="AE160" s="215"/>
      <c r="AF160" s="99">
        <f t="shared" si="82"/>
        <v>0</v>
      </c>
      <c r="AG160" s="67">
        <v>364</v>
      </c>
      <c r="AH160" s="99">
        <v>0.72</v>
      </c>
      <c r="AI160" s="99">
        <f t="shared" si="83"/>
        <v>432</v>
      </c>
      <c r="AJ160" s="67" t="s">
        <v>423</v>
      </c>
      <c r="AK160" s="99">
        <v>12</v>
      </c>
      <c r="AL160" s="248">
        <f t="shared" si="84"/>
        <v>7200</v>
      </c>
      <c r="AM160" s="73">
        <v>147</v>
      </c>
      <c r="AN160" s="74">
        <v>10.5</v>
      </c>
      <c r="AO160" s="75">
        <f t="shared" si="73"/>
        <v>6300</v>
      </c>
      <c r="AP160" s="73">
        <v>147</v>
      </c>
      <c r="AQ160" s="74">
        <v>250</v>
      </c>
      <c r="AR160" s="92">
        <f>AQ160*F160</f>
        <v>150000</v>
      </c>
      <c r="AS160" s="269">
        <v>147</v>
      </c>
      <c r="AT160" s="75">
        <v>12</v>
      </c>
      <c r="AU160" s="75">
        <f>AT160*F160</f>
        <v>7200</v>
      </c>
      <c r="AV160" s="73">
        <v>147</v>
      </c>
      <c r="AW160" s="246">
        <v>29.08</v>
      </c>
      <c r="AX160" s="75">
        <f>AW160*F160</f>
        <v>17448</v>
      </c>
      <c r="AY160" s="93"/>
      <c r="AZ160" s="77">
        <f t="shared" si="74"/>
        <v>0.72</v>
      </c>
      <c r="BA160" s="77">
        <f t="shared" si="85"/>
        <v>35.657272727272726</v>
      </c>
      <c r="BB160" s="77">
        <f t="shared" si="86"/>
        <v>10.5</v>
      </c>
      <c r="BC160" s="77">
        <f t="shared" si="87"/>
        <v>250</v>
      </c>
      <c r="BD160" s="88"/>
      <c r="BE160" s="79">
        <f t="shared" si="88"/>
        <v>432</v>
      </c>
      <c r="BF160" s="80">
        <f t="shared" si="88"/>
        <v>21394.363636363636</v>
      </c>
      <c r="BG160" s="81">
        <f t="shared" si="88"/>
        <v>6300</v>
      </c>
      <c r="BH160" s="342">
        <f t="shared" si="89"/>
        <v>15.723333333333329</v>
      </c>
      <c r="BI160" s="82"/>
    </row>
    <row r="161" spans="1:61" ht="72" x14ac:dyDescent="0.25">
      <c r="A161" s="59">
        <v>148</v>
      </c>
      <c r="B161" s="83" t="s">
        <v>375</v>
      </c>
      <c r="C161" s="97" t="s">
        <v>424</v>
      </c>
      <c r="D161" s="265" t="s">
        <v>425</v>
      </c>
      <c r="E161" s="86" t="s">
        <v>9</v>
      </c>
      <c r="F161" s="138">
        <v>11000</v>
      </c>
      <c r="G161" s="64">
        <f>SUM(F161:F161)</f>
        <v>11000</v>
      </c>
      <c r="H161" s="263">
        <v>32.6</v>
      </c>
      <c r="I161" s="264">
        <f>G161*H161</f>
        <v>358600</v>
      </c>
      <c r="J161" s="351">
        <v>17760</v>
      </c>
      <c r="K161" s="68">
        <v>11000</v>
      </c>
      <c r="L161" s="98" t="s">
        <v>77</v>
      </c>
      <c r="M161" s="215"/>
      <c r="N161" s="99">
        <f t="shared" si="76"/>
        <v>0</v>
      </c>
      <c r="O161" s="67">
        <v>156</v>
      </c>
      <c r="P161" s="99">
        <v>8.5</v>
      </c>
      <c r="Q161" s="99">
        <f t="shared" si="77"/>
        <v>93500</v>
      </c>
      <c r="R161" s="67">
        <v>765</v>
      </c>
      <c r="S161" s="99">
        <v>18</v>
      </c>
      <c r="T161" s="99">
        <f t="shared" si="78"/>
        <v>198000</v>
      </c>
      <c r="U161" s="98" t="s">
        <v>77</v>
      </c>
      <c r="V161" s="215"/>
      <c r="W161" s="99">
        <f t="shared" si="79"/>
        <v>0</v>
      </c>
      <c r="X161" s="67">
        <v>163</v>
      </c>
      <c r="Y161" s="99">
        <v>15</v>
      </c>
      <c r="Z161" s="99">
        <f t="shared" si="80"/>
        <v>165000</v>
      </c>
      <c r="AA161" s="98" t="s">
        <v>77</v>
      </c>
      <c r="AB161" s="215"/>
      <c r="AC161" s="99">
        <f t="shared" si="81"/>
        <v>0</v>
      </c>
      <c r="AD161" s="98" t="s">
        <v>77</v>
      </c>
      <c r="AE161" s="215"/>
      <c r="AF161" s="99">
        <f t="shared" si="82"/>
        <v>0</v>
      </c>
      <c r="AG161" s="67">
        <v>372</v>
      </c>
      <c r="AH161" s="99">
        <v>10.15</v>
      </c>
      <c r="AI161" s="99">
        <f t="shared" si="83"/>
        <v>111650</v>
      </c>
      <c r="AJ161" s="67" t="s">
        <v>426</v>
      </c>
      <c r="AK161" s="99">
        <v>6.56</v>
      </c>
      <c r="AL161" s="248">
        <f t="shared" si="84"/>
        <v>72160</v>
      </c>
      <c r="AM161" s="73">
        <v>148</v>
      </c>
      <c r="AN161" s="74">
        <v>6.3</v>
      </c>
      <c r="AO161" s="75">
        <f t="shared" si="73"/>
        <v>69300</v>
      </c>
      <c r="AP161" s="73">
        <v>148</v>
      </c>
      <c r="AQ161" s="74">
        <v>120</v>
      </c>
      <c r="AR161" s="92">
        <f>AQ161*F161</f>
        <v>1320000</v>
      </c>
      <c r="AS161" s="269">
        <v>148</v>
      </c>
      <c r="AT161" s="75">
        <v>50</v>
      </c>
      <c r="AU161" s="75">
        <f>AT161*F161</f>
        <v>550000</v>
      </c>
      <c r="AV161" s="73">
        <v>148</v>
      </c>
      <c r="AW161" s="246">
        <v>153.47</v>
      </c>
      <c r="AX161" s="75">
        <f>AW161*F161</f>
        <v>1688170</v>
      </c>
      <c r="AY161" s="93"/>
      <c r="AZ161" s="77">
        <f t="shared" si="74"/>
        <v>6.3</v>
      </c>
      <c r="BA161" s="77">
        <f t="shared" si="85"/>
        <v>43.108888888888892</v>
      </c>
      <c r="BB161" s="77">
        <f t="shared" si="86"/>
        <v>15</v>
      </c>
      <c r="BC161" s="77">
        <f t="shared" si="87"/>
        <v>153.47</v>
      </c>
      <c r="BD161" s="88"/>
      <c r="BE161" s="79">
        <f t="shared" si="88"/>
        <v>69300</v>
      </c>
      <c r="BF161" s="80">
        <f t="shared" si="88"/>
        <v>474197.77777777781</v>
      </c>
      <c r="BG161" s="81">
        <f t="shared" si="88"/>
        <v>165000</v>
      </c>
      <c r="BH161" s="342">
        <f t="shared" si="89"/>
        <v>32.601428571428571</v>
      </c>
      <c r="BI161" s="82"/>
    </row>
    <row r="162" spans="1:61" ht="144" x14ac:dyDescent="0.25">
      <c r="A162" s="137">
        <v>149</v>
      </c>
      <c r="B162" s="83" t="s">
        <v>375</v>
      </c>
      <c r="C162" s="84" t="s">
        <v>427</v>
      </c>
      <c r="D162" s="85" t="s">
        <v>428</v>
      </c>
      <c r="E162" s="86" t="s">
        <v>9</v>
      </c>
      <c r="F162" s="138">
        <v>35</v>
      </c>
      <c r="G162" s="64">
        <f>SUM(F162:F162)</f>
        <v>35</v>
      </c>
      <c r="H162" s="263">
        <v>315.5</v>
      </c>
      <c r="I162" s="264">
        <f>G162*H162</f>
        <v>11042.5</v>
      </c>
      <c r="J162" s="351">
        <v>484401</v>
      </c>
      <c r="K162" s="68">
        <v>35</v>
      </c>
      <c r="L162" s="67">
        <v>220</v>
      </c>
      <c r="M162" s="99">
        <v>411</v>
      </c>
      <c r="N162" s="99">
        <f t="shared" si="76"/>
        <v>14385</v>
      </c>
      <c r="O162" s="98" t="s">
        <v>77</v>
      </c>
      <c r="P162" s="98"/>
      <c r="Q162" s="99">
        <f t="shared" si="77"/>
        <v>0</v>
      </c>
      <c r="R162" s="67">
        <v>748</v>
      </c>
      <c r="S162" s="99">
        <v>190</v>
      </c>
      <c r="T162" s="99">
        <f t="shared" si="78"/>
        <v>6650</v>
      </c>
      <c r="U162" s="98" t="s">
        <v>77</v>
      </c>
      <c r="V162" s="215"/>
      <c r="W162" s="99">
        <f t="shared" si="79"/>
        <v>0</v>
      </c>
      <c r="X162" s="98" t="s">
        <v>77</v>
      </c>
      <c r="Y162" s="215"/>
      <c r="Z162" s="99">
        <f t="shared" si="80"/>
        <v>0</v>
      </c>
      <c r="AA162" s="98" t="s">
        <v>77</v>
      </c>
      <c r="AB162" s="215"/>
      <c r="AC162" s="99">
        <f t="shared" si="81"/>
        <v>0</v>
      </c>
      <c r="AD162" s="98" t="s">
        <v>77</v>
      </c>
      <c r="AE162" s="215"/>
      <c r="AF162" s="99">
        <f t="shared" si="82"/>
        <v>0</v>
      </c>
      <c r="AG162" s="67">
        <v>377</v>
      </c>
      <c r="AH162" s="99">
        <v>90.42</v>
      </c>
      <c r="AI162" s="99">
        <f t="shared" si="83"/>
        <v>3164.7000000000003</v>
      </c>
      <c r="AJ162" s="67" t="s">
        <v>429</v>
      </c>
      <c r="AK162" s="99">
        <v>100.01</v>
      </c>
      <c r="AL162" s="248">
        <f t="shared" si="84"/>
        <v>3500.3500000000004</v>
      </c>
      <c r="AM162" s="73">
        <v>149</v>
      </c>
      <c r="AN162" s="74">
        <v>392</v>
      </c>
      <c r="AO162" s="75">
        <f t="shared" si="73"/>
        <v>13720</v>
      </c>
      <c r="AP162" s="73">
        <v>149</v>
      </c>
      <c r="AQ162" s="74">
        <v>450</v>
      </c>
      <c r="AR162" s="92">
        <f>AQ162*F162</f>
        <v>15750</v>
      </c>
      <c r="AS162" s="269">
        <v>149</v>
      </c>
      <c r="AT162" s="75">
        <v>350</v>
      </c>
      <c r="AU162" s="75">
        <f>AT162*F162</f>
        <v>12250</v>
      </c>
      <c r="AV162" s="73">
        <v>149</v>
      </c>
      <c r="AW162" s="246">
        <v>1373.18</v>
      </c>
      <c r="AX162" s="75">
        <f>AW162*F162</f>
        <v>48061.3</v>
      </c>
      <c r="AY162" s="93"/>
      <c r="AZ162" s="77">
        <f t="shared" si="74"/>
        <v>90.42</v>
      </c>
      <c r="BA162" s="77">
        <f t="shared" si="85"/>
        <v>419.57625000000002</v>
      </c>
      <c r="BB162" s="77">
        <f t="shared" si="86"/>
        <v>371</v>
      </c>
      <c r="BC162" s="77">
        <f t="shared" si="87"/>
        <v>1373.18</v>
      </c>
      <c r="BD162" s="88"/>
      <c r="BE162" s="79">
        <f t="shared" si="88"/>
        <v>3164.7000000000003</v>
      </c>
      <c r="BF162" s="80">
        <f t="shared" si="88"/>
        <v>14685.168750000001</v>
      </c>
      <c r="BG162" s="81">
        <f t="shared" si="88"/>
        <v>12985</v>
      </c>
      <c r="BH162" s="342">
        <f t="shared" si="89"/>
        <v>315.50166666666661</v>
      </c>
      <c r="BI162" s="82"/>
    </row>
    <row r="163" spans="1:61" ht="144" x14ac:dyDescent="0.25">
      <c r="A163" s="59">
        <v>150</v>
      </c>
      <c r="B163" s="83" t="s">
        <v>375</v>
      </c>
      <c r="C163" s="84" t="s">
        <v>430</v>
      </c>
      <c r="D163" s="85" t="s">
        <v>431</v>
      </c>
      <c r="E163" s="86" t="s">
        <v>9</v>
      </c>
      <c r="F163" s="138">
        <v>20</v>
      </c>
      <c r="G163" s="64">
        <f>SUM(F163:F163)</f>
        <v>20</v>
      </c>
      <c r="H163" s="263">
        <v>466.33</v>
      </c>
      <c r="I163" s="264">
        <f>G163*H163</f>
        <v>9326.6</v>
      </c>
      <c r="J163" s="351"/>
      <c r="K163" s="68">
        <v>20</v>
      </c>
      <c r="L163" s="67">
        <v>220</v>
      </c>
      <c r="M163" s="99">
        <v>411</v>
      </c>
      <c r="N163" s="99">
        <f t="shared" si="76"/>
        <v>8220</v>
      </c>
      <c r="O163" s="98" t="s">
        <v>77</v>
      </c>
      <c r="P163" s="98"/>
      <c r="Q163" s="99">
        <f t="shared" si="77"/>
        <v>0</v>
      </c>
      <c r="R163" s="98" t="s">
        <v>77</v>
      </c>
      <c r="S163" s="99"/>
      <c r="T163" s="99"/>
      <c r="U163" s="98" t="s">
        <v>77</v>
      </c>
      <c r="V163" s="215"/>
      <c r="W163" s="99">
        <f t="shared" si="79"/>
        <v>0</v>
      </c>
      <c r="X163" s="98"/>
      <c r="Y163" s="215"/>
      <c r="Z163" s="99">
        <f t="shared" si="80"/>
        <v>0</v>
      </c>
      <c r="AA163" s="98" t="s">
        <v>77</v>
      </c>
      <c r="AB163" s="215"/>
      <c r="AC163" s="99">
        <f t="shared" si="81"/>
        <v>0</v>
      </c>
      <c r="AD163" s="98" t="s">
        <v>37</v>
      </c>
      <c r="AE163" s="215"/>
      <c r="AF163" s="99">
        <f t="shared" si="82"/>
        <v>0</v>
      </c>
      <c r="AG163" s="98" t="s">
        <v>77</v>
      </c>
      <c r="AH163" s="99"/>
      <c r="AI163" s="99">
        <f t="shared" si="83"/>
        <v>0</v>
      </c>
      <c r="AJ163" s="98" t="s">
        <v>77</v>
      </c>
      <c r="AK163" s="99"/>
      <c r="AL163" s="248">
        <f t="shared" si="84"/>
        <v>0</v>
      </c>
      <c r="AM163" s="73">
        <v>150</v>
      </c>
      <c r="AN163" s="74">
        <v>588</v>
      </c>
      <c r="AO163" s="75">
        <f t="shared" si="73"/>
        <v>11760</v>
      </c>
      <c r="AP163" s="73">
        <v>150</v>
      </c>
      <c r="AQ163" s="74">
        <v>400</v>
      </c>
      <c r="AR163" s="92">
        <f>AQ163*F163</f>
        <v>8000</v>
      </c>
      <c r="AS163" s="269">
        <v>150</v>
      </c>
      <c r="AT163" s="75">
        <v>400</v>
      </c>
      <c r="AU163" s="75">
        <f>AT163*F163</f>
        <v>8000</v>
      </c>
      <c r="AV163" s="73">
        <v>150</v>
      </c>
      <c r="AW163" s="246">
        <v>2342.4899999999998</v>
      </c>
      <c r="AX163" s="75">
        <f>AW163*F163</f>
        <v>46849.799999999996</v>
      </c>
      <c r="AY163" s="93"/>
      <c r="AZ163" s="77">
        <f t="shared" si="74"/>
        <v>400</v>
      </c>
      <c r="BA163" s="77">
        <f t="shared" si="85"/>
        <v>828.298</v>
      </c>
      <c r="BB163" s="77">
        <f t="shared" si="86"/>
        <v>411</v>
      </c>
      <c r="BC163" s="77">
        <f t="shared" si="87"/>
        <v>2342.4899999999998</v>
      </c>
      <c r="BD163" s="88"/>
      <c r="BE163" s="79">
        <f t="shared" si="88"/>
        <v>8000</v>
      </c>
      <c r="BF163" s="80">
        <f t="shared" si="88"/>
        <v>16565.96</v>
      </c>
      <c r="BG163" s="81">
        <f t="shared" si="88"/>
        <v>8220</v>
      </c>
      <c r="BH163" s="342">
        <f t="shared" si="89"/>
        <v>466.33333333333331</v>
      </c>
      <c r="BI163" s="82"/>
    </row>
    <row r="164" spans="1:61" ht="36" x14ac:dyDescent="0.25">
      <c r="A164" s="137">
        <v>151</v>
      </c>
      <c r="B164" s="83" t="s">
        <v>375</v>
      </c>
      <c r="C164" s="84" t="s">
        <v>432</v>
      </c>
      <c r="D164" s="85" t="s">
        <v>433</v>
      </c>
      <c r="E164" s="86" t="s">
        <v>9</v>
      </c>
      <c r="F164" s="138">
        <v>3000</v>
      </c>
      <c r="G164" s="64">
        <f>SUM(F164:F164)</f>
        <v>3000</v>
      </c>
      <c r="H164" s="263">
        <v>34.869999999999997</v>
      </c>
      <c r="I164" s="264">
        <f>G164*H164</f>
        <v>104609.99999999999</v>
      </c>
      <c r="J164" s="351">
        <v>12882</v>
      </c>
      <c r="K164" s="68">
        <v>3000</v>
      </c>
      <c r="L164" s="67">
        <v>203</v>
      </c>
      <c r="M164" s="99">
        <v>118</v>
      </c>
      <c r="N164" s="99">
        <f t="shared" si="76"/>
        <v>354000</v>
      </c>
      <c r="O164" s="67">
        <v>129</v>
      </c>
      <c r="P164" s="99">
        <v>15</v>
      </c>
      <c r="Q164" s="99">
        <f t="shared" si="77"/>
        <v>45000</v>
      </c>
      <c r="R164" s="67">
        <v>746</v>
      </c>
      <c r="S164" s="99">
        <v>16</v>
      </c>
      <c r="T164" s="99">
        <f t="shared" si="78"/>
        <v>48000</v>
      </c>
      <c r="U164" s="67" t="s">
        <v>434</v>
      </c>
      <c r="V164" s="99">
        <v>12</v>
      </c>
      <c r="W164" s="99">
        <f t="shared" si="79"/>
        <v>36000</v>
      </c>
      <c r="X164" s="67">
        <v>135</v>
      </c>
      <c r="Y164" s="99">
        <v>20</v>
      </c>
      <c r="Z164" s="99">
        <f t="shared" si="80"/>
        <v>60000</v>
      </c>
      <c r="AA164" s="98" t="s">
        <v>77</v>
      </c>
      <c r="AB164" s="215"/>
      <c r="AC164" s="99">
        <f t="shared" si="81"/>
        <v>0</v>
      </c>
      <c r="AD164" s="98" t="s">
        <v>77</v>
      </c>
      <c r="AE164" s="215"/>
      <c r="AF164" s="99">
        <f t="shared" si="82"/>
        <v>0</v>
      </c>
      <c r="AG164" s="67">
        <v>379</v>
      </c>
      <c r="AH164" s="99">
        <v>19.420000000000002</v>
      </c>
      <c r="AI164" s="99">
        <f t="shared" si="83"/>
        <v>58260.000000000007</v>
      </c>
      <c r="AJ164" s="67" t="s">
        <v>435</v>
      </c>
      <c r="AK164" s="99">
        <v>30</v>
      </c>
      <c r="AL164" s="248">
        <f t="shared" si="84"/>
        <v>90000</v>
      </c>
      <c r="AM164" s="73">
        <v>151</v>
      </c>
      <c r="AN164" s="74">
        <v>25.2</v>
      </c>
      <c r="AO164" s="75">
        <f t="shared" si="73"/>
        <v>75600</v>
      </c>
      <c r="AP164" s="73">
        <v>151</v>
      </c>
      <c r="AQ164" s="74">
        <v>120</v>
      </c>
      <c r="AR164" s="92">
        <f>AQ164*F164</f>
        <v>360000</v>
      </c>
      <c r="AS164" s="269">
        <v>151</v>
      </c>
      <c r="AT164" s="75">
        <v>25</v>
      </c>
      <c r="AU164" s="75">
        <f>AT164*F164</f>
        <v>75000</v>
      </c>
      <c r="AV164" s="73">
        <v>151</v>
      </c>
      <c r="AW164" s="246">
        <v>45.23</v>
      </c>
      <c r="AX164" s="75">
        <f>AW164*F164</f>
        <v>135690</v>
      </c>
      <c r="AY164" s="93"/>
      <c r="AZ164" s="77">
        <f t="shared" si="74"/>
        <v>12</v>
      </c>
      <c r="BA164" s="77">
        <f t="shared" si="85"/>
        <v>40.531818181818181</v>
      </c>
      <c r="BB164" s="77">
        <f t="shared" si="86"/>
        <v>25</v>
      </c>
      <c r="BC164" s="77">
        <f t="shared" si="87"/>
        <v>120</v>
      </c>
      <c r="BD164" s="88"/>
      <c r="BE164" s="79">
        <f t="shared" si="88"/>
        <v>36000</v>
      </c>
      <c r="BF164" s="80">
        <f t="shared" si="88"/>
        <v>121595.45454545454</v>
      </c>
      <c r="BG164" s="81">
        <f t="shared" si="88"/>
        <v>75000</v>
      </c>
      <c r="BH164" s="342">
        <f t="shared" si="89"/>
        <v>34.872222222222227</v>
      </c>
      <c r="BI164" s="82"/>
    </row>
    <row r="165" spans="1:61" ht="96" x14ac:dyDescent="0.25">
      <c r="A165" s="59">
        <v>152</v>
      </c>
      <c r="B165" s="96" t="s">
        <v>375</v>
      </c>
      <c r="C165" s="84" t="s">
        <v>436</v>
      </c>
      <c r="D165" s="85" t="s">
        <v>437</v>
      </c>
      <c r="E165" s="86" t="s">
        <v>9</v>
      </c>
      <c r="F165" s="138">
        <v>150</v>
      </c>
      <c r="G165" s="64">
        <f>SUM(F165:F165)</f>
        <v>150</v>
      </c>
      <c r="H165" s="263">
        <v>410.84</v>
      </c>
      <c r="I165" s="264">
        <f>G165*H165</f>
        <v>61625.999999999993</v>
      </c>
      <c r="J165" s="351">
        <v>17350</v>
      </c>
      <c r="K165" s="68">
        <v>150</v>
      </c>
      <c r="L165" s="98" t="s">
        <v>77</v>
      </c>
      <c r="M165" s="215"/>
      <c r="N165" s="99">
        <f t="shared" si="76"/>
        <v>0</v>
      </c>
      <c r="O165" s="67">
        <v>123</v>
      </c>
      <c r="P165" s="99">
        <v>80</v>
      </c>
      <c r="Q165" s="99">
        <f t="shared" si="77"/>
        <v>12000</v>
      </c>
      <c r="R165" s="98" t="s">
        <v>77</v>
      </c>
      <c r="S165" s="215"/>
      <c r="T165" s="99">
        <f t="shared" si="78"/>
        <v>0</v>
      </c>
      <c r="U165" s="98" t="s">
        <v>77</v>
      </c>
      <c r="V165" s="215"/>
      <c r="W165" s="99">
        <f t="shared" si="79"/>
        <v>0</v>
      </c>
      <c r="X165" s="67">
        <v>170</v>
      </c>
      <c r="Y165" s="99">
        <v>137</v>
      </c>
      <c r="Z165" s="99">
        <f t="shared" si="80"/>
        <v>20550</v>
      </c>
      <c r="AA165" s="98" t="s">
        <v>77</v>
      </c>
      <c r="AB165" s="215"/>
      <c r="AC165" s="99">
        <f t="shared" si="81"/>
        <v>0</v>
      </c>
      <c r="AD165" s="98" t="s">
        <v>77</v>
      </c>
      <c r="AE165" s="215"/>
      <c r="AF165" s="99">
        <f t="shared" si="82"/>
        <v>0</v>
      </c>
      <c r="AG165" s="98" t="s">
        <v>77</v>
      </c>
      <c r="AH165" s="215"/>
      <c r="AI165" s="99">
        <f t="shared" si="83"/>
        <v>0</v>
      </c>
      <c r="AJ165" s="67" t="s">
        <v>438</v>
      </c>
      <c r="AK165" s="99">
        <v>100</v>
      </c>
      <c r="AL165" s="248">
        <f t="shared" si="84"/>
        <v>15000</v>
      </c>
      <c r="AM165" s="73">
        <v>152</v>
      </c>
      <c r="AN165" s="74">
        <v>224</v>
      </c>
      <c r="AO165" s="75">
        <f t="shared" si="73"/>
        <v>33600</v>
      </c>
      <c r="AP165" s="73">
        <v>152</v>
      </c>
      <c r="AQ165" s="74">
        <v>1400</v>
      </c>
      <c r="AR165" s="92">
        <f>AQ165*F165</f>
        <v>210000</v>
      </c>
      <c r="AS165" s="269">
        <v>152</v>
      </c>
      <c r="AT165" s="75">
        <v>220</v>
      </c>
      <c r="AU165" s="75">
        <f>AT165*F165</f>
        <v>33000</v>
      </c>
      <c r="AV165" s="73">
        <v>152</v>
      </c>
      <c r="AW165" s="246">
        <v>1373.18</v>
      </c>
      <c r="AX165" s="75">
        <f>AW165*F165</f>
        <v>205977</v>
      </c>
      <c r="AY165" s="93"/>
      <c r="AZ165" s="77">
        <f t="shared" si="74"/>
        <v>80</v>
      </c>
      <c r="BA165" s="77">
        <f t="shared" si="85"/>
        <v>504.88285714285718</v>
      </c>
      <c r="BB165" s="77">
        <f t="shared" si="86"/>
        <v>220</v>
      </c>
      <c r="BC165" s="77">
        <f t="shared" si="87"/>
        <v>1400</v>
      </c>
      <c r="BD165" s="88"/>
      <c r="BE165" s="79">
        <f t="shared" si="88"/>
        <v>12000</v>
      </c>
      <c r="BF165" s="80">
        <f t="shared" si="88"/>
        <v>75732.42857142858</v>
      </c>
      <c r="BG165" s="81">
        <f t="shared" si="88"/>
        <v>33000</v>
      </c>
      <c r="BH165" s="342">
        <f t="shared" si="89"/>
        <v>410.83600000000007</v>
      </c>
      <c r="BI165" s="82"/>
    </row>
    <row r="166" spans="1:61" ht="108" x14ac:dyDescent="0.25">
      <c r="A166" s="137">
        <v>153</v>
      </c>
      <c r="B166" s="103" t="s">
        <v>375</v>
      </c>
      <c r="C166" s="153" t="s">
        <v>439</v>
      </c>
      <c r="D166" s="154" t="s">
        <v>440</v>
      </c>
      <c r="E166" s="155" t="s">
        <v>9</v>
      </c>
      <c r="F166" s="138">
        <v>300</v>
      </c>
      <c r="G166" s="64">
        <f>SUM(F166:F166)</f>
        <v>300</v>
      </c>
      <c r="H166" s="263">
        <v>556.29999999999995</v>
      </c>
      <c r="I166" s="264">
        <f>G166*H166</f>
        <v>166890</v>
      </c>
      <c r="J166" s="351">
        <v>17019</v>
      </c>
      <c r="K166" s="68">
        <v>300</v>
      </c>
      <c r="L166" s="98" t="s">
        <v>77</v>
      </c>
      <c r="M166" s="215"/>
      <c r="N166" s="99">
        <f t="shared" si="76"/>
        <v>0</v>
      </c>
      <c r="O166" s="67">
        <v>206</v>
      </c>
      <c r="P166" s="99">
        <v>150</v>
      </c>
      <c r="Q166" s="99">
        <f t="shared" si="77"/>
        <v>45000</v>
      </c>
      <c r="R166" s="67">
        <v>640</v>
      </c>
      <c r="S166" s="99">
        <v>350</v>
      </c>
      <c r="T166" s="99">
        <f t="shared" si="78"/>
        <v>105000</v>
      </c>
      <c r="U166" s="98" t="s">
        <v>77</v>
      </c>
      <c r="V166" s="215"/>
      <c r="W166" s="99">
        <f t="shared" si="79"/>
        <v>0</v>
      </c>
      <c r="X166" s="98" t="s">
        <v>77</v>
      </c>
      <c r="Y166" s="215"/>
      <c r="Z166" s="99">
        <f t="shared" si="80"/>
        <v>0</v>
      </c>
      <c r="AA166" s="98" t="s">
        <v>77</v>
      </c>
      <c r="AB166" s="215"/>
      <c r="AC166" s="99">
        <f t="shared" si="81"/>
        <v>0</v>
      </c>
      <c r="AD166" s="98" t="s">
        <v>77</v>
      </c>
      <c r="AE166" s="215"/>
      <c r="AF166" s="99">
        <f t="shared" si="82"/>
        <v>0</v>
      </c>
      <c r="AG166" s="98" t="s">
        <v>77</v>
      </c>
      <c r="AH166" s="215"/>
      <c r="AI166" s="99">
        <f t="shared" si="83"/>
        <v>0</v>
      </c>
      <c r="AJ166" s="98" t="s">
        <v>77</v>
      </c>
      <c r="AK166" s="215"/>
      <c r="AL166" s="256">
        <f t="shared" si="84"/>
        <v>0</v>
      </c>
      <c r="AM166" s="73">
        <v>153</v>
      </c>
      <c r="AN166" s="74">
        <v>252</v>
      </c>
      <c r="AO166" s="75">
        <f t="shared" si="73"/>
        <v>75600</v>
      </c>
      <c r="AP166" s="73">
        <v>153</v>
      </c>
      <c r="AQ166" s="74">
        <v>3400</v>
      </c>
      <c r="AR166" s="92">
        <f>AQ166*F166</f>
        <v>1020000</v>
      </c>
      <c r="AS166" s="269">
        <v>153</v>
      </c>
      <c r="AT166" s="75">
        <v>250</v>
      </c>
      <c r="AU166" s="75">
        <f>AT166*F166</f>
        <v>75000</v>
      </c>
      <c r="AV166" s="73">
        <v>153</v>
      </c>
      <c r="AW166" s="246">
        <v>1373.18</v>
      </c>
      <c r="AX166" s="75">
        <f>AW166*F166</f>
        <v>411954</v>
      </c>
      <c r="AY166" s="93"/>
      <c r="AZ166" s="77">
        <f t="shared" si="74"/>
        <v>150</v>
      </c>
      <c r="BA166" s="77">
        <f t="shared" si="85"/>
        <v>962.53000000000009</v>
      </c>
      <c r="BB166" s="77">
        <f t="shared" si="86"/>
        <v>301</v>
      </c>
      <c r="BC166" s="77">
        <f t="shared" si="87"/>
        <v>3400</v>
      </c>
      <c r="BD166" s="88"/>
      <c r="BE166" s="79">
        <f t="shared" si="88"/>
        <v>45000</v>
      </c>
      <c r="BF166" s="80">
        <f t="shared" si="88"/>
        <v>288759</v>
      </c>
      <c r="BG166" s="81">
        <f t="shared" si="88"/>
        <v>90300</v>
      </c>
      <c r="BH166" s="342">
        <f t="shared" si="89"/>
        <v>556.29500000000007</v>
      </c>
      <c r="BI166" s="82"/>
    </row>
    <row r="167" spans="1:61" s="204" customFormat="1" x14ac:dyDescent="0.25">
      <c r="A167" s="225"/>
      <c r="B167" s="114"/>
      <c r="C167" s="115"/>
      <c r="D167" s="116" t="s">
        <v>441</v>
      </c>
      <c r="E167" s="116"/>
      <c r="F167" s="226"/>
      <c r="G167" s="226"/>
      <c r="H167" s="120"/>
      <c r="I167" s="120">
        <f>SUM(I143:I166)</f>
        <v>4188173.35</v>
      </c>
      <c r="J167" s="360"/>
      <c r="K167" s="228"/>
      <c r="L167" s="227"/>
      <c r="M167" s="227"/>
      <c r="N167" s="227"/>
      <c r="O167" s="227"/>
      <c r="P167" s="227"/>
      <c r="Q167" s="227"/>
      <c r="R167" s="227"/>
      <c r="S167" s="227"/>
      <c r="T167" s="227"/>
      <c r="U167" s="227"/>
      <c r="V167" s="227"/>
      <c r="W167" s="227"/>
      <c r="X167" s="227"/>
      <c r="Y167" s="227"/>
      <c r="Z167" s="227"/>
      <c r="AA167" s="229"/>
      <c r="AB167" s="229"/>
      <c r="AC167" s="229"/>
      <c r="AD167" s="229"/>
      <c r="AE167" s="229"/>
      <c r="AF167" s="229"/>
      <c r="AG167" s="229"/>
      <c r="AH167" s="229"/>
      <c r="AI167" s="229"/>
      <c r="AJ167" s="229"/>
      <c r="AK167" s="229"/>
      <c r="AL167" s="229"/>
      <c r="AM167" s="229"/>
      <c r="AN167" s="229"/>
      <c r="AO167" s="229"/>
      <c r="AP167" s="229"/>
      <c r="AQ167" s="229"/>
      <c r="AR167" s="229"/>
      <c r="AS167" s="229"/>
      <c r="AT167" s="229"/>
      <c r="AU167" s="229"/>
      <c r="AV167" s="229"/>
      <c r="AW167" s="229"/>
      <c r="AX167" s="229"/>
      <c r="AY167" s="229"/>
      <c r="AZ167" s="203"/>
      <c r="BA167" s="203"/>
      <c r="BB167" s="203"/>
      <c r="BC167" s="229"/>
      <c r="BD167" s="229"/>
      <c r="BE167" s="125">
        <f>SUM(BE143:BE166)</f>
        <v>1354515.9999999998</v>
      </c>
      <c r="BF167" s="125">
        <f t="shared" ref="BF167:BG167" si="90">SUM(BF143:BF166)</f>
        <v>5170900.0805537505</v>
      </c>
      <c r="BG167" s="125">
        <f t="shared" si="90"/>
        <v>3351970</v>
      </c>
      <c r="BH167" s="346"/>
      <c r="BI167" s="82"/>
    </row>
    <row r="168" spans="1:61" x14ac:dyDescent="0.25">
      <c r="A168" s="270"/>
      <c r="B168" s="231"/>
      <c r="C168" s="231"/>
      <c r="D168" s="232" t="s">
        <v>442</v>
      </c>
      <c r="E168" s="271"/>
      <c r="F168" s="272"/>
      <c r="G168" s="272"/>
      <c r="H168" s="273"/>
      <c r="I168" s="274"/>
      <c r="J168" s="178"/>
      <c r="K168" s="179"/>
      <c r="L168" s="178"/>
      <c r="M168" s="178"/>
      <c r="N168" s="178"/>
      <c r="O168" s="178"/>
      <c r="P168" s="178"/>
      <c r="Q168" s="178"/>
      <c r="R168" s="178"/>
      <c r="S168" s="178"/>
      <c r="T168" s="178"/>
      <c r="U168" s="178"/>
      <c r="V168" s="178"/>
      <c r="W168" s="178"/>
      <c r="X168" s="178"/>
      <c r="Y168" s="178"/>
      <c r="Z168" s="178"/>
      <c r="AA168" s="135"/>
      <c r="AB168" s="135"/>
      <c r="AC168" s="135"/>
      <c r="AD168" s="135"/>
      <c r="AE168" s="135"/>
      <c r="AF168" s="135"/>
      <c r="AG168" s="135"/>
      <c r="AH168" s="135"/>
      <c r="AI168" s="135"/>
      <c r="AJ168" s="135"/>
      <c r="AK168" s="135"/>
      <c r="AL168" s="240"/>
      <c r="AM168" s="240"/>
      <c r="AN168" s="240"/>
      <c r="AO168" s="240"/>
      <c r="AP168" s="240"/>
      <c r="AQ168" s="240"/>
      <c r="AR168" s="240"/>
      <c r="AS168" s="240"/>
      <c r="AT168" s="240"/>
      <c r="AU168" s="240"/>
      <c r="AV168" s="240"/>
      <c r="AW168" s="240"/>
      <c r="AX168" s="240"/>
      <c r="AY168" s="240"/>
      <c r="AZ168" s="209"/>
      <c r="BA168" s="209"/>
      <c r="BB168" s="209"/>
      <c r="BC168" s="240"/>
      <c r="BD168" s="240"/>
      <c r="BE168" s="240"/>
      <c r="BF168" s="240"/>
      <c r="BG168" s="240"/>
      <c r="BH168" s="347"/>
      <c r="BI168" s="82"/>
    </row>
    <row r="169" spans="1:61" ht="24" x14ac:dyDescent="0.25">
      <c r="A169" s="59">
        <v>154</v>
      </c>
      <c r="B169" s="60" t="s">
        <v>443</v>
      </c>
      <c r="C169" s="84" t="s">
        <v>444</v>
      </c>
      <c r="D169" s="62" t="s">
        <v>445</v>
      </c>
      <c r="E169" s="63" t="s">
        <v>62</v>
      </c>
      <c r="F169" s="138">
        <v>210</v>
      </c>
      <c r="G169" s="64">
        <f>SUM(F169:F169)</f>
        <v>210</v>
      </c>
      <c r="H169" s="183">
        <v>215.4</v>
      </c>
      <c r="I169" s="184">
        <f>G169*H169</f>
        <v>45234</v>
      </c>
      <c r="J169" s="351">
        <v>17019</v>
      </c>
      <c r="K169" s="68">
        <v>210</v>
      </c>
      <c r="L169" s="67">
        <v>93</v>
      </c>
      <c r="M169" s="99">
        <v>255</v>
      </c>
      <c r="N169" s="99">
        <f t="shared" ref="N169:N226" si="91">M169*K169</f>
        <v>53550</v>
      </c>
      <c r="O169" s="67">
        <v>207</v>
      </c>
      <c r="P169" s="99">
        <v>75</v>
      </c>
      <c r="Q169" s="99">
        <f t="shared" ref="Q169:Q226" si="92">P169*K169</f>
        <v>15750</v>
      </c>
      <c r="R169" s="98" t="s">
        <v>77</v>
      </c>
      <c r="S169" s="215"/>
      <c r="T169" s="99">
        <f t="shared" ref="T169:T226" si="93">S169*K169</f>
        <v>0</v>
      </c>
      <c r="U169" s="98" t="s">
        <v>77</v>
      </c>
      <c r="V169" s="215"/>
      <c r="W169" s="99">
        <f t="shared" ref="W169:W226" si="94">V169*K169</f>
        <v>0</v>
      </c>
      <c r="X169" s="67">
        <v>171</v>
      </c>
      <c r="Y169" s="99">
        <v>100</v>
      </c>
      <c r="Z169" s="99">
        <f t="shared" ref="Z169:Z226" si="95">Y169*K169</f>
        <v>21000</v>
      </c>
      <c r="AA169" s="98" t="s">
        <v>77</v>
      </c>
      <c r="AB169" s="215"/>
      <c r="AC169" s="99">
        <f t="shared" ref="AC169:AC226" si="96">AB169*K169</f>
        <v>0</v>
      </c>
      <c r="AD169" s="98" t="s">
        <v>77</v>
      </c>
      <c r="AE169" s="215"/>
      <c r="AF169" s="99">
        <f t="shared" ref="AF169:AF226" si="97">AE169*K169</f>
        <v>0</v>
      </c>
      <c r="AG169" s="98" t="s">
        <v>77</v>
      </c>
      <c r="AH169" s="215"/>
      <c r="AI169" s="99">
        <f t="shared" ref="AI169:AI226" si="98">AH169*K169</f>
        <v>0</v>
      </c>
      <c r="AJ169" s="98" t="s">
        <v>77</v>
      </c>
      <c r="AK169" s="215"/>
      <c r="AL169" s="245">
        <f t="shared" ref="AL169:AL226" si="99">AK169*K169</f>
        <v>0</v>
      </c>
      <c r="AM169" s="73">
        <v>154</v>
      </c>
      <c r="AN169" s="74">
        <v>112</v>
      </c>
      <c r="AO169" s="75">
        <f t="shared" si="73"/>
        <v>23520</v>
      </c>
      <c r="AP169" s="73">
        <v>154</v>
      </c>
      <c r="AQ169" s="74">
        <v>500</v>
      </c>
      <c r="AR169" s="92">
        <f>AQ169*F169</f>
        <v>105000</v>
      </c>
      <c r="AS169" s="269">
        <v>154</v>
      </c>
      <c r="AT169" s="75">
        <v>110</v>
      </c>
      <c r="AU169" s="75">
        <f>AT169*F169</f>
        <v>23100</v>
      </c>
      <c r="AV169" s="73">
        <v>154</v>
      </c>
      <c r="AW169" s="246">
        <v>726.98</v>
      </c>
      <c r="AX169" s="75">
        <f>AW169*F169</f>
        <v>152665.80000000002</v>
      </c>
      <c r="AY169" s="93"/>
      <c r="AZ169" s="77">
        <f t="shared" si="74"/>
        <v>75</v>
      </c>
      <c r="BA169" s="77">
        <f t="shared" ref="BA169:BA226" si="100">AVERAGE(AK169,AH169,AE169,AB169,Y169,V169,S169,P169,M169,AN169,AQ169,AT169,AW169)</f>
        <v>268.42571428571426</v>
      </c>
      <c r="BB169" s="77">
        <f t="shared" ref="BB169:BB226" si="101">MEDIAN(AK169,AH169,AE169,AB169,Y169,V169,S169,P169,M169,AN169,AQ169,AT169,AW169)</f>
        <v>112</v>
      </c>
      <c r="BC169" s="77">
        <f t="shared" ref="BC169:BC226" si="102">MAX(AK169,AH169,AE169,AB169,Y169,V169,S169,P169,M169,AN169,AQ169,AT169,AW169)</f>
        <v>726.98</v>
      </c>
      <c r="BD169" s="88"/>
      <c r="BE169" s="79">
        <f t="shared" ref="BE169:BG200" si="103">AZ169*$K169</f>
        <v>15750</v>
      </c>
      <c r="BF169" s="80">
        <f t="shared" si="103"/>
        <v>56369.399999999994</v>
      </c>
      <c r="BG169" s="81">
        <f t="shared" si="103"/>
        <v>23520</v>
      </c>
      <c r="BH169" s="342">
        <f t="shared" ref="BH169:BH226" si="104">(SUM(M169,P169,S169,V169,Y169,AB169,AE169,AH169,AK169,AN169,AQ169,AT169,AW169)-MAX(M169,P169,S169,V169,Y169,AB169,AE169,AH169,AK169,AN169,AQ169,AT169,AW169)-MIN(M169,P169,S169,V169,Y169,AB169,AE169,AH169,AK169,AN169,AQ169,AT169,AW169))/(COUNT(M169,P169,S169,V169,Y169,AB169,AE169,AH169,AK169,AN169,AQ169,AT169,AW169)-2)</f>
        <v>215.4</v>
      </c>
      <c r="BI169" s="82"/>
    </row>
    <row r="170" spans="1:61" ht="24" x14ac:dyDescent="0.25">
      <c r="A170" s="137">
        <v>155</v>
      </c>
      <c r="B170" s="96" t="s">
        <v>443</v>
      </c>
      <c r="C170" s="84" t="s">
        <v>446</v>
      </c>
      <c r="D170" s="216" t="s">
        <v>447</v>
      </c>
      <c r="E170" s="86" t="s">
        <v>62</v>
      </c>
      <c r="F170" s="138">
        <v>210</v>
      </c>
      <c r="G170" s="64">
        <f>SUM(F170:F170)</f>
        <v>210</v>
      </c>
      <c r="H170" s="183">
        <v>384</v>
      </c>
      <c r="I170" s="184">
        <f>G170*H170</f>
        <v>80640</v>
      </c>
      <c r="J170" s="351">
        <v>17019</v>
      </c>
      <c r="K170" s="68">
        <v>210</v>
      </c>
      <c r="L170" s="98" t="s">
        <v>77</v>
      </c>
      <c r="M170" s="215"/>
      <c r="N170" s="99">
        <f t="shared" si="91"/>
        <v>0</v>
      </c>
      <c r="O170" s="98" t="s">
        <v>77</v>
      </c>
      <c r="P170" s="215"/>
      <c r="Q170" s="99">
        <f t="shared" si="92"/>
        <v>0</v>
      </c>
      <c r="R170" s="98" t="s">
        <v>77</v>
      </c>
      <c r="S170" s="215"/>
      <c r="T170" s="99">
        <f t="shared" si="93"/>
        <v>0</v>
      </c>
      <c r="U170" s="98" t="s">
        <v>77</v>
      </c>
      <c r="V170" s="215"/>
      <c r="W170" s="99">
        <f t="shared" si="94"/>
        <v>0</v>
      </c>
      <c r="X170" s="98" t="s">
        <v>77</v>
      </c>
      <c r="Y170" s="215"/>
      <c r="Z170" s="99">
        <f t="shared" si="95"/>
        <v>0</v>
      </c>
      <c r="AA170" s="98" t="s">
        <v>77</v>
      </c>
      <c r="AB170" s="215"/>
      <c r="AC170" s="99">
        <f t="shared" si="96"/>
        <v>0</v>
      </c>
      <c r="AD170" s="98" t="s">
        <v>77</v>
      </c>
      <c r="AE170" s="215"/>
      <c r="AF170" s="99">
        <f t="shared" si="97"/>
        <v>0</v>
      </c>
      <c r="AG170" s="98" t="s">
        <v>77</v>
      </c>
      <c r="AH170" s="215"/>
      <c r="AI170" s="99">
        <f t="shared" si="98"/>
        <v>0</v>
      </c>
      <c r="AJ170" s="98" t="s">
        <v>77</v>
      </c>
      <c r="AK170" s="215"/>
      <c r="AL170" s="248">
        <f t="shared" si="99"/>
        <v>0</v>
      </c>
      <c r="AM170" s="73">
        <v>155</v>
      </c>
      <c r="AN170" s="74">
        <v>168</v>
      </c>
      <c r="AO170" s="75">
        <f t="shared" si="73"/>
        <v>35280</v>
      </c>
      <c r="AP170" s="73">
        <v>155</v>
      </c>
      <c r="AQ170" s="74">
        <v>600</v>
      </c>
      <c r="AR170" s="92">
        <f>AQ170*F170</f>
        <v>126000</v>
      </c>
      <c r="AS170" s="269">
        <v>155</v>
      </c>
      <c r="AT170" s="75">
        <v>150</v>
      </c>
      <c r="AU170" s="75">
        <f>AT170*F170</f>
        <v>31500</v>
      </c>
      <c r="AV170" s="73">
        <v>155</v>
      </c>
      <c r="AW170" s="246">
        <v>613.89</v>
      </c>
      <c r="AX170" s="75">
        <f>AW170*F170</f>
        <v>128916.9</v>
      </c>
      <c r="AY170" s="93"/>
      <c r="AZ170" s="77">
        <f t="shared" si="74"/>
        <v>150</v>
      </c>
      <c r="BA170" s="77">
        <f t="shared" si="100"/>
        <v>382.97249999999997</v>
      </c>
      <c r="BB170" s="77">
        <f t="shared" si="101"/>
        <v>384</v>
      </c>
      <c r="BC170" s="77">
        <f t="shared" si="102"/>
        <v>613.89</v>
      </c>
      <c r="BD170" s="88"/>
      <c r="BE170" s="79">
        <f t="shared" si="103"/>
        <v>31500</v>
      </c>
      <c r="BF170" s="80">
        <f t="shared" si="103"/>
        <v>80424.224999999991</v>
      </c>
      <c r="BG170" s="81">
        <f t="shared" si="103"/>
        <v>80640</v>
      </c>
      <c r="BH170" s="342">
        <f t="shared" si="104"/>
        <v>383.99999999999994</v>
      </c>
      <c r="BI170" s="82"/>
    </row>
    <row r="171" spans="1:61" ht="36" x14ac:dyDescent="0.25">
      <c r="A171" s="59">
        <v>156</v>
      </c>
      <c r="B171" s="96" t="s">
        <v>443</v>
      </c>
      <c r="C171" s="84" t="s">
        <v>448</v>
      </c>
      <c r="D171" s="216" t="s">
        <v>449</v>
      </c>
      <c r="E171" s="86" t="s">
        <v>62</v>
      </c>
      <c r="F171" s="138">
        <v>410</v>
      </c>
      <c r="G171" s="64">
        <f>SUM(F171:F171)</f>
        <v>410</v>
      </c>
      <c r="H171" s="183">
        <v>263</v>
      </c>
      <c r="I171" s="184">
        <f>G171*H171</f>
        <v>107830</v>
      </c>
      <c r="J171" s="351">
        <v>17019</v>
      </c>
      <c r="K171" s="68">
        <v>410</v>
      </c>
      <c r="L171" s="98" t="s">
        <v>77</v>
      </c>
      <c r="M171" s="215"/>
      <c r="N171" s="99">
        <f t="shared" si="91"/>
        <v>0</v>
      </c>
      <c r="O171" s="98" t="s">
        <v>77</v>
      </c>
      <c r="P171" s="215"/>
      <c r="Q171" s="99">
        <f t="shared" si="92"/>
        <v>0</v>
      </c>
      <c r="R171" s="98" t="s">
        <v>77</v>
      </c>
      <c r="S171" s="215"/>
      <c r="T171" s="99">
        <f t="shared" si="93"/>
        <v>0</v>
      </c>
      <c r="U171" s="98" t="s">
        <v>77</v>
      </c>
      <c r="V171" s="215"/>
      <c r="W171" s="99">
        <f t="shared" si="94"/>
        <v>0</v>
      </c>
      <c r="X171" s="98" t="s">
        <v>77</v>
      </c>
      <c r="Y171" s="215"/>
      <c r="Z171" s="99">
        <f t="shared" si="95"/>
        <v>0</v>
      </c>
      <c r="AA171" s="98" t="s">
        <v>77</v>
      </c>
      <c r="AB171" s="215"/>
      <c r="AC171" s="99">
        <f t="shared" si="96"/>
        <v>0</v>
      </c>
      <c r="AD171" s="98" t="s">
        <v>77</v>
      </c>
      <c r="AE171" s="215"/>
      <c r="AF171" s="99">
        <f t="shared" si="97"/>
        <v>0</v>
      </c>
      <c r="AG171" s="98" t="s">
        <v>77</v>
      </c>
      <c r="AH171" s="215"/>
      <c r="AI171" s="99">
        <f t="shared" si="98"/>
        <v>0</v>
      </c>
      <c r="AJ171" s="98" t="s">
        <v>77</v>
      </c>
      <c r="AK171" s="215"/>
      <c r="AL171" s="248">
        <f t="shared" si="99"/>
        <v>0</v>
      </c>
      <c r="AM171" s="73">
        <v>156</v>
      </c>
      <c r="AN171" s="74">
        <v>126</v>
      </c>
      <c r="AO171" s="75">
        <f t="shared" si="73"/>
        <v>51660</v>
      </c>
      <c r="AP171" s="73">
        <v>156</v>
      </c>
      <c r="AQ171" s="74">
        <v>400</v>
      </c>
      <c r="AR171" s="92">
        <f>AQ171*F171</f>
        <v>164000</v>
      </c>
      <c r="AS171" s="269">
        <v>156</v>
      </c>
      <c r="AT171" s="75">
        <v>120</v>
      </c>
      <c r="AU171" s="75">
        <f>AT171*F171</f>
        <v>49200</v>
      </c>
      <c r="AV171" s="73">
        <v>156</v>
      </c>
      <c r="AW171" s="246">
        <v>484.65</v>
      </c>
      <c r="AX171" s="75">
        <f>AW171*F171</f>
        <v>198706.5</v>
      </c>
      <c r="AY171" s="93"/>
      <c r="AZ171" s="77">
        <f t="shared" si="74"/>
        <v>120</v>
      </c>
      <c r="BA171" s="77">
        <f t="shared" si="100"/>
        <v>282.66250000000002</v>
      </c>
      <c r="BB171" s="77">
        <f t="shared" si="101"/>
        <v>263</v>
      </c>
      <c r="BC171" s="77">
        <f t="shared" si="102"/>
        <v>484.65</v>
      </c>
      <c r="BD171" s="88"/>
      <c r="BE171" s="79">
        <f t="shared" si="103"/>
        <v>49200</v>
      </c>
      <c r="BF171" s="80">
        <f t="shared" si="103"/>
        <v>115891.62500000001</v>
      </c>
      <c r="BG171" s="81">
        <f t="shared" si="103"/>
        <v>107830</v>
      </c>
      <c r="BH171" s="342">
        <f t="shared" si="104"/>
        <v>263.00000000000006</v>
      </c>
      <c r="BI171" s="82"/>
    </row>
    <row r="172" spans="1:61" ht="60" x14ac:dyDescent="0.25">
      <c r="A172" s="137">
        <v>157</v>
      </c>
      <c r="B172" s="96" t="s">
        <v>443</v>
      </c>
      <c r="C172" s="84" t="s">
        <v>450</v>
      </c>
      <c r="D172" s="216" t="s">
        <v>451</v>
      </c>
      <c r="E172" s="86" t="s">
        <v>62</v>
      </c>
      <c r="F172" s="138">
        <v>100</v>
      </c>
      <c r="G172" s="64">
        <f>SUM(F172:F172)</f>
        <v>100</v>
      </c>
      <c r="H172" s="183">
        <v>204.9</v>
      </c>
      <c r="I172" s="184">
        <f>G172*H172</f>
        <v>20490</v>
      </c>
      <c r="J172" s="351">
        <v>17019</v>
      </c>
      <c r="K172" s="68">
        <v>100</v>
      </c>
      <c r="L172" s="98" t="s">
        <v>77</v>
      </c>
      <c r="M172" s="215"/>
      <c r="N172" s="99">
        <f t="shared" si="91"/>
        <v>0</v>
      </c>
      <c r="O172" s="98" t="s">
        <v>77</v>
      </c>
      <c r="P172" s="215"/>
      <c r="Q172" s="99">
        <f t="shared" si="92"/>
        <v>0</v>
      </c>
      <c r="R172" s="98" t="s">
        <v>77</v>
      </c>
      <c r="S172" s="215"/>
      <c r="T172" s="99">
        <f t="shared" si="93"/>
        <v>0</v>
      </c>
      <c r="U172" s="98" t="s">
        <v>77</v>
      </c>
      <c r="V172" s="215"/>
      <c r="W172" s="99">
        <f t="shared" si="94"/>
        <v>0</v>
      </c>
      <c r="X172" s="98" t="s">
        <v>77</v>
      </c>
      <c r="Y172" s="215"/>
      <c r="Z172" s="99">
        <f t="shared" si="95"/>
        <v>0</v>
      </c>
      <c r="AA172" s="98" t="s">
        <v>77</v>
      </c>
      <c r="AB172" s="215"/>
      <c r="AC172" s="99">
        <f t="shared" si="96"/>
        <v>0</v>
      </c>
      <c r="AD172" s="98" t="s">
        <v>77</v>
      </c>
      <c r="AE172" s="215"/>
      <c r="AF172" s="99">
        <f t="shared" si="97"/>
        <v>0</v>
      </c>
      <c r="AG172" s="98" t="s">
        <v>77</v>
      </c>
      <c r="AH172" s="215"/>
      <c r="AI172" s="99">
        <f t="shared" si="98"/>
        <v>0</v>
      </c>
      <c r="AJ172" s="98" t="s">
        <v>77</v>
      </c>
      <c r="AK172" s="215"/>
      <c r="AL172" s="248">
        <f t="shared" si="99"/>
        <v>0</v>
      </c>
      <c r="AM172" s="73">
        <v>157</v>
      </c>
      <c r="AN172" s="74">
        <v>119</v>
      </c>
      <c r="AO172" s="75">
        <f t="shared" si="73"/>
        <v>11900</v>
      </c>
      <c r="AP172" s="73">
        <v>157</v>
      </c>
      <c r="AQ172" s="74">
        <v>480</v>
      </c>
      <c r="AR172" s="92">
        <f>AQ172*F172</f>
        <v>48000</v>
      </c>
      <c r="AS172" s="269">
        <v>157</v>
      </c>
      <c r="AT172" s="75">
        <v>115</v>
      </c>
      <c r="AU172" s="75">
        <f>AT172*F172</f>
        <v>11500</v>
      </c>
      <c r="AV172" s="73">
        <v>157</v>
      </c>
      <c r="AW172" s="246">
        <v>290.79000000000002</v>
      </c>
      <c r="AX172" s="75">
        <f>AW172*F172</f>
        <v>29079.000000000004</v>
      </c>
      <c r="AY172" s="93"/>
      <c r="AZ172" s="77">
        <f t="shared" si="74"/>
        <v>115</v>
      </c>
      <c r="BA172" s="77">
        <f t="shared" si="100"/>
        <v>251.19749999999999</v>
      </c>
      <c r="BB172" s="77">
        <f t="shared" si="101"/>
        <v>204.89500000000001</v>
      </c>
      <c r="BC172" s="77">
        <f t="shared" si="102"/>
        <v>480</v>
      </c>
      <c r="BD172" s="88"/>
      <c r="BE172" s="79">
        <f t="shared" si="103"/>
        <v>11500</v>
      </c>
      <c r="BF172" s="80">
        <f t="shared" si="103"/>
        <v>25119.75</v>
      </c>
      <c r="BG172" s="81">
        <f t="shared" si="103"/>
        <v>20489.5</v>
      </c>
      <c r="BH172" s="342">
        <f t="shared" si="104"/>
        <v>204.89499999999998</v>
      </c>
      <c r="BI172" s="82"/>
    </row>
    <row r="173" spans="1:61" ht="36" x14ac:dyDescent="0.25">
      <c r="A173" s="59">
        <v>158</v>
      </c>
      <c r="B173" s="83" t="s">
        <v>443</v>
      </c>
      <c r="C173" s="84" t="s">
        <v>452</v>
      </c>
      <c r="D173" s="85" t="s">
        <v>453</v>
      </c>
      <c r="E173" s="86" t="s">
        <v>62</v>
      </c>
      <c r="F173" s="138">
        <v>100</v>
      </c>
      <c r="G173" s="64">
        <f>SUM(F173:F173)</f>
        <v>100</v>
      </c>
      <c r="H173" s="183">
        <v>206.58</v>
      </c>
      <c r="I173" s="184">
        <f>G173*H173</f>
        <v>20658</v>
      </c>
      <c r="J173" s="351">
        <v>17019</v>
      </c>
      <c r="K173" s="68">
        <v>100</v>
      </c>
      <c r="L173" s="98" t="s">
        <v>77</v>
      </c>
      <c r="M173" s="215"/>
      <c r="N173" s="99">
        <f t="shared" si="91"/>
        <v>0</v>
      </c>
      <c r="O173" s="67">
        <v>209</v>
      </c>
      <c r="P173" s="99">
        <v>70</v>
      </c>
      <c r="Q173" s="99">
        <f t="shared" si="92"/>
        <v>7000</v>
      </c>
      <c r="R173" s="98" t="s">
        <v>77</v>
      </c>
      <c r="S173" s="215"/>
      <c r="T173" s="99">
        <f t="shared" si="93"/>
        <v>0</v>
      </c>
      <c r="U173" s="98" t="s">
        <v>77</v>
      </c>
      <c r="V173" s="215"/>
      <c r="W173" s="99">
        <f t="shared" si="94"/>
        <v>0</v>
      </c>
      <c r="X173" s="67">
        <v>5</v>
      </c>
      <c r="Y173" s="99">
        <v>180</v>
      </c>
      <c r="Z173" s="99">
        <f t="shared" si="95"/>
        <v>18000</v>
      </c>
      <c r="AA173" s="67">
        <v>28</v>
      </c>
      <c r="AB173" s="99">
        <v>175.46</v>
      </c>
      <c r="AC173" s="99">
        <f t="shared" si="96"/>
        <v>17546</v>
      </c>
      <c r="AD173" s="98" t="s">
        <v>77</v>
      </c>
      <c r="AE173" s="215"/>
      <c r="AF173" s="99">
        <f t="shared" si="97"/>
        <v>0</v>
      </c>
      <c r="AG173" s="98" t="s">
        <v>77</v>
      </c>
      <c r="AH173" s="215"/>
      <c r="AI173" s="99">
        <f t="shared" si="98"/>
        <v>0</v>
      </c>
      <c r="AJ173" s="67" t="s">
        <v>454</v>
      </c>
      <c r="AK173" s="99">
        <v>130</v>
      </c>
      <c r="AL173" s="248">
        <f t="shared" si="99"/>
        <v>13000</v>
      </c>
      <c r="AM173" s="73">
        <v>158</v>
      </c>
      <c r="AN173" s="74">
        <v>154</v>
      </c>
      <c r="AO173" s="75">
        <f t="shared" si="73"/>
        <v>15400</v>
      </c>
      <c r="AP173" s="73">
        <v>158</v>
      </c>
      <c r="AQ173" s="74">
        <v>450</v>
      </c>
      <c r="AR173" s="92">
        <f>AQ173*F173</f>
        <v>45000</v>
      </c>
      <c r="AS173" s="269">
        <v>158</v>
      </c>
      <c r="AT173" s="75">
        <v>150</v>
      </c>
      <c r="AU173" s="75">
        <f>AT173*F173</f>
        <v>15000</v>
      </c>
      <c r="AV173" s="73">
        <v>158</v>
      </c>
      <c r="AW173" s="246">
        <v>1050.08</v>
      </c>
      <c r="AX173" s="75">
        <f>AW173*F173</f>
        <v>105008</v>
      </c>
      <c r="AY173" s="93"/>
      <c r="AZ173" s="77">
        <f t="shared" si="74"/>
        <v>70</v>
      </c>
      <c r="BA173" s="77">
        <f t="shared" si="100"/>
        <v>294.9425</v>
      </c>
      <c r="BB173" s="77">
        <f t="shared" si="101"/>
        <v>164.73000000000002</v>
      </c>
      <c r="BC173" s="77">
        <f t="shared" si="102"/>
        <v>1050.08</v>
      </c>
      <c r="BD173" s="88"/>
      <c r="BE173" s="79">
        <f t="shared" si="103"/>
        <v>7000</v>
      </c>
      <c r="BF173" s="80">
        <f t="shared" si="103"/>
        <v>29494.25</v>
      </c>
      <c r="BG173" s="81">
        <f t="shared" si="103"/>
        <v>16473</v>
      </c>
      <c r="BH173" s="342">
        <f t="shared" si="104"/>
        <v>206.57666666666668</v>
      </c>
      <c r="BI173" s="82"/>
    </row>
    <row r="174" spans="1:61" ht="36" x14ac:dyDescent="0.25">
      <c r="A174" s="137">
        <v>159</v>
      </c>
      <c r="B174" s="83" t="s">
        <v>443</v>
      </c>
      <c r="C174" s="84" t="s">
        <v>455</v>
      </c>
      <c r="D174" s="216" t="s">
        <v>456</v>
      </c>
      <c r="E174" s="86" t="s">
        <v>62</v>
      </c>
      <c r="F174" s="138">
        <v>100</v>
      </c>
      <c r="G174" s="64">
        <f>SUM(F174:F174)</f>
        <v>100</v>
      </c>
      <c r="H174" s="183">
        <v>298</v>
      </c>
      <c r="I174" s="184">
        <f>G174*H174</f>
        <v>29800</v>
      </c>
      <c r="J174" s="351">
        <v>17019</v>
      </c>
      <c r="K174" s="68">
        <v>100</v>
      </c>
      <c r="L174" s="98" t="s">
        <v>77</v>
      </c>
      <c r="M174" s="215"/>
      <c r="N174" s="99">
        <f t="shared" si="91"/>
        <v>0</v>
      </c>
      <c r="O174" s="98" t="s">
        <v>77</v>
      </c>
      <c r="P174" s="215"/>
      <c r="Q174" s="99">
        <f t="shared" si="92"/>
        <v>0</v>
      </c>
      <c r="R174" s="98" t="s">
        <v>77</v>
      </c>
      <c r="S174" s="215"/>
      <c r="T174" s="99">
        <f t="shared" si="93"/>
        <v>0</v>
      </c>
      <c r="U174" s="98" t="s">
        <v>77</v>
      </c>
      <c r="V174" s="215"/>
      <c r="W174" s="99">
        <f t="shared" si="94"/>
        <v>0</v>
      </c>
      <c r="X174" s="98" t="s">
        <v>77</v>
      </c>
      <c r="Y174" s="215"/>
      <c r="Z174" s="99">
        <f t="shared" si="95"/>
        <v>0</v>
      </c>
      <c r="AA174" s="98" t="s">
        <v>77</v>
      </c>
      <c r="AB174" s="215"/>
      <c r="AC174" s="99">
        <f t="shared" si="96"/>
        <v>0</v>
      </c>
      <c r="AD174" s="98" t="s">
        <v>77</v>
      </c>
      <c r="AE174" s="215"/>
      <c r="AF174" s="99">
        <f t="shared" si="97"/>
        <v>0</v>
      </c>
      <c r="AG174" s="98" t="s">
        <v>77</v>
      </c>
      <c r="AH174" s="215"/>
      <c r="AI174" s="99">
        <f t="shared" si="98"/>
        <v>0</v>
      </c>
      <c r="AJ174" s="98" t="s">
        <v>77</v>
      </c>
      <c r="AK174" s="215"/>
      <c r="AL174" s="248">
        <f t="shared" si="99"/>
        <v>0</v>
      </c>
      <c r="AM174" s="73">
        <v>159</v>
      </c>
      <c r="AN174" s="74">
        <v>196</v>
      </c>
      <c r="AO174" s="75">
        <f t="shared" si="73"/>
        <v>19600</v>
      </c>
      <c r="AP174" s="73">
        <v>159</v>
      </c>
      <c r="AQ174" s="74">
        <v>400</v>
      </c>
      <c r="AR174" s="92">
        <f>AQ174*F174</f>
        <v>40000</v>
      </c>
      <c r="AS174" s="269">
        <v>159</v>
      </c>
      <c r="AT174" s="75">
        <v>190</v>
      </c>
      <c r="AU174" s="75">
        <f>AT174*F174</f>
        <v>19000</v>
      </c>
      <c r="AV174" s="73">
        <v>159</v>
      </c>
      <c r="AW174" s="246">
        <v>1211.6300000000001</v>
      </c>
      <c r="AX174" s="75">
        <f>AW174*F174</f>
        <v>121163.00000000001</v>
      </c>
      <c r="AY174" s="93"/>
      <c r="AZ174" s="77">
        <f t="shared" si="74"/>
        <v>190</v>
      </c>
      <c r="BA174" s="77">
        <f t="shared" si="100"/>
        <v>499.40750000000003</v>
      </c>
      <c r="BB174" s="77">
        <f t="shared" si="101"/>
        <v>298</v>
      </c>
      <c r="BC174" s="77">
        <f t="shared" si="102"/>
        <v>1211.6300000000001</v>
      </c>
      <c r="BD174" s="88"/>
      <c r="BE174" s="79">
        <f t="shared" si="103"/>
        <v>19000</v>
      </c>
      <c r="BF174" s="80">
        <f t="shared" si="103"/>
        <v>49940.75</v>
      </c>
      <c r="BG174" s="81">
        <f t="shared" si="103"/>
        <v>29800</v>
      </c>
      <c r="BH174" s="342">
        <f t="shared" si="104"/>
        <v>298</v>
      </c>
      <c r="BI174" s="82"/>
    </row>
    <row r="175" spans="1:61" ht="36" x14ac:dyDescent="0.25">
      <c r="A175" s="59">
        <v>160</v>
      </c>
      <c r="B175" s="83" t="s">
        <v>443</v>
      </c>
      <c r="C175" s="84" t="s">
        <v>457</v>
      </c>
      <c r="D175" s="85" t="s">
        <v>458</v>
      </c>
      <c r="E175" s="86" t="s">
        <v>62</v>
      </c>
      <c r="F175" s="138">
        <v>100</v>
      </c>
      <c r="G175" s="64">
        <f>SUM(F175:F175)</f>
        <v>100</v>
      </c>
      <c r="H175" s="183">
        <v>230.62</v>
      </c>
      <c r="I175" s="184">
        <f>G175*H175</f>
        <v>23062</v>
      </c>
      <c r="J175" s="351">
        <v>17019</v>
      </c>
      <c r="K175" s="68">
        <v>100</v>
      </c>
      <c r="L175" s="67">
        <v>95</v>
      </c>
      <c r="M175" s="99">
        <v>305</v>
      </c>
      <c r="N175" s="99">
        <f t="shared" si="91"/>
        <v>30500</v>
      </c>
      <c r="O175" s="67">
        <v>231</v>
      </c>
      <c r="P175" s="99">
        <v>60</v>
      </c>
      <c r="Q175" s="99">
        <f t="shared" si="92"/>
        <v>6000</v>
      </c>
      <c r="R175" s="67">
        <v>617</v>
      </c>
      <c r="S175" s="99">
        <v>90</v>
      </c>
      <c r="T175" s="99">
        <f t="shared" si="93"/>
        <v>9000</v>
      </c>
      <c r="U175" s="98" t="s">
        <v>77</v>
      </c>
      <c r="V175" s="215"/>
      <c r="W175" s="99">
        <f t="shared" si="94"/>
        <v>0</v>
      </c>
      <c r="X175" s="98" t="s">
        <v>77</v>
      </c>
      <c r="Y175" s="215"/>
      <c r="Z175" s="99">
        <f t="shared" si="95"/>
        <v>0</v>
      </c>
      <c r="AA175" s="98" t="s">
        <v>77</v>
      </c>
      <c r="AB175" s="215"/>
      <c r="AC175" s="99">
        <f t="shared" si="96"/>
        <v>0</v>
      </c>
      <c r="AD175" s="98" t="s">
        <v>77</v>
      </c>
      <c r="AE175" s="215"/>
      <c r="AF175" s="99">
        <f t="shared" si="97"/>
        <v>0</v>
      </c>
      <c r="AG175" s="67">
        <v>276</v>
      </c>
      <c r="AH175" s="99">
        <v>86.71</v>
      </c>
      <c r="AI175" s="99">
        <f t="shared" si="98"/>
        <v>8671</v>
      </c>
      <c r="AJ175" s="98" t="s">
        <v>77</v>
      </c>
      <c r="AK175" s="215"/>
      <c r="AL175" s="248">
        <f t="shared" si="99"/>
        <v>0</v>
      </c>
      <c r="AM175" s="73">
        <v>160</v>
      </c>
      <c r="AN175" s="74">
        <v>252</v>
      </c>
      <c r="AO175" s="75">
        <f t="shared" si="73"/>
        <v>25200</v>
      </c>
      <c r="AP175" s="73">
        <v>160</v>
      </c>
      <c r="AQ175" s="74">
        <v>400</v>
      </c>
      <c r="AR175" s="92">
        <f>AQ175*F175</f>
        <v>40000</v>
      </c>
      <c r="AS175" s="269">
        <v>160</v>
      </c>
      <c r="AT175" s="75">
        <v>250</v>
      </c>
      <c r="AU175" s="75">
        <f>AT175*F175</f>
        <v>25000</v>
      </c>
      <c r="AV175" s="73">
        <v>160</v>
      </c>
      <c r="AW175" s="246">
        <v>1373.18</v>
      </c>
      <c r="AX175" s="75">
        <f>AW175*F175</f>
        <v>137318</v>
      </c>
      <c r="AY175" s="93"/>
      <c r="AZ175" s="77">
        <f t="shared" si="74"/>
        <v>60</v>
      </c>
      <c r="BA175" s="77">
        <f t="shared" si="100"/>
        <v>352.11125000000004</v>
      </c>
      <c r="BB175" s="77">
        <f t="shared" si="101"/>
        <v>251</v>
      </c>
      <c r="BC175" s="77">
        <f t="shared" si="102"/>
        <v>1373.18</v>
      </c>
      <c r="BD175" s="88"/>
      <c r="BE175" s="79">
        <f t="shared" si="103"/>
        <v>6000</v>
      </c>
      <c r="BF175" s="80">
        <f t="shared" si="103"/>
        <v>35211.125000000007</v>
      </c>
      <c r="BG175" s="81">
        <f t="shared" si="103"/>
        <v>25100</v>
      </c>
      <c r="BH175" s="342">
        <f t="shared" si="104"/>
        <v>230.61833333333337</v>
      </c>
      <c r="BI175" s="82"/>
    </row>
    <row r="176" spans="1:61" ht="24" x14ac:dyDescent="0.25">
      <c r="A176" s="137">
        <v>161</v>
      </c>
      <c r="B176" s="96" t="s">
        <v>443</v>
      </c>
      <c r="C176" s="84" t="s">
        <v>459</v>
      </c>
      <c r="D176" s="85" t="s">
        <v>460</v>
      </c>
      <c r="E176" s="86" t="s">
        <v>62</v>
      </c>
      <c r="F176" s="138">
        <v>5500</v>
      </c>
      <c r="G176" s="64">
        <f>SUM(F176:F176)</f>
        <v>5500</v>
      </c>
      <c r="H176" s="183">
        <v>57.65</v>
      </c>
      <c r="I176" s="184">
        <f>G176*H176</f>
        <v>317075</v>
      </c>
      <c r="J176" s="351">
        <v>20460</v>
      </c>
      <c r="K176" s="68">
        <v>5500</v>
      </c>
      <c r="L176" s="67">
        <v>102</v>
      </c>
      <c r="M176" s="99">
        <v>30</v>
      </c>
      <c r="N176" s="99">
        <f t="shared" si="91"/>
        <v>165000</v>
      </c>
      <c r="O176" s="67">
        <v>212</v>
      </c>
      <c r="P176" s="99">
        <v>25</v>
      </c>
      <c r="Q176" s="99">
        <f t="shared" si="92"/>
        <v>137500</v>
      </c>
      <c r="R176" s="67">
        <v>657</v>
      </c>
      <c r="S176" s="99">
        <v>35</v>
      </c>
      <c r="T176" s="99">
        <f t="shared" si="93"/>
        <v>192500</v>
      </c>
      <c r="U176" s="98" t="s">
        <v>77</v>
      </c>
      <c r="V176" s="215"/>
      <c r="W176" s="99">
        <f t="shared" si="94"/>
        <v>0</v>
      </c>
      <c r="X176" s="67">
        <v>178</v>
      </c>
      <c r="Y176" s="99">
        <v>50</v>
      </c>
      <c r="Z176" s="99">
        <f t="shared" si="95"/>
        <v>275000</v>
      </c>
      <c r="AA176" s="98" t="s">
        <v>77</v>
      </c>
      <c r="AB176" s="215"/>
      <c r="AC176" s="99">
        <f t="shared" si="96"/>
        <v>0</v>
      </c>
      <c r="AD176" s="67">
        <v>58</v>
      </c>
      <c r="AE176" s="99">
        <v>52.23</v>
      </c>
      <c r="AF176" s="99">
        <f t="shared" si="97"/>
        <v>287265</v>
      </c>
      <c r="AG176" s="67">
        <v>259</v>
      </c>
      <c r="AH176" s="99">
        <v>6.38</v>
      </c>
      <c r="AI176" s="99">
        <f t="shared" si="98"/>
        <v>35090</v>
      </c>
      <c r="AJ176" s="98" t="s">
        <v>77</v>
      </c>
      <c r="AK176" s="215"/>
      <c r="AL176" s="248">
        <f t="shared" si="99"/>
        <v>0</v>
      </c>
      <c r="AM176" s="73">
        <v>161</v>
      </c>
      <c r="AN176" s="74">
        <v>49</v>
      </c>
      <c r="AO176" s="75">
        <f t="shared" si="73"/>
        <v>269500</v>
      </c>
      <c r="AP176" s="73">
        <v>161</v>
      </c>
      <c r="AQ176" s="74">
        <v>170</v>
      </c>
      <c r="AR176" s="92">
        <f>AQ176*F176</f>
        <v>935000</v>
      </c>
      <c r="AS176" s="269">
        <v>161</v>
      </c>
      <c r="AT176" s="75">
        <v>50</v>
      </c>
      <c r="AU176" s="75">
        <f>AT176*F176</f>
        <v>275000</v>
      </c>
      <c r="AV176" s="73">
        <v>161</v>
      </c>
      <c r="AW176" s="246">
        <v>242.33</v>
      </c>
      <c r="AX176" s="75">
        <f>AW176*F176</f>
        <v>1332815</v>
      </c>
      <c r="AY176" s="93"/>
      <c r="AZ176" s="77">
        <f t="shared" si="74"/>
        <v>6.38</v>
      </c>
      <c r="BA176" s="77">
        <f t="shared" si="100"/>
        <v>70.994</v>
      </c>
      <c r="BB176" s="77">
        <f t="shared" si="101"/>
        <v>49.5</v>
      </c>
      <c r="BC176" s="77">
        <f t="shared" si="102"/>
        <v>242.33</v>
      </c>
      <c r="BD176" s="88"/>
      <c r="BE176" s="79">
        <f t="shared" si="103"/>
        <v>35090</v>
      </c>
      <c r="BF176" s="80">
        <f t="shared" si="103"/>
        <v>390467</v>
      </c>
      <c r="BG176" s="81">
        <f t="shared" si="103"/>
        <v>272250</v>
      </c>
      <c r="BH176" s="342">
        <f t="shared" si="104"/>
        <v>57.653750000000002</v>
      </c>
      <c r="BI176" s="82"/>
    </row>
    <row r="177" spans="1:61" ht="24" x14ac:dyDescent="0.25">
      <c r="A177" s="59">
        <v>162</v>
      </c>
      <c r="B177" s="96" t="s">
        <v>443</v>
      </c>
      <c r="C177" s="84" t="s">
        <v>461</v>
      </c>
      <c r="D177" s="85" t="s">
        <v>462</v>
      </c>
      <c r="E177" s="86" t="s">
        <v>62</v>
      </c>
      <c r="F177" s="138">
        <v>2750</v>
      </c>
      <c r="G177" s="64">
        <f>SUM(F177:F177)</f>
        <v>2750</v>
      </c>
      <c r="H177" s="183">
        <v>128.5</v>
      </c>
      <c r="I177" s="184">
        <f>G177*H177</f>
        <v>353375</v>
      </c>
      <c r="J177" s="351">
        <v>20460</v>
      </c>
      <c r="K177" s="68">
        <v>2750</v>
      </c>
      <c r="L177" s="98" t="s">
        <v>77</v>
      </c>
      <c r="M177" s="215"/>
      <c r="N177" s="99">
        <f t="shared" si="91"/>
        <v>0</v>
      </c>
      <c r="O177" s="98" t="s">
        <v>77</v>
      </c>
      <c r="P177" s="215"/>
      <c r="Q177" s="99">
        <f t="shared" si="92"/>
        <v>0</v>
      </c>
      <c r="R177" s="98" t="s">
        <v>77</v>
      </c>
      <c r="S177" s="215"/>
      <c r="T177" s="99">
        <f t="shared" si="93"/>
        <v>0</v>
      </c>
      <c r="U177" s="98" t="s">
        <v>77</v>
      </c>
      <c r="V177" s="215"/>
      <c r="W177" s="99">
        <f t="shared" si="94"/>
        <v>0</v>
      </c>
      <c r="X177" s="98" t="s">
        <v>77</v>
      </c>
      <c r="Y177" s="215"/>
      <c r="Z177" s="99">
        <f t="shared" si="95"/>
        <v>0</v>
      </c>
      <c r="AA177" s="98" t="s">
        <v>77</v>
      </c>
      <c r="AB177" s="215"/>
      <c r="AC177" s="99">
        <f t="shared" si="96"/>
        <v>0</v>
      </c>
      <c r="AD177" s="98" t="s">
        <v>77</v>
      </c>
      <c r="AE177" s="215"/>
      <c r="AF177" s="99">
        <f t="shared" si="97"/>
        <v>0</v>
      </c>
      <c r="AG177" s="98" t="s">
        <v>77</v>
      </c>
      <c r="AH177" s="215"/>
      <c r="AI177" s="99">
        <f t="shared" si="98"/>
        <v>0</v>
      </c>
      <c r="AJ177" s="98" t="s">
        <v>77</v>
      </c>
      <c r="AK177" s="215"/>
      <c r="AL177" s="248">
        <f t="shared" si="99"/>
        <v>0</v>
      </c>
      <c r="AM177" s="73">
        <v>162</v>
      </c>
      <c r="AN177" s="74">
        <v>77</v>
      </c>
      <c r="AO177" s="75">
        <f t="shared" si="73"/>
        <v>211750</v>
      </c>
      <c r="AP177" s="73">
        <v>162</v>
      </c>
      <c r="AQ177" s="74">
        <v>180</v>
      </c>
      <c r="AR177" s="92">
        <f>AQ177*F177</f>
        <v>495000</v>
      </c>
      <c r="AS177" s="269">
        <v>162</v>
      </c>
      <c r="AT177" s="75">
        <v>75</v>
      </c>
      <c r="AU177" s="75">
        <f>AT177*F177</f>
        <v>206250</v>
      </c>
      <c r="AV177" s="73">
        <v>162</v>
      </c>
      <c r="AW177" s="246">
        <v>242.33</v>
      </c>
      <c r="AX177" s="75">
        <f>AW177*F177</f>
        <v>666407.5</v>
      </c>
      <c r="AY177" s="93"/>
      <c r="AZ177" s="77">
        <f t="shared" si="74"/>
        <v>75</v>
      </c>
      <c r="BA177" s="77">
        <f t="shared" si="100"/>
        <v>143.58250000000001</v>
      </c>
      <c r="BB177" s="77">
        <f t="shared" si="101"/>
        <v>128.5</v>
      </c>
      <c r="BC177" s="77">
        <f t="shared" si="102"/>
        <v>242.33</v>
      </c>
      <c r="BD177" s="88"/>
      <c r="BE177" s="79">
        <f t="shared" si="103"/>
        <v>206250</v>
      </c>
      <c r="BF177" s="80">
        <f t="shared" si="103"/>
        <v>394851.875</v>
      </c>
      <c r="BG177" s="81">
        <f t="shared" si="103"/>
        <v>353375</v>
      </c>
      <c r="BH177" s="342">
        <f t="shared" si="104"/>
        <v>128.5</v>
      </c>
      <c r="BI177" s="82"/>
    </row>
    <row r="178" spans="1:61" ht="36" x14ac:dyDescent="0.25">
      <c r="A178" s="137">
        <v>163</v>
      </c>
      <c r="B178" s="96" t="s">
        <v>443</v>
      </c>
      <c r="C178" s="84" t="s">
        <v>463</v>
      </c>
      <c r="D178" s="216" t="s">
        <v>464</v>
      </c>
      <c r="E178" s="86" t="s">
        <v>62</v>
      </c>
      <c r="F178" s="138">
        <v>100</v>
      </c>
      <c r="G178" s="64">
        <f>SUM(F178:F178)</f>
        <v>100</v>
      </c>
      <c r="H178" s="183">
        <v>151.19999999999999</v>
      </c>
      <c r="I178" s="184">
        <f>G178*H178</f>
        <v>15119.999999999998</v>
      </c>
      <c r="J178" s="351">
        <v>20460</v>
      </c>
      <c r="K178" s="68">
        <v>100</v>
      </c>
      <c r="L178" s="67">
        <v>103</v>
      </c>
      <c r="M178" s="99">
        <v>125</v>
      </c>
      <c r="N178" s="99">
        <f t="shared" si="91"/>
        <v>12500</v>
      </c>
      <c r="O178" s="67">
        <v>213</v>
      </c>
      <c r="P178" s="99">
        <v>60</v>
      </c>
      <c r="Q178" s="99">
        <f t="shared" si="92"/>
        <v>6000</v>
      </c>
      <c r="R178" s="98" t="s">
        <v>77</v>
      </c>
      <c r="S178" s="215"/>
      <c r="T178" s="99">
        <f t="shared" si="93"/>
        <v>0</v>
      </c>
      <c r="U178" s="98" t="s">
        <v>77</v>
      </c>
      <c r="V178" s="215"/>
      <c r="W178" s="99">
        <f t="shared" si="94"/>
        <v>0</v>
      </c>
      <c r="X178" s="67">
        <v>179</v>
      </c>
      <c r="Y178" s="99">
        <v>70</v>
      </c>
      <c r="Z178" s="99">
        <f t="shared" si="95"/>
        <v>7000</v>
      </c>
      <c r="AA178" s="98" t="s">
        <v>77</v>
      </c>
      <c r="AB178" s="215"/>
      <c r="AC178" s="99">
        <f t="shared" si="96"/>
        <v>0</v>
      </c>
      <c r="AD178" s="98" t="s">
        <v>77</v>
      </c>
      <c r="AE178" s="215"/>
      <c r="AF178" s="99">
        <f t="shared" si="97"/>
        <v>0</v>
      </c>
      <c r="AG178" s="98" t="s">
        <v>77</v>
      </c>
      <c r="AH178" s="215"/>
      <c r="AI178" s="99">
        <f t="shared" si="98"/>
        <v>0</v>
      </c>
      <c r="AJ178" s="98" t="s">
        <v>77</v>
      </c>
      <c r="AK178" s="215"/>
      <c r="AL178" s="248">
        <f t="shared" si="99"/>
        <v>0</v>
      </c>
      <c r="AM178" s="73">
        <v>163</v>
      </c>
      <c r="AN178" s="74">
        <v>91</v>
      </c>
      <c r="AO178" s="75">
        <f t="shared" si="73"/>
        <v>9100</v>
      </c>
      <c r="AP178" s="73">
        <v>163</v>
      </c>
      <c r="AQ178" s="74">
        <v>380</v>
      </c>
      <c r="AR178" s="92">
        <f>AQ178*F178</f>
        <v>38000</v>
      </c>
      <c r="AS178" s="269">
        <v>163</v>
      </c>
      <c r="AT178" s="75">
        <v>90</v>
      </c>
      <c r="AU178" s="75">
        <f>AT178*F178</f>
        <v>9000</v>
      </c>
      <c r="AV178" s="73">
        <v>163</v>
      </c>
      <c r="AW178" s="246">
        <v>452.34</v>
      </c>
      <c r="AX178" s="75">
        <f>AW178*F178</f>
        <v>45234</v>
      </c>
      <c r="AY178" s="93"/>
      <c r="AZ178" s="77">
        <f t="shared" si="74"/>
        <v>60</v>
      </c>
      <c r="BA178" s="77">
        <f t="shared" si="100"/>
        <v>181.19142857142856</v>
      </c>
      <c r="BB178" s="77">
        <f t="shared" si="101"/>
        <v>91</v>
      </c>
      <c r="BC178" s="77">
        <f t="shared" si="102"/>
        <v>452.34</v>
      </c>
      <c r="BD178" s="88"/>
      <c r="BE178" s="79">
        <f t="shared" si="103"/>
        <v>6000</v>
      </c>
      <c r="BF178" s="80">
        <f t="shared" si="103"/>
        <v>18119.142857142855</v>
      </c>
      <c r="BG178" s="81">
        <f t="shared" si="103"/>
        <v>9100</v>
      </c>
      <c r="BH178" s="342">
        <f t="shared" si="104"/>
        <v>151.19999999999999</v>
      </c>
      <c r="BI178" s="82"/>
    </row>
    <row r="179" spans="1:61" ht="36" x14ac:dyDescent="0.25">
      <c r="A179" s="59">
        <v>164</v>
      </c>
      <c r="B179" s="96" t="s">
        <v>443</v>
      </c>
      <c r="C179" s="84" t="s">
        <v>465</v>
      </c>
      <c r="D179" s="85" t="s">
        <v>466</v>
      </c>
      <c r="E179" s="86" t="s">
        <v>62</v>
      </c>
      <c r="F179" s="138">
        <v>30</v>
      </c>
      <c r="G179" s="64">
        <f>SUM(F179:F179)</f>
        <v>30</v>
      </c>
      <c r="H179" s="183">
        <v>335</v>
      </c>
      <c r="I179" s="184">
        <f>G179*H179</f>
        <v>10050</v>
      </c>
      <c r="J179" s="351">
        <v>20460</v>
      </c>
      <c r="K179" s="68">
        <v>30</v>
      </c>
      <c r="L179" s="98" t="s">
        <v>77</v>
      </c>
      <c r="M179" s="215"/>
      <c r="N179" s="99">
        <f t="shared" si="91"/>
        <v>0</v>
      </c>
      <c r="O179" s="98" t="s">
        <v>77</v>
      </c>
      <c r="P179" s="215"/>
      <c r="Q179" s="99">
        <f t="shared" si="92"/>
        <v>0</v>
      </c>
      <c r="R179" s="98" t="s">
        <v>77</v>
      </c>
      <c r="S179" s="215"/>
      <c r="T179" s="99">
        <f t="shared" si="93"/>
        <v>0</v>
      </c>
      <c r="U179" s="98" t="s">
        <v>77</v>
      </c>
      <c r="V179" s="215"/>
      <c r="W179" s="99">
        <f t="shared" si="94"/>
        <v>0</v>
      </c>
      <c r="X179" s="98" t="s">
        <v>77</v>
      </c>
      <c r="Y179" s="215"/>
      <c r="Z179" s="99">
        <f t="shared" si="95"/>
        <v>0</v>
      </c>
      <c r="AA179" s="98" t="s">
        <v>77</v>
      </c>
      <c r="AB179" s="215"/>
      <c r="AC179" s="99">
        <f t="shared" si="96"/>
        <v>0</v>
      </c>
      <c r="AD179" s="98" t="s">
        <v>77</v>
      </c>
      <c r="AE179" s="215"/>
      <c r="AF179" s="99">
        <f t="shared" si="97"/>
        <v>0</v>
      </c>
      <c r="AG179" s="98" t="s">
        <v>77</v>
      </c>
      <c r="AH179" s="215"/>
      <c r="AI179" s="99">
        <f t="shared" si="98"/>
        <v>0</v>
      </c>
      <c r="AJ179" s="98" t="s">
        <v>77</v>
      </c>
      <c r="AK179" s="215"/>
      <c r="AL179" s="248">
        <f t="shared" si="99"/>
        <v>0</v>
      </c>
      <c r="AM179" s="73">
        <v>164</v>
      </c>
      <c r="AN179" s="74">
        <v>420</v>
      </c>
      <c r="AO179" s="75">
        <f t="shared" si="73"/>
        <v>12600</v>
      </c>
      <c r="AP179" s="73">
        <v>164</v>
      </c>
      <c r="AQ179" s="74">
        <v>200</v>
      </c>
      <c r="AR179" s="92">
        <f>AQ179*F179</f>
        <v>6000</v>
      </c>
      <c r="AS179" s="269">
        <v>164</v>
      </c>
      <c r="AT179" s="75">
        <v>250</v>
      </c>
      <c r="AU179" s="75">
        <f>AT179*F179</f>
        <v>7500</v>
      </c>
      <c r="AV179" s="73">
        <v>164</v>
      </c>
      <c r="AW179" s="246">
        <v>2423.2600000000002</v>
      </c>
      <c r="AX179" s="75">
        <f>AW179*F179</f>
        <v>72697.8</v>
      </c>
      <c r="AY179" s="93"/>
      <c r="AZ179" s="77">
        <f t="shared" si="74"/>
        <v>200</v>
      </c>
      <c r="BA179" s="77">
        <f t="shared" si="100"/>
        <v>823.31500000000005</v>
      </c>
      <c r="BB179" s="77">
        <f t="shared" si="101"/>
        <v>335</v>
      </c>
      <c r="BC179" s="77">
        <f t="shared" si="102"/>
        <v>2423.2600000000002</v>
      </c>
      <c r="BD179" s="88"/>
      <c r="BE179" s="79">
        <f t="shared" si="103"/>
        <v>6000</v>
      </c>
      <c r="BF179" s="80">
        <f t="shared" si="103"/>
        <v>24699.45</v>
      </c>
      <c r="BG179" s="81">
        <f t="shared" si="103"/>
        <v>10050</v>
      </c>
      <c r="BH179" s="342">
        <f t="shared" si="104"/>
        <v>335</v>
      </c>
      <c r="BI179" s="82"/>
    </row>
    <row r="180" spans="1:61" ht="24" x14ac:dyDescent="0.25">
      <c r="A180" s="137">
        <v>165</v>
      </c>
      <c r="B180" s="96" t="s">
        <v>443</v>
      </c>
      <c r="C180" s="84" t="s">
        <v>467</v>
      </c>
      <c r="D180" s="216" t="s">
        <v>468</v>
      </c>
      <c r="E180" s="86" t="s">
        <v>62</v>
      </c>
      <c r="F180" s="138">
        <v>50</v>
      </c>
      <c r="G180" s="64">
        <f>SUM(F180:F180)</f>
        <v>50</v>
      </c>
      <c r="H180" s="183">
        <v>71.5</v>
      </c>
      <c r="I180" s="184">
        <f>G180*H180</f>
        <v>3575</v>
      </c>
      <c r="J180" s="351">
        <v>20460</v>
      </c>
      <c r="K180" s="68">
        <v>50</v>
      </c>
      <c r="L180" s="98" t="s">
        <v>77</v>
      </c>
      <c r="M180" s="215"/>
      <c r="N180" s="99">
        <f t="shared" si="91"/>
        <v>0</v>
      </c>
      <c r="O180" s="98" t="s">
        <v>77</v>
      </c>
      <c r="P180" s="215"/>
      <c r="Q180" s="99">
        <f t="shared" si="92"/>
        <v>0</v>
      </c>
      <c r="R180" s="98" t="s">
        <v>77</v>
      </c>
      <c r="S180" s="215"/>
      <c r="T180" s="99">
        <f t="shared" si="93"/>
        <v>0</v>
      </c>
      <c r="U180" s="98" t="s">
        <v>77</v>
      </c>
      <c r="V180" s="215"/>
      <c r="W180" s="99">
        <f t="shared" si="94"/>
        <v>0</v>
      </c>
      <c r="X180" s="98" t="s">
        <v>77</v>
      </c>
      <c r="Y180" s="215"/>
      <c r="Z180" s="99">
        <f t="shared" si="95"/>
        <v>0</v>
      </c>
      <c r="AA180" s="98" t="s">
        <v>77</v>
      </c>
      <c r="AB180" s="215"/>
      <c r="AC180" s="99">
        <f t="shared" si="96"/>
        <v>0</v>
      </c>
      <c r="AD180" s="98" t="s">
        <v>77</v>
      </c>
      <c r="AE180" s="215"/>
      <c r="AF180" s="99">
        <f t="shared" si="97"/>
        <v>0</v>
      </c>
      <c r="AG180" s="98" t="s">
        <v>77</v>
      </c>
      <c r="AH180" s="215"/>
      <c r="AI180" s="99">
        <f t="shared" si="98"/>
        <v>0</v>
      </c>
      <c r="AJ180" s="98" t="s">
        <v>77</v>
      </c>
      <c r="AK180" s="215"/>
      <c r="AL180" s="248">
        <f t="shared" si="99"/>
        <v>0</v>
      </c>
      <c r="AM180" s="73">
        <v>165</v>
      </c>
      <c r="AN180" s="74">
        <v>63</v>
      </c>
      <c r="AO180" s="75">
        <f t="shared" si="73"/>
        <v>3150</v>
      </c>
      <c r="AP180" s="73">
        <v>165</v>
      </c>
      <c r="AQ180" s="74">
        <v>80</v>
      </c>
      <c r="AR180" s="92">
        <f>AQ180*F180</f>
        <v>4000</v>
      </c>
      <c r="AS180" s="269">
        <v>165</v>
      </c>
      <c r="AT180" s="75">
        <v>55</v>
      </c>
      <c r="AU180" s="75">
        <f>AT180*F180</f>
        <v>2750</v>
      </c>
      <c r="AV180" s="73">
        <v>165</v>
      </c>
      <c r="AW180" s="246">
        <v>290.79000000000002</v>
      </c>
      <c r="AX180" s="75">
        <f>AW180*F180</f>
        <v>14539.500000000002</v>
      </c>
      <c r="AY180" s="93"/>
      <c r="AZ180" s="77">
        <f t="shared" si="74"/>
        <v>55</v>
      </c>
      <c r="BA180" s="77">
        <f t="shared" si="100"/>
        <v>122.19750000000001</v>
      </c>
      <c r="BB180" s="77">
        <f t="shared" si="101"/>
        <v>71.5</v>
      </c>
      <c r="BC180" s="77">
        <f t="shared" si="102"/>
        <v>290.79000000000002</v>
      </c>
      <c r="BD180" s="88"/>
      <c r="BE180" s="79">
        <f t="shared" si="103"/>
        <v>2750</v>
      </c>
      <c r="BF180" s="80">
        <f t="shared" si="103"/>
        <v>6109.875</v>
      </c>
      <c r="BG180" s="81">
        <f t="shared" si="103"/>
        <v>3575</v>
      </c>
      <c r="BH180" s="342">
        <f t="shared" si="104"/>
        <v>71.5</v>
      </c>
      <c r="BI180" s="82"/>
    </row>
    <row r="181" spans="1:61" ht="36" x14ac:dyDescent="0.25">
      <c r="A181" s="59">
        <v>166</v>
      </c>
      <c r="B181" s="96" t="s">
        <v>443</v>
      </c>
      <c r="C181" s="84" t="s">
        <v>469</v>
      </c>
      <c r="D181" s="216" t="s">
        <v>470</v>
      </c>
      <c r="E181" s="86" t="s">
        <v>62</v>
      </c>
      <c r="F181" s="138">
        <v>400</v>
      </c>
      <c r="G181" s="64">
        <f>SUM(F181:F181)</f>
        <v>400</v>
      </c>
      <c r="H181" s="183">
        <v>87.5</v>
      </c>
      <c r="I181" s="184">
        <f>G181*H181</f>
        <v>35000</v>
      </c>
      <c r="J181" s="351">
        <v>20460</v>
      </c>
      <c r="K181" s="68">
        <v>400</v>
      </c>
      <c r="L181" s="98" t="s">
        <v>77</v>
      </c>
      <c r="M181" s="215"/>
      <c r="N181" s="99">
        <f t="shared" si="91"/>
        <v>0</v>
      </c>
      <c r="O181" s="98" t="s">
        <v>77</v>
      </c>
      <c r="P181" s="215"/>
      <c r="Q181" s="99">
        <f t="shared" si="92"/>
        <v>0</v>
      </c>
      <c r="R181" s="98" t="s">
        <v>77</v>
      </c>
      <c r="S181" s="215"/>
      <c r="T181" s="99">
        <f t="shared" si="93"/>
        <v>0</v>
      </c>
      <c r="U181" s="98" t="s">
        <v>77</v>
      </c>
      <c r="V181" s="215"/>
      <c r="W181" s="99">
        <f t="shared" si="94"/>
        <v>0</v>
      </c>
      <c r="X181" s="98" t="s">
        <v>77</v>
      </c>
      <c r="Y181" s="215"/>
      <c r="Z181" s="99">
        <f t="shared" si="95"/>
        <v>0</v>
      </c>
      <c r="AA181" s="98" t="s">
        <v>77</v>
      </c>
      <c r="AB181" s="215"/>
      <c r="AC181" s="99">
        <f t="shared" si="96"/>
        <v>0</v>
      </c>
      <c r="AD181" s="98" t="s">
        <v>77</v>
      </c>
      <c r="AE181" s="215"/>
      <c r="AF181" s="99">
        <f t="shared" si="97"/>
        <v>0</v>
      </c>
      <c r="AG181" s="98" t="s">
        <v>77</v>
      </c>
      <c r="AH181" s="215"/>
      <c r="AI181" s="99">
        <f t="shared" si="98"/>
        <v>0</v>
      </c>
      <c r="AJ181" s="98" t="s">
        <v>77</v>
      </c>
      <c r="AK181" s="215"/>
      <c r="AL181" s="248">
        <f t="shared" si="99"/>
        <v>0</v>
      </c>
      <c r="AM181" s="73">
        <v>166</v>
      </c>
      <c r="AN181" s="74">
        <v>35</v>
      </c>
      <c r="AO181" s="75">
        <f t="shared" si="73"/>
        <v>14000</v>
      </c>
      <c r="AP181" s="73">
        <v>166</v>
      </c>
      <c r="AQ181" s="74">
        <v>140</v>
      </c>
      <c r="AR181" s="92">
        <f>AQ181*F181</f>
        <v>56000</v>
      </c>
      <c r="AS181" s="269">
        <v>166</v>
      </c>
      <c r="AT181" s="75">
        <v>35</v>
      </c>
      <c r="AU181" s="75">
        <f>AT181*F181</f>
        <v>14000</v>
      </c>
      <c r="AV181" s="73">
        <v>166</v>
      </c>
      <c r="AW181" s="246">
        <v>145.4</v>
      </c>
      <c r="AX181" s="75">
        <f>AW181*F181</f>
        <v>58160</v>
      </c>
      <c r="AY181" s="93"/>
      <c r="AZ181" s="77">
        <f t="shared" si="74"/>
        <v>35</v>
      </c>
      <c r="BA181" s="77">
        <f t="shared" si="100"/>
        <v>88.85</v>
      </c>
      <c r="BB181" s="77">
        <f t="shared" si="101"/>
        <v>87.5</v>
      </c>
      <c r="BC181" s="77">
        <f t="shared" si="102"/>
        <v>145.4</v>
      </c>
      <c r="BD181" s="88"/>
      <c r="BE181" s="79">
        <f t="shared" si="103"/>
        <v>14000</v>
      </c>
      <c r="BF181" s="80">
        <f t="shared" si="103"/>
        <v>35540</v>
      </c>
      <c r="BG181" s="81">
        <f t="shared" si="103"/>
        <v>35000</v>
      </c>
      <c r="BH181" s="342">
        <f t="shared" si="104"/>
        <v>87.499999999999986</v>
      </c>
      <c r="BI181" s="82"/>
    </row>
    <row r="182" spans="1:61" ht="48" x14ac:dyDescent="0.25">
      <c r="A182" s="137">
        <v>167</v>
      </c>
      <c r="B182" s="96" t="s">
        <v>443</v>
      </c>
      <c r="C182" s="84" t="s">
        <v>471</v>
      </c>
      <c r="D182" s="85" t="s">
        <v>472</v>
      </c>
      <c r="E182" s="86" t="s">
        <v>62</v>
      </c>
      <c r="F182" s="138">
        <v>40000</v>
      </c>
      <c r="G182" s="64">
        <f>SUM(F182:F182)</f>
        <v>40000</v>
      </c>
      <c r="H182" s="183">
        <v>21.33</v>
      </c>
      <c r="I182" s="184">
        <f>G182*H182</f>
        <v>853199.99999999988</v>
      </c>
      <c r="J182" s="351">
        <v>20460</v>
      </c>
      <c r="K182" s="68">
        <v>40000</v>
      </c>
      <c r="L182" s="67">
        <v>105</v>
      </c>
      <c r="M182" s="99">
        <v>20</v>
      </c>
      <c r="N182" s="99">
        <f t="shared" si="91"/>
        <v>800000</v>
      </c>
      <c r="O182" s="67">
        <v>216</v>
      </c>
      <c r="P182" s="99">
        <v>10</v>
      </c>
      <c r="Q182" s="99">
        <f t="shared" si="92"/>
        <v>400000</v>
      </c>
      <c r="R182" s="67">
        <v>619</v>
      </c>
      <c r="S182" s="99">
        <v>25</v>
      </c>
      <c r="T182" s="99">
        <f t="shared" si="93"/>
        <v>1000000</v>
      </c>
      <c r="U182" s="67" t="s">
        <v>454</v>
      </c>
      <c r="V182" s="99">
        <v>7</v>
      </c>
      <c r="W182" s="99">
        <f t="shared" si="94"/>
        <v>280000</v>
      </c>
      <c r="X182" s="67">
        <v>180</v>
      </c>
      <c r="Y182" s="99">
        <v>10</v>
      </c>
      <c r="Z182" s="99">
        <f t="shared" si="95"/>
        <v>400000</v>
      </c>
      <c r="AA182" s="98" t="s">
        <v>77</v>
      </c>
      <c r="AB182" s="215"/>
      <c r="AC182" s="99">
        <f t="shared" si="96"/>
        <v>0</v>
      </c>
      <c r="AD182" s="67">
        <v>59</v>
      </c>
      <c r="AE182" s="99">
        <v>10.44</v>
      </c>
      <c r="AF182" s="99">
        <f t="shared" si="97"/>
        <v>417600</v>
      </c>
      <c r="AG182" s="67">
        <v>261</v>
      </c>
      <c r="AH182" s="99">
        <v>6.23</v>
      </c>
      <c r="AI182" s="99">
        <f t="shared" si="98"/>
        <v>249200.00000000003</v>
      </c>
      <c r="AJ182" s="98" t="s">
        <v>77</v>
      </c>
      <c r="AK182" s="215"/>
      <c r="AL182" s="248">
        <f t="shared" si="99"/>
        <v>0</v>
      </c>
      <c r="AM182" s="73">
        <v>167</v>
      </c>
      <c r="AN182" s="74">
        <v>16.8</v>
      </c>
      <c r="AO182" s="75">
        <f t="shared" si="73"/>
        <v>672000</v>
      </c>
      <c r="AP182" s="73">
        <v>167</v>
      </c>
      <c r="AQ182" s="74">
        <v>140</v>
      </c>
      <c r="AR182" s="92">
        <f>AQ182*F182</f>
        <v>5600000</v>
      </c>
      <c r="AS182" s="269">
        <v>167</v>
      </c>
      <c r="AT182" s="75">
        <v>20</v>
      </c>
      <c r="AU182" s="75">
        <f>AT182*F182</f>
        <v>800000</v>
      </c>
      <c r="AV182" s="73">
        <v>167</v>
      </c>
      <c r="AW182" s="246">
        <v>72.7</v>
      </c>
      <c r="AX182" s="75">
        <f>AW182*F182</f>
        <v>2908000</v>
      </c>
      <c r="AY182" s="93"/>
      <c r="AZ182" s="77">
        <f t="shared" si="74"/>
        <v>6.23</v>
      </c>
      <c r="BA182" s="77">
        <f t="shared" si="100"/>
        <v>30.742727272727276</v>
      </c>
      <c r="BB182" s="77">
        <f t="shared" si="101"/>
        <v>16.8</v>
      </c>
      <c r="BC182" s="77">
        <f t="shared" si="102"/>
        <v>140</v>
      </c>
      <c r="BD182" s="88"/>
      <c r="BE182" s="79">
        <f t="shared" si="103"/>
        <v>249200.00000000003</v>
      </c>
      <c r="BF182" s="80">
        <f t="shared" si="103"/>
        <v>1229709.0909090911</v>
      </c>
      <c r="BG182" s="81">
        <f t="shared" si="103"/>
        <v>672000</v>
      </c>
      <c r="BH182" s="342">
        <f t="shared" si="104"/>
        <v>21.326666666666668</v>
      </c>
      <c r="BI182" s="82"/>
    </row>
    <row r="183" spans="1:61" ht="24" x14ac:dyDescent="0.25">
      <c r="A183" s="59">
        <v>168</v>
      </c>
      <c r="B183" s="96" t="s">
        <v>443</v>
      </c>
      <c r="C183" s="84" t="s">
        <v>473</v>
      </c>
      <c r="D183" s="216" t="s">
        <v>474</v>
      </c>
      <c r="E183" s="86" t="s">
        <v>62</v>
      </c>
      <c r="F183" s="138">
        <v>1200</v>
      </c>
      <c r="G183" s="64">
        <f>SUM(F183:F183)</f>
        <v>1200</v>
      </c>
      <c r="H183" s="183">
        <v>96.12</v>
      </c>
      <c r="I183" s="184">
        <f>G183*H183</f>
        <v>115344</v>
      </c>
      <c r="J183" s="351">
        <v>20460</v>
      </c>
      <c r="K183" s="68">
        <v>1200</v>
      </c>
      <c r="L183" s="98" t="s">
        <v>77</v>
      </c>
      <c r="M183" s="215"/>
      <c r="N183" s="99">
        <f t="shared" si="91"/>
        <v>0</v>
      </c>
      <c r="O183" s="98" t="s">
        <v>77</v>
      </c>
      <c r="P183" s="215"/>
      <c r="Q183" s="99">
        <f t="shared" si="92"/>
        <v>0</v>
      </c>
      <c r="R183" s="98" t="s">
        <v>77</v>
      </c>
      <c r="S183" s="215"/>
      <c r="T183" s="99">
        <f t="shared" si="93"/>
        <v>0</v>
      </c>
      <c r="U183" s="98" t="s">
        <v>77</v>
      </c>
      <c r="V183" s="215"/>
      <c r="W183" s="99">
        <f t="shared" si="94"/>
        <v>0</v>
      </c>
      <c r="X183" s="98" t="s">
        <v>77</v>
      </c>
      <c r="Y183" s="215"/>
      <c r="Z183" s="99">
        <f t="shared" si="95"/>
        <v>0</v>
      </c>
      <c r="AA183" s="98" t="s">
        <v>77</v>
      </c>
      <c r="AB183" s="215"/>
      <c r="AC183" s="99">
        <f t="shared" si="96"/>
        <v>0</v>
      </c>
      <c r="AD183" s="98" t="s">
        <v>77</v>
      </c>
      <c r="AE183" s="215"/>
      <c r="AF183" s="99">
        <f t="shared" si="97"/>
        <v>0</v>
      </c>
      <c r="AG183" s="98" t="s">
        <v>77</v>
      </c>
      <c r="AH183" s="215"/>
      <c r="AI183" s="99">
        <f t="shared" si="98"/>
        <v>0</v>
      </c>
      <c r="AJ183" s="98" t="s">
        <v>77</v>
      </c>
      <c r="AK183" s="215"/>
      <c r="AL183" s="248">
        <f t="shared" si="99"/>
        <v>0</v>
      </c>
      <c r="AM183" s="73">
        <v>168</v>
      </c>
      <c r="AN183" s="74">
        <v>63</v>
      </c>
      <c r="AO183" s="75">
        <f t="shared" si="73"/>
        <v>75600</v>
      </c>
      <c r="AP183" s="73">
        <v>168</v>
      </c>
      <c r="AQ183" s="74">
        <v>280</v>
      </c>
      <c r="AR183" s="92">
        <f>AQ183*F183</f>
        <v>336000</v>
      </c>
      <c r="AS183" s="269">
        <v>168</v>
      </c>
      <c r="AT183" s="75">
        <v>40</v>
      </c>
      <c r="AU183" s="75">
        <f>AT183*F183</f>
        <v>48000</v>
      </c>
      <c r="AV183" s="73">
        <v>168</v>
      </c>
      <c r="AW183" s="246">
        <v>129.24</v>
      </c>
      <c r="AX183" s="75">
        <f>AW183*F183</f>
        <v>155088</v>
      </c>
      <c r="AY183" s="93"/>
      <c r="AZ183" s="77">
        <f t="shared" si="74"/>
        <v>40</v>
      </c>
      <c r="BA183" s="77">
        <f t="shared" si="100"/>
        <v>128.06</v>
      </c>
      <c r="BB183" s="77">
        <f t="shared" si="101"/>
        <v>96.12</v>
      </c>
      <c r="BC183" s="77">
        <f t="shared" si="102"/>
        <v>280</v>
      </c>
      <c r="BD183" s="88"/>
      <c r="BE183" s="79">
        <f t="shared" si="103"/>
        <v>48000</v>
      </c>
      <c r="BF183" s="80">
        <f t="shared" si="103"/>
        <v>153672</v>
      </c>
      <c r="BG183" s="81">
        <f t="shared" si="103"/>
        <v>115344</v>
      </c>
      <c r="BH183" s="342">
        <f t="shared" si="104"/>
        <v>96.12</v>
      </c>
      <c r="BI183" s="82"/>
    </row>
    <row r="184" spans="1:61" ht="72" x14ac:dyDescent="0.25">
      <c r="A184" s="137">
        <v>169</v>
      </c>
      <c r="B184" s="96" t="s">
        <v>443</v>
      </c>
      <c r="C184" s="84" t="s">
        <v>475</v>
      </c>
      <c r="D184" s="85" t="s">
        <v>476</v>
      </c>
      <c r="E184" s="86" t="s">
        <v>62</v>
      </c>
      <c r="F184" s="138">
        <v>500</v>
      </c>
      <c r="G184" s="64">
        <f>SUM(F184:F184)</f>
        <v>500</v>
      </c>
      <c r="H184" s="183">
        <v>73.09</v>
      </c>
      <c r="I184" s="184">
        <f>G184*H184</f>
        <v>36545</v>
      </c>
      <c r="J184" s="351">
        <v>20460</v>
      </c>
      <c r="K184" s="68">
        <v>500</v>
      </c>
      <c r="L184" s="98" t="s">
        <v>77</v>
      </c>
      <c r="M184" s="215"/>
      <c r="N184" s="99">
        <f t="shared" si="91"/>
        <v>0</v>
      </c>
      <c r="O184" s="67">
        <v>219</v>
      </c>
      <c r="P184" s="99">
        <v>18</v>
      </c>
      <c r="Q184" s="99">
        <f t="shared" si="92"/>
        <v>9000</v>
      </c>
      <c r="R184" s="98" t="s">
        <v>77</v>
      </c>
      <c r="S184" s="215"/>
      <c r="T184" s="99">
        <f t="shared" si="93"/>
        <v>0</v>
      </c>
      <c r="U184" s="67" t="s">
        <v>477</v>
      </c>
      <c r="V184" s="99">
        <v>7</v>
      </c>
      <c r="W184" s="99">
        <f t="shared" si="94"/>
        <v>3500</v>
      </c>
      <c r="X184" s="98" t="s">
        <v>77</v>
      </c>
      <c r="Y184" s="215"/>
      <c r="Z184" s="99">
        <f t="shared" si="95"/>
        <v>0</v>
      </c>
      <c r="AA184" s="98" t="s">
        <v>77</v>
      </c>
      <c r="AB184" s="215"/>
      <c r="AC184" s="99">
        <f t="shared" si="96"/>
        <v>0</v>
      </c>
      <c r="AD184" s="67">
        <v>47</v>
      </c>
      <c r="AE184" s="99">
        <v>73.12</v>
      </c>
      <c r="AF184" s="99">
        <f t="shared" si="97"/>
        <v>36560</v>
      </c>
      <c r="AG184" s="67">
        <v>255</v>
      </c>
      <c r="AH184" s="99">
        <v>19.41</v>
      </c>
      <c r="AI184" s="99">
        <f t="shared" si="98"/>
        <v>9705</v>
      </c>
      <c r="AJ184" s="98" t="s">
        <v>77</v>
      </c>
      <c r="AK184" s="215"/>
      <c r="AL184" s="248">
        <f t="shared" si="99"/>
        <v>0</v>
      </c>
      <c r="AM184" s="73">
        <v>169</v>
      </c>
      <c r="AN184" s="74">
        <v>63</v>
      </c>
      <c r="AO184" s="75">
        <f t="shared" si="73"/>
        <v>31500</v>
      </c>
      <c r="AP184" s="73">
        <v>169</v>
      </c>
      <c r="AQ184" s="74">
        <v>200</v>
      </c>
      <c r="AR184" s="92">
        <f>AQ184*F184</f>
        <v>100000</v>
      </c>
      <c r="AS184" s="269">
        <v>169</v>
      </c>
      <c r="AT184" s="75">
        <v>65</v>
      </c>
      <c r="AU184" s="75">
        <f>AT184*F184</f>
        <v>32500</v>
      </c>
      <c r="AV184" s="73">
        <v>169</v>
      </c>
      <c r="AW184" s="246">
        <v>290.79000000000002</v>
      </c>
      <c r="AX184" s="75">
        <f>AW184*F184</f>
        <v>145395</v>
      </c>
      <c r="AY184" s="93"/>
      <c r="AZ184" s="77">
        <f t="shared" si="74"/>
        <v>7</v>
      </c>
      <c r="BA184" s="77">
        <f t="shared" si="100"/>
        <v>92.039999999999992</v>
      </c>
      <c r="BB184" s="77">
        <f t="shared" si="101"/>
        <v>64</v>
      </c>
      <c r="BC184" s="77">
        <f t="shared" si="102"/>
        <v>290.79000000000002</v>
      </c>
      <c r="BD184" s="88"/>
      <c r="BE184" s="79">
        <f t="shared" si="103"/>
        <v>3500</v>
      </c>
      <c r="BF184" s="80">
        <f t="shared" si="103"/>
        <v>46019.999999999993</v>
      </c>
      <c r="BG184" s="81">
        <f t="shared" si="103"/>
        <v>32000</v>
      </c>
      <c r="BH184" s="342">
        <f t="shared" si="104"/>
        <v>73.088333333333324</v>
      </c>
      <c r="BI184" s="82"/>
    </row>
    <row r="185" spans="1:61" ht="24" x14ac:dyDescent="0.25">
      <c r="A185" s="59">
        <v>170</v>
      </c>
      <c r="B185" s="96" t="s">
        <v>443</v>
      </c>
      <c r="C185" s="84" t="s">
        <v>478</v>
      </c>
      <c r="D185" s="216" t="s">
        <v>479</v>
      </c>
      <c r="E185" s="86" t="s">
        <v>62</v>
      </c>
      <c r="F185" s="138">
        <v>1500</v>
      </c>
      <c r="G185" s="64">
        <f>SUM(F185:F185)</f>
        <v>1500</v>
      </c>
      <c r="H185" s="183">
        <v>142.43</v>
      </c>
      <c r="I185" s="184">
        <f>G185*H185</f>
        <v>213645</v>
      </c>
      <c r="J185" s="351">
        <v>20460</v>
      </c>
      <c r="K185" s="68">
        <v>1500</v>
      </c>
      <c r="L185" s="98" t="s">
        <v>77</v>
      </c>
      <c r="M185" s="215"/>
      <c r="N185" s="99">
        <f t="shared" si="91"/>
        <v>0</v>
      </c>
      <c r="O185" s="98" t="s">
        <v>77</v>
      </c>
      <c r="P185" s="215"/>
      <c r="Q185" s="99">
        <f t="shared" si="92"/>
        <v>0</v>
      </c>
      <c r="R185" s="98" t="s">
        <v>77</v>
      </c>
      <c r="S185" s="215"/>
      <c r="T185" s="99">
        <f t="shared" si="93"/>
        <v>0</v>
      </c>
      <c r="U185" s="98" t="s">
        <v>77</v>
      </c>
      <c r="V185" s="215"/>
      <c r="W185" s="99">
        <f t="shared" si="94"/>
        <v>0</v>
      </c>
      <c r="X185" s="98" t="s">
        <v>77</v>
      </c>
      <c r="Y185" s="215"/>
      <c r="Z185" s="99">
        <f t="shared" si="95"/>
        <v>0</v>
      </c>
      <c r="AA185" s="98" t="s">
        <v>77</v>
      </c>
      <c r="AB185" s="215"/>
      <c r="AC185" s="99">
        <f t="shared" si="96"/>
        <v>0</v>
      </c>
      <c r="AD185" s="98" t="s">
        <v>77</v>
      </c>
      <c r="AE185" s="215"/>
      <c r="AF185" s="99">
        <f t="shared" si="97"/>
        <v>0</v>
      </c>
      <c r="AG185" s="98" t="s">
        <v>77</v>
      </c>
      <c r="AH185" s="215"/>
      <c r="AI185" s="99">
        <f t="shared" si="98"/>
        <v>0</v>
      </c>
      <c r="AJ185" s="98" t="s">
        <v>77</v>
      </c>
      <c r="AK185" s="215"/>
      <c r="AL185" s="248">
        <f t="shared" si="99"/>
        <v>0</v>
      </c>
      <c r="AM185" s="73">
        <v>170</v>
      </c>
      <c r="AN185" s="74">
        <v>91</v>
      </c>
      <c r="AO185" s="75">
        <f t="shared" si="73"/>
        <v>136500</v>
      </c>
      <c r="AP185" s="73">
        <v>170</v>
      </c>
      <c r="AQ185" s="74">
        <v>250</v>
      </c>
      <c r="AR185" s="92">
        <f>AQ185*F185</f>
        <v>375000</v>
      </c>
      <c r="AS185" s="269">
        <v>170</v>
      </c>
      <c r="AT185" s="75">
        <v>90</v>
      </c>
      <c r="AU185" s="75">
        <f>AT185*F185</f>
        <v>135000</v>
      </c>
      <c r="AV185" s="73">
        <v>170</v>
      </c>
      <c r="AW185" s="246">
        <v>193.86</v>
      </c>
      <c r="AX185" s="75">
        <f>AW185*F185</f>
        <v>290790</v>
      </c>
      <c r="AY185" s="93"/>
      <c r="AZ185" s="77">
        <f t="shared" si="74"/>
        <v>90</v>
      </c>
      <c r="BA185" s="77">
        <f t="shared" si="100"/>
        <v>156.215</v>
      </c>
      <c r="BB185" s="77">
        <f t="shared" si="101"/>
        <v>142.43</v>
      </c>
      <c r="BC185" s="77">
        <f t="shared" si="102"/>
        <v>250</v>
      </c>
      <c r="BD185" s="88"/>
      <c r="BE185" s="79">
        <f t="shared" si="103"/>
        <v>135000</v>
      </c>
      <c r="BF185" s="80">
        <f t="shared" si="103"/>
        <v>234322.5</v>
      </c>
      <c r="BG185" s="81">
        <f t="shared" si="103"/>
        <v>213645</v>
      </c>
      <c r="BH185" s="342">
        <f t="shared" si="104"/>
        <v>142.43</v>
      </c>
      <c r="BI185" s="82"/>
    </row>
    <row r="186" spans="1:61" ht="36" x14ac:dyDescent="0.25">
      <c r="A186" s="137">
        <v>171</v>
      </c>
      <c r="B186" s="96" t="s">
        <v>443</v>
      </c>
      <c r="C186" s="84" t="s">
        <v>480</v>
      </c>
      <c r="D186" s="85" t="s">
        <v>481</v>
      </c>
      <c r="E186" s="86" t="s">
        <v>62</v>
      </c>
      <c r="F186" s="138">
        <v>120</v>
      </c>
      <c r="G186" s="64">
        <f>SUM(F186:F186)</f>
        <v>120</v>
      </c>
      <c r="H186" s="183">
        <v>42.6</v>
      </c>
      <c r="I186" s="184">
        <f>G186*H186</f>
        <v>5112</v>
      </c>
      <c r="J186" s="351">
        <v>20460</v>
      </c>
      <c r="K186" s="68">
        <v>120</v>
      </c>
      <c r="L186" s="98" t="s">
        <v>77</v>
      </c>
      <c r="M186" s="215"/>
      <c r="N186" s="99">
        <f t="shared" si="91"/>
        <v>0</v>
      </c>
      <c r="O186" s="98" t="s">
        <v>77</v>
      </c>
      <c r="P186" s="215"/>
      <c r="Q186" s="99">
        <f t="shared" si="92"/>
        <v>0</v>
      </c>
      <c r="R186" s="98" t="s">
        <v>77</v>
      </c>
      <c r="S186" s="215"/>
      <c r="T186" s="99">
        <f t="shared" si="93"/>
        <v>0</v>
      </c>
      <c r="U186" s="98" t="s">
        <v>77</v>
      </c>
      <c r="V186" s="215"/>
      <c r="W186" s="99">
        <f t="shared" si="94"/>
        <v>0</v>
      </c>
      <c r="X186" s="98" t="s">
        <v>77</v>
      </c>
      <c r="Y186" s="215"/>
      <c r="Z186" s="99">
        <f t="shared" si="95"/>
        <v>0</v>
      </c>
      <c r="AA186" s="98" t="s">
        <v>77</v>
      </c>
      <c r="AB186" s="215"/>
      <c r="AC186" s="99">
        <f t="shared" si="96"/>
        <v>0</v>
      </c>
      <c r="AD186" s="98" t="s">
        <v>77</v>
      </c>
      <c r="AE186" s="215"/>
      <c r="AF186" s="99">
        <f t="shared" si="97"/>
        <v>0</v>
      </c>
      <c r="AG186" s="98" t="s">
        <v>77</v>
      </c>
      <c r="AH186" s="215"/>
      <c r="AI186" s="99">
        <f t="shared" si="98"/>
        <v>0</v>
      </c>
      <c r="AJ186" s="98" t="s">
        <v>77</v>
      </c>
      <c r="AK186" s="215"/>
      <c r="AL186" s="248">
        <f t="shared" si="99"/>
        <v>0</v>
      </c>
      <c r="AM186" s="73">
        <v>171</v>
      </c>
      <c r="AN186" s="74">
        <v>25.2</v>
      </c>
      <c r="AO186" s="75">
        <f t="shared" si="73"/>
        <v>3024</v>
      </c>
      <c r="AP186" s="73">
        <v>171</v>
      </c>
      <c r="AQ186" s="74">
        <v>60</v>
      </c>
      <c r="AR186" s="92">
        <f>AQ186*F186</f>
        <v>7200</v>
      </c>
      <c r="AS186" s="269">
        <v>171</v>
      </c>
      <c r="AT186" s="75">
        <v>25</v>
      </c>
      <c r="AU186" s="75">
        <f>AT186*F186</f>
        <v>3000</v>
      </c>
      <c r="AV186" s="73">
        <v>171</v>
      </c>
      <c r="AW186" s="246">
        <v>72.7</v>
      </c>
      <c r="AX186" s="75">
        <f>AW186*F186</f>
        <v>8724</v>
      </c>
      <c r="AY186" s="93"/>
      <c r="AZ186" s="77">
        <f t="shared" si="74"/>
        <v>25</v>
      </c>
      <c r="BA186" s="77">
        <f t="shared" si="100"/>
        <v>45.725000000000001</v>
      </c>
      <c r="BB186" s="77">
        <f t="shared" si="101"/>
        <v>42.599999999999994</v>
      </c>
      <c r="BC186" s="77">
        <f t="shared" si="102"/>
        <v>72.7</v>
      </c>
      <c r="BD186" s="88"/>
      <c r="BE186" s="79">
        <f t="shared" si="103"/>
        <v>3000</v>
      </c>
      <c r="BF186" s="80">
        <f t="shared" si="103"/>
        <v>5487</v>
      </c>
      <c r="BG186" s="81">
        <f t="shared" si="103"/>
        <v>5111.9999999999991</v>
      </c>
      <c r="BH186" s="342">
        <f t="shared" si="104"/>
        <v>42.6</v>
      </c>
      <c r="BI186" s="82"/>
    </row>
    <row r="187" spans="1:61" ht="48" x14ac:dyDescent="0.25">
      <c r="A187" s="59">
        <v>172</v>
      </c>
      <c r="B187" s="96" t="s">
        <v>443</v>
      </c>
      <c r="C187" s="84" t="s">
        <v>482</v>
      </c>
      <c r="D187" s="216" t="s">
        <v>483</v>
      </c>
      <c r="E187" s="86" t="s">
        <v>62</v>
      </c>
      <c r="F187" s="138">
        <v>2500</v>
      </c>
      <c r="G187" s="64">
        <f>SUM(F187:F187)</f>
        <v>2500</v>
      </c>
      <c r="H187" s="183">
        <v>7.83</v>
      </c>
      <c r="I187" s="184">
        <f>G187*H187</f>
        <v>19575</v>
      </c>
      <c r="J187" s="351">
        <v>20460</v>
      </c>
      <c r="K187" s="68">
        <v>2500</v>
      </c>
      <c r="L187" s="98" t="s">
        <v>77</v>
      </c>
      <c r="M187" s="215"/>
      <c r="N187" s="99">
        <f t="shared" si="91"/>
        <v>0</v>
      </c>
      <c r="O187" s="67">
        <v>220</v>
      </c>
      <c r="P187" s="99">
        <v>4</v>
      </c>
      <c r="Q187" s="99">
        <f t="shared" si="92"/>
        <v>10000</v>
      </c>
      <c r="R187" s="98" t="s">
        <v>77</v>
      </c>
      <c r="S187" s="215"/>
      <c r="T187" s="99">
        <f t="shared" si="93"/>
        <v>0</v>
      </c>
      <c r="U187" s="98" t="s">
        <v>77</v>
      </c>
      <c r="V187" s="215"/>
      <c r="W187" s="99">
        <f t="shared" si="94"/>
        <v>0</v>
      </c>
      <c r="X187" s="67">
        <v>181</v>
      </c>
      <c r="Y187" s="99">
        <v>6</v>
      </c>
      <c r="Z187" s="99">
        <f t="shared" si="95"/>
        <v>15000</v>
      </c>
      <c r="AA187" s="67">
        <v>20</v>
      </c>
      <c r="AB187" s="99">
        <v>10.14</v>
      </c>
      <c r="AC187" s="99">
        <f t="shared" si="96"/>
        <v>25350</v>
      </c>
      <c r="AD187" s="98" t="s">
        <v>77</v>
      </c>
      <c r="AE187" s="215"/>
      <c r="AF187" s="99">
        <f t="shared" si="97"/>
        <v>0</v>
      </c>
      <c r="AG187" s="67">
        <v>257</v>
      </c>
      <c r="AH187" s="99">
        <v>0.23</v>
      </c>
      <c r="AI187" s="99">
        <f t="shared" si="98"/>
        <v>575</v>
      </c>
      <c r="AJ187" s="67" t="s">
        <v>484</v>
      </c>
      <c r="AK187" s="99">
        <v>5</v>
      </c>
      <c r="AL187" s="248">
        <f t="shared" si="99"/>
        <v>12500</v>
      </c>
      <c r="AM187" s="73">
        <v>172</v>
      </c>
      <c r="AN187" s="74">
        <v>11.2</v>
      </c>
      <c r="AO187" s="75">
        <f t="shared" si="73"/>
        <v>28000</v>
      </c>
      <c r="AP187" s="73">
        <v>172</v>
      </c>
      <c r="AQ187" s="74">
        <v>8</v>
      </c>
      <c r="AR187" s="92">
        <f>AQ187*F187</f>
        <v>20000</v>
      </c>
      <c r="AS187" s="269">
        <v>172</v>
      </c>
      <c r="AT187" s="75">
        <v>10.5</v>
      </c>
      <c r="AU187" s="75">
        <f>AT187*F187</f>
        <v>26250</v>
      </c>
      <c r="AV187" s="73">
        <v>172</v>
      </c>
      <c r="AW187" s="246">
        <v>72.7</v>
      </c>
      <c r="AX187" s="75">
        <f>AW187*F187</f>
        <v>181750</v>
      </c>
      <c r="AY187" s="93"/>
      <c r="AZ187" s="77">
        <f t="shared" si="74"/>
        <v>0.23</v>
      </c>
      <c r="BA187" s="77">
        <f t="shared" si="100"/>
        <v>14.196666666666667</v>
      </c>
      <c r="BB187" s="77">
        <f t="shared" si="101"/>
        <v>8</v>
      </c>
      <c r="BC187" s="77">
        <f t="shared" si="102"/>
        <v>72.7</v>
      </c>
      <c r="BD187" s="88"/>
      <c r="BE187" s="79">
        <f t="shared" si="103"/>
        <v>575</v>
      </c>
      <c r="BF187" s="80">
        <f t="shared" si="103"/>
        <v>35491.666666666672</v>
      </c>
      <c r="BG187" s="81">
        <f t="shared" si="103"/>
        <v>20000</v>
      </c>
      <c r="BH187" s="342">
        <f t="shared" si="104"/>
        <v>7.8342857142857154</v>
      </c>
      <c r="BI187" s="82"/>
    </row>
    <row r="188" spans="1:61" ht="36" x14ac:dyDescent="0.25">
      <c r="A188" s="137">
        <v>173</v>
      </c>
      <c r="B188" s="96" t="s">
        <v>443</v>
      </c>
      <c r="C188" s="84" t="s">
        <v>485</v>
      </c>
      <c r="D188" s="85" t="s">
        <v>486</v>
      </c>
      <c r="E188" s="86" t="s">
        <v>62</v>
      </c>
      <c r="F188" s="138">
        <v>100</v>
      </c>
      <c r="G188" s="64">
        <f>SUM(F188:F188)</f>
        <v>100</v>
      </c>
      <c r="H188" s="183">
        <v>175.25</v>
      </c>
      <c r="I188" s="184">
        <f>G188*H188</f>
        <v>17525</v>
      </c>
      <c r="J188" s="351">
        <v>20460</v>
      </c>
      <c r="K188" s="68">
        <v>100</v>
      </c>
      <c r="L188" s="98" t="s">
        <v>77</v>
      </c>
      <c r="M188" s="215"/>
      <c r="N188" s="99">
        <f t="shared" si="91"/>
        <v>0</v>
      </c>
      <c r="O188" s="67">
        <v>218</v>
      </c>
      <c r="P188" s="99">
        <v>20</v>
      </c>
      <c r="Q188" s="99">
        <f t="shared" si="92"/>
        <v>2000</v>
      </c>
      <c r="R188" s="67">
        <v>648</v>
      </c>
      <c r="S188" s="99">
        <v>250</v>
      </c>
      <c r="T188" s="99">
        <f t="shared" si="93"/>
        <v>25000</v>
      </c>
      <c r="U188" s="98" t="s">
        <v>77</v>
      </c>
      <c r="V188" s="215"/>
      <c r="W188" s="99">
        <f t="shared" si="94"/>
        <v>0</v>
      </c>
      <c r="X188" s="98" t="s">
        <v>77</v>
      </c>
      <c r="Y188" s="215"/>
      <c r="Z188" s="99">
        <f t="shared" si="95"/>
        <v>0</v>
      </c>
      <c r="AA188" s="98" t="s">
        <v>77</v>
      </c>
      <c r="AB188" s="215"/>
      <c r="AC188" s="99">
        <f t="shared" si="96"/>
        <v>0</v>
      </c>
      <c r="AD188" s="98" t="s">
        <v>77</v>
      </c>
      <c r="AE188" s="215"/>
      <c r="AF188" s="99">
        <f t="shared" si="97"/>
        <v>0</v>
      </c>
      <c r="AG188" s="98" t="s">
        <v>77</v>
      </c>
      <c r="AH188" s="215"/>
      <c r="AI188" s="99">
        <f t="shared" si="98"/>
        <v>0</v>
      </c>
      <c r="AJ188" s="98" t="s">
        <v>77</v>
      </c>
      <c r="AK188" s="215"/>
      <c r="AL188" s="248">
        <f t="shared" si="99"/>
        <v>0</v>
      </c>
      <c r="AM188" s="73">
        <v>173</v>
      </c>
      <c r="AN188" s="74">
        <v>126</v>
      </c>
      <c r="AO188" s="75">
        <f t="shared" si="73"/>
        <v>12600</v>
      </c>
      <c r="AP188" s="73">
        <v>173</v>
      </c>
      <c r="AQ188" s="74">
        <v>200</v>
      </c>
      <c r="AR188" s="92">
        <f>AQ188*F188</f>
        <v>20000</v>
      </c>
      <c r="AS188" s="269">
        <v>173</v>
      </c>
      <c r="AT188" s="75">
        <v>125</v>
      </c>
      <c r="AU188" s="75">
        <f>AT188*F188</f>
        <v>12500</v>
      </c>
      <c r="AV188" s="73">
        <v>173</v>
      </c>
      <c r="AW188" s="246">
        <v>452.34</v>
      </c>
      <c r="AX188" s="75">
        <f>AW188*F188</f>
        <v>45234</v>
      </c>
      <c r="AY188" s="93"/>
      <c r="AZ188" s="77">
        <f t="shared" si="74"/>
        <v>20</v>
      </c>
      <c r="BA188" s="77">
        <f t="shared" si="100"/>
        <v>195.55666666666664</v>
      </c>
      <c r="BB188" s="77">
        <f t="shared" si="101"/>
        <v>163</v>
      </c>
      <c r="BC188" s="77">
        <f t="shared" si="102"/>
        <v>452.34</v>
      </c>
      <c r="BD188" s="88"/>
      <c r="BE188" s="79">
        <f t="shared" si="103"/>
        <v>2000</v>
      </c>
      <c r="BF188" s="80">
        <f t="shared" si="103"/>
        <v>19555.666666666664</v>
      </c>
      <c r="BG188" s="81">
        <f t="shared" si="103"/>
        <v>16300</v>
      </c>
      <c r="BH188" s="342">
        <f t="shared" si="104"/>
        <v>175.25</v>
      </c>
      <c r="BI188" s="82"/>
    </row>
    <row r="189" spans="1:61" ht="60" x14ac:dyDescent="0.25">
      <c r="A189" s="59">
        <v>174</v>
      </c>
      <c r="B189" s="96" t="s">
        <v>443</v>
      </c>
      <c r="C189" s="84" t="s">
        <v>487</v>
      </c>
      <c r="D189" s="216" t="s">
        <v>488</v>
      </c>
      <c r="E189" s="86" t="s">
        <v>62</v>
      </c>
      <c r="F189" s="138">
        <v>400</v>
      </c>
      <c r="G189" s="64">
        <f>SUM(F189:F189)</f>
        <v>400</v>
      </c>
      <c r="H189" s="183">
        <v>84.5</v>
      </c>
      <c r="I189" s="184">
        <f>G189*H189</f>
        <v>33800</v>
      </c>
      <c r="J189" s="351">
        <v>20460</v>
      </c>
      <c r="K189" s="68">
        <v>400</v>
      </c>
      <c r="L189" s="98" t="s">
        <v>77</v>
      </c>
      <c r="M189" s="215"/>
      <c r="N189" s="99">
        <f t="shared" si="91"/>
        <v>0</v>
      </c>
      <c r="O189" s="98" t="s">
        <v>77</v>
      </c>
      <c r="P189" s="215"/>
      <c r="Q189" s="99">
        <f t="shared" si="92"/>
        <v>0</v>
      </c>
      <c r="R189" s="98" t="s">
        <v>77</v>
      </c>
      <c r="S189" s="215"/>
      <c r="T189" s="99">
        <f t="shared" si="93"/>
        <v>0</v>
      </c>
      <c r="U189" s="98" t="s">
        <v>77</v>
      </c>
      <c r="V189" s="215"/>
      <c r="W189" s="99">
        <f t="shared" si="94"/>
        <v>0</v>
      </c>
      <c r="X189" s="98" t="s">
        <v>77</v>
      </c>
      <c r="Y189" s="215"/>
      <c r="Z189" s="99">
        <f t="shared" si="95"/>
        <v>0</v>
      </c>
      <c r="AA189" s="98" t="s">
        <v>77</v>
      </c>
      <c r="AB189" s="215"/>
      <c r="AC189" s="99">
        <f t="shared" si="96"/>
        <v>0</v>
      </c>
      <c r="AD189" s="98" t="s">
        <v>77</v>
      </c>
      <c r="AE189" s="215"/>
      <c r="AF189" s="99">
        <f t="shared" si="97"/>
        <v>0</v>
      </c>
      <c r="AG189" s="98" t="s">
        <v>77</v>
      </c>
      <c r="AH189" s="215"/>
      <c r="AI189" s="99">
        <f t="shared" si="98"/>
        <v>0</v>
      </c>
      <c r="AJ189" s="98" t="s">
        <v>77</v>
      </c>
      <c r="AK189" s="215"/>
      <c r="AL189" s="248">
        <f t="shared" si="99"/>
        <v>0</v>
      </c>
      <c r="AM189" s="73">
        <v>174</v>
      </c>
      <c r="AN189" s="74">
        <v>49</v>
      </c>
      <c r="AO189" s="75">
        <f t="shared" si="73"/>
        <v>19600</v>
      </c>
      <c r="AP189" s="73">
        <v>174</v>
      </c>
      <c r="AQ189" s="74">
        <v>120</v>
      </c>
      <c r="AR189" s="92">
        <f>AQ189*F189</f>
        <v>48000</v>
      </c>
      <c r="AS189" s="269">
        <v>174</v>
      </c>
      <c r="AT189" s="75">
        <v>45</v>
      </c>
      <c r="AU189" s="75">
        <f>AT189*F189</f>
        <v>18000</v>
      </c>
      <c r="AV189" s="73">
        <v>174</v>
      </c>
      <c r="AW189" s="246">
        <v>145.4</v>
      </c>
      <c r="AX189" s="75">
        <f>AW189*F189</f>
        <v>58160</v>
      </c>
      <c r="AY189" s="93"/>
      <c r="AZ189" s="77">
        <f t="shared" si="74"/>
        <v>45</v>
      </c>
      <c r="BA189" s="77">
        <f t="shared" si="100"/>
        <v>89.85</v>
      </c>
      <c r="BB189" s="77">
        <f t="shared" si="101"/>
        <v>84.5</v>
      </c>
      <c r="BC189" s="77">
        <f t="shared" si="102"/>
        <v>145.4</v>
      </c>
      <c r="BD189" s="88"/>
      <c r="BE189" s="79">
        <f t="shared" si="103"/>
        <v>18000</v>
      </c>
      <c r="BF189" s="80">
        <f t="shared" si="103"/>
        <v>35940</v>
      </c>
      <c r="BG189" s="81">
        <f t="shared" si="103"/>
        <v>33800</v>
      </c>
      <c r="BH189" s="342">
        <f t="shared" si="104"/>
        <v>84.499999999999986</v>
      </c>
      <c r="BI189" s="82"/>
    </row>
    <row r="190" spans="1:61" ht="36" x14ac:dyDescent="0.25">
      <c r="A190" s="137">
        <v>175</v>
      </c>
      <c r="B190" s="96" t="s">
        <v>443</v>
      </c>
      <c r="C190" s="84" t="s">
        <v>489</v>
      </c>
      <c r="D190" s="85" t="s">
        <v>490</v>
      </c>
      <c r="E190" s="86" t="s">
        <v>62</v>
      </c>
      <c r="F190" s="138">
        <v>20</v>
      </c>
      <c r="G190" s="64">
        <f>SUM(F190:F190)</f>
        <v>20</v>
      </c>
      <c r="H190" s="183">
        <v>139</v>
      </c>
      <c r="I190" s="184">
        <f>G190*H190</f>
        <v>2780</v>
      </c>
      <c r="J190" s="351">
        <v>20460</v>
      </c>
      <c r="K190" s="68">
        <v>20</v>
      </c>
      <c r="L190" s="98" t="s">
        <v>77</v>
      </c>
      <c r="M190" s="215"/>
      <c r="N190" s="99">
        <f t="shared" si="91"/>
        <v>0</v>
      </c>
      <c r="O190" s="98" t="s">
        <v>77</v>
      </c>
      <c r="P190" s="215"/>
      <c r="Q190" s="99">
        <f t="shared" si="92"/>
        <v>0</v>
      </c>
      <c r="R190" s="98" t="s">
        <v>77</v>
      </c>
      <c r="S190" s="215"/>
      <c r="T190" s="99">
        <f t="shared" si="93"/>
        <v>0</v>
      </c>
      <c r="U190" s="98" t="s">
        <v>77</v>
      </c>
      <c r="V190" s="215"/>
      <c r="W190" s="99">
        <f t="shared" si="94"/>
        <v>0</v>
      </c>
      <c r="X190" s="98" t="s">
        <v>77</v>
      </c>
      <c r="Y190" s="215"/>
      <c r="Z190" s="99">
        <f t="shared" si="95"/>
        <v>0</v>
      </c>
      <c r="AA190" s="98" t="s">
        <v>77</v>
      </c>
      <c r="AB190" s="215"/>
      <c r="AC190" s="99">
        <f t="shared" si="96"/>
        <v>0</v>
      </c>
      <c r="AD190" s="98" t="s">
        <v>77</v>
      </c>
      <c r="AE190" s="215"/>
      <c r="AF190" s="99">
        <f t="shared" si="97"/>
        <v>0</v>
      </c>
      <c r="AG190" s="98" t="s">
        <v>77</v>
      </c>
      <c r="AH190" s="215"/>
      <c r="AI190" s="99">
        <f t="shared" si="98"/>
        <v>0</v>
      </c>
      <c r="AJ190" s="98" t="s">
        <v>77</v>
      </c>
      <c r="AK190" s="215"/>
      <c r="AL190" s="248">
        <f t="shared" si="99"/>
        <v>0</v>
      </c>
      <c r="AM190" s="73">
        <v>175</v>
      </c>
      <c r="AN190" s="74">
        <v>98</v>
      </c>
      <c r="AO190" s="75">
        <f t="shared" si="73"/>
        <v>1960</v>
      </c>
      <c r="AP190" s="73">
        <v>175</v>
      </c>
      <c r="AQ190" s="74">
        <v>180</v>
      </c>
      <c r="AR190" s="92">
        <f>AQ190*F190</f>
        <v>3600</v>
      </c>
      <c r="AS190" s="269">
        <v>175</v>
      </c>
      <c r="AT190" s="75">
        <v>90</v>
      </c>
      <c r="AU190" s="75">
        <f>AT190*F190</f>
        <v>1800</v>
      </c>
      <c r="AV190" s="73">
        <v>175</v>
      </c>
      <c r="AW190" s="246">
        <v>565.42999999999995</v>
      </c>
      <c r="AX190" s="75">
        <f>AW190*F190</f>
        <v>11308.599999999999</v>
      </c>
      <c r="AY190" s="93"/>
      <c r="AZ190" s="77">
        <f t="shared" si="74"/>
        <v>90</v>
      </c>
      <c r="BA190" s="77">
        <f t="shared" si="100"/>
        <v>233.35749999999999</v>
      </c>
      <c r="BB190" s="77">
        <f t="shared" si="101"/>
        <v>139</v>
      </c>
      <c r="BC190" s="77">
        <f t="shared" si="102"/>
        <v>565.42999999999995</v>
      </c>
      <c r="BD190" s="88"/>
      <c r="BE190" s="79">
        <f t="shared" si="103"/>
        <v>1800</v>
      </c>
      <c r="BF190" s="80">
        <f t="shared" si="103"/>
        <v>4667.1499999999996</v>
      </c>
      <c r="BG190" s="81">
        <f t="shared" si="103"/>
        <v>2780</v>
      </c>
      <c r="BH190" s="342">
        <f t="shared" si="104"/>
        <v>139</v>
      </c>
      <c r="BI190" s="82"/>
    </row>
    <row r="191" spans="1:61" ht="36" x14ac:dyDescent="0.25">
      <c r="A191" s="59">
        <v>176</v>
      </c>
      <c r="B191" s="96" t="s">
        <v>443</v>
      </c>
      <c r="C191" s="84" t="s">
        <v>491</v>
      </c>
      <c r="D191" s="85" t="s">
        <v>492</v>
      </c>
      <c r="E191" s="86" t="s">
        <v>62</v>
      </c>
      <c r="F191" s="138">
        <v>20</v>
      </c>
      <c r="G191" s="64">
        <f>SUM(F191:F191)</f>
        <v>20</v>
      </c>
      <c r="H191" s="183">
        <v>65</v>
      </c>
      <c r="I191" s="184">
        <f>G191*H191</f>
        <v>1300</v>
      </c>
      <c r="J191" s="351">
        <v>20460</v>
      </c>
      <c r="K191" s="68">
        <v>20</v>
      </c>
      <c r="L191" s="98" t="s">
        <v>77</v>
      </c>
      <c r="M191" s="215"/>
      <c r="N191" s="99">
        <f t="shared" si="91"/>
        <v>0</v>
      </c>
      <c r="O191" s="98" t="s">
        <v>77</v>
      </c>
      <c r="P191" s="215"/>
      <c r="Q191" s="99">
        <f t="shared" si="92"/>
        <v>0</v>
      </c>
      <c r="R191" s="98" t="s">
        <v>77</v>
      </c>
      <c r="S191" s="215"/>
      <c r="T191" s="99">
        <f t="shared" si="93"/>
        <v>0</v>
      </c>
      <c r="U191" s="98" t="s">
        <v>77</v>
      </c>
      <c r="V191" s="215"/>
      <c r="W191" s="99">
        <f t="shared" si="94"/>
        <v>0</v>
      </c>
      <c r="X191" s="98" t="s">
        <v>77</v>
      </c>
      <c r="Y191" s="215"/>
      <c r="Z191" s="99">
        <f t="shared" si="95"/>
        <v>0</v>
      </c>
      <c r="AA191" s="98" t="s">
        <v>77</v>
      </c>
      <c r="AB191" s="215"/>
      <c r="AC191" s="99">
        <f t="shared" si="96"/>
        <v>0</v>
      </c>
      <c r="AD191" s="98" t="s">
        <v>77</v>
      </c>
      <c r="AE191" s="215"/>
      <c r="AF191" s="99">
        <f t="shared" si="97"/>
        <v>0</v>
      </c>
      <c r="AG191" s="98" t="s">
        <v>77</v>
      </c>
      <c r="AH191" s="215"/>
      <c r="AI191" s="99">
        <f t="shared" si="98"/>
        <v>0</v>
      </c>
      <c r="AJ191" s="98" t="s">
        <v>77</v>
      </c>
      <c r="AK191" s="215"/>
      <c r="AL191" s="248">
        <f t="shared" si="99"/>
        <v>0</v>
      </c>
      <c r="AM191" s="73">
        <v>176</v>
      </c>
      <c r="AN191" s="74">
        <v>49</v>
      </c>
      <c r="AO191" s="75">
        <f t="shared" si="73"/>
        <v>980</v>
      </c>
      <c r="AP191" s="73">
        <v>176</v>
      </c>
      <c r="AQ191" s="74">
        <v>80</v>
      </c>
      <c r="AR191" s="92">
        <f>AQ191*F191</f>
        <v>1600</v>
      </c>
      <c r="AS191" s="269">
        <v>176</v>
      </c>
      <c r="AT191" s="75">
        <v>50</v>
      </c>
      <c r="AU191" s="75">
        <f>AT191*F191</f>
        <v>1000</v>
      </c>
      <c r="AV191" s="73">
        <v>176</v>
      </c>
      <c r="AW191" s="246">
        <v>226.17</v>
      </c>
      <c r="AX191" s="75">
        <f>AW191*F191</f>
        <v>4523.3999999999996</v>
      </c>
      <c r="AY191" s="93"/>
      <c r="AZ191" s="77">
        <f t="shared" si="74"/>
        <v>49</v>
      </c>
      <c r="BA191" s="77">
        <f t="shared" si="100"/>
        <v>101.29249999999999</v>
      </c>
      <c r="BB191" s="77">
        <f t="shared" si="101"/>
        <v>65</v>
      </c>
      <c r="BC191" s="77">
        <f t="shared" si="102"/>
        <v>226.17</v>
      </c>
      <c r="BD191" s="88"/>
      <c r="BE191" s="79">
        <f t="shared" si="103"/>
        <v>980</v>
      </c>
      <c r="BF191" s="80">
        <f t="shared" si="103"/>
        <v>2025.85</v>
      </c>
      <c r="BG191" s="81">
        <f t="shared" si="103"/>
        <v>1300</v>
      </c>
      <c r="BH191" s="342">
        <f t="shared" si="104"/>
        <v>64.999999999999986</v>
      </c>
      <c r="BI191" s="82"/>
    </row>
    <row r="192" spans="1:61" ht="24" x14ac:dyDescent="0.25">
      <c r="A192" s="137">
        <v>177</v>
      </c>
      <c r="B192" s="96" t="s">
        <v>443</v>
      </c>
      <c r="C192" s="84" t="s">
        <v>493</v>
      </c>
      <c r="D192" s="216" t="s">
        <v>494</v>
      </c>
      <c r="E192" s="86" t="s">
        <v>62</v>
      </c>
      <c r="F192" s="138">
        <v>150</v>
      </c>
      <c r="G192" s="64">
        <f>SUM(F192:F192)</f>
        <v>150</v>
      </c>
      <c r="H192" s="183">
        <v>235</v>
      </c>
      <c r="I192" s="184">
        <f>G192*H192</f>
        <v>35250</v>
      </c>
      <c r="J192" s="351">
        <v>20460</v>
      </c>
      <c r="K192" s="68">
        <v>150</v>
      </c>
      <c r="L192" s="98" t="s">
        <v>77</v>
      </c>
      <c r="M192" s="215"/>
      <c r="N192" s="99">
        <f t="shared" si="91"/>
        <v>0</v>
      </c>
      <c r="O192" s="98" t="s">
        <v>77</v>
      </c>
      <c r="P192" s="215"/>
      <c r="Q192" s="99">
        <f t="shared" si="92"/>
        <v>0</v>
      </c>
      <c r="R192" s="98" t="s">
        <v>77</v>
      </c>
      <c r="S192" s="215"/>
      <c r="T192" s="99">
        <f t="shared" si="93"/>
        <v>0</v>
      </c>
      <c r="U192" s="98" t="s">
        <v>77</v>
      </c>
      <c r="V192" s="215"/>
      <c r="W192" s="99">
        <f t="shared" si="94"/>
        <v>0</v>
      </c>
      <c r="X192" s="98" t="s">
        <v>77</v>
      </c>
      <c r="Y192" s="215"/>
      <c r="Z192" s="99">
        <f t="shared" si="95"/>
        <v>0</v>
      </c>
      <c r="AA192" s="98" t="s">
        <v>77</v>
      </c>
      <c r="AB192" s="215"/>
      <c r="AC192" s="99">
        <f t="shared" si="96"/>
        <v>0</v>
      </c>
      <c r="AD192" s="98" t="s">
        <v>77</v>
      </c>
      <c r="AE192" s="215"/>
      <c r="AF192" s="99">
        <f t="shared" si="97"/>
        <v>0</v>
      </c>
      <c r="AG192" s="98" t="s">
        <v>77</v>
      </c>
      <c r="AH192" s="215"/>
      <c r="AI192" s="99">
        <f t="shared" si="98"/>
        <v>0</v>
      </c>
      <c r="AJ192" s="98" t="s">
        <v>77</v>
      </c>
      <c r="AK192" s="215"/>
      <c r="AL192" s="248">
        <f t="shared" si="99"/>
        <v>0</v>
      </c>
      <c r="AM192" s="73">
        <v>177</v>
      </c>
      <c r="AN192" s="74">
        <v>70</v>
      </c>
      <c r="AO192" s="75">
        <f t="shared" si="73"/>
        <v>10500</v>
      </c>
      <c r="AP192" s="73">
        <v>177</v>
      </c>
      <c r="AQ192" s="74">
        <v>400</v>
      </c>
      <c r="AR192" s="92">
        <f>AQ192*F192</f>
        <v>60000</v>
      </c>
      <c r="AS192" s="269">
        <v>177</v>
      </c>
      <c r="AT192" s="75">
        <v>70</v>
      </c>
      <c r="AU192" s="75">
        <f>AT192*F192</f>
        <v>10500</v>
      </c>
      <c r="AV192" s="73">
        <v>177</v>
      </c>
      <c r="AW192" s="246">
        <v>452.34</v>
      </c>
      <c r="AX192" s="75">
        <f>AW192*F192</f>
        <v>67851</v>
      </c>
      <c r="AY192" s="93"/>
      <c r="AZ192" s="77">
        <f t="shared" si="74"/>
        <v>70</v>
      </c>
      <c r="BA192" s="77">
        <f t="shared" si="100"/>
        <v>248.08499999999998</v>
      </c>
      <c r="BB192" s="77">
        <f t="shared" si="101"/>
        <v>235</v>
      </c>
      <c r="BC192" s="77">
        <f t="shared" si="102"/>
        <v>452.34</v>
      </c>
      <c r="BD192" s="88"/>
      <c r="BE192" s="79">
        <f t="shared" si="103"/>
        <v>10500</v>
      </c>
      <c r="BF192" s="80">
        <f t="shared" si="103"/>
        <v>37212.75</v>
      </c>
      <c r="BG192" s="81">
        <f t="shared" si="103"/>
        <v>35250</v>
      </c>
      <c r="BH192" s="342">
        <f t="shared" si="104"/>
        <v>235</v>
      </c>
      <c r="BI192" s="82"/>
    </row>
    <row r="193" spans="1:61" ht="24" x14ac:dyDescent="0.25">
      <c r="A193" s="59">
        <v>178</v>
      </c>
      <c r="B193" s="96" t="s">
        <v>443</v>
      </c>
      <c r="C193" s="84" t="s">
        <v>495</v>
      </c>
      <c r="D193" s="216" t="s">
        <v>496</v>
      </c>
      <c r="E193" s="86" t="s">
        <v>62</v>
      </c>
      <c r="F193" s="138">
        <v>8000</v>
      </c>
      <c r="G193" s="64">
        <f>SUM(F193:F193)</f>
        <v>8000</v>
      </c>
      <c r="H193" s="183">
        <v>135.16999999999999</v>
      </c>
      <c r="I193" s="184">
        <f>G193*H193</f>
        <v>1081360</v>
      </c>
      <c r="J193" s="351"/>
      <c r="K193" s="68">
        <v>8000</v>
      </c>
      <c r="L193" s="98" t="s">
        <v>77</v>
      </c>
      <c r="M193" s="215"/>
      <c r="N193" s="99">
        <f t="shared" si="91"/>
        <v>0</v>
      </c>
      <c r="O193" s="98" t="s">
        <v>77</v>
      </c>
      <c r="P193" s="215"/>
      <c r="Q193" s="99">
        <f t="shared" si="92"/>
        <v>0</v>
      </c>
      <c r="R193" s="98" t="s">
        <v>77</v>
      </c>
      <c r="S193" s="215"/>
      <c r="T193" s="99">
        <f t="shared" si="93"/>
        <v>0</v>
      </c>
      <c r="U193" s="98" t="s">
        <v>77</v>
      </c>
      <c r="V193" s="215"/>
      <c r="W193" s="99">
        <f t="shared" si="94"/>
        <v>0</v>
      </c>
      <c r="X193" s="98" t="s">
        <v>77</v>
      </c>
      <c r="Y193" s="215"/>
      <c r="Z193" s="99">
        <f t="shared" si="95"/>
        <v>0</v>
      </c>
      <c r="AA193" s="98" t="s">
        <v>77</v>
      </c>
      <c r="AB193" s="215"/>
      <c r="AC193" s="99">
        <f t="shared" si="96"/>
        <v>0</v>
      </c>
      <c r="AD193" s="98" t="s">
        <v>77</v>
      </c>
      <c r="AE193" s="215"/>
      <c r="AF193" s="99">
        <f t="shared" si="97"/>
        <v>0</v>
      </c>
      <c r="AG193" s="98" t="s">
        <v>77</v>
      </c>
      <c r="AH193" s="215"/>
      <c r="AI193" s="99">
        <f t="shared" si="98"/>
        <v>0</v>
      </c>
      <c r="AJ193" s="98" t="s">
        <v>77</v>
      </c>
      <c r="AK193" s="215"/>
      <c r="AL193" s="248">
        <f t="shared" si="99"/>
        <v>0</v>
      </c>
      <c r="AM193" s="73">
        <v>178</v>
      </c>
      <c r="AN193" s="74">
        <v>28</v>
      </c>
      <c r="AO193" s="75">
        <f t="shared" si="73"/>
        <v>224000</v>
      </c>
      <c r="AP193" s="73">
        <v>178</v>
      </c>
      <c r="AQ193" s="74">
        <v>1200</v>
      </c>
      <c r="AR193" s="92">
        <f>AQ193*F193</f>
        <v>9600000</v>
      </c>
      <c r="AS193" s="269">
        <v>178</v>
      </c>
      <c r="AT193" s="75">
        <v>25</v>
      </c>
      <c r="AU193" s="75">
        <f>AT193*F193</f>
        <v>200000</v>
      </c>
      <c r="AV193" s="73">
        <v>178</v>
      </c>
      <c r="AW193" s="246">
        <v>242.33</v>
      </c>
      <c r="AX193" s="75">
        <f>AW193*F193</f>
        <v>1938640</v>
      </c>
      <c r="AY193" s="93"/>
      <c r="AZ193" s="77">
        <f t="shared" si="74"/>
        <v>25</v>
      </c>
      <c r="BA193" s="77">
        <f t="shared" si="100"/>
        <v>373.83249999999998</v>
      </c>
      <c r="BB193" s="77">
        <f t="shared" si="101"/>
        <v>135.16500000000002</v>
      </c>
      <c r="BC193" s="77">
        <f t="shared" si="102"/>
        <v>1200</v>
      </c>
      <c r="BD193" s="88"/>
      <c r="BE193" s="79">
        <f t="shared" si="103"/>
        <v>200000</v>
      </c>
      <c r="BF193" s="80">
        <f t="shared" si="103"/>
        <v>2990660</v>
      </c>
      <c r="BG193" s="81">
        <f t="shared" si="103"/>
        <v>1081320.0000000002</v>
      </c>
      <c r="BH193" s="342">
        <f t="shared" si="104"/>
        <v>135.16499999999996</v>
      </c>
      <c r="BI193" s="82"/>
    </row>
    <row r="194" spans="1:61" ht="24" x14ac:dyDescent="0.25">
      <c r="A194" s="137">
        <v>179</v>
      </c>
      <c r="B194" s="96" t="s">
        <v>443</v>
      </c>
      <c r="C194" s="84" t="s">
        <v>497</v>
      </c>
      <c r="D194" s="85" t="s">
        <v>498</v>
      </c>
      <c r="E194" s="86" t="s">
        <v>62</v>
      </c>
      <c r="F194" s="138">
        <v>20</v>
      </c>
      <c r="G194" s="64">
        <f>SUM(F194:F194)</f>
        <v>20</v>
      </c>
      <c r="H194" s="183">
        <v>213</v>
      </c>
      <c r="I194" s="184">
        <f>G194*H194</f>
        <v>4260</v>
      </c>
      <c r="J194" s="351">
        <v>20877</v>
      </c>
      <c r="K194" s="68">
        <v>20</v>
      </c>
      <c r="L194" s="98" t="s">
        <v>77</v>
      </c>
      <c r="M194" s="215"/>
      <c r="N194" s="99">
        <f t="shared" si="91"/>
        <v>0</v>
      </c>
      <c r="O194" s="98" t="s">
        <v>77</v>
      </c>
      <c r="P194" s="215"/>
      <c r="Q194" s="99">
        <f t="shared" si="92"/>
        <v>0</v>
      </c>
      <c r="R194" s="98" t="s">
        <v>77</v>
      </c>
      <c r="S194" s="215"/>
      <c r="T194" s="99">
        <f t="shared" si="93"/>
        <v>0</v>
      </c>
      <c r="U194" s="98" t="s">
        <v>77</v>
      </c>
      <c r="V194" s="215"/>
      <c r="W194" s="99">
        <f t="shared" si="94"/>
        <v>0</v>
      </c>
      <c r="X194" s="98" t="s">
        <v>77</v>
      </c>
      <c r="Y194" s="215"/>
      <c r="Z194" s="99">
        <f t="shared" si="95"/>
        <v>0</v>
      </c>
      <c r="AA194" s="98" t="s">
        <v>77</v>
      </c>
      <c r="AB194" s="215"/>
      <c r="AC194" s="99">
        <f t="shared" si="96"/>
        <v>0</v>
      </c>
      <c r="AD194" s="98" t="s">
        <v>77</v>
      </c>
      <c r="AE194" s="215"/>
      <c r="AF194" s="99">
        <f t="shared" si="97"/>
        <v>0</v>
      </c>
      <c r="AG194" s="98" t="s">
        <v>77</v>
      </c>
      <c r="AH194" s="215"/>
      <c r="AI194" s="99">
        <f t="shared" si="98"/>
        <v>0</v>
      </c>
      <c r="AJ194" s="98" t="s">
        <v>77</v>
      </c>
      <c r="AK194" s="215"/>
      <c r="AL194" s="248">
        <f t="shared" si="99"/>
        <v>0</v>
      </c>
      <c r="AM194" s="73">
        <v>179</v>
      </c>
      <c r="AN194" s="74">
        <v>126</v>
      </c>
      <c r="AO194" s="75">
        <f t="shared" si="73"/>
        <v>2520</v>
      </c>
      <c r="AP194" s="73">
        <v>179</v>
      </c>
      <c r="AQ194" s="74">
        <v>300</v>
      </c>
      <c r="AR194" s="92">
        <f>AQ194*F194</f>
        <v>6000</v>
      </c>
      <c r="AS194" s="269">
        <v>179</v>
      </c>
      <c r="AT194" s="75">
        <v>120</v>
      </c>
      <c r="AU194" s="75">
        <f>AT194*F194</f>
        <v>2400</v>
      </c>
      <c r="AV194" s="73">
        <v>179</v>
      </c>
      <c r="AW194" s="246">
        <v>403.88</v>
      </c>
      <c r="AX194" s="75">
        <f>AW194*F194</f>
        <v>8077.6</v>
      </c>
      <c r="AY194" s="93"/>
      <c r="AZ194" s="77">
        <f t="shared" si="74"/>
        <v>120</v>
      </c>
      <c r="BA194" s="77">
        <f t="shared" si="100"/>
        <v>237.47</v>
      </c>
      <c r="BB194" s="77">
        <f t="shared" si="101"/>
        <v>213</v>
      </c>
      <c r="BC194" s="77">
        <f t="shared" si="102"/>
        <v>403.88</v>
      </c>
      <c r="BD194" s="88"/>
      <c r="BE194" s="79">
        <f t="shared" si="103"/>
        <v>2400</v>
      </c>
      <c r="BF194" s="80">
        <f t="shared" si="103"/>
        <v>4749.3999999999996</v>
      </c>
      <c r="BG194" s="81">
        <f t="shared" si="103"/>
        <v>4260</v>
      </c>
      <c r="BH194" s="342">
        <f t="shared" si="104"/>
        <v>213</v>
      </c>
      <c r="BI194" s="82"/>
    </row>
    <row r="195" spans="1:61" ht="36" x14ac:dyDescent="0.25">
      <c r="A195" s="59">
        <v>180</v>
      </c>
      <c r="B195" s="96" t="s">
        <v>443</v>
      </c>
      <c r="C195" s="84" t="s">
        <v>499</v>
      </c>
      <c r="D195" s="216" t="s">
        <v>500</v>
      </c>
      <c r="E195" s="86" t="s">
        <v>62</v>
      </c>
      <c r="F195" s="138">
        <v>800</v>
      </c>
      <c r="G195" s="64">
        <f>SUM(F195:F195)</f>
        <v>800</v>
      </c>
      <c r="H195" s="183">
        <v>77.17</v>
      </c>
      <c r="I195" s="184">
        <f>G195*H195</f>
        <v>61736</v>
      </c>
      <c r="J195" s="351">
        <v>20460</v>
      </c>
      <c r="K195" s="68">
        <v>800</v>
      </c>
      <c r="L195" s="67">
        <v>117</v>
      </c>
      <c r="M195" s="99">
        <v>70</v>
      </c>
      <c r="N195" s="99">
        <f t="shared" si="91"/>
        <v>56000</v>
      </c>
      <c r="O195" s="67">
        <v>234</v>
      </c>
      <c r="P195" s="99">
        <v>45</v>
      </c>
      <c r="Q195" s="99">
        <f t="shared" si="92"/>
        <v>36000</v>
      </c>
      <c r="R195" s="98" t="s">
        <v>77</v>
      </c>
      <c r="S195" s="215"/>
      <c r="T195" s="99">
        <f t="shared" si="93"/>
        <v>0</v>
      </c>
      <c r="U195" s="98" t="s">
        <v>77</v>
      </c>
      <c r="V195" s="215"/>
      <c r="W195" s="99">
        <f t="shared" si="94"/>
        <v>0</v>
      </c>
      <c r="X195" s="67">
        <v>193</v>
      </c>
      <c r="Y195" s="99">
        <v>35</v>
      </c>
      <c r="Z195" s="99">
        <f t="shared" si="95"/>
        <v>28000</v>
      </c>
      <c r="AA195" s="98" t="s">
        <v>77</v>
      </c>
      <c r="AB195" s="215"/>
      <c r="AC195" s="99">
        <f t="shared" si="96"/>
        <v>0</v>
      </c>
      <c r="AD195" s="98" t="s">
        <v>77</v>
      </c>
      <c r="AE195" s="215"/>
      <c r="AF195" s="99">
        <f t="shared" si="97"/>
        <v>0</v>
      </c>
      <c r="AG195" s="67">
        <v>273</v>
      </c>
      <c r="AH195" s="99">
        <v>26.1</v>
      </c>
      <c r="AI195" s="99">
        <f t="shared" si="98"/>
        <v>20880</v>
      </c>
      <c r="AJ195" s="67" t="s">
        <v>501</v>
      </c>
      <c r="AK195" s="99">
        <v>41</v>
      </c>
      <c r="AL195" s="248">
        <f t="shared" si="99"/>
        <v>32800</v>
      </c>
      <c r="AM195" s="73">
        <v>180</v>
      </c>
      <c r="AN195" s="74">
        <v>63</v>
      </c>
      <c r="AO195" s="75">
        <f t="shared" si="73"/>
        <v>50400</v>
      </c>
      <c r="AP195" s="73">
        <v>180</v>
      </c>
      <c r="AQ195" s="74">
        <v>300</v>
      </c>
      <c r="AR195" s="92">
        <f>AQ195*F195</f>
        <v>240000</v>
      </c>
      <c r="AS195" s="269">
        <v>180</v>
      </c>
      <c r="AT195" s="75">
        <v>60</v>
      </c>
      <c r="AU195" s="75">
        <f>AT195*F195</f>
        <v>48000</v>
      </c>
      <c r="AV195" s="73">
        <v>180</v>
      </c>
      <c r="AW195" s="246">
        <v>226.17</v>
      </c>
      <c r="AX195" s="75">
        <f>AW195*F195</f>
        <v>180936</v>
      </c>
      <c r="AY195" s="93"/>
      <c r="AZ195" s="77">
        <f t="shared" si="74"/>
        <v>26.1</v>
      </c>
      <c r="BA195" s="77">
        <f t="shared" si="100"/>
        <v>96.252222222222215</v>
      </c>
      <c r="BB195" s="77">
        <f t="shared" si="101"/>
        <v>60</v>
      </c>
      <c r="BC195" s="77">
        <f t="shared" si="102"/>
        <v>300</v>
      </c>
      <c r="BD195" s="88"/>
      <c r="BE195" s="79">
        <f t="shared" si="103"/>
        <v>20880</v>
      </c>
      <c r="BF195" s="80">
        <f t="shared" si="103"/>
        <v>77001.777777777766</v>
      </c>
      <c r="BG195" s="81">
        <f t="shared" si="103"/>
        <v>48000</v>
      </c>
      <c r="BH195" s="342">
        <f t="shared" si="104"/>
        <v>77.167142857142849</v>
      </c>
      <c r="BI195" s="82"/>
    </row>
    <row r="196" spans="1:61" ht="36" x14ac:dyDescent="0.25">
      <c r="A196" s="137">
        <v>181</v>
      </c>
      <c r="B196" s="96" t="s">
        <v>443</v>
      </c>
      <c r="C196" s="84" t="s">
        <v>502</v>
      </c>
      <c r="D196" s="85" t="s">
        <v>503</v>
      </c>
      <c r="E196" s="86" t="s">
        <v>62</v>
      </c>
      <c r="F196" s="138">
        <v>400</v>
      </c>
      <c r="G196" s="64">
        <f>SUM(F196:F196)</f>
        <v>400</v>
      </c>
      <c r="H196" s="183">
        <v>194.4</v>
      </c>
      <c r="I196" s="184">
        <f>G196*H196</f>
        <v>77760</v>
      </c>
      <c r="J196" s="351">
        <v>20460</v>
      </c>
      <c r="K196" s="68">
        <v>400</v>
      </c>
      <c r="L196" s="98" t="s">
        <v>77</v>
      </c>
      <c r="M196" s="215"/>
      <c r="N196" s="99">
        <f t="shared" si="91"/>
        <v>0</v>
      </c>
      <c r="O196" s="98" t="s">
        <v>77</v>
      </c>
      <c r="P196" s="215"/>
      <c r="Q196" s="99">
        <f t="shared" si="92"/>
        <v>0</v>
      </c>
      <c r="R196" s="98" t="s">
        <v>77</v>
      </c>
      <c r="S196" s="215"/>
      <c r="T196" s="99">
        <f t="shared" si="93"/>
        <v>0</v>
      </c>
      <c r="U196" s="98" t="s">
        <v>77</v>
      </c>
      <c r="V196" s="215"/>
      <c r="W196" s="99">
        <f t="shared" si="94"/>
        <v>0</v>
      </c>
      <c r="X196" s="98" t="s">
        <v>77</v>
      </c>
      <c r="Y196" s="215"/>
      <c r="Z196" s="99">
        <f t="shared" si="95"/>
        <v>0</v>
      </c>
      <c r="AA196" s="98" t="s">
        <v>77</v>
      </c>
      <c r="AB196" s="215"/>
      <c r="AC196" s="99">
        <f t="shared" si="96"/>
        <v>0</v>
      </c>
      <c r="AD196" s="98" t="s">
        <v>77</v>
      </c>
      <c r="AE196" s="215"/>
      <c r="AF196" s="99">
        <f t="shared" si="97"/>
        <v>0</v>
      </c>
      <c r="AG196" s="98" t="s">
        <v>77</v>
      </c>
      <c r="AH196" s="215"/>
      <c r="AI196" s="99">
        <f t="shared" si="98"/>
        <v>0</v>
      </c>
      <c r="AJ196" s="98" t="s">
        <v>77</v>
      </c>
      <c r="AK196" s="215"/>
      <c r="AL196" s="248">
        <f t="shared" si="99"/>
        <v>0</v>
      </c>
      <c r="AM196" s="73">
        <v>181</v>
      </c>
      <c r="AN196" s="74">
        <v>98</v>
      </c>
      <c r="AO196" s="75">
        <f t="shared" si="73"/>
        <v>39200</v>
      </c>
      <c r="AP196" s="73">
        <v>181</v>
      </c>
      <c r="AQ196" s="74">
        <v>300</v>
      </c>
      <c r="AR196" s="92">
        <f>AQ196*F196</f>
        <v>120000</v>
      </c>
      <c r="AS196" s="269">
        <v>181</v>
      </c>
      <c r="AT196" s="75">
        <v>75</v>
      </c>
      <c r="AU196" s="75">
        <f>AT196*F196</f>
        <v>30000</v>
      </c>
      <c r="AV196" s="73">
        <v>181</v>
      </c>
      <c r="AW196" s="246">
        <v>290.79000000000002</v>
      </c>
      <c r="AX196" s="75">
        <f>AW196*F196</f>
        <v>116316.00000000001</v>
      </c>
      <c r="AY196" s="93"/>
      <c r="AZ196" s="77">
        <f t="shared" si="74"/>
        <v>75</v>
      </c>
      <c r="BA196" s="77">
        <f t="shared" si="100"/>
        <v>190.94749999999999</v>
      </c>
      <c r="BB196" s="77">
        <f t="shared" si="101"/>
        <v>194.39500000000001</v>
      </c>
      <c r="BC196" s="77">
        <f t="shared" si="102"/>
        <v>300</v>
      </c>
      <c r="BD196" s="88"/>
      <c r="BE196" s="79">
        <f t="shared" si="103"/>
        <v>30000</v>
      </c>
      <c r="BF196" s="80">
        <f t="shared" si="103"/>
        <v>76379</v>
      </c>
      <c r="BG196" s="81">
        <f t="shared" si="103"/>
        <v>77758</v>
      </c>
      <c r="BH196" s="342">
        <f t="shared" si="104"/>
        <v>194.39499999999998</v>
      </c>
      <c r="BI196" s="82"/>
    </row>
    <row r="197" spans="1:61" ht="36" x14ac:dyDescent="0.25">
      <c r="A197" s="59">
        <v>182</v>
      </c>
      <c r="B197" s="96" t="s">
        <v>443</v>
      </c>
      <c r="C197" s="84" t="s">
        <v>504</v>
      </c>
      <c r="D197" s="216" t="s">
        <v>505</v>
      </c>
      <c r="E197" s="86" t="s">
        <v>62</v>
      </c>
      <c r="F197" s="138">
        <v>1500</v>
      </c>
      <c r="G197" s="64">
        <f>SUM(F197:F197)</f>
        <v>1500</v>
      </c>
      <c r="H197" s="183">
        <v>100.02</v>
      </c>
      <c r="I197" s="184">
        <f>G197*H197</f>
        <v>150030</v>
      </c>
      <c r="J197" s="351">
        <v>20460</v>
      </c>
      <c r="K197" s="68">
        <v>1500</v>
      </c>
      <c r="L197" s="67">
        <v>122</v>
      </c>
      <c r="M197" s="99">
        <v>70</v>
      </c>
      <c r="N197" s="99">
        <f t="shared" si="91"/>
        <v>105000</v>
      </c>
      <c r="O197" s="67">
        <v>232</v>
      </c>
      <c r="P197" s="99">
        <v>65</v>
      </c>
      <c r="Q197" s="99">
        <f t="shared" si="92"/>
        <v>97500</v>
      </c>
      <c r="R197" s="67">
        <v>656</v>
      </c>
      <c r="S197" s="99">
        <v>95</v>
      </c>
      <c r="T197" s="99">
        <f t="shared" si="93"/>
        <v>142500</v>
      </c>
      <c r="U197" s="98" t="s">
        <v>77</v>
      </c>
      <c r="V197" s="215"/>
      <c r="W197" s="99">
        <f t="shared" si="94"/>
        <v>0</v>
      </c>
      <c r="X197" s="67">
        <v>198</v>
      </c>
      <c r="Y197" s="99">
        <v>150</v>
      </c>
      <c r="Z197" s="99">
        <f t="shared" si="95"/>
        <v>225000</v>
      </c>
      <c r="AA197" s="67">
        <v>27</v>
      </c>
      <c r="AB197" s="99">
        <v>90.25</v>
      </c>
      <c r="AC197" s="99">
        <f t="shared" si="96"/>
        <v>135375</v>
      </c>
      <c r="AD197" s="67">
        <v>61</v>
      </c>
      <c r="AE197" s="99">
        <v>96.1</v>
      </c>
      <c r="AF197" s="99">
        <f t="shared" si="97"/>
        <v>144150</v>
      </c>
      <c r="AG197" s="67">
        <v>270</v>
      </c>
      <c r="AH197" s="99">
        <v>25.45</v>
      </c>
      <c r="AI197" s="99">
        <f t="shared" si="98"/>
        <v>38175</v>
      </c>
      <c r="AJ197" s="67" t="s">
        <v>506</v>
      </c>
      <c r="AK197" s="99">
        <v>35</v>
      </c>
      <c r="AL197" s="248">
        <f t="shared" si="99"/>
        <v>52500</v>
      </c>
      <c r="AM197" s="73">
        <v>182</v>
      </c>
      <c r="AN197" s="74">
        <v>105</v>
      </c>
      <c r="AO197" s="75">
        <f t="shared" ref="AO197:AO260" si="105">AN197*K197</f>
        <v>157500</v>
      </c>
      <c r="AP197" s="73">
        <v>182</v>
      </c>
      <c r="AQ197" s="74">
        <v>300</v>
      </c>
      <c r="AR197" s="92">
        <f>AQ197*F197</f>
        <v>450000</v>
      </c>
      <c r="AS197" s="269">
        <v>182</v>
      </c>
      <c r="AT197" s="75">
        <v>100</v>
      </c>
      <c r="AU197" s="75">
        <f>AT197*F197</f>
        <v>150000</v>
      </c>
      <c r="AV197" s="73">
        <v>182</v>
      </c>
      <c r="AW197" s="246">
        <v>193.86</v>
      </c>
      <c r="AX197" s="75">
        <f>AW197*F197</f>
        <v>290790</v>
      </c>
      <c r="AY197" s="93"/>
      <c r="AZ197" s="77">
        <f t="shared" si="74"/>
        <v>25.45</v>
      </c>
      <c r="BA197" s="77">
        <f t="shared" si="100"/>
        <v>110.47166666666665</v>
      </c>
      <c r="BB197" s="77">
        <f t="shared" si="101"/>
        <v>95.55</v>
      </c>
      <c r="BC197" s="77">
        <f t="shared" si="102"/>
        <v>300</v>
      </c>
      <c r="BD197" s="88"/>
      <c r="BE197" s="79">
        <f t="shared" si="103"/>
        <v>38175</v>
      </c>
      <c r="BF197" s="80">
        <f t="shared" si="103"/>
        <v>165707.49999999997</v>
      </c>
      <c r="BG197" s="81">
        <f t="shared" si="103"/>
        <v>143325</v>
      </c>
      <c r="BH197" s="342">
        <f t="shared" si="104"/>
        <v>100.02100000000003</v>
      </c>
      <c r="BI197" s="82"/>
    </row>
    <row r="198" spans="1:61" ht="36" x14ac:dyDescent="0.25">
      <c r="A198" s="137">
        <v>183</v>
      </c>
      <c r="B198" s="96" t="s">
        <v>443</v>
      </c>
      <c r="C198" s="84" t="s">
        <v>507</v>
      </c>
      <c r="D198" s="216" t="s">
        <v>508</v>
      </c>
      <c r="E198" s="86" t="s">
        <v>62</v>
      </c>
      <c r="F198" s="138">
        <v>500</v>
      </c>
      <c r="G198" s="64">
        <f>SUM(F198:F198)</f>
        <v>500</v>
      </c>
      <c r="H198" s="183">
        <v>147.6</v>
      </c>
      <c r="I198" s="184">
        <f>G198*H198</f>
        <v>73800</v>
      </c>
      <c r="J198" s="351">
        <v>20460</v>
      </c>
      <c r="K198" s="68">
        <v>500</v>
      </c>
      <c r="L198" s="98" t="s">
        <v>77</v>
      </c>
      <c r="M198" s="215"/>
      <c r="N198" s="99">
        <f t="shared" si="91"/>
        <v>0</v>
      </c>
      <c r="O198" s="67">
        <v>233</v>
      </c>
      <c r="P198" s="99">
        <v>65</v>
      </c>
      <c r="Q198" s="99">
        <f t="shared" si="92"/>
        <v>32500</v>
      </c>
      <c r="R198" s="98" t="s">
        <v>77</v>
      </c>
      <c r="S198" s="215"/>
      <c r="T198" s="99">
        <f t="shared" si="93"/>
        <v>0</v>
      </c>
      <c r="U198" s="98" t="s">
        <v>77</v>
      </c>
      <c r="V198" s="215"/>
      <c r="W198" s="99">
        <f t="shared" si="94"/>
        <v>0</v>
      </c>
      <c r="X198" s="98" t="s">
        <v>77</v>
      </c>
      <c r="Y198" s="215"/>
      <c r="Z198" s="99">
        <f t="shared" si="95"/>
        <v>0</v>
      </c>
      <c r="AA198" s="98" t="s">
        <v>77</v>
      </c>
      <c r="AB198" s="215"/>
      <c r="AC198" s="99">
        <f t="shared" si="96"/>
        <v>0</v>
      </c>
      <c r="AD198" s="98" t="s">
        <v>77</v>
      </c>
      <c r="AE198" s="215"/>
      <c r="AF198" s="99">
        <f t="shared" si="97"/>
        <v>0</v>
      </c>
      <c r="AG198" s="98" t="s">
        <v>77</v>
      </c>
      <c r="AH198" s="215"/>
      <c r="AI198" s="99">
        <f t="shared" si="98"/>
        <v>0</v>
      </c>
      <c r="AJ198" s="98" t="s">
        <v>77</v>
      </c>
      <c r="AK198" s="215"/>
      <c r="AL198" s="248">
        <f t="shared" si="99"/>
        <v>0</v>
      </c>
      <c r="AM198" s="73">
        <v>183</v>
      </c>
      <c r="AN198" s="74">
        <v>77</v>
      </c>
      <c r="AO198" s="75">
        <f t="shared" si="105"/>
        <v>38500</v>
      </c>
      <c r="AP198" s="73">
        <v>183</v>
      </c>
      <c r="AQ198" s="74">
        <v>320</v>
      </c>
      <c r="AR198" s="92">
        <f>AQ198*F198</f>
        <v>160000</v>
      </c>
      <c r="AS198" s="269">
        <v>183</v>
      </c>
      <c r="AT198" s="75">
        <v>75</v>
      </c>
      <c r="AU198" s="75">
        <f>AT198*F198</f>
        <v>37500</v>
      </c>
      <c r="AV198" s="73">
        <v>183</v>
      </c>
      <c r="AW198" s="246">
        <v>290.79000000000002</v>
      </c>
      <c r="AX198" s="75">
        <f>AW198*F198</f>
        <v>145395</v>
      </c>
      <c r="AY198" s="93"/>
      <c r="AZ198" s="77">
        <f t="shared" ref="AZ198:AZ261" si="106">MIN(AK198,AH198,AE198,AB198,Y198,V198,S198,P198,M198,AN198,AQ198,AT198,AW198)</f>
        <v>65</v>
      </c>
      <c r="BA198" s="77">
        <f t="shared" si="100"/>
        <v>165.55799999999999</v>
      </c>
      <c r="BB198" s="77">
        <f t="shared" si="101"/>
        <v>77</v>
      </c>
      <c r="BC198" s="77">
        <f t="shared" si="102"/>
        <v>320</v>
      </c>
      <c r="BD198" s="88"/>
      <c r="BE198" s="79">
        <f t="shared" si="103"/>
        <v>32500</v>
      </c>
      <c r="BF198" s="80">
        <f t="shared" si="103"/>
        <v>82779</v>
      </c>
      <c r="BG198" s="81">
        <f t="shared" si="103"/>
        <v>38500</v>
      </c>
      <c r="BH198" s="342">
        <f t="shared" si="104"/>
        <v>147.59666666666666</v>
      </c>
      <c r="BI198" s="82"/>
    </row>
    <row r="199" spans="1:61" ht="24" x14ac:dyDescent="0.25">
      <c r="A199" s="59">
        <v>184</v>
      </c>
      <c r="B199" s="96" t="s">
        <v>443</v>
      </c>
      <c r="C199" s="84" t="s">
        <v>509</v>
      </c>
      <c r="D199" s="216" t="s">
        <v>510</v>
      </c>
      <c r="E199" s="86" t="s">
        <v>62</v>
      </c>
      <c r="F199" s="138">
        <v>100</v>
      </c>
      <c r="G199" s="64">
        <f>SUM(F199:F199)</f>
        <v>100</v>
      </c>
      <c r="H199" s="183">
        <v>330</v>
      </c>
      <c r="I199" s="184">
        <f>G199*H199</f>
        <v>33000</v>
      </c>
      <c r="J199" s="351">
        <v>20460</v>
      </c>
      <c r="K199" s="68">
        <v>100</v>
      </c>
      <c r="L199" s="98" t="s">
        <v>77</v>
      </c>
      <c r="M199" s="215"/>
      <c r="N199" s="99">
        <f t="shared" si="91"/>
        <v>0</v>
      </c>
      <c r="O199" s="98" t="s">
        <v>77</v>
      </c>
      <c r="P199" s="215"/>
      <c r="Q199" s="99">
        <f t="shared" si="92"/>
        <v>0</v>
      </c>
      <c r="R199" s="98" t="s">
        <v>77</v>
      </c>
      <c r="S199" s="215"/>
      <c r="T199" s="99">
        <f t="shared" si="93"/>
        <v>0</v>
      </c>
      <c r="U199" s="98" t="s">
        <v>77</v>
      </c>
      <c r="V199" s="215"/>
      <c r="W199" s="99">
        <f t="shared" si="94"/>
        <v>0</v>
      </c>
      <c r="X199" s="98" t="s">
        <v>77</v>
      </c>
      <c r="Y199" s="215"/>
      <c r="Z199" s="99">
        <f t="shared" si="95"/>
        <v>0</v>
      </c>
      <c r="AA199" s="98" t="s">
        <v>77</v>
      </c>
      <c r="AB199" s="215"/>
      <c r="AC199" s="99">
        <f t="shared" si="96"/>
        <v>0</v>
      </c>
      <c r="AD199" s="98" t="s">
        <v>77</v>
      </c>
      <c r="AE199" s="215"/>
      <c r="AF199" s="99">
        <f t="shared" si="97"/>
        <v>0</v>
      </c>
      <c r="AG199" s="98" t="s">
        <v>77</v>
      </c>
      <c r="AH199" s="215"/>
      <c r="AI199" s="99">
        <f t="shared" si="98"/>
        <v>0</v>
      </c>
      <c r="AJ199" s="98" t="s">
        <v>77</v>
      </c>
      <c r="AK199" s="215"/>
      <c r="AL199" s="248">
        <f t="shared" si="99"/>
        <v>0</v>
      </c>
      <c r="AM199" s="73">
        <v>184</v>
      </c>
      <c r="AN199" s="74">
        <v>308</v>
      </c>
      <c r="AO199" s="75">
        <f t="shared" si="105"/>
        <v>30800</v>
      </c>
      <c r="AP199" s="73">
        <v>184</v>
      </c>
      <c r="AQ199" s="74">
        <v>340</v>
      </c>
      <c r="AR199" s="92">
        <f>AQ199*F199</f>
        <v>34000</v>
      </c>
      <c r="AS199" s="269">
        <v>184</v>
      </c>
      <c r="AT199" s="75">
        <v>320</v>
      </c>
      <c r="AU199" s="75">
        <f>AT199*F199</f>
        <v>32000</v>
      </c>
      <c r="AV199" s="73">
        <v>184</v>
      </c>
      <c r="AW199" s="246">
        <v>1615.51</v>
      </c>
      <c r="AX199" s="75">
        <f>AW199*F199</f>
        <v>161551</v>
      </c>
      <c r="AY199" s="93"/>
      <c r="AZ199" s="77">
        <f t="shared" si="106"/>
        <v>308</v>
      </c>
      <c r="BA199" s="77">
        <f t="shared" si="100"/>
        <v>645.87750000000005</v>
      </c>
      <c r="BB199" s="77">
        <f t="shared" si="101"/>
        <v>330</v>
      </c>
      <c r="BC199" s="77">
        <f t="shared" si="102"/>
        <v>1615.51</v>
      </c>
      <c r="BD199" s="88"/>
      <c r="BE199" s="79">
        <f t="shared" si="103"/>
        <v>30800</v>
      </c>
      <c r="BF199" s="80">
        <f t="shared" si="103"/>
        <v>64587.750000000007</v>
      </c>
      <c r="BG199" s="81">
        <f t="shared" si="103"/>
        <v>33000</v>
      </c>
      <c r="BH199" s="342">
        <f t="shared" si="104"/>
        <v>330.00000000000011</v>
      </c>
      <c r="BI199" s="82"/>
    </row>
    <row r="200" spans="1:61" ht="36" x14ac:dyDescent="0.25">
      <c r="A200" s="137">
        <v>185</v>
      </c>
      <c r="B200" s="96" t="s">
        <v>443</v>
      </c>
      <c r="C200" s="84" t="s">
        <v>511</v>
      </c>
      <c r="D200" s="85" t="s">
        <v>512</v>
      </c>
      <c r="E200" s="86" t="s">
        <v>62</v>
      </c>
      <c r="F200" s="138">
        <v>550</v>
      </c>
      <c r="G200" s="64">
        <f>SUM(F200:F200)</f>
        <v>550</v>
      </c>
      <c r="H200" s="183">
        <v>94.83</v>
      </c>
      <c r="I200" s="184">
        <f>G200*H200</f>
        <v>52156.5</v>
      </c>
      <c r="J200" s="351">
        <v>20460</v>
      </c>
      <c r="K200" s="68">
        <v>550</v>
      </c>
      <c r="L200" s="98" t="s">
        <v>77</v>
      </c>
      <c r="M200" s="215"/>
      <c r="N200" s="99">
        <f t="shared" si="91"/>
        <v>0</v>
      </c>
      <c r="O200" s="67">
        <v>235</v>
      </c>
      <c r="P200" s="99">
        <v>45</v>
      </c>
      <c r="Q200" s="99">
        <f t="shared" si="92"/>
        <v>24750</v>
      </c>
      <c r="R200" s="98" t="s">
        <v>77</v>
      </c>
      <c r="S200" s="215"/>
      <c r="T200" s="99">
        <f t="shared" si="93"/>
        <v>0</v>
      </c>
      <c r="U200" s="98" t="s">
        <v>77</v>
      </c>
      <c r="V200" s="215"/>
      <c r="W200" s="99">
        <f t="shared" si="94"/>
        <v>0</v>
      </c>
      <c r="X200" s="67">
        <v>194</v>
      </c>
      <c r="Y200" s="99">
        <v>80</v>
      </c>
      <c r="Z200" s="99">
        <f t="shared" si="95"/>
        <v>44000</v>
      </c>
      <c r="AA200" s="98" t="s">
        <v>77</v>
      </c>
      <c r="AB200" s="215"/>
      <c r="AC200" s="99">
        <f t="shared" si="96"/>
        <v>0</v>
      </c>
      <c r="AD200" s="98" t="s">
        <v>77</v>
      </c>
      <c r="AE200" s="215"/>
      <c r="AF200" s="99">
        <f t="shared" si="97"/>
        <v>0</v>
      </c>
      <c r="AG200" s="67">
        <v>272</v>
      </c>
      <c r="AH200" s="99">
        <v>42.92</v>
      </c>
      <c r="AI200" s="99">
        <f t="shared" si="98"/>
        <v>23606</v>
      </c>
      <c r="AJ200" s="98" t="s">
        <v>77</v>
      </c>
      <c r="AK200" s="215"/>
      <c r="AL200" s="248">
        <f t="shared" si="99"/>
        <v>0</v>
      </c>
      <c r="AM200" s="73">
        <v>185</v>
      </c>
      <c r="AN200" s="74">
        <v>63</v>
      </c>
      <c r="AO200" s="75">
        <f t="shared" si="105"/>
        <v>34650</v>
      </c>
      <c r="AP200" s="73">
        <v>185</v>
      </c>
      <c r="AQ200" s="74">
        <v>280</v>
      </c>
      <c r="AR200" s="92">
        <f>AQ200*F200</f>
        <v>154000</v>
      </c>
      <c r="AS200" s="269">
        <v>185</v>
      </c>
      <c r="AT200" s="75">
        <v>60</v>
      </c>
      <c r="AU200" s="75">
        <f>AT200*F200</f>
        <v>33000</v>
      </c>
      <c r="AV200" s="73">
        <v>185</v>
      </c>
      <c r="AW200" s="246">
        <v>226.17</v>
      </c>
      <c r="AX200" s="75">
        <f>AW200*F200</f>
        <v>124393.5</v>
      </c>
      <c r="AY200" s="93"/>
      <c r="AZ200" s="77">
        <f t="shared" si="106"/>
        <v>42.92</v>
      </c>
      <c r="BA200" s="77">
        <f t="shared" si="100"/>
        <v>113.87</v>
      </c>
      <c r="BB200" s="77">
        <f t="shared" si="101"/>
        <v>63</v>
      </c>
      <c r="BC200" s="77">
        <f t="shared" si="102"/>
        <v>280</v>
      </c>
      <c r="BD200" s="88"/>
      <c r="BE200" s="79">
        <f t="shared" si="103"/>
        <v>23606</v>
      </c>
      <c r="BF200" s="80">
        <f t="shared" si="103"/>
        <v>62628.5</v>
      </c>
      <c r="BG200" s="81">
        <f t="shared" si="103"/>
        <v>34650</v>
      </c>
      <c r="BH200" s="342">
        <f t="shared" si="104"/>
        <v>94.834000000000003</v>
      </c>
      <c r="BI200" s="82"/>
    </row>
    <row r="201" spans="1:61" ht="24" x14ac:dyDescent="0.25">
      <c r="A201" s="59">
        <v>186</v>
      </c>
      <c r="B201" s="96" t="s">
        <v>443</v>
      </c>
      <c r="C201" s="84" t="s">
        <v>513</v>
      </c>
      <c r="D201" s="216" t="s">
        <v>514</v>
      </c>
      <c r="E201" s="86" t="s">
        <v>62</v>
      </c>
      <c r="F201" s="138">
        <v>350</v>
      </c>
      <c r="G201" s="64">
        <f>SUM(F201:F201)</f>
        <v>350</v>
      </c>
      <c r="H201" s="183">
        <v>93.29</v>
      </c>
      <c r="I201" s="184">
        <f>G201*H201</f>
        <v>32651.500000000004</v>
      </c>
      <c r="J201" s="351">
        <v>20460</v>
      </c>
      <c r="K201" s="68">
        <v>350</v>
      </c>
      <c r="L201" s="67">
        <v>118</v>
      </c>
      <c r="M201" s="99">
        <v>55</v>
      </c>
      <c r="N201" s="99">
        <f t="shared" si="91"/>
        <v>19250</v>
      </c>
      <c r="O201" s="67">
        <v>235</v>
      </c>
      <c r="P201" s="99">
        <v>45</v>
      </c>
      <c r="Q201" s="99">
        <f t="shared" si="92"/>
        <v>15750</v>
      </c>
      <c r="R201" s="98" t="s">
        <v>77</v>
      </c>
      <c r="S201" s="215"/>
      <c r="T201" s="99">
        <f t="shared" si="93"/>
        <v>0</v>
      </c>
      <c r="U201" s="67" t="s">
        <v>515</v>
      </c>
      <c r="V201" s="99">
        <v>30</v>
      </c>
      <c r="W201" s="99">
        <f t="shared" si="94"/>
        <v>10500</v>
      </c>
      <c r="X201" s="67">
        <v>194</v>
      </c>
      <c r="Y201" s="99">
        <v>80</v>
      </c>
      <c r="Z201" s="99">
        <f t="shared" si="95"/>
        <v>28000</v>
      </c>
      <c r="AA201" s="98" t="s">
        <v>77</v>
      </c>
      <c r="AB201" s="215"/>
      <c r="AC201" s="99">
        <f t="shared" si="96"/>
        <v>0</v>
      </c>
      <c r="AD201" s="98" t="s">
        <v>77</v>
      </c>
      <c r="AE201" s="215"/>
      <c r="AF201" s="99">
        <f t="shared" si="97"/>
        <v>0</v>
      </c>
      <c r="AG201" s="98" t="s">
        <v>77</v>
      </c>
      <c r="AH201" s="215"/>
      <c r="AI201" s="99">
        <f t="shared" si="98"/>
        <v>0</v>
      </c>
      <c r="AJ201" s="67" t="s">
        <v>501</v>
      </c>
      <c r="AK201" s="99">
        <v>41</v>
      </c>
      <c r="AL201" s="248">
        <f t="shared" si="99"/>
        <v>14350</v>
      </c>
      <c r="AM201" s="73">
        <v>186</v>
      </c>
      <c r="AN201" s="74">
        <v>77</v>
      </c>
      <c r="AO201" s="75">
        <f t="shared" si="105"/>
        <v>26950</v>
      </c>
      <c r="AP201" s="73">
        <v>186</v>
      </c>
      <c r="AQ201" s="74">
        <v>280</v>
      </c>
      <c r="AR201" s="92">
        <f>AQ201*F201</f>
        <v>98000</v>
      </c>
      <c r="AS201" s="269">
        <v>186</v>
      </c>
      <c r="AT201" s="75">
        <v>75</v>
      </c>
      <c r="AU201" s="75">
        <f>AT201*F201</f>
        <v>26250</v>
      </c>
      <c r="AV201" s="73">
        <v>186</v>
      </c>
      <c r="AW201" s="246">
        <v>290.79000000000002</v>
      </c>
      <c r="AX201" s="75">
        <f>AW201*F201</f>
        <v>101776.5</v>
      </c>
      <c r="AY201" s="93"/>
      <c r="AZ201" s="77">
        <f t="shared" si="106"/>
        <v>30</v>
      </c>
      <c r="BA201" s="77">
        <f t="shared" si="100"/>
        <v>108.19888888888889</v>
      </c>
      <c r="BB201" s="77">
        <f t="shared" si="101"/>
        <v>75</v>
      </c>
      <c r="BC201" s="77">
        <f t="shared" si="102"/>
        <v>290.79000000000002</v>
      </c>
      <c r="BD201" s="88"/>
      <c r="BE201" s="79">
        <f t="shared" ref="BE201:BG226" si="107">AZ201*$K201</f>
        <v>10500</v>
      </c>
      <c r="BF201" s="80">
        <f t="shared" si="107"/>
        <v>37869.611111111109</v>
      </c>
      <c r="BG201" s="81">
        <f t="shared" si="107"/>
        <v>26250</v>
      </c>
      <c r="BH201" s="342">
        <f t="shared" si="104"/>
        <v>93.285714285714292</v>
      </c>
      <c r="BI201" s="82"/>
    </row>
    <row r="202" spans="1:61" ht="24" x14ac:dyDescent="0.25">
      <c r="A202" s="137">
        <v>187</v>
      </c>
      <c r="B202" s="96" t="s">
        <v>443</v>
      </c>
      <c r="C202" s="84" t="s">
        <v>516</v>
      </c>
      <c r="D202" s="216" t="s">
        <v>517</v>
      </c>
      <c r="E202" s="86" t="s">
        <v>62</v>
      </c>
      <c r="F202" s="138">
        <v>350</v>
      </c>
      <c r="G202" s="64">
        <f>SUM(F202:F202)</f>
        <v>350</v>
      </c>
      <c r="H202" s="183">
        <v>197.9</v>
      </c>
      <c r="I202" s="184">
        <f>G202*H202</f>
        <v>69265</v>
      </c>
      <c r="J202" s="351">
        <v>20460</v>
      </c>
      <c r="K202" s="68">
        <v>350</v>
      </c>
      <c r="L202" s="98" t="s">
        <v>77</v>
      </c>
      <c r="M202" s="215"/>
      <c r="N202" s="99">
        <f t="shared" si="91"/>
        <v>0</v>
      </c>
      <c r="O202" s="98" t="s">
        <v>77</v>
      </c>
      <c r="P202" s="215"/>
      <c r="Q202" s="99">
        <f t="shared" si="92"/>
        <v>0</v>
      </c>
      <c r="R202" s="98" t="s">
        <v>77</v>
      </c>
      <c r="S202" s="215"/>
      <c r="T202" s="99">
        <f t="shared" si="93"/>
        <v>0</v>
      </c>
      <c r="U202" s="98" t="s">
        <v>77</v>
      </c>
      <c r="V202" s="215"/>
      <c r="W202" s="99">
        <f t="shared" si="94"/>
        <v>0</v>
      </c>
      <c r="X202" s="98" t="s">
        <v>77</v>
      </c>
      <c r="Y202" s="215"/>
      <c r="Z202" s="99">
        <f t="shared" si="95"/>
        <v>0</v>
      </c>
      <c r="AA202" s="98" t="s">
        <v>77</v>
      </c>
      <c r="AB202" s="215"/>
      <c r="AC202" s="99">
        <f t="shared" si="96"/>
        <v>0</v>
      </c>
      <c r="AD202" s="98" t="s">
        <v>77</v>
      </c>
      <c r="AE202" s="215"/>
      <c r="AF202" s="99">
        <f t="shared" si="97"/>
        <v>0</v>
      </c>
      <c r="AG202" s="98" t="s">
        <v>77</v>
      </c>
      <c r="AH202" s="215"/>
      <c r="AI202" s="99">
        <f t="shared" si="98"/>
        <v>0</v>
      </c>
      <c r="AJ202" s="98" t="s">
        <v>77</v>
      </c>
      <c r="AK202" s="215"/>
      <c r="AL202" s="248">
        <f t="shared" si="99"/>
        <v>0</v>
      </c>
      <c r="AM202" s="73">
        <v>187</v>
      </c>
      <c r="AN202" s="74">
        <v>105</v>
      </c>
      <c r="AO202" s="75">
        <f t="shared" si="105"/>
        <v>36750</v>
      </c>
      <c r="AP202" s="73">
        <v>187</v>
      </c>
      <c r="AQ202" s="74">
        <v>300</v>
      </c>
      <c r="AR202" s="92">
        <f>AQ202*F202</f>
        <v>105000</v>
      </c>
      <c r="AS202" s="269">
        <v>187</v>
      </c>
      <c r="AT202" s="75">
        <v>100</v>
      </c>
      <c r="AU202" s="75">
        <f>AT202*F202</f>
        <v>35000</v>
      </c>
      <c r="AV202" s="73">
        <v>187</v>
      </c>
      <c r="AW202" s="246">
        <v>290.79000000000002</v>
      </c>
      <c r="AX202" s="75">
        <f>AW202*F202</f>
        <v>101776.5</v>
      </c>
      <c r="AY202" s="93"/>
      <c r="AZ202" s="77">
        <f t="shared" si="106"/>
        <v>100</v>
      </c>
      <c r="BA202" s="77">
        <f t="shared" si="100"/>
        <v>198.94749999999999</v>
      </c>
      <c r="BB202" s="77">
        <f t="shared" si="101"/>
        <v>197.89500000000001</v>
      </c>
      <c r="BC202" s="77">
        <f t="shared" si="102"/>
        <v>300</v>
      </c>
      <c r="BD202" s="88"/>
      <c r="BE202" s="79">
        <f t="shared" si="107"/>
        <v>35000</v>
      </c>
      <c r="BF202" s="80">
        <f t="shared" si="107"/>
        <v>69631.625</v>
      </c>
      <c r="BG202" s="81">
        <f t="shared" si="107"/>
        <v>69263.25</v>
      </c>
      <c r="BH202" s="342">
        <f t="shared" si="104"/>
        <v>197.89499999999998</v>
      </c>
      <c r="BI202" s="82"/>
    </row>
    <row r="203" spans="1:61" ht="36" x14ac:dyDescent="0.25">
      <c r="A203" s="59">
        <v>188</v>
      </c>
      <c r="B203" s="96" t="s">
        <v>443</v>
      </c>
      <c r="C203" s="84" t="s">
        <v>518</v>
      </c>
      <c r="D203" s="216" t="s">
        <v>519</v>
      </c>
      <c r="E203" s="86" t="s">
        <v>62</v>
      </c>
      <c r="F203" s="138">
        <v>350</v>
      </c>
      <c r="G203" s="64">
        <f>SUM(F203:F203)</f>
        <v>350</v>
      </c>
      <c r="H203" s="183">
        <v>174.33</v>
      </c>
      <c r="I203" s="184">
        <f>G203*H203</f>
        <v>61015.500000000007</v>
      </c>
      <c r="J203" s="351">
        <v>20460</v>
      </c>
      <c r="K203" s="68">
        <v>350</v>
      </c>
      <c r="L203" s="98" t="s">
        <v>77</v>
      </c>
      <c r="M203" s="215"/>
      <c r="N203" s="99">
        <f t="shared" si="91"/>
        <v>0</v>
      </c>
      <c r="O203" s="98" t="s">
        <v>77</v>
      </c>
      <c r="P203" s="215"/>
      <c r="Q203" s="99">
        <f t="shared" si="92"/>
        <v>0</v>
      </c>
      <c r="R203" s="98" t="s">
        <v>77</v>
      </c>
      <c r="S203" s="215"/>
      <c r="T203" s="99">
        <f t="shared" si="93"/>
        <v>0</v>
      </c>
      <c r="U203" s="98" t="s">
        <v>77</v>
      </c>
      <c r="V203" s="215"/>
      <c r="W203" s="99">
        <f t="shared" si="94"/>
        <v>0</v>
      </c>
      <c r="X203" s="98" t="s">
        <v>77</v>
      </c>
      <c r="Y203" s="215"/>
      <c r="Z203" s="99">
        <f t="shared" si="95"/>
        <v>0</v>
      </c>
      <c r="AA203" s="98" t="s">
        <v>77</v>
      </c>
      <c r="AB203" s="215"/>
      <c r="AC203" s="99">
        <f t="shared" si="96"/>
        <v>0</v>
      </c>
      <c r="AD203" s="98" t="s">
        <v>77</v>
      </c>
      <c r="AE203" s="215"/>
      <c r="AF203" s="99">
        <f t="shared" si="97"/>
        <v>0</v>
      </c>
      <c r="AG203" s="67">
        <v>269</v>
      </c>
      <c r="AH203" s="99">
        <v>89.9</v>
      </c>
      <c r="AI203" s="99">
        <f t="shared" si="98"/>
        <v>31465.000000000004</v>
      </c>
      <c r="AJ203" s="98" t="s">
        <v>77</v>
      </c>
      <c r="AK203" s="215"/>
      <c r="AL203" s="248">
        <f t="shared" si="99"/>
        <v>0</v>
      </c>
      <c r="AM203" s="73">
        <v>188</v>
      </c>
      <c r="AN203" s="74">
        <v>133</v>
      </c>
      <c r="AO203" s="75">
        <f t="shared" si="105"/>
        <v>46550</v>
      </c>
      <c r="AP203" s="73">
        <v>188</v>
      </c>
      <c r="AQ203" s="74">
        <v>270</v>
      </c>
      <c r="AR203" s="92">
        <f>AQ203*F203</f>
        <v>94500</v>
      </c>
      <c r="AS203" s="269">
        <v>188</v>
      </c>
      <c r="AT203" s="75">
        <v>120</v>
      </c>
      <c r="AU203" s="75">
        <f>AT203*F203</f>
        <v>42000</v>
      </c>
      <c r="AV203" s="73">
        <v>188</v>
      </c>
      <c r="AW203" s="246">
        <v>565.42999999999995</v>
      </c>
      <c r="AX203" s="75">
        <f>AW203*F203</f>
        <v>197900.49999999997</v>
      </c>
      <c r="AY203" s="93"/>
      <c r="AZ203" s="77">
        <f t="shared" si="106"/>
        <v>89.9</v>
      </c>
      <c r="BA203" s="77">
        <f t="shared" si="100"/>
        <v>235.666</v>
      </c>
      <c r="BB203" s="77">
        <f t="shared" si="101"/>
        <v>133</v>
      </c>
      <c r="BC203" s="77">
        <f t="shared" si="102"/>
        <v>565.42999999999995</v>
      </c>
      <c r="BD203" s="88"/>
      <c r="BE203" s="79">
        <f t="shared" si="107"/>
        <v>31465.000000000004</v>
      </c>
      <c r="BF203" s="80">
        <f t="shared" si="107"/>
        <v>82483.100000000006</v>
      </c>
      <c r="BG203" s="81">
        <f t="shared" si="107"/>
        <v>46550</v>
      </c>
      <c r="BH203" s="342">
        <f t="shared" si="104"/>
        <v>174.33333333333334</v>
      </c>
      <c r="BI203" s="82"/>
    </row>
    <row r="204" spans="1:61" ht="36" x14ac:dyDescent="0.25">
      <c r="A204" s="137">
        <v>189</v>
      </c>
      <c r="B204" s="96" t="s">
        <v>443</v>
      </c>
      <c r="C204" s="84" t="s">
        <v>520</v>
      </c>
      <c r="D204" s="85" t="s">
        <v>521</v>
      </c>
      <c r="E204" s="86" t="s">
        <v>62</v>
      </c>
      <c r="F204" s="138">
        <v>350</v>
      </c>
      <c r="G204" s="64">
        <f>SUM(F204:F204)</f>
        <v>350</v>
      </c>
      <c r="H204" s="183">
        <v>220.5</v>
      </c>
      <c r="I204" s="184">
        <f>G204*H204</f>
        <v>77175</v>
      </c>
      <c r="J204" s="351">
        <v>20460</v>
      </c>
      <c r="K204" s="68">
        <v>350</v>
      </c>
      <c r="L204" s="98" t="s">
        <v>77</v>
      </c>
      <c r="M204" s="215"/>
      <c r="N204" s="99">
        <f t="shared" si="91"/>
        <v>0</v>
      </c>
      <c r="O204" s="98" t="s">
        <v>77</v>
      </c>
      <c r="P204" s="215"/>
      <c r="Q204" s="99">
        <f t="shared" si="92"/>
        <v>0</v>
      </c>
      <c r="R204" s="98" t="s">
        <v>77</v>
      </c>
      <c r="S204" s="215"/>
      <c r="T204" s="99">
        <f t="shared" si="93"/>
        <v>0</v>
      </c>
      <c r="U204" s="98" t="s">
        <v>77</v>
      </c>
      <c r="V204" s="215"/>
      <c r="W204" s="99">
        <f t="shared" si="94"/>
        <v>0</v>
      </c>
      <c r="X204" s="98" t="s">
        <v>77</v>
      </c>
      <c r="Y204" s="215"/>
      <c r="Z204" s="99">
        <f t="shared" si="95"/>
        <v>0</v>
      </c>
      <c r="AA204" s="98" t="s">
        <v>77</v>
      </c>
      <c r="AB204" s="215"/>
      <c r="AC204" s="99">
        <f t="shared" si="96"/>
        <v>0</v>
      </c>
      <c r="AD204" s="98" t="s">
        <v>77</v>
      </c>
      <c r="AE204" s="215"/>
      <c r="AF204" s="99">
        <f t="shared" si="97"/>
        <v>0</v>
      </c>
      <c r="AG204" s="98" t="s">
        <v>77</v>
      </c>
      <c r="AH204" s="215"/>
      <c r="AI204" s="99">
        <f t="shared" si="98"/>
        <v>0</v>
      </c>
      <c r="AJ204" s="98" t="s">
        <v>77</v>
      </c>
      <c r="AK204" s="215"/>
      <c r="AL204" s="248">
        <f t="shared" si="99"/>
        <v>0</v>
      </c>
      <c r="AM204" s="73">
        <v>189</v>
      </c>
      <c r="AN204" s="74">
        <v>161</v>
      </c>
      <c r="AO204" s="75">
        <f t="shared" si="105"/>
        <v>56350</v>
      </c>
      <c r="AP204" s="73">
        <v>189</v>
      </c>
      <c r="AQ204" s="74">
        <v>280</v>
      </c>
      <c r="AR204" s="92">
        <f>AQ204*F204</f>
        <v>98000</v>
      </c>
      <c r="AS204" s="269">
        <v>189</v>
      </c>
      <c r="AT204" s="75">
        <v>135</v>
      </c>
      <c r="AU204" s="75">
        <f>AT204*F204</f>
        <v>47250</v>
      </c>
      <c r="AV204" s="73">
        <v>189</v>
      </c>
      <c r="AW204" s="246">
        <v>726.98</v>
      </c>
      <c r="AX204" s="75">
        <f>AW204*F204</f>
        <v>254443</v>
      </c>
      <c r="AY204" s="93"/>
      <c r="AZ204" s="77">
        <f t="shared" si="106"/>
        <v>135</v>
      </c>
      <c r="BA204" s="77">
        <f t="shared" si="100"/>
        <v>325.745</v>
      </c>
      <c r="BB204" s="77">
        <f t="shared" si="101"/>
        <v>220.5</v>
      </c>
      <c r="BC204" s="77">
        <f t="shared" si="102"/>
        <v>726.98</v>
      </c>
      <c r="BD204" s="88"/>
      <c r="BE204" s="79">
        <f t="shared" si="107"/>
        <v>47250</v>
      </c>
      <c r="BF204" s="80">
        <f t="shared" si="107"/>
        <v>114010.75</v>
      </c>
      <c r="BG204" s="81">
        <f t="shared" si="107"/>
        <v>77175</v>
      </c>
      <c r="BH204" s="342">
        <f t="shared" si="104"/>
        <v>220.5</v>
      </c>
      <c r="BI204" s="82"/>
    </row>
    <row r="205" spans="1:61" ht="36" x14ac:dyDescent="0.25">
      <c r="A205" s="59">
        <v>190</v>
      </c>
      <c r="B205" s="96" t="s">
        <v>443</v>
      </c>
      <c r="C205" s="84" t="s">
        <v>522</v>
      </c>
      <c r="D205" s="216" t="s">
        <v>523</v>
      </c>
      <c r="E205" s="86" t="s">
        <v>62</v>
      </c>
      <c r="F205" s="138">
        <v>30</v>
      </c>
      <c r="G205" s="64">
        <f>SUM(F205:F205)</f>
        <v>30</v>
      </c>
      <c r="H205" s="183">
        <v>138.09</v>
      </c>
      <c r="I205" s="184">
        <f>G205*H205</f>
        <v>4142.7</v>
      </c>
      <c r="J205" s="351">
        <v>20460</v>
      </c>
      <c r="K205" s="68">
        <v>30</v>
      </c>
      <c r="L205" s="98" t="s">
        <v>77</v>
      </c>
      <c r="M205" s="215"/>
      <c r="N205" s="99">
        <f t="shared" si="91"/>
        <v>0</v>
      </c>
      <c r="O205" s="98" t="s">
        <v>77</v>
      </c>
      <c r="P205" s="215"/>
      <c r="Q205" s="99">
        <f t="shared" si="92"/>
        <v>0</v>
      </c>
      <c r="R205" s="98" t="s">
        <v>77</v>
      </c>
      <c r="S205" s="215"/>
      <c r="T205" s="99">
        <f t="shared" si="93"/>
        <v>0</v>
      </c>
      <c r="U205" s="98" t="s">
        <v>77</v>
      </c>
      <c r="V205" s="215"/>
      <c r="W205" s="99">
        <f t="shared" si="94"/>
        <v>0</v>
      </c>
      <c r="X205" s="98" t="s">
        <v>77</v>
      </c>
      <c r="Y205" s="215"/>
      <c r="Z205" s="99">
        <f t="shared" si="95"/>
        <v>0</v>
      </c>
      <c r="AA205" s="98" t="s">
        <v>77</v>
      </c>
      <c r="AB205" s="215"/>
      <c r="AC205" s="99">
        <f t="shared" si="96"/>
        <v>0</v>
      </c>
      <c r="AD205" s="98" t="s">
        <v>77</v>
      </c>
      <c r="AE205" s="215"/>
      <c r="AF205" s="99">
        <f t="shared" si="97"/>
        <v>0</v>
      </c>
      <c r="AG205" s="98" t="s">
        <v>77</v>
      </c>
      <c r="AH205" s="215"/>
      <c r="AI205" s="99">
        <f t="shared" si="98"/>
        <v>0</v>
      </c>
      <c r="AJ205" s="98" t="s">
        <v>77</v>
      </c>
      <c r="AK205" s="215"/>
      <c r="AL205" s="248">
        <f t="shared" si="99"/>
        <v>0</v>
      </c>
      <c r="AM205" s="73">
        <v>190</v>
      </c>
      <c r="AN205" s="74">
        <v>49</v>
      </c>
      <c r="AO205" s="75">
        <f t="shared" si="105"/>
        <v>1470</v>
      </c>
      <c r="AP205" s="73">
        <v>190</v>
      </c>
      <c r="AQ205" s="74">
        <v>250</v>
      </c>
      <c r="AR205" s="92">
        <f>AQ205*F205</f>
        <v>7500</v>
      </c>
      <c r="AS205" s="269">
        <v>190</v>
      </c>
      <c r="AT205" s="75">
        <v>50</v>
      </c>
      <c r="AU205" s="75">
        <f>AT205*F205</f>
        <v>1500</v>
      </c>
      <c r="AV205" s="73">
        <v>190</v>
      </c>
      <c r="AW205" s="246">
        <v>226.17</v>
      </c>
      <c r="AX205" s="75">
        <f>AW205*F205</f>
        <v>6785.0999999999995</v>
      </c>
      <c r="AY205" s="93"/>
      <c r="AZ205" s="77">
        <f t="shared" si="106"/>
        <v>49</v>
      </c>
      <c r="BA205" s="77">
        <f t="shared" si="100"/>
        <v>143.79249999999999</v>
      </c>
      <c r="BB205" s="77">
        <f t="shared" si="101"/>
        <v>138.08499999999998</v>
      </c>
      <c r="BC205" s="77">
        <f t="shared" si="102"/>
        <v>250</v>
      </c>
      <c r="BD205" s="88"/>
      <c r="BE205" s="79">
        <f t="shared" si="107"/>
        <v>1470</v>
      </c>
      <c r="BF205" s="80">
        <f t="shared" si="107"/>
        <v>4313.7749999999996</v>
      </c>
      <c r="BG205" s="81">
        <f t="shared" si="107"/>
        <v>4142.5499999999993</v>
      </c>
      <c r="BH205" s="342">
        <f t="shared" si="104"/>
        <v>138.08499999999998</v>
      </c>
      <c r="BI205" s="82"/>
    </row>
    <row r="206" spans="1:61" ht="60" x14ac:dyDescent="0.25">
      <c r="A206" s="137">
        <v>191</v>
      </c>
      <c r="B206" s="96" t="s">
        <v>443</v>
      </c>
      <c r="C206" s="97" t="s">
        <v>524</v>
      </c>
      <c r="D206" s="216" t="s">
        <v>525</v>
      </c>
      <c r="E206" s="86" t="s">
        <v>62</v>
      </c>
      <c r="F206" s="138">
        <v>60</v>
      </c>
      <c r="G206" s="64">
        <f>SUM(F206:F206)</f>
        <v>60</v>
      </c>
      <c r="H206" s="183">
        <v>426</v>
      </c>
      <c r="I206" s="184">
        <f>G206*H206</f>
        <v>25560</v>
      </c>
      <c r="J206" s="351">
        <v>20460</v>
      </c>
      <c r="K206" s="68">
        <v>60</v>
      </c>
      <c r="L206" s="98" t="s">
        <v>77</v>
      </c>
      <c r="M206" s="215"/>
      <c r="N206" s="99">
        <f t="shared" si="91"/>
        <v>0</v>
      </c>
      <c r="O206" s="98" t="s">
        <v>77</v>
      </c>
      <c r="P206" s="215"/>
      <c r="Q206" s="99">
        <f t="shared" si="92"/>
        <v>0</v>
      </c>
      <c r="R206" s="98" t="s">
        <v>77</v>
      </c>
      <c r="S206" s="215"/>
      <c r="T206" s="99">
        <f t="shared" si="93"/>
        <v>0</v>
      </c>
      <c r="U206" s="98" t="s">
        <v>77</v>
      </c>
      <c r="V206" s="215"/>
      <c r="W206" s="99">
        <f t="shared" si="94"/>
        <v>0</v>
      </c>
      <c r="X206" s="98" t="s">
        <v>77</v>
      </c>
      <c r="Y206" s="215"/>
      <c r="Z206" s="99">
        <f t="shared" si="95"/>
        <v>0</v>
      </c>
      <c r="AA206" s="98" t="s">
        <v>77</v>
      </c>
      <c r="AB206" s="215"/>
      <c r="AC206" s="99">
        <f t="shared" si="96"/>
        <v>0</v>
      </c>
      <c r="AD206" s="98" t="s">
        <v>77</v>
      </c>
      <c r="AE206" s="215"/>
      <c r="AF206" s="99">
        <f t="shared" si="97"/>
        <v>0</v>
      </c>
      <c r="AG206" s="98" t="s">
        <v>77</v>
      </c>
      <c r="AH206" s="215"/>
      <c r="AI206" s="99">
        <f t="shared" si="98"/>
        <v>0</v>
      </c>
      <c r="AJ206" s="98" t="s">
        <v>77</v>
      </c>
      <c r="AK206" s="215"/>
      <c r="AL206" s="248">
        <f t="shared" si="99"/>
        <v>0</v>
      </c>
      <c r="AM206" s="73">
        <v>191</v>
      </c>
      <c r="AN206" s="74">
        <v>252</v>
      </c>
      <c r="AO206" s="75">
        <f t="shared" si="105"/>
        <v>15120</v>
      </c>
      <c r="AP206" s="73">
        <v>191</v>
      </c>
      <c r="AQ206" s="74">
        <v>600</v>
      </c>
      <c r="AR206" s="92">
        <f>AQ206*F206</f>
        <v>36000</v>
      </c>
      <c r="AS206" s="269">
        <v>191</v>
      </c>
      <c r="AT206" s="75">
        <v>250</v>
      </c>
      <c r="AU206" s="75">
        <f>AT206*F206</f>
        <v>15000</v>
      </c>
      <c r="AV206" s="73">
        <v>191</v>
      </c>
      <c r="AW206" s="246">
        <v>613.89</v>
      </c>
      <c r="AX206" s="75">
        <f>AW206*F206</f>
        <v>36833.4</v>
      </c>
      <c r="AY206" s="93"/>
      <c r="AZ206" s="77">
        <f t="shared" si="106"/>
        <v>250</v>
      </c>
      <c r="BA206" s="77">
        <f t="shared" si="100"/>
        <v>428.97249999999997</v>
      </c>
      <c r="BB206" s="77">
        <f t="shared" si="101"/>
        <v>426</v>
      </c>
      <c r="BC206" s="77">
        <f t="shared" si="102"/>
        <v>613.89</v>
      </c>
      <c r="BD206" s="88"/>
      <c r="BE206" s="79">
        <f t="shared" si="107"/>
        <v>15000</v>
      </c>
      <c r="BF206" s="80">
        <f t="shared" si="107"/>
        <v>25738.35</v>
      </c>
      <c r="BG206" s="81">
        <f t="shared" si="107"/>
        <v>25560</v>
      </c>
      <c r="BH206" s="342">
        <f t="shared" si="104"/>
        <v>426</v>
      </c>
      <c r="BI206" s="82"/>
    </row>
    <row r="207" spans="1:61" ht="60" x14ac:dyDescent="0.25">
      <c r="A207" s="59">
        <v>192</v>
      </c>
      <c r="B207" s="96" t="s">
        <v>443</v>
      </c>
      <c r="C207" s="84" t="s">
        <v>526</v>
      </c>
      <c r="D207" s="216" t="s">
        <v>527</v>
      </c>
      <c r="E207" s="86" t="s">
        <v>62</v>
      </c>
      <c r="F207" s="138">
        <v>625</v>
      </c>
      <c r="G207" s="64">
        <f>SUM(F207:F207)</f>
        <v>625</v>
      </c>
      <c r="H207" s="183">
        <v>24.8</v>
      </c>
      <c r="I207" s="184">
        <f>G207*H207</f>
        <v>15500</v>
      </c>
      <c r="J207" s="351">
        <v>20460</v>
      </c>
      <c r="K207" s="68">
        <v>625</v>
      </c>
      <c r="L207" s="98" t="s">
        <v>77</v>
      </c>
      <c r="M207" s="215"/>
      <c r="N207" s="99">
        <f t="shared" si="91"/>
        <v>0</v>
      </c>
      <c r="O207" s="67">
        <v>238</v>
      </c>
      <c r="P207" s="99">
        <v>9</v>
      </c>
      <c r="Q207" s="99">
        <f t="shared" si="92"/>
        <v>5625</v>
      </c>
      <c r="R207" s="98" t="s">
        <v>77</v>
      </c>
      <c r="S207" s="215"/>
      <c r="T207" s="99">
        <f t="shared" si="93"/>
        <v>0</v>
      </c>
      <c r="U207" s="98" t="s">
        <v>77</v>
      </c>
      <c r="V207" s="215"/>
      <c r="W207" s="99">
        <f t="shared" si="94"/>
        <v>0</v>
      </c>
      <c r="X207" s="98" t="s">
        <v>77</v>
      </c>
      <c r="Y207" s="215"/>
      <c r="Z207" s="99">
        <f t="shared" si="95"/>
        <v>0</v>
      </c>
      <c r="AA207" s="98" t="s">
        <v>77</v>
      </c>
      <c r="AB207" s="215"/>
      <c r="AC207" s="99">
        <f t="shared" si="96"/>
        <v>0</v>
      </c>
      <c r="AD207" s="98" t="s">
        <v>77</v>
      </c>
      <c r="AE207" s="215"/>
      <c r="AF207" s="99">
        <f t="shared" si="97"/>
        <v>0</v>
      </c>
      <c r="AG207" s="67">
        <v>258</v>
      </c>
      <c r="AH207" s="99">
        <v>2.3199999999999998</v>
      </c>
      <c r="AI207" s="99">
        <f t="shared" si="98"/>
        <v>1450</v>
      </c>
      <c r="AJ207" s="98" t="s">
        <v>77</v>
      </c>
      <c r="AK207" s="215"/>
      <c r="AL207" s="248">
        <f t="shared" si="99"/>
        <v>0</v>
      </c>
      <c r="AM207" s="73">
        <v>192</v>
      </c>
      <c r="AN207" s="74">
        <v>25.2</v>
      </c>
      <c r="AO207" s="75">
        <f t="shared" si="105"/>
        <v>15750</v>
      </c>
      <c r="AP207" s="73">
        <v>192</v>
      </c>
      <c r="AQ207" s="74">
        <v>40</v>
      </c>
      <c r="AR207" s="92">
        <f>AQ207*F207</f>
        <v>25000</v>
      </c>
      <c r="AS207" s="269">
        <v>192</v>
      </c>
      <c r="AT207" s="75">
        <v>25</v>
      </c>
      <c r="AU207" s="75">
        <f>AT207*F207</f>
        <v>15625</v>
      </c>
      <c r="AV207" s="73">
        <v>192</v>
      </c>
      <c r="AW207" s="246">
        <v>80.78</v>
      </c>
      <c r="AX207" s="75">
        <f>AW207*F207</f>
        <v>50487.5</v>
      </c>
      <c r="AY207" s="93"/>
      <c r="AZ207" s="77">
        <f t="shared" si="106"/>
        <v>2.3199999999999998</v>
      </c>
      <c r="BA207" s="77">
        <f t="shared" si="100"/>
        <v>30.383333333333336</v>
      </c>
      <c r="BB207" s="77">
        <f t="shared" si="101"/>
        <v>25.1</v>
      </c>
      <c r="BC207" s="77">
        <f t="shared" si="102"/>
        <v>80.78</v>
      </c>
      <c r="BD207" s="88"/>
      <c r="BE207" s="79">
        <f t="shared" si="107"/>
        <v>1450</v>
      </c>
      <c r="BF207" s="80">
        <f t="shared" si="107"/>
        <v>18989.583333333336</v>
      </c>
      <c r="BG207" s="81">
        <f t="shared" si="107"/>
        <v>15687.5</v>
      </c>
      <c r="BH207" s="342">
        <f t="shared" si="104"/>
        <v>24.800000000000004</v>
      </c>
      <c r="BI207" s="82"/>
    </row>
    <row r="208" spans="1:61" ht="48" x14ac:dyDescent="0.25">
      <c r="A208" s="137">
        <v>193</v>
      </c>
      <c r="B208" s="96" t="s">
        <v>443</v>
      </c>
      <c r="C208" s="84" t="s">
        <v>528</v>
      </c>
      <c r="D208" s="85" t="s">
        <v>529</v>
      </c>
      <c r="E208" s="217" t="s">
        <v>530</v>
      </c>
      <c r="F208" s="138">
        <v>7000</v>
      </c>
      <c r="G208" s="64">
        <f>SUM(F208:F208)</f>
        <v>7000</v>
      </c>
      <c r="H208" s="183">
        <v>68.39</v>
      </c>
      <c r="I208" s="184">
        <f>G208*H208</f>
        <v>478730</v>
      </c>
      <c r="J208" s="351">
        <v>20460</v>
      </c>
      <c r="K208" s="68">
        <v>7000</v>
      </c>
      <c r="L208" s="67">
        <v>125</v>
      </c>
      <c r="M208" s="99">
        <v>50</v>
      </c>
      <c r="N208" s="99">
        <f t="shared" si="91"/>
        <v>350000</v>
      </c>
      <c r="O208" s="67">
        <v>243</v>
      </c>
      <c r="P208" s="99">
        <v>50</v>
      </c>
      <c r="Q208" s="99">
        <f t="shared" si="92"/>
        <v>350000</v>
      </c>
      <c r="R208" s="67">
        <v>641</v>
      </c>
      <c r="S208" s="99">
        <v>90</v>
      </c>
      <c r="T208" s="99">
        <f t="shared" si="93"/>
        <v>630000</v>
      </c>
      <c r="U208" s="67" t="s">
        <v>531</v>
      </c>
      <c r="V208" s="99">
        <v>20</v>
      </c>
      <c r="W208" s="99">
        <f t="shared" si="94"/>
        <v>140000</v>
      </c>
      <c r="X208" s="67">
        <v>201</v>
      </c>
      <c r="Y208" s="99">
        <v>30</v>
      </c>
      <c r="Z208" s="99">
        <f t="shared" si="95"/>
        <v>210000</v>
      </c>
      <c r="AA208" s="98" t="s">
        <v>77</v>
      </c>
      <c r="AB208" s="215"/>
      <c r="AC208" s="99">
        <f t="shared" si="96"/>
        <v>0</v>
      </c>
      <c r="AD208" s="67">
        <v>46</v>
      </c>
      <c r="AE208" s="99">
        <v>56.4</v>
      </c>
      <c r="AF208" s="99">
        <f t="shared" si="97"/>
        <v>394800</v>
      </c>
      <c r="AG208" s="67">
        <v>274</v>
      </c>
      <c r="AH208" s="99">
        <v>24.41</v>
      </c>
      <c r="AI208" s="99">
        <f t="shared" si="98"/>
        <v>170870</v>
      </c>
      <c r="AJ208" s="67" t="s">
        <v>144</v>
      </c>
      <c r="AK208" s="99">
        <v>51</v>
      </c>
      <c r="AL208" s="248">
        <f t="shared" si="99"/>
        <v>357000</v>
      </c>
      <c r="AM208" s="73">
        <v>193</v>
      </c>
      <c r="AN208" s="74">
        <v>44.8</v>
      </c>
      <c r="AO208" s="75">
        <f t="shared" si="105"/>
        <v>313600</v>
      </c>
      <c r="AP208" s="73">
        <v>193</v>
      </c>
      <c r="AQ208" s="74">
        <v>290</v>
      </c>
      <c r="AR208" s="92">
        <f>AQ208*F208</f>
        <v>2030000</v>
      </c>
      <c r="AS208" s="269">
        <v>193</v>
      </c>
      <c r="AT208" s="75">
        <v>45</v>
      </c>
      <c r="AU208" s="75">
        <f>AT208*F208</f>
        <v>315000</v>
      </c>
      <c r="AV208" s="73">
        <v>193</v>
      </c>
      <c r="AW208" s="246">
        <v>242.33</v>
      </c>
      <c r="AX208" s="75">
        <f>AW208*F208</f>
        <v>1696310</v>
      </c>
      <c r="AY208" s="93"/>
      <c r="AZ208" s="77">
        <f t="shared" si="106"/>
        <v>20</v>
      </c>
      <c r="BA208" s="77">
        <f t="shared" si="100"/>
        <v>82.828333333333333</v>
      </c>
      <c r="BB208" s="77">
        <f t="shared" si="101"/>
        <v>50</v>
      </c>
      <c r="BC208" s="77">
        <f t="shared" si="102"/>
        <v>290</v>
      </c>
      <c r="BD208" s="88"/>
      <c r="BE208" s="79">
        <f t="shared" si="107"/>
        <v>140000</v>
      </c>
      <c r="BF208" s="80">
        <f t="shared" si="107"/>
        <v>579798.33333333337</v>
      </c>
      <c r="BG208" s="81">
        <f t="shared" si="107"/>
        <v>350000</v>
      </c>
      <c r="BH208" s="342">
        <f t="shared" si="104"/>
        <v>68.394000000000005</v>
      </c>
      <c r="BI208" s="82"/>
    </row>
    <row r="209" spans="1:61" ht="24" x14ac:dyDescent="0.25">
      <c r="A209" s="59">
        <v>194</v>
      </c>
      <c r="B209" s="96" t="s">
        <v>443</v>
      </c>
      <c r="C209" s="84" t="s">
        <v>532</v>
      </c>
      <c r="D209" s="216" t="s">
        <v>533</v>
      </c>
      <c r="E209" s="86" t="s">
        <v>62</v>
      </c>
      <c r="F209" s="138">
        <v>100</v>
      </c>
      <c r="G209" s="64">
        <f>SUM(F209:F209)</f>
        <v>100</v>
      </c>
      <c r="H209" s="183">
        <v>405</v>
      </c>
      <c r="I209" s="184">
        <f>G209*H209</f>
        <v>40500</v>
      </c>
      <c r="J209" s="351">
        <v>20460</v>
      </c>
      <c r="K209" s="68">
        <v>100</v>
      </c>
      <c r="L209" s="98" t="s">
        <v>77</v>
      </c>
      <c r="M209" s="215"/>
      <c r="N209" s="99">
        <f t="shared" si="91"/>
        <v>0</v>
      </c>
      <c r="O209" s="98" t="s">
        <v>77</v>
      </c>
      <c r="P209" s="215"/>
      <c r="Q209" s="99">
        <f t="shared" si="92"/>
        <v>0</v>
      </c>
      <c r="R209" s="98" t="s">
        <v>77</v>
      </c>
      <c r="S209" s="215"/>
      <c r="T209" s="99">
        <f t="shared" si="93"/>
        <v>0</v>
      </c>
      <c r="U209" s="98" t="s">
        <v>77</v>
      </c>
      <c r="V209" s="215"/>
      <c r="W209" s="99">
        <f t="shared" si="94"/>
        <v>0</v>
      </c>
      <c r="X209" s="98" t="s">
        <v>77</v>
      </c>
      <c r="Y209" s="215"/>
      <c r="Z209" s="99">
        <f t="shared" si="95"/>
        <v>0</v>
      </c>
      <c r="AA209" s="98" t="s">
        <v>77</v>
      </c>
      <c r="AB209" s="215"/>
      <c r="AC209" s="99">
        <f t="shared" si="96"/>
        <v>0</v>
      </c>
      <c r="AD209" s="98" t="s">
        <v>77</v>
      </c>
      <c r="AE209" s="215"/>
      <c r="AF209" s="99">
        <f t="shared" si="97"/>
        <v>0</v>
      </c>
      <c r="AG209" s="98" t="s">
        <v>77</v>
      </c>
      <c r="AH209" s="215"/>
      <c r="AI209" s="99">
        <f t="shared" si="98"/>
        <v>0</v>
      </c>
      <c r="AJ209" s="98" t="s">
        <v>77</v>
      </c>
      <c r="AK209" s="215"/>
      <c r="AL209" s="248">
        <f t="shared" si="99"/>
        <v>0</v>
      </c>
      <c r="AM209" s="73">
        <v>194</v>
      </c>
      <c r="AN209" s="74">
        <v>224</v>
      </c>
      <c r="AO209" s="75">
        <f t="shared" si="105"/>
        <v>22400</v>
      </c>
      <c r="AP209" s="73">
        <v>194</v>
      </c>
      <c r="AQ209" s="74">
        <v>580</v>
      </c>
      <c r="AR209" s="92">
        <f>AQ209*F209</f>
        <v>58000</v>
      </c>
      <c r="AS209" s="269">
        <v>194</v>
      </c>
      <c r="AT209" s="75">
        <v>230</v>
      </c>
      <c r="AU209" s="75">
        <f>AT209*F209</f>
        <v>23000</v>
      </c>
      <c r="AV209" s="73">
        <v>194</v>
      </c>
      <c r="AW209" s="246">
        <v>1938.61</v>
      </c>
      <c r="AX209" s="75">
        <f>AW209*F209</f>
        <v>193861</v>
      </c>
      <c r="AY209" s="93"/>
      <c r="AZ209" s="77">
        <f t="shared" si="106"/>
        <v>224</v>
      </c>
      <c r="BA209" s="77">
        <f t="shared" si="100"/>
        <v>743.15249999999992</v>
      </c>
      <c r="BB209" s="77">
        <f t="shared" si="101"/>
        <v>405</v>
      </c>
      <c r="BC209" s="77">
        <f t="shared" si="102"/>
        <v>1938.61</v>
      </c>
      <c r="BD209" s="88"/>
      <c r="BE209" s="79">
        <f t="shared" si="107"/>
        <v>22400</v>
      </c>
      <c r="BF209" s="80">
        <f t="shared" si="107"/>
        <v>74315.249999999985</v>
      </c>
      <c r="BG209" s="81">
        <f t="shared" si="107"/>
        <v>40500</v>
      </c>
      <c r="BH209" s="342">
        <f t="shared" si="104"/>
        <v>404.99999999999989</v>
      </c>
      <c r="BI209" s="82"/>
    </row>
    <row r="210" spans="1:61" ht="48" x14ac:dyDescent="0.25">
      <c r="A210" s="137">
        <v>195</v>
      </c>
      <c r="B210" s="96" t="s">
        <v>443</v>
      </c>
      <c r="C210" s="84" t="s">
        <v>534</v>
      </c>
      <c r="D210" s="216" t="s">
        <v>535</v>
      </c>
      <c r="E210" s="86" t="s">
        <v>62</v>
      </c>
      <c r="F210" s="138">
        <v>100</v>
      </c>
      <c r="G210" s="64">
        <f>SUM(F210:F210)</f>
        <v>100</v>
      </c>
      <c r="H210" s="183">
        <v>294</v>
      </c>
      <c r="I210" s="184">
        <f>G210*H210</f>
        <v>29400</v>
      </c>
      <c r="J210" s="351">
        <v>20460</v>
      </c>
      <c r="K210" s="68">
        <v>100</v>
      </c>
      <c r="L210" s="98" t="s">
        <v>77</v>
      </c>
      <c r="M210" s="215"/>
      <c r="N210" s="99">
        <f t="shared" si="91"/>
        <v>0</v>
      </c>
      <c r="O210" s="98" t="s">
        <v>77</v>
      </c>
      <c r="P210" s="215"/>
      <c r="Q210" s="99">
        <f t="shared" si="92"/>
        <v>0</v>
      </c>
      <c r="R210" s="98" t="s">
        <v>77</v>
      </c>
      <c r="S210" s="215"/>
      <c r="T210" s="99">
        <f t="shared" si="93"/>
        <v>0</v>
      </c>
      <c r="U210" s="98" t="s">
        <v>77</v>
      </c>
      <c r="V210" s="215"/>
      <c r="W210" s="99">
        <f t="shared" si="94"/>
        <v>0</v>
      </c>
      <c r="X210" s="98" t="s">
        <v>77</v>
      </c>
      <c r="Y210" s="215"/>
      <c r="Z210" s="99">
        <f t="shared" si="95"/>
        <v>0</v>
      </c>
      <c r="AA210" s="98" t="s">
        <v>77</v>
      </c>
      <c r="AB210" s="215"/>
      <c r="AC210" s="99">
        <f t="shared" si="96"/>
        <v>0</v>
      </c>
      <c r="AD210" s="98" t="s">
        <v>77</v>
      </c>
      <c r="AE210" s="215"/>
      <c r="AF210" s="99">
        <f t="shared" si="97"/>
        <v>0</v>
      </c>
      <c r="AG210" s="98" t="s">
        <v>77</v>
      </c>
      <c r="AH210" s="215"/>
      <c r="AI210" s="99">
        <f t="shared" si="98"/>
        <v>0</v>
      </c>
      <c r="AJ210" s="67" t="s">
        <v>124</v>
      </c>
      <c r="AK210" s="99">
        <v>82</v>
      </c>
      <c r="AL210" s="248">
        <f t="shared" si="99"/>
        <v>8200</v>
      </c>
      <c r="AM210" s="73">
        <v>195</v>
      </c>
      <c r="AN210" s="74">
        <v>252</v>
      </c>
      <c r="AO210" s="75">
        <f t="shared" si="105"/>
        <v>25200</v>
      </c>
      <c r="AP210" s="73">
        <v>195</v>
      </c>
      <c r="AQ210" s="74">
        <v>380</v>
      </c>
      <c r="AR210" s="92">
        <f>AQ210*F210</f>
        <v>38000</v>
      </c>
      <c r="AS210" s="269">
        <v>195</v>
      </c>
      <c r="AT210" s="75">
        <v>250</v>
      </c>
      <c r="AU210" s="75">
        <f>AT210*F210</f>
        <v>25000</v>
      </c>
      <c r="AV210" s="73">
        <v>195</v>
      </c>
      <c r="AW210" s="246">
        <v>969.31</v>
      </c>
      <c r="AX210" s="75">
        <f>AW210*F210</f>
        <v>96931</v>
      </c>
      <c r="AY210" s="93"/>
      <c r="AZ210" s="77">
        <f t="shared" si="106"/>
        <v>82</v>
      </c>
      <c r="BA210" s="77">
        <f t="shared" si="100"/>
        <v>386.66199999999998</v>
      </c>
      <c r="BB210" s="77">
        <f t="shared" si="101"/>
        <v>252</v>
      </c>
      <c r="BC210" s="77">
        <f t="shared" si="102"/>
        <v>969.31</v>
      </c>
      <c r="BD210" s="88"/>
      <c r="BE210" s="79">
        <f t="shared" si="107"/>
        <v>8200</v>
      </c>
      <c r="BF210" s="80">
        <f t="shared" si="107"/>
        <v>38666.199999999997</v>
      </c>
      <c r="BG210" s="81">
        <f t="shared" si="107"/>
        <v>25200</v>
      </c>
      <c r="BH210" s="342">
        <f t="shared" si="104"/>
        <v>294</v>
      </c>
      <c r="BI210" s="82"/>
    </row>
    <row r="211" spans="1:61" ht="48" x14ac:dyDescent="0.25">
      <c r="A211" s="59">
        <v>196</v>
      </c>
      <c r="B211" s="96" t="s">
        <v>443</v>
      </c>
      <c r="C211" s="84" t="s">
        <v>536</v>
      </c>
      <c r="D211" s="216" t="s">
        <v>537</v>
      </c>
      <c r="E211" s="86" t="s">
        <v>62</v>
      </c>
      <c r="F211" s="138">
        <v>100</v>
      </c>
      <c r="G211" s="64">
        <f>SUM(F211:F211)</f>
        <v>100</v>
      </c>
      <c r="H211" s="183">
        <v>292</v>
      </c>
      <c r="I211" s="184">
        <f>G211*H211</f>
        <v>29200</v>
      </c>
      <c r="J211" s="351">
        <v>20460</v>
      </c>
      <c r="K211" s="68">
        <v>100</v>
      </c>
      <c r="L211" s="98" t="s">
        <v>77</v>
      </c>
      <c r="M211" s="215"/>
      <c r="N211" s="99">
        <f t="shared" si="91"/>
        <v>0</v>
      </c>
      <c r="O211" s="98" t="s">
        <v>77</v>
      </c>
      <c r="P211" s="215"/>
      <c r="Q211" s="99">
        <f t="shared" si="92"/>
        <v>0</v>
      </c>
      <c r="R211" s="98" t="s">
        <v>77</v>
      </c>
      <c r="S211" s="215"/>
      <c r="T211" s="99">
        <f t="shared" si="93"/>
        <v>0</v>
      </c>
      <c r="U211" s="98" t="s">
        <v>77</v>
      </c>
      <c r="V211" s="215"/>
      <c r="W211" s="99">
        <f t="shared" si="94"/>
        <v>0</v>
      </c>
      <c r="X211" s="98" t="s">
        <v>77</v>
      </c>
      <c r="Y211" s="215"/>
      <c r="Z211" s="99">
        <f t="shared" si="95"/>
        <v>0</v>
      </c>
      <c r="AA211" s="98" t="s">
        <v>77</v>
      </c>
      <c r="AB211" s="215"/>
      <c r="AC211" s="99">
        <f t="shared" si="96"/>
        <v>0</v>
      </c>
      <c r="AD211" s="67">
        <v>63</v>
      </c>
      <c r="AE211" s="99">
        <v>62.67</v>
      </c>
      <c r="AF211" s="99">
        <f t="shared" si="97"/>
        <v>6267</v>
      </c>
      <c r="AG211" s="98" t="s">
        <v>77</v>
      </c>
      <c r="AH211" s="215"/>
      <c r="AI211" s="99">
        <f t="shared" si="98"/>
        <v>0</v>
      </c>
      <c r="AJ211" s="67" t="s">
        <v>124</v>
      </c>
      <c r="AK211" s="99">
        <v>82</v>
      </c>
      <c r="AL211" s="248">
        <f t="shared" si="99"/>
        <v>8200</v>
      </c>
      <c r="AM211" s="73">
        <v>196</v>
      </c>
      <c r="AN211" s="74">
        <v>336</v>
      </c>
      <c r="AO211" s="75">
        <f t="shared" si="105"/>
        <v>33600</v>
      </c>
      <c r="AP211" s="73">
        <v>196</v>
      </c>
      <c r="AQ211" s="74">
        <v>400</v>
      </c>
      <c r="AR211" s="92">
        <f>AQ211*F211</f>
        <v>40000</v>
      </c>
      <c r="AS211" s="269">
        <v>196</v>
      </c>
      <c r="AT211" s="75">
        <v>350</v>
      </c>
      <c r="AU211" s="75">
        <f>AT211*F211</f>
        <v>35000</v>
      </c>
      <c r="AV211" s="73">
        <v>196</v>
      </c>
      <c r="AW211" s="246">
        <v>1292.4100000000001</v>
      </c>
      <c r="AX211" s="75">
        <f>AW211*F211</f>
        <v>129241.00000000001</v>
      </c>
      <c r="AY211" s="93"/>
      <c r="AZ211" s="77">
        <f t="shared" si="106"/>
        <v>62.67</v>
      </c>
      <c r="BA211" s="77">
        <f t="shared" si="100"/>
        <v>420.51333333333332</v>
      </c>
      <c r="BB211" s="77">
        <f t="shared" si="101"/>
        <v>343</v>
      </c>
      <c r="BC211" s="77">
        <f t="shared" si="102"/>
        <v>1292.4100000000001</v>
      </c>
      <c r="BD211" s="88"/>
      <c r="BE211" s="79">
        <f t="shared" si="107"/>
        <v>6267</v>
      </c>
      <c r="BF211" s="80">
        <f t="shared" si="107"/>
        <v>42051.333333333328</v>
      </c>
      <c r="BG211" s="81">
        <f t="shared" si="107"/>
        <v>34300</v>
      </c>
      <c r="BH211" s="342">
        <f t="shared" si="104"/>
        <v>291.99999999999994</v>
      </c>
      <c r="BI211" s="82"/>
    </row>
    <row r="212" spans="1:61" ht="48" x14ac:dyDescent="0.25">
      <c r="A212" s="137">
        <v>197</v>
      </c>
      <c r="B212" s="96" t="s">
        <v>443</v>
      </c>
      <c r="C212" s="84" t="s">
        <v>538</v>
      </c>
      <c r="D212" s="216" t="s">
        <v>539</v>
      </c>
      <c r="E212" s="86" t="s">
        <v>62</v>
      </c>
      <c r="F212" s="138">
        <v>120</v>
      </c>
      <c r="G212" s="64">
        <f>SUM(F212:F212)</f>
        <v>120</v>
      </c>
      <c r="H212" s="183">
        <v>397.5</v>
      </c>
      <c r="I212" s="184">
        <f>G212*H212</f>
        <v>47700</v>
      </c>
      <c r="J212" s="351">
        <v>20460</v>
      </c>
      <c r="K212" s="68">
        <v>120</v>
      </c>
      <c r="L212" s="67">
        <v>120</v>
      </c>
      <c r="M212" s="99">
        <v>270</v>
      </c>
      <c r="N212" s="99">
        <f t="shared" si="91"/>
        <v>32400</v>
      </c>
      <c r="O212" s="98" t="s">
        <v>77</v>
      </c>
      <c r="P212" s="215"/>
      <c r="Q212" s="99">
        <f t="shared" si="92"/>
        <v>0</v>
      </c>
      <c r="R212" s="98" t="s">
        <v>77</v>
      </c>
      <c r="S212" s="215"/>
      <c r="T212" s="99">
        <f t="shared" si="93"/>
        <v>0</v>
      </c>
      <c r="U212" s="98" t="s">
        <v>77</v>
      </c>
      <c r="V212" s="215"/>
      <c r="W212" s="99">
        <f t="shared" si="94"/>
        <v>0</v>
      </c>
      <c r="X212" s="67">
        <v>195</v>
      </c>
      <c r="Y212" s="99">
        <v>139</v>
      </c>
      <c r="Z212" s="99">
        <f t="shared" si="95"/>
        <v>16680</v>
      </c>
      <c r="AA212" s="98" t="s">
        <v>77</v>
      </c>
      <c r="AB212" s="215"/>
      <c r="AC212" s="99">
        <f t="shared" si="96"/>
        <v>0</v>
      </c>
      <c r="AD212" s="98" t="s">
        <v>77</v>
      </c>
      <c r="AE212" s="215"/>
      <c r="AF212" s="99">
        <f t="shared" si="97"/>
        <v>0</v>
      </c>
      <c r="AG212" s="98" t="s">
        <v>77</v>
      </c>
      <c r="AH212" s="215"/>
      <c r="AI212" s="99">
        <f t="shared" si="98"/>
        <v>0</v>
      </c>
      <c r="AJ212" s="98" t="s">
        <v>77</v>
      </c>
      <c r="AK212" s="215"/>
      <c r="AL212" s="248">
        <f t="shared" si="99"/>
        <v>0</v>
      </c>
      <c r="AM212" s="73">
        <v>197</v>
      </c>
      <c r="AN212" s="74">
        <v>420</v>
      </c>
      <c r="AO212" s="75">
        <f t="shared" si="105"/>
        <v>50400</v>
      </c>
      <c r="AP212" s="73">
        <v>197</v>
      </c>
      <c r="AQ212" s="74">
        <v>490</v>
      </c>
      <c r="AR212" s="92">
        <f>AQ212*F212</f>
        <v>58800</v>
      </c>
      <c r="AS212" s="269">
        <v>197</v>
      </c>
      <c r="AT212" s="75">
        <v>410</v>
      </c>
      <c r="AU212" s="75">
        <f>AT212*F212</f>
        <v>49200</v>
      </c>
      <c r="AV212" s="73">
        <v>197</v>
      </c>
      <c r="AW212" s="246">
        <v>1534.73</v>
      </c>
      <c r="AX212" s="75">
        <f>AW212*F212</f>
        <v>184167.6</v>
      </c>
      <c r="AY212" s="93"/>
      <c r="AZ212" s="77">
        <f t="shared" si="106"/>
        <v>139</v>
      </c>
      <c r="BA212" s="77">
        <f t="shared" si="100"/>
        <v>543.95500000000004</v>
      </c>
      <c r="BB212" s="77">
        <f t="shared" si="101"/>
        <v>415</v>
      </c>
      <c r="BC212" s="77">
        <f t="shared" si="102"/>
        <v>1534.73</v>
      </c>
      <c r="BD212" s="88"/>
      <c r="BE212" s="79">
        <f t="shared" si="107"/>
        <v>16680</v>
      </c>
      <c r="BF212" s="80">
        <f t="shared" si="107"/>
        <v>65274.600000000006</v>
      </c>
      <c r="BG212" s="81">
        <f t="shared" si="107"/>
        <v>49800</v>
      </c>
      <c r="BH212" s="342">
        <f t="shared" si="104"/>
        <v>397.5</v>
      </c>
      <c r="BI212" s="82"/>
    </row>
    <row r="213" spans="1:61" ht="24" x14ac:dyDescent="0.25">
      <c r="A213" s="59">
        <v>198</v>
      </c>
      <c r="B213" s="96" t="s">
        <v>443</v>
      </c>
      <c r="C213" s="84" t="s">
        <v>540</v>
      </c>
      <c r="D213" s="216" t="s">
        <v>541</v>
      </c>
      <c r="E213" s="86" t="s">
        <v>62</v>
      </c>
      <c r="F213" s="138">
        <v>100</v>
      </c>
      <c r="G213" s="64">
        <f>SUM(F213:F213)</f>
        <v>100</v>
      </c>
      <c r="H213" s="183">
        <v>237</v>
      </c>
      <c r="I213" s="184">
        <f>G213*H213</f>
        <v>23700</v>
      </c>
      <c r="J213" s="351">
        <v>20460</v>
      </c>
      <c r="K213" s="68">
        <v>100</v>
      </c>
      <c r="L213" s="98" t="s">
        <v>77</v>
      </c>
      <c r="M213" s="215"/>
      <c r="N213" s="99">
        <f t="shared" si="91"/>
        <v>0</v>
      </c>
      <c r="O213" s="98" t="s">
        <v>77</v>
      </c>
      <c r="P213" s="215"/>
      <c r="Q213" s="99">
        <f t="shared" si="92"/>
        <v>0</v>
      </c>
      <c r="R213" s="98" t="s">
        <v>77</v>
      </c>
      <c r="S213" s="215"/>
      <c r="T213" s="99">
        <f t="shared" si="93"/>
        <v>0</v>
      </c>
      <c r="U213" s="98" t="s">
        <v>77</v>
      </c>
      <c r="V213" s="215"/>
      <c r="W213" s="99">
        <f t="shared" si="94"/>
        <v>0</v>
      </c>
      <c r="X213" s="98" t="s">
        <v>77</v>
      </c>
      <c r="Y213" s="215"/>
      <c r="Z213" s="99">
        <f t="shared" si="95"/>
        <v>0</v>
      </c>
      <c r="AA213" s="98" t="s">
        <v>77</v>
      </c>
      <c r="AB213" s="215"/>
      <c r="AC213" s="99">
        <f t="shared" si="96"/>
        <v>0</v>
      </c>
      <c r="AD213" s="98" t="s">
        <v>77</v>
      </c>
      <c r="AE213" s="215"/>
      <c r="AF213" s="99">
        <f t="shared" si="97"/>
        <v>0</v>
      </c>
      <c r="AG213" s="98" t="s">
        <v>77</v>
      </c>
      <c r="AH213" s="215"/>
      <c r="AI213" s="99">
        <f t="shared" si="98"/>
        <v>0</v>
      </c>
      <c r="AJ213" s="98" t="s">
        <v>77</v>
      </c>
      <c r="AK213" s="215"/>
      <c r="AL213" s="248">
        <f t="shared" si="99"/>
        <v>0</v>
      </c>
      <c r="AM213" s="73">
        <v>198</v>
      </c>
      <c r="AN213" s="74">
        <v>224</v>
      </c>
      <c r="AO213" s="75">
        <f t="shared" si="105"/>
        <v>22400</v>
      </c>
      <c r="AP213" s="73">
        <v>198</v>
      </c>
      <c r="AQ213" s="74">
        <v>250</v>
      </c>
      <c r="AR213" s="92">
        <f>AQ213*F213</f>
        <v>25000</v>
      </c>
      <c r="AS213" s="269">
        <v>198</v>
      </c>
      <c r="AT213" s="75">
        <v>220</v>
      </c>
      <c r="AU213" s="75">
        <f>AT213*F213</f>
        <v>22000</v>
      </c>
      <c r="AV213" s="73">
        <v>198</v>
      </c>
      <c r="AW213" s="246">
        <v>565.42999999999995</v>
      </c>
      <c r="AX213" s="75">
        <f>AW213*F213</f>
        <v>56542.999999999993</v>
      </c>
      <c r="AY213" s="93"/>
      <c r="AZ213" s="77">
        <f t="shared" si="106"/>
        <v>220</v>
      </c>
      <c r="BA213" s="77">
        <f t="shared" si="100"/>
        <v>314.85749999999996</v>
      </c>
      <c r="BB213" s="77">
        <f t="shared" si="101"/>
        <v>237</v>
      </c>
      <c r="BC213" s="77">
        <f t="shared" si="102"/>
        <v>565.42999999999995</v>
      </c>
      <c r="BD213" s="88"/>
      <c r="BE213" s="79">
        <f t="shared" si="107"/>
        <v>22000</v>
      </c>
      <c r="BF213" s="80">
        <f t="shared" si="107"/>
        <v>31485.749999999996</v>
      </c>
      <c r="BG213" s="81">
        <f t="shared" si="107"/>
        <v>23700</v>
      </c>
      <c r="BH213" s="342">
        <f t="shared" si="104"/>
        <v>236.99999999999994</v>
      </c>
      <c r="BI213" s="82"/>
    </row>
    <row r="214" spans="1:61" ht="24" x14ac:dyDescent="0.25">
      <c r="A214" s="137">
        <v>199</v>
      </c>
      <c r="B214" s="96" t="s">
        <v>443</v>
      </c>
      <c r="C214" s="84" t="s">
        <v>542</v>
      </c>
      <c r="D214" s="216" t="s">
        <v>543</v>
      </c>
      <c r="E214" s="86" t="s">
        <v>62</v>
      </c>
      <c r="F214" s="138">
        <v>100</v>
      </c>
      <c r="G214" s="64">
        <f>SUM(F214:F214)</f>
        <v>100</v>
      </c>
      <c r="H214" s="183">
        <v>211.43</v>
      </c>
      <c r="I214" s="184">
        <f>G214*H214</f>
        <v>21143</v>
      </c>
      <c r="J214" s="351">
        <v>20460</v>
      </c>
      <c r="K214" s="68">
        <v>100</v>
      </c>
      <c r="L214" s="67">
        <v>124</v>
      </c>
      <c r="M214" s="99">
        <v>260</v>
      </c>
      <c r="N214" s="99">
        <f t="shared" si="91"/>
        <v>26000</v>
      </c>
      <c r="O214" s="67">
        <v>239</v>
      </c>
      <c r="P214" s="99">
        <v>80</v>
      </c>
      <c r="Q214" s="99">
        <f t="shared" si="92"/>
        <v>8000</v>
      </c>
      <c r="R214" s="98" t="s">
        <v>77</v>
      </c>
      <c r="S214" s="215"/>
      <c r="T214" s="99">
        <f t="shared" si="93"/>
        <v>0</v>
      </c>
      <c r="U214" s="98" t="s">
        <v>77</v>
      </c>
      <c r="V214" s="215"/>
      <c r="W214" s="99">
        <f t="shared" si="94"/>
        <v>0</v>
      </c>
      <c r="X214" s="67">
        <v>197</v>
      </c>
      <c r="Y214" s="99">
        <v>100</v>
      </c>
      <c r="Z214" s="99">
        <f t="shared" si="95"/>
        <v>10000</v>
      </c>
      <c r="AA214" s="98" t="s">
        <v>77</v>
      </c>
      <c r="AB214" s="215"/>
      <c r="AC214" s="99">
        <f t="shared" si="96"/>
        <v>0</v>
      </c>
      <c r="AD214" s="98" t="s">
        <v>77</v>
      </c>
      <c r="AE214" s="215"/>
      <c r="AF214" s="99">
        <f t="shared" si="97"/>
        <v>0</v>
      </c>
      <c r="AG214" s="67">
        <v>266</v>
      </c>
      <c r="AH214" s="99">
        <v>20.3</v>
      </c>
      <c r="AI214" s="99">
        <f t="shared" si="98"/>
        <v>2030</v>
      </c>
      <c r="AJ214" s="67" t="s">
        <v>124</v>
      </c>
      <c r="AK214" s="99">
        <v>82</v>
      </c>
      <c r="AL214" s="248">
        <f t="shared" si="99"/>
        <v>8200</v>
      </c>
      <c r="AM214" s="73">
        <v>199</v>
      </c>
      <c r="AN214" s="74">
        <v>308</v>
      </c>
      <c r="AO214" s="75">
        <f t="shared" si="105"/>
        <v>30800</v>
      </c>
      <c r="AP214" s="73">
        <v>199</v>
      </c>
      <c r="AQ214" s="74">
        <v>350</v>
      </c>
      <c r="AR214" s="92">
        <f>AQ214*F214</f>
        <v>35000</v>
      </c>
      <c r="AS214" s="269">
        <v>199</v>
      </c>
      <c r="AT214" s="75">
        <v>300</v>
      </c>
      <c r="AU214" s="75">
        <f>AT214*F214</f>
        <v>30000</v>
      </c>
      <c r="AV214" s="73">
        <v>199</v>
      </c>
      <c r="AW214" s="246">
        <v>807.75</v>
      </c>
      <c r="AX214" s="75">
        <f>AW214*F214</f>
        <v>80775</v>
      </c>
      <c r="AY214" s="93"/>
      <c r="AZ214" s="77">
        <f t="shared" si="106"/>
        <v>20.3</v>
      </c>
      <c r="BA214" s="77">
        <f t="shared" si="100"/>
        <v>256.45000000000005</v>
      </c>
      <c r="BB214" s="77">
        <f t="shared" si="101"/>
        <v>260</v>
      </c>
      <c r="BC214" s="77">
        <f t="shared" si="102"/>
        <v>807.75</v>
      </c>
      <c r="BD214" s="88"/>
      <c r="BE214" s="79">
        <f t="shared" si="107"/>
        <v>2030</v>
      </c>
      <c r="BF214" s="80">
        <f t="shared" si="107"/>
        <v>25645.000000000004</v>
      </c>
      <c r="BG214" s="81">
        <f t="shared" si="107"/>
        <v>26000</v>
      </c>
      <c r="BH214" s="342">
        <f t="shared" si="104"/>
        <v>211.42857142857147</v>
      </c>
      <c r="BI214" s="82"/>
    </row>
    <row r="215" spans="1:61" ht="24" x14ac:dyDescent="0.25">
      <c r="A215" s="59">
        <v>200</v>
      </c>
      <c r="B215" s="96" t="s">
        <v>443</v>
      </c>
      <c r="C215" s="84" t="s">
        <v>544</v>
      </c>
      <c r="D215" s="216" t="s">
        <v>545</v>
      </c>
      <c r="E215" s="86" t="s">
        <v>62</v>
      </c>
      <c r="F215" s="138">
        <v>50</v>
      </c>
      <c r="G215" s="64">
        <f>SUM(F215:F215)</f>
        <v>50</v>
      </c>
      <c r="H215" s="183">
        <v>358.11</v>
      </c>
      <c r="I215" s="184">
        <f>G215*H215</f>
        <v>17905.5</v>
      </c>
      <c r="J215" s="351">
        <v>20460</v>
      </c>
      <c r="K215" s="68">
        <v>50</v>
      </c>
      <c r="L215" s="98" t="s">
        <v>77</v>
      </c>
      <c r="M215" s="215"/>
      <c r="N215" s="99">
        <f t="shared" si="91"/>
        <v>0</v>
      </c>
      <c r="O215" s="98" t="s">
        <v>77</v>
      </c>
      <c r="P215" s="215"/>
      <c r="Q215" s="99">
        <f t="shared" si="92"/>
        <v>0</v>
      </c>
      <c r="R215" s="98" t="s">
        <v>77</v>
      </c>
      <c r="S215" s="215"/>
      <c r="T215" s="99">
        <f t="shared" si="93"/>
        <v>0</v>
      </c>
      <c r="U215" s="98" t="s">
        <v>77</v>
      </c>
      <c r="V215" s="215"/>
      <c r="W215" s="99">
        <f t="shared" si="94"/>
        <v>0</v>
      </c>
      <c r="X215" s="98" t="s">
        <v>77</v>
      </c>
      <c r="Y215" s="215"/>
      <c r="Z215" s="99">
        <f t="shared" si="95"/>
        <v>0</v>
      </c>
      <c r="AA215" s="67">
        <v>21</v>
      </c>
      <c r="AB215" s="99">
        <v>204.45</v>
      </c>
      <c r="AC215" s="99">
        <f t="shared" si="96"/>
        <v>10222.5</v>
      </c>
      <c r="AD215" s="98" t="s">
        <v>77</v>
      </c>
      <c r="AE215" s="215"/>
      <c r="AF215" s="99">
        <f t="shared" si="97"/>
        <v>0</v>
      </c>
      <c r="AG215" s="98" t="s">
        <v>77</v>
      </c>
      <c r="AH215" s="215"/>
      <c r="AI215" s="99">
        <f t="shared" si="98"/>
        <v>0</v>
      </c>
      <c r="AJ215" s="67" t="s">
        <v>124</v>
      </c>
      <c r="AK215" s="99">
        <v>82</v>
      </c>
      <c r="AL215" s="248">
        <f t="shared" si="99"/>
        <v>4100</v>
      </c>
      <c r="AM215" s="73">
        <v>200</v>
      </c>
      <c r="AN215" s="74">
        <v>448</v>
      </c>
      <c r="AO215" s="75">
        <f t="shared" si="105"/>
        <v>22400</v>
      </c>
      <c r="AP215" s="73">
        <v>200</v>
      </c>
      <c r="AQ215" s="74">
        <v>370</v>
      </c>
      <c r="AR215" s="92">
        <f>AQ215*F215</f>
        <v>18500</v>
      </c>
      <c r="AS215" s="269">
        <v>200</v>
      </c>
      <c r="AT215" s="75">
        <v>410</v>
      </c>
      <c r="AU215" s="75">
        <f>AT215*F215</f>
        <v>20500</v>
      </c>
      <c r="AV215" s="73">
        <v>200</v>
      </c>
      <c r="AW215" s="246">
        <v>1292.4100000000001</v>
      </c>
      <c r="AX215" s="75">
        <f>AW215*F215</f>
        <v>64620.500000000007</v>
      </c>
      <c r="AY215" s="93"/>
      <c r="AZ215" s="77">
        <f t="shared" si="106"/>
        <v>82</v>
      </c>
      <c r="BA215" s="77">
        <f t="shared" si="100"/>
        <v>467.81</v>
      </c>
      <c r="BB215" s="77">
        <f t="shared" si="101"/>
        <v>390</v>
      </c>
      <c r="BC215" s="77">
        <f t="shared" si="102"/>
        <v>1292.4100000000001</v>
      </c>
      <c r="BD215" s="88"/>
      <c r="BE215" s="79">
        <f t="shared" si="107"/>
        <v>4100</v>
      </c>
      <c r="BF215" s="80">
        <f t="shared" si="107"/>
        <v>23390.5</v>
      </c>
      <c r="BG215" s="81">
        <f t="shared" si="107"/>
        <v>19500</v>
      </c>
      <c r="BH215" s="342">
        <f t="shared" si="104"/>
        <v>358.11250000000001</v>
      </c>
      <c r="BI215" s="82"/>
    </row>
    <row r="216" spans="1:61" ht="24" x14ac:dyDescent="0.25">
      <c r="A216" s="137">
        <v>201</v>
      </c>
      <c r="B216" s="96" t="s">
        <v>443</v>
      </c>
      <c r="C216" s="84" t="s">
        <v>546</v>
      </c>
      <c r="D216" s="216" t="s">
        <v>547</v>
      </c>
      <c r="E216" s="86" t="s">
        <v>62</v>
      </c>
      <c r="F216" s="138">
        <v>40</v>
      </c>
      <c r="G216" s="64">
        <f>SUM(F216:F216)</f>
        <v>40</v>
      </c>
      <c r="H216" s="183">
        <v>400</v>
      </c>
      <c r="I216" s="184">
        <f>G216*H216</f>
        <v>16000</v>
      </c>
      <c r="J216" s="351">
        <v>20460</v>
      </c>
      <c r="K216" s="68">
        <v>40</v>
      </c>
      <c r="L216" s="98" t="s">
        <v>77</v>
      </c>
      <c r="M216" s="215"/>
      <c r="N216" s="99">
        <f t="shared" si="91"/>
        <v>0</v>
      </c>
      <c r="O216" s="98" t="s">
        <v>77</v>
      </c>
      <c r="P216" s="215"/>
      <c r="Q216" s="99">
        <f t="shared" si="92"/>
        <v>0</v>
      </c>
      <c r="R216" s="98" t="s">
        <v>77</v>
      </c>
      <c r="S216" s="215"/>
      <c r="T216" s="99">
        <f t="shared" si="93"/>
        <v>0</v>
      </c>
      <c r="U216" s="98" t="s">
        <v>77</v>
      </c>
      <c r="V216" s="215"/>
      <c r="W216" s="99">
        <f t="shared" si="94"/>
        <v>0</v>
      </c>
      <c r="X216" s="98" t="s">
        <v>77</v>
      </c>
      <c r="Y216" s="215"/>
      <c r="Z216" s="99">
        <f t="shared" si="95"/>
        <v>0</v>
      </c>
      <c r="AA216" s="98" t="s">
        <v>77</v>
      </c>
      <c r="AB216" s="215"/>
      <c r="AC216" s="99">
        <f t="shared" si="96"/>
        <v>0</v>
      </c>
      <c r="AD216" s="98" t="s">
        <v>77</v>
      </c>
      <c r="AE216" s="215"/>
      <c r="AF216" s="99">
        <f t="shared" si="97"/>
        <v>0</v>
      </c>
      <c r="AG216" s="98" t="s">
        <v>77</v>
      </c>
      <c r="AH216" s="215"/>
      <c r="AI216" s="99">
        <f t="shared" si="98"/>
        <v>0</v>
      </c>
      <c r="AJ216" s="98" t="s">
        <v>77</v>
      </c>
      <c r="AK216" s="215"/>
      <c r="AL216" s="248">
        <f t="shared" si="99"/>
        <v>0</v>
      </c>
      <c r="AM216" s="73">
        <v>201</v>
      </c>
      <c r="AN216" s="74">
        <v>350</v>
      </c>
      <c r="AO216" s="75">
        <f t="shared" si="105"/>
        <v>14000</v>
      </c>
      <c r="AP216" s="73">
        <v>201</v>
      </c>
      <c r="AQ216" s="74">
        <v>450</v>
      </c>
      <c r="AR216" s="92">
        <f>AQ216*F216</f>
        <v>18000</v>
      </c>
      <c r="AS216" s="269">
        <v>201</v>
      </c>
      <c r="AT216" s="75">
        <v>320</v>
      </c>
      <c r="AU216" s="75">
        <f>AT216*F216</f>
        <v>12800</v>
      </c>
      <c r="AV216" s="73">
        <v>201</v>
      </c>
      <c r="AW216" s="246">
        <v>1211.6300000000001</v>
      </c>
      <c r="AX216" s="75">
        <f>AW216*F216</f>
        <v>48465.200000000004</v>
      </c>
      <c r="AY216" s="93"/>
      <c r="AZ216" s="77">
        <f t="shared" si="106"/>
        <v>320</v>
      </c>
      <c r="BA216" s="77">
        <f t="shared" si="100"/>
        <v>582.90750000000003</v>
      </c>
      <c r="BB216" s="77">
        <f t="shared" si="101"/>
        <v>400</v>
      </c>
      <c r="BC216" s="77">
        <f t="shared" si="102"/>
        <v>1211.6300000000001</v>
      </c>
      <c r="BD216" s="88"/>
      <c r="BE216" s="79">
        <f t="shared" si="107"/>
        <v>12800</v>
      </c>
      <c r="BF216" s="80">
        <f t="shared" si="107"/>
        <v>23316.300000000003</v>
      </c>
      <c r="BG216" s="81">
        <f t="shared" si="107"/>
        <v>16000</v>
      </c>
      <c r="BH216" s="342">
        <f t="shared" si="104"/>
        <v>400</v>
      </c>
      <c r="BI216" s="82"/>
    </row>
    <row r="217" spans="1:61" ht="36" x14ac:dyDescent="0.25">
      <c r="A217" s="59">
        <v>202</v>
      </c>
      <c r="B217" s="96" t="s">
        <v>443</v>
      </c>
      <c r="C217" s="84" t="s">
        <v>548</v>
      </c>
      <c r="D217" s="216" t="s">
        <v>549</v>
      </c>
      <c r="E217" s="86" t="s">
        <v>62</v>
      </c>
      <c r="F217" s="138">
        <v>40</v>
      </c>
      <c r="G217" s="64">
        <f>SUM(F217:F217)</f>
        <v>40</v>
      </c>
      <c r="H217" s="183">
        <v>593.33000000000004</v>
      </c>
      <c r="I217" s="184">
        <f>G217*H217</f>
        <v>23733.200000000001</v>
      </c>
      <c r="J217" s="351">
        <v>20877</v>
      </c>
      <c r="K217" s="68">
        <v>40</v>
      </c>
      <c r="L217" s="98" t="s">
        <v>77</v>
      </c>
      <c r="M217" s="215"/>
      <c r="N217" s="99">
        <f t="shared" si="91"/>
        <v>0</v>
      </c>
      <c r="O217" s="98" t="s">
        <v>77</v>
      </c>
      <c r="P217" s="215"/>
      <c r="Q217" s="99">
        <f t="shared" si="92"/>
        <v>0</v>
      </c>
      <c r="R217" s="98" t="s">
        <v>77</v>
      </c>
      <c r="S217" s="215"/>
      <c r="T217" s="99">
        <f t="shared" si="93"/>
        <v>0</v>
      </c>
      <c r="U217" s="98" t="s">
        <v>77</v>
      </c>
      <c r="V217" s="215"/>
      <c r="W217" s="99">
        <f t="shared" si="94"/>
        <v>0</v>
      </c>
      <c r="X217" s="98" t="s">
        <v>77</v>
      </c>
      <c r="Y217" s="215"/>
      <c r="Z217" s="99">
        <f t="shared" si="95"/>
        <v>0</v>
      </c>
      <c r="AA217" s="98" t="s">
        <v>77</v>
      </c>
      <c r="AB217" s="215"/>
      <c r="AC217" s="99">
        <f t="shared" si="96"/>
        <v>0</v>
      </c>
      <c r="AD217" s="98" t="s">
        <v>77</v>
      </c>
      <c r="AE217" s="215"/>
      <c r="AF217" s="99">
        <f t="shared" si="97"/>
        <v>0</v>
      </c>
      <c r="AG217" s="67">
        <v>241</v>
      </c>
      <c r="AH217" s="99">
        <v>192.5</v>
      </c>
      <c r="AI217" s="99">
        <f t="shared" si="98"/>
        <v>7700</v>
      </c>
      <c r="AJ217" s="98" t="s">
        <v>77</v>
      </c>
      <c r="AK217" s="215"/>
      <c r="AL217" s="248">
        <f t="shared" si="99"/>
        <v>0</v>
      </c>
      <c r="AM217" s="73">
        <v>202</v>
      </c>
      <c r="AN217" s="74">
        <v>630</v>
      </c>
      <c r="AO217" s="75">
        <f t="shared" si="105"/>
        <v>25200</v>
      </c>
      <c r="AP217" s="73">
        <v>202</v>
      </c>
      <c r="AQ217" s="74">
        <v>600</v>
      </c>
      <c r="AR217" s="92">
        <f>AQ217*F217</f>
        <v>24000</v>
      </c>
      <c r="AS217" s="269">
        <v>202</v>
      </c>
      <c r="AT217" s="75">
        <v>550</v>
      </c>
      <c r="AU217" s="75">
        <f>AT217*F217</f>
        <v>22000</v>
      </c>
      <c r="AV217" s="73">
        <v>202</v>
      </c>
      <c r="AW217" s="246">
        <v>2423.2600000000002</v>
      </c>
      <c r="AX217" s="75">
        <f>AW217*F217</f>
        <v>96930.400000000009</v>
      </c>
      <c r="AY217" s="93"/>
      <c r="AZ217" s="77">
        <f t="shared" si="106"/>
        <v>192.5</v>
      </c>
      <c r="BA217" s="77">
        <f t="shared" si="100"/>
        <v>879.15200000000004</v>
      </c>
      <c r="BB217" s="77">
        <f t="shared" si="101"/>
        <v>600</v>
      </c>
      <c r="BC217" s="77">
        <f t="shared" si="102"/>
        <v>2423.2600000000002</v>
      </c>
      <c r="BD217" s="88"/>
      <c r="BE217" s="79">
        <f t="shared" si="107"/>
        <v>7700</v>
      </c>
      <c r="BF217" s="80">
        <f t="shared" si="107"/>
        <v>35166.080000000002</v>
      </c>
      <c r="BG217" s="81">
        <f t="shared" si="107"/>
        <v>24000</v>
      </c>
      <c r="BH217" s="342">
        <f t="shared" si="104"/>
        <v>593.33333333333337</v>
      </c>
      <c r="BI217" s="82"/>
    </row>
    <row r="218" spans="1:61" ht="24" x14ac:dyDescent="0.25">
      <c r="A218" s="137">
        <v>203</v>
      </c>
      <c r="B218" s="96" t="s">
        <v>443</v>
      </c>
      <c r="C218" s="84" t="s">
        <v>550</v>
      </c>
      <c r="D218" s="216" t="s">
        <v>551</v>
      </c>
      <c r="E218" s="86" t="s">
        <v>62</v>
      </c>
      <c r="F218" s="138">
        <v>1900</v>
      </c>
      <c r="G218" s="64">
        <f>SUM(F218:F218)</f>
        <v>1900</v>
      </c>
      <c r="H218" s="183">
        <v>126.31</v>
      </c>
      <c r="I218" s="184">
        <f>G218*H218</f>
        <v>239989</v>
      </c>
      <c r="J218" s="351">
        <v>20460</v>
      </c>
      <c r="K218" s="68">
        <v>1900</v>
      </c>
      <c r="L218" s="67">
        <v>127</v>
      </c>
      <c r="M218" s="99">
        <v>220</v>
      </c>
      <c r="N218" s="99">
        <f t="shared" si="91"/>
        <v>418000</v>
      </c>
      <c r="O218" s="67">
        <v>214</v>
      </c>
      <c r="P218" s="99">
        <v>70</v>
      </c>
      <c r="Q218" s="99">
        <f t="shared" si="92"/>
        <v>133000</v>
      </c>
      <c r="R218" s="67">
        <v>624</v>
      </c>
      <c r="S218" s="99">
        <v>75</v>
      </c>
      <c r="T218" s="99">
        <f t="shared" si="93"/>
        <v>142500</v>
      </c>
      <c r="U218" s="67" t="s">
        <v>125</v>
      </c>
      <c r="V218" s="99">
        <v>60</v>
      </c>
      <c r="W218" s="99">
        <f t="shared" si="94"/>
        <v>114000</v>
      </c>
      <c r="X218" s="67">
        <v>182</v>
      </c>
      <c r="Y218" s="99">
        <v>50</v>
      </c>
      <c r="Z218" s="99">
        <f t="shared" si="95"/>
        <v>95000</v>
      </c>
      <c r="AA218" s="98" t="s">
        <v>77</v>
      </c>
      <c r="AB218" s="215"/>
      <c r="AC218" s="99">
        <f t="shared" si="96"/>
        <v>0</v>
      </c>
      <c r="AD218" s="67">
        <v>48</v>
      </c>
      <c r="AE218" s="99">
        <v>94.01</v>
      </c>
      <c r="AF218" s="99">
        <f t="shared" si="97"/>
        <v>178619</v>
      </c>
      <c r="AG218" s="67">
        <v>253</v>
      </c>
      <c r="AH218" s="99">
        <v>55.1</v>
      </c>
      <c r="AI218" s="99">
        <f t="shared" si="98"/>
        <v>104690</v>
      </c>
      <c r="AJ218" s="67" t="s">
        <v>552</v>
      </c>
      <c r="AK218" s="99">
        <v>53</v>
      </c>
      <c r="AL218" s="248">
        <f t="shared" si="99"/>
        <v>100700</v>
      </c>
      <c r="AM218" s="73">
        <v>203</v>
      </c>
      <c r="AN218" s="74">
        <v>126</v>
      </c>
      <c r="AO218" s="75">
        <f t="shared" si="105"/>
        <v>239400</v>
      </c>
      <c r="AP218" s="73">
        <v>203</v>
      </c>
      <c r="AQ218" s="74">
        <v>380</v>
      </c>
      <c r="AR218" s="92">
        <f>AQ218*F218</f>
        <v>722000</v>
      </c>
      <c r="AS218" s="269">
        <v>203</v>
      </c>
      <c r="AT218" s="75">
        <v>130</v>
      </c>
      <c r="AU218" s="75">
        <f>AT218*F218</f>
        <v>247000</v>
      </c>
      <c r="AV218" s="73">
        <v>203</v>
      </c>
      <c r="AW218" s="246">
        <v>452.34</v>
      </c>
      <c r="AX218" s="75">
        <f>AW218*F218</f>
        <v>859446</v>
      </c>
      <c r="AY218" s="93"/>
      <c r="AZ218" s="77">
        <f t="shared" si="106"/>
        <v>50</v>
      </c>
      <c r="BA218" s="77">
        <f t="shared" si="100"/>
        <v>147.12083333333334</v>
      </c>
      <c r="BB218" s="77">
        <f t="shared" si="101"/>
        <v>84.504999999999995</v>
      </c>
      <c r="BC218" s="77">
        <f t="shared" si="102"/>
        <v>452.34</v>
      </c>
      <c r="BD218" s="88"/>
      <c r="BE218" s="79">
        <f t="shared" si="107"/>
        <v>95000</v>
      </c>
      <c r="BF218" s="80">
        <f t="shared" si="107"/>
        <v>279529.58333333331</v>
      </c>
      <c r="BG218" s="81">
        <f t="shared" si="107"/>
        <v>160559.5</v>
      </c>
      <c r="BH218" s="342">
        <f t="shared" si="104"/>
        <v>126.31100000000001</v>
      </c>
      <c r="BI218" s="82"/>
    </row>
    <row r="219" spans="1:61" ht="24" x14ac:dyDescent="0.25">
      <c r="A219" s="59">
        <v>204</v>
      </c>
      <c r="B219" s="96" t="s">
        <v>443</v>
      </c>
      <c r="C219" s="84" t="s">
        <v>553</v>
      </c>
      <c r="D219" s="216" t="s">
        <v>554</v>
      </c>
      <c r="E219" s="86" t="s">
        <v>62</v>
      </c>
      <c r="F219" s="138">
        <v>900</v>
      </c>
      <c r="G219" s="64">
        <f>SUM(F219:F219)</f>
        <v>900</v>
      </c>
      <c r="H219" s="183">
        <v>277.5</v>
      </c>
      <c r="I219" s="184">
        <f>G219*H219</f>
        <v>249750</v>
      </c>
      <c r="J219" s="351">
        <v>20460</v>
      </c>
      <c r="K219" s="68">
        <v>900</v>
      </c>
      <c r="L219" s="98" t="s">
        <v>77</v>
      </c>
      <c r="M219" s="215"/>
      <c r="N219" s="99">
        <f t="shared" si="91"/>
        <v>0</v>
      </c>
      <c r="O219" s="98" t="s">
        <v>77</v>
      </c>
      <c r="P219" s="215"/>
      <c r="Q219" s="99">
        <f t="shared" si="92"/>
        <v>0</v>
      </c>
      <c r="R219" s="98" t="s">
        <v>77</v>
      </c>
      <c r="S219" s="215"/>
      <c r="T219" s="99">
        <f t="shared" si="93"/>
        <v>0</v>
      </c>
      <c r="U219" s="98" t="s">
        <v>77</v>
      </c>
      <c r="V219" s="215"/>
      <c r="W219" s="99">
        <f t="shared" si="94"/>
        <v>0</v>
      </c>
      <c r="X219" s="98" t="s">
        <v>77</v>
      </c>
      <c r="Y219" s="215"/>
      <c r="Z219" s="99">
        <f t="shared" si="95"/>
        <v>0</v>
      </c>
      <c r="AA219" s="98" t="s">
        <v>77</v>
      </c>
      <c r="AB219" s="215"/>
      <c r="AC219" s="99">
        <f t="shared" si="96"/>
        <v>0</v>
      </c>
      <c r="AD219" s="98" t="s">
        <v>77</v>
      </c>
      <c r="AE219" s="215"/>
      <c r="AF219" s="99">
        <f t="shared" si="97"/>
        <v>0</v>
      </c>
      <c r="AG219" s="98" t="s">
        <v>77</v>
      </c>
      <c r="AH219" s="215"/>
      <c r="AI219" s="99">
        <f t="shared" si="98"/>
        <v>0</v>
      </c>
      <c r="AJ219" s="98" t="s">
        <v>77</v>
      </c>
      <c r="AK219" s="215"/>
      <c r="AL219" s="248">
        <f t="shared" si="99"/>
        <v>0</v>
      </c>
      <c r="AM219" s="73">
        <v>204</v>
      </c>
      <c r="AN219" s="74">
        <v>154</v>
      </c>
      <c r="AO219" s="75">
        <f t="shared" si="105"/>
        <v>138600</v>
      </c>
      <c r="AP219" s="73">
        <v>204</v>
      </c>
      <c r="AQ219" s="74">
        <v>400</v>
      </c>
      <c r="AR219" s="92">
        <f>AQ219*F219</f>
        <v>360000</v>
      </c>
      <c r="AS219" s="269">
        <v>204</v>
      </c>
      <c r="AT219" s="75">
        <v>155</v>
      </c>
      <c r="AU219" s="75">
        <f>AT219*F219</f>
        <v>139500</v>
      </c>
      <c r="AV219" s="73">
        <v>204</v>
      </c>
      <c r="AW219" s="246">
        <v>565.42999999999995</v>
      </c>
      <c r="AX219" s="75">
        <f>AW219*F219</f>
        <v>508886.99999999994</v>
      </c>
      <c r="AY219" s="93"/>
      <c r="AZ219" s="77">
        <f t="shared" si="106"/>
        <v>154</v>
      </c>
      <c r="BA219" s="77">
        <f t="shared" si="100"/>
        <v>318.60749999999996</v>
      </c>
      <c r="BB219" s="77">
        <f t="shared" si="101"/>
        <v>277.5</v>
      </c>
      <c r="BC219" s="77">
        <f t="shared" si="102"/>
        <v>565.42999999999995</v>
      </c>
      <c r="BD219" s="88"/>
      <c r="BE219" s="79">
        <f t="shared" si="107"/>
        <v>138600</v>
      </c>
      <c r="BF219" s="80">
        <f t="shared" si="107"/>
        <v>286746.74999999994</v>
      </c>
      <c r="BG219" s="81">
        <f t="shared" si="107"/>
        <v>249750</v>
      </c>
      <c r="BH219" s="342">
        <f t="shared" si="104"/>
        <v>277.49999999999994</v>
      </c>
      <c r="BI219" s="82"/>
    </row>
    <row r="220" spans="1:61" ht="60" x14ac:dyDescent="0.25">
      <c r="A220" s="137">
        <v>205</v>
      </c>
      <c r="B220" s="96" t="s">
        <v>443</v>
      </c>
      <c r="C220" s="84" t="s">
        <v>555</v>
      </c>
      <c r="D220" s="216" t="s">
        <v>556</v>
      </c>
      <c r="E220" s="86" t="s">
        <v>62</v>
      </c>
      <c r="F220" s="138">
        <v>500</v>
      </c>
      <c r="G220" s="64">
        <f>SUM(F220:F220)</f>
        <v>500</v>
      </c>
      <c r="H220" s="183">
        <v>280.08</v>
      </c>
      <c r="I220" s="184">
        <f>G220*H220</f>
        <v>140040</v>
      </c>
      <c r="J220" s="351">
        <v>20460</v>
      </c>
      <c r="K220" s="68">
        <v>500</v>
      </c>
      <c r="L220" s="98" t="s">
        <v>77</v>
      </c>
      <c r="M220" s="215"/>
      <c r="N220" s="99">
        <f t="shared" si="91"/>
        <v>0</v>
      </c>
      <c r="O220" s="98" t="s">
        <v>77</v>
      </c>
      <c r="P220" s="215"/>
      <c r="Q220" s="99">
        <f t="shared" si="92"/>
        <v>0</v>
      </c>
      <c r="R220" s="67">
        <v>645</v>
      </c>
      <c r="S220" s="99">
        <v>208.25</v>
      </c>
      <c r="T220" s="99">
        <f t="shared" si="93"/>
        <v>104125</v>
      </c>
      <c r="U220" s="98" t="s">
        <v>77</v>
      </c>
      <c r="V220" s="215"/>
      <c r="W220" s="99">
        <f t="shared" si="94"/>
        <v>0</v>
      </c>
      <c r="X220" s="98" t="s">
        <v>77</v>
      </c>
      <c r="Y220" s="215"/>
      <c r="Z220" s="99">
        <f t="shared" si="95"/>
        <v>0</v>
      </c>
      <c r="AA220" s="98" t="s">
        <v>77</v>
      </c>
      <c r="AB220" s="215"/>
      <c r="AC220" s="99">
        <f t="shared" si="96"/>
        <v>0</v>
      </c>
      <c r="AD220" s="98" t="s">
        <v>77</v>
      </c>
      <c r="AE220" s="215"/>
      <c r="AF220" s="99">
        <f t="shared" si="97"/>
        <v>0</v>
      </c>
      <c r="AG220" s="98" t="s">
        <v>77</v>
      </c>
      <c r="AH220" s="215"/>
      <c r="AI220" s="99">
        <f t="shared" si="98"/>
        <v>0</v>
      </c>
      <c r="AJ220" s="98" t="s">
        <v>77</v>
      </c>
      <c r="AK220" s="215"/>
      <c r="AL220" s="248">
        <f t="shared" si="99"/>
        <v>0</v>
      </c>
      <c r="AM220" s="73">
        <v>205</v>
      </c>
      <c r="AN220" s="74">
        <v>182</v>
      </c>
      <c r="AO220" s="75">
        <f t="shared" si="105"/>
        <v>91000</v>
      </c>
      <c r="AP220" s="73">
        <v>205</v>
      </c>
      <c r="AQ220" s="74">
        <v>450</v>
      </c>
      <c r="AR220" s="92">
        <f>AQ220*F220</f>
        <v>225000</v>
      </c>
      <c r="AS220" s="269">
        <v>205</v>
      </c>
      <c r="AT220" s="75">
        <v>180</v>
      </c>
      <c r="AU220" s="75">
        <f>AT220*F220</f>
        <v>90000</v>
      </c>
      <c r="AV220" s="73">
        <v>205</v>
      </c>
      <c r="AW220" s="246">
        <v>807.75</v>
      </c>
      <c r="AX220" s="75">
        <f>AW220*F220</f>
        <v>403875</v>
      </c>
      <c r="AY220" s="93"/>
      <c r="AZ220" s="77">
        <f t="shared" si="106"/>
        <v>180</v>
      </c>
      <c r="BA220" s="77">
        <f t="shared" si="100"/>
        <v>365.6</v>
      </c>
      <c r="BB220" s="77">
        <f t="shared" si="101"/>
        <v>208.25</v>
      </c>
      <c r="BC220" s="77">
        <f t="shared" si="102"/>
        <v>807.75</v>
      </c>
      <c r="BD220" s="88"/>
      <c r="BE220" s="79">
        <f t="shared" si="107"/>
        <v>90000</v>
      </c>
      <c r="BF220" s="80">
        <f t="shared" si="107"/>
        <v>182800</v>
      </c>
      <c r="BG220" s="81">
        <f t="shared" si="107"/>
        <v>104125</v>
      </c>
      <c r="BH220" s="342">
        <f t="shared" si="104"/>
        <v>280.08333333333331</v>
      </c>
      <c r="BI220" s="82"/>
    </row>
    <row r="221" spans="1:61" ht="72" x14ac:dyDescent="0.25">
      <c r="A221" s="59">
        <v>206</v>
      </c>
      <c r="B221" s="96" t="s">
        <v>443</v>
      </c>
      <c r="C221" s="84" t="s">
        <v>557</v>
      </c>
      <c r="D221" s="216" t="s">
        <v>558</v>
      </c>
      <c r="E221" s="86" t="s">
        <v>62</v>
      </c>
      <c r="F221" s="138">
        <v>1000</v>
      </c>
      <c r="G221" s="64">
        <f>SUM(F221:F221)</f>
        <v>1000</v>
      </c>
      <c r="H221" s="183">
        <v>72.84</v>
      </c>
      <c r="I221" s="184">
        <f>G221*H221</f>
        <v>72840</v>
      </c>
      <c r="J221" s="351">
        <v>20460</v>
      </c>
      <c r="K221" s="68">
        <v>1000</v>
      </c>
      <c r="L221" s="67">
        <v>128</v>
      </c>
      <c r="M221" s="99">
        <v>90</v>
      </c>
      <c r="N221" s="99">
        <f t="shared" si="91"/>
        <v>90000</v>
      </c>
      <c r="O221" s="67">
        <v>246</v>
      </c>
      <c r="P221" s="99">
        <v>12</v>
      </c>
      <c r="Q221" s="99">
        <f t="shared" si="92"/>
        <v>12000</v>
      </c>
      <c r="R221" s="67">
        <v>627</v>
      </c>
      <c r="S221" s="99">
        <v>63.39</v>
      </c>
      <c r="T221" s="99">
        <f t="shared" si="93"/>
        <v>63390</v>
      </c>
      <c r="U221" s="67" t="s">
        <v>559</v>
      </c>
      <c r="V221" s="99">
        <v>20</v>
      </c>
      <c r="W221" s="99">
        <f t="shared" si="94"/>
        <v>20000</v>
      </c>
      <c r="X221" s="67">
        <v>202</v>
      </c>
      <c r="Y221" s="99">
        <v>30</v>
      </c>
      <c r="Z221" s="99">
        <f t="shared" si="95"/>
        <v>30000</v>
      </c>
      <c r="AA221" s="98" t="s">
        <v>77</v>
      </c>
      <c r="AB221" s="215"/>
      <c r="AC221" s="99">
        <f t="shared" si="96"/>
        <v>0</v>
      </c>
      <c r="AD221" s="98" t="s">
        <v>77</v>
      </c>
      <c r="AE221" s="215"/>
      <c r="AF221" s="99">
        <f t="shared" si="97"/>
        <v>0</v>
      </c>
      <c r="AG221" s="98" t="s">
        <v>77</v>
      </c>
      <c r="AH221" s="215"/>
      <c r="AI221" s="99">
        <f t="shared" si="98"/>
        <v>0</v>
      </c>
      <c r="AJ221" s="67" t="s">
        <v>560</v>
      </c>
      <c r="AK221" s="99">
        <v>21</v>
      </c>
      <c r="AL221" s="248">
        <f t="shared" si="99"/>
        <v>21000</v>
      </c>
      <c r="AM221" s="73">
        <v>206</v>
      </c>
      <c r="AN221" s="74">
        <v>35</v>
      </c>
      <c r="AO221" s="75">
        <f t="shared" si="105"/>
        <v>35000</v>
      </c>
      <c r="AP221" s="73">
        <v>206</v>
      </c>
      <c r="AQ221" s="74">
        <v>300</v>
      </c>
      <c r="AR221" s="92">
        <f>AQ221*F221</f>
        <v>300000</v>
      </c>
      <c r="AS221" s="269">
        <v>206</v>
      </c>
      <c r="AT221" s="75">
        <v>32.5</v>
      </c>
      <c r="AU221" s="75">
        <f>AT221*F221</f>
        <v>32500</v>
      </c>
      <c r="AV221" s="73">
        <v>206</v>
      </c>
      <c r="AW221" s="246">
        <v>290.79000000000002</v>
      </c>
      <c r="AX221" s="75">
        <f>AW221*F221</f>
        <v>290790</v>
      </c>
      <c r="AY221" s="93"/>
      <c r="AZ221" s="77">
        <f t="shared" si="106"/>
        <v>12</v>
      </c>
      <c r="BA221" s="77">
        <f t="shared" si="100"/>
        <v>89.468000000000004</v>
      </c>
      <c r="BB221" s="77">
        <f t="shared" si="101"/>
        <v>33.75</v>
      </c>
      <c r="BC221" s="77">
        <f t="shared" si="102"/>
        <v>300</v>
      </c>
      <c r="BD221" s="88"/>
      <c r="BE221" s="79">
        <f t="shared" si="107"/>
        <v>12000</v>
      </c>
      <c r="BF221" s="80">
        <f t="shared" si="107"/>
        <v>89468</v>
      </c>
      <c r="BG221" s="81">
        <f t="shared" si="107"/>
        <v>33750</v>
      </c>
      <c r="BH221" s="342">
        <f t="shared" si="104"/>
        <v>72.835000000000008</v>
      </c>
      <c r="BI221" s="82"/>
    </row>
    <row r="222" spans="1:61" ht="36" x14ac:dyDescent="0.25">
      <c r="A222" s="137">
        <v>207</v>
      </c>
      <c r="B222" s="83" t="s">
        <v>443</v>
      </c>
      <c r="C222" s="84" t="s">
        <v>561</v>
      </c>
      <c r="D222" s="62" t="s">
        <v>562</v>
      </c>
      <c r="E222" s="86" t="s">
        <v>62</v>
      </c>
      <c r="F222" s="138">
        <v>250</v>
      </c>
      <c r="G222" s="64">
        <f>SUM(F222:F222)</f>
        <v>250</v>
      </c>
      <c r="H222" s="183">
        <v>193.05</v>
      </c>
      <c r="I222" s="184">
        <f>G222*H222</f>
        <v>48262.5</v>
      </c>
      <c r="J222" s="351">
        <v>14591</v>
      </c>
      <c r="K222" s="68">
        <v>250</v>
      </c>
      <c r="L222" s="67">
        <v>134</v>
      </c>
      <c r="M222" s="99">
        <v>160</v>
      </c>
      <c r="N222" s="99">
        <f t="shared" si="91"/>
        <v>40000</v>
      </c>
      <c r="O222" s="67">
        <v>248</v>
      </c>
      <c r="P222" s="99">
        <v>40</v>
      </c>
      <c r="Q222" s="99">
        <f t="shared" si="92"/>
        <v>10000</v>
      </c>
      <c r="R222" s="67">
        <v>659</v>
      </c>
      <c r="S222" s="99">
        <v>120</v>
      </c>
      <c r="T222" s="99">
        <f t="shared" si="93"/>
        <v>30000</v>
      </c>
      <c r="U222" s="67" t="s">
        <v>104</v>
      </c>
      <c r="V222" s="99">
        <v>50</v>
      </c>
      <c r="W222" s="99">
        <f t="shared" si="94"/>
        <v>12500</v>
      </c>
      <c r="X222" s="67">
        <v>203</v>
      </c>
      <c r="Y222" s="99">
        <v>150</v>
      </c>
      <c r="Z222" s="99">
        <f t="shared" si="95"/>
        <v>37500</v>
      </c>
      <c r="AA222" s="67">
        <v>26</v>
      </c>
      <c r="AB222" s="99">
        <v>354.28</v>
      </c>
      <c r="AC222" s="99">
        <f t="shared" si="96"/>
        <v>88570</v>
      </c>
      <c r="AD222" s="67">
        <v>52</v>
      </c>
      <c r="AE222" s="99">
        <v>172.36</v>
      </c>
      <c r="AF222" s="99">
        <f t="shared" si="97"/>
        <v>43090</v>
      </c>
      <c r="AG222" s="67">
        <v>252</v>
      </c>
      <c r="AH222" s="99">
        <v>54.91</v>
      </c>
      <c r="AI222" s="99">
        <f t="shared" si="98"/>
        <v>13727.5</v>
      </c>
      <c r="AJ222" s="67" t="s">
        <v>563</v>
      </c>
      <c r="AK222" s="99">
        <v>70</v>
      </c>
      <c r="AL222" s="248">
        <f t="shared" si="99"/>
        <v>17500</v>
      </c>
      <c r="AM222" s="73">
        <v>207</v>
      </c>
      <c r="AN222" s="74">
        <v>392</v>
      </c>
      <c r="AO222" s="75">
        <f t="shared" si="105"/>
        <v>98000</v>
      </c>
      <c r="AP222" s="73">
        <v>207</v>
      </c>
      <c r="AQ222" s="74">
        <v>300</v>
      </c>
      <c r="AR222" s="92">
        <f>AQ222*F222</f>
        <v>75000</v>
      </c>
      <c r="AS222" s="269">
        <v>207</v>
      </c>
      <c r="AT222" s="75">
        <v>300</v>
      </c>
      <c r="AU222" s="75">
        <f>AT222*F222</f>
        <v>75000</v>
      </c>
      <c r="AV222" s="73">
        <v>207</v>
      </c>
      <c r="AW222" s="246">
        <v>452.34</v>
      </c>
      <c r="AX222" s="75">
        <f>AW222*F222</f>
        <v>113085</v>
      </c>
      <c r="AY222" s="93"/>
      <c r="AZ222" s="77">
        <f t="shared" si="106"/>
        <v>40</v>
      </c>
      <c r="BA222" s="77">
        <f t="shared" si="100"/>
        <v>201.22230769230771</v>
      </c>
      <c r="BB222" s="77">
        <f t="shared" si="101"/>
        <v>160</v>
      </c>
      <c r="BC222" s="77">
        <f t="shared" si="102"/>
        <v>452.34</v>
      </c>
      <c r="BD222" s="88"/>
      <c r="BE222" s="79">
        <f t="shared" si="107"/>
        <v>10000</v>
      </c>
      <c r="BF222" s="80">
        <f t="shared" si="107"/>
        <v>50305.576923076929</v>
      </c>
      <c r="BG222" s="81">
        <f t="shared" si="107"/>
        <v>40000</v>
      </c>
      <c r="BH222" s="342">
        <f t="shared" si="104"/>
        <v>193.05</v>
      </c>
      <c r="BI222" s="82"/>
    </row>
    <row r="223" spans="1:61" ht="24" x14ac:dyDescent="0.25">
      <c r="A223" s="59">
        <v>208</v>
      </c>
      <c r="B223" s="96" t="s">
        <v>443</v>
      </c>
      <c r="C223" s="84" t="s">
        <v>564</v>
      </c>
      <c r="D223" s="216" t="s">
        <v>565</v>
      </c>
      <c r="E223" s="86" t="s">
        <v>62</v>
      </c>
      <c r="F223" s="138">
        <v>650</v>
      </c>
      <c r="G223" s="64">
        <f>SUM(F223:F223)</f>
        <v>650</v>
      </c>
      <c r="H223" s="183">
        <v>188.27</v>
      </c>
      <c r="I223" s="184">
        <f>G223*H223</f>
        <v>122375.5</v>
      </c>
      <c r="J223" s="351">
        <v>20460</v>
      </c>
      <c r="K223" s="68">
        <v>650</v>
      </c>
      <c r="L223" s="67">
        <v>129</v>
      </c>
      <c r="M223" s="99">
        <v>130</v>
      </c>
      <c r="N223" s="99">
        <f t="shared" si="91"/>
        <v>84500</v>
      </c>
      <c r="O223" s="67">
        <v>252</v>
      </c>
      <c r="P223" s="99">
        <v>45</v>
      </c>
      <c r="Q223" s="99">
        <f t="shared" si="92"/>
        <v>29250</v>
      </c>
      <c r="R223" s="67">
        <v>626</v>
      </c>
      <c r="S223" s="99">
        <v>235</v>
      </c>
      <c r="T223" s="99">
        <f t="shared" si="93"/>
        <v>152750</v>
      </c>
      <c r="U223" s="98" t="s">
        <v>77</v>
      </c>
      <c r="V223" s="215"/>
      <c r="W223" s="99">
        <f t="shared" si="94"/>
        <v>0</v>
      </c>
      <c r="X223" s="67">
        <v>207</v>
      </c>
      <c r="Y223" s="99">
        <v>120</v>
      </c>
      <c r="Z223" s="99">
        <f t="shared" si="95"/>
        <v>78000</v>
      </c>
      <c r="AA223" s="67">
        <v>24</v>
      </c>
      <c r="AB223" s="99">
        <v>210.74</v>
      </c>
      <c r="AC223" s="99">
        <f t="shared" si="96"/>
        <v>136981</v>
      </c>
      <c r="AD223" s="98" t="s">
        <v>77</v>
      </c>
      <c r="AE223" s="215"/>
      <c r="AF223" s="99">
        <f t="shared" si="97"/>
        <v>0</v>
      </c>
      <c r="AG223" s="67">
        <v>263</v>
      </c>
      <c r="AH223" s="99">
        <v>80.41</v>
      </c>
      <c r="AI223" s="99">
        <f t="shared" si="98"/>
        <v>52266.5</v>
      </c>
      <c r="AJ223" s="98" t="s">
        <v>77</v>
      </c>
      <c r="AK223" s="215"/>
      <c r="AL223" s="248">
        <f t="shared" si="99"/>
        <v>0</v>
      </c>
      <c r="AM223" s="73">
        <v>208</v>
      </c>
      <c r="AN223" s="74">
        <v>210</v>
      </c>
      <c r="AO223" s="75">
        <f t="shared" si="105"/>
        <v>136500</v>
      </c>
      <c r="AP223" s="73">
        <v>208</v>
      </c>
      <c r="AQ223" s="74">
        <v>320</v>
      </c>
      <c r="AR223" s="92">
        <f>AQ223*F223</f>
        <v>208000</v>
      </c>
      <c r="AS223" s="269">
        <v>208</v>
      </c>
      <c r="AT223" s="75">
        <v>200</v>
      </c>
      <c r="AU223" s="75">
        <f>AT223*F223</f>
        <v>130000</v>
      </c>
      <c r="AV223" s="73">
        <v>208</v>
      </c>
      <c r="AW223" s="246">
        <v>807.75</v>
      </c>
      <c r="AX223" s="75">
        <f>AW223*F223</f>
        <v>525037.5</v>
      </c>
      <c r="AY223" s="93"/>
      <c r="AZ223" s="77">
        <f t="shared" si="106"/>
        <v>45</v>
      </c>
      <c r="BA223" s="77">
        <f t="shared" si="100"/>
        <v>235.89000000000001</v>
      </c>
      <c r="BB223" s="77">
        <f t="shared" si="101"/>
        <v>205</v>
      </c>
      <c r="BC223" s="77">
        <f t="shared" si="102"/>
        <v>807.75</v>
      </c>
      <c r="BD223" s="88"/>
      <c r="BE223" s="79">
        <f t="shared" si="107"/>
        <v>29250</v>
      </c>
      <c r="BF223" s="80">
        <f t="shared" si="107"/>
        <v>153328.5</v>
      </c>
      <c r="BG223" s="81">
        <f t="shared" si="107"/>
        <v>133250</v>
      </c>
      <c r="BH223" s="342">
        <f t="shared" si="104"/>
        <v>188.26875000000001</v>
      </c>
      <c r="BI223" s="82"/>
    </row>
    <row r="224" spans="1:61" ht="24" x14ac:dyDescent="0.25">
      <c r="A224" s="137">
        <v>209</v>
      </c>
      <c r="B224" s="96" t="s">
        <v>443</v>
      </c>
      <c r="C224" s="84" t="s">
        <v>566</v>
      </c>
      <c r="D224" s="216" t="s">
        <v>567</v>
      </c>
      <c r="E224" s="86" t="s">
        <v>62</v>
      </c>
      <c r="F224" s="138">
        <v>350</v>
      </c>
      <c r="G224" s="64">
        <f>SUM(F224:F224)</f>
        <v>350</v>
      </c>
      <c r="H224" s="183">
        <v>223.32</v>
      </c>
      <c r="I224" s="184">
        <f>G224*H224</f>
        <v>78162</v>
      </c>
      <c r="J224" s="351">
        <v>20460</v>
      </c>
      <c r="K224" s="68">
        <v>350</v>
      </c>
      <c r="L224" s="67">
        <v>130</v>
      </c>
      <c r="M224" s="99">
        <v>240</v>
      </c>
      <c r="N224" s="99">
        <f t="shared" si="91"/>
        <v>84000</v>
      </c>
      <c r="O224" s="67">
        <v>253</v>
      </c>
      <c r="P224" s="99">
        <v>45</v>
      </c>
      <c r="Q224" s="99">
        <f t="shared" si="92"/>
        <v>15750</v>
      </c>
      <c r="R224" s="67">
        <v>625</v>
      </c>
      <c r="S224" s="99">
        <v>201</v>
      </c>
      <c r="T224" s="99">
        <f t="shared" si="93"/>
        <v>70350</v>
      </c>
      <c r="U224" s="98" t="s">
        <v>77</v>
      </c>
      <c r="V224" s="215"/>
      <c r="W224" s="99">
        <f t="shared" si="94"/>
        <v>0</v>
      </c>
      <c r="X224" s="67">
        <v>208</v>
      </c>
      <c r="Y224" s="99">
        <v>130</v>
      </c>
      <c r="Z224" s="99">
        <f t="shared" si="95"/>
        <v>45500</v>
      </c>
      <c r="AA224" s="67">
        <v>25</v>
      </c>
      <c r="AB224" s="99">
        <v>340.45</v>
      </c>
      <c r="AC224" s="99">
        <f t="shared" si="96"/>
        <v>119157.5</v>
      </c>
      <c r="AD224" s="98" t="s">
        <v>77</v>
      </c>
      <c r="AE224" s="215"/>
      <c r="AF224" s="99">
        <f t="shared" si="97"/>
        <v>0</v>
      </c>
      <c r="AG224" s="67">
        <v>264</v>
      </c>
      <c r="AH224" s="99">
        <v>80.41</v>
      </c>
      <c r="AI224" s="99">
        <f t="shared" si="98"/>
        <v>28143.5</v>
      </c>
      <c r="AJ224" s="67" t="s">
        <v>568</v>
      </c>
      <c r="AK224" s="99">
        <v>60</v>
      </c>
      <c r="AL224" s="248">
        <f t="shared" si="99"/>
        <v>21000</v>
      </c>
      <c r="AM224" s="73">
        <v>209</v>
      </c>
      <c r="AN224" s="74">
        <v>308</v>
      </c>
      <c r="AO224" s="75">
        <f t="shared" si="105"/>
        <v>107800</v>
      </c>
      <c r="AP224" s="73">
        <v>209</v>
      </c>
      <c r="AQ224" s="74">
        <v>350</v>
      </c>
      <c r="AR224" s="92">
        <f>AQ224*F224</f>
        <v>122500</v>
      </c>
      <c r="AS224" s="269">
        <v>209</v>
      </c>
      <c r="AT224" s="75">
        <v>300</v>
      </c>
      <c r="AU224" s="75">
        <f>AT224*F224</f>
        <v>105000</v>
      </c>
      <c r="AV224" s="73">
        <v>209</v>
      </c>
      <c r="AW224" s="246">
        <v>1130.8599999999999</v>
      </c>
      <c r="AX224" s="75">
        <f>AW224*F224</f>
        <v>395800.99999999994</v>
      </c>
      <c r="AY224" s="93"/>
      <c r="AZ224" s="77">
        <f t="shared" si="106"/>
        <v>45</v>
      </c>
      <c r="BA224" s="77">
        <f t="shared" si="100"/>
        <v>289.6109090909091</v>
      </c>
      <c r="BB224" s="77">
        <f t="shared" si="101"/>
        <v>240</v>
      </c>
      <c r="BC224" s="77">
        <f t="shared" si="102"/>
        <v>1130.8599999999999</v>
      </c>
      <c r="BD224" s="88"/>
      <c r="BE224" s="79">
        <f t="shared" si="107"/>
        <v>15750</v>
      </c>
      <c r="BF224" s="80">
        <f t="shared" si="107"/>
        <v>101363.81818181819</v>
      </c>
      <c r="BG224" s="81">
        <f t="shared" si="107"/>
        <v>84000</v>
      </c>
      <c r="BH224" s="342">
        <f t="shared" si="104"/>
        <v>223.31777777777785</v>
      </c>
      <c r="BI224" s="82"/>
    </row>
    <row r="225" spans="1:61" ht="24" x14ac:dyDescent="0.25">
      <c r="A225" s="59">
        <v>210</v>
      </c>
      <c r="B225" s="96" t="s">
        <v>443</v>
      </c>
      <c r="C225" s="84" t="s">
        <v>569</v>
      </c>
      <c r="D225" s="216" t="s">
        <v>570</v>
      </c>
      <c r="E225" s="86" t="s">
        <v>62</v>
      </c>
      <c r="F225" s="138">
        <v>150</v>
      </c>
      <c r="G225" s="64">
        <f>SUM(F225:F225)</f>
        <v>150</v>
      </c>
      <c r="H225" s="183">
        <v>412.67</v>
      </c>
      <c r="I225" s="184">
        <f>G225*H225</f>
        <v>61900.5</v>
      </c>
      <c r="J225" s="351">
        <v>20460</v>
      </c>
      <c r="K225" s="68">
        <v>150</v>
      </c>
      <c r="L225" s="67">
        <v>131</v>
      </c>
      <c r="M225" s="99">
        <v>220</v>
      </c>
      <c r="N225" s="99">
        <f t="shared" si="91"/>
        <v>33000</v>
      </c>
      <c r="O225" s="98" t="s">
        <v>77</v>
      </c>
      <c r="P225" s="215"/>
      <c r="Q225" s="99">
        <f t="shared" si="92"/>
        <v>0</v>
      </c>
      <c r="R225" s="98" t="s">
        <v>77</v>
      </c>
      <c r="S225" s="215"/>
      <c r="T225" s="99">
        <f t="shared" si="93"/>
        <v>0</v>
      </c>
      <c r="U225" s="98" t="s">
        <v>77</v>
      </c>
      <c r="V225" s="215"/>
      <c r="W225" s="99">
        <f t="shared" si="94"/>
        <v>0</v>
      </c>
      <c r="X225" s="98" t="s">
        <v>77</v>
      </c>
      <c r="Y225" s="215"/>
      <c r="Z225" s="99">
        <f t="shared" si="95"/>
        <v>0</v>
      </c>
      <c r="AA225" s="98" t="s">
        <v>77</v>
      </c>
      <c r="AB225" s="215"/>
      <c r="AC225" s="99">
        <f t="shared" si="96"/>
        <v>0</v>
      </c>
      <c r="AD225" s="98" t="s">
        <v>77</v>
      </c>
      <c r="AE225" s="215"/>
      <c r="AF225" s="99">
        <f t="shared" si="97"/>
        <v>0</v>
      </c>
      <c r="AG225" s="98" t="s">
        <v>77</v>
      </c>
      <c r="AH225" s="215"/>
      <c r="AI225" s="99">
        <f t="shared" si="98"/>
        <v>0</v>
      </c>
      <c r="AJ225" s="98" t="s">
        <v>77</v>
      </c>
      <c r="AK225" s="215"/>
      <c r="AL225" s="248">
        <f t="shared" si="99"/>
        <v>0</v>
      </c>
      <c r="AM225" s="73">
        <v>210</v>
      </c>
      <c r="AN225" s="74">
        <v>448</v>
      </c>
      <c r="AO225" s="75">
        <f t="shared" si="105"/>
        <v>67200</v>
      </c>
      <c r="AP225" s="73">
        <v>210</v>
      </c>
      <c r="AQ225" s="74">
        <v>370</v>
      </c>
      <c r="AR225" s="92">
        <f>AQ225*F225</f>
        <v>55500</v>
      </c>
      <c r="AS225" s="269">
        <v>210</v>
      </c>
      <c r="AT225" s="75">
        <v>420</v>
      </c>
      <c r="AU225" s="75">
        <f>AT225*F225</f>
        <v>63000</v>
      </c>
      <c r="AV225" s="73">
        <v>210</v>
      </c>
      <c r="AW225" s="246">
        <v>1938.61</v>
      </c>
      <c r="AX225" s="75">
        <f>AW225*F225</f>
        <v>290791.5</v>
      </c>
      <c r="AY225" s="93"/>
      <c r="AZ225" s="77">
        <f t="shared" si="106"/>
        <v>220</v>
      </c>
      <c r="BA225" s="77">
        <f t="shared" si="100"/>
        <v>679.32199999999989</v>
      </c>
      <c r="BB225" s="77">
        <f t="shared" si="101"/>
        <v>420</v>
      </c>
      <c r="BC225" s="77">
        <f t="shared" si="102"/>
        <v>1938.61</v>
      </c>
      <c r="BD225" s="88"/>
      <c r="BE225" s="79">
        <f t="shared" si="107"/>
        <v>33000</v>
      </c>
      <c r="BF225" s="80">
        <f t="shared" si="107"/>
        <v>101898.29999999999</v>
      </c>
      <c r="BG225" s="81">
        <f t="shared" si="107"/>
        <v>63000</v>
      </c>
      <c r="BH225" s="342">
        <f t="shared" si="104"/>
        <v>412.66666666666657</v>
      </c>
      <c r="BI225" s="82"/>
    </row>
    <row r="226" spans="1:61" ht="24" x14ac:dyDescent="0.25">
      <c r="A226" s="137">
        <v>211</v>
      </c>
      <c r="B226" s="103" t="s">
        <v>443</v>
      </c>
      <c r="C226" s="84" t="s">
        <v>571</v>
      </c>
      <c r="D226" s="254" t="s">
        <v>572</v>
      </c>
      <c r="E226" s="155" t="s">
        <v>62</v>
      </c>
      <c r="F226" s="138">
        <v>100</v>
      </c>
      <c r="G226" s="64">
        <f>SUM(F226:F226)</f>
        <v>100</v>
      </c>
      <c r="H226" s="183">
        <v>466.67</v>
      </c>
      <c r="I226" s="184">
        <f>G226*H226</f>
        <v>46667</v>
      </c>
      <c r="J226" s="351">
        <v>20460</v>
      </c>
      <c r="K226" s="68">
        <v>100</v>
      </c>
      <c r="L226" s="67">
        <v>132</v>
      </c>
      <c r="M226" s="99">
        <v>240</v>
      </c>
      <c r="N226" s="99">
        <f t="shared" si="91"/>
        <v>24000</v>
      </c>
      <c r="O226" s="98" t="s">
        <v>77</v>
      </c>
      <c r="P226" s="215"/>
      <c r="Q226" s="99">
        <f t="shared" si="92"/>
        <v>0</v>
      </c>
      <c r="R226" s="98" t="s">
        <v>77</v>
      </c>
      <c r="S226" s="215"/>
      <c r="T226" s="99">
        <f t="shared" si="93"/>
        <v>0</v>
      </c>
      <c r="U226" s="98" t="s">
        <v>77</v>
      </c>
      <c r="V226" s="215"/>
      <c r="W226" s="99">
        <f t="shared" si="94"/>
        <v>0</v>
      </c>
      <c r="X226" s="98" t="s">
        <v>77</v>
      </c>
      <c r="Y226" s="215"/>
      <c r="Z226" s="99">
        <f t="shared" si="95"/>
        <v>0</v>
      </c>
      <c r="AA226" s="98" t="s">
        <v>77</v>
      </c>
      <c r="AB226" s="215"/>
      <c r="AC226" s="99">
        <f t="shared" si="96"/>
        <v>0</v>
      </c>
      <c r="AD226" s="98" t="s">
        <v>77</v>
      </c>
      <c r="AE226" s="215"/>
      <c r="AF226" s="99">
        <f t="shared" si="97"/>
        <v>0</v>
      </c>
      <c r="AG226" s="98" t="s">
        <v>77</v>
      </c>
      <c r="AH226" s="215"/>
      <c r="AI226" s="99">
        <f t="shared" si="98"/>
        <v>0</v>
      </c>
      <c r="AJ226" s="98" t="s">
        <v>77</v>
      </c>
      <c r="AK226" s="215"/>
      <c r="AL226" s="256">
        <f t="shared" si="99"/>
        <v>0</v>
      </c>
      <c r="AM226" s="73">
        <v>211</v>
      </c>
      <c r="AN226" s="74">
        <v>105</v>
      </c>
      <c r="AO226" s="75">
        <f t="shared" si="105"/>
        <v>10500</v>
      </c>
      <c r="AP226" s="73">
        <v>211</v>
      </c>
      <c r="AQ226" s="74">
        <v>680</v>
      </c>
      <c r="AR226" s="92">
        <f>AQ226*F226</f>
        <v>68000</v>
      </c>
      <c r="AS226" s="269">
        <v>211</v>
      </c>
      <c r="AT226" s="75">
        <v>480</v>
      </c>
      <c r="AU226" s="75">
        <f>AT226*F226</f>
        <v>48000</v>
      </c>
      <c r="AV226" s="73">
        <v>211</v>
      </c>
      <c r="AW226" s="246">
        <v>1938.61</v>
      </c>
      <c r="AX226" s="75">
        <f>AW226*F226</f>
        <v>193861</v>
      </c>
      <c r="AY226" s="93"/>
      <c r="AZ226" s="77">
        <f t="shared" si="106"/>
        <v>105</v>
      </c>
      <c r="BA226" s="77">
        <f t="shared" si="100"/>
        <v>688.72199999999998</v>
      </c>
      <c r="BB226" s="77">
        <f t="shared" si="101"/>
        <v>480</v>
      </c>
      <c r="BC226" s="77">
        <f t="shared" si="102"/>
        <v>1938.61</v>
      </c>
      <c r="BD226" s="88"/>
      <c r="BE226" s="79">
        <f t="shared" si="107"/>
        <v>10500</v>
      </c>
      <c r="BF226" s="80">
        <f t="shared" si="107"/>
        <v>68872.2</v>
      </c>
      <c r="BG226" s="81">
        <f t="shared" si="107"/>
        <v>48000</v>
      </c>
      <c r="BH226" s="342">
        <f t="shared" si="104"/>
        <v>466.66666666666657</v>
      </c>
      <c r="BI226" s="82"/>
    </row>
    <row r="227" spans="1:61" s="204" customFormat="1" x14ac:dyDescent="0.25">
      <c r="A227" s="225"/>
      <c r="B227" s="114"/>
      <c r="C227" s="115"/>
      <c r="D227" s="116" t="s">
        <v>573</v>
      </c>
      <c r="E227" s="116"/>
      <c r="F227" s="226"/>
      <c r="G227" s="226"/>
      <c r="H227" s="120"/>
      <c r="I227" s="120">
        <f>SUM(I169:I226)</f>
        <v>6003395.4000000004</v>
      </c>
      <c r="J227" s="360"/>
      <c r="K227" s="228"/>
      <c r="L227" s="227"/>
      <c r="M227" s="227"/>
      <c r="N227" s="227"/>
      <c r="O227" s="227"/>
      <c r="P227" s="227"/>
      <c r="Q227" s="227"/>
      <c r="R227" s="227"/>
      <c r="S227" s="227"/>
      <c r="T227" s="227"/>
      <c r="U227" s="227"/>
      <c r="V227" s="227"/>
      <c r="W227" s="227"/>
      <c r="X227" s="227"/>
      <c r="Y227" s="227"/>
      <c r="Z227" s="227"/>
      <c r="AA227" s="229"/>
      <c r="AB227" s="229"/>
      <c r="AC227" s="229"/>
      <c r="AD227" s="229"/>
      <c r="AE227" s="229"/>
      <c r="AF227" s="229"/>
      <c r="AG227" s="229"/>
      <c r="AH227" s="229"/>
      <c r="AI227" s="229"/>
      <c r="AJ227" s="229"/>
      <c r="AK227" s="229"/>
      <c r="AL227" s="229"/>
      <c r="AM227" s="229"/>
      <c r="AN227" s="229"/>
      <c r="AO227" s="229"/>
      <c r="AP227" s="229"/>
      <c r="AQ227" s="229"/>
      <c r="AR227" s="229"/>
      <c r="AS227" s="229"/>
      <c r="AT227" s="229"/>
      <c r="AU227" s="229"/>
      <c r="AV227" s="229"/>
      <c r="AW227" s="229"/>
      <c r="AX227" s="229"/>
      <c r="AY227" s="229"/>
      <c r="AZ227" s="203"/>
      <c r="BA227" s="203"/>
      <c r="BB227" s="203"/>
      <c r="BC227" s="203"/>
      <c r="BD227" s="229"/>
      <c r="BE227" s="125">
        <f>SUM(BE169:BE226)</f>
        <v>2079368</v>
      </c>
      <c r="BF227" s="125">
        <f t="shared" ref="BF227:BG227" si="108">SUM(BF169:BF226)</f>
        <v>9197293.939426681</v>
      </c>
      <c r="BG227" s="125">
        <f t="shared" si="108"/>
        <v>5385609.2999999998</v>
      </c>
      <c r="BH227" s="346"/>
      <c r="BI227" s="82"/>
    </row>
    <row r="228" spans="1:61" x14ac:dyDescent="0.25">
      <c r="A228" s="230"/>
      <c r="B228" s="231"/>
      <c r="C228" s="231"/>
      <c r="D228" s="232" t="s">
        <v>574</v>
      </c>
      <c r="E228" s="233"/>
      <c r="F228" s="234"/>
      <c r="G228" s="234"/>
      <c r="H228" s="235"/>
      <c r="I228" s="236"/>
      <c r="J228" s="178"/>
      <c r="K228" s="179"/>
      <c r="L228" s="178"/>
      <c r="M228" s="178"/>
      <c r="N228" s="178"/>
      <c r="O228" s="178"/>
      <c r="P228" s="178"/>
      <c r="Q228" s="178"/>
      <c r="R228" s="178"/>
      <c r="S228" s="178"/>
      <c r="T228" s="178"/>
      <c r="U228" s="178"/>
      <c r="V228" s="178"/>
      <c r="W228" s="178"/>
      <c r="X228" s="178"/>
      <c r="Y228" s="178"/>
      <c r="Z228" s="178"/>
      <c r="AA228" s="135"/>
      <c r="AB228" s="135"/>
      <c r="AC228" s="135"/>
      <c r="AD228" s="135"/>
      <c r="AE228" s="135"/>
      <c r="AF228" s="135"/>
      <c r="AG228" s="135"/>
      <c r="AH228" s="135"/>
      <c r="AI228" s="135"/>
      <c r="AJ228" s="135"/>
      <c r="AK228" s="135"/>
      <c r="AL228" s="240"/>
      <c r="AM228" s="240"/>
      <c r="AN228" s="240"/>
      <c r="AO228" s="240"/>
      <c r="AP228" s="240"/>
      <c r="AQ228" s="240"/>
      <c r="AR228" s="240"/>
      <c r="AS228" s="240"/>
      <c r="AT228" s="240"/>
      <c r="AU228" s="240"/>
      <c r="AV228" s="240"/>
      <c r="AW228" s="240"/>
      <c r="AX228" s="240"/>
      <c r="AY228" s="240"/>
      <c r="AZ228" s="209"/>
      <c r="BA228" s="209"/>
      <c r="BB228" s="240"/>
      <c r="BC228" s="240"/>
      <c r="BD228" s="240"/>
      <c r="BE228" s="240"/>
      <c r="BF228" s="240"/>
      <c r="BG228" s="240"/>
      <c r="BH228" s="347"/>
      <c r="BI228" s="82"/>
    </row>
    <row r="229" spans="1:61" ht="24" x14ac:dyDescent="0.25">
      <c r="A229" s="59">
        <v>212</v>
      </c>
      <c r="B229" s="262" t="s">
        <v>575</v>
      </c>
      <c r="C229" s="84" t="s">
        <v>576</v>
      </c>
      <c r="D229" s="275" t="s">
        <v>577</v>
      </c>
      <c r="E229" s="63" t="s">
        <v>9</v>
      </c>
      <c r="F229" s="138">
        <v>100</v>
      </c>
      <c r="G229" s="64">
        <f>SUM(F229:F229)</f>
        <v>100</v>
      </c>
      <c r="H229" s="183">
        <v>364.5</v>
      </c>
      <c r="I229" s="184">
        <f>G229*H229</f>
        <v>36450</v>
      </c>
      <c r="J229" s="351">
        <v>17027</v>
      </c>
      <c r="K229" s="68">
        <v>100</v>
      </c>
      <c r="L229" s="67">
        <v>191</v>
      </c>
      <c r="M229" s="99">
        <v>400</v>
      </c>
      <c r="N229" s="276">
        <f t="shared" ref="N229:N251" si="109">M229*K229</f>
        <v>40000</v>
      </c>
      <c r="O229" s="98" t="s">
        <v>37</v>
      </c>
      <c r="P229" s="215"/>
      <c r="Q229" s="99">
        <f t="shared" ref="Q229:Q251" si="110">P229*K229</f>
        <v>0</v>
      </c>
      <c r="R229" s="98" t="s">
        <v>37</v>
      </c>
      <c r="S229" s="215"/>
      <c r="T229" s="99">
        <f t="shared" ref="T229:T251" si="111">S229*K229</f>
        <v>0</v>
      </c>
      <c r="U229" s="98" t="s">
        <v>37</v>
      </c>
      <c r="V229" s="215"/>
      <c r="W229" s="99">
        <f t="shared" ref="W229:W251" si="112">V229*K229</f>
        <v>0</v>
      </c>
      <c r="X229" s="98" t="s">
        <v>37</v>
      </c>
      <c r="Y229" s="215"/>
      <c r="Z229" s="99">
        <f t="shared" ref="Z229:Z251" si="113">Y229*K229</f>
        <v>0</v>
      </c>
      <c r="AA229" s="98" t="s">
        <v>37</v>
      </c>
      <c r="AB229" s="215"/>
      <c r="AC229" s="99">
        <f t="shared" ref="AC229:AC251" si="114">AB229*K229</f>
        <v>0</v>
      </c>
      <c r="AD229" s="98" t="s">
        <v>37</v>
      </c>
      <c r="AE229" s="215"/>
      <c r="AF229" s="99">
        <f t="shared" ref="AF229:AF251" si="115">AE229*K229</f>
        <v>0</v>
      </c>
      <c r="AG229" s="98" t="s">
        <v>37</v>
      </c>
      <c r="AH229" s="215"/>
      <c r="AI229" s="99">
        <f t="shared" ref="AI229:AI251" si="116">AH229*K229</f>
        <v>0</v>
      </c>
      <c r="AJ229" s="67" t="s">
        <v>578</v>
      </c>
      <c r="AK229" s="99">
        <v>170</v>
      </c>
      <c r="AL229" s="245">
        <f t="shared" ref="AL229:AL251" si="117">AK229*K229</f>
        <v>17000</v>
      </c>
      <c r="AM229" s="73">
        <v>211</v>
      </c>
      <c r="AN229" s="74">
        <v>308</v>
      </c>
      <c r="AO229" s="75">
        <f t="shared" si="105"/>
        <v>30800</v>
      </c>
      <c r="AP229" s="73">
        <v>211</v>
      </c>
      <c r="AQ229" s="74">
        <v>450</v>
      </c>
      <c r="AR229" s="92">
        <f>AQ229*F229</f>
        <v>45000</v>
      </c>
      <c r="AS229" s="269">
        <v>211</v>
      </c>
      <c r="AT229" s="75">
        <v>300</v>
      </c>
      <c r="AU229" s="75">
        <f>AT229*F229</f>
        <v>30000</v>
      </c>
      <c r="AV229" s="73">
        <v>211</v>
      </c>
      <c r="AW229" s="246">
        <v>888.53</v>
      </c>
      <c r="AX229" s="75">
        <f>AW229*F229</f>
        <v>88853</v>
      </c>
      <c r="AY229" s="93"/>
      <c r="AZ229" s="77">
        <f t="shared" si="106"/>
        <v>170</v>
      </c>
      <c r="BA229" s="77">
        <f t="shared" ref="BA229:BA251" si="118">AVERAGE(AK229,AH229,AE229,AB229,Y229,V229,S229,P229,M229,AN229,AQ229,AT229,AW229)</f>
        <v>419.42166666666662</v>
      </c>
      <c r="BB229" s="77">
        <f t="shared" ref="BB229:BB251" si="119">MEDIAN(AK229,AH229,AE229,AB229,Y229,V229,S229,P229,M229,AN229,AQ229,AT229,AW229)</f>
        <v>354</v>
      </c>
      <c r="BC229" s="77">
        <f t="shared" ref="BC229:BC251" si="120">MAX(AK229,AH229,AE229,AB229,Y229,V229,S229,P229,M229,AN229,AQ229,AT229,AW229)</f>
        <v>888.53</v>
      </c>
      <c r="BD229" s="88"/>
      <c r="BE229" s="79">
        <f t="shared" ref="BE229:BG251" si="121">AZ229*$K229</f>
        <v>17000</v>
      </c>
      <c r="BF229" s="80">
        <f t="shared" si="121"/>
        <v>41942.166666666664</v>
      </c>
      <c r="BG229" s="81">
        <f t="shared" si="121"/>
        <v>35400</v>
      </c>
      <c r="BH229" s="342">
        <f t="shared" ref="BH229:BH251" si="122">(SUM(M229,P229,S229,V229,Y229,AB229,AE229,AH229,AK229,AN229,AQ229,AT229,AW229)-MAX(M229,P229,S229,V229,Y229,AB229,AE229,AH229,AK229,AN229,AQ229,AT229,AW229)-MIN(M229,P229,S229,V229,Y229,AB229,AE229,AH229,AK229,AN229,AQ229,AT229,AW229))/(COUNT(M229,P229,S229,V229,Y229,AB229,AE229,AH229,AK229,AN229,AQ229,AT229,AW229)-2)</f>
        <v>364.49999999999994</v>
      </c>
      <c r="BI229" s="82"/>
    </row>
    <row r="230" spans="1:61" ht="36" x14ac:dyDescent="0.25">
      <c r="A230" s="137">
        <v>213</v>
      </c>
      <c r="B230" s="83" t="s">
        <v>575</v>
      </c>
      <c r="C230" s="84" t="s">
        <v>579</v>
      </c>
      <c r="D230" s="85" t="s">
        <v>580</v>
      </c>
      <c r="E230" s="86" t="s">
        <v>9</v>
      </c>
      <c r="F230" s="138">
        <v>100</v>
      </c>
      <c r="G230" s="64">
        <f>SUM(F230:F230)</f>
        <v>100</v>
      </c>
      <c r="H230" s="183">
        <v>162.88</v>
      </c>
      <c r="I230" s="184">
        <f>G230*H230</f>
        <v>16288</v>
      </c>
      <c r="J230" s="351">
        <v>17027</v>
      </c>
      <c r="K230" s="68">
        <v>100</v>
      </c>
      <c r="L230" s="98" t="s">
        <v>37</v>
      </c>
      <c r="M230" s="215"/>
      <c r="N230" s="276">
        <f t="shared" si="109"/>
        <v>0</v>
      </c>
      <c r="O230" s="67" t="s">
        <v>581</v>
      </c>
      <c r="P230" s="99">
        <v>110</v>
      </c>
      <c r="Q230" s="99">
        <f t="shared" si="110"/>
        <v>11000</v>
      </c>
      <c r="R230" s="67">
        <v>597</v>
      </c>
      <c r="S230" s="99">
        <v>100</v>
      </c>
      <c r="T230" s="99">
        <f t="shared" si="111"/>
        <v>10000</v>
      </c>
      <c r="U230" s="98" t="s">
        <v>37</v>
      </c>
      <c r="V230" s="215"/>
      <c r="W230" s="99">
        <f t="shared" si="112"/>
        <v>0</v>
      </c>
      <c r="X230" s="67">
        <v>172</v>
      </c>
      <c r="Y230" s="99">
        <v>160</v>
      </c>
      <c r="Z230" s="99">
        <f t="shared" si="113"/>
        <v>16000</v>
      </c>
      <c r="AA230" s="67">
        <v>15</v>
      </c>
      <c r="AB230" s="99">
        <v>225.26</v>
      </c>
      <c r="AC230" s="99">
        <f t="shared" si="114"/>
        <v>22526</v>
      </c>
      <c r="AD230" s="67">
        <v>66</v>
      </c>
      <c r="AE230" s="99">
        <v>135.80000000000001</v>
      </c>
      <c r="AF230" s="99">
        <f t="shared" si="115"/>
        <v>13580.000000000002</v>
      </c>
      <c r="AG230" s="67">
        <v>289</v>
      </c>
      <c r="AH230" s="99">
        <v>40.6</v>
      </c>
      <c r="AI230" s="99">
        <f t="shared" si="116"/>
        <v>4060</v>
      </c>
      <c r="AJ230" s="98" t="s">
        <v>37</v>
      </c>
      <c r="AK230" s="215"/>
      <c r="AL230" s="248">
        <f t="shared" si="117"/>
        <v>0</v>
      </c>
      <c r="AM230" s="73">
        <v>212</v>
      </c>
      <c r="AN230" s="74">
        <v>112</v>
      </c>
      <c r="AO230" s="75">
        <f t="shared" si="105"/>
        <v>11200</v>
      </c>
      <c r="AP230" s="73">
        <v>212</v>
      </c>
      <c r="AQ230" s="74">
        <v>350</v>
      </c>
      <c r="AR230" s="92">
        <f>AQ230*F230</f>
        <v>35000</v>
      </c>
      <c r="AS230" s="269">
        <v>212</v>
      </c>
      <c r="AT230" s="75">
        <v>110</v>
      </c>
      <c r="AU230" s="75">
        <f>AT230*F230</f>
        <v>11000</v>
      </c>
      <c r="AV230" s="73">
        <v>212</v>
      </c>
      <c r="AW230" s="246">
        <v>2100.16</v>
      </c>
      <c r="AX230" s="75">
        <f>AW230*F230</f>
        <v>210016</v>
      </c>
      <c r="AY230" s="93"/>
      <c r="AZ230" s="77">
        <f t="shared" si="106"/>
        <v>40.6</v>
      </c>
      <c r="BA230" s="77">
        <f t="shared" si="118"/>
        <v>344.38199999999995</v>
      </c>
      <c r="BB230" s="77">
        <f t="shared" si="119"/>
        <v>123.9</v>
      </c>
      <c r="BC230" s="77">
        <f t="shared" si="120"/>
        <v>2100.16</v>
      </c>
      <c r="BD230" s="88"/>
      <c r="BE230" s="89">
        <f t="shared" si="121"/>
        <v>4060</v>
      </c>
      <c r="BF230" s="90">
        <f t="shared" si="121"/>
        <v>34438.199999999997</v>
      </c>
      <c r="BG230" s="91">
        <f t="shared" si="121"/>
        <v>12390</v>
      </c>
      <c r="BH230" s="342">
        <f t="shared" si="122"/>
        <v>162.88249999999999</v>
      </c>
      <c r="BI230" s="82"/>
    </row>
    <row r="231" spans="1:61" ht="24" x14ac:dyDescent="0.25">
      <c r="A231" s="59">
        <v>214</v>
      </c>
      <c r="B231" s="83" t="s">
        <v>575</v>
      </c>
      <c r="C231" s="84" t="s">
        <v>582</v>
      </c>
      <c r="D231" s="277" t="s">
        <v>583</v>
      </c>
      <c r="E231" s="86" t="s">
        <v>9</v>
      </c>
      <c r="F231" s="138">
        <v>300</v>
      </c>
      <c r="G231" s="64">
        <f>SUM(F231:F231)</f>
        <v>300</v>
      </c>
      <c r="H231" s="183">
        <v>293.52</v>
      </c>
      <c r="I231" s="184">
        <f>G231*H231</f>
        <v>88056</v>
      </c>
      <c r="J231" s="351">
        <v>17027</v>
      </c>
      <c r="K231" s="68">
        <v>300</v>
      </c>
      <c r="L231" s="67">
        <v>192</v>
      </c>
      <c r="M231" s="99">
        <v>378</v>
      </c>
      <c r="N231" s="276">
        <f t="shared" si="109"/>
        <v>113400</v>
      </c>
      <c r="O231" s="98" t="s">
        <v>37</v>
      </c>
      <c r="P231" s="215"/>
      <c r="Q231" s="99">
        <f t="shared" si="110"/>
        <v>0</v>
      </c>
      <c r="R231" s="98" t="s">
        <v>37</v>
      </c>
      <c r="S231" s="215"/>
      <c r="T231" s="99">
        <f t="shared" si="111"/>
        <v>0</v>
      </c>
      <c r="U231" s="98" t="s">
        <v>37</v>
      </c>
      <c r="V231" s="215"/>
      <c r="W231" s="99">
        <f t="shared" si="112"/>
        <v>0</v>
      </c>
      <c r="X231" s="98" t="s">
        <v>37</v>
      </c>
      <c r="Y231" s="215"/>
      <c r="Z231" s="99">
        <f t="shared" si="113"/>
        <v>0</v>
      </c>
      <c r="AA231" s="98" t="s">
        <v>37</v>
      </c>
      <c r="AB231" s="215"/>
      <c r="AC231" s="99">
        <f t="shared" si="114"/>
        <v>0</v>
      </c>
      <c r="AD231" s="67">
        <v>67</v>
      </c>
      <c r="AE231" s="99">
        <v>271.60000000000002</v>
      </c>
      <c r="AF231" s="99">
        <f t="shared" si="115"/>
        <v>81480</v>
      </c>
      <c r="AG231" s="67">
        <v>292</v>
      </c>
      <c r="AH231" s="99">
        <v>92.8</v>
      </c>
      <c r="AI231" s="99">
        <f t="shared" si="116"/>
        <v>27840</v>
      </c>
      <c r="AJ231" s="98" t="s">
        <v>37</v>
      </c>
      <c r="AK231" s="215"/>
      <c r="AL231" s="248">
        <f t="shared" si="117"/>
        <v>0</v>
      </c>
      <c r="AM231" s="73">
        <v>213</v>
      </c>
      <c r="AN231" s="74">
        <v>168</v>
      </c>
      <c r="AO231" s="75">
        <f t="shared" si="105"/>
        <v>50400</v>
      </c>
      <c r="AP231" s="73">
        <v>213</v>
      </c>
      <c r="AQ231" s="74">
        <v>500</v>
      </c>
      <c r="AR231" s="92">
        <f>AQ231*F231</f>
        <v>150000</v>
      </c>
      <c r="AS231" s="269">
        <v>213</v>
      </c>
      <c r="AT231" s="75">
        <v>150</v>
      </c>
      <c r="AU231" s="75">
        <f>AT231*F231</f>
        <v>45000</v>
      </c>
      <c r="AV231" s="73">
        <v>213</v>
      </c>
      <c r="AW231" s="246">
        <v>646.20000000000005</v>
      </c>
      <c r="AX231" s="75">
        <f>AW231*F231</f>
        <v>193860</v>
      </c>
      <c r="AY231" s="93"/>
      <c r="AZ231" s="77">
        <f t="shared" si="106"/>
        <v>92.8</v>
      </c>
      <c r="BA231" s="77">
        <f t="shared" si="118"/>
        <v>315.22857142857146</v>
      </c>
      <c r="BB231" s="77">
        <f t="shared" si="119"/>
        <v>271.60000000000002</v>
      </c>
      <c r="BC231" s="77">
        <f t="shared" si="120"/>
        <v>646.20000000000005</v>
      </c>
      <c r="BD231" s="88"/>
      <c r="BE231" s="89">
        <f t="shared" si="121"/>
        <v>27840</v>
      </c>
      <c r="BF231" s="90">
        <f t="shared" si="121"/>
        <v>94568.571428571435</v>
      </c>
      <c r="BG231" s="91">
        <f t="shared" si="121"/>
        <v>81480</v>
      </c>
      <c r="BH231" s="342">
        <f t="shared" si="122"/>
        <v>293.5200000000001</v>
      </c>
      <c r="BI231" s="82"/>
    </row>
    <row r="232" spans="1:61" ht="24" x14ac:dyDescent="0.25">
      <c r="A232" s="137">
        <v>215</v>
      </c>
      <c r="B232" s="83" t="s">
        <v>575</v>
      </c>
      <c r="C232" s="84" t="s">
        <v>584</v>
      </c>
      <c r="D232" s="85" t="s">
        <v>585</v>
      </c>
      <c r="E232" s="86" t="s">
        <v>9</v>
      </c>
      <c r="F232" s="138">
        <v>250</v>
      </c>
      <c r="G232" s="64">
        <f>SUM(F232:F232)</f>
        <v>250</v>
      </c>
      <c r="H232" s="183">
        <v>350.67</v>
      </c>
      <c r="I232" s="184">
        <f>G232*H232</f>
        <v>87667.5</v>
      </c>
      <c r="J232" s="351">
        <v>17027</v>
      </c>
      <c r="K232" s="68">
        <v>250</v>
      </c>
      <c r="L232" s="98" t="s">
        <v>37</v>
      </c>
      <c r="M232" s="215"/>
      <c r="N232" s="276">
        <f t="shared" si="109"/>
        <v>0</v>
      </c>
      <c r="O232" s="98" t="s">
        <v>37</v>
      </c>
      <c r="P232" s="215"/>
      <c r="Q232" s="99">
        <f t="shared" si="110"/>
        <v>0</v>
      </c>
      <c r="R232" s="67">
        <v>595</v>
      </c>
      <c r="S232" s="99">
        <v>85</v>
      </c>
      <c r="T232" s="99">
        <f t="shared" si="111"/>
        <v>21250</v>
      </c>
      <c r="U232" s="98" t="s">
        <v>37</v>
      </c>
      <c r="V232" s="215"/>
      <c r="W232" s="99">
        <f t="shared" si="112"/>
        <v>0</v>
      </c>
      <c r="X232" s="98" t="s">
        <v>37</v>
      </c>
      <c r="Y232" s="215"/>
      <c r="Z232" s="99">
        <f t="shared" si="113"/>
        <v>0</v>
      </c>
      <c r="AA232" s="98" t="s">
        <v>37</v>
      </c>
      <c r="AB232" s="215"/>
      <c r="AC232" s="99">
        <f t="shared" si="114"/>
        <v>0</v>
      </c>
      <c r="AD232" s="98" t="s">
        <v>37</v>
      </c>
      <c r="AE232" s="215"/>
      <c r="AF232" s="99">
        <f t="shared" si="115"/>
        <v>0</v>
      </c>
      <c r="AG232" s="98" t="s">
        <v>37</v>
      </c>
      <c r="AH232" s="215"/>
      <c r="AI232" s="99">
        <f t="shared" si="116"/>
        <v>0</v>
      </c>
      <c r="AJ232" s="98" t="s">
        <v>37</v>
      </c>
      <c r="AK232" s="215"/>
      <c r="AL232" s="248">
        <f t="shared" si="117"/>
        <v>0</v>
      </c>
      <c r="AM232" s="73">
        <v>214</v>
      </c>
      <c r="AN232" s="74">
        <v>252</v>
      </c>
      <c r="AO232" s="75">
        <f t="shared" si="105"/>
        <v>63000</v>
      </c>
      <c r="AP232" s="73">
        <v>214</v>
      </c>
      <c r="AQ232" s="74">
        <v>550</v>
      </c>
      <c r="AR232" s="92">
        <f>AQ232*F232</f>
        <v>137500</v>
      </c>
      <c r="AS232" s="269">
        <v>214</v>
      </c>
      <c r="AT232" s="75">
        <v>250</v>
      </c>
      <c r="AU232" s="75">
        <f>AT232*F232</f>
        <v>62500</v>
      </c>
      <c r="AV232" s="73">
        <v>214</v>
      </c>
      <c r="AW232" s="246">
        <v>1130.8599999999999</v>
      </c>
      <c r="AX232" s="75">
        <f>AW232*F232</f>
        <v>282715</v>
      </c>
      <c r="AY232" s="93"/>
      <c r="AZ232" s="77">
        <f t="shared" si="106"/>
        <v>85</v>
      </c>
      <c r="BA232" s="77">
        <f t="shared" si="118"/>
        <v>453.57199999999995</v>
      </c>
      <c r="BB232" s="77">
        <f t="shared" si="119"/>
        <v>252</v>
      </c>
      <c r="BC232" s="77">
        <f t="shared" si="120"/>
        <v>1130.8599999999999</v>
      </c>
      <c r="BD232" s="88"/>
      <c r="BE232" s="89">
        <f t="shared" si="121"/>
        <v>21250</v>
      </c>
      <c r="BF232" s="90">
        <f t="shared" si="121"/>
        <v>113392.99999999999</v>
      </c>
      <c r="BG232" s="91">
        <f t="shared" si="121"/>
        <v>63000</v>
      </c>
      <c r="BH232" s="342">
        <f t="shared" si="122"/>
        <v>350.66666666666657</v>
      </c>
      <c r="BI232" s="82"/>
    </row>
    <row r="233" spans="1:61" ht="24" x14ac:dyDescent="0.25">
      <c r="A233" s="59">
        <v>216</v>
      </c>
      <c r="B233" s="83" t="s">
        <v>575</v>
      </c>
      <c r="C233" s="84" t="s">
        <v>586</v>
      </c>
      <c r="D233" s="85" t="s">
        <v>587</v>
      </c>
      <c r="E233" s="86" t="s">
        <v>9</v>
      </c>
      <c r="F233" s="138">
        <v>250</v>
      </c>
      <c r="G233" s="64">
        <f>SUM(F233:F233)</f>
        <v>250</v>
      </c>
      <c r="H233" s="183">
        <v>378</v>
      </c>
      <c r="I233" s="184">
        <f>G233*H233</f>
        <v>94500</v>
      </c>
      <c r="J233" s="351">
        <v>17027</v>
      </c>
      <c r="K233" s="68">
        <v>250</v>
      </c>
      <c r="L233" s="98" t="s">
        <v>37</v>
      </c>
      <c r="M233" s="215"/>
      <c r="N233" s="276">
        <f t="shared" si="109"/>
        <v>0</v>
      </c>
      <c r="O233" s="98" t="s">
        <v>37</v>
      </c>
      <c r="P233" s="215"/>
      <c r="Q233" s="99">
        <f t="shared" si="110"/>
        <v>0</v>
      </c>
      <c r="R233" s="67">
        <v>596</v>
      </c>
      <c r="S233" s="99">
        <v>90</v>
      </c>
      <c r="T233" s="99">
        <f t="shared" si="111"/>
        <v>22500</v>
      </c>
      <c r="U233" s="98" t="s">
        <v>37</v>
      </c>
      <c r="V233" s="215"/>
      <c r="W233" s="99">
        <f t="shared" si="112"/>
        <v>0</v>
      </c>
      <c r="X233" s="98" t="s">
        <v>37</v>
      </c>
      <c r="Y233" s="215"/>
      <c r="Z233" s="99">
        <f t="shared" si="113"/>
        <v>0</v>
      </c>
      <c r="AA233" s="98" t="s">
        <v>37</v>
      </c>
      <c r="AB233" s="215"/>
      <c r="AC233" s="99">
        <f t="shared" si="114"/>
        <v>0</v>
      </c>
      <c r="AD233" s="98" t="s">
        <v>37</v>
      </c>
      <c r="AE233" s="215"/>
      <c r="AF233" s="99">
        <f t="shared" si="115"/>
        <v>0</v>
      </c>
      <c r="AG233" s="98" t="s">
        <v>37</v>
      </c>
      <c r="AH233" s="215"/>
      <c r="AI233" s="99">
        <f t="shared" si="116"/>
        <v>0</v>
      </c>
      <c r="AJ233" s="98" t="s">
        <v>37</v>
      </c>
      <c r="AK233" s="215"/>
      <c r="AL233" s="248">
        <f t="shared" si="117"/>
        <v>0</v>
      </c>
      <c r="AM233" s="73">
        <v>215</v>
      </c>
      <c r="AN233" s="74">
        <v>364</v>
      </c>
      <c r="AO233" s="75">
        <f t="shared" si="105"/>
        <v>91000</v>
      </c>
      <c r="AP233" s="73">
        <v>215</v>
      </c>
      <c r="AQ233" s="74">
        <v>450</v>
      </c>
      <c r="AR233" s="92">
        <f>AQ233*F233</f>
        <v>112500</v>
      </c>
      <c r="AS233" s="269">
        <v>215</v>
      </c>
      <c r="AT233" s="75">
        <v>320</v>
      </c>
      <c r="AU233" s="75">
        <f>AT233*F233</f>
        <v>80000</v>
      </c>
      <c r="AV233" s="73">
        <v>215</v>
      </c>
      <c r="AW233" s="246">
        <v>1534.73</v>
      </c>
      <c r="AX233" s="75">
        <f>AW233*F233</f>
        <v>383682.5</v>
      </c>
      <c r="AY233" s="93"/>
      <c r="AZ233" s="77">
        <f t="shared" si="106"/>
        <v>90</v>
      </c>
      <c r="BA233" s="77">
        <f t="shared" si="118"/>
        <v>551.74599999999998</v>
      </c>
      <c r="BB233" s="77">
        <f t="shared" si="119"/>
        <v>364</v>
      </c>
      <c r="BC233" s="77">
        <f t="shared" si="120"/>
        <v>1534.73</v>
      </c>
      <c r="BD233" s="88"/>
      <c r="BE233" s="89">
        <f t="shared" si="121"/>
        <v>22500</v>
      </c>
      <c r="BF233" s="90">
        <f t="shared" si="121"/>
        <v>137936.5</v>
      </c>
      <c r="BG233" s="91">
        <f t="shared" si="121"/>
        <v>91000</v>
      </c>
      <c r="BH233" s="342">
        <f t="shared" si="122"/>
        <v>378</v>
      </c>
      <c r="BI233" s="82"/>
    </row>
    <row r="234" spans="1:61" ht="24" x14ac:dyDescent="0.25">
      <c r="A234" s="137">
        <v>217</v>
      </c>
      <c r="B234" s="83" t="s">
        <v>575</v>
      </c>
      <c r="C234" s="84" t="s">
        <v>588</v>
      </c>
      <c r="D234" s="85" t="s">
        <v>589</v>
      </c>
      <c r="E234" s="86" t="s">
        <v>9</v>
      </c>
      <c r="F234" s="138">
        <v>100</v>
      </c>
      <c r="G234" s="64">
        <f>SUM(F234:F234)</f>
        <v>100</v>
      </c>
      <c r="H234" s="183">
        <v>230.89</v>
      </c>
      <c r="I234" s="184">
        <f>G234*H234</f>
        <v>23089</v>
      </c>
      <c r="J234" s="351">
        <v>17027</v>
      </c>
      <c r="K234" s="68">
        <v>100</v>
      </c>
      <c r="L234" s="98" t="s">
        <v>37</v>
      </c>
      <c r="M234" s="215"/>
      <c r="N234" s="276">
        <f t="shared" si="109"/>
        <v>0</v>
      </c>
      <c r="O234" s="67">
        <v>164</v>
      </c>
      <c r="P234" s="99">
        <v>150</v>
      </c>
      <c r="Q234" s="99">
        <f t="shared" si="110"/>
        <v>15000</v>
      </c>
      <c r="R234" s="67">
        <v>598</v>
      </c>
      <c r="S234" s="99">
        <v>165.55</v>
      </c>
      <c r="T234" s="99">
        <f t="shared" si="111"/>
        <v>16555</v>
      </c>
      <c r="U234" s="98" t="s">
        <v>37</v>
      </c>
      <c r="V234" s="215"/>
      <c r="W234" s="99">
        <f t="shared" si="112"/>
        <v>0</v>
      </c>
      <c r="X234" s="98" t="s">
        <v>37</v>
      </c>
      <c r="Y234" s="215"/>
      <c r="Z234" s="99">
        <f t="shared" si="113"/>
        <v>0</v>
      </c>
      <c r="AA234" s="98" t="s">
        <v>37</v>
      </c>
      <c r="AB234" s="215"/>
      <c r="AC234" s="99">
        <f t="shared" si="114"/>
        <v>0</v>
      </c>
      <c r="AD234" s="98" t="s">
        <v>37</v>
      </c>
      <c r="AE234" s="215"/>
      <c r="AF234" s="99">
        <f t="shared" si="115"/>
        <v>0</v>
      </c>
      <c r="AG234" s="98" t="s">
        <v>37</v>
      </c>
      <c r="AH234" s="215"/>
      <c r="AI234" s="99">
        <f t="shared" si="116"/>
        <v>0</v>
      </c>
      <c r="AJ234" s="98" t="s">
        <v>37</v>
      </c>
      <c r="AK234" s="215"/>
      <c r="AL234" s="248">
        <f t="shared" si="117"/>
        <v>0</v>
      </c>
      <c r="AM234" s="73">
        <v>216</v>
      </c>
      <c r="AN234" s="74">
        <v>308</v>
      </c>
      <c r="AO234" s="75">
        <f t="shared" si="105"/>
        <v>30800</v>
      </c>
      <c r="AP234" s="73">
        <v>216</v>
      </c>
      <c r="AQ234" s="74">
        <v>160</v>
      </c>
      <c r="AR234" s="92">
        <f>AQ234*F234</f>
        <v>16000</v>
      </c>
      <c r="AS234" s="269">
        <v>216</v>
      </c>
      <c r="AT234" s="75">
        <v>290</v>
      </c>
      <c r="AU234" s="75">
        <f>AT234*F234</f>
        <v>29000</v>
      </c>
      <c r="AV234" s="73">
        <v>216</v>
      </c>
      <c r="AW234" s="246">
        <v>2100.16</v>
      </c>
      <c r="AX234" s="75">
        <f>AW234*F234</f>
        <v>210016</v>
      </c>
      <c r="AY234" s="93"/>
      <c r="AZ234" s="77">
        <f t="shared" si="106"/>
        <v>150</v>
      </c>
      <c r="BA234" s="77">
        <f t="shared" si="118"/>
        <v>528.95166666666671</v>
      </c>
      <c r="BB234" s="77">
        <f t="shared" si="119"/>
        <v>227.77500000000001</v>
      </c>
      <c r="BC234" s="77">
        <f t="shared" si="120"/>
        <v>2100.16</v>
      </c>
      <c r="BD234" s="88"/>
      <c r="BE234" s="89">
        <f t="shared" si="121"/>
        <v>15000</v>
      </c>
      <c r="BF234" s="90">
        <f t="shared" si="121"/>
        <v>52895.166666666672</v>
      </c>
      <c r="BG234" s="91">
        <f t="shared" si="121"/>
        <v>22777.5</v>
      </c>
      <c r="BH234" s="342">
        <f t="shared" si="122"/>
        <v>230.88750000000005</v>
      </c>
      <c r="BI234" s="82"/>
    </row>
    <row r="235" spans="1:61" ht="24" x14ac:dyDescent="0.25">
      <c r="A235" s="59">
        <v>218</v>
      </c>
      <c r="B235" s="83" t="s">
        <v>575</v>
      </c>
      <c r="C235" s="84" t="s">
        <v>590</v>
      </c>
      <c r="D235" s="85" t="s">
        <v>591</v>
      </c>
      <c r="E235" s="86" t="s">
        <v>9</v>
      </c>
      <c r="F235" s="138">
        <v>100</v>
      </c>
      <c r="G235" s="64">
        <f>SUM(F235:F235)</f>
        <v>100</v>
      </c>
      <c r="H235" s="183">
        <v>388.92</v>
      </c>
      <c r="I235" s="184">
        <f>G235*H235</f>
        <v>38892</v>
      </c>
      <c r="J235" s="351">
        <v>17027</v>
      </c>
      <c r="K235" s="68">
        <v>100</v>
      </c>
      <c r="L235" s="98" t="s">
        <v>37</v>
      </c>
      <c r="M235" s="215"/>
      <c r="N235" s="276">
        <f t="shared" si="109"/>
        <v>0</v>
      </c>
      <c r="O235" s="67">
        <v>165</v>
      </c>
      <c r="P235" s="99">
        <v>75</v>
      </c>
      <c r="Q235" s="99">
        <f t="shared" si="110"/>
        <v>7500</v>
      </c>
      <c r="R235" s="67">
        <v>599</v>
      </c>
      <c r="S235" s="99">
        <v>187.68</v>
      </c>
      <c r="T235" s="99">
        <f t="shared" si="111"/>
        <v>18768</v>
      </c>
      <c r="U235" s="98" t="s">
        <v>37</v>
      </c>
      <c r="V235" s="215"/>
      <c r="W235" s="99">
        <f t="shared" si="112"/>
        <v>0</v>
      </c>
      <c r="X235" s="98" t="s">
        <v>37</v>
      </c>
      <c r="Y235" s="215"/>
      <c r="Z235" s="99">
        <f t="shared" si="113"/>
        <v>0</v>
      </c>
      <c r="AA235" s="98" t="s">
        <v>37</v>
      </c>
      <c r="AB235" s="215"/>
      <c r="AC235" s="99">
        <f t="shared" si="114"/>
        <v>0</v>
      </c>
      <c r="AD235" s="98" t="s">
        <v>37</v>
      </c>
      <c r="AE235" s="215"/>
      <c r="AF235" s="99">
        <f t="shared" si="115"/>
        <v>0</v>
      </c>
      <c r="AG235" s="98" t="s">
        <v>37</v>
      </c>
      <c r="AH235" s="215"/>
      <c r="AI235" s="99">
        <f t="shared" si="116"/>
        <v>0</v>
      </c>
      <c r="AJ235" s="98" t="s">
        <v>37</v>
      </c>
      <c r="AK235" s="215"/>
      <c r="AL235" s="248">
        <f t="shared" si="117"/>
        <v>0</v>
      </c>
      <c r="AM235" s="73">
        <v>217</v>
      </c>
      <c r="AN235" s="74">
        <v>448</v>
      </c>
      <c r="AO235" s="75">
        <f t="shared" si="105"/>
        <v>44800</v>
      </c>
      <c r="AP235" s="73">
        <v>217</v>
      </c>
      <c r="AQ235" s="74">
        <v>500</v>
      </c>
      <c r="AR235" s="92">
        <f>AQ235*F235</f>
        <v>50000</v>
      </c>
      <c r="AS235" s="269">
        <v>217</v>
      </c>
      <c r="AT235" s="75">
        <v>420</v>
      </c>
      <c r="AU235" s="75">
        <f>AT235*F235</f>
        <v>42000</v>
      </c>
      <c r="AV235" s="73">
        <v>217</v>
      </c>
      <c r="AW235" s="246">
        <v>1938.61</v>
      </c>
      <c r="AX235" s="75">
        <f>AW235*F235</f>
        <v>193861</v>
      </c>
      <c r="AY235" s="93"/>
      <c r="AZ235" s="77">
        <f t="shared" si="106"/>
        <v>75</v>
      </c>
      <c r="BA235" s="77">
        <f t="shared" si="118"/>
        <v>594.88166666666666</v>
      </c>
      <c r="BB235" s="77">
        <f t="shared" si="119"/>
        <v>434</v>
      </c>
      <c r="BC235" s="77">
        <f t="shared" si="120"/>
        <v>1938.61</v>
      </c>
      <c r="BD235" s="88"/>
      <c r="BE235" s="89">
        <f t="shared" si="121"/>
        <v>7500</v>
      </c>
      <c r="BF235" s="90">
        <f t="shared" si="121"/>
        <v>59488.166666666664</v>
      </c>
      <c r="BG235" s="91">
        <f t="shared" si="121"/>
        <v>43400</v>
      </c>
      <c r="BH235" s="342">
        <f t="shared" si="122"/>
        <v>388.92</v>
      </c>
      <c r="BI235" s="82"/>
    </row>
    <row r="236" spans="1:61" ht="36" x14ac:dyDescent="0.25">
      <c r="A236" s="137">
        <v>219</v>
      </c>
      <c r="B236" s="83" t="s">
        <v>575</v>
      </c>
      <c r="C236" s="84" t="s">
        <v>592</v>
      </c>
      <c r="D236" s="85" t="s">
        <v>593</v>
      </c>
      <c r="E236" s="86" t="s">
        <v>9</v>
      </c>
      <c r="F236" s="138">
        <v>100</v>
      </c>
      <c r="G236" s="64">
        <f>SUM(F236:F236)</f>
        <v>100</v>
      </c>
      <c r="H236" s="183">
        <v>528.4</v>
      </c>
      <c r="I236" s="184">
        <f>G236*H236</f>
        <v>52840</v>
      </c>
      <c r="J236" s="351">
        <v>17027</v>
      </c>
      <c r="K236" s="68">
        <v>100</v>
      </c>
      <c r="L236" s="67">
        <v>189</v>
      </c>
      <c r="M236" s="99">
        <v>650</v>
      </c>
      <c r="N236" s="276">
        <f t="shared" si="109"/>
        <v>65000</v>
      </c>
      <c r="O236" s="67">
        <v>166</v>
      </c>
      <c r="P236" s="99">
        <v>130</v>
      </c>
      <c r="Q236" s="99">
        <f t="shared" si="110"/>
        <v>13000</v>
      </c>
      <c r="R236" s="67">
        <v>600</v>
      </c>
      <c r="S236" s="99">
        <v>200</v>
      </c>
      <c r="T236" s="99">
        <f t="shared" si="111"/>
        <v>20000</v>
      </c>
      <c r="U236" s="98" t="s">
        <v>37</v>
      </c>
      <c r="V236" s="215"/>
      <c r="W236" s="99">
        <f t="shared" si="112"/>
        <v>0</v>
      </c>
      <c r="X236" s="98" t="s">
        <v>37</v>
      </c>
      <c r="Y236" s="215"/>
      <c r="Z236" s="99">
        <f t="shared" si="113"/>
        <v>0</v>
      </c>
      <c r="AA236" s="98" t="s">
        <v>37</v>
      </c>
      <c r="AB236" s="215"/>
      <c r="AC236" s="99">
        <f t="shared" si="114"/>
        <v>0</v>
      </c>
      <c r="AD236" s="98" t="s">
        <v>37</v>
      </c>
      <c r="AE236" s="215"/>
      <c r="AF236" s="99">
        <f t="shared" si="115"/>
        <v>0</v>
      </c>
      <c r="AG236" s="98" t="s">
        <v>37</v>
      </c>
      <c r="AH236" s="215"/>
      <c r="AI236" s="99">
        <f t="shared" si="116"/>
        <v>0</v>
      </c>
      <c r="AJ236" s="98" t="s">
        <v>37</v>
      </c>
      <c r="AK236" s="215"/>
      <c r="AL236" s="248">
        <f t="shared" si="117"/>
        <v>0</v>
      </c>
      <c r="AM236" s="73">
        <v>218</v>
      </c>
      <c r="AN236" s="74">
        <v>672</v>
      </c>
      <c r="AO236" s="75">
        <f t="shared" si="105"/>
        <v>67200</v>
      </c>
      <c r="AP236" s="73">
        <v>218</v>
      </c>
      <c r="AQ236" s="74">
        <v>570</v>
      </c>
      <c r="AR236" s="92">
        <f>AQ236*F236</f>
        <v>57000</v>
      </c>
      <c r="AS236" s="269">
        <v>218</v>
      </c>
      <c r="AT236" s="75">
        <v>550</v>
      </c>
      <c r="AU236" s="75">
        <f>AT236*F236</f>
        <v>55000</v>
      </c>
      <c r="AV236" s="73">
        <v>218</v>
      </c>
      <c r="AW236" s="246">
        <v>2261.71</v>
      </c>
      <c r="AX236" s="75">
        <f>AW236*F236</f>
        <v>226171</v>
      </c>
      <c r="AY236" s="93"/>
      <c r="AZ236" s="77">
        <f t="shared" si="106"/>
        <v>130</v>
      </c>
      <c r="BA236" s="77">
        <f t="shared" si="118"/>
        <v>719.10142857142853</v>
      </c>
      <c r="BB236" s="77">
        <f t="shared" si="119"/>
        <v>570</v>
      </c>
      <c r="BC236" s="77">
        <f t="shared" si="120"/>
        <v>2261.71</v>
      </c>
      <c r="BD236" s="88"/>
      <c r="BE236" s="89">
        <f t="shared" si="121"/>
        <v>13000</v>
      </c>
      <c r="BF236" s="90">
        <f t="shared" si="121"/>
        <v>71910.142857142855</v>
      </c>
      <c r="BG236" s="91">
        <f t="shared" si="121"/>
        <v>57000</v>
      </c>
      <c r="BH236" s="342">
        <f t="shared" si="122"/>
        <v>528.4</v>
      </c>
      <c r="BI236" s="82"/>
    </row>
    <row r="237" spans="1:61" ht="24" x14ac:dyDescent="0.25">
      <c r="A237" s="59">
        <v>220</v>
      </c>
      <c r="B237" s="83" t="s">
        <v>575</v>
      </c>
      <c r="C237" s="84" t="s">
        <v>594</v>
      </c>
      <c r="D237" s="278" t="s">
        <v>595</v>
      </c>
      <c r="E237" s="86" t="s">
        <v>9</v>
      </c>
      <c r="F237" s="138">
        <v>20</v>
      </c>
      <c r="G237" s="64">
        <f>SUM(F237:F237)</f>
        <v>20</v>
      </c>
      <c r="H237" s="183">
        <v>399.2</v>
      </c>
      <c r="I237" s="184">
        <f>G237*H237</f>
        <v>7984</v>
      </c>
      <c r="J237" s="351">
        <v>17027</v>
      </c>
      <c r="K237" s="68">
        <v>20</v>
      </c>
      <c r="L237" s="67">
        <v>190</v>
      </c>
      <c r="M237" s="99">
        <v>556</v>
      </c>
      <c r="N237" s="276">
        <f t="shared" si="109"/>
        <v>11120</v>
      </c>
      <c r="O237" s="67">
        <v>167</v>
      </c>
      <c r="P237" s="99">
        <v>120</v>
      </c>
      <c r="Q237" s="99">
        <f t="shared" si="110"/>
        <v>2400</v>
      </c>
      <c r="R237" s="67">
        <v>601</v>
      </c>
      <c r="S237" s="99">
        <v>150</v>
      </c>
      <c r="T237" s="99">
        <f t="shared" si="111"/>
        <v>3000</v>
      </c>
      <c r="U237" s="98" t="s">
        <v>37</v>
      </c>
      <c r="V237" s="215"/>
      <c r="W237" s="99">
        <f t="shared" si="112"/>
        <v>0</v>
      </c>
      <c r="X237" s="98" t="s">
        <v>37</v>
      </c>
      <c r="Y237" s="215"/>
      <c r="Z237" s="99">
        <f t="shared" si="113"/>
        <v>0</v>
      </c>
      <c r="AA237" s="98" t="s">
        <v>37</v>
      </c>
      <c r="AB237" s="215"/>
      <c r="AC237" s="99">
        <f t="shared" si="114"/>
        <v>0</v>
      </c>
      <c r="AD237" s="98" t="s">
        <v>37</v>
      </c>
      <c r="AE237" s="215"/>
      <c r="AF237" s="99">
        <f t="shared" si="115"/>
        <v>0</v>
      </c>
      <c r="AG237" s="98" t="s">
        <v>37</v>
      </c>
      <c r="AH237" s="215"/>
      <c r="AI237" s="99">
        <f t="shared" si="116"/>
        <v>0</v>
      </c>
      <c r="AJ237" s="98" t="s">
        <v>37</v>
      </c>
      <c r="AK237" s="215"/>
      <c r="AL237" s="248">
        <f t="shared" si="117"/>
        <v>0</v>
      </c>
      <c r="AM237" s="73">
        <v>219</v>
      </c>
      <c r="AN237" s="74">
        <v>490</v>
      </c>
      <c r="AO237" s="75">
        <f t="shared" si="105"/>
        <v>9800</v>
      </c>
      <c r="AP237" s="73">
        <v>219</v>
      </c>
      <c r="AQ237" s="74">
        <v>400</v>
      </c>
      <c r="AR237" s="92">
        <f>AQ237*F237</f>
        <v>8000</v>
      </c>
      <c r="AS237" s="269">
        <v>219</v>
      </c>
      <c r="AT237" s="75">
        <v>400</v>
      </c>
      <c r="AU237" s="75">
        <f>AT237*F237</f>
        <v>8000</v>
      </c>
      <c r="AV237" s="73">
        <v>219</v>
      </c>
      <c r="AW237" s="246">
        <v>2907.92</v>
      </c>
      <c r="AX237" s="75">
        <f>AW237*F237</f>
        <v>58158.400000000001</v>
      </c>
      <c r="AY237" s="93"/>
      <c r="AZ237" s="77">
        <f t="shared" si="106"/>
        <v>120</v>
      </c>
      <c r="BA237" s="77">
        <f t="shared" si="118"/>
        <v>717.70285714285717</v>
      </c>
      <c r="BB237" s="77">
        <f t="shared" si="119"/>
        <v>400</v>
      </c>
      <c r="BC237" s="77">
        <f t="shared" si="120"/>
        <v>2907.92</v>
      </c>
      <c r="BD237" s="88"/>
      <c r="BE237" s="89">
        <f t="shared" si="121"/>
        <v>2400</v>
      </c>
      <c r="BF237" s="90">
        <f t="shared" si="121"/>
        <v>14354.057142857144</v>
      </c>
      <c r="BG237" s="91">
        <f t="shared" si="121"/>
        <v>8000</v>
      </c>
      <c r="BH237" s="342">
        <f t="shared" si="122"/>
        <v>399.2</v>
      </c>
      <c r="BI237" s="82"/>
    </row>
    <row r="238" spans="1:61" ht="24" x14ac:dyDescent="0.25">
      <c r="A238" s="137">
        <v>221</v>
      </c>
      <c r="B238" s="83" t="s">
        <v>575</v>
      </c>
      <c r="C238" s="84" t="s">
        <v>596</v>
      </c>
      <c r="D238" s="85" t="s">
        <v>597</v>
      </c>
      <c r="E238" s="86" t="s">
        <v>9</v>
      </c>
      <c r="F238" s="138">
        <v>162</v>
      </c>
      <c r="G238" s="64">
        <f>SUM(F238:F238)</f>
        <v>162</v>
      </c>
      <c r="H238" s="183">
        <v>67.95</v>
      </c>
      <c r="I238" s="184">
        <f>G238*H238</f>
        <v>11007.9</v>
      </c>
      <c r="J238" s="351">
        <v>446546</v>
      </c>
      <c r="K238" s="68">
        <v>162</v>
      </c>
      <c r="L238" s="67">
        <v>96</v>
      </c>
      <c r="M238" s="99">
        <v>45</v>
      </c>
      <c r="N238" s="276">
        <f t="shared" si="109"/>
        <v>7290</v>
      </c>
      <c r="O238" s="67">
        <v>179</v>
      </c>
      <c r="P238" s="99">
        <v>16</v>
      </c>
      <c r="Q238" s="99">
        <f t="shared" si="110"/>
        <v>2592</v>
      </c>
      <c r="R238" s="67">
        <v>610</v>
      </c>
      <c r="S238" s="99">
        <v>25.5</v>
      </c>
      <c r="T238" s="99">
        <f t="shared" si="111"/>
        <v>4131</v>
      </c>
      <c r="U238" s="98" t="s">
        <v>37</v>
      </c>
      <c r="V238" s="215"/>
      <c r="W238" s="99">
        <f t="shared" si="112"/>
        <v>0</v>
      </c>
      <c r="X238" s="67">
        <v>177</v>
      </c>
      <c r="Y238" s="99">
        <v>20</v>
      </c>
      <c r="Z238" s="99">
        <f t="shared" si="113"/>
        <v>3240</v>
      </c>
      <c r="AA238" s="67">
        <v>16</v>
      </c>
      <c r="AB238" s="99">
        <v>89.08</v>
      </c>
      <c r="AC238" s="99">
        <f t="shared" si="114"/>
        <v>14430.96</v>
      </c>
      <c r="AD238" s="98" t="s">
        <v>37</v>
      </c>
      <c r="AE238" s="215"/>
      <c r="AF238" s="99">
        <f t="shared" si="115"/>
        <v>0</v>
      </c>
      <c r="AG238" s="67">
        <v>307</v>
      </c>
      <c r="AH238" s="99">
        <v>5.94</v>
      </c>
      <c r="AI238" s="99">
        <f t="shared" si="116"/>
        <v>962.28000000000009</v>
      </c>
      <c r="AJ238" s="67" t="s">
        <v>598</v>
      </c>
      <c r="AK238" s="99">
        <v>22</v>
      </c>
      <c r="AL238" s="248">
        <f t="shared" si="117"/>
        <v>3564</v>
      </c>
      <c r="AM238" s="73">
        <v>220</v>
      </c>
      <c r="AN238" s="74">
        <v>49</v>
      </c>
      <c r="AO238" s="75">
        <f t="shared" si="105"/>
        <v>7938</v>
      </c>
      <c r="AP238" s="73">
        <v>220</v>
      </c>
      <c r="AQ238" s="74">
        <v>300</v>
      </c>
      <c r="AR238" s="92">
        <f>AQ238*F238</f>
        <v>48600</v>
      </c>
      <c r="AS238" s="269">
        <v>220</v>
      </c>
      <c r="AT238" s="75">
        <v>45</v>
      </c>
      <c r="AU238" s="75">
        <f>AT238*F238</f>
        <v>7290</v>
      </c>
      <c r="AV238" s="73">
        <v>220</v>
      </c>
      <c r="AW238" s="246">
        <v>565.42999999999995</v>
      </c>
      <c r="AX238" s="75">
        <f>AW238*F238</f>
        <v>91599.659999999989</v>
      </c>
      <c r="AY238" s="93"/>
      <c r="AZ238" s="77">
        <f t="shared" si="106"/>
        <v>5.94</v>
      </c>
      <c r="BA238" s="77">
        <f t="shared" si="118"/>
        <v>107.54090909090907</v>
      </c>
      <c r="BB238" s="77">
        <f t="shared" si="119"/>
        <v>45</v>
      </c>
      <c r="BC238" s="77">
        <f t="shared" si="120"/>
        <v>565.42999999999995</v>
      </c>
      <c r="BD238" s="88"/>
      <c r="BE238" s="89">
        <f t="shared" si="121"/>
        <v>962.28000000000009</v>
      </c>
      <c r="BF238" s="90">
        <f t="shared" si="121"/>
        <v>17421.62727272727</v>
      </c>
      <c r="BG238" s="91">
        <f t="shared" si="121"/>
        <v>7290</v>
      </c>
      <c r="BH238" s="342">
        <f t="shared" si="122"/>
        <v>67.953333333333319</v>
      </c>
      <c r="BI238" s="82"/>
    </row>
    <row r="239" spans="1:61" ht="84" x14ac:dyDescent="0.25">
      <c r="A239" s="59">
        <v>222</v>
      </c>
      <c r="B239" s="83" t="s">
        <v>575</v>
      </c>
      <c r="C239" s="84" t="s">
        <v>599</v>
      </c>
      <c r="D239" s="85" t="s">
        <v>600</v>
      </c>
      <c r="E239" s="86" t="s">
        <v>62</v>
      </c>
      <c r="F239" s="138">
        <v>180</v>
      </c>
      <c r="G239" s="64">
        <f>SUM(F239:F239)</f>
        <v>180</v>
      </c>
      <c r="H239" s="183">
        <v>104.42</v>
      </c>
      <c r="I239" s="184">
        <f>G239*H239</f>
        <v>18795.599999999999</v>
      </c>
      <c r="J239" s="351">
        <v>446546</v>
      </c>
      <c r="K239" s="68">
        <v>180</v>
      </c>
      <c r="L239" s="67">
        <v>97</v>
      </c>
      <c r="M239" s="99">
        <v>40</v>
      </c>
      <c r="N239" s="276">
        <f t="shared" si="109"/>
        <v>7200</v>
      </c>
      <c r="O239" s="67">
        <v>178</v>
      </c>
      <c r="P239" s="99">
        <v>27</v>
      </c>
      <c r="Q239" s="99">
        <f t="shared" si="110"/>
        <v>4860</v>
      </c>
      <c r="R239" s="98" t="s">
        <v>37</v>
      </c>
      <c r="S239" s="215"/>
      <c r="T239" s="99">
        <f t="shared" si="111"/>
        <v>0</v>
      </c>
      <c r="U239" s="67" t="s">
        <v>179</v>
      </c>
      <c r="V239" s="99">
        <v>20</v>
      </c>
      <c r="W239" s="99">
        <f t="shared" si="112"/>
        <v>3600</v>
      </c>
      <c r="X239" s="98" t="s">
        <v>37</v>
      </c>
      <c r="Y239" s="215"/>
      <c r="Z239" s="99">
        <f t="shared" si="113"/>
        <v>0</v>
      </c>
      <c r="AA239" s="67">
        <v>17</v>
      </c>
      <c r="AB239" s="99">
        <v>262.93</v>
      </c>
      <c r="AC239" s="99">
        <f t="shared" si="114"/>
        <v>47327.4</v>
      </c>
      <c r="AD239" s="67">
        <v>55</v>
      </c>
      <c r="AE239" s="99">
        <v>52.23</v>
      </c>
      <c r="AF239" s="99">
        <f t="shared" si="115"/>
        <v>9401.4</v>
      </c>
      <c r="AG239" s="67">
        <v>310</v>
      </c>
      <c r="AH239" s="99">
        <v>31.32</v>
      </c>
      <c r="AI239" s="99">
        <f t="shared" si="116"/>
        <v>5637.6</v>
      </c>
      <c r="AJ239" s="67" t="s">
        <v>477</v>
      </c>
      <c r="AK239" s="99">
        <v>62</v>
      </c>
      <c r="AL239" s="248">
        <f t="shared" si="117"/>
        <v>11160</v>
      </c>
      <c r="AM239" s="73">
        <v>221</v>
      </c>
      <c r="AN239" s="74">
        <v>112</v>
      </c>
      <c r="AO239" s="75">
        <f t="shared" si="105"/>
        <v>20160</v>
      </c>
      <c r="AP239" s="73">
        <v>221</v>
      </c>
      <c r="AQ239" s="74">
        <v>400</v>
      </c>
      <c r="AR239" s="92">
        <f>AQ239*F239</f>
        <v>72000</v>
      </c>
      <c r="AS239" s="269">
        <v>221</v>
      </c>
      <c r="AT239" s="75">
        <v>110</v>
      </c>
      <c r="AU239" s="75">
        <f>AT239*F239</f>
        <v>19800</v>
      </c>
      <c r="AV239" s="73">
        <v>221</v>
      </c>
      <c r="AW239" s="246">
        <v>242.33</v>
      </c>
      <c r="AX239" s="75">
        <f>AW239*F239</f>
        <v>43619.4</v>
      </c>
      <c r="AY239" s="93"/>
      <c r="AZ239" s="77">
        <f t="shared" si="106"/>
        <v>20</v>
      </c>
      <c r="BA239" s="77">
        <f t="shared" si="118"/>
        <v>123.6190909090909</v>
      </c>
      <c r="BB239" s="77">
        <f t="shared" si="119"/>
        <v>62</v>
      </c>
      <c r="BC239" s="77">
        <f t="shared" si="120"/>
        <v>400</v>
      </c>
      <c r="BD239" s="88"/>
      <c r="BE239" s="89">
        <f t="shared" si="121"/>
        <v>3600</v>
      </c>
      <c r="BF239" s="90">
        <f t="shared" si="121"/>
        <v>22251.436363636363</v>
      </c>
      <c r="BG239" s="91">
        <f t="shared" si="121"/>
        <v>11160</v>
      </c>
      <c r="BH239" s="342">
        <f t="shared" si="122"/>
        <v>104.42333333333333</v>
      </c>
      <c r="BI239" s="82"/>
    </row>
    <row r="240" spans="1:61" ht="24" x14ac:dyDescent="0.25">
      <c r="A240" s="59">
        <v>223</v>
      </c>
      <c r="B240" s="83" t="s">
        <v>575</v>
      </c>
      <c r="C240" s="84" t="s">
        <v>601</v>
      </c>
      <c r="D240" s="277" t="s">
        <v>602</v>
      </c>
      <c r="E240" s="86" t="s">
        <v>9</v>
      </c>
      <c r="F240" s="138">
        <v>12</v>
      </c>
      <c r="G240" s="64">
        <f>SUM(F240:F240)</f>
        <v>12</v>
      </c>
      <c r="H240" s="183">
        <v>329.24</v>
      </c>
      <c r="I240" s="184">
        <f>G240*H240</f>
        <v>3950.88</v>
      </c>
      <c r="J240" s="351">
        <v>17027</v>
      </c>
      <c r="K240" s="68">
        <v>12</v>
      </c>
      <c r="L240" s="67">
        <v>194</v>
      </c>
      <c r="M240" s="99">
        <v>489</v>
      </c>
      <c r="N240" s="276">
        <f t="shared" si="109"/>
        <v>5868</v>
      </c>
      <c r="O240" s="67">
        <v>176</v>
      </c>
      <c r="P240" s="99">
        <v>110</v>
      </c>
      <c r="Q240" s="99">
        <f t="shared" si="110"/>
        <v>1320</v>
      </c>
      <c r="R240" s="67">
        <v>607</v>
      </c>
      <c r="S240" s="99">
        <v>300</v>
      </c>
      <c r="T240" s="99">
        <f t="shared" si="111"/>
        <v>3600</v>
      </c>
      <c r="U240" s="98" t="s">
        <v>37</v>
      </c>
      <c r="V240" s="215"/>
      <c r="W240" s="99">
        <f t="shared" si="112"/>
        <v>0</v>
      </c>
      <c r="X240" s="67">
        <v>175</v>
      </c>
      <c r="Y240" s="99">
        <v>140</v>
      </c>
      <c r="Z240" s="99">
        <f t="shared" si="113"/>
        <v>1680</v>
      </c>
      <c r="AA240" s="98" t="s">
        <v>37</v>
      </c>
      <c r="AB240" s="215"/>
      <c r="AC240" s="99">
        <f t="shared" si="114"/>
        <v>0</v>
      </c>
      <c r="AD240" s="98" t="s">
        <v>37</v>
      </c>
      <c r="AE240" s="215"/>
      <c r="AF240" s="99">
        <f t="shared" si="115"/>
        <v>0</v>
      </c>
      <c r="AG240" s="98" t="s">
        <v>37</v>
      </c>
      <c r="AH240" s="215"/>
      <c r="AI240" s="99">
        <f t="shared" si="116"/>
        <v>0</v>
      </c>
      <c r="AJ240" s="98" t="s">
        <v>37</v>
      </c>
      <c r="AK240" s="215"/>
      <c r="AL240" s="248">
        <f t="shared" si="117"/>
        <v>0</v>
      </c>
      <c r="AM240" s="73">
        <v>222</v>
      </c>
      <c r="AN240" s="74">
        <v>420</v>
      </c>
      <c r="AO240" s="75">
        <f t="shared" si="105"/>
        <v>5040</v>
      </c>
      <c r="AP240" s="73">
        <v>222</v>
      </c>
      <c r="AQ240" s="74">
        <v>380</v>
      </c>
      <c r="AR240" s="92">
        <f>AQ240*F240</f>
        <v>4560</v>
      </c>
      <c r="AS240" s="269">
        <v>222</v>
      </c>
      <c r="AT240" s="75">
        <v>380</v>
      </c>
      <c r="AU240" s="75">
        <f>AT240*F240</f>
        <v>4560</v>
      </c>
      <c r="AV240" s="73">
        <v>222</v>
      </c>
      <c r="AW240" s="246">
        <v>355.41</v>
      </c>
      <c r="AX240" s="75">
        <f>AW240*F240</f>
        <v>4264.92</v>
      </c>
      <c r="AY240" s="93"/>
      <c r="AZ240" s="77">
        <f t="shared" si="106"/>
        <v>110</v>
      </c>
      <c r="BA240" s="77">
        <f t="shared" si="118"/>
        <v>321.80124999999998</v>
      </c>
      <c r="BB240" s="77">
        <f t="shared" si="119"/>
        <v>367.70500000000004</v>
      </c>
      <c r="BC240" s="77">
        <f t="shared" si="120"/>
        <v>489</v>
      </c>
      <c r="BD240" s="88"/>
      <c r="BE240" s="89">
        <f t="shared" si="121"/>
        <v>1320</v>
      </c>
      <c r="BF240" s="90">
        <f t="shared" si="121"/>
        <v>3861.6149999999998</v>
      </c>
      <c r="BG240" s="91">
        <f t="shared" si="121"/>
        <v>4412.4600000000009</v>
      </c>
      <c r="BH240" s="342">
        <f t="shared" si="122"/>
        <v>329.23499999999996</v>
      </c>
      <c r="BI240" s="82"/>
    </row>
    <row r="241" spans="1:61" ht="36" x14ac:dyDescent="0.25">
      <c r="A241" s="137">
        <v>224</v>
      </c>
      <c r="B241" s="83" t="s">
        <v>575</v>
      </c>
      <c r="C241" s="84" t="s">
        <v>603</v>
      </c>
      <c r="D241" s="277" t="s">
        <v>604</v>
      </c>
      <c r="E241" s="86" t="s">
        <v>9</v>
      </c>
      <c r="F241" s="138">
        <v>12</v>
      </c>
      <c r="G241" s="64">
        <f>SUM(F241:F241)</f>
        <v>12</v>
      </c>
      <c r="H241" s="183">
        <v>413.55</v>
      </c>
      <c r="I241" s="184">
        <f>G241*H241</f>
        <v>4962.6000000000004</v>
      </c>
      <c r="J241" s="351">
        <v>17027</v>
      </c>
      <c r="K241" s="68">
        <v>12</v>
      </c>
      <c r="L241" s="67">
        <v>195</v>
      </c>
      <c r="M241" s="99">
        <v>500</v>
      </c>
      <c r="N241" s="276">
        <f t="shared" si="109"/>
        <v>6000</v>
      </c>
      <c r="O241" s="67">
        <v>177</v>
      </c>
      <c r="P241" s="99">
        <v>200</v>
      </c>
      <c r="Q241" s="99">
        <f t="shared" si="110"/>
        <v>2400</v>
      </c>
      <c r="R241" s="98" t="s">
        <v>37</v>
      </c>
      <c r="S241" s="215"/>
      <c r="T241" s="99">
        <f t="shared" si="111"/>
        <v>0</v>
      </c>
      <c r="U241" s="98" t="s">
        <v>37</v>
      </c>
      <c r="V241" s="215"/>
      <c r="W241" s="99">
        <f t="shared" si="112"/>
        <v>0</v>
      </c>
      <c r="X241" s="67">
        <v>176</v>
      </c>
      <c r="Y241" s="99">
        <v>483.08</v>
      </c>
      <c r="Z241" s="99">
        <f t="shared" si="113"/>
        <v>5796.96</v>
      </c>
      <c r="AA241" s="98" t="s">
        <v>37</v>
      </c>
      <c r="AB241" s="215"/>
      <c r="AC241" s="99">
        <f t="shared" si="114"/>
        <v>0</v>
      </c>
      <c r="AD241" s="98" t="s">
        <v>37</v>
      </c>
      <c r="AE241" s="215"/>
      <c r="AF241" s="99">
        <f t="shared" si="115"/>
        <v>0</v>
      </c>
      <c r="AG241" s="98" t="s">
        <v>37</v>
      </c>
      <c r="AH241" s="215"/>
      <c r="AI241" s="99">
        <f t="shared" si="116"/>
        <v>0</v>
      </c>
      <c r="AJ241" s="98" t="s">
        <v>37</v>
      </c>
      <c r="AK241" s="215"/>
      <c r="AL241" s="248">
        <f t="shared" si="117"/>
        <v>0</v>
      </c>
      <c r="AM241" s="73">
        <v>223</v>
      </c>
      <c r="AN241" s="74">
        <v>770</v>
      </c>
      <c r="AO241" s="75">
        <f t="shared" si="105"/>
        <v>9240</v>
      </c>
      <c r="AP241" s="73">
        <v>223</v>
      </c>
      <c r="AQ241" s="74">
        <v>300</v>
      </c>
      <c r="AR241" s="92">
        <f>AQ241*F241</f>
        <v>3600</v>
      </c>
      <c r="AS241" s="269">
        <v>223</v>
      </c>
      <c r="AT241" s="75">
        <v>300</v>
      </c>
      <c r="AU241" s="75">
        <f>AT241*F241</f>
        <v>3600</v>
      </c>
      <c r="AV241" s="73">
        <v>223</v>
      </c>
      <c r="AW241" s="246">
        <v>484.65</v>
      </c>
      <c r="AX241" s="75">
        <f>AW241*F241</f>
        <v>5815.7999999999993</v>
      </c>
      <c r="AY241" s="93"/>
      <c r="AZ241" s="77">
        <f t="shared" si="106"/>
        <v>200</v>
      </c>
      <c r="BA241" s="77">
        <f t="shared" si="118"/>
        <v>433.9614285714286</v>
      </c>
      <c r="BB241" s="77">
        <f t="shared" si="119"/>
        <v>483.08</v>
      </c>
      <c r="BC241" s="77">
        <f t="shared" si="120"/>
        <v>770</v>
      </c>
      <c r="BD241" s="88"/>
      <c r="BE241" s="89">
        <f t="shared" si="121"/>
        <v>2400</v>
      </c>
      <c r="BF241" s="90">
        <f t="shared" si="121"/>
        <v>5207.5371428571434</v>
      </c>
      <c r="BG241" s="91">
        <f t="shared" si="121"/>
        <v>5796.96</v>
      </c>
      <c r="BH241" s="342">
        <f t="shared" si="122"/>
        <v>413.54599999999999</v>
      </c>
      <c r="BI241" s="82"/>
    </row>
    <row r="242" spans="1:61" ht="24" x14ac:dyDescent="0.25">
      <c r="A242" s="59">
        <v>225</v>
      </c>
      <c r="B242" s="83" t="s">
        <v>575</v>
      </c>
      <c r="C242" s="84" t="s">
        <v>605</v>
      </c>
      <c r="D242" s="85" t="s">
        <v>606</v>
      </c>
      <c r="E242" s="86" t="s">
        <v>9</v>
      </c>
      <c r="F242" s="138">
        <v>20</v>
      </c>
      <c r="G242" s="64">
        <f>SUM(F242:F242)</f>
        <v>20</v>
      </c>
      <c r="H242" s="183">
        <v>544.63</v>
      </c>
      <c r="I242" s="184">
        <f>G242*H242</f>
        <v>10892.6</v>
      </c>
      <c r="J242" s="351">
        <v>14591</v>
      </c>
      <c r="K242" s="68">
        <v>20</v>
      </c>
      <c r="L242" s="98" t="s">
        <v>37</v>
      </c>
      <c r="M242" s="215"/>
      <c r="N242" s="276">
        <f t="shared" si="109"/>
        <v>0</v>
      </c>
      <c r="O242" s="98" t="s">
        <v>37</v>
      </c>
      <c r="P242" s="215"/>
      <c r="Q242" s="99">
        <f t="shared" si="110"/>
        <v>0</v>
      </c>
      <c r="R242" s="67">
        <v>609</v>
      </c>
      <c r="S242" s="99">
        <v>45</v>
      </c>
      <c r="T242" s="99">
        <f t="shared" si="111"/>
        <v>900</v>
      </c>
      <c r="U242" s="98" t="s">
        <v>37</v>
      </c>
      <c r="V242" s="215"/>
      <c r="W242" s="99">
        <f t="shared" si="112"/>
        <v>0</v>
      </c>
      <c r="X242" s="98" t="s">
        <v>37</v>
      </c>
      <c r="Y242" s="98"/>
      <c r="Z242" s="99">
        <f t="shared" si="113"/>
        <v>0</v>
      </c>
      <c r="AA242" s="98" t="s">
        <v>37</v>
      </c>
      <c r="AB242" s="215"/>
      <c r="AC242" s="99">
        <f t="shared" si="114"/>
        <v>0</v>
      </c>
      <c r="AD242" s="98" t="s">
        <v>37</v>
      </c>
      <c r="AE242" s="215"/>
      <c r="AF242" s="99">
        <f t="shared" si="115"/>
        <v>0</v>
      </c>
      <c r="AG242" s="98" t="s">
        <v>37</v>
      </c>
      <c r="AH242" s="215"/>
      <c r="AI242" s="99">
        <f t="shared" si="116"/>
        <v>0</v>
      </c>
      <c r="AJ242" s="98" t="s">
        <v>37</v>
      </c>
      <c r="AK242" s="215"/>
      <c r="AL242" s="248">
        <f t="shared" si="117"/>
        <v>0</v>
      </c>
      <c r="AM242" s="73">
        <v>224</v>
      </c>
      <c r="AN242" s="74">
        <v>630</v>
      </c>
      <c r="AO242" s="75">
        <f t="shared" si="105"/>
        <v>12600</v>
      </c>
      <c r="AP242" s="73">
        <v>224</v>
      </c>
      <c r="AQ242" s="74">
        <v>700</v>
      </c>
      <c r="AR242" s="92">
        <f>AQ242*F242</f>
        <v>14000</v>
      </c>
      <c r="AS242" s="269">
        <v>224</v>
      </c>
      <c r="AT242" s="75">
        <v>600</v>
      </c>
      <c r="AU242" s="75">
        <f>AT242*F242</f>
        <v>12000</v>
      </c>
      <c r="AV242" s="73">
        <v>224</v>
      </c>
      <c r="AW242" s="246">
        <v>403.88</v>
      </c>
      <c r="AX242" s="75">
        <f>AW242*F242</f>
        <v>8077.6</v>
      </c>
      <c r="AY242" s="93"/>
      <c r="AZ242" s="77">
        <f t="shared" si="106"/>
        <v>45</v>
      </c>
      <c r="BA242" s="77">
        <f t="shared" si="118"/>
        <v>475.77600000000001</v>
      </c>
      <c r="BB242" s="77">
        <f t="shared" si="119"/>
        <v>600</v>
      </c>
      <c r="BC242" s="77">
        <f t="shared" si="120"/>
        <v>700</v>
      </c>
      <c r="BD242" s="88"/>
      <c r="BE242" s="89">
        <f t="shared" si="121"/>
        <v>900</v>
      </c>
      <c r="BF242" s="90">
        <f t="shared" si="121"/>
        <v>9515.52</v>
      </c>
      <c r="BG242" s="91">
        <f t="shared" si="121"/>
        <v>12000</v>
      </c>
      <c r="BH242" s="342">
        <f t="shared" si="122"/>
        <v>544.62666666666667</v>
      </c>
      <c r="BI242" s="82"/>
    </row>
    <row r="243" spans="1:61" ht="36" x14ac:dyDescent="0.25">
      <c r="A243" s="137">
        <v>226</v>
      </c>
      <c r="B243" s="83" t="s">
        <v>575</v>
      </c>
      <c r="C243" s="84" t="s">
        <v>607</v>
      </c>
      <c r="D243" s="277" t="s">
        <v>608</v>
      </c>
      <c r="E243" s="86" t="s">
        <v>9</v>
      </c>
      <c r="F243" s="138">
        <v>100</v>
      </c>
      <c r="G243" s="64">
        <f>SUM(F243:F243)</f>
        <v>100</v>
      </c>
      <c r="H243" s="183">
        <v>193.37</v>
      </c>
      <c r="I243" s="184">
        <f>G243*H243</f>
        <v>19337</v>
      </c>
      <c r="J243" s="351">
        <v>17027</v>
      </c>
      <c r="K243" s="68">
        <v>100</v>
      </c>
      <c r="L243" s="67">
        <v>196</v>
      </c>
      <c r="M243" s="99">
        <v>169</v>
      </c>
      <c r="N243" s="276">
        <f t="shared" si="109"/>
        <v>16900</v>
      </c>
      <c r="O243" s="67">
        <v>174</v>
      </c>
      <c r="P243" s="99">
        <v>64</v>
      </c>
      <c r="Q243" s="99">
        <f t="shared" si="110"/>
        <v>6400</v>
      </c>
      <c r="R243" s="67">
        <v>606</v>
      </c>
      <c r="S243" s="99">
        <v>210</v>
      </c>
      <c r="T243" s="99">
        <f t="shared" si="111"/>
        <v>21000</v>
      </c>
      <c r="U243" s="98" t="s">
        <v>37</v>
      </c>
      <c r="V243" s="215"/>
      <c r="W243" s="99">
        <f t="shared" si="112"/>
        <v>0</v>
      </c>
      <c r="X243" s="67">
        <v>174</v>
      </c>
      <c r="Y243" s="99">
        <v>150</v>
      </c>
      <c r="Z243" s="99">
        <f t="shared" si="113"/>
        <v>15000</v>
      </c>
      <c r="AA243" s="98" t="s">
        <v>37</v>
      </c>
      <c r="AB243" s="215"/>
      <c r="AC243" s="99">
        <f t="shared" si="114"/>
        <v>0</v>
      </c>
      <c r="AD243" s="98" t="s">
        <v>37</v>
      </c>
      <c r="AE243" s="215"/>
      <c r="AF243" s="99">
        <f t="shared" si="115"/>
        <v>0</v>
      </c>
      <c r="AG243" s="98" t="s">
        <v>37</v>
      </c>
      <c r="AH243" s="215"/>
      <c r="AI243" s="99">
        <f t="shared" si="116"/>
        <v>0</v>
      </c>
      <c r="AJ243" s="98" t="s">
        <v>37</v>
      </c>
      <c r="AK243" s="215"/>
      <c r="AL243" s="248">
        <f t="shared" si="117"/>
        <v>0</v>
      </c>
      <c r="AM243" s="73">
        <v>225</v>
      </c>
      <c r="AN243" s="74">
        <v>252</v>
      </c>
      <c r="AO243" s="75">
        <f t="shared" si="105"/>
        <v>25200</v>
      </c>
      <c r="AP243" s="73">
        <v>225</v>
      </c>
      <c r="AQ243" s="74">
        <v>400</v>
      </c>
      <c r="AR243" s="92">
        <f>AQ243*F243</f>
        <v>40000</v>
      </c>
      <c r="AS243" s="269">
        <v>225</v>
      </c>
      <c r="AT243" s="75">
        <v>250</v>
      </c>
      <c r="AU243" s="75">
        <f>AT243*F243</f>
        <v>25000</v>
      </c>
      <c r="AV243" s="73">
        <v>225</v>
      </c>
      <c r="AW243" s="246">
        <v>129.24</v>
      </c>
      <c r="AX243" s="75">
        <f>AW243*F243</f>
        <v>12924</v>
      </c>
      <c r="AY243" s="93"/>
      <c r="AZ243" s="77">
        <f t="shared" si="106"/>
        <v>64</v>
      </c>
      <c r="BA243" s="77">
        <f t="shared" si="118"/>
        <v>203.03</v>
      </c>
      <c r="BB243" s="77">
        <f t="shared" si="119"/>
        <v>189.5</v>
      </c>
      <c r="BC243" s="77">
        <f t="shared" si="120"/>
        <v>400</v>
      </c>
      <c r="BD243" s="88"/>
      <c r="BE243" s="89">
        <f t="shared" si="121"/>
        <v>6400</v>
      </c>
      <c r="BF243" s="90">
        <f t="shared" si="121"/>
        <v>20303</v>
      </c>
      <c r="BG243" s="91">
        <f t="shared" si="121"/>
        <v>18950</v>
      </c>
      <c r="BH243" s="342">
        <f t="shared" si="122"/>
        <v>193.37333333333333</v>
      </c>
      <c r="BI243" s="82"/>
    </row>
    <row r="244" spans="1:61" ht="36" x14ac:dyDescent="0.25">
      <c r="A244" s="59">
        <v>227</v>
      </c>
      <c r="B244" s="83" t="s">
        <v>575</v>
      </c>
      <c r="C244" s="84" t="s">
        <v>609</v>
      </c>
      <c r="D244" s="216" t="s">
        <v>610</v>
      </c>
      <c r="E244" s="86" t="s">
        <v>9</v>
      </c>
      <c r="F244" s="138">
        <v>100</v>
      </c>
      <c r="G244" s="64">
        <f>SUM(F244:F244)</f>
        <v>100</v>
      </c>
      <c r="H244" s="183">
        <v>240</v>
      </c>
      <c r="I244" s="184">
        <f>G244*H244</f>
        <v>24000</v>
      </c>
      <c r="J244" s="351">
        <v>17027</v>
      </c>
      <c r="K244" s="68">
        <v>100</v>
      </c>
      <c r="L244" s="67">
        <v>197</v>
      </c>
      <c r="M244" s="99">
        <v>150</v>
      </c>
      <c r="N244" s="276">
        <f t="shared" si="109"/>
        <v>15000</v>
      </c>
      <c r="O244" s="67">
        <v>175</v>
      </c>
      <c r="P244" s="99">
        <v>140</v>
      </c>
      <c r="Q244" s="99">
        <f t="shared" si="110"/>
        <v>14000</v>
      </c>
      <c r="R244" s="98" t="s">
        <v>37</v>
      </c>
      <c r="S244" s="215"/>
      <c r="T244" s="99">
        <f t="shared" si="111"/>
        <v>0</v>
      </c>
      <c r="U244" s="98" t="s">
        <v>37</v>
      </c>
      <c r="V244" s="215"/>
      <c r="W244" s="99">
        <f t="shared" si="112"/>
        <v>0</v>
      </c>
      <c r="X244" s="98" t="s">
        <v>37</v>
      </c>
      <c r="Y244" s="98"/>
      <c r="Z244" s="99">
        <f t="shared" si="113"/>
        <v>0</v>
      </c>
      <c r="AA244" s="98" t="s">
        <v>37</v>
      </c>
      <c r="AB244" s="215"/>
      <c r="AC244" s="99">
        <f t="shared" si="114"/>
        <v>0</v>
      </c>
      <c r="AD244" s="98" t="s">
        <v>37</v>
      </c>
      <c r="AE244" s="215"/>
      <c r="AF244" s="99">
        <f t="shared" si="115"/>
        <v>0</v>
      </c>
      <c r="AG244" s="98" t="s">
        <v>37</v>
      </c>
      <c r="AH244" s="215"/>
      <c r="AI244" s="99">
        <f t="shared" si="116"/>
        <v>0</v>
      </c>
      <c r="AJ244" s="98" t="s">
        <v>37</v>
      </c>
      <c r="AK244" s="215"/>
      <c r="AL244" s="248">
        <f t="shared" si="117"/>
        <v>0</v>
      </c>
      <c r="AM244" s="73">
        <v>226</v>
      </c>
      <c r="AN244" s="74">
        <v>350</v>
      </c>
      <c r="AO244" s="75">
        <f t="shared" si="105"/>
        <v>35000</v>
      </c>
      <c r="AP244" s="73">
        <v>226</v>
      </c>
      <c r="AQ244" s="74">
        <v>450</v>
      </c>
      <c r="AR244" s="92">
        <f>AQ244*F244</f>
        <v>45000</v>
      </c>
      <c r="AS244" s="269">
        <v>226</v>
      </c>
      <c r="AT244" s="75">
        <v>320</v>
      </c>
      <c r="AU244" s="75">
        <f>AT244*F244</f>
        <v>32000</v>
      </c>
      <c r="AV244" s="73">
        <v>226</v>
      </c>
      <c r="AW244" s="246">
        <v>129.24</v>
      </c>
      <c r="AX244" s="75">
        <f>AW244*F244</f>
        <v>12924</v>
      </c>
      <c r="AY244" s="93"/>
      <c r="AZ244" s="77">
        <f t="shared" si="106"/>
        <v>129.24</v>
      </c>
      <c r="BA244" s="77">
        <f t="shared" si="118"/>
        <v>256.54000000000002</v>
      </c>
      <c r="BB244" s="77">
        <f t="shared" si="119"/>
        <v>235</v>
      </c>
      <c r="BC244" s="77">
        <f t="shared" si="120"/>
        <v>450</v>
      </c>
      <c r="BD244" s="88"/>
      <c r="BE244" s="89">
        <f t="shared" si="121"/>
        <v>12924</v>
      </c>
      <c r="BF244" s="90">
        <f t="shared" si="121"/>
        <v>25654.000000000004</v>
      </c>
      <c r="BG244" s="91">
        <f t="shared" si="121"/>
        <v>23500</v>
      </c>
      <c r="BH244" s="342">
        <f t="shared" si="122"/>
        <v>240</v>
      </c>
      <c r="BI244" s="82"/>
    </row>
    <row r="245" spans="1:61" ht="24" x14ac:dyDescent="0.25">
      <c r="A245" s="137">
        <v>228</v>
      </c>
      <c r="B245" s="83" t="s">
        <v>575</v>
      </c>
      <c r="C245" s="84" t="s">
        <v>611</v>
      </c>
      <c r="D245" s="85" t="s">
        <v>612</v>
      </c>
      <c r="E245" s="86" t="s">
        <v>62</v>
      </c>
      <c r="F245" s="138">
        <v>500</v>
      </c>
      <c r="G245" s="64">
        <f>SUM(F245:F245)</f>
        <v>500</v>
      </c>
      <c r="H245" s="183">
        <v>138.71</v>
      </c>
      <c r="I245" s="184">
        <f>G245*H245</f>
        <v>69355</v>
      </c>
      <c r="J245" s="351">
        <v>4413</v>
      </c>
      <c r="K245" s="68">
        <v>500</v>
      </c>
      <c r="L245" s="67">
        <v>139</v>
      </c>
      <c r="M245" s="99">
        <v>230</v>
      </c>
      <c r="N245" s="276">
        <f t="shared" si="109"/>
        <v>115000</v>
      </c>
      <c r="O245" s="67">
        <v>254</v>
      </c>
      <c r="P245" s="99">
        <v>45</v>
      </c>
      <c r="Q245" s="99">
        <f t="shared" si="110"/>
        <v>22500</v>
      </c>
      <c r="R245" s="67">
        <v>635</v>
      </c>
      <c r="S245" s="99">
        <v>200</v>
      </c>
      <c r="T245" s="99">
        <f t="shared" si="111"/>
        <v>100000</v>
      </c>
      <c r="U245" s="67" t="s">
        <v>501</v>
      </c>
      <c r="V245" s="99">
        <v>50</v>
      </c>
      <c r="W245" s="99">
        <f t="shared" si="112"/>
        <v>25000</v>
      </c>
      <c r="X245" s="98" t="s">
        <v>37</v>
      </c>
      <c r="Y245" s="98"/>
      <c r="Z245" s="99">
        <f t="shared" si="113"/>
        <v>0</v>
      </c>
      <c r="AA245" s="98" t="s">
        <v>37</v>
      </c>
      <c r="AB245" s="215"/>
      <c r="AC245" s="99">
        <f t="shared" si="114"/>
        <v>0</v>
      </c>
      <c r="AD245" s="98" t="s">
        <v>37</v>
      </c>
      <c r="AE245" s="215"/>
      <c r="AF245" s="99">
        <f t="shared" si="115"/>
        <v>0</v>
      </c>
      <c r="AG245" s="67">
        <v>250</v>
      </c>
      <c r="AH245" s="99">
        <v>24.4</v>
      </c>
      <c r="AI245" s="99">
        <f t="shared" si="116"/>
        <v>12200</v>
      </c>
      <c r="AJ245" s="98" t="s">
        <v>37</v>
      </c>
      <c r="AK245" s="215"/>
      <c r="AL245" s="248">
        <f t="shared" si="117"/>
        <v>0</v>
      </c>
      <c r="AM245" s="73">
        <v>227</v>
      </c>
      <c r="AN245" s="74">
        <v>126</v>
      </c>
      <c r="AO245" s="75">
        <f t="shared" si="105"/>
        <v>63000</v>
      </c>
      <c r="AP245" s="73">
        <v>227</v>
      </c>
      <c r="AQ245" s="74">
        <v>200</v>
      </c>
      <c r="AR245" s="92">
        <f>AQ245*F245</f>
        <v>100000</v>
      </c>
      <c r="AS245" s="269">
        <v>227</v>
      </c>
      <c r="AT245" s="75">
        <v>120</v>
      </c>
      <c r="AU245" s="75">
        <f>AT245*F245</f>
        <v>60000</v>
      </c>
      <c r="AV245" s="73">
        <v>227</v>
      </c>
      <c r="AW245" s="246">
        <v>242.33</v>
      </c>
      <c r="AX245" s="75">
        <f>AW245*F245</f>
        <v>121165</v>
      </c>
      <c r="AY245" s="93"/>
      <c r="AZ245" s="77">
        <f t="shared" si="106"/>
        <v>24.4</v>
      </c>
      <c r="BA245" s="77">
        <f t="shared" si="118"/>
        <v>137.52555555555557</v>
      </c>
      <c r="BB245" s="77">
        <f t="shared" si="119"/>
        <v>126</v>
      </c>
      <c r="BC245" s="77">
        <f t="shared" si="120"/>
        <v>242.33</v>
      </c>
      <c r="BD245" s="88"/>
      <c r="BE245" s="89">
        <f t="shared" si="121"/>
        <v>12200</v>
      </c>
      <c r="BF245" s="90">
        <f t="shared" si="121"/>
        <v>68762.777777777781</v>
      </c>
      <c r="BG245" s="91">
        <f t="shared" si="121"/>
        <v>63000</v>
      </c>
      <c r="BH245" s="342">
        <f t="shared" si="122"/>
        <v>138.71428571428572</v>
      </c>
      <c r="BI245" s="82"/>
    </row>
    <row r="246" spans="1:61" ht="24" x14ac:dyDescent="0.25">
      <c r="A246" s="59">
        <v>229</v>
      </c>
      <c r="B246" s="96" t="s">
        <v>575</v>
      </c>
      <c r="C246" s="84" t="s">
        <v>613</v>
      </c>
      <c r="D246" s="85" t="s">
        <v>614</v>
      </c>
      <c r="E246" s="86" t="s">
        <v>62</v>
      </c>
      <c r="F246" s="138">
        <v>100</v>
      </c>
      <c r="G246" s="64">
        <f>SUM(F246:F246)</f>
        <v>100</v>
      </c>
      <c r="H246" s="183">
        <v>155.05000000000001</v>
      </c>
      <c r="I246" s="184">
        <f>G246*H246</f>
        <v>15505.000000000002</v>
      </c>
      <c r="J246" s="351">
        <v>4413</v>
      </c>
      <c r="K246" s="68">
        <v>100</v>
      </c>
      <c r="L246" s="67">
        <v>138</v>
      </c>
      <c r="M246" s="99">
        <v>230</v>
      </c>
      <c r="N246" s="276">
        <f t="shared" si="109"/>
        <v>23000</v>
      </c>
      <c r="O246" s="67">
        <v>254</v>
      </c>
      <c r="P246" s="99">
        <v>45</v>
      </c>
      <c r="Q246" s="99">
        <f t="shared" si="110"/>
        <v>4500</v>
      </c>
      <c r="R246" s="67">
        <v>635</v>
      </c>
      <c r="S246" s="99">
        <v>200</v>
      </c>
      <c r="T246" s="99">
        <f t="shared" si="111"/>
        <v>20000</v>
      </c>
      <c r="U246" s="67" t="s">
        <v>501</v>
      </c>
      <c r="V246" s="99">
        <v>50</v>
      </c>
      <c r="W246" s="99">
        <f t="shared" si="112"/>
        <v>5000</v>
      </c>
      <c r="X246" s="98" t="s">
        <v>37</v>
      </c>
      <c r="Y246" s="98"/>
      <c r="Z246" s="99">
        <f t="shared" si="113"/>
        <v>0</v>
      </c>
      <c r="AA246" s="98" t="s">
        <v>37</v>
      </c>
      <c r="AB246" s="215"/>
      <c r="AC246" s="99">
        <f t="shared" si="114"/>
        <v>0</v>
      </c>
      <c r="AD246" s="98" t="s">
        <v>37</v>
      </c>
      <c r="AE246" s="215"/>
      <c r="AF246" s="99">
        <f t="shared" si="115"/>
        <v>0</v>
      </c>
      <c r="AG246" s="67">
        <v>250</v>
      </c>
      <c r="AH246" s="99">
        <v>24.4</v>
      </c>
      <c r="AI246" s="99">
        <f t="shared" si="116"/>
        <v>2440</v>
      </c>
      <c r="AJ246" s="98" t="s">
        <v>37</v>
      </c>
      <c r="AK246" s="215"/>
      <c r="AL246" s="248">
        <f t="shared" si="117"/>
        <v>0</v>
      </c>
      <c r="AM246" s="73">
        <v>228</v>
      </c>
      <c r="AN246" s="74">
        <v>168</v>
      </c>
      <c r="AO246" s="75">
        <f t="shared" si="105"/>
        <v>16800</v>
      </c>
      <c r="AP246" s="73">
        <v>228</v>
      </c>
      <c r="AQ246" s="74">
        <v>300</v>
      </c>
      <c r="AR246" s="92">
        <f>AQ246*F246</f>
        <v>30000</v>
      </c>
      <c r="AS246" s="269">
        <v>228</v>
      </c>
      <c r="AT246" s="75">
        <v>150</v>
      </c>
      <c r="AU246" s="75">
        <f>AT246*F246</f>
        <v>15000</v>
      </c>
      <c r="AV246" s="73">
        <v>228</v>
      </c>
      <c r="AW246" s="246">
        <v>242.33</v>
      </c>
      <c r="AX246" s="75">
        <f>AW246*F246</f>
        <v>24233</v>
      </c>
      <c r="AY246" s="93"/>
      <c r="AZ246" s="77">
        <f t="shared" si="106"/>
        <v>24.4</v>
      </c>
      <c r="BA246" s="77">
        <f t="shared" si="118"/>
        <v>156.63666666666666</v>
      </c>
      <c r="BB246" s="77">
        <f t="shared" si="119"/>
        <v>168</v>
      </c>
      <c r="BC246" s="77">
        <f t="shared" si="120"/>
        <v>300</v>
      </c>
      <c r="BD246" s="88"/>
      <c r="BE246" s="89">
        <f t="shared" si="121"/>
        <v>2440</v>
      </c>
      <c r="BF246" s="90">
        <f t="shared" si="121"/>
        <v>15663.666666666666</v>
      </c>
      <c r="BG246" s="91">
        <f t="shared" si="121"/>
        <v>16800</v>
      </c>
      <c r="BH246" s="342">
        <f t="shared" si="122"/>
        <v>155.04714285714286</v>
      </c>
      <c r="BI246" s="82"/>
    </row>
    <row r="247" spans="1:61" ht="24" x14ac:dyDescent="0.25">
      <c r="A247" s="137">
        <v>230</v>
      </c>
      <c r="B247" s="96" t="s">
        <v>575</v>
      </c>
      <c r="C247" s="84" t="s">
        <v>615</v>
      </c>
      <c r="D247" s="85" t="s">
        <v>616</v>
      </c>
      <c r="E247" s="86" t="s">
        <v>617</v>
      </c>
      <c r="F247" s="138">
        <v>300</v>
      </c>
      <c r="G247" s="64">
        <f>SUM(F247:F247)</f>
        <v>300</v>
      </c>
      <c r="H247" s="183">
        <v>52.57</v>
      </c>
      <c r="I247" s="184">
        <f>G247*H247</f>
        <v>15771</v>
      </c>
      <c r="J247" s="351">
        <v>4413</v>
      </c>
      <c r="K247" s="68">
        <v>300</v>
      </c>
      <c r="L247" s="67">
        <v>141</v>
      </c>
      <c r="M247" s="99">
        <v>65</v>
      </c>
      <c r="N247" s="276">
        <f t="shared" si="109"/>
        <v>19500</v>
      </c>
      <c r="O247" s="67">
        <v>255</v>
      </c>
      <c r="P247" s="99">
        <v>30</v>
      </c>
      <c r="Q247" s="99">
        <f t="shared" si="110"/>
        <v>9000</v>
      </c>
      <c r="R247" s="67">
        <v>634</v>
      </c>
      <c r="S247" s="99">
        <v>60</v>
      </c>
      <c r="T247" s="99">
        <f t="shared" si="111"/>
        <v>18000</v>
      </c>
      <c r="U247" s="98" t="s">
        <v>37</v>
      </c>
      <c r="V247" s="215"/>
      <c r="W247" s="99">
        <f t="shared" si="112"/>
        <v>0</v>
      </c>
      <c r="X247" s="67">
        <v>209</v>
      </c>
      <c r="Y247" s="99">
        <v>22</v>
      </c>
      <c r="Z247" s="99">
        <f t="shared" si="113"/>
        <v>6600</v>
      </c>
      <c r="AA247" s="98" t="s">
        <v>37</v>
      </c>
      <c r="AB247" s="215"/>
      <c r="AC247" s="99">
        <f t="shared" si="114"/>
        <v>0</v>
      </c>
      <c r="AD247" s="98" t="s">
        <v>37</v>
      </c>
      <c r="AE247" s="215"/>
      <c r="AF247" s="99">
        <f t="shared" si="115"/>
        <v>0</v>
      </c>
      <c r="AG247" s="67">
        <v>232</v>
      </c>
      <c r="AH247" s="99">
        <v>12.76</v>
      </c>
      <c r="AI247" s="99">
        <f t="shared" si="116"/>
        <v>3828</v>
      </c>
      <c r="AJ247" s="98" t="s">
        <v>37</v>
      </c>
      <c r="AK247" s="215"/>
      <c r="AL247" s="248">
        <f t="shared" si="117"/>
        <v>0</v>
      </c>
      <c r="AM247" s="73">
        <v>229</v>
      </c>
      <c r="AN247" s="74">
        <v>56</v>
      </c>
      <c r="AO247" s="75">
        <f t="shared" si="105"/>
        <v>16800</v>
      </c>
      <c r="AP247" s="73">
        <v>229</v>
      </c>
      <c r="AQ247" s="74">
        <v>80</v>
      </c>
      <c r="AR247" s="92">
        <f>AQ247*F247</f>
        <v>24000</v>
      </c>
      <c r="AS247" s="269">
        <v>229</v>
      </c>
      <c r="AT247" s="75">
        <v>55</v>
      </c>
      <c r="AU247" s="75">
        <f>AT247*F247</f>
        <v>16500</v>
      </c>
      <c r="AV247" s="73">
        <v>229</v>
      </c>
      <c r="AW247" s="246">
        <v>242.33</v>
      </c>
      <c r="AX247" s="75">
        <f>AW247*F247</f>
        <v>72699</v>
      </c>
      <c r="AY247" s="93"/>
      <c r="AZ247" s="77">
        <f t="shared" si="106"/>
        <v>12.76</v>
      </c>
      <c r="BA247" s="77">
        <f t="shared" si="118"/>
        <v>69.232222222222219</v>
      </c>
      <c r="BB247" s="77">
        <f t="shared" si="119"/>
        <v>56</v>
      </c>
      <c r="BC247" s="77">
        <f t="shared" si="120"/>
        <v>242.33</v>
      </c>
      <c r="BD247" s="88"/>
      <c r="BE247" s="89">
        <f t="shared" si="121"/>
        <v>3828</v>
      </c>
      <c r="BF247" s="90">
        <f t="shared" si="121"/>
        <v>20769.666666666664</v>
      </c>
      <c r="BG247" s="91">
        <f t="shared" si="121"/>
        <v>16800</v>
      </c>
      <c r="BH247" s="342">
        <f t="shared" si="122"/>
        <v>52.571428571428569</v>
      </c>
      <c r="BI247" s="82"/>
    </row>
    <row r="248" spans="1:61" ht="24" x14ac:dyDescent="0.25">
      <c r="A248" s="59">
        <v>231</v>
      </c>
      <c r="B248" s="83" t="s">
        <v>575</v>
      </c>
      <c r="C248" s="84" t="s">
        <v>618</v>
      </c>
      <c r="D248" s="85" t="s">
        <v>619</v>
      </c>
      <c r="E248" s="86" t="s">
        <v>9</v>
      </c>
      <c r="F248" s="138">
        <v>250</v>
      </c>
      <c r="G248" s="64">
        <f>SUM(F248:F248)</f>
        <v>250</v>
      </c>
      <c r="H248" s="183">
        <v>180.67</v>
      </c>
      <c r="I248" s="184">
        <f>G248*H248</f>
        <v>45167.5</v>
      </c>
      <c r="J248" s="351">
        <v>4413</v>
      </c>
      <c r="K248" s="68">
        <v>250</v>
      </c>
      <c r="L248" s="98" t="s">
        <v>37</v>
      </c>
      <c r="M248" s="215"/>
      <c r="N248" s="276">
        <f t="shared" si="109"/>
        <v>0</v>
      </c>
      <c r="O248" s="98" t="s">
        <v>37</v>
      </c>
      <c r="P248" s="215"/>
      <c r="Q248" s="99">
        <f t="shared" si="110"/>
        <v>0</v>
      </c>
      <c r="R248" s="98" t="s">
        <v>37</v>
      </c>
      <c r="S248" s="215"/>
      <c r="T248" s="99">
        <f t="shared" si="111"/>
        <v>0</v>
      </c>
      <c r="U248" s="98" t="s">
        <v>37</v>
      </c>
      <c r="V248" s="215"/>
      <c r="W248" s="99">
        <f t="shared" si="112"/>
        <v>0</v>
      </c>
      <c r="X248" s="98" t="s">
        <v>37</v>
      </c>
      <c r="Y248" s="215"/>
      <c r="Z248" s="99">
        <f t="shared" si="113"/>
        <v>0</v>
      </c>
      <c r="AA248" s="98" t="s">
        <v>37</v>
      </c>
      <c r="AB248" s="215"/>
      <c r="AC248" s="99">
        <f t="shared" si="114"/>
        <v>0</v>
      </c>
      <c r="AD248" s="98" t="s">
        <v>37</v>
      </c>
      <c r="AE248" s="215"/>
      <c r="AF248" s="99">
        <f t="shared" si="115"/>
        <v>0</v>
      </c>
      <c r="AG248" s="98" t="s">
        <v>37</v>
      </c>
      <c r="AH248" s="215"/>
      <c r="AI248" s="99">
        <f t="shared" si="116"/>
        <v>0</v>
      </c>
      <c r="AJ248" s="98" t="s">
        <v>37</v>
      </c>
      <c r="AK248" s="215"/>
      <c r="AL248" s="248">
        <f t="shared" si="117"/>
        <v>0</v>
      </c>
      <c r="AM248" s="73">
        <v>230</v>
      </c>
      <c r="AN248" s="74">
        <v>119</v>
      </c>
      <c r="AO248" s="75">
        <f t="shared" si="105"/>
        <v>29750</v>
      </c>
      <c r="AP248" s="73">
        <v>230</v>
      </c>
      <c r="AQ248" s="74">
        <v>250</v>
      </c>
      <c r="AR248" s="92">
        <f>AQ248*F248</f>
        <v>62500</v>
      </c>
      <c r="AS248" s="269">
        <v>230</v>
      </c>
      <c r="AT248" s="75">
        <v>110</v>
      </c>
      <c r="AU248" s="75">
        <f>AT248*F248</f>
        <v>27500</v>
      </c>
      <c r="AV248" s="73">
        <v>230</v>
      </c>
      <c r="AW248" s="246">
        <v>242.33</v>
      </c>
      <c r="AX248" s="75">
        <f>AW248*F248</f>
        <v>60582.5</v>
      </c>
      <c r="AY248" s="93"/>
      <c r="AZ248" s="77">
        <f t="shared" si="106"/>
        <v>110</v>
      </c>
      <c r="BA248" s="77">
        <f t="shared" si="118"/>
        <v>180.33250000000001</v>
      </c>
      <c r="BB248" s="77">
        <f t="shared" si="119"/>
        <v>180.66500000000002</v>
      </c>
      <c r="BC248" s="77">
        <f t="shared" si="120"/>
        <v>250</v>
      </c>
      <c r="BD248" s="88"/>
      <c r="BE248" s="89">
        <f t="shared" si="121"/>
        <v>27500</v>
      </c>
      <c r="BF248" s="90">
        <f t="shared" si="121"/>
        <v>45083.125</v>
      </c>
      <c r="BG248" s="91">
        <f t="shared" si="121"/>
        <v>45166.250000000007</v>
      </c>
      <c r="BH248" s="342">
        <f t="shared" si="122"/>
        <v>180.66500000000002</v>
      </c>
      <c r="BI248" s="82"/>
    </row>
    <row r="249" spans="1:61" ht="24" x14ac:dyDescent="0.25">
      <c r="A249" s="137">
        <v>232</v>
      </c>
      <c r="B249" s="83" t="s">
        <v>575</v>
      </c>
      <c r="C249" s="84" t="s">
        <v>620</v>
      </c>
      <c r="D249" s="277" t="s">
        <v>621</v>
      </c>
      <c r="E249" s="86" t="s">
        <v>9</v>
      </c>
      <c r="F249" s="138">
        <v>500</v>
      </c>
      <c r="G249" s="64">
        <f>SUM(F249:F249)</f>
        <v>500</v>
      </c>
      <c r="H249" s="183">
        <v>43.97</v>
      </c>
      <c r="I249" s="184">
        <f>G249*H249</f>
        <v>21985</v>
      </c>
      <c r="J249" s="351">
        <v>17019</v>
      </c>
      <c r="K249" s="68">
        <v>500</v>
      </c>
      <c r="L249" s="67">
        <v>198</v>
      </c>
      <c r="M249" s="99">
        <v>50</v>
      </c>
      <c r="N249" s="276">
        <f t="shared" si="109"/>
        <v>25000</v>
      </c>
      <c r="O249" s="67">
        <v>200</v>
      </c>
      <c r="P249" s="99">
        <v>13</v>
      </c>
      <c r="Q249" s="99">
        <f t="shared" si="110"/>
        <v>6500</v>
      </c>
      <c r="R249" s="98" t="s">
        <v>37</v>
      </c>
      <c r="S249" s="215"/>
      <c r="T249" s="99">
        <f t="shared" si="111"/>
        <v>0</v>
      </c>
      <c r="U249" s="98" t="s">
        <v>37</v>
      </c>
      <c r="V249" s="215"/>
      <c r="W249" s="99">
        <f t="shared" si="112"/>
        <v>0</v>
      </c>
      <c r="X249" s="67">
        <v>210</v>
      </c>
      <c r="Y249" s="99">
        <v>20</v>
      </c>
      <c r="Z249" s="99">
        <f t="shared" si="113"/>
        <v>10000</v>
      </c>
      <c r="AA249" s="67">
        <v>29</v>
      </c>
      <c r="AB249" s="99">
        <v>57.23</v>
      </c>
      <c r="AC249" s="99">
        <f t="shared" si="114"/>
        <v>28615</v>
      </c>
      <c r="AD249" s="67">
        <v>79</v>
      </c>
      <c r="AE249" s="99">
        <v>22.98</v>
      </c>
      <c r="AF249" s="99">
        <f t="shared" si="115"/>
        <v>11490</v>
      </c>
      <c r="AG249" s="98" t="s">
        <v>37</v>
      </c>
      <c r="AH249" s="215"/>
      <c r="AI249" s="99">
        <f t="shared" si="116"/>
        <v>0</v>
      </c>
      <c r="AJ249" s="67" t="s">
        <v>622</v>
      </c>
      <c r="AK249" s="99">
        <v>20</v>
      </c>
      <c r="AL249" s="248">
        <f t="shared" si="117"/>
        <v>10000</v>
      </c>
      <c r="AM249" s="73">
        <v>231</v>
      </c>
      <c r="AN249" s="74">
        <v>35</v>
      </c>
      <c r="AO249" s="75">
        <f t="shared" si="105"/>
        <v>17500</v>
      </c>
      <c r="AP249" s="73">
        <v>231</v>
      </c>
      <c r="AQ249" s="74">
        <v>90</v>
      </c>
      <c r="AR249" s="92">
        <f>AQ249*F249</f>
        <v>45000</v>
      </c>
      <c r="AS249" s="269">
        <v>231</v>
      </c>
      <c r="AT249" s="75">
        <v>335</v>
      </c>
      <c r="AU249" s="75">
        <f>AT249*F249</f>
        <v>167500</v>
      </c>
      <c r="AV249" s="73">
        <v>231</v>
      </c>
      <c r="AW249" s="246">
        <v>56.54</v>
      </c>
      <c r="AX249" s="75">
        <f>AW249*F249</f>
        <v>28270</v>
      </c>
      <c r="AY249" s="93"/>
      <c r="AZ249" s="77">
        <f t="shared" si="106"/>
        <v>13</v>
      </c>
      <c r="BA249" s="77">
        <f t="shared" si="118"/>
        <v>69.974999999999994</v>
      </c>
      <c r="BB249" s="77">
        <f t="shared" si="119"/>
        <v>42.5</v>
      </c>
      <c r="BC249" s="77">
        <f t="shared" si="120"/>
        <v>335</v>
      </c>
      <c r="BD249" s="88"/>
      <c r="BE249" s="89">
        <f t="shared" si="121"/>
        <v>6500</v>
      </c>
      <c r="BF249" s="90">
        <f t="shared" si="121"/>
        <v>34987.5</v>
      </c>
      <c r="BG249" s="91">
        <f t="shared" si="121"/>
        <v>21250</v>
      </c>
      <c r="BH249" s="342">
        <f t="shared" si="122"/>
        <v>43.96875</v>
      </c>
      <c r="BI249" s="82"/>
    </row>
    <row r="250" spans="1:61" ht="24" x14ac:dyDescent="0.25">
      <c r="A250" s="59">
        <v>233</v>
      </c>
      <c r="B250" s="83" t="s">
        <v>575</v>
      </c>
      <c r="C250" s="84" t="s">
        <v>623</v>
      </c>
      <c r="D250" s="277" t="s">
        <v>624</v>
      </c>
      <c r="E250" s="86" t="s">
        <v>9</v>
      </c>
      <c r="F250" s="138">
        <v>3500</v>
      </c>
      <c r="G250" s="64">
        <f>SUM(F250:F250)</f>
        <v>3500</v>
      </c>
      <c r="H250" s="183">
        <v>41.81</v>
      </c>
      <c r="I250" s="184">
        <f>G250*H250</f>
        <v>146335</v>
      </c>
      <c r="J250" s="351">
        <v>17019</v>
      </c>
      <c r="K250" s="68">
        <v>3500</v>
      </c>
      <c r="L250" s="67">
        <v>199</v>
      </c>
      <c r="M250" s="99">
        <v>50</v>
      </c>
      <c r="N250" s="276">
        <f t="shared" si="109"/>
        <v>175000</v>
      </c>
      <c r="O250" s="67">
        <v>199</v>
      </c>
      <c r="P250" s="99">
        <v>13</v>
      </c>
      <c r="Q250" s="99">
        <f t="shared" si="110"/>
        <v>45500</v>
      </c>
      <c r="R250" s="98" t="s">
        <v>37</v>
      </c>
      <c r="S250" s="215"/>
      <c r="T250" s="99">
        <f t="shared" si="111"/>
        <v>0</v>
      </c>
      <c r="U250" s="98" t="s">
        <v>37</v>
      </c>
      <c r="V250" s="215"/>
      <c r="W250" s="99">
        <f t="shared" si="112"/>
        <v>0</v>
      </c>
      <c r="X250" s="67">
        <v>210</v>
      </c>
      <c r="Y250" s="99">
        <v>20</v>
      </c>
      <c r="Z250" s="99">
        <f t="shared" si="113"/>
        <v>70000</v>
      </c>
      <c r="AA250" s="98" t="s">
        <v>37</v>
      </c>
      <c r="AB250" s="215"/>
      <c r="AC250" s="99">
        <f t="shared" si="114"/>
        <v>0</v>
      </c>
      <c r="AD250" s="98" t="s">
        <v>37</v>
      </c>
      <c r="AE250" s="215"/>
      <c r="AF250" s="99">
        <f t="shared" si="115"/>
        <v>0</v>
      </c>
      <c r="AG250" s="98" t="s">
        <v>37</v>
      </c>
      <c r="AH250" s="215"/>
      <c r="AI250" s="99">
        <f t="shared" si="116"/>
        <v>0</v>
      </c>
      <c r="AJ250" s="98" t="s">
        <v>37</v>
      </c>
      <c r="AK250" s="215"/>
      <c r="AL250" s="248">
        <f t="shared" si="117"/>
        <v>0</v>
      </c>
      <c r="AM250" s="73">
        <v>232</v>
      </c>
      <c r="AN250" s="74">
        <v>25.2</v>
      </c>
      <c r="AO250" s="75">
        <f t="shared" si="105"/>
        <v>88200</v>
      </c>
      <c r="AP250" s="73">
        <v>232</v>
      </c>
      <c r="AQ250" s="74">
        <v>92</v>
      </c>
      <c r="AR250" s="92">
        <f>AQ250*F250</f>
        <v>322000</v>
      </c>
      <c r="AS250" s="269">
        <v>232</v>
      </c>
      <c r="AT250" s="75">
        <v>25</v>
      </c>
      <c r="AU250" s="75">
        <f>AT250*F250</f>
        <v>87500</v>
      </c>
      <c r="AV250" s="73">
        <v>232</v>
      </c>
      <c r="AW250" s="246">
        <v>88.85</v>
      </c>
      <c r="AX250" s="75">
        <f>AW250*F250</f>
        <v>310975</v>
      </c>
      <c r="AY250" s="93"/>
      <c r="AZ250" s="77">
        <f t="shared" si="106"/>
        <v>13</v>
      </c>
      <c r="BA250" s="77">
        <f t="shared" si="118"/>
        <v>44.864285714285707</v>
      </c>
      <c r="BB250" s="77">
        <f t="shared" si="119"/>
        <v>25.2</v>
      </c>
      <c r="BC250" s="77">
        <f t="shared" si="120"/>
        <v>92</v>
      </c>
      <c r="BD250" s="88"/>
      <c r="BE250" s="89">
        <f t="shared" si="121"/>
        <v>45500</v>
      </c>
      <c r="BF250" s="90">
        <f t="shared" si="121"/>
        <v>157024.99999999997</v>
      </c>
      <c r="BG250" s="91">
        <f t="shared" si="121"/>
        <v>88200</v>
      </c>
      <c r="BH250" s="342">
        <f t="shared" si="122"/>
        <v>41.809999999999988</v>
      </c>
      <c r="BI250" s="82"/>
    </row>
    <row r="251" spans="1:61" ht="24" x14ac:dyDescent="0.25">
      <c r="A251" s="59">
        <v>234</v>
      </c>
      <c r="B251" s="152" t="s">
        <v>575</v>
      </c>
      <c r="C251" s="153" t="s">
        <v>625</v>
      </c>
      <c r="D251" s="279" t="s">
        <v>624</v>
      </c>
      <c r="E251" s="155" t="s">
        <v>9</v>
      </c>
      <c r="F251" s="219">
        <v>100</v>
      </c>
      <c r="G251" s="64">
        <f>SUM(F251:F251)</f>
        <v>100</v>
      </c>
      <c r="H251" s="220">
        <v>36.770000000000003</v>
      </c>
      <c r="I251" s="184">
        <f>G251*H251</f>
        <v>3677.0000000000005</v>
      </c>
      <c r="J251" s="352">
        <v>17019</v>
      </c>
      <c r="K251" s="105">
        <v>100</v>
      </c>
      <c r="L251" s="104">
        <v>200</v>
      </c>
      <c r="M251" s="224">
        <v>50</v>
      </c>
      <c r="N251" s="280">
        <f t="shared" si="109"/>
        <v>5000</v>
      </c>
      <c r="O251" s="104">
        <v>201</v>
      </c>
      <c r="P251" s="224">
        <v>13</v>
      </c>
      <c r="Q251" s="224">
        <f t="shared" si="110"/>
        <v>1300</v>
      </c>
      <c r="R251" s="104">
        <v>623</v>
      </c>
      <c r="S251" s="224">
        <v>30</v>
      </c>
      <c r="T251" s="224">
        <f t="shared" si="111"/>
        <v>3000</v>
      </c>
      <c r="U251" s="222" t="s">
        <v>37</v>
      </c>
      <c r="V251" s="223"/>
      <c r="W251" s="224">
        <f t="shared" si="112"/>
        <v>0</v>
      </c>
      <c r="X251" s="104">
        <v>210</v>
      </c>
      <c r="Y251" s="224">
        <v>20</v>
      </c>
      <c r="Z251" s="224">
        <f t="shared" si="113"/>
        <v>2000</v>
      </c>
      <c r="AA251" s="104">
        <v>29</v>
      </c>
      <c r="AB251" s="224">
        <v>57.23</v>
      </c>
      <c r="AC251" s="224">
        <f t="shared" si="114"/>
        <v>5723</v>
      </c>
      <c r="AD251" s="104">
        <v>79</v>
      </c>
      <c r="AE251" s="224">
        <v>22.98</v>
      </c>
      <c r="AF251" s="224">
        <f t="shared" si="115"/>
        <v>2298</v>
      </c>
      <c r="AG251" s="222" t="s">
        <v>37</v>
      </c>
      <c r="AH251" s="223"/>
      <c r="AI251" s="224">
        <f t="shared" si="116"/>
        <v>0</v>
      </c>
      <c r="AJ251" s="104" t="s">
        <v>622</v>
      </c>
      <c r="AK251" s="224">
        <v>20</v>
      </c>
      <c r="AL251" s="256">
        <f t="shared" si="117"/>
        <v>2000</v>
      </c>
      <c r="AM251" s="73">
        <v>233</v>
      </c>
      <c r="AN251" s="74">
        <v>39.200000000000003</v>
      </c>
      <c r="AO251" s="75">
        <f t="shared" si="105"/>
        <v>3920.0000000000005</v>
      </c>
      <c r="AP251" s="73">
        <v>233</v>
      </c>
      <c r="AQ251" s="74">
        <v>80</v>
      </c>
      <c r="AR251" s="92">
        <f>AQ251*F251</f>
        <v>8000</v>
      </c>
      <c r="AS251" s="269">
        <v>233</v>
      </c>
      <c r="AT251" s="75">
        <v>35</v>
      </c>
      <c r="AU251" s="75">
        <f>AT251*F251</f>
        <v>3500</v>
      </c>
      <c r="AV251" s="73">
        <v>233</v>
      </c>
      <c r="AW251" s="246">
        <v>56.54</v>
      </c>
      <c r="AX251" s="75">
        <f>AW251*F251</f>
        <v>5654</v>
      </c>
      <c r="AY251" s="93"/>
      <c r="AZ251" s="77">
        <f t="shared" si="106"/>
        <v>13</v>
      </c>
      <c r="BA251" s="77">
        <f t="shared" si="118"/>
        <v>38.540909090909096</v>
      </c>
      <c r="BB251" s="77">
        <f t="shared" si="119"/>
        <v>35</v>
      </c>
      <c r="BC251" s="77">
        <f t="shared" si="120"/>
        <v>80</v>
      </c>
      <c r="BD251" s="88"/>
      <c r="BE251" s="100">
        <f t="shared" si="121"/>
        <v>1300</v>
      </c>
      <c r="BF251" s="101">
        <f t="shared" si="121"/>
        <v>3854.0909090909095</v>
      </c>
      <c r="BG251" s="102">
        <f t="shared" si="121"/>
        <v>3500</v>
      </c>
      <c r="BH251" s="342">
        <f t="shared" si="122"/>
        <v>36.772222222222219</v>
      </c>
      <c r="BI251" s="82"/>
    </row>
    <row r="252" spans="1:61" s="204" customFormat="1" x14ac:dyDescent="0.25">
      <c r="A252" s="281"/>
      <c r="B252" s="282"/>
      <c r="C252" s="283"/>
      <c r="D252" s="284" t="s">
        <v>626</v>
      </c>
      <c r="E252" s="284"/>
      <c r="F252" s="285"/>
      <c r="G252" s="285"/>
      <c r="H252" s="286"/>
      <c r="I252" s="286">
        <f>SUM(I229:I251)</f>
        <v>856508.58</v>
      </c>
      <c r="J252" s="361"/>
      <c r="K252" s="200"/>
      <c r="L252" s="201"/>
      <c r="M252" s="201"/>
      <c r="N252" s="201"/>
      <c r="O252" s="201"/>
      <c r="P252" s="201"/>
      <c r="Q252" s="201"/>
      <c r="R252" s="201"/>
      <c r="S252" s="201"/>
      <c r="T252" s="201"/>
      <c r="U252" s="201"/>
      <c r="V252" s="201"/>
      <c r="W252" s="201"/>
      <c r="X252" s="201"/>
      <c r="Y252" s="201"/>
      <c r="Z252" s="201"/>
      <c r="AA252" s="202"/>
      <c r="AB252" s="202"/>
      <c r="AC252" s="202"/>
      <c r="AD252" s="202"/>
      <c r="AE252" s="202"/>
      <c r="AF252" s="202"/>
      <c r="AG252" s="202"/>
      <c r="AH252" s="202"/>
      <c r="AI252" s="202"/>
      <c r="AJ252" s="202"/>
      <c r="AK252" s="202"/>
      <c r="AL252" s="202"/>
      <c r="AM252" s="202"/>
      <c r="AN252" s="202"/>
      <c r="AO252" s="202"/>
      <c r="AP252" s="202"/>
      <c r="AQ252" s="202"/>
      <c r="AR252" s="202"/>
      <c r="AS252" s="202"/>
      <c r="AT252" s="202"/>
      <c r="AU252" s="202"/>
      <c r="AV252" s="202"/>
      <c r="AW252" s="202"/>
      <c r="AX252" s="202"/>
      <c r="AY252" s="202"/>
      <c r="AZ252" s="203"/>
      <c r="BA252" s="203"/>
      <c r="BB252" s="203"/>
      <c r="BC252" s="203"/>
      <c r="BD252" s="202"/>
      <c r="BE252" s="172">
        <f>SUM(BE229:BE251)</f>
        <v>258324.28</v>
      </c>
      <c r="BF252" s="172">
        <f t="shared" ref="BF252:BG252" si="123">SUM(BF229:BF251)</f>
        <v>1071286.534227994</v>
      </c>
      <c r="BG252" s="172">
        <f t="shared" si="123"/>
        <v>752273.17</v>
      </c>
      <c r="BH252" s="349"/>
      <c r="BI252" s="82"/>
    </row>
    <row r="253" spans="1:61" x14ac:dyDescent="0.25">
      <c r="A253" s="230"/>
      <c r="B253" s="231"/>
      <c r="C253" s="231"/>
      <c r="D253" s="232" t="s">
        <v>627</v>
      </c>
      <c r="E253" s="233"/>
      <c r="F253" s="234"/>
      <c r="G253" s="234"/>
      <c r="H253" s="235"/>
      <c r="I253" s="236"/>
      <c r="J253" s="178"/>
      <c r="K253" s="179"/>
      <c r="L253" s="178"/>
      <c r="M253" s="178"/>
      <c r="N253" s="178"/>
      <c r="O253" s="178"/>
      <c r="P253" s="178"/>
      <c r="Q253" s="178"/>
      <c r="R253" s="178"/>
      <c r="S253" s="178"/>
      <c r="T253" s="178"/>
      <c r="U253" s="178"/>
      <c r="V253" s="178"/>
      <c r="W253" s="178"/>
      <c r="X253" s="178"/>
      <c r="Y253" s="178"/>
      <c r="Z253" s="178"/>
      <c r="AA253" s="135"/>
      <c r="AB253" s="135"/>
      <c r="AC253" s="135"/>
      <c r="AD253" s="135"/>
      <c r="AE253" s="135"/>
      <c r="AF253" s="135"/>
      <c r="AG253" s="135"/>
      <c r="AH253" s="135"/>
      <c r="AI253" s="135"/>
      <c r="AJ253" s="135"/>
      <c r="AK253" s="135"/>
      <c r="AL253" s="240"/>
      <c r="AM253" s="240"/>
      <c r="AN253" s="240"/>
      <c r="AO253" s="240"/>
      <c r="AP253" s="240"/>
      <c r="AQ253" s="240"/>
      <c r="AR253" s="240"/>
      <c r="AS253" s="240"/>
      <c r="AT253" s="240"/>
      <c r="AU253" s="240"/>
      <c r="AV253" s="240"/>
      <c r="AW253" s="240"/>
      <c r="AX253" s="240"/>
      <c r="AY253" s="240"/>
      <c r="AZ253" s="209"/>
      <c r="BA253" s="209"/>
      <c r="BB253" s="240"/>
      <c r="BC253" s="240"/>
      <c r="BD253" s="240"/>
      <c r="BE253" s="240"/>
      <c r="BF253" s="240"/>
      <c r="BG253" s="240"/>
      <c r="BH253" s="347"/>
      <c r="BI253" s="82"/>
    </row>
    <row r="254" spans="1:61" ht="84" x14ac:dyDescent="0.25">
      <c r="A254" s="59">
        <v>235</v>
      </c>
      <c r="B254" s="262" t="s">
        <v>628</v>
      </c>
      <c r="C254" s="84" t="s">
        <v>629</v>
      </c>
      <c r="D254" s="62" t="s">
        <v>630</v>
      </c>
      <c r="E254" s="63" t="s">
        <v>168</v>
      </c>
      <c r="F254" s="138">
        <v>260</v>
      </c>
      <c r="G254" s="64">
        <f>SUM(F254:F254)</f>
        <v>260</v>
      </c>
      <c r="H254" s="183">
        <v>1629.48</v>
      </c>
      <c r="I254" s="184">
        <f>G254*H254</f>
        <v>423664.8</v>
      </c>
      <c r="J254" s="351">
        <v>14591</v>
      </c>
      <c r="K254" s="68">
        <v>260</v>
      </c>
      <c r="L254" s="98" t="s">
        <v>37</v>
      </c>
      <c r="M254" s="215"/>
      <c r="N254" s="99">
        <f t="shared" ref="N254:N264" si="124">M254*K254</f>
        <v>0</v>
      </c>
      <c r="O254" s="67">
        <v>1</v>
      </c>
      <c r="P254" s="99">
        <v>112.5</v>
      </c>
      <c r="Q254" s="99">
        <f t="shared" ref="Q254:Q264" si="125">P254*K254</f>
        <v>29250</v>
      </c>
      <c r="R254" s="98" t="s">
        <v>37</v>
      </c>
      <c r="S254" s="215"/>
      <c r="T254" s="99">
        <f t="shared" ref="T254:T264" si="126">S254*K254</f>
        <v>0</v>
      </c>
      <c r="U254" s="98" t="s">
        <v>37</v>
      </c>
      <c r="V254" s="215"/>
      <c r="W254" s="99">
        <f t="shared" ref="W254:W264" si="127">V254*K254</f>
        <v>0</v>
      </c>
      <c r="X254" s="67">
        <v>79</v>
      </c>
      <c r="Y254" s="99">
        <v>180</v>
      </c>
      <c r="Z254" s="99">
        <f t="shared" ref="Z254:Z264" si="128">Y254*K254</f>
        <v>46800</v>
      </c>
      <c r="AA254" s="98" t="s">
        <v>37</v>
      </c>
      <c r="AB254" s="215"/>
      <c r="AC254" s="99">
        <f t="shared" ref="AC254:AC264" si="129">AB254*K254</f>
        <v>0</v>
      </c>
      <c r="AD254" s="98" t="s">
        <v>37</v>
      </c>
      <c r="AE254" s="215"/>
      <c r="AF254" s="99">
        <f t="shared" ref="AF254:AF264" si="130">AE254*K254</f>
        <v>0</v>
      </c>
      <c r="AG254" s="98" t="s">
        <v>37</v>
      </c>
      <c r="AH254" s="215"/>
      <c r="AI254" s="99">
        <f t="shared" ref="AI254:AI264" si="131">AH254*K254</f>
        <v>0</v>
      </c>
      <c r="AJ254" s="98" t="s">
        <v>37</v>
      </c>
      <c r="AK254" s="215"/>
      <c r="AL254" s="245">
        <f t="shared" ref="AL254:AL264" si="132">AK254*K254</f>
        <v>0</v>
      </c>
      <c r="AM254" s="73">
        <v>234</v>
      </c>
      <c r="AN254" s="74">
        <v>1680</v>
      </c>
      <c r="AO254" s="75">
        <f t="shared" si="105"/>
        <v>436800</v>
      </c>
      <c r="AP254" s="73">
        <v>234</v>
      </c>
      <c r="AQ254" s="74">
        <v>5000</v>
      </c>
      <c r="AR254" s="92">
        <f>AQ254*F254</f>
        <v>1300000</v>
      </c>
      <c r="AS254" s="269">
        <v>234</v>
      </c>
      <c r="AT254" s="75">
        <v>1750</v>
      </c>
      <c r="AU254" s="75">
        <f>AT254*F254</f>
        <v>455000</v>
      </c>
      <c r="AV254" s="73">
        <v>234</v>
      </c>
      <c r="AW254" s="246">
        <v>2907.92</v>
      </c>
      <c r="AX254" s="75">
        <f>AW254*F254</f>
        <v>756059.20000000007</v>
      </c>
      <c r="AY254" s="93"/>
      <c r="AZ254" s="77">
        <f t="shared" si="106"/>
        <v>112.5</v>
      </c>
      <c r="BA254" s="77">
        <f t="shared" ref="BA254:BA264" si="133">AVERAGE(AK254,AH254,AE254,AB254,Y254,V254,S254,P254,M254,AN254,AQ254,AT254,AW254)</f>
        <v>1938.4033333333334</v>
      </c>
      <c r="BB254" s="77">
        <f t="shared" ref="BB254:BB264" si="134">MEDIAN(AK254,AH254,AE254,AB254,Y254,V254,S254,P254,M254,AN254,AQ254,AT254,AW254)</f>
        <v>1715</v>
      </c>
      <c r="BC254" s="77">
        <f t="shared" ref="BC254:BC264" si="135">MAX(AK254,AH254,AE254,AB254,Y254,V254,S254,P254,M254,AN254,AQ254,AT254,AW254)</f>
        <v>5000</v>
      </c>
      <c r="BD254" s="88"/>
      <c r="BE254" s="79">
        <f t="shared" ref="BE254:BG264" si="136">AZ254*$K254</f>
        <v>29250</v>
      </c>
      <c r="BF254" s="80">
        <f t="shared" si="136"/>
        <v>503984.8666666667</v>
      </c>
      <c r="BG254" s="81">
        <f t="shared" si="136"/>
        <v>445900</v>
      </c>
      <c r="BH254" s="342">
        <f t="shared" ref="BH254:BH264" si="137">(SUM(M254,P254,S254,V254,Y254,AB254,AE254,AH254,AK254,AN254,AQ254,AT254,AW254)-MAX(M254,P254,S254,V254,Y254,AB254,AE254,AH254,AK254,AN254,AQ254,AT254,AW254)-MIN(M254,P254,S254,V254,Y254,AB254,AE254,AH254,AK254,AN254,AQ254,AT254,AW254))/(COUNT(M254,P254,S254,V254,Y254,AB254,AE254,AH254,AK254,AN254,AQ254,AT254,AW254)-2)</f>
        <v>1629.48</v>
      </c>
      <c r="BI254" s="82"/>
    </row>
    <row r="255" spans="1:61" ht="84" x14ac:dyDescent="0.25">
      <c r="A255" s="137">
        <v>236</v>
      </c>
      <c r="B255" s="83" t="s">
        <v>628</v>
      </c>
      <c r="C255" s="84" t="s">
        <v>631</v>
      </c>
      <c r="D255" s="85" t="s">
        <v>632</v>
      </c>
      <c r="E255" s="86" t="s">
        <v>633</v>
      </c>
      <c r="F255" s="138">
        <v>135</v>
      </c>
      <c r="G255" s="64">
        <f>SUM(F255:F255)</f>
        <v>135</v>
      </c>
      <c r="H255" s="183">
        <v>611.49</v>
      </c>
      <c r="I255" s="184">
        <f>G255*H255</f>
        <v>82551.149999999994</v>
      </c>
      <c r="J255" s="351">
        <v>12955</v>
      </c>
      <c r="K255" s="68">
        <v>135</v>
      </c>
      <c r="L255" s="67">
        <v>6</v>
      </c>
      <c r="M255" s="99">
        <v>220</v>
      </c>
      <c r="N255" s="99">
        <f t="shared" si="124"/>
        <v>29700</v>
      </c>
      <c r="O255" s="67">
        <v>8</v>
      </c>
      <c r="P255" s="99">
        <v>120</v>
      </c>
      <c r="Q255" s="99">
        <f t="shared" si="125"/>
        <v>16200</v>
      </c>
      <c r="R255" s="67">
        <v>540</v>
      </c>
      <c r="S255" s="99">
        <v>420</v>
      </c>
      <c r="T255" s="99">
        <f t="shared" si="126"/>
        <v>56700</v>
      </c>
      <c r="U255" s="98" t="s">
        <v>37</v>
      </c>
      <c r="V255" s="215"/>
      <c r="W255" s="99">
        <f t="shared" si="127"/>
        <v>0</v>
      </c>
      <c r="X255" s="67">
        <v>88</v>
      </c>
      <c r="Y255" s="99">
        <v>200</v>
      </c>
      <c r="Z255" s="99">
        <f t="shared" si="128"/>
        <v>27000</v>
      </c>
      <c r="AA255" s="98" t="s">
        <v>37</v>
      </c>
      <c r="AB255" s="215"/>
      <c r="AC255" s="99">
        <f t="shared" si="129"/>
        <v>0</v>
      </c>
      <c r="AD255" s="98" t="s">
        <v>37</v>
      </c>
      <c r="AE255" s="215"/>
      <c r="AF255" s="99">
        <f t="shared" si="130"/>
        <v>0</v>
      </c>
      <c r="AG255" s="67">
        <v>9</v>
      </c>
      <c r="AH255" s="99">
        <v>290.42</v>
      </c>
      <c r="AI255" s="99">
        <f t="shared" si="131"/>
        <v>39206.700000000004</v>
      </c>
      <c r="AJ255" s="98" t="s">
        <v>37</v>
      </c>
      <c r="AK255" s="215"/>
      <c r="AL255" s="248">
        <f t="shared" si="132"/>
        <v>0</v>
      </c>
      <c r="AM255" s="73">
        <v>235</v>
      </c>
      <c r="AN255" s="74">
        <v>1050</v>
      </c>
      <c r="AO255" s="75">
        <f t="shared" si="105"/>
        <v>141750</v>
      </c>
      <c r="AP255" s="73">
        <v>235</v>
      </c>
      <c r="AQ255" s="74">
        <v>1100</v>
      </c>
      <c r="AR255" s="92">
        <f>AQ255*F255</f>
        <v>148500</v>
      </c>
      <c r="AS255" s="269">
        <v>235</v>
      </c>
      <c r="AT255" s="75">
        <v>1000</v>
      </c>
      <c r="AU255" s="75">
        <f>AT255*F255</f>
        <v>135000</v>
      </c>
      <c r="AV255" s="73">
        <v>235</v>
      </c>
      <c r="AW255" s="246">
        <v>1373.18</v>
      </c>
      <c r="AX255" s="75">
        <f>AW255*F255</f>
        <v>185379.30000000002</v>
      </c>
      <c r="AY255" s="93"/>
      <c r="AZ255" s="77">
        <f t="shared" si="106"/>
        <v>120</v>
      </c>
      <c r="BA255" s="77">
        <f t="shared" si="133"/>
        <v>641.51111111111118</v>
      </c>
      <c r="BB255" s="77">
        <f t="shared" si="134"/>
        <v>420</v>
      </c>
      <c r="BC255" s="77">
        <f t="shared" si="135"/>
        <v>1373.18</v>
      </c>
      <c r="BD255" s="88"/>
      <c r="BE255" s="79">
        <f t="shared" si="136"/>
        <v>16200</v>
      </c>
      <c r="BF255" s="80">
        <f t="shared" si="136"/>
        <v>86604.000000000015</v>
      </c>
      <c r="BG255" s="81">
        <f t="shared" si="136"/>
        <v>56700</v>
      </c>
      <c r="BH255" s="342">
        <f t="shared" si="137"/>
        <v>611.48857142857139</v>
      </c>
      <c r="BI255" s="82"/>
    </row>
    <row r="256" spans="1:61" ht="216" x14ac:dyDescent="0.25">
      <c r="A256" s="59">
        <v>237</v>
      </c>
      <c r="B256" s="83" t="s">
        <v>628</v>
      </c>
      <c r="C256" s="84" t="s">
        <v>634</v>
      </c>
      <c r="D256" s="85" t="s">
        <v>635</v>
      </c>
      <c r="E256" s="86" t="s">
        <v>633</v>
      </c>
      <c r="F256" s="138">
        <v>130</v>
      </c>
      <c r="G256" s="64">
        <f>SUM(F256:F256)</f>
        <v>130</v>
      </c>
      <c r="H256" s="183">
        <v>666.17</v>
      </c>
      <c r="I256" s="184">
        <f>G256*H256</f>
        <v>86602.099999999991</v>
      </c>
      <c r="J256" s="351">
        <v>12955</v>
      </c>
      <c r="K256" s="68">
        <v>130</v>
      </c>
      <c r="L256" s="98" t="s">
        <v>37</v>
      </c>
      <c r="M256" s="215"/>
      <c r="N256" s="99">
        <f t="shared" si="124"/>
        <v>0</v>
      </c>
      <c r="O256" s="67">
        <v>9</v>
      </c>
      <c r="P256" s="99">
        <v>200</v>
      </c>
      <c r="Q256" s="99">
        <f t="shared" si="125"/>
        <v>26000</v>
      </c>
      <c r="R256" s="67">
        <v>538</v>
      </c>
      <c r="S256" s="99">
        <v>450</v>
      </c>
      <c r="T256" s="99">
        <f t="shared" si="126"/>
        <v>58500</v>
      </c>
      <c r="U256" s="67" t="s">
        <v>636</v>
      </c>
      <c r="V256" s="99">
        <v>140</v>
      </c>
      <c r="W256" s="99">
        <f t="shared" si="127"/>
        <v>18200</v>
      </c>
      <c r="X256" s="67">
        <v>90</v>
      </c>
      <c r="Y256" s="99">
        <v>379</v>
      </c>
      <c r="Z256" s="99">
        <f t="shared" si="128"/>
        <v>49270</v>
      </c>
      <c r="AA256" s="67">
        <v>42</v>
      </c>
      <c r="AB256" s="99">
        <v>300</v>
      </c>
      <c r="AC256" s="99">
        <f t="shared" si="129"/>
        <v>39000</v>
      </c>
      <c r="AD256" s="67">
        <v>88</v>
      </c>
      <c r="AE256" s="99">
        <v>564.09</v>
      </c>
      <c r="AF256" s="99">
        <f t="shared" si="130"/>
        <v>73331.7</v>
      </c>
      <c r="AG256" s="67">
        <v>1</v>
      </c>
      <c r="AH256" s="99">
        <v>123.62</v>
      </c>
      <c r="AI256" s="99">
        <f t="shared" si="131"/>
        <v>16070.6</v>
      </c>
      <c r="AJ256" s="67" t="s">
        <v>637</v>
      </c>
      <c r="AK256" s="99">
        <v>290</v>
      </c>
      <c r="AL256" s="248">
        <f t="shared" si="132"/>
        <v>37700</v>
      </c>
      <c r="AM256" s="73">
        <v>236</v>
      </c>
      <c r="AN256" s="74">
        <v>1960</v>
      </c>
      <c r="AO256" s="75">
        <f t="shared" si="105"/>
        <v>254800</v>
      </c>
      <c r="AP256" s="73">
        <v>236</v>
      </c>
      <c r="AQ256" s="74">
        <v>1200</v>
      </c>
      <c r="AR256" s="92">
        <f>AQ256*F256</f>
        <v>156000</v>
      </c>
      <c r="AS256" s="269">
        <v>236</v>
      </c>
      <c r="AT256" s="75">
        <v>1200</v>
      </c>
      <c r="AU256" s="75">
        <f>AT256*F256</f>
        <v>156000</v>
      </c>
      <c r="AV256" s="73">
        <v>236</v>
      </c>
      <c r="AW256" s="246">
        <v>1938.61</v>
      </c>
      <c r="AX256" s="75">
        <f>AW256*F256</f>
        <v>252019.3</v>
      </c>
      <c r="AY256" s="93"/>
      <c r="AZ256" s="77">
        <f t="shared" si="106"/>
        <v>123.62</v>
      </c>
      <c r="BA256" s="77">
        <f t="shared" si="133"/>
        <v>728.77666666666664</v>
      </c>
      <c r="BB256" s="77">
        <f t="shared" si="134"/>
        <v>414.5</v>
      </c>
      <c r="BC256" s="77">
        <f t="shared" si="135"/>
        <v>1960</v>
      </c>
      <c r="BD256" s="88"/>
      <c r="BE256" s="79">
        <f t="shared" si="136"/>
        <v>16070.6</v>
      </c>
      <c r="BF256" s="80">
        <f t="shared" si="136"/>
        <v>94740.96666666666</v>
      </c>
      <c r="BG256" s="81">
        <f t="shared" si="136"/>
        <v>53885</v>
      </c>
      <c r="BH256" s="342">
        <f t="shared" si="137"/>
        <v>666.17</v>
      </c>
      <c r="BI256" s="82"/>
    </row>
    <row r="257" spans="1:61" ht="120" x14ac:dyDescent="0.25">
      <c r="A257" s="137">
        <v>238</v>
      </c>
      <c r="B257" s="83" t="s">
        <v>628</v>
      </c>
      <c r="C257" s="84" t="s">
        <v>638</v>
      </c>
      <c r="D257" s="85" t="s">
        <v>639</v>
      </c>
      <c r="E257" s="86" t="s">
        <v>153</v>
      </c>
      <c r="F257" s="138">
        <v>1500</v>
      </c>
      <c r="G257" s="64">
        <f>SUM(F257:F257)</f>
        <v>1500</v>
      </c>
      <c r="H257" s="183">
        <v>412</v>
      </c>
      <c r="I257" s="184">
        <f>G257*H257</f>
        <v>618000</v>
      </c>
      <c r="J257" s="351">
        <v>20060</v>
      </c>
      <c r="K257" s="68">
        <v>1500</v>
      </c>
      <c r="L257" s="98" t="s">
        <v>37</v>
      </c>
      <c r="M257" s="215"/>
      <c r="N257" s="99">
        <f t="shared" si="124"/>
        <v>0</v>
      </c>
      <c r="O257" s="98" t="s">
        <v>37</v>
      </c>
      <c r="P257" s="215"/>
      <c r="Q257" s="99">
        <f t="shared" si="125"/>
        <v>0</v>
      </c>
      <c r="R257" s="98" t="s">
        <v>37</v>
      </c>
      <c r="S257" s="215"/>
      <c r="T257" s="99">
        <f t="shared" si="126"/>
        <v>0</v>
      </c>
      <c r="U257" s="98" t="s">
        <v>37</v>
      </c>
      <c r="V257" s="215"/>
      <c r="W257" s="99">
        <f t="shared" si="127"/>
        <v>0</v>
      </c>
      <c r="X257" s="98" t="s">
        <v>37</v>
      </c>
      <c r="Y257" s="215"/>
      <c r="Z257" s="99">
        <f t="shared" si="128"/>
        <v>0</v>
      </c>
      <c r="AA257" s="98" t="s">
        <v>37</v>
      </c>
      <c r="AB257" s="215"/>
      <c r="AC257" s="99">
        <f t="shared" si="129"/>
        <v>0</v>
      </c>
      <c r="AD257" s="98" t="s">
        <v>37</v>
      </c>
      <c r="AE257" s="215"/>
      <c r="AF257" s="99">
        <f t="shared" si="130"/>
        <v>0</v>
      </c>
      <c r="AG257" s="98" t="s">
        <v>37</v>
      </c>
      <c r="AH257" s="215"/>
      <c r="AI257" s="99">
        <f t="shared" si="131"/>
        <v>0</v>
      </c>
      <c r="AJ257" s="98" t="s">
        <v>37</v>
      </c>
      <c r="AK257" s="215"/>
      <c r="AL257" s="248">
        <f t="shared" si="132"/>
        <v>0</v>
      </c>
      <c r="AM257" s="73">
        <v>237</v>
      </c>
      <c r="AN257" s="74">
        <v>224</v>
      </c>
      <c r="AO257" s="75">
        <f t="shared" si="105"/>
        <v>336000</v>
      </c>
      <c r="AP257" s="73">
        <v>237</v>
      </c>
      <c r="AQ257" s="74">
        <v>600</v>
      </c>
      <c r="AR257" s="92">
        <f>AQ257*F257</f>
        <v>900000</v>
      </c>
      <c r="AS257" s="269">
        <v>237</v>
      </c>
      <c r="AT257" s="75">
        <v>220</v>
      </c>
      <c r="AU257" s="75">
        <f>AT257*F257</f>
        <v>330000</v>
      </c>
      <c r="AV257" s="73">
        <v>237</v>
      </c>
      <c r="AW257" s="246">
        <v>29079.16</v>
      </c>
      <c r="AX257" s="75">
        <f>AW257*F257</f>
        <v>43618740</v>
      </c>
      <c r="AY257" s="93"/>
      <c r="AZ257" s="77">
        <f t="shared" si="106"/>
        <v>220</v>
      </c>
      <c r="BA257" s="77">
        <f t="shared" si="133"/>
        <v>7530.79</v>
      </c>
      <c r="BB257" s="77">
        <f t="shared" si="134"/>
        <v>412</v>
      </c>
      <c r="BC257" s="77">
        <f t="shared" si="135"/>
        <v>29079.16</v>
      </c>
      <c r="BD257" s="88"/>
      <c r="BE257" s="79">
        <f t="shared" si="136"/>
        <v>330000</v>
      </c>
      <c r="BF257" s="80">
        <f t="shared" si="136"/>
        <v>11296185</v>
      </c>
      <c r="BG257" s="81">
        <f t="shared" si="136"/>
        <v>618000</v>
      </c>
      <c r="BH257" s="342">
        <f t="shared" si="137"/>
        <v>412</v>
      </c>
      <c r="BI257" s="82"/>
    </row>
    <row r="258" spans="1:61" ht="48" x14ac:dyDescent="0.25">
      <c r="A258" s="59">
        <v>239</v>
      </c>
      <c r="B258" s="83" t="s">
        <v>628</v>
      </c>
      <c r="C258" s="84" t="s">
        <v>640</v>
      </c>
      <c r="D258" s="85" t="s">
        <v>641</v>
      </c>
      <c r="E258" s="86" t="s">
        <v>168</v>
      </c>
      <c r="F258" s="138">
        <v>200</v>
      </c>
      <c r="G258" s="64">
        <f>SUM(F258:F258)</f>
        <v>200</v>
      </c>
      <c r="H258" s="183">
        <v>8041.14</v>
      </c>
      <c r="I258" s="184">
        <f>G258*H258</f>
        <v>1608228</v>
      </c>
      <c r="J258" s="351">
        <v>12556</v>
      </c>
      <c r="K258" s="68">
        <v>200</v>
      </c>
      <c r="L258" s="98" t="s">
        <v>37</v>
      </c>
      <c r="M258" s="215"/>
      <c r="N258" s="99">
        <f t="shared" si="124"/>
        <v>0</v>
      </c>
      <c r="O258" s="98" t="s">
        <v>37</v>
      </c>
      <c r="P258" s="215"/>
      <c r="Q258" s="99">
        <f t="shared" si="125"/>
        <v>0</v>
      </c>
      <c r="R258" s="98" t="s">
        <v>37</v>
      </c>
      <c r="S258" s="215"/>
      <c r="T258" s="99">
        <f t="shared" si="126"/>
        <v>0</v>
      </c>
      <c r="U258" s="98" t="s">
        <v>37</v>
      </c>
      <c r="V258" s="215"/>
      <c r="W258" s="99">
        <f t="shared" si="127"/>
        <v>0</v>
      </c>
      <c r="X258" s="98" t="s">
        <v>37</v>
      </c>
      <c r="Y258" s="215"/>
      <c r="Z258" s="99">
        <f t="shared" si="128"/>
        <v>0</v>
      </c>
      <c r="AA258" s="67">
        <v>70</v>
      </c>
      <c r="AB258" s="99">
        <v>1015.34</v>
      </c>
      <c r="AC258" s="99">
        <f t="shared" si="129"/>
        <v>203068</v>
      </c>
      <c r="AD258" s="98" t="s">
        <v>37</v>
      </c>
      <c r="AE258" s="215"/>
      <c r="AF258" s="99">
        <f t="shared" si="130"/>
        <v>0</v>
      </c>
      <c r="AG258" s="98" t="s">
        <v>37</v>
      </c>
      <c r="AH258" s="215"/>
      <c r="AI258" s="99">
        <f t="shared" si="131"/>
        <v>0</v>
      </c>
      <c r="AJ258" s="98" t="s">
        <v>37</v>
      </c>
      <c r="AK258" s="215"/>
      <c r="AL258" s="248">
        <f t="shared" si="132"/>
        <v>0</v>
      </c>
      <c r="AM258" s="73">
        <v>238</v>
      </c>
      <c r="AN258" s="74">
        <v>9100</v>
      </c>
      <c r="AO258" s="75">
        <f t="shared" si="105"/>
        <v>1820000</v>
      </c>
      <c r="AP258" s="73">
        <v>238</v>
      </c>
      <c r="AQ258" s="74">
        <v>26000</v>
      </c>
      <c r="AR258" s="92">
        <f>AQ258*F258</f>
        <v>5200000</v>
      </c>
      <c r="AS258" s="269">
        <v>238</v>
      </c>
      <c r="AT258" s="75">
        <v>10500</v>
      </c>
      <c r="AU258" s="75">
        <f>AT258*F258</f>
        <v>2100000</v>
      </c>
      <c r="AV258" s="73">
        <v>238</v>
      </c>
      <c r="AW258" s="246">
        <v>4523.42</v>
      </c>
      <c r="AX258" s="75">
        <f>AW258*F258</f>
        <v>904684</v>
      </c>
      <c r="AY258" s="93"/>
      <c r="AZ258" s="77">
        <f t="shared" si="106"/>
        <v>1015.34</v>
      </c>
      <c r="BA258" s="77">
        <f t="shared" si="133"/>
        <v>10227.751999999999</v>
      </c>
      <c r="BB258" s="77">
        <f t="shared" si="134"/>
        <v>9100</v>
      </c>
      <c r="BC258" s="77">
        <f t="shared" si="135"/>
        <v>26000</v>
      </c>
      <c r="BD258" s="88"/>
      <c r="BE258" s="79">
        <f t="shared" si="136"/>
        <v>203068</v>
      </c>
      <c r="BF258" s="80">
        <f t="shared" si="136"/>
        <v>2045550.3999999997</v>
      </c>
      <c r="BG258" s="81">
        <f t="shared" si="136"/>
        <v>1820000</v>
      </c>
      <c r="BH258" s="342">
        <f t="shared" si="137"/>
        <v>8041.1399999999985</v>
      </c>
      <c r="BI258" s="82"/>
    </row>
    <row r="259" spans="1:61" ht="48" x14ac:dyDescent="0.25">
      <c r="A259" s="137">
        <v>240</v>
      </c>
      <c r="B259" s="83" t="s">
        <v>628</v>
      </c>
      <c r="C259" s="84" t="s">
        <v>642</v>
      </c>
      <c r="D259" s="85" t="s">
        <v>643</v>
      </c>
      <c r="E259" s="86" t="s">
        <v>168</v>
      </c>
      <c r="F259" s="138">
        <v>600</v>
      </c>
      <c r="G259" s="64">
        <f>SUM(F259:F259)</f>
        <v>600</v>
      </c>
      <c r="H259" s="183">
        <v>5728.38</v>
      </c>
      <c r="I259" s="184">
        <f>G259*H259</f>
        <v>3437028</v>
      </c>
      <c r="J259" s="351">
        <v>12556</v>
      </c>
      <c r="K259" s="68">
        <v>600</v>
      </c>
      <c r="L259" s="98" t="s">
        <v>37</v>
      </c>
      <c r="M259" s="215"/>
      <c r="N259" s="99">
        <f t="shared" si="124"/>
        <v>0</v>
      </c>
      <c r="O259" s="98" t="s">
        <v>37</v>
      </c>
      <c r="P259" s="215"/>
      <c r="Q259" s="99">
        <f t="shared" si="125"/>
        <v>0</v>
      </c>
      <c r="R259" s="98" t="s">
        <v>37</v>
      </c>
      <c r="S259" s="215"/>
      <c r="T259" s="99">
        <f t="shared" si="126"/>
        <v>0</v>
      </c>
      <c r="U259" s="98" t="s">
        <v>37</v>
      </c>
      <c r="V259" s="215"/>
      <c r="W259" s="99">
        <f t="shared" si="127"/>
        <v>0</v>
      </c>
      <c r="X259" s="98" t="s">
        <v>37</v>
      </c>
      <c r="Y259" s="215"/>
      <c r="Z259" s="99">
        <f t="shared" si="128"/>
        <v>0</v>
      </c>
      <c r="AA259" s="67">
        <v>69</v>
      </c>
      <c r="AB259" s="99">
        <v>1150.56</v>
      </c>
      <c r="AC259" s="99">
        <f t="shared" si="129"/>
        <v>690336</v>
      </c>
      <c r="AD259" s="98" t="s">
        <v>37</v>
      </c>
      <c r="AE259" s="215"/>
      <c r="AF259" s="99">
        <f t="shared" si="130"/>
        <v>0</v>
      </c>
      <c r="AG259" s="98" t="s">
        <v>37</v>
      </c>
      <c r="AH259" s="215"/>
      <c r="AI259" s="99">
        <f t="shared" si="131"/>
        <v>0</v>
      </c>
      <c r="AJ259" s="98" t="s">
        <v>37</v>
      </c>
      <c r="AK259" s="215"/>
      <c r="AL259" s="248">
        <f t="shared" si="132"/>
        <v>0</v>
      </c>
      <c r="AM259" s="73">
        <v>239</v>
      </c>
      <c r="AN259" s="74">
        <v>4900</v>
      </c>
      <c r="AO259" s="75">
        <f t="shared" si="105"/>
        <v>2940000</v>
      </c>
      <c r="AP259" s="73">
        <v>239</v>
      </c>
      <c r="AQ259" s="74">
        <v>25000</v>
      </c>
      <c r="AR259" s="92">
        <f>AQ259*F259</f>
        <v>15000000</v>
      </c>
      <c r="AS259" s="269">
        <v>239</v>
      </c>
      <c r="AT259" s="75">
        <v>5500</v>
      </c>
      <c r="AU259" s="75">
        <f>AT259*F259</f>
        <v>3300000</v>
      </c>
      <c r="AV259" s="73">
        <v>239</v>
      </c>
      <c r="AW259" s="246">
        <v>6785.14</v>
      </c>
      <c r="AX259" s="75">
        <f>AW259*F259</f>
        <v>4071084</v>
      </c>
      <c r="AY259" s="93"/>
      <c r="AZ259" s="77">
        <f t="shared" si="106"/>
        <v>1150.56</v>
      </c>
      <c r="BA259" s="77">
        <f t="shared" si="133"/>
        <v>8667.14</v>
      </c>
      <c r="BB259" s="77">
        <f t="shared" si="134"/>
        <v>5500</v>
      </c>
      <c r="BC259" s="77">
        <f t="shared" si="135"/>
        <v>25000</v>
      </c>
      <c r="BD259" s="88"/>
      <c r="BE259" s="79">
        <f t="shared" si="136"/>
        <v>690336</v>
      </c>
      <c r="BF259" s="80">
        <f t="shared" si="136"/>
        <v>5200284</v>
      </c>
      <c r="BG259" s="81">
        <f t="shared" si="136"/>
        <v>3300000</v>
      </c>
      <c r="BH259" s="342">
        <f t="shared" si="137"/>
        <v>5728.3799999999983</v>
      </c>
      <c r="BI259" s="82"/>
    </row>
    <row r="260" spans="1:61" ht="84" x14ac:dyDescent="0.25">
      <c r="A260" s="59">
        <v>241</v>
      </c>
      <c r="B260" s="96" t="s">
        <v>628</v>
      </c>
      <c r="C260" s="84" t="s">
        <v>644</v>
      </c>
      <c r="D260" s="85" t="s">
        <v>645</v>
      </c>
      <c r="E260" s="86" t="s">
        <v>168</v>
      </c>
      <c r="F260" s="138">
        <v>160</v>
      </c>
      <c r="G260" s="64">
        <f>SUM(F260:F260)</f>
        <v>160</v>
      </c>
      <c r="H260" s="183">
        <v>15850</v>
      </c>
      <c r="I260" s="184">
        <f>G260*H260</f>
        <v>2536000</v>
      </c>
      <c r="J260" s="351">
        <v>12556</v>
      </c>
      <c r="K260" s="68">
        <v>160</v>
      </c>
      <c r="L260" s="98" t="s">
        <v>37</v>
      </c>
      <c r="M260" s="215"/>
      <c r="N260" s="99">
        <f t="shared" si="124"/>
        <v>0</v>
      </c>
      <c r="O260" s="98" t="s">
        <v>37</v>
      </c>
      <c r="P260" s="215"/>
      <c r="Q260" s="99">
        <f t="shared" si="125"/>
        <v>0</v>
      </c>
      <c r="R260" s="98" t="s">
        <v>37</v>
      </c>
      <c r="S260" s="215"/>
      <c r="T260" s="99">
        <f t="shared" si="126"/>
        <v>0</v>
      </c>
      <c r="U260" s="98" t="s">
        <v>37</v>
      </c>
      <c r="V260" s="215"/>
      <c r="W260" s="99">
        <f t="shared" si="127"/>
        <v>0</v>
      </c>
      <c r="X260" s="98" t="s">
        <v>37</v>
      </c>
      <c r="Y260" s="215"/>
      <c r="Z260" s="99">
        <f t="shared" si="128"/>
        <v>0</v>
      </c>
      <c r="AA260" s="98" t="s">
        <v>37</v>
      </c>
      <c r="AB260" s="215"/>
      <c r="AC260" s="99">
        <f t="shared" si="129"/>
        <v>0</v>
      </c>
      <c r="AD260" s="98" t="s">
        <v>37</v>
      </c>
      <c r="AE260" s="215"/>
      <c r="AF260" s="99">
        <f t="shared" si="130"/>
        <v>0</v>
      </c>
      <c r="AG260" s="98" t="s">
        <v>37</v>
      </c>
      <c r="AH260" s="215"/>
      <c r="AI260" s="99">
        <f t="shared" si="131"/>
        <v>0</v>
      </c>
      <c r="AJ260" s="98" t="s">
        <v>37</v>
      </c>
      <c r="AK260" s="215"/>
      <c r="AL260" s="248">
        <f t="shared" si="132"/>
        <v>0</v>
      </c>
      <c r="AM260" s="73">
        <v>240</v>
      </c>
      <c r="AN260" s="74">
        <v>7700</v>
      </c>
      <c r="AO260" s="75">
        <f t="shared" si="105"/>
        <v>1232000</v>
      </c>
      <c r="AP260" s="73">
        <v>240</v>
      </c>
      <c r="AQ260" s="74">
        <v>24000</v>
      </c>
      <c r="AR260" s="92">
        <f>AQ260*F260</f>
        <v>3840000</v>
      </c>
      <c r="AS260" s="269">
        <v>240</v>
      </c>
      <c r="AT260" s="75">
        <v>7500</v>
      </c>
      <c r="AU260" s="75">
        <f>AT260*F260</f>
        <v>1200000</v>
      </c>
      <c r="AV260" s="73">
        <v>240</v>
      </c>
      <c r="AW260" s="246">
        <v>24232.63</v>
      </c>
      <c r="AX260" s="75">
        <f>AW260*F260</f>
        <v>3877220.8000000003</v>
      </c>
      <c r="AY260" s="93"/>
      <c r="AZ260" s="77">
        <f t="shared" si="106"/>
        <v>7500</v>
      </c>
      <c r="BA260" s="77">
        <f t="shared" si="133"/>
        <v>15858.157500000001</v>
      </c>
      <c r="BB260" s="77">
        <f t="shared" si="134"/>
        <v>15850</v>
      </c>
      <c r="BC260" s="77">
        <f t="shared" si="135"/>
        <v>24232.63</v>
      </c>
      <c r="BD260" s="88"/>
      <c r="BE260" s="79">
        <f t="shared" si="136"/>
        <v>1200000</v>
      </c>
      <c r="BF260" s="80">
        <f t="shared" si="136"/>
        <v>2537305.2000000002</v>
      </c>
      <c r="BG260" s="81">
        <f t="shared" si="136"/>
        <v>2536000</v>
      </c>
      <c r="BH260" s="342">
        <f t="shared" si="137"/>
        <v>15850</v>
      </c>
      <c r="BI260" s="82"/>
    </row>
    <row r="261" spans="1:61" ht="84" x14ac:dyDescent="0.25">
      <c r="A261" s="137">
        <v>242</v>
      </c>
      <c r="B261" s="96" t="s">
        <v>628</v>
      </c>
      <c r="C261" s="84" t="s">
        <v>646</v>
      </c>
      <c r="D261" s="85" t="s">
        <v>647</v>
      </c>
      <c r="E261" s="86" t="s">
        <v>168</v>
      </c>
      <c r="F261" s="138">
        <v>40</v>
      </c>
      <c r="G261" s="64">
        <f>SUM(F261:F261)</f>
        <v>40</v>
      </c>
      <c r="H261" s="183">
        <v>20943.060000000001</v>
      </c>
      <c r="I261" s="184">
        <f>G261*H261</f>
        <v>837722.4</v>
      </c>
      <c r="J261" s="351">
        <v>12556</v>
      </c>
      <c r="K261" s="68">
        <v>40</v>
      </c>
      <c r="L261" s="98" t="s">
        <v>37</v>
      </c>
      <c r="M261" s="215"/>
      <c r="N261" s="99">
        <f t="shared" si="124"/>
        <v>0</v>
      </c>
      <c r="O261" s="98" t="s">
        <v>37</v>
      </c>
      <c r="P261" s="215"/>
      <c r="Q261" s="99">
        <f t="shared" si="125"/>
        <v>0</v>
      </c>
      <c r="R261" s="98" t="s">
        <v>37</v>
      </c>
      <c r="S261" s="215"/>
      <c r="T261" s="99">
        <f t="shared" si="126"/>
        <v>0</v>
      </c>
      <c r="U261" s="98" t="s">
        <v>37</v>
      </c>
      <c r="V261" s="215"/>
      <c r="W261" s="99">
        <f t="shared" si="127"/>
        <v>0</v>
      </c>
      <c r="X261" s="98" t="s">
        <v>37</v>
      </c>
      <c r="Y261" s="215"/>
      <c r="Z261" s="99">
        <f t="shared" si="128"/>
        <v>0</v>
      </c>
      <c r="AA261" s="98" t="s">
        <v>37</v>
      </c>
      <c r="AB261" s="215"/>
      <c r="AC261" s="99">
        <f t="shared" si="129"/>
        <v>0</v>
      </c>
      <c r="AD261" s="98" t="s">
        <v>37</v>
      </c>
      <c r="AE261" s="215"/>
      <c r="AF261" s="99">
        <f t="shared" si="130"/>
        <v>0</v>
      </c>
      <c r="AG261" s="98" t="s">
        <v>37</v>
      </c>
      <c r="AH261" s="215"/>
      <c r="AI261" s="99">
        <f t="shared" si="131"/>
        <v>0</v>
      </c>
      <c r="AJ261" s="98" t="s">
        <v>37</v>
      </c>
      <c r="AK261" s="215"/>
      <c r="AL261" s="248">
        <f t="shared" si="132"/>
        <v>0</v>
      </c>
      <c r="AM261" s="73">
        <v>241</v>
      </c>
      <c r="AN261" s="74">
        <v>25200</v>
      </c>
      <c r="AO261" s="75">
        <f t="shared" ref="AO261:AO319" si="138">AN261*K261</f>
        <v>1008000</v>
      </c>
      <c r="AP261" s="73">
        <v>241</v>
      </c>
      <c r="AQ261" s="74">
        <v>22500</v>
      </c>
      <c r="AR261" s="92">
        <f>AQ261*F261</f>
        <v>900000</v>
      </c>
      <c r="AS261" s="269">
        <v>241</v>
      </c>
      <c r="AT261" s="75">
        <v>18500</v>
      </c>
      <c r="AU261" s="75">
        <f>AT261*F261</f>
        <v>740000</v>
      </c>
      <c r="AV261" s="73">
        <v>241</v>
      </c>
      <c r="AW261" s="246">
        <v>19386.11</v>
      </c>
      <c r="AX261" s="75">
        <f>AW261*F261</f>
        <v>775444.4</v>
      </c>
      <c r="AY261" s="93"/>
      <c r="AZ261" s="77">
        <f t="shared" si="106"/>
        <v>18500</v>
      </c>
      <c r="BA261" s="77">
        <f t="shared" si="133"/>
        <v>21396.5275</v>
      </c>
      <c r="BB261" s="77">
        <f t="shared" si="134"/>
        <v>20943.055</v>
      </c>
      <c r="BC261" s="77">
        <f t="shared" si="135"/>
        <v>25200</v>
      </c>
      <c r="BD261" s="88"/>
      <c r="BE261" s="79">
        <f t="shared" si="136"/>
        <v>740000</v>
      </c>
      <c r="BF261" s="80">
        <f t="shared" si="136"/>
        <v>855861.1</v>
      </c>
      <c r="BG261" s="81">
        <f t="shared" si="136"/>
        <v>837722.2</v>
      </c>
      <c r="BH261" s="342">
        <f t="shared" si="137"/>
        <v>20943.055</v>
      </c>
      <c r="BI261" s="82"/>
    </row>
    <row r="262" spans="1:61" ht="72" x14ac:dyDescent="0.25">
      <c r="A262" s="59">
        <v>243</v>
      </c>
      <c r="B262" s="96" t="s">
        <v>628</v>
      </c>
      <c r="C262" s="84" t="s">
        <v>648</v>
      </c>
      <c r="D262" s="85" t="s">
        <v>649</v>
      </c>
      <c r="E262" s="86" t="s">
        <v>168</v>
      </c>
      <c r="F262" s="138">
        <v>100</v>
      </c>
      <c r="G262" s="64">
        <f>SUM(F262:F262)</f>
        <v>100</v>
      </c>
      <c r="H262" s="183">
        <v>13761.82</v>
      </c>
      <c r="I262" s="184">
        <f>G262*H262</f>
        <v>1376182</v>
      </c>
      <c r="J262" s="351">
        <v>12556</v>
      </c>
      <c r="K262" s="68">
        <v>100</v>
      </c>
      <c r="L262" s="98" t="s">
        <v>37</v>
      </c>
      <c r="M262" s="215"/>
      <c r="N262" s="99">
        <f t="shared" si="124"/>
        <v>0</v>
      </c>
      <c r="O262" s="98" t="s">
        <v>37</v>
      </c>
      <c r="P262" s="215"/>
      <c r="Q262" s="99">
        <f t="shared" si="125"/>
        <v>0</v>
      </c>
      <c r="R262" s="98" t="s">
        <v>37</v>
      </c>
      <c r="S262" s="215"/>
      <c r="T262" s="99">
        <f t="shared" si="126"/>
        <v>0</v>
      </c>
      <c r="U262" s="98" t="s">
        <v>37</v>
      </c>
      <c r="V262" s="215"/>
      <c r="W262" s="99">
        <f t="shared" si="127"/>
        <v>0</v>
      </c>
      <c r="X262" s="98" t="s">
        <v>37</v>
      </c>
      <c r="Y262" s="215"/>
      <c r="Z262" s="99">
        <f t="shared" si="128"/>
        <v>0</v>
      </c>
      <c r="AA262" s="98" t="s">
        <v>37</v>
      </c>
      <c r="AB262" s="215"/>
      <c r="AC262" s="99">
        <f t="shared" si="129"/>
        <v>0</v>
      </c>
      <c r="AD262" s="98" t="s">
        <v>37</v>
      </c>
      <c r="AE262" s="215"/>
      <c r="AF262" s="99">
        <f t="shared" si="130"/>
        <v>0</v>
      </c>
      <c r="AG262" s="98" t="s">
        <v>37</v>
      </c>
      <c r="AH262" s="215"/>
      <c r="AI262" s="99">
        <f t="shared" si="131"/>
        <v>0</v>
      </c>
      <c r="AJ262" s="67" t="s">
        <v>650</v>
      </c>
      <c r="AK262" s="99">
        <v>1750</v>
      </c>
      <c r="AL262" s="248">
        <f t="shared" si="132"/>
        <v>175000</v>
      </c>
      <c r="AM262" s="73">
        <v>242</v>
      </c>
      <c r="AN262" s="74">
        <v>16800</v>
      </c>
      <c r="AO262" s="75">
        <f t="shared" si="138"/>
        <v>1680000</v>
      </c>
      <c r="AP262" s="73">
        <v>242</v>
      </c>
      <c r="AQ262" s="74">
        <v>20500</v>
      </c>
      <c r="AR262" s="92">
        <f>AQ262*F262</f>
        <v>2050000</v>
      </c>
      <c r="AS262" s="269">
        <v>242</v>
      </c>
      <c r="AT262" s="75">
        <v>13500</v>
      </c>
      <c r="AU262" s="75">
        <f>AT262*F262</f>
        <v>1350000</v>
      </c>
      <c r="AV262" s="73">
        <v>242</v>
      </c>
      <c r="AW262" s="246">
        <v>10985.46</v>
      </c>
      <c r="AX262" s="75">
        <f>AW262*F262</f>
        <v>1098546</v>
      </c>
      <c r="AY262" s="93"/>
      <c r="AZ262" s="77">
        <f t="shared" ref="AZ262:AZ320" si="139">MIN(AK262,AH262,AE262,AB262,Y262,V262,S262,P262,M262,AN262,AQ262,AT262,AW262)</f>
        <v>1750</v>
      </c>
      <c r="BA262" s="77">
        <f t="shared" si="133"/>
        <v>12707.092000000001</v>
      </c>
      <c r="BB262" s="77">
        <f t="shared" si="134"/>
        <v>13500</v>
      </c>
      <c r="BC262" s="77">
        <f t="shared" si="135"/>
        <v>20500</v>
      </c>
      <c r="BD262" s="88"/>
      <c r="BE262" s="79">
        <f t="shared" si="136"/>
        <v>175000</v>
      </c>
      <c r="BF262" s="80">
        <f t="shared" si="136"/>
        <v>1270709.2</v>
      </c>
      <c r="BG262" s="81">
        <f t="shared" si="136"/>
        <v>1350000</v>
      </c>
      <c r="BH262" s="342">
        <f t="shared" si="137"/>
        <v>13761.82</v>
      </c>
      <c r="BI262" s="82"/>
    </row>
    <row r="263" spans="1:61" ht="84" x14ac:dyDescent="0.25">
      <c r="A263" s="137">
        <v>244</v>
      </c>
      <c r="B263" s="96" t="s">
        <v>628</v>
      </c>
      <c r="C263" s="84" t="s">
        <v>651</v>
      </c>
      <c r="D263" s="85" t="s">
        <v>652</v>
      </c>
      <c r="E263" s="86" t="s">
        <v>168</v>
      </c>
      <c r="F263" s="138">
        <v>320</v>
      </c>
      <c r="G263" s="64">
        <f>SUM(F263:F263)</f>
        <v>320</v>
      </c>
      <c r="H263" s="183">
        <v>8128.38</v>
      </c>
      <c r="I263" s="184">
        <f>G263*H263</f>
        <v>2601081.6</v>
      </c>
      <c r="J263" s="351">
        <v>12556</v>
      </c>
      <c r="K263" s="68">
        <v>320</v>
      </c>
      <c r="L263" s="98" t="s">
        <v>37</v>
      </c>
      <c r="M263" s="215"/>
      <c r="N263" s="99">
        <f t="shared" si="124"/>
        <v>0</v>
      </c>
      <c r="O263" s="98" t="s">
        <v>37</v>
      </c>
      <c r="P263" s="215"/>
      <c r="Q263" s="99">
        <f t="shared" si="125"/>
        <v>0</v>
      </c>
      <c r="R263" s="98" t="s">
        <v>37</v>
      </c>
      <c r="S263" s="215"/>
      <c r="T263" s="99">
        <f t="shared" si="126"/>
        <v>0</v>
      </c>
      <c r="U263" s="98" t="s">
        <v>37</v>
      </c>
      <c r="V263" s="215"/>
      <c r="W263" s="99">
        <f t="shared" si="127"/>
        <v>0</v>
      </c>
      <c r="X263" s="98" t="s">
        <v>37</v>
      </c>
      <c r="Y263" s="215"/>
      <c r="Z263" s="99">
        <f t="shared" si="128"/>
        <v>0</v>
      </c>
      <c r="AA263" s="98" t="s">
        <v>37</v>
      </c>
      <c r="AB263" s="215"/>
      <c r="AC263" s="99">
        <f t="shared" si="129"/>
        <v>0</v>
      </c>
      <c r="AD263" s="98" t="s">
        <v>37</v>
      </c>
      <c r="AE263" s="215"/>
      <c r="AF263" s="99">
        <f t="shared" si="130"/>
        <v>0</v>
      </c>
      <c r="AG263" s="98" t="s">
        <v>37</v>
      </c>
      <c r="AH263" s="215"/>
      <c r="AI263" s="99">
        <f t="shared" si="131"/>
        <v>0</v>
      </c>
      <c r="AJ263" s="67" t="s">
        <v>653</v>
      </c>
      <c r="AK263" s="99">
        <v>1000</v>
      </c>
      <c r="AL263" s="248">
        <f t="shared" si="132"/>
        <v>320000</v>
      </c>
      <c r="AM263" s="73">
        <v>243</v>
      </c>
      <c r="AN263" s="74">
        <v>9100</v>
      </c>
      <c r="AO263" s="75">
        <f t="shared" si="138"/>
        <v>2912000</v>
      </c>
      <c r="AP263" s="73">
        <v>243</v>
      </c>
      <c r="AQ263" s="74">
        <v>18000</v>
      </c>
      <c r="AR263" s="92">
        <f>AQ263*F263</f>
        <v>5760000</v>
      </c>
      <c r="AS263" s="269">
        <v>243</v>
      </c>
      <c r="AT263" s="75">
        <v>8500</v>
      </c>
      <c r="AU263" s="75">
        <f>AT263*F263</f>
        <v>2720000</v>
      </c>
      <c r="AV263" s="73">
        <v>243</v>
      </c>
      <c r="AW263" s="246">
        <v>6785.14</v>
      </c>
      <c r="AX263" s="75">
        <f>AW263*F263</f>
        <v>2171244.8000000003</v>
      </c>
      <c r="AY263" s="93"/>
      <c r="AZ263" s="77">
        <f t="shared" si="139"/>
        <v>1000</v>
      </c>
      <c r="BA263" s="77">
        <f t="shared" si="133"/>
        <v>8677.0280000000002</v>
      </c>
      <c r="BB263" s="77">
        <f t="shared" si="134"/>
        <v>8500</v>
      </c>
      <c r="BC263" s="77">
        <f t="shared" si="135"/>
        <v>18000</v>
      </c>
      <c r="BD263" s="88"/>
      <c r="BE263" s="79">
        <f t="shared" si="136"/>
        <v>320000</v>
      </c>
      <c r="BF263" s="80">
        <f t="shared" si="136"/>
        <v>2776648.96</v>
      </c>
      <c r="BG263" s="81">
        <f t="shared" si="136"/>
        <v>2720000</v>
      </c>
      <c r="BH263" s="342">
        <f t="shared" si="137"/>
        <v>8128.38</v>
      </c>
      <c r="BI263" s="82"/>
    </row>
    <row r="264" spans="1:61" ht="48" x14ac:dyDescent="0.25">
      <c r="A264" s="59">
        <v>245</v>
      </c>
      <c r="B264" s="83" t="s">
        <v>628</v>
      </c>
      <c r="C264" s="84" t="s">
        <v>654</v>
      </c>
      <c r="D264" s="85" t="s">
        <v>655</v>
      </c>
      <c r="E264" s="86" t="s">
        <v>168</v>
      </c>
      <c r="F264" s="138">
        <v>80</v>
      </c>
      <c r="G264" s="64">
        <f>SUM(F264:F264)</f>
        <v>80</v>
      </c>
      <c r="H264" s="183">
        <v>6500</v>
      </c>
      <c r="I264" s="184">
        <f>G264*H264</f>
        <v>520000</v>
      </c>
      <c r="J264" s="351">
        <v>12556</v>
      </c>
      <c r="K264" s="68">
        <v>80</v>
      </c>
      <c r="L264" s="98" t="s">
        <v>37</v>
      </c>
      <c r="M264" s="215"/>
      <c r="N264" s="99">
        <f t="shared" si="124"/>
        <v>0</v>
      </c>
      <c r="O264" s="98" t="s">
        <v>37</v>
      </c>
      <c r="P264" s="215"/>
      <c r="Q264" s="99">
        <f t="shared" si="125"/>
        <v>0</v>
      </c>
      <c r="R264" s="98" t="s">
        <v>37</v>
      </c>
      <c r="S264" s="215"/>
      <c r="T264" s="99">
        <f t="shared" si="126"/>
        <v>0</v>
      </c>
      <c r="U264" s="98" t="s">
        <v>37</v>
      </c>
      <c r="V264" s="215"/>
      <c r="W264" s="99">
        <f t="shared" si="127"/>
        <v>0</v>
      </c>
      <c r="X264" s="98" t="s">
        <v>37</v>
      </c>
      <c r="Y264" s="215"/>
      <c r="Z264" s="99">
        <f t="shared" si="128"/>
        <v>0</v>
      </c>
      <c r="AA264" s="98" t="s">
        <v>37</v>
      </c>
      <c r="AB264" s="215"/>
      <c r="AC264" s="99">
        <f t="shared" si="129"/>
        <v>0</v>
      </c>
      <c r="AD264" s="98" t="s">
        <v>37</v>
      </c>
      <c r="AE264" s="215"/>
      <c r="AF264" s="99">
        <f t="shared" si="130"/>
        <v>0</v>
      </c>
      <c r="AG264" s="98" t="s">
        <v>37</v>
      </c>
      <c r="AH264" s="215"/>
      <c r="AI264" s="99">
        <f t="shared" si="131"/>
        <v>0</v>
      </c>
      <c r="AJ264" s="98" t="s">
        <v>37</v>
      </c>
      <c r="AK264" s="215"/>
      <c r="AL264" s="256">
        <f t="shared" si="132"/>
        <v>0</v>
      </c>
      <c r="AM264" s="73">
        <v>244</v>
      </c>
      <c r="AN264" s="74">
        <v>7000</v>
      </c>
      <c r="AO264" s="75">
        <f t="shared" si="138"/>
        <v>560000</v>
      </c>
      <c r="AP264" s="73">
        <v>244</v>
      </c>
      <c r="AQ264" s="74">
        <v>6000</v>
      </c>
      <c r="AR264" s="92">
        <f>AQ264*F264</f>
        <v>480000</v>
      </c>
      <c r="AS264" s="269">
        <v>244</v>
      </c>
      <c r="AT264" s="75">
        <v>5500</v>
      </c>
      <c r="AU264" s="75">
        <f>AT264*F264</f>
        <v>440000</v>
      </c>
      <c r="AV264" s="73">
        <v>244</v>
      </c>
      <c r="AW264" s="246">
        <v>10016.16</v>
      </c>
      <c r="AX264" s="75">
        <f>AW264*F264</f>
        <v>801292.80000000005</v>
      </c>
      <c r="AY264" s="93"/>
      <c r="AZ264" s="77">
        <f t="shared" si="139"/>
        <v>5500</v>
      </c>
      <c r="BA264" s="77">
        <f t="shared" si="133"/>
        <v>7129.04</v>
      </c>
      <c r="BB264" s="77">
        <f t="shared" si="134"/>
        <v>6500</v>
      </c>
      <c r="BC264" s="77">
        <f t="shared" si="135"/>
        <v>10016.16</v>
      </c>
      <c r="BD264" s="88"/>
      <c r="BE264" s="79">
        <f t="shared" si="136"/>
        <v>440000</v>
      </c>
      <c r="BF264" s="80">
        <f t="shared" si="136"/>
        <v>570323.19999999995</v>
      </c>
      <c r="BG264" s="81">
        <f t="shared" si="136"/>
        <v>520000</v>
      </c>
      <c r="BH264" s="342">
        <f t="shared" si="137"/>
        <v>6500</v>
      </c>
      <c r="BI264" s="82"/>
    </row>
    <row r="265" spans="1:61" s="204" customFormat="1" x14ac:dyDescent="0.25">
      <c r="A265" s="225"/>
      <c r="B265" s="114"/>
      <c r="C265" s="115"/>
      <c r="D265" s="116" t="s">
        <v>656</v>
      </c>
      <c r="E265" s="116"/>
      <c r="F265" s="226"/>
      <c r="G265" s="226"/>
      <c r="H265" s="120"/>
      <c r="I265" s="120">
        <f>SUM(I254:I264)</f>
        <v>14127060.050000001</v>
      </c>
      <c r="J265" s="360"/>
      <c r="K265" s="228"/>
      <c r="L265" s="227"/>
      <c r="M265" s="227"/>
      <c r="N265" s="227"/>
      <c r="O265" s="227"/>
      <c r="P265" s="227"/>
      <c r="Q265" s="227"/>
      <c r="R265" s="227"/>
      <c r="S265" s="227"/>
      <c r="T265" s="227"/>
      <c r="U265" s="227"/>
      <c r="V265" s="227"/>
      <c r="W265" s="227"/>
      <c r="X265" s="227"/>
      <c r="Y265" s="227"/>
      <c r="Z265" s="227"/>
      <c r="AA265" s="229"/>
      <c r="AB265" s="229"/>
      <c r="AC265" s="229"/>
      <c r="AD265" s="229"/>
      <c r="AE265" s="229"/>
      <c r="AF265" s="229"/>
      <c r="AG265" s="229"/>
      <c r="AH265" s="229"/>
      <c r="AI265" s="229"/>
      <c r="AJ265" s="229"/>
      <c r="AK265" s="229"/>
      <c r="AL265" s="229"/>
      <c r="AM265" s="229"/>
      <c r="AN265" s="229"/>
      <c r="AO265" s="229"/>
      <c r="AP265" s="229"/>
      <c r="AQ265" s="229"/>
      <c r="AR265" s="229"/>
      <c r="AS265" s="229"/>
      <c r="AT265" s="229"/>
      <c r="AU265" s="229"/>
      <c r="AV265" s="229"/>
      <c r="AW265" s="229"/>
      <c r="AX265" s="229"/>
      <c r="AY265" s="229"/>
      <c r="AZ265" s="203"/>
      <c r="BA265" s="203"/>
      <c r="BB265" s="203"/>
      <c r="BC265" s="203"/>
      <c r="BD265" s="229"/>
      <c r="BE265" s="125">
        <f>SUM(BE254:BE264)</f>
        <v>4159924.6</v>
      </c>
      <c r="BF265" s="125">
        <f t="shared" ref="BF265:BG265" si="140">SUM(BF254:BF264)</f>
        <v>27238196.893333334</v>
      </c>
      <c r="BG265" s="125">
        <f t="shared" si="140"/>
        <v>14258207.199999999</v>
      </c>
      <c r="BH265" s="203"/>
      <c r="BI265" s="82"/>
    </row>
    <row r="266" spans="1:61" x14ac:dyDescent="0.25">
      <c r="A266" s="230"/>
      <c r="B266" s="231"/>
      <c r="C266" s="231"/>
      <c r="D266" s="232" t="s">
        <v>657</v>
      </c>
      <c r="E266" s="233"/>
      <c r="F266" s="234"/>
      <c r="G266" s="234"/>
      <c r="H266" s="235"/>
      <c r="I266" s="236"/>
      <c r="J266" s="237"/>
      <c r="K266" s="238"/>
      <c r="L266" s="239"/>
      <c r="M266" s="239"/>
      <c r="N266" s="239"/>
      <c r="O266" s="239"/>
      <c r="P266" s="239"/>
      <c r="Q266" s="239"/>
      <c r="R266" s="239"/>
      <c r="S266" s="239"/>
      <c r="T266" s="239"/>
      <c r="U266" s="239"/>
      <c r="V266" s="239"/>
      <c r="W266" s="239"/>
      <c r="X266" s="239"/>
      <c r="Y266" s="239"/>
      <c r="Z266" s="239"/>
      <c r="AA266" s="240"/>
      <c r="AB266" s="240"/>
      <c r="AC266" s="240"/>
      <c r="AD266" s="240"/>
      <c r="AE266" s="240"/>
      <c r="AF266" s="240"/>
      <c r="AG266" s="240"/>
      <c r="AH266" s="240"/>
      <c r="AI266" s="240"/>
      <c r="AJ266" s="240"/>
      <c r="AK266" s="240"/>
      <c r="AL266" s="240"/>
      <c r="AM266" s="240"/>
      <c r="AN266" s="240"/>
      <c r="AO266" s="240"/>
      <c r="AP266" s="240"/>
      <c r="AQ266" s="240"/>
      <c r="AR266" s="240"/>
      <c r="AS266" s="240"/>
      <c r="AT266" s="240"/>
      <c r="AU266" s="240"/>
      <c r="AV266" s="240"/>
      <c r="AW266" s="240"/>
      <c r="AX266" s="240"/>
      <c r="AY266" s="240"/>
      <c r="AZ266" s="209"/>
      <c r="BA266" s="209"/>
      <c r="BB266" s="240"/>
      <c r="BC266" s="240"/>
      <c r="BD266" s="240"/>
      <c r="BE266" s="240"/>
      <c r="BF266" s="240"/>
      <c r="BG266" s="240"/>
      <c r="BH266" s="347"/>
      <c r="BI266" s="82"/>
    </row>
    <row r="267" spans="1:61" ht="48" x14ac:dyDescent="0.25">
      <c r="A267" s="59">
        <v>246</v>
      </c>
      <c r="B267" s="60" t="s">
        <v>658</v>
      </c>
      <c r="C267" s="84" t="s">
        <v>659</v>
      </c>
      <c r="D267" s="287" t="s">
        <v>660</v>
      </c>
      <c r="E267" s="63" t="s">
        <v>633</v>
      </c>
      <c r="F267" s="138">
        <v>30</v>
      </c>
      <c r="G267" s="64">
        <f>SUM(F267:F267)</f>
        <v>30</v>
      </c>
      <c r="H267" s="183">
        <v>578.47</v>
      </c>
      <c r="I267" s="184">
        <f>G267*H267</f>
        <v>17354.100000000002</v>
      </c>
      <c r="J267" s="359">
        <v>14389</v>
      </c>
      <c r="K267" s="211">
        <v>30</v>
      </c>
      <c r="L267" s="288">
        <v>1</v>
      </c>
      <c r="M267" s="289">
        <v>200</v>
      </c>
      <c r="N267" s="289">
        <f t="shared" ref="N267:N288" si="141">M267*K267</f>
        <v>6000</v>
      </c>
      <c r="O267" s="213" t="s">
        <v>77</v>
      </c>
      <c r="P267" s="214"/>
      <c r="Q267" s="212">
        <f t="shared" ref="Q267:Q288" si="142">P267*K267</f>
        <v>0</v>
      </c>
      <c r="R267" s="288">
        <v>533</v>
      </c>
      <c r="S267" s="289">
        <v>140.66</v>
      </c>
      <c r="T267" s="289">
        <f t="shared" ref="T267:T288" si="143">S267*K267</f>
        <v>4219.8</v>
      </c>
      <c r="U267" s="213" t="s">
        <v>77</v>
      </c>
      <c r="V267" s="214"/>
      <c r="W267" s="212">
        <f t="shared" ref="W267:W288" si="144">V267*K267</f>
        <v>0</v>
      </c>
      <c r="X267" s="213" t="s">
        <v>77</v>
      </c>
      <c r="Y267" s="214"/>
      <c r="Z267" s="212">
        <f t="shared" ref="Z267:Z288" si="145">Y267*K267</f>
        <v>0</v>
      </c>
      <c r="AA267" s="213" t="s">
        <v>77</v>
      </c>
      <c r="AB267" s="214"/>
      <c r="AC267" s="212">
        <f t="shared" ref="AC267:AC288" si="146">AB267*K267</f>
        <v>0</v>
      </c>
      <c r="AD267" s="213" t="s">
        <v>77</v>
      </c>
      <c r="AE267" s="214"/>
      <c r="AF267" s="212">
        <f t="shared" ref="AF267:AF288" si="147">AE267*K267</f>
        <v>0</v>
      </c>
      <c r="AG267" s="213" t="s">
        <v>77</v>
      </c>
      <c r="AH267" s="214"/>
      <c r="AI267" s="212">
        <f t="shared" ref="AI267:AI288" si="148">AH267*K267</f>
        <v>0</v>
      </c>
      <c r="AJ267" s="213" t="s">
        <v>77</v>
      </c>
      <c r="AK267" s="214"/>
      <c r="AL267" s="245">
        <f t="shared" ref="AL267:AL288" si="149">AK267*K267</f>
        <v>0</v>
      </c>
      <c r="AM267" s="73">
        <v>245</v>
      </c>
      <c r="AN267" s="74">
        <v>800</v>
      </c>
      <c r="AO267" s="75">
        <f t="shared" si="138"/>
        <v>24000</v>
      </c>
      <c r="AP267" s="73">
        <v>245</v>
      </c>
      <c r="AQ267" s="74">
        <v>800</v>
      </c>
      <c r="AR267" s="92">
        <f>AQ267*F267</f>
        <v>24000</v>
      </c>
      <c r="AS267" s="73">
        <v>245</v>
      </c>
      <c r="AT267" s="74">
        <v>700</v>
      </c>
      <c r="AU267" s="74">
        <f>AT267*F267</f>
        <v>21000</v>
      </c>
      <c r="AV267" s="73">
        <v>245</v>
      </c>
      <c r="AW267" s="246">
        <v>613.89</v>
      </c>
      <c r="AX267" s="75">
        <f>AW267*F267</f>
        <v>18416.7</v>
      </c>
      <c r="AY267" s="93"/>
      <c r="AZ267" s="77">
        <f t="shared" si="139"/>
        <v>140.66</v>
      </c>
      <c r="BA267" s="77">
        <f t="shared" ref="BA267:BA288" si="150">AVERAGE(AK267,AH267,AE267,AB267,Y267,V267,S267,P267,M267,AN267,AQ267,AT267,AW267)</f>
        <v>542.42499999999995</v>
      </c>
      <c r="BB267" s="77">
        <f t="shared" ref="BB267:BB288" si="151">MEDIAN(AK267,AH267,AE267,AB267,Y267,V267,S267,P267,M267,AN267,AQ267,AT267,AW267)</f>
        <v>656.94499999999994</v>
      </c>
      <c r="BC267" s="77">
        <f t="shared" ref="BC267:BC288" si="152">MAX(AK267,AH267,AE267,AB267,Y267,V267,S267,P267,M267,AN267,AQ267,AT267,AW267)</f>
        <v>800</v>
      </c>
      <c r="BD267" s="88"/>
      <c r="BE267" s="79">
        <f t="shared" ref="BE267:BG288" si="153">AZ267*$K267</f>
        <v>4219.8</v>
      </c>
      <c r="BF267" s="80">
        <f t="shared" si="153"/>
        <v>16272.749999999998</v>
      </c>
      <c r="BG267" s="81">
        <f t="shared" si="153"/>
        <v>19708.349999999999</v>
      </c>
      <c r="BH267" s="342">
        <f t="shared" ref="BH267:BH288" si="154">(SUM(M267,P267,S267,V267,Y267,AB267,AE267,AH267,AK267,AN267,AQ267,AT267,AW267)-MAX(M267,P267,S267,V267,Y267,AB267,AE267,AH267,AK267,AN267,AQ267,AT267,AW267)-MIN(M267,P267,S267,V267,Y267,AB267,AE267,AH267,AK267,AN267,AQ267,AT267,AW267))/(COUNT(M267,P267,S267,V267,Y267,AB267,AE267,AH267,AK267,AN267,AQ267,AT267,AW267)-2)</f>
        <v>578.47249999999997</v>
      </c>
      <c r="BI267" s="82"/>
    </row>
    <row r="268" spans="1:61" ht="168" x14ac:dyDescent="0.25">
      <c r="A268" s="137">
        <v>247</v>
      </c>
      <c r="B268" s="83" t="s">
        <v>658</v>
      </c>
      <c r="C268" s="84" t="s">
        <v>661</v>
      </c>
      <c r="D268" s="85" t="s">
        <v>662</v>
      </c>
      <c r="E268" s="86" t="s">
        <v>633</v>
      </c>
      <c r="F268" s="138">
        <v>1430</v>
      </c>
      <c r="G268" s="64">
        <f>SUM(F268:F268)</f>
        <v>1430</v>
      </c>
      <c r="H268" s="183">
        <v>256.93</v>
      </c>
      <c r="I268" s="184">
        <f>G268*H268</f>
        <v>367409.9</v>
      </c>
      <c r="J268" s="359">
        <v>25194</v>
      </c>
      <c r="K268" s="68">
        <v>1430</v>
      </c>
      <c r="L268" s="210">
        <v>4</v>
      </c>
      <c r="M268" s="212">
        <v>200</v>
      </c>
      <c r="N268" s="70">
        <f t="shared" si="141"/>
        <v>286000</v>
      </c>
      <c r="O268" s="71">
        <v>3</v>
      </c>
      <c r="P268" s="70">
        <v>100</v>
      </c>
      <c r="Q268" s="212">
        <f t="shared" si="142"/>
        <v>143000</v>
      </c>
      <c r="R268" s="71">
        <v>534</v>
      </c>
      <c r="S268" s="70">
        <v>160</v>
      </c>
      <c r="T268" s="70">
        <f t="shared" si="143"/>
        <v>228800</v>
      </c>
      <c r="U268" s="213" t="s">
        <v>77</v>
      </c>
      <c r="V268" s="214"/>
      <c r="W268" s="212">
        <f t="shared" si="144"/>
        <v>0</v>
      </c>
      <c r="X268" s="71">
        <v>82</v>
      </c>
      <c r="Y268" s="70">
        <v>100</v>
      </c>
      <c r="Z268" s="212">
        <f t="shared" si="145"/>
        <v>143000</v>
      </c>
      <c r="AA268" s="71">
        <v>40</v>
      </c>
      <c r="AB268" s="70">
        <v>180</v>
      </c>
      <c r="AC268" s="212">
        <f t="shared" si="146"/>
        <v>257400</v>
      </c>
      <c r="AD268" s="213" t="s">
        <v>77</v>
      </c>
      <c r="AE268" s="214"/>
      <c r="AF268" s="212">
        <f t="shared" si="147"/>
        <v>0</v>
      </c>
      <c r="AG268" s="71">
        <v>27</v>
      </c>
      <c r="AH268" s="70">
        <v>38.86</v>
      </c>
      <c r="AI268" s="212">
        <f t="shared" si="148"/>
        <v>55569.799999999996</v>
      </c>
      <c r="AJ268" s="71" t="s">
        <v>157</v>
      </c>
      <c r="AK268" s="70">
        <v>160</v>
      </c>
      <c r="AL268" s="245">
        <f t="shared" si="149"/>
        <v>228800</v>
      </c>
      <c r="AM268" s="73">
        <v>246</v>
      </c>
      <c r="AN268" s="74">
        <v>800</v>
      </c>
      <c r="AO268" s="75">
        <f t="shared" si="138"/>
        <v>1144000</v>
      </c>
      <c r="AP268" s="73">
        <v>246</v>
      </c>
      <c r="AQ268" s="74">
        <v>480</v>
      </c>
      <c r="AR268" s="92">
        <f>AQ268*F268</f>
        <v>686400</v>
      </c>
      <c r="AS268" s="73">
        <v>246</v>
      </c>
      <c r="AT268" s="74">
        <v>480</v>
      </c>
      <c r="AU268" s="74">
        <f>AT268*F268</f>
        <v>686400</v>
      </c>
      <c r="AV268" s="73">
        <v>246</v>
      </c>
      <c r="AW268" s="246">
        <v>452.34</v>
      </c>
      <c r="AX268" s="75">
        <f>AW268*F268</f>
        <v>646846.19999999995</v>
      </c>
      <c r="AY268" s="93"/>
      <c r="AZ268" s="77">
        <f t="shared" si="139"/>
        <v>38.86</v>
      </c>
      <c r="BA268" s="77">
        <f t="shared" si="150"/>
        <v>286.4727272727273</v>
      </c>
      <c r="BB268" s="77">
        <f t="shared" si="151"/>
        <v>180</v>
      </c>
      <c r="BC268" s="77">
        <f t="shared" si="152"/>
        <v>800</v>
      </c>
      <c r="BD268" s="88"/>
      <c r="BE268" s="89">
        <f t="shared" si="153"/>
        <v>55569.799999999996</v>
      </c>
      <c r="BF268" s="90">
        <f t="shared" si="153"/>
        <v>409656.00000000006</v>
      </c>
      <c r="BG268" s="91">
        <f t="shared" si="153"/>
        <v>257400</v>
      </c>
      <c r="BH268" s="342">
        <f t="shared" si="154"/>
        <v>256.92666666666668</v>
      </c>
      <c r="BI268" s="82"/>
    </row>
    <row r="269" spans="1:61" ht="84" x14ac:dyDescent="0.25">
      <c r="A269" s="59">
        <v>248</v>
      </c>
      <c r="B269" s="83" t="s">
        <v>658</v>
      </c>
      <c r="C269" s="84" t="s">
        <v>663</v>
      </c>
      <c r="D269" s="85" t="s">
        <v>664</v>
      </c>
      <c r="E269" s="217" t="s">
        <v>665</v>
      </c>
      <c r="F269" s="138">
        <v>300</v>
      </c>
      <c r="G269" s="64">
        <f>SUM(F269:F269)</f>
        <v>300</v>
      </c>
      <c r="H269" s="183">
        <v>357.58</v>
      </c>
      <c r="I269" s="184">
        <f>G269*H269</f>
        <v>107274</v>
      </c>
      <c r="J269" s="351">
        <v>25550</v>
      </c>
      <c r="K269" s="68">
        <v>300</v>
      </c>
      <c r="L269" s="210">
        <v>35</v>
      </c>
      <c r="M269" s="212">
        <v>180</v>
      </c>
      <c r="N269" s="70">
        <f t="shared" si="141"/>
        <v>54000</v>
      </c>
      <c r="O269" s="71">
        <v>6</v>
      </c>
      <c r="P269" s="70">
        <v>120</v>
      </c>
      <c r="Q269" s="212">
        <f t="shared" si="142"/>
        <v>36000</v>
      </c>
      <c r="R269" s="71">
        <v>535</v>
      </c>
      <c r="S269" s="70">
        <v>320</v>
      </c>
      <c r="T269" s="70">
        <f t="shared" si="143"/>
        <v>96000</v>
      </c>
      <c r="U269" s="71" t="s">
        <v>666</v>
      </c>
      <c r="V269" s="70">
        <v>160</v>
      </c>
      <c r="W269" s="212">
        <f t="shared" si="144"/>
        <v>48000</v>
      </c>
      <c r="X269" s="71">
        <v>86</v>
      </c>
      <c r="Y269" s="70">
        <v>180</v>
      </c>
      <c r="Z269" s="212">
        <f>Y269*K269</f>
        <v>54000</v>
      </c>
      <c r="AA269" s="71">
        <v>41</v>
      </c>
      <c r="AB269" s="70">
        <v>300</v>
      </c>
      <c r="AC269" s="212">
        <f t="shared" si="146"/>
        <v>90000</v>
      </c>
      <c r="AD269" s="213" t="s">
        <v>77</v>
      </c>
      <c r="AE269" s="214"/>
      <c r="AF269" s="212">
        <f t="shared" si="147"/>
        <v>0</v>
      </c>
      <c r="AG269" s="71">
        <v>31</v>
      </c>
      <c r="AH269" s="70">
        <v>56.84</v>
      </c>
      <c r="AI269" s="212">
        <f t="shared" si="148"/>
        <v>17052</v>
      </c>
      <c r="AJ269" s="71" t="s">
        <v>667</v>
      </c>
      <c r="AK269" s="70">
        <v>180</v>
      </c>
      <c r="AL269" s="245">
        <f t="shared" si="149"/>
        <v>54000</v>
      </c>
      <c r="AM269" s="73">
        <v>247</v>
      </c>
      <c r="AN269" s="74">
        <v>900</v>
      </c>
      <c r="AO269" s="75">
        <f t="shared" si="138"/>
        <v>270000</v>
      </c>
      <c r="AP269" s="73">
        <v>247</v>
      </c>
      <c r="AQ269" s="74">
        <v>780</v>
      </c>
      <c r="AR269" s="92">
        <f>AQ269*F269</f>
        <v>234000</v>
      </c>
      <c r="AS269" s="73">
        <v>247</v>
      </c>
      <c r="AT269" s="74">
        <v>750</v>
      </c>
      <c r="AU269" s="74">
        <f>AT269*F269</f>
        <v>225000</v>
      </c>
      <c r="AV269" s="73">
        <v>247</v>
      </c>
      <c r="AW269" s="246">
        <v>605.82000000000005</v>
      </c>
      <c r="AX269" s="75">
        <f>AW269*F269</f>
        <v>181746.00000000003</v>
      </c>
      <c r="AY269" s="93"/>
      <c r="AZ269" s="77">
        <f t="shared" si="139"/>
        <v>56.84</v>
      </c>
      <c r="BA269" s="77">
        <f t="shared" si="150"/>
        <v>377.72166666666664</v>
      </c>
      <c r="BB269" s="77">
        <f t="shared" si="151"/>
        <v>240</v>
      </c>
      <c r="BC269" s="77">
        <f t="shared" si="152"/>
        <v>900</v>
      </c>
      <c r="BD269" s="88"/>
      <c r="BE269" s="89">
        <f t="shared" si="153"/>
        <v>17052</v>
      </c>
      <c r="BF269" s="90">
        <f t="shared" si="153"/>
        <v>113316.49999999999</v>
      </c>
      <c r="BG269" s="91">
        <f t="shared" si="153"/>
        <v>72000</v>
      </c>
      <c r="BH269" s="342">
        <f t="shared" si="154"/>
        <v>357.58199999999999</v>
      </c>
      <c r="BI269" s="82"/>
    </row>
    <row r="270" spans="1:61" ht="48" x14ac:dyDescent="0.25">
      <c r="A270" s="137">
        <v>249</v>
      </c>
      <c r="B270" s="96" t="s">
        <v>658</v>
      </c>
      <c r="C270" s="84" t="s">
        <v>668</v>
      </c>
      <c r="D270" s="216" t="s">
        <v>669</v>
      </c>
      <c r="E270" s="86" t="s">
        <v>633</v>
      </c>
      <c r="F270" s="138">
        <v>475</v>
      </c>
      <c r="G270" s="64">
        <f>SUM(F270:F270)</f>
        <v>475</v>
      </c>
      <c r="H270" s="183">
        <v>293.47000000000003</v>
      </c>
      <c r="I270" s="184">
        <f>G270*H270</f>
        <v>139398.25</v>
      </c>
      <c r="J270" s="351">
        <v>14389</v>
      </c>
      <c r="K270" s="68">
        <v>475</v>
      </c>
      <c r="L270" s="210">
        <v>1</v>
      </c>
      <c r="M270" s="212">
        <v>200</v>
      </c>
      <c r="N270" s="70">
        <f t="shared" si="141"/>
        <v>95000</v>
      </c>
      <c r="O270" s="71">
        <v>5</v>
      </c>
      <c r="P270" s="70">
        <v>110</v>
      </c>
      <c r="Q270" s="212">
        <f t="shared" si="142"/>
        <v>52250</v>
      </c>
      <c r="R270" s="213" t="s">
        <v>77</v>
      </c>
      <c r="S270" s="214"/>
      <c r="T270" s="70">
        <f t="shared" si="143"/>
        <v>0</v>
      </c>
      <c r="U270" s="71" t="s">
        <v>670</v>
      </c>
      <c r="V270" s="70">
        <v>140</v>
      </c>
      <c r="W270" s="212">
        <f t="shared" si="144"/>
        <v>66500</v>
      </c>
      <c r="X270" s="71">
        <v>85</v>
      </c>
      <c r="Y270" s="70">
        <v>110</v>
      </c>
      <c r="Z270" s="212">
        <f t="shared" si="145"/>
        <v>52250</v>
      </c>
      <c r="AA270" s="213" t="s">
        <v>77</v>
      </c>
      <c r="AB270" s="214"/>
      <c r="AC270" s="212">
        <f t="shared" si="146"/>
        <v>0</v>
      </c>
      <c r="AD270" s="213" t="s">
        <v>77</v>
      </c>
      <c r="AE270" s="214"/>
      <c r="AF270" s="212">
        <f t="shared" si="147"/>
        <v>0</v>
      </c>
      <c r="AG270" s="71">
        <v>71</v>
      </c>
      <c r="AH270" s="70">
        <v>150.4</v>
      </c>
      <c r="AI270" s="212">
        <f t="shared" si="148"/>
        <v>71440</v>
      </c>
      <c r="AJ270" s="213" t="s">
        <v>77</v>
      </c>
      <c r="AK270" s="214"/>
      <c r="AL270" s="245">
        <f t="shared" si="149"/>
        <v>0</v>
      </c>
      <c r="AM270" s="73">
        <v>248</v>
      </c>
      <c r="AN270" s="74">
        <v>750</v>
      </c>
      <c r="AO270" s="75">
        <f t="shared" si="138"/>
        <v>356250</v>
      </c>
      <c r="AP270" s="73">
        <v>248</v>
      </c>
      <c r="AQ270" s="74">
        <v>490</v>
      </c>
      <c r="AR270" s="92">
        <f>AQ270*F270</f>
        <v>232750</v>
      </c>
      <c r="AS270" s="73">
        <v>248</v>
      </c>
      <c r="AT270" s="74">
        <v>350</v>
      </c>
      <c r="AU270" s="74">
        <f>AT270*F270</f>
        <v>166250</v>
      </c>
      <c r="AV270" s="73">
        <v>248</v>
      </c>
      <c r="AW270" s="246">
        <v>613.89</v>
      </c>
      <c r="AX270" s="75">
        <f>AW270*F270</f>
        <v>291597.75</v>
      </c>
      <c r="AY270" s="93"/>
      <c r="AZ270" s="77">
        <f t="shared" si="139"/>
        <v>110</v>
      </c>
      <c r="BA270" s="77">
        <f t="shared" si="150"/>
        <v>323.81</v>
      </c>
      <c r="BB270" s="77">
        <f t="shared" si="151"/>
        <v>200</v>
      </c>
      <c r="BC270" s="77">
        <f t="shared" si="152"/>
        <v>750</v>
      </c>
      <c r="BD270" s="88"/>
      <c r="BE270" s="89">
        <f t="shared" si="153"/>
        <v>52250</v>
      </c>
      <c r="BF270" s="90">
        <f t="shared" si="153"/>
        <v>153809.75</v>
      </c>
      <c r="BG270" s="91">
        <f t="shared" si="153"/>
        <v>95000</v>
      </c>
      <c r="BH270" s="342">
        <f t="shared" si="154"/>
        <v>293.46999999999997</v>
      </c>
      <c r="BI270" s="82"/>
    </row>
    <row r="271" spans="1:61" ht="60" x14ac:dyDescent="0.25">
      <c r="A271" s="59">
        <v>250</v>
      </c>
      <c r="B271" s="83" t="s">
        <v>658</v>
      </c>
      <c r="C271" s="84" t="s">
        <v>671</v>
      </c>
      <c r="D271" s="85" t="s">
        <v>672</v>
      </c>
      <c r="E271" s="86" t="s">
        <v>633</v>
      </c>
      <c r="F271" s="138">
        <v>36</v>
      </c>
      <c r="G271" s="64">
        <f>SUM(F271:F271)</f>
        <v>36</v>
      </c>
      <c r="H271" s="183">
        <v>2253.75</v>
      </c>
      <c r="I271" s="184">
        <f>G271*H271</f>
        <v>81135</v>
      </c>
      <c r="J271" s="351">
        <v>12955</v>
      </c>
      <c r="K271" s="68">
        <v>36</v>
      </c>
      <c r="L271" s="210">
        <v>7</v>
      </c>
      <c r="M271" s="212">
        <v>515</v>
      </c>
      <c r="N271" s="70">
        <f t="shared" si="141"/>
        <v>18540</v>
      </c>
      <c r="O271" s="213" t="s">
        <v>77</v>
      </c>
      <c r="P271" s="214"/>
      <c r="Q271" s="212">
        <f t="shared" si="142"/>
        <v>0</v>
      </c>
      <c r="R271" s="213" t="s">
        <v>77</v>
      </c>
      <c r="S271" s="214"/>
      <c r="T271" s="70">
        <f t="shared" si="143"/>
        <v>0</v>
      </c>
      <c r="U271" s="213" t="s">
        <v>77</v>
      </c>
      <c r="V271" s="214"/>
      <c r="W271" s="212">
        <f t="shared" si="144"/>
        <v>0</v>
      </c>
      <c r="X271" s="213" t="s">
        <v>77</v>
      </c>
      <c r="Y271" s="214"/>
      <c r="Z271" s="212">
        <f t="shared" si="145"/>
        <v>0</v>
      </c>
      <c r="AA271" s="213" t="s">
        <v>77</v>
      </c>
      <c r="AB271" s="214"/>
      <c r="AC271" s="212">
        <f t="shared" si="146"/>
        <v>0</v>
      </c>
      <c r="AD271" s="213" t="s">
        <v>77</v>
      </c>
      <c r="AE271" s="214"/>
      <c r="AF271" s="212">
        <f t="shared" si="147"/>
        <v>0</v>
      </c>
      <c r="AG271" s="71">
        <v>77</v>
      </c>
      <c r="AH271" s="70">
        <v>290.42</v>
      </c>
      <c r="AI271" s="212">
        <f t="shared" si="148"/>
        <v>10455.120000000001</v>
      </c>
      <c r="AJ271" s="213" t="s">
        <v>77</v>
      </c>
      <c r="AK271" s="214"/>
      <c r="AL271" s="245">
        <f t="shared" si="149"/>
        <v>0</v>
      </c>
      <c r="AM271" s="73">
        <v>249</v>
      </c>
      <c r="AN271" s="74">
        <v>3000</v>
      </c>
      <c r="AO271" s="75">
        <f t="shared" si="138"/>
        <v>108000</v>
      </c>
      <c r="AP271" s="73">
        <v>249</v>
      </c>
      <c r="AQ271" s="74">
        <v>3000</v>
      </c>
      <c r="AR271" s="92">
        <f>AQ271*F271</f>
        <v>108000</v>
      </c>
      <c r="AS271" s="73">
        <v>249</v>
      </c>
      <c r="AT271" s="74">
        <v>2500</v>
      </c>
      <c r="AU271" s="74">
        <f>AT271*F271</f>
        <v>90000</v>
      </c>
      <c r="AV271" s="73">
        <v>249</v>
      </c>
      <c r="AW271" s="246">
        <v>4846.53</v>
      </c>
      <c r="AX271" s="75">
        <f>AW271*F271</f>
        <v>174475.08</v>
      </c>
      <c r="AY271" s="93"/>
      <c r="AZ271" s="77">
        <f t="shared" si="139"/>
        <v>290.42</v>
      </c>
      <c r="BA271" s="77">
        <f t="shared" si="150"/>
        <v>2358.6583333333333</v>
      </c>
      <c r="BB271" s="77">
        <f t="shared" si="151"/>
        <v>2750</v>
      </c>
      <c r="BC271" s="77">
        <f t="shared" si="152"/>
        <v>4846.53</v>
      </c>
      <c r="BD271" s="88"/>
      <c r="BE271" s="89">
        <f t="shared" si="153"/>
        <v>10455.120000000001</v>
      </c>
      <c r="BF271" s="90">
        <f t="shared" si="153"/>
        <v>84911.7</v>
      </c>
      <c r="BG271" s="91">
        <f t="shared" si="153"/>
        <v>99000</v>
      </c>
      <c r="BH271" s="342">
        <f t="shared" si="154"/>
        <v>2253.7500000000005</v>
      </c>
      <c r="BI271" s="82"/>
    </row>
    <row r="272" spans="1:61" ht="72" x14ac:dyDescent="0.25">
      <c r="A272" s="137">
        <v>251</v>
      </c>
      <c r="B272" s="83" t="s">
        <v>658</v>
      </c>
      <c r="C272" s="84" t="s">
        <v>673</v>
      </c>
      <c r="D272" s="85" t="s">
        <v>674</v>
      </c>
      <c r="E272" s="86" t="s">
        <v>633</v>
      </c>
      <c r="F272" s="138">
        <v>175</v>
      </c>
      <c r="G272" s="64">
        <f>SUM(F272:F272)</f>
        <v>175</v>
      </c>
      <c r="H272" s="183">
        <v>275.89</v>
      </c>
      <c r="I272" s="184">
        <f>G272*H272</f>
        <v>48280.75</v>
      </c>
      <c r="J272" s="351">
        <v>14397</v>
      </c>
      <c r="K272" s="68">
        <v>175</v>
      </c>
      <c r="L272" s="213" t="s">
        <v>77</v>
      </c>
      <c r="M272" s="214"/>
      <c r="N272" s="70">
        <f t="shared" si="141"/>
        <v>0</v>
      </c>
      <c r="O272" s="71">
        <v>10</v>
      </c>
      <c r="P272" s="70">
        <v>90</v>
      </c>
      <c r="Q272" s="212">
        <f t="shared" si="142"/>
        <v>15750</v>
      </c>
      <c r="R272" s="71">
        <v>561</v>
      </c>
      <c r="S272" s="70">
        <v>254.75</v>
      </c>
      <c r="T272" s="70">
        <f t="shared" si="143"/>
        <v>44581.25</v>
      </c>
      <c r="U272" s="71" t="s">
        <v>675</v>
      </c>
      <c r="V272" s="70">
        <v>150</v>
      </c>
      <c r="W272" s="212">
        <f t="shared" si="144"/>
        <v>26250</v>
      </c>
      <c r="X272" s="71">
        <v>91</v>
      </c>
      <c r="Y272" s="70">
        <v>100</v>
      </c>
      <c r="Z272" s="212">
        <f t="shared" si="145"/>
        <v>17500</v>
      </c>
      <c r="AA272" s="71">
        <v>10</v>
      </c>
      <c r="AB272" s="70">
        <v>220</v>
      </c>
      <c r="AC272" s="212">
        <f t="shared" si="146"/>
        <v>38500</v>
      </c>
      <c r="AD272" s="213" t="s">
        <v>77</v>
      </c>
      <c r="AE272" s="214"/>
      <c r="AF272" s="212">
        <f t="shared" si="147"/>
        <v>0</v>
      </c>
      <c r="AG272" s="213" t="s">
        <v>77</v>
      </c>
      <c r="AH272" s="214"/>
      <c r="AI272" s="212">
        <f t="shared" si="148"/>
        <v>0</v>
      </c>
      <c r="AJ272" s="71" t="s">
        <v>676</v>
      </c>
      <c r="AK272" s="70">
        <v>130</v>
      </c>
      <c r="AL272" s="245">
        <f t="shared" si="149"/>
        <v>22750</v>
      </c>
      <c r="AM272" s="73">
        <v>250</v>
      </c>
      <c r="AN272" s="74">
        <v>650</v>
      </c>
      <c r="AO272" s="75">
        <f t="shared" si="138"/>
        <v>113750</v>
      </c>
      <c r="AP272" s="73">
        <v>250</v>
      </c>
      <c r="AQ272" s="74">
        <v>450</v>
      </c>
      <c r="AR272" s="92">
        <f>AQ272*F272</f>
        <v>78750</v>
      </c>
      <c r="AS272" s="73">
        <v>250</v>
      </c>
      <c r="AT272" s="74">
        <v>450</v>
      </c>
      <c r="AU272" s="74">
        <f>AT272*F272</f>
        <v>78750</v>
      </c>
      <c r="AV272" s="73">
        <v>250</v>
      </c>
      <c r="AW272" s="246">
        <v>452.34</v>
      </c>
      <c r="AX272" s="75">
        <f>AW272*F272</f>
        <v>79159.5</v>
      </c>
      <c r="AY272" s="93"/>
      <c r="AZ272" s="77">
        <f t="shared" si="139"/>
        <v>90</v>
      </c>
      <c r="BA272" s="77">
        <f t="shared" si="150"/>
        <v>294.709</v>
      </c>
      <c r="BB272" s="77">
        <f t="shared" si="151"/>
        <v>237.375</v>
      </c>
      <c r="BC272" s="77">
        <f t="shared" si="152"/>
        <v>650</v>
      </c>
      <c r="BD272" s="88"/>
      <c r="BE272" s="89">
        <f t="shared" si="153"/>
        <v>15750</v>
      </c>
      <c r="BF272" s="90">
        <f t="shared" si="153"/>
        <v>51574.074999999997</v>
      </c>
      <c r="BG272" s="91">
        <f t="shared" si="153"/>
        <v>41540.625</v>
      </c>
      <c r="BH272" s="342">
        <f t="shared" si="154"/>
        <v>275.88625000000002</v>
      </c>
      <c r="BI272" s="82"/>
    </row>
    <row r="273" spans="1:61" ht="120" x14ac:dyDescent="0.25">
      <c r="A273" s="59">
        <v>252</v>
      </c>
      <c r="B273" s="83" t="s">
        <v>658</v>
      </c>
      <c r="C273" s="84" t="s">
        <v>677</v>
      </c>
      <c r="D273" s="85" t="s">
        <v>678</v>
      </c>
      <c r="E273" s="86" t="s">
        <v>633</v>
      </c>
      <c r="F273" s="138">
        <v>130</v>
      </c>
      <c r="G273" s="64">
        <f>SUM(F273:F273)</f>
        <v>130</v>
      </c>
      <c r="H273" s="183">
        <v>724.24</v>
      </c>
      <c r="I273" s="184">
        <f>G273*H273</f>
        <v>94151.2</v>
      </c>
      <c r="J273" s="351">
        <v>14354</v>
      </c>
      <c r="K273" s="68">
        <v>130</v>
      </c>
      <c r="L273" s="213" t="s">
        <v>77</v>
      </c>
      <c r="M273" s="214"/>
      <c r="N273" s="70">
        <f t="shared" si="141"/>
        <v>0</v>
      </c>
      <c r="O273" s="71">
        <v>13</v>
      </c>
      <c r="P273" s="70">
        <v>100</v>
      </c>
      <c r="Q273" s="212">
        <f t="shared" si="142"/>
        <v>13000</v>
      </c>
      <c r="R273" s="71">
        <v>544</v>
      </c>
      <c r="S273" s="70">
        <v>350</v>
      </c>
      <c r="T273" s="70">
        <f t="shared" si="143"/>
        <v>45500</v>
      </c>
      <c r="U273" s="213" t="s">
        <v>77</v>
      </c>
      <c r="V273" s="214"/>
      <c r="W273" s="212">
        <f t="shared" si="144"/>
        <v>0</v>
      </c>
      <c r="X273" s="71">
        <v>93</v>
      </c>
      <c r="Y273" s="70">
        <v>200</v>
      </c>
      <c r="Z273" s="212">
        <f t="shared" si="145"/>
        <v>26000</v>
      </c>
      <c r="AA273" s="213" t="s">
        <v>77</v>
      </c>
      <c r="AB273" s="214"/>
      <c r="AC273" s="212">
        <f t="shared" si="146"/>
        <v>0</v>
      </c>
      <c r="AD273" s="213" t="s">
        <v>77</v>
      </c>
      <c r="AE273" s="214"/>
      <c r="AF273" s="212">
        <f t="shared" si="147"/>
        <v>0</v>
      </c>
      <c r="AG273" s="71">
        <v>59</v>
      </c>
      <c r="AH273" s="70">
        <v>195.41</v>
      </c>
      <c r="AI273" s="212">
        <f t="shared" si="148"/>
        <v>25403.3</v>
      </c>
      <c r="AJ273" s="213" t="s">
        <v>77</v>
      </c>
      <c r="AK273" s="214"/>
      <c r="AL273" s="245">
        <f t="shared" si="149"/>
        <v>0</v>
      </c>
      <c r="AM273" s="73">
        <v>251</v>
      </c>
      <c r="AN273" s="74">
        <v>1200</v>
      </c>
      <c r="AO273" s="75">
        <f t="shared" si="138"/>
        <v>156000</v>
      </c>
      <c r="AP273" s="73">
        <v>251</v>
      </c>
      <c r="AQ273" s="74">
        <v>1800</v>
      </c>
      <c r="AR273" s="92">
        <f>AQ273*F273</f>
        <v>234000</v>
      </c>
      <c r="AS273" s="73">
        <v>251</v>
      </c>
      <c r="AT273" s="74">
        <v>600</v>
      </c>
      <c r="AU273" s="74">
        <f>AT273*F273</f>
        <v>78000</v>
      </c>
      <c r="AV273" s="73">
        <v>251</v>
      </c>
      <c r="AW273" s="246">
        <v>1938.61</v>
      </c>
      <c r="AX273" s="75">
        <f>AW273*F273</f>
        <v>252019.3</v>
      </c>
      <c r="AY273" s="93"/>
      <c r="AZ273" s="77">
        <f t="shared" si="139"/>
        <v>100</v>
      </c>
      <c r="BA273" s="77">
        <f t="shared" si="150"/>
        <v>798.00249999999994</v>
      </c>
      <c r="BB273" s="77">
        <f t="shared" si="151"/>
        <v>475</v>
      </c>
      <c r="BC273" s="77">
        <f t="shared" si="152"/>
        <v>1938.61</v>
      </c>
      <c r="BD273" s="88"/>
      <c r="BE273" s="89">
        <f t="shared" si="153"/>
        <v>13000</v>
      </c>
      <c r="BF273" s="90">
        <f t="shared" si="153"/>
        <v>103740.325</v>
      </c>
      <c r="BG273" s="91">
        <f t="shared" si="153"/>
        <v>61750</v>
      </c>
      <c r="BH273" s="342">
        <f t="shared" si="154"/>
        <v>724.23500000000001</v>
      </c>
      <c r="BI273" s="82"/>
    </row>
    <row r="274" spans="1:61" ht="84" x14ac:dyDescent="0.25">
      <c r="A274" s="137">
        <v>253</v>
      </c>
      <c r="B274" s="83" t="s">
        <v>658</v>
      </c>
      <c r="C274" s="290" t="s">
        <v>679</v>
      </c>
      <c r="D274" s="85" t="s">
        <v>680</v>
      </c>
      <c r="E274" s="86" t="s">
        <v>633</v>
      </c>
      <c r="F274" s="138">
        <v>300</v>
      </c>
      <c r="G274" s="64">
        <f>SUM(F274:F274)</f>
        <v>300</v>
      </c>
      <c r="H274" s="183">
        <v>1166.98</v>
      </c>
      <c r="I274" s="184">
        <f>G274*H274</f>
        <v>350094</v>
      </c>
      <c r="J274" s="351">
        <v>6050</v>
      </c>
      <c r="K274" s="68">
        <v>300</v>
      </c>
      <c r="L274" s="213" t="s">
        <v>77</v>
      </c>
      <c r="M274" s="214"/>
      <c r="N274" s="70">
        <f t="shared" si="141"/>
        <v>0</v>
      </c>
      <c r="O274" s="71">
        <v>14</v>
      </c>
      <c r="P274" s="70">
        <v>356</v>
      </c>
      <c r="Q274" s="212">
        <f t="shared" si="142"/>
        <v>106800</v>
      </c>
      <c r="R274" s="71">
        <v>562</v>
      </c>
      <c r="S274" s="70">
        <v>800</v>
      </c>
      <c r="T274" s="70">
        <f t="shared" si="143"/>
        <v>240000</v>
      </c>
      <c r="U274" s="71" t="s">
        <v>681</v>
      </c>
      <c r="V274" s="70">
        <v>300</v>
      </c>
      <c r="W274" s="212">
        <f t="shared" si="144"/>
        <v>90000</v>
      </c>
      <c r="X274" s="71">
        <v>95</v>
      </c>
      <c r="Y274" s="70">
        <v>700</v>
      </c>
      <c r="Z274" s="212">
        <f t="shared" si="145"/>
        <v>210000</v>
      </c>
      <c r="AA274" s="71">
        <v>72</v>
      </c>
      <c r="AB274" s="70">
        <v>624.55999999999995</v>
      </c>
      <c r="AC274" s="212">
        <f t="shared" si="146"/>
        <v>187367.99999999997</v>
      </c>
      <c r="AD274" s="71">
        <v>89</v>
      </c>
      <c r="AE274" s="70">
        <v>522.29999999999995</v>
      </c>
      <c r="AF274" s="212">
        <f t="shared" si="147"/>
        <v>156690</v>
      </c>
      <c r="AG274" s="213" t="s">
        <v>77</v>
      </c>
      <c r="AH274" s="214"/>
      <c r="AI274" s="212">
        <f t="shared" si="148"/>
        <v>0</v>
      </c>
      <c r="AJ274" s="71" t="s">
        <v>682</v>
      </c>
      <c r="AK274" s="70">
        <v>400</v>
      </c>
      <c r="AL274" s="245">
        <f t="shared" si="149"/>
        <v>120000</v>
      </c>
      <c r="AM274" s="73">
        <v>252</v>
      </c>
      <c r="AN274" s="74">
        <v>2500</v>
      </c>
      <c r="AO274" s="75">
        <f t="shared" si="138"/>
        <v>750000</v>
      </c>
      <c r="AP274" s="73">
        <v>252</v>
      </c>
      <c r="AQ274" s="74">
        <v>3500</v>
      </c>
      <c r="AR274" s="92">
        <f>AQ274*F274</f>
        <v>1050000</v>
      </c>
      <c r="AS274" s="73">
        <v>252</v>
      </c>
      <c r="AT274" s="74">
        <v>1100</v>
      </c>
      <c r="AU274" s="74">
        <f>AT274*F274</f>
        <v>330000</v>
      </c>
      <c r="AV274" s="73">
        <v>252</v>
      </c>
      <c r="AW274" s="246">
        <v>4442.6499999999996</v>
      </c>
      <c r="AX274" s="75">
        <f>AW274*F274</f>
        <v>1332795</v>
      </c>
      <c r="AY274" s="93"/>
      <c r="AZ274" s="77">
        <f t="shared" si="139"/>
        <v>300</v>
      </c>
      <c r="BA274" s="77">
        <f t="shared" si="150"/>
        <v>1385.9554545454546</v>
      </c>
      <c r="BB274" s="77">
        <f t="shared" si="151"/>
        <v>700</v>
      </c>
      <c r="BC274" s="77">
        <f t="shared" si="152"/>
        <v>4442.6499999999996</v>
      </c>
      <c r="BD274" s="88"/>
      <c r="BE274" s="89">
        <f t="shared" si="153"/>
        <v>90000</v>
      </c>
      <c r="BF274" s="90">
        <f t="shared" si="153"/>
        <v>415786.63636363635</v>
      </c>
      <c r="BG274" s="91">
        <f t="shared" si="153"/>
        <v>210000</v>
      </c>
      <c r="BH274" s="342">
        <f t="shared" si="154"/>
        <v>1166.9844444444445</v>
      </c>
      <c r="BI274" s="82"/>
    </row>
    <row r="275" spans="1:61" ht="60" x14ac:dyDescent="0.25">
      <c r="A275" s="59">
        <v>254</v>
      </c>
      <c r="B275" s="83" t="s">
        <v>658</v>
      </c>
      <c r="C275" s="84" t="s">
        <v>683</v>
      </c>
      <c r="D275" s="85" t="s">
        <v>684</v>
      </c>
      <c r="E275" s="86" t="s">
        <v>633</v>
      </c>
      <c r="F275" s="138">
        <v>585</v>
      </c>
      <c r="G275" s="64">
        <f>SUM(F275:F275)</f>
        <v>585</v>
      </c>
      <c r="H275" s="183">
        <v>267.73</v>
      </c>
      <c r="I275" s="184">
        <f>G275*H275</f>
        <v>156622.05000000002</v>
      </c>
      <c r="J275" s="351">
        <v>5363</v>
      </c>
      <c r="K275" s="68">
        <v>585</v>
      </c>
      <c r="L275" s="210">
        <v>10</v>
      </c>
      <c r="M275" s="212">
        <v>210</v>
      </c>
      <c r="N275" s="70">
        <f t="shared" si="141"/>
        <v>122850</v>
      </c>
      <c r="O275" s="71">
        <v>15</v>
      </c>
      <c r="P275" s="70">
        <v>140</v>
      </c>
      <c r="Q275" s="212">
        <f t="shared" si="142"/>
        <v>81900</v>
      </c>
      <c r="R275" s="71">
        <v>547</v>
      </c>
      <c r="S275" s="70">
        <v>150</v>
      </c>
      <c r="T275" s="70">
        <f t="shared" si="143"/>
        <v>87750</v>
      </c>
      <c r="U275" s="71" t="s">
        <v>685</v>
      </c>
      <c r="V275" s="70">
        <v>150</v>
      </c>
      <c r="W275" s="212">
        <f t="shared" si="144"/>
        <v>87750</v>
      </c>
      <c r="X275" s="71">
        <v>96</v>
      </c>
      <c r="Y275" s="70">
        <v>150</v>
      </c>
      <c r="Z275" s="212">
        <f t="shared" si="145"/>
        <v>87750</v>
      </c>
      <c r="AA275" s="71">
        <v>11</v>
      </c>
      <c r="AB275" s="70">
        <v>190</v>
      </c>
      <c r="AC275" s="212">
        <f t="shared" si="146"/>
        <v>111150</v>
      </c>
      <c r="AD275" s="71">
        <v>85</v>
      </c>
      <c r="AE275" s="70">
        <v>188.03</v>
      </c>
      <c r="AF275" s="212">
        <f t="shared" si="147"/>
        <v>109997.55</v>
      </c>
      <c r="AG275" s="71">
        <v>21</v>
      </c>
      <c r="AH275" s="70">
        <v>63.8</v>
      </c>
      <c r="AI275" s="212">
        <f t="shared" si="148"/>
        <v>37323</v>
      </c>
      <c r="AJ275" s="71" t="s">
        <v>392</v>
      </c>
      <c r="AK275" s="70">
        <v>130</v>
      </c>
      <c r="AL275" s="245">
        <f t="shared" si="149"/>
        <v>76050</v>
      </c>
      <c r="AM275" s="73">
        <v>253</v>
      </c>
      <c r="AN275" s="74">
        <v>600</v>
      </c>
      <c r="AO275" s="75">
        <f t="shared" si="138"/>
        <v>351000</v>
      </c>
      <c r="AP275" s="73">
        <v>253</v>
      </c>
      <c r="AQ275" s="74">
        <v>570</v>
      </c>
      <c r="AR275" s="92">
        <f>AQ275*F275</f>
        <v>333450</v>
      </c>
      <c r="AS275" s="73">
        <v>253</v>
      </c>
      <c r="AT275" s="74">
        <v>550</v>
      </c>
      <c r="AU275" s="74">
        <f>AT275*F275</f>
        <v>321750</v>
      </c>
      <c r="AV275" s="73">
        <v>253</v>
      </c>
      <c r="AW275" s="246">
        <v>516.96</v>
      </c>
      <c r="AX275" s="75">
        <f>AW275*F275</f>
        <v>302421.60000000003</v>
      </c>
      <c r="AY275" s="93"/>
      <c r="AZ275" s="77">
        <f t="shared" si="139"/>
        <v>63.8</v>
      </c>
      <c r="BA275" s="77">
        <f t="shared" si="150"/>
        <v>277.59923076923076</v>
      </c>
      <c r="BB275" s="77">
        <f t="shared" si="151"/>
        <v>188.03</v>
      </c>
      <c r="BC275" s="77">
        <f t="shared" si="152"/>
        <v>600</v>
      </c>
      <c r="BD275" s="88"/>
      <c r="BE275" s="89">
        <f t="shared" si="153"/>
        <v>37323</v>
      </c>
      <c r="BF275" s="90">
        <f t="shared" si="153"/>
        <v>162395.54999999999</v>
      </c>
      <c r="BG275" s="91">
        <f t="shared" si="153"/>
        <v>109997.55</v>
      </c>
      <c r="BH275" s="342">
        <f t="shared" si="154"/>
        <v>267.7263636363636</v>
      </c>
      <c r="BI275" s="82"/>
    </row>
    <row r="276" spans="1:61" ht="60" x14ac:dyDescent="0.25">
      <c r="A276" s="137">
        <v>255</v>
      </c>
      <c r="B276" s="83" t="s">
        <v>658</v>
      </c>
      <c r="C276" s="84" t="s">
        <v>686</v>
      </c>
      <c r="D276" s="85" t="s">
        <v>687</v>
      </c>
      <c r="E276" s="86" t="s">
        <v>688</v>
      </c>
      <c r="F276" s="138">
        <v>240</v>
      </c>
      <c r="G276" s="64">
        <f>SUM(F276:F276)</f>
        <v>240</v>
      </c>
      <c r="H276" s="183">
        <v>978</v>
      </c>
      <c r="I276" s="184">
        <f>G276*H276</f>
        <v>234720</v>
      </c>
      <c r="J276" s="351">
        <v>12637</v>
      </c>
      <c r="K276" s="68">
        <v>240</v>
      </c>
      <c r="L276" s="213" t="s">
        <v>77</v>
      </c>
      <c r="M276" s="212"/>
      <c r="N276" s="70">
        <f t="shared" si="141"/>
        <v>0</v>
      </c>
      <c r="O276" s="213" t="s">
        <v>77</v>
      </c>
      <c r="P276" s="70"/>
      <c r="Q276" s="212">
        <f t="shared" si="142"/>
        <v>0</v>
      </c>
      <c r="R276" s="71">
        <v>566</v>
      </c>
      <c r="S276" s="70">
        <v>385</v>
      </c>
      <c r="T276" s="70">
        <f t="shared" si="143"/>
        <v>92400</v>
      </c>
      <c r="U276" s="213" t="s">
        <v>77</v>
      </c>
      <c r="V276" s="70"/>
      <c r="W276" s="212">
        <f t="shared" si="144"/>
        <v>0</v>
      </c>
      <c r="X276" s="71">
        <v>99</v>
      </c>
      <c r="Y276" s="70">
        <v>390</v>
      </c>
      <c r="Z276" s="212">
        <f t="shared" si="145"/>
        <v>93600</v>
      </c>
      <c r="AA276" s="71">
        <v>48</v>
      </c>
      <c r="AB276" s="70">
        <v>600</v>
      </c>
      <c r="AC276" s="212">
        <f t="shared" si="146"/>
        <v>144000</v>
      </c>
      <c r="AD276" s="213" t="s">
        <v>77</v>
      </c>
      <c r="AE276" s="214"/>
      <c r="AF276" s="212">
        <f t="shared" si="147"/>
        <v>0</v>
      </c>
      <c r="AG276" s="213" t="s">
        <v>77</v>
      </c>
      <c r="AH276" s="214"/>
      <c r="AI276" s="212">
        <f t="shared" si="148"/>
        <v>0</v>
      </c>
      <c r="AJ276" s="213" t="s">
        <v>77</v>
      </c>
      <c r="AK276" s="214"/>
      <c r="AL276" s="245">
        <f t="shared" si="149"/>
        <v>0</v>
      </c>
      <c r="AM276" s="73">
        <v>254</v>
      </c>
      <c r="AN276" s="74">
        <v>1200</v>
      </c>
      <c r="AO276" s="75">
        <f t="shared" si="138"/>
        <v>288000</v>
      </c>
      <c r="AP276" s="73">
        <v>254</v>
      </c>
      <c r="AQ276" s="74">
        <v>1600</v>
      </c>
      <c r="AR276" s="92">
        <f>AQ276*F276</f>
        <v>384000</v>
      </c>
      <c r="AS276" s="73">
        <v>254</v>
      </c>
      <c r="AT276" s="74">
        <v>1100</v>
      </c>
      <c r="AU276" s="74">
        <f>AT276*F276</f>
        <v>264000</v>
      </c>
      <c r="AV276" s="73">
        <v>254</v>
      </c>
      <c r="AW276" s="246">
        <v>2907.92</v>
      </c>
      <c r="AX276" s="75">
        <f>AW276*F276</f>
        <v>697900.8</v>
      </c>
      <c r="AY276" s="93"/>
      <c r="AZ276" s="77">
        <f t="shared" si="139"/>
        <v>385</v>
      </c>
      <c r="BA276" s="77">
        <f t="shared" si="150"/>
        <v>1168.9885714285715</v>
      </c>
      <c r="BB276" s="77">
        <f t="shared" si="151"/>
        <v>1100</v>
      </c>
      <c r="BC276" s="77">
        <f t="shared" si="152"/>
        <v>2907.92</v>
      </c>
      <c r="BD276" s="88"/>
      <c r="BE276" s="89">
        <f t="shared" si="153"/>
        <v>92400</v>
      </c>
      <c r="BF276" s="90">
        <f t="shared" si="153"/>
        <v>280557.25714285718</v>
      </c>
      <c r="BG276" s="91">
        <f t="shared" si="153"/>
        <v>264000</v>
      </c>
      <c r="BH276" s="342">
        <f t="shared" si="154"/>
        <v>978</v>
      </c>
      <c r="BI276" s="82"/>
    </row>
    <row r="277" spans="1:61" ht="48" x14ac:dyDescent="0.25">
      <c r="A277" s="59">
        <v>256</v>
      </c>
      <c r="B277" s="83" t="s">
        <v>658</v>
      </c>
      <c r="C277" s="84" t="s">
        <v>689</v>
      </c>
      <c r="D277" s="85" t="s">
        <v>690</v>
      </c>
      <c r="E277" s="86" t="s">
        <v>691</v>
      </c>
      <c r="F277" s="138">
        <v>48</v>
      </c>
      <c r="G277" s="64">
        <f>SUM(F277:F277)</f>
        <v>48</v>
      </c>
      <c r="H277" s="183">
        <v>1571.48</v>
      </c>
      <c r="I277" s="184">
        <f>G277*H277</f>
        <v>75431.040000000008</v>
      </c>
      <c r="J277" s="351">
        <v>12637</v>
      </c>
      <c r="K277" s="68">
        <v>48</v>
      </c>
      <c r="L277" s="210">
        <v>23</v>
      </c>
      <c r="M277" s="212">
        <v>893</v>
      </c>
      <c r="N277" s="70">
        <f t="shared" si="141"/>
        <v>42864</v>
      </c>
      <c r="O277" s="71">
        <v>23</v>
      </c>
      <c r="P277" s="70">
        <v>500</v>
      </c>
      <c r="Q277" s="212">
        <f t="shared" si="142"/>
        <v>24000</v>
      </c>
      <c r="R277" s="71">
        <v>567</v>
      </c>
      <c r="S277" s="70">
        <v>1289</v>
      </c>
      <c r="T277" s="70">
        <f t="shared" si="143"/>
        <v>61872</v>
      </c>
      <c r="U277" s="213" t="s">
        <v>77</v>
      </c>
      <c r="V277" s="70"/>
      <c r="W277" s="212">
        <f t="shared" si="144"/>
        <v>0</v>
      </c>
      <c r="X277" s="71">
        <v>97</v>
      </c>
      <c r="Y277" s="70">
        <v>800</v>
      </c>
      <c r="Z277" s="212">
        <f t="shared" si="145"/>
        <v>38400</v>
      </c>
      <c r="AA277" s="213" t="s">
        <v>77</v>
      </c>
      <c r="AB277" s="214"/>
      <c r="AC277" s="212">
        <f t="shared" si="146"/>
        <v>0</v>
      </c>
      <c r="AD277" s="213" t="s">
        <v>77</v>
      </c>
      <c r="AE277" s="214"/>
      <c r="AF277" s="212">
        <f t="shared" si="147"/>
        <v>0</v>
      </c>
      <c r="AG277" s="71">
        <v>39</v>
      </c>
      <c r="AH277" s="70">
        <v>670.42</v>
      </c>
      <c r="AI277" s="212">
        <f t="shared" si="148"/>
        <v>32180.159999999996</v>
      </c>
      <c r="AJ277" s="213" t="s">
        <v>77</v>
      </c>
      <c r="AK277" s="70"/>
      <c r="AL277" s="245">
        <f t="shared" si="149"/>
        <v>0</v>
      </c>
      <c r="AM277" s="73">
        <v>255</v>
      </c>
      <c r="AN277" s="74">
        <v>2240</v>
      </c>
      <c r="AO277" s="75">
        <f t="shared" si="138"/>
        <v>107520</v>
      </c>
      <c r="AP277" s="73">
        <v>255</v>
      </c>
      <c r="AQ277" s="74">
        <v>22000</v>
      </c>
      <c r="AR277" s="92">
        <f>AQ277*F277</f>
        <v>1056000</v>
      </c>
      <c r="AS277" s="73">
        <v>255</v>
      </c>
      <c r="AT277" s="74">
        <v>2200</v>
      </c>
      <c r="AU277" s="74">
        <f>AT277*F277</f>
        <v>105600</v>
      </c>
      <c r="AV277" s="73">
        <v>255</v>
      </c>
      <c r="AW277" s="246">
        <v>2907.92</v>
      </c>
      <c r="AX277" s="75">
        <f>AW277*F277</f>
        <v>139580.16</v>
      </c>
      <c r="AY277" s="93"/>
      <c r="AZ277" s="77">
        <f t="shared" si="139"/>
        <v>500</v>
      </c>
      <c r="BA277" s="77">
        <f t="shared" si="150"/>
        <v>3722.2599999999998</v>
      </c>
      <c r="BB277" s="77">
        <f t="shared" si="151"/>
        <v>1289</v>
      </c>
      <c r="BC277" s="77">
        <f t="shared" si="152"/>
        <v>22000</v>
      </c>
      <c r="BD277" s="88"/>
      <c r="BE277" s="89">
        <f t="shared" si="153"/>
        <v>24000</v>
      </c>
      <c r="BF277" s="90">
        <f t="shared" si="153"/>
        <v>178668.47999999998</v>
      </c>
      <c r="BG277" s="91">
        <f t="shared" si="153"/>
        <v>61872</v>
      </c>
      <c r="BH277" s="342">
        <f t="shared" si="154"/>
        <v>1571.4771428571423</v>
      </c>
      <c r="BI277" s="82"/>
    </row>
    <row r="278" spans="1:61" ht="60" x14ac:dyDescent="0.25">
      <c r="A278" s="137">
        <v>257</v>
      </c>
      <c r="B278" s="83" t="s">
        <v>658</v>
      </c>
      <c r="C278" s="84" t="s">
        <v>692</v>
      </c>
      <c r="D278" s="85" t="s">
        <v>693</v>
      </c>
      <c r="E278" s="86" t="s">
        <v>691</v>
      </c>
      <c r="F278" s="138">
        <v>48</v>
      </c>
      <c r="G278" s="64">
        <f>SUM(F278:F278)</f>
        <v>48</v>
      </c>
      <c r="H278" s="183">
        <v>2236.0700000000002</v>
      </c>
      <c r="I278" s="184">
        <f>G278*H278</f>
        <v>107331.36000000002</v>
      </c>
      <c r="J278" s="351">
        <v>12637</v>
      </c>
      <c r="K278" s="68">
        <v>48</v>
      </c>
      <c r="L278" s="210">
        <v>25</v>
      </c>
      <c r="M278" s="212">
        <v>1000</v>
      </c>
      <c r="N278" s="70">
        <f t="shared" si="141"/>
        <v>48000</v>
      </c>
      <c r="O278" s="71">
        <v>24</v>
      </c>
      <c r="P278" s="70">
        <v>500</v>
      </c>
      <c r="Q278" s="212">
        <f t="shared" si="142"/>
        <v>24000</v>
      </c>
      <c r="R278" s="71">
        <v>568</v>
      </c>
      <c r="S278" s="70">
        <v>1400</v>
      </c>
      <c r="T278" s="70">
        <f t="shared" si="143"/>
        <v>67200</v>
      </c>
      <c r="U278" s="213" t="s">
        <v>77</v>
      </c>
      <c r="V278" s="214"/>
      <c r="W278" s="212">
        <f t="shared" si="144"/>
        <v>0</v>
      </c>
      <c r="X278" s="213" t="s">
        <v>77</v>
      </c>
      <c r="Y278" s="214"/>
      <c r="Z278" s="212">
        <f t="shared" si="145"/>
        <v>0</v>
      </c>
      <c r="AA278" s="213" t="s">
        <v>77</v>
      </c>
      <c r="AB278" s="214"/>
      <c r="AC278" s="212">
        <f t="shared" si="146"/>
        <v>0</v>
      </c>
      <c r="AD278" s="213" t="s">
        <v>77</v>
      </c>
      <c r="AE278" s="214"/>
      <c r="AF278" s="212">
        <f t="shared" si="147"/>
        <v>0</v>
      </c>
      <c r="AG278" s="71">
        <v>41</v>
      </c>
      <c r="AH278" s="70">
        <v>1905.42</v>
      </c>
      <c r="AI278" s="212">
        <f t="shared" si="148"/>
        <v>91460.160000000003</v>
      </c>
      <c r="AJ278" s="213" t="s">
        <v>77</v>
      </c>
      <c r="AK278" s="70"/>
      <c r="AL278" s="245">
        <f t="shared" si="149"/>
        <v>0</v>
      </c>
      <c r="AM278" s="73">
        <v>256</v>
      </c>
      <c r="AN278" s="74">
        <v>3080</v>
      </c>
      <c r="AO278" s="75">
        <f t="shared" si="138"/>
        <v>147840</v>
      </c>
      <c r="AP278" s="73">
        <v>256</v>
      </c>
      <c r="AQ278" s="74">
        <v>4200</v>
      </c>
      <c r="AR278" s="92">
        <f>AQ278*F278</f>
        <v>201600</v>
      </c>
      <c r="AS278" s="73">
        <v>256</v>
      </c>
      <c r="AT278" s="74">
        <v>2800</v>
      </c>
      <c r="AU278" s="74">
        <f>AT278*F278</f>
        <v>134400</v>
      </c>
      <c r="AV278" s="73">
        <v>256</v>
      </c>
      <c r="AW278" s="246">
        <v>3231.02</v>
      </c>
      <c r="AX278" s="75">
        <f>AW278*F278</f>
        <v>155088.95999999999</v>
      </c>
      <c r="AY278" s="93"/>
      <c r="AZ278" s="77">
        <f t="shared" si="139"/>
        <v>500</v>
      </c>
      <c r="BA278" s="77">
        <f t="shared" si="150"/>
        <v>2264.5549999999998</v>
      </c>
      <c r="BB278" s="77">
        <f t="shared" si="151"/>
        <v>2352.71</v>
      </c>
      <c r="BC278" s="77">
        <f t="shared" si="152"/>
        <v>4200</v>
      </c>
      <c r="BD278" s="88"/>
      <c r="BE278" s="89">
        <f t="shared" si="153"/>
        <v>24000</v>
      </c>
      <c r="BF278" s="90">
        <f t="shared" si="153"/>
        <v>108698.63999999998</v>
      </c>
      <c r="BG278" s="91">
        <f t="shared" si="153"/>
        <v>112930.08</v>
      </c>
      <c r="BH278" s="342">
        <f t="shared" si="154"/>
        <v>2236.0733333333333</v>
      </c>
      <c r="BI278" s="82"/>
    </row>
    <row r="279" spans="1:61" ht="60" x14ac:dyDescent="0.25">
      <c r="A279" s="59">
        <v>258</v>
      </c>
      <c r="B279" s="83" t="s">
        <v>658</v>
      </c>
      <c r="C279" s="84" t="s">
        <v>694</v>
      </c>
      <c r="D279" s="85" t="s">
        <v>695</v>
      </c>
      <c r="E279" s="86" t="s">
        <v>696</v>
      </c>
      <c r="F279" s="138">
        <v>90</v>
      </c>
      <c r="G279" s="64">
        <f>SUM(F279:F279)</f>
        <v>90</v>
      </c>
      <c r="H279" s="183">
        <v>1321.36</v>
      </c>
      <c r="I279" s="184">
        <f>G279*H279</f>
        <v>118922.4</v>
      </c>
      <c r="J279" s="351">
        <v>12955</v>
      </c>
      <c r="K279" s="68">
        <v>90</v>
      </c>
      <c r="L279" s="210">
        <v>20</v>
      </c>
      <c r="M279" s="212">
        <v>515</v>
      </c>
      <c r="N279" s="70">
        <f t="shared" si="141"/>
        <v>46350</v>
      </c>
      <c r="O279" s="71">
        <v>25</v>
      </c>
      <c r="P279" s="70">
        <v>600</v>
      </c>
      <c r="Q279" s="212">
        <f t="shared" si="142"/>
        <v>54000</v>
      </c>
      <c r="R279" s="71">
        <v>548</v>
      </c>
      <c r="S279" s="70">
        <v>750</v>
      </c>
      <c r="T279" s="70">
        <f t="shared" si="143"/>
        <v>67500</v>
      </c>
      <c r="U279" s="71" t="s">
        <v>697</v>
      </c>
      <c r="V279" s="70">
        <v>450</v>
      </c>
      <c r="W279" s="212">
        <f t="shared" si="144"/>
        <v>40500</v>
      </c>
      <c r="X279" s="71">
        <v>100</v>
      </c>
      <c r="Y279" s="70">
        <v>750</v>
      </c>
      <c r="Z279" s="212">
        <f t="shared" si="145"/>
        <v>67500</v>
      </c>
      <c r="AA279" s="71">
        <v>45</v>
      </c>
      <c r="AB279" s="70">
        <v>771</v>
      </c>
      <c r="AC279" s="212">
        <f t="shared" si="146"/>
        <v>69390</v>
      </c>
      <c r="AD279" s="71">
        <v>87</v>
      </c>
      <c r="AE279" s="70">
        <v>679</v>
      </c>
      <c r="AF279" s="212">
        <f t="shared" si="147"/>
        <v>61110</v>
      </c>
      <c r="AG279" s="71">
        <v>23</v>
      </c>
      <c r="AH279" s="70">
        <v>55.82</v>
      </c>
      <c r="AI279" s="212">
        <f t="shared" si="148"/>
        <v>5023.8</v>
      </c>
      <c r="AJ279" s="71" t="s">
        <v>698</v>
      </c>
      <c r="AK279" s="70">
        <v>500</v>
      </c>
      <c r="AL279" s="245">
        <f t="shared" si="149"/>
        <v>45000</v>
      </c>
      <c r="AM279" s="73">
        <v>257</v>
      </c>
      <c r="AN279" s="74">
        <v>2520</v>
      </c>
      <c r="AO279" s="75">
        <f t="shared" si="138"/>
        <v>226800</v>
      </c>
      <c r="AP279" s="73">
        <v>257</v>
      </c>
      <c r="AQ279" s="74">
        <v>4500</v>
      </c>
      <c r="AR279" s="92">
        <f>AQ279*F279</f>
        <v>405000</v>
      </c>
      <c r="AS279" s="73">
        <v>257</v>
      </c>
      <c r="AT279" s="74">
        <v>2500</v>
      </c>
      <c r="AU279" s="74">
        <f>AT279*F279</f>
        <v>225000</v>
      </c>
      <c r="AV279" s="73">
        <v>257</v>
      </c>
      <c r="AW279" s="246">
        <v>5654.28</v>
      </c>
      <c r="AX279" s="75">
        <f>AW279*F279</f>
        <v>508885.19999999995</v>
      </c>
      <c r="AY279" s="93"/>
      <c r="AZ279" s="77">
        <f t="shared" si="139"/>
        <v>55.82</v>
      </c>
      <c r="BA279" s="77">
        <f t="shared" si="150"/>
        <v>1557.3153846153846</v>
      </c>
      <c r="BB279" s="77">
        <f t="shared" si="151"/>
        <v>750</v>
      </c>
      <c r="BC279" s="77">
        <f t="shared" si="152"/>
        <v>5654.28</v>
      </c>
      <c r="BD279" s="88"/>
      <c r="BE279" s="89">
        <f t="shared" si="153"/>
        <v>5023.8</v>
      </c>
      <c r="BF279" s="90">
        <f t="shared" si="153"/>
        <v>140158.38461538462</v>
      </c>
      <c r="BG279" s="91">
        <f t="shared" si="153"/>
        <v>67500</v>
      </c>
      <c r="BH279" s="342">
        <f t="shared" si="154"/>
        <v>1321.3636363636363</v>
      </c>
      <c r="BI279" s="82"/>
    </row>
    <row r="280" spans="1:61" ht="84" x14ac:dyDescent="0.25">
      <c r="A280" s="137">
        <v>259</v>
      </c>
      <c r="B280" s="83" t="s">
        <v>658</v>
      </c>
      <c r="C280" s="97" t="s">
        <v>699</v>
      </c>
      <c r="D280" s="265" t="s">
        <v>700</v>
      </c>
      <c r="E280" s="86" t="s">
        <v>696</v>
      </c>
      <c r="F280" s="138">
        <v>10</v>
      </c>
      <c r="G280" s="64">
        <f>SUM(F280:F280)</f>
        <v>10</v>
      </c>
      <c r="H280" s="183">
        <v>4646.26</v>
      </c>
      <c r="I280" s="184">
        <f>G280*H280</f>
        <v>46462.600000000006</v>
      </c>
      <c r="J280" s="351">
        <v>12955</v>
      </c>
      <c r="K280" s="68">
        <v>10</v>
      </c>
      <c r="L280" s="213" t="s">
        <v>77</v>
      </c>
      <c r="M280" s="214"/>
      <c r="N280" s="70">
        <f t="shared" si="141"/>
        <v>0</v>
      </c>
      <c r="O280" s="213" t="s">
        <v>77</v>
      </c>
      <c r="P280" s="214"/>
      <c r="Q280" s="212">
        <f t="shared" si="142"/>
        <v>0</v>
      </c>
      <c r="R280" s="213" t="s">
        <v>77</v>
      </c>
      <c r="S280" s="214"/>
      <c r="T280" s="70">
        <f t="shared" si="143"/>
        <v>0</v>
      </c>
      <c r="U280" s="213" t="s">
        <v>77</v>
      </c>
      <c r="V280" s="214"/>
      <c r="W280" s="212">
        <f t="shared" si="144"/>
        <v>0</v>
      </c>
      <c r="X280" s="213" t="s">
        <v>77</v>
      </c>
      <c r="Y280" s="214"/>
      <c r="Z280" s="212">
        <f t="shared" si="145"/>
        <v>0</v>
      </c>
      <c r="AA280" s="213" t="s">
        <v>77</v>
      </c>
      <c r="AB280" s="214"/>
      <c r="AC280" s="212">
        <f t="shared" si="146"/>
        <v>0</v>
      </c>
      <c r="AD280" s="213" t="s">
        <v>77</v>
      </c>
      <c r="AE280" s="214"/>
      <c r="AF280" s="212">
        <f t="shared" si="147"/>
        <v>0</v>
      </c>
      <c r="AG280" s="213" t="s">
        <v>77</v>
      </c>
      <c r="AH280" s="214"/>
      <c r="AI280" s="212">
        <f t="shared" si="148"/>
        <v>0</v>
      </c>
      <c r="AJ280" s="71" t="s">
        <v>701</v>
      </c>
      <c r="AK280" s="70">
        <v>740</v>
      </c>
      <c r="AL280" s="245">
        <f t="shared" si="149"/>
        <v>7400</v>
      </c>
      <c r="AM280" s="73">
        <v>258</v>
      </c>
      <c r="AN280" s="74">
        <v>4900</v>
      </c>
      <c r="AO280" s="75">
        <f t="shared" si="138"/>
        <v>49000</v>
      </c>
      <c r="AP280" s="73">
        <v>258</v>
      </c>
      <c r="AQ280" s="74">
        <v>6000</v>
      </c>
      <c r="AR280" s="92">
        <f>AQ280*F280</f>
        <v>60000</v>
      </c>
      <c r="AS280" s="73">
        <v>258</v>
      </c>
      <c r="AT280" s="74">
        <v>5000</v>
      </c>
      <c r="AU280" s="74">
        <f>AT280*F280</f>
        <v>50000</v>
      </c>
      <c r="AV280" s="73">
        <v>258</v>
      </c>
      <c r="AW280" s="246">
        <v>4038.77</v>
      </c>
      <c r="AX280" s="75">
        <f>AW280*F280</f>
        <v>40387.699999999997</v>
      </c>
      <c r="AY280" s="93"/>
      <c r="AZ280" s="77">
        <f t="shared" si="139"/>
        <v>740</v>
      </c>
      <c r="BA280" s="77">
        <f t="shared" si="150"/>
        <v>4135.7539999999999</v>
      </c>
      <c r="BB280" s="77">
        <f t="shared" si="151"/>
        <v>4900</v>
      </c>
      <c r="BC280" s="77">
        <f t="shared" si="152"/>
        <v>6000</v>
      </c>
      <c r="BD280" s="88"/>
      <c r="BE280" s="89">
        <f t="shared" si="153"/>
        <v>7400</v>
      </c>
      <c r="BF280" s="90">
        <f t="shared" si="153"/>
        <v>41357.54</v>
      </c>
      <c r="BG280" s="91">
        <f t="shared" si="153"/>
        <v>49000</v>
      </c>
      <c r="BH280" s="342">
        <f t="shared" si="154"/>
        <v>4646.2566666666671</v>
      </c>
      <c r="BI280" s="82"/>
    </row>
    <row r="281" spans="1:61" ht="72" x14ac:dyDescent="0.25">
      <c r="A281" s="59">
        <v>260</v>
      </c>
      <c r="B281" s="83" t="s">
        <v>658</v>
      </c>
      <c r="C281" s="84" t="s">
        <v>702</v>
      </c>
      <c r="D281" s="85" t="s">
        <v>703</v>
      </c>
      <c r="E281" s="86" t="s">
        <v>633</v>
      </c>
      <c r="F281" s="138">
        <v>1400</v>
      </c>
      <c r="G281" s="64">
        <f>SUM(F281:F281)</f>
        <v>1400</v>
      </c>
      <c r="H281" s="183">
        <v>332.44</v>
      </c>
      <c r="I281" s="184">
        <f>G281*H281</f>
        <v>465416</v>
      </c>
      <c r="J281" s="351">
        <v>8729</v>
      </c>
      <c r="K281" s="68">
        <v>1400</v>
      </c>
      <c r="L281" s="210">
        <v>9</v>
      </c>
      <c r="M281" s="212">
        <v>380</v>
      </c>
      <c r="N281" s="70">
        <f t="shared" si="141"/>
        <v>532000</v>
      </c>
      <c r="O281" s="71">
        <v>30</v>
      </c>
      <c r="P281" s="70">
        <v>130</v>
      </c>
      <c r="Q281" s="212">
        <f t="shared" si="142"/>
        <v>182000</v>
      </c>
      <c r="R281" s="71">
        <v>552</v>
      </c>
      <c r="S281" s="70">
        <v>275</v>
      </c>
      <c r="T281" s="70">
        <f t="shared" si="143"/>
        <v>385000</v>
      </c>
      <c r="U281" s="71" t="s">
        <v>704</v>
      </c>
      <c r="V281" s="70">
        <v>140</v>
      </c>
      <c r="W281" s="212">
        <f t="shared" si="144"/>
        <v>196000</v>
      </c>
      <c r="X281" s="71">
        <v>105</v>
      </c>
      <c r="Y281" s="70">
        <v>150</v>
      </c>
      <c r="Z281" s="212">
        <f t="shared" si="145"/>
        <v>210000</v>
      </c>
      <c r="AA281" s="71">
        <v>46</v>
      </c>
      <c r="AB281" s="70">
        <v>190</v>
      </c>
      <c r="AC281" s="212">
        <f t="shared" si="146"/>
        <v>266000</v>
      </c>
      <c r="AD281" s="71">
        <v>84</v>
      </c>
      <c r="AE281" s="70">
        <v>208.92</v>
      </c>
      <c r="AF281" s="212">
        <f t="shared" si="147"/>
        <v>292488</v>
      </c>
      <c r="AG281" s="213" t="s">
        <v>77</v>
      </c>
      <c r="AH281" s="214"/>
      <c r="AI281" s="212">
        <f t="shared" si="148"/>
        <v>0</v>
      </c>
      <c r="AJ281" s="71" t="s">
        <v>422</v>
      </c>
      <c r="AK281" s="70">
        <v>215</v>
      </c>
      <c r="AL281" s="245">
        <f t="shared" si="149"/>
        <v>301000</v>
      </c>
      <c r="AM281" s="73">
        <v>259</v>
      </c>
      <c r="AN281" s="74">
        <v>750</v>
      </c>
      <c r="AO281" s="75">
        <f t="shared" si="138"/>
        <v>1050000</v>
      </c>
      <c r="AP281" s="73">
        <v>259</v>
      </c>
      <c r="AQ281" s="74">
        <v>600</v>
      </c>
      <c r="AR281" s="92">
        <f>AQ281*F281</f>
        <v>840000</v>
      </c>
      <c r="AS281" s="73">
        <v>259</v>
      </c>
      <c r="AT281" s="74">
        <v>600</v>
      </c>
      <c r="AU281" s="74">
        <f>AT281*F281</f>
        <v>840000</v>
      </c>
      <c r="AV281" s="73">
        <v>259</v>
      </c>
      <c r="AW281" s="246">
        <v>565.42999999999995</v>
      </c>
      <c r="AX281" s="75">
        <f>AW281*F281</f>
        <v>791601.99999999988</v>
      </c>
      <c r="AY281" s="93"/>
      <c r="AZ281" s="77">
        <f t="shared" si="139"/>
        <v>130</v>
      </c>
      <c r="BA281" s="77">
        <f t="shared" si="150"/>
        <v>350.36250000000001</v>
      </c>
      <c r="BB281" s="77">
        <f t="shared" si="151"/>
        <v>245</v>
      </c>
      <c r="BC281" s="77">
        <f t="shared" si="152"/>
        <v>750</v>
      </c>
      <c r="BD281" s="88"/>
      <c r="BE281" s="89">
        <f t="shared" si="153"/>
        <v>182000</v>
      </c>
      <c r="BF281" s="90">
        <f t="shared" si="153"/>
        <v>490507.5</v>
      </c>
      <c r="BG281" s="91">
        <f t="shared" si="153"/>
        <v>343000</v>
      </c>
      <c r="BH281" s="342">
        <f t="shared" si="154"/>
        <v>332.43500000000006</v>
      </c>
      <c r="BI281" s="82"/>
    </row>
    <row r="282" spans="1:61" ht="60" x14ac:dyDescent="0.25">
      <c r="A282" s="137">
        <v>261</v>
      </c>
      <c r="B282" s="83" t="s">
        <v>658</v>
      </c>
      <c r="C282" s="84" t="s">
        <v>705</v>
      </c>
      <c r="D282" s="85" t="s">
        <v>706</v>
      </c>
      <c r="E282" s="86" t="s">
        <v>633</v>
      </c>
      <c r="F282" s="138">
        <v>16</v>
      </c>
      <c r="G282" s="64">
        <f>SUM(F282:F282)</f>
        <v>16</v>
      </c>
      <c r="H282" s="183">
        <v>395.57</v>
      </c>
      <c r="I282" s="184">
        <f>G282*H282</f>
        <v>6329.12</v>
      </c>
      <c r="J282" s="351">
        <v>8729</v>
      </c>
      <c r="K282" s="68">
        <v>16</v>
      </c>
      <c r="L282" s="210">
        <v>11</v>
      </c>
      <c r="M282" s="212">
        <v>230</v>
      </c>
      <c r="N282" s="70">
        <f t="shared" si="141"/>
        <v>3680</v>
      </c>
      <c r="O282" s="71">
        <v>28</v>
      </c>
      <c r="P282" s="70">
        <v>130</v>
      </c>
      <c r="Q282" s="212">
        <f t="shared" si="142"/>
        <v>2080</v>
      </c>
      <c r="R282" s="71">
        <v>553</v>
      </c>
      <c r="S282" s="70">
        <v>443.25</v>
      </c>
      <c r="T282" s="70">
        <f t="shared" si="143"/>
        <v>7092</v>
      </c>
      <c r="U282" s="71" t="s">
        <v>707</v>
      </c>
      <c r="V282" s="70">
        <v>180</v>
      </c>
      <c r="W282" s="212">
        <f t="shared" si="144"/>
        <v>2880</v>
      </c>
      <c r="X282" s="71">
        <v>107</v>
      </c>
      <c r="Y282" s="70">
        <v>190</v>
      </c>
      <c r="Z282" s="212">
        <f t="shared" si="145"/>
        <v>3040</v>
      </c>
      <c r="AA282" s="71">
        <v>47</v>
      </c>
      <c r="AB282" s="70">
        <v>242</v>
      </c>
      <c r="AC282" s="212">
        <f t="shared" si="146"/>
        <v>3872</v>
      </c>
      <c r="AD282" s="213" t="s">
        <v>77</v>
      </c>
      <c r="AE282" s="214"/>
      <c r="AF282" s="212">
        <f t="shared" si="147"/>
        <v>0</v>
      </c>
      <c r="AG282" s="71">
        <v>25</v>
      </c>
      <c r="AH282" s="70">
        <v>31.17</v>
      </c>
      <c r="AI282" s="212">
        <f t="shared" si="148"/>
        <v>498.72</v>
      </c>
      <c r="AJ282" s="71" t="s">
        <v>708</v>
      </c>
      <c r="AK282" s="70">
        <v>215</v>
      </c>
      <c r="AL282" s="245">
        <f t="shared" si="149"/>
        <v>3440</v>
      </c>
      <c r="AM282" s="73">
        <v>260</v>
      </c>
      <c r="AN282" s="74">
        <v>900</v>
      </c>
      <c r="AO282" s="75">
        <f t="shared" si="138"/>
        <v>14400</v>
      </c>
      <c r="AP282" s="73">
        <v>260</v>
      </c>
      <c r="AQ282" s="74">
        <v>800</v>
      </c>
      <c r="AR282" s="92">
        <f>AQ282*F282</f>
        <v>12800</v>
      </c>
      <c r="AS282" s="73">
        <v>260</v>
      </c>
      <c r="AT282" s="74">
        <v>750</v>
      </c>
      <c r="AU282" s="74">
        <f>AT282*F282</f>
        <v>12000</v>
      </c>
      <c r="AV282" s="73">
        <v>260</v>
      </c>
      <c r="AW282" s="246">
        <v>775.44</v>
      </c>
      <c r="AX282" s="75">
        <f>AW282*F282</f>
        <v>12407.04</v>
      </c>
      <c r="AY282" s="93"/>
      <c r="AZ282" s="77">
        <f t="shared" si="139"/>
        <v>31.17</v>
      </c>
      <c r="BA282" s="77">
        <f t="shared" si="150"/>
        <v>407.2383333333334</v>
      </c>
      <c r="BB282" s="77">
        <f t="shared" si="151"/>
        <v>236</v>
      </c>
      <c r="BC282" s="77">
        <f t="shared" si="152"/>
        <v>900</v>
      </c>
      <c r="BD282" s="88"/>
      <c r="BE282" s="89">
        <f t="shared" si="153"/>
        <v>498.72</v>
      </c>
      <c r="BF282" s="90">
        <f t="shared" si="153"/>
        <v>6515.8133333333344</v>
      </c>
      <c r="BG282" s="91">
        <f t="shared" si="153"/>
        <v>3776</v>
      </c>
      <c r="BH282" s="342">
        <f t="shared" si="154"/>
        <v>395.56900000000007</v>
      </c>
      <c r="BI282" s="82"/>
    </row>
    <row r="283" spans="1:61" ht="72" x14ac:dyDescent="0.25">
      <c r="A283" s="59">
        <v>262</v>
      </c>
      <c r="B283" s="83" t="s">
        <v>658</v>
      </c>
      <c r="C283" s="97" t="s">
        <v>709</v>
      </c>
      <c r="D283" s="85" t="s">
        <v>710</v>
      </c>
      <c r="E283" s="86" t="s">
        <v>633</v>
      </c>
      <c r="F283" s="138">
        <v>16</v>
      </c>
      <c r="G283" s="64">
        <f>SUM(F283:F283)</f>
        <v>16</v>
      </c>
      <c r="H283" s="183">
        <v>653.24</v>
      </c>
      <c r="I283" s="184">
        <f>G283*H283</f>
        <v>10451.84</v>
      </c>
      <c r="J283" s="351">
        <v>8729</v>
      </c>
      <c r="K283" s="68">
        <v>16</v>
      </c>
      <c r="L283" s="210">
        <v>15</v>
      </c>
      <c r="M283" s="212">
        <v>220</v>
      </c>
      <c r="N283" s="70">
        <f t="shared" si="141"/>
        <v>3520</v>
      </c>
      <c r="O283" s="71">
        <v>29</v>
      </c>
      <c r="P283" s="70">
        <v>130</v>
      </c>
      <c r="Q283" s="212">
        <f t="shared" si="142"/>
        <v>2080</v>
      </c>
      <c r="R283" s="71">
        <v>570</v>
      </c>
      <c r="S283" s="70">
        <v>450</v>
      </c>
      <c r="T283" s="70">
        <f t="shared" si="143"/>
        <v>7200</v>
      </c>
      <c r="U283" s="213" t="s">
        <v>77</v>
      </c>
      <c r="V283" s="214"/>
      <c r="W283" s="212">
        <f t="shared" si="144"/>
        <v>0</v>
      </c>
      <c r="X283" s="213" t="s">
        <v>77</v>
      </c>
      <c r="Y283" s="214"/>
      <c r="Z283" s="212">
        <f t="shared" si="145"/>
        <v>0</v>
      </c>
      <c r="AA283" s="213" t="s">
        <v>77</v>
      </c>
      <c r="AB283" s="214"/>
      <c r="AC283" s="212">
        <f t="shared" si="146"/>
        <v>0</v>
      </c>
      <c r="AD283" s="213" t="s">
        <v>77</v>
      </c>
      <c r="AE283" s="214"/>
      <c r="AF283" s="212">
        <f t="shared" si="147"/>
        <v>0</v>
      </c>
      <c r="AG283" s="213" t="s">
        <v>77</v>
      </c>
      <c r="AH283" s="214"/>
      <c r="AI283" s="212">
        <f t="shared" si="148"/>
        <v>0</v>
      </c>
      <c r="AJ283" s="213" t="s">
        <v>77</v>
      </c>
      <c r="AK283" s="214"/>
      <c r="AL283" s="245">
        <f t="shared" si="149"/>
        <v>0</v>
      </c>
      <c r="AM283" s="73">
        <v>261</v>
      </c>
      <c r="AN283" s="74">
        <v>2000</v>
      </c>
      <c r="AO283" s="75">
        <f t="shared" si="138"/>
        <v>32000</v>
      </c>
      <c r="AP283" s="73">
        <v>261</v>
      </c>
      <c r="AQ283" s="74">
        <v>1200</v>
      </c>
      <c r="AR283" s="92">
        <f>AQ283*F283</f>
        <v>19200</v>
      </c>
      <c r="AS283" s="73">
        <v>261</v>
      </c>
      <c r="AT283" s="74">
        <v>750</v>
      </c>
      <c r="AU283" s="74">
        <f>AT283*F283</f>
        <v>12000</v>
      </c>
      <c r="AV283" s="73">
        <v>261</v>
      </c>
      <c r="AW283" s="246">
        <v>646.20000000000005</v>
      </c>
      <c r="AX283" s="75">
        <f>AW283*F283</f>
        <v>10339.200000000001</v>
      </c>
      <c r="AY283" s="93"/>
      <c r="AZ283" s="77">
        <f t="shared" si="139"/>
        <v>130</v>
      </c>
      <c r="BA283" s="77">
        <f t="shared" si="150"/>
        <v>770.88571428571424</v>
      </c>
      <c r="BB283" s="77">
        <f t="shared" si="151"/>
        <v>646.20000000000005</v>
      </c>
      <c r="BC283" s="77">
        <f t="shared" si="152"/>
        <v>2000</v>
      </c>
      <c r="BD283" s="88"/>
      <c r="BE283" s="89">
        <f t="shared" si="153"/>
        <v>2080</v>
      </c>
      <c r="BF283" s="90">
        <f t="shared" si="153"/>
        <v>12334.171428571428</v>
      </c>
      <c r="BG283" s="91">
        <f t="shared" si="153"/>
        <v>10339.200000000001</v>
      </c>
      <c r="BH283" s="342">
        <f t="shared" si="154"/>
        <v>653.24</v>
      </c>
      <c r="BI283" s="82"/>
    </row>
    <row r="284" spans="1:61" ht="60" x14ac:dyDescent="0.25">
      <c r="A284" s="137">
        <v>263</v>
      </c>
      <c r="B284" s="83" t="s">
        <v>658</v>
      </c>
      <c r="C284" s="97" t="s">
        <v>711</v>
      </c>
      <c r="D284" s="85" t="s">
        <v>712</v>
      </c>
      <c r="E284" s="86" t="s">
        <v>665</v>
      </c>
      <c r="F284" s="138">
        <v>570</v>
      </c>
      <c r="G284" s="64">
        <f>SUM(F284:F284)</f>
        <v>570</v>
      </c>
      <c r="H284" s="183">
        <v>395.39</v>
      </c>
      <c r="I284" s="184">
        <f>G284*H284</f>
        <v>225372.3</v>
      </c>
      <c r="J284" s="351">
        <v>30136</v>
      </c>
      <c r="K284" s="68">
        <v>570</v>
      </c>
      <c r="L284" s="210">
        <v>36</v>
      </c>
      <c r="M284" s="212">
        <v>200</v>
      </c>
      <c r="N284" s="70">
        <f t="shared" si="141"/>
        <v>114000</v>
      </c>
      <c r="O284" s="71">
        <v>32</v>
      </c>
      <c r="P284" s="70">
        <v>160</v>
      </c>
      <c r="Q284" s="212">
        <f t="shared" si="142"/>
        <v>91200</v>
      </c>
      <c r="R284" s="71">
        <v>558</v>
      </c>
      <c r="S284" s="70">
        <v>400</v>
      </c>
      <c r="T284" s="70">
        <f t="shared" si="143"/>
        <v>228000</v>
      </c>
      <c r="U284" s="71" t="s">
        <v>713</v>
      </c>
      <c r="V284" s="70">
        <v>170</v>
      </c>
      <c r="W284" s="212">
        <f t="shared" si="144"/>
        <v>96900</v>
      </c>
      <c r="X284" s="71">
        <v>111</v>
      </c>
      <c r="Y284" s="70">
        <v>180</v>
      </c>
      <c r="Z284" s="212">
        <f t="shared" si="145"/>
        <v>102600</v>
      </c>
      <c r="AA284" s="213" t="s">
        <v>77</v>
      </c>
      <c r="AB284" s="214"/>
      <c r="AC284" s="212">
        <f t="shared" si="146"/>
        <v>0</v>
      </c>
      <c r="AD284" s="213" t="s">
        <v>77</v>
      </c>
      <c r="AE284" s="214"/>
      <c r="AF284" s="212">
        <f t="shared" si="147"/>
        <v>0</v>
      </c>
      <c r="AG284" s="71">
        <v>33</v>
      </c>
      <c r="AH284" s="70">
        <v>91.64</v>
      </c>
      <c r="AI284" s="212">
        <f t="shared" si="148"/>
        <v>52234.8</v>
      </c>
      <c r="AJ284" s="71" t="s">
        <v>714</v>
      </c>
      <c r="AK284" s="70">
        <v>220</v>
      </c>
      <c r="AL284" s="245">
        <f t="shared" si="149"/>
        <v>125400</v>
      </c>
      <c r="AM284" s="73">
        <v>262</v>
      </c>
      <c r="AN284" s="74">
        <v>800</v>
      </c>
      <c r="AO284" s="75">
        <f t="shared" si="138"/>
        <v>456000</v>
      </c>
      <c r="AP284" s="73">
        <v>262</v>
      </c>
      <c r="AQ284" s="74">
        <v>1200</v>
      </c>
      <c r="AR284" s="92">
        <f>AQ284*F284</f>
        <v>684000</v>
      </c>
      <c r="AS284" s="73">
        <v>262</v>
      </c>
      <c r="AT284" s="74">
        <v>750</v>
      </c>
      <c r="AU284" s="74">
        <f>AT284*F284</f>
        <v>427500</v>
      </c>
      <c r="AV284" s="73">
        <v>262</v>
      </c>
      <c r="AW284" s="246">
        <v>678.51</v>
      </c>
      <c r="AX284" s="75">
        <f>AW284*F284</f>
        <v>386750.7</v>
      </c>
      <c r="AY284" s="93"/>
      <c r="AZ284" s="77">
        <f t="shared" si="139"/>
        <v>91.64</v>
      </c>
      <c r="BA284" s="77">
        <f t="shared" si="150"/>
        <v>440.92272727272723</v>
      </c>
      <c r="BB284" s="77">
        <f t="shared" si="151"/>
        <v>220</v>
      </c>
      <c r="BC284" s="77">
        <f t="shared" si="152"/>
        <v>1200</v>
      </c>
      <c r="BD284" s="88"/>
      <c r="BE284" s="89">
        <f t="shared" si="153"/>
        <v>52234.8</v>
      </c>
      <c r="BF284" s="90">
        <f t="shared" si="153"/>
        <v>251325.95454545453</v>
      </c>
      <c r="BG284" s="91">
        <f t="shared" si="153"/>
        <v>125400</v>
      </c>
      <c r="BH284" s="342">
        <f t="shared" si="154"/>
        <v>395.3900000000001</v>
      </c>
      <c r="BI284" s="82"/>
    </row>
    <row r="285" spans="1:61" ht="96" x14ac:dyDescent="0.25">
      <c r="A285" s="59">
        <v>264</v>
      </c>
      <c r="B285" s="83" t="s">
        <v>658</v>
      </c>
      <c r="C285" s="97" t="s">
        <v>715</v>
      </c>
      <c r="D285" s="85" t="s">
        <v>716</v>
      </c>
      <c r="E285" s="86" t="s">
        <v>665</v>
      </c>
      <c r="F285" s="138">
        <v>190</v>
      </c>
      <c r="G285" s="64">
        <f>SUM(F285:F285)</f>
        <v>190</v>
      </c>
      <c r="H285" s="183">
        <v>900</v>
      </c>
      <c r="I285" s="184">
        <f>G285*H285</f>
        <v>171000</v>
      </c>
      <c r="J285" s="351">
        <v>24015</v>
      </c>
      <c r="K285" s="68">
        <v>190</v>
      </c>
      <c r="L285" s="213" t="s">
        <v>77</v>
      </c>
      <c r="M285" s="212"/>
      <c r="N285" s="70">
        <f t="shared" si="141"/>
        <v>0</v>
      </c>
      <c r="O285" s="213" t="s">
        <v>77</v>
      </c>
      <c r="P285" s="289"/>
      <c r="Q285" s="212">
        <f t="shared" si="142"/>
        <v>0</v>
      </c>
      <c r="R285" s="213" t="s">
        <v>77</v>
      </c>
      <c r="S285" s="214"/>
      <c r="T285" s="70">
        <f t="shared" si="143"/>
        <v>0</v>
      </c>
      <c r="U285" s="213" t="s">
        <v>77</v>
      </c>
      <c r="V285" s="214"/>
      <c r="W285" s="212">
        <f t="shared" si="144"/>
        <v>0</v>
      </c>
      <c r="X285" s="213" t="s">
        <v>77</v>
      </c>
      <c r="Y285" s="289"/>
      <c r="Z285" s="212">
        <f t="shared" si="145"/>
        <v>0</v>
      </c>
      <c r="AA285" s="213" t="s">
        <v>77</v>
      </c>
      <c r="AB285" s="214"/>
      <c r="AC285" s="212">
        <f t="shared" si="146"/>
        <v>0</v>
      </c>
      <c r="AD285" s="213" t="s">
        <v>77</v>
      </c>
      <c r="AE285" s="214"/>
      <c r="AF285" s="212">
        <f t="shared" si="147"/>
        <v>0</v>
      </c>
      <c r="AG285" s="213" t="s">
        <v>77</v>
      </c>
      <c r="AH285" s="214"/>
      <c r="AI285" s="212">
        <f t="shared" si="148"/>
        <v>0</v>
      </c>
      <c r="AJ285" s="213" t="s">
        <v>77</v>
      </c>
      <c r="AK285" s="70"/>
      <c r="AL285" s="245">
        <f t="shared" si="149"/>
        <v>0</v>
      </c>
      <c r="AM285" s="73">
        <v>263</v>
      </c>
      <c r="AN285" s="74">
        <v>900</v>
      </c>
      <c r="AO285" s="75">
        <f t="shared" si="138"/>
        <v>171000</v>
      </c>
      <c r="AP285" s="73">
        <v>263</v>
      </c>
      <c r="AQ285" s="74">
        <v>1200</v>
      </c>
      <c r="AR285" s="92">
        <f>AQ285*F285</f>
        <v>228000</v>
      </c>
      <c r="AS285" s="73">
        <v>263</v>
      </c>
      <c r="AT285" s="74">
        <v>900</v>
      </c>
      <c r="AU285" s="74">
        <f>AT285*F285</f>
        <v>171000</v>
      </c>
      <c r="AV285" s="73">
        <v>263</v>
      </c>
      <c r="AW285" s="246">
        <v>678.51</v>
      </c>
      <c r="AX285" s="75">
        <f>AW285*F285</f>
        <v>128916.9</v>
      </c>
      <c r="AY285" s="93"/>
      <c r="AZ285" s="77">
        <f t="shared" si="139"/>
        <v>678.51</v>
      </c>
      <c r="BA285" s="77">
        <f t="shared" si="150"/>
        <v>919.62750000000005</v>
      </c>
      <c r="BB285" s="77">
        <f t="shared" si="151"/>
        <v>900</v>
      </c>
      <c r="BC285" s="77">
        <f t="shared" si="152"/>
        <v>1200</v>
      </c>
      <c r="BD285" s="88"/>
      <c r="BE285" s="89">
        <f t="shared" si="153"/>
        <v>128916.9</v>
      </c>
      <c r="BF285" s="90">
        <f t="shared" si="153"/>
        <v>174729.22500000001</v>
      </c>
      <c r="BG285" s="91">
        <f t="shared" si="153"/>
        <v>171000</v>
      </c>
      <c r="BH285" s="342">
        <f t="shared" si="154"/>
        <v>900.00000000000011</v>
      </c>
      <c r="BI285" s="82"/>
    </row>
    <row r="286" spans="1:61" ht="72" x14ac:dyDescent="0.25">
      <c r="A286" s="137">
        <v>265</v>
      </c>
      <c r="B286" s="83" t="s">
        <v>658</v>
      </c>
      <c r="C286" s="84" t="s">
        <v>717</v>
      </c>
      <c r="D286" s="85" t="s">
        <v>718</v>
      </c>
      <c r="E286" s="86" t="s">
        <v>633</v>
      </c>
      <c r="F286" s="138">
        <v>790</v>
      </c>
      <c r="G286" s="64">
        <f>SUM(F286:F286)</f>
        <v>790</v>
      </c>
      <c r="H286" s="183">
        <v>308.5</v>
      </c>
      <c r="I286" s="184">
        <f>G286*H286</f>
        <v>243715</v>
      </c>
      <c r="J286" s="351">
        <v>12556</v>
      </c>
      <c r="K286" s="68">
        <v>790</v>
      </c>
      <c r="L286" s="210">
        <v>20</v>
      </c>
      <c r="M286" s="212">
        <v>180</v>
      </c>
      <c r="N286" s="70">
        <f t="shared" si="141"/>
        <v>142200</v>
      </c>
      <c r="O286" s="71">
        <v>33</v>
      </c>
      <c r="P286" s="70">
        <v>160</v>
      </c>
      <c r="Q286" s="212">
        <f t="shared" si="142"/>
        <v>126400</v>
      </c>
      <c r="R286" s="71">
        <v>551</v>
      </c>
      <c r="S286" s="70">
        <v>220</v>
      </c>
      <c r="T286" s="70">
        <f t="shared" si="143"/>
        <v>173800</v>
      </c>
      <c r="U286" s="71" t="s">
        <v>719</v>
      </c>
      <c r="V286" s="70">
        <v>140</v>
      </c>
      <c r="W286" s="212">
        <f t="shared" si="144"/>
        <v>110600</v>
      </c>
      <c r="X286" s="71">
        <v>101</v>
      </c>
      <c r="Y286" s="70">
        <v>120</v>
      </c>
      <c r="Z286" s="212">
        <f t="shared" si="145"/>
        <v>94800</v>
      </c>
      <c r="AA286" s="71">
        <v>49</v>
      </c>
      <c r="AB286" s="70">
        <v>180</v>
      </c>
      <c r="AC286" s="212">
        <f t="shared" si="146"/>
        <v>142200</v>
      </c>
      <c r="AD286" s="71">
        <v>83</v>
      </c>
      <c r="AE286" s="70">
        <v>261.14999999999998</v>
      </c>
      <c r="AF286" s="212">
        <f t="shared" si="147"/>
        <v>206308.49999999997</v>
      </c>
      <c r="AG286" s="71">
        <v>47</v>
      </c>
      <c r="AH286" s="70">
        <v>175.4</v>
      </c>
      <c r="AI286" s="212">
        <f t="shared" si="148"/>
        <v>138566</v>
      </c>
      <c r="AJ286" s="71" t="s">
        <v>720</v>
      </c>
      <c r="AK286" s="70">
        <v>150</v>
      </c>
      <c r="AL286" s="245">
        <f t="shared" si="149"/>
        <v>118500</v>
      </c>
      <c r="AM286" s="73">
        <v>264</v>
      </c>
      <c r="AN286" s="74">
        <v>1200</v>
      </c>
      <c r="AO286" s="75">
        <f t="shared" si="138"/>
        <v>948000</v>
      </c>
      <c r="AP286" s="73">
        <v>264</v>
      </c>
      <c r="AQ286" s="74">
        <v>600</v>
      </c>
      <c r="AR286" s="92">
        <f>AQ286*F286</f>
        <v>474000</v>
      </c>
      <c r="AS286" s="73">
        <v>264</v>
      </c>
      <c r="AT286" s="74">
        <v>600</v>
      </c>
      <c r="AU286" s="74">
        <f>AT286*F286</f>
        <v>474000</v>
      </c>
      <c r="AV286" s="73">
        <v>264</v>
      </c>
      <c r="AW286" s="246">
        <v>726.98</v>
      </c>
      <c r="AX286" s="75">
        <f>AW286*F286</f>
        <v>574314.20000000007</v>
      </c>
      <c r="AY286" s="93"/>
      <c r="AZ286" s="77">
        <f t="shared" si="139"/>
        <v>120</v>
      </c>
      <c r="BA286" s="77">
        <f t="shared" si="150"/>
        <v>362.57923076923083</v>
      </c>
      <c r="BB286" s="77">
        <f t="shared" si="151"/>
        <v>180</v>
      </c>
      <c r="BC286" s="77">
        <f t="shared" si="152"/>
        <v>1200</v>
      </c>
      <c r="BD286" s="88"/>
      <c r="BE286" s="89">
        <f t="shared" si="153"/>
        <v>94800</v>
      </c>
      <c r="BF286" s="90">
        <f t="shared" si="153"/>
        <v>286437.59230769234</v>
      </c>
      <c r="BG286" s="91">
        <f t="shared" si="153"/>
        <v>142200</v>
      </c>
      <c r="BH286" s="342">
        <f t="shared" si="154"/>
        <v>308.50272727272733</v>
      </c>
      <c r="BI286" s="82"/>
    </row>
    <row r="287" spans="1:61" ht="60" x14ac:dyDescent="0.25">
      <c r="A287" s="59">
        <v>266</v>
      </c>
      <c r="B287" s="83" t="s">
        <v>658</v>
      </c>
      <c r="C287" s="84" t="s">
        <v>721</v>
      </c>
      <c r="D287" s="85" t="s">
        <v>722</v>
      </c>
      <c r="E287" s="86" t="s">
        <v>633</v>
      </c>
      <c r="F287" s="138">
        <v>140</v>
      </c>
      <c r="G287" s="64">
        <f>SUM(F287:F287)</f>
        <v>140</v>
      </c>
      <c r="H287" s="183">
        <v>332.71</v>
      </c>
      <c r="I287" s="184">
        <f>G287*H287</f>
        <v>46579.399999999994</v>
      </c>
      <c r="J287" s="351">
        <v>12556</v>
      </c>
      <c r="K287" s="68">
        <v>140</v>
      </c>
      <c r="L287" s="210">
        <v>22</v>
      </c>
      <c r="M287" s="212">
        <v>180</v>
      </c>
      <c r="N287" s="70">
        <f t="shared" si="141"/>
        <v>25200</v>
      </c>
      <c r="O287" s="71">
        <v>35</v>
      </c>
      <c r="P287" s="70">
        <v>140</v>
      </c>
      <c r="Q287" s="212">
        <f t="shared" si="142"/>
        <v>19600</v>
      </c>
      <c r="R287" s="71">
        <v>554</v>
      </c>
      <c r="S287" s="70">
        <v>270</v>
      </c>
      <c r="T287" s="70">
        <f t="shared" si="143"/>
        <v>37800</v>
      </c>
      <c r="U287" s="213" t="s">
        <v>77</v>
      </c>
      <c r="V287" s="214"/>
      <c r="W287" s="212">
        <f t="shared" si="144"/>
        <v>0</v>
      </c>
      <c r="X287" s="71">
        <v>102</v>
      </c>
      <c r="Y287" s="70">
        <v>120</v>
      </c>
      <c r="Z287" s="212">
        <f t="shared" si="145"/>
        <v>16800</v>
      </c>
      <c r="AA287" s="71">
        <v>50</v>
      </c>
      <c r="AB287" s="70">
        <v>180</v>
      </c>
      <c r="AC287" s="212">
        <f t="shared" si="146"/>
        <v>25200</v>
      </c>
      <c r="AD287" s="213" t="s">
        <v>77</v>
      </c>
      <c r="AE287" s="214"/>
      <c r="AF287" s="212">
        <f t="shared" si="147"/>
        <v>0</v>
      </c>
      <c r="AG287" s="71">
        <v>53</v>
      </c>
      <c r="AH287" s="70">
        <v>147.4</v>
      </c>
      <c r="AI287" s="212">
        <f t="shared" si="148"/>
        <v>20636</v>
      </c>
      <c r="AJ287" s="71" t="s">
        <v>434</v>
      </c>
      <c r="AK287" s="70">
        <v>150</v>
      </c>
      <c r="AL287" s="245">
        <f t="shared" si="149"/>
        <v>21000</v>
      </c>
      <c r="AM287" s="73">
        <v>265</v>
      </c>
      <c r="AN287" s="74">
        <v>1200</v>
      </c>
      <c r="AO287" s="75">
        <f t="shared" si="138"/>
        <v>168000</v>
      </c>
      <c r="AP287" s="73">
        <v>265</v>
      </c>
      <c r="AQ287" s="74">
        <v>600</v>
      </c>
      <c r="AR287" s="92">
        <f>AQ287*F287</f>
        <v>84000</v>
      </c>
      <c r="AS287" s="73">
        <v>265</v>
      </c>
      <c r="AT287" s="74">
        <v>600</v>
      </c>
      <c r="AU287" s="74">
        <f>AT287*F287</f>
        <v>84000</v>
      </c>
      <c r="AV287" s="73">
        <v>265</v>
      </c>
      <c r="AW287" s="246">
        <v>726.98</v>
      </c>
      <c r="AX287" s="75">
        <f>AW287*F287</f>
        <v>101777.2</v>
      </c>
      <c r="AY287" s="93"/>
      <c r="AZ287" s="77">
        <f t="shared" si="139"/>
        <v>120</v>
      </c>
      <c r="BA287" s="77">
        <f t="shared" si="150"/>
        <v>392.21636363636367</v>
      </c>
      <c r="BB287" s="77">
        <f t="shared" si="151"/>
        <v>180</v>
      </c>
      <c r="BC287" s="77">
        <f t="shared" si="152"/>
        <v>1200</v>
      </c>
      <c r="BD287" s="88"/>
      <c r="BE287" s="89">
        <f t="shared" si="153"/>
        <v>16800</v>
      </c>
      <c r="BF287" s="90">
        <f t="shared" si="153"/>
        <v>54910.290909090916</v>
      </c>
      <c r="BG287" s="91">
        <f t="shared" si="153"/>
        <v>25200</v>
      </c>
      <c r="BH287" s="342">
        <f t="shared" si="154"/>
        <v>332.70888888888891</v>
      </c>
      <c r="BI287" s="82"/>
    </row>
    <row r="288" spans="1:61" ht="96" x14ac:dyDescent="0.25">
      <c r="A288" s="137">
        <v>267</v>
      </c>
      <c r="B288" s="83" t="s">
        <v>658</v>
      </c>
      <c r="C288" s="84" t="s">
        <v>723</v>
      </c>
      <c r="D288" s="85" t="s">
        <v>724</v>
      </c>
      <c r="E288" s="86" t="s">
        <v>633</v>
      </c>
      <c r="F288" s="138">
        <v>360</v>
      </c>
      <c r="G288" s="64">
        <f>SUM(F288:F288)</f>
        <v>360</v>
      </c>
      <c r="H288" s="183">
        <v>319.95</v>
      </c>
      <c r="I288" s="184">
        <f>G288*H288</f>
        <v>115182</v>
      </c>
      <c r="J288" s="351">
        <v>14591</v>
      </c>
      <c r="K288" s="68">
        <v>360</v>
      </c>
      <c r="L288" s="210">
        <v>19</v>
      </c>
      <c r="M288" s="212">
        <v>180</v>
      </c>
      <c r="N288" s="70">
        <f t="shared" si="141"/>
        <v>64800</v>
      </c>
      <c r="O288" s="71">
        <v>36</v>
      </c>
      <c r="P288" s="70">
        <v>130</v>
      </c>
      <c r="Q288" s="212">
        <f t="shared" si="142"/>
        <v>46800</v>
      </c>
      <c r="R288" s="71">
        <v>563</v>
      </c>
      <c r="S288" s="70">
        <v>300</v>
      </c>
      <c r="T288" s="70">
        <f t="shared" si="143"/>
        <v>108000</v>
      </c>
      <c r="U288" s="71" t="s">
        <v>725</v>
      </c>
      <c r="V288" s="70">
        <v>140</v>
      </c>
      <c r="W288" s="212">
        <f t="shared" si="144"/>
        <v>50400</v>
      </c>
      <c r="X288" s="71">
        <v>112</v>
      </c>
      <c r="Y288" s="70">
        <v>120</v>
      </c>
      <c r="Z288" s="212">
        <f t="shared" si="145"/>
        <v>43200</v>
      </c>
      <c r="AA288" s="71">
        <v>54</v>
      </c>
      <c r="AB288" s="70">
        <v>255.94</v>
      </c>
      <c r="AC288" s="212">
        <f t="shared" si="146"/>
        <v>92138.4</v>
      </c>
      <c r="AD288" s="71">
        <v>82</v>
      </c>
      <c r="AE288" s="70">
        <v>261.14999999999998</v>
      </c>
      <c r="AF288" s="212">
        <f t="shared" si="147"/>
        <v>94013.999999999985</v>
      </c>
      <c r="AG288" s="71">
        <v>51</v>
      </c>
      <c r="AH288" s="70">
        <v>175.42</v>
      </c>
      <c r="AI288" s="212">
        <f t="shared" si="148"/>
        <v>63151.199999999997</v>
      </c>
      <c r="AJ288" s="71" t="s">
        <v>726</v>
      </c>
      <c r="AK288" s="107">
        <v>150</v>
      </c>
      <c r="AL288" s="291">
        <f t="shared" si="149"/>
        <v>54000</v>
      </c>
      <c r="AM288" s="73">
        <v>266</v>
      </c>
      <c r="AN288" s="74">
        <v>950</v>
      </c>
      <c r="AO288" s="75">
        <f t="shared" si="138"/>
        <v>342000</v>
      </c>
      <c r="AP288" s="73">
        <v>266</v>
      </c>
      <c r="AQ288" s="74">
        <v>600</v>
      </c>
      <c r="AR288" s="92">
        <f>AQ288*F288</f>
        <v>216000</v>
      </c>
      <c r="AS288" s="73">
        <v>266</v>
      </c>
      <c r="AT288" s="74">
        <v>600</v>
      </c>
      <c r="AU288" s="74">
        <f>AT288*F288</f>
        <v>216000</v>
      </c>
      <c r="AV288" s="73">
        <v>266</v>
      </c>
      <c r="AW288" s="246">
        <v>726.98</v>
      </c>
      <c r="AX288" s="75">
        <f>AW288*F288</f>
        <v>261712.80000000002</v>
      </c>
      <c r="AY288" s="93"/>
      <c r="AZ288" s="77">
        <f t="shared" si="139"/>
        <v>120</v>
      </c>
      <c r="BA288" s="77">
        <f t="shared" si="150"/>
        <v>353.03769230769228</v>
      </c>
      <c r="BB288" s="77">
        <f t="shared" si="151"/>
        <v>255.94</v>
      </c>
      <c r="BC288" s="77">
        <f t="shared" si="152"/>
        <v>950</v>
      </c>
      <c r="BD288" s="88"/>
      <c r="BE288" s="100">
        <f t="shared" si="153"/>
        <v>43200</v>
      </c>
      <c r="BF288" s="101">
        <f t="shared" si="153"/>
        <v>127093.56923076922</v>
      </c>
      <c r="BG288" s="102">
        <f t="shared" si="153"/>
        <v>92138.4</v>
      </c>
      <c r="BH288" s="342">
        <f t="shared" si="154"/>
        <v>319.95363636363635</v>
      </c>
      <c r="BI288" s="82"/>
    </row>
    <row r="289" spans="1:61" s="204" customFormat="1" x14ac:dyDescent="0.25">
      <c r="A289" s="225"/>
      <c r="B289" s="114"/>
      <c r="C289" s="115"/>
      <c r="D289" s="116" t="s">
        <v>727</v>
      </c>
      <c r="E289" s="116"/>
      <c r="F289" s="226"/>
      <c r="G289" s="226"/>
      <c r="H289" s="120"/>
      <c r="I289" s="120">
        <f>SUM(I267:I288)</f>
        <v>3228632.31</v>
      </c>
      <c r="J289" s="360"/>
      <c r="K289" s="228"/>
      <c r="L289" s="227"/>
      <c r="M289" s="227"/>
      <c r="N289" s="227"/>
      <c r="O289" s="227"/>
      <c r="P289" s="227"/>
      <c r="Q289" s="227"/>
      <c r="R289" s="227"/>
      <c r="S289" s="227"/>
      <c r="T289" s="227"/>
      <c r="U289" s="227"/>
      <c r="V289" s="227"/>
      <c r="W289" s="227"/>
      <c r="X289" s="227"/>
      <c r="Y289" s="227"/>
      <c r="Z289" s="227"/>
      <c r="AA289" s="229"/>
      <c r="AB289" s="229"/>
      <c r="AC289" s="229"/>
      <c r="AD289" s="229"/>
      <c r="AE289" s="229"/>
      <c r="AF289" s="229"/>
      <c r="AG289" s="229"/>
      <c r="AH289" s="229"/>
      <c r="AI289" s="229"/>
      <c r="AJ289" s="229"/>
      <c r="AK289" s="229"/>
      <c r="AL289" s="229"/>
      <c r="AM289" s="229"/>
      <c r="AN289" s="229"/>
      <c r="AO289" s="229"/>
      <c r="AP289" s="229"/>
      <c r="AQ289" s="229"/>
      <c r="AR289" s="229"/>
      <c r="AS289" s="229"/>
      <c r="AT289" s="229"/>
      <c r="AU289" s="229"/>
      <c r="AV289" s="229"/>
      <c r="AW289" s="229"/>
      <c r="AX289" s="229"/>
      <c r="AY289" s="229"/>
      <c r="AZ289" s="229"/>
      <c r="BA289" s="229"/>
      <c r="BB289" s="229"/>
      <c r="BC289" s="229"/>
      <c r="BD289" s="229"/>
      <c r="BE289" s="125">
        <f>SUM(BE267:BE288)</f>
        <v>968973.94000000006</v>
      </c>
      <c r="BF289" s="125">
        <f t="shared" ref="BF289:BG289" si="155">SUM(BF267:BF288)</f>
        <v>3664757.7048767903</v>
      </c>
      <c r="BG289" s="125">
        <f t="shared" si="155"/>
        <v>2434752.2049999996</v>
      </c>
      <c r="BH289" s="346"/>
      <c r="BI289" s="82"/>
    </row>
    <row r="290" spans="1:61" x14ac:dyDescent="0.25">
      <c r="A290" s="230"/>
      <c r="B290" s="231"/>
      <c r="C290" s="127"/>
      <c r="D290" s="232" t="s">
        <v>811</v>
      </c>
      <c r="E290" s="233"/>
      <c r="F290" s="234"/>
      <c r="G290" s="234"/>
      <c r="H290" s="235"/>
      <c r="I290" s="236"/>
      <c r="J290" s="178"/>
      <c r="K290" s="179"/>
      <c r="L290" s="178"/>
      <c r="M290" s="178"/>
      <c r="N290" s="178"/>
      <c r="O290" s="178"/>
      <c r="P290" s="178"/>
      <c r="Q290" s="178"/>
      <c r="R290" s="178"/>
      <c r="S290" s="178"/>
      <c r="T290" s="178"/>
      <c r="U290" s="178"/>
      <c r="V290" s="178"/>
      <c r="W290" s="178"/>
      <c r="X290" s="178"/>
      <c r="Y290" s="178"/>
      <c r="Z290" s="178"/>
      <c r="AA290" s="135"/>
      <c r="AB290" s="135"/>
      <c r="AC290" s="135"/>
      <c r="AD290" s="135"/>
      <c r="AE290" s="135"/>
      <c r="AF290" s="135"/>
      <c r="AG290" s="135"/>
      <c r="AH290" s="135"/>
      <c r="AI290" s="135"/>
      <c r="AJ290" s="135"/>
      <c r="AK290" s="240"/>
      <c r="AL290" s="240"/>
      <c r="AM290" s="240"/>
      <c r="AN290" s="240"/>
      <c r="AO290" s="240"/>
      <c r="AP290" s="240"/>
      <c r="AQ290" s="240"/>
      <c r="AR290" s="240"/>
      <c r="AS290" s="240"/>
      <c r="AT290" s="240"/>
      <c r="AU290" s="240"/>
      <c r="AV290" s="240"/>
      <c r="AW290" s="240"/>
      <c r="AX290" s="240"/>
      <c r="AY290" s="240"/>
      <c r="AZ290" s="240"/>
      <c r="BA290" s="240"/>
      <c r="BB290" s="240"/>
      <c r="BC290" s="240"/>
      <c r="BD290" s="240"/>
      <c r="BE290" s="240"/>
      <c r="BF290" s="240"/>
      <c r="BG290" s="240"/>
      <c r="BH290" s="347"/>
      <c r="BI290" s="82"/>
    </row>
    <row r="291" spans="1:61" ht="120" x14ac:dyDescent="0.25">
      <c r="A291" s="137">
        <v>268</v>
      </c>
      <c r="B291" s="96" t="s">
        <v>728</v>
      </c>
      <c r="C291" s="97" t="s">
        <v>729</v>
      </c>
      <c r="D291" s="85" t="s">
        <v>730</v>
      </c>
      <c r="E291" s="86" t="s">
        <v>62</v>
      </c>
      <c r="F291" s="138">
        <v>200</v>
      </c>
      <c r="G291" s="64">
        <f>SUM(F291:F291)</f>
        <v>200</v>
      </c>
      <c r="H291" s="183">
        <v>970</v>
      </c>
      <c r="I291" s="184">
        <f>G291*H291</f>
        <v>194000</v>
      </c>
      <c r="J291" s="351">
        <v>23094</v>
      </c>
      <c r="K291" s="68">
        <v>200</v>
      </c>
      <c r="L291" s="98" t="s">
        <v>37</v>
      </c>
      <c r="M291" s="215"/>
      <c r="N291" s="99">
        <f t="shared" ref="N291:N310" si="156">M291*K291</f>
        <v>0</v>
      </c>
      <c r="O291" s="98" t="s">
        <v>37</v>
      </c>
      <c r="P291" s="215"/>
      <c r="Q291" s="99">
        <f t="shared" ref="Q291:Q310" si="157">P291*K291</f>
        <v>0</v>
      </c>
      <c r="R291" s="98" t="s">
        <v>37</v>
      </c>
      <c r="S291" s="215"/>
      <c r="T291" s="99">
        <f t="shared" ref="T291:T310" si="158">S291*K291</f>
        <v>0</v>
      </c>
      <c r="U291" s="98" t="s">
        <v>37</v>
      </c>
      <c r="V291" s="215"/>
      <c r="W291" s="99">
        <f t="shared" ref="W291:W310" si="159">V291*K291</f>
        <v>0</v>
      </c>
      <c r="X291" s="98" t="s">
        <v>37</v>
      </c>
      <c r="Y291" s="215"/>
      <c r="Z291" s="99">
        <f t="shared" ref="Z291:Z310" si="160">Y291*K291</f>
        <v>0</v>
      </c>
      <c r="AA291" s="98" t="s">
        <v>37</v>
      </c>
      <c r="AB291" s="215"/>
      <c r="AC291" s="99">
        <f t="shared" ref="AC291:AC310" si="161">AB291*K291</f>
        <v>0</v>
      </c>
      <c r="AD291" s="98" t="s">
        <v>37</v>
      </c>
      <c r="AE291" s="215"/>
      <c r="AF291" s="99">
        <f t="shared" ref="AF291:AF310" si="162">AE291*K291</f>
        <v>0</v>
      </c>
      <c r="AG291" s="67">
        <v>197</v>
      </c>
      <c r="AH291" s="99">
        <v>287.10000000000002</v>
      </c>
      <c r="AI291" s="99">
        <f t="shared" ref="AI291:AI310" si="163">AH291*K291</f>
        <v>57420.000000000007</v>
      </c>
      <c r="AJ291" s="98" t="s">
        <v>37</v>
      </c>
      <c r="AK291" s="214"/>
      <c r="AL291" s="245">
        <f t="shared" ref="AL291:AL310" si="164">AK291*K291</f>
        <v>0</v>
      </c>
      <c r="AM291" s="73">
        <v>267</v>
      </c>
      <c r="AN291" s="74">
        <v>910</v>
      </c>
      <c r="AO291" s="75">
        <f t="shared" si="138"/>
        <v>182000</v>
      </c>
      <c r="AP291" s="73">
        <v>267</v>
      </c>
      <c r="AQ291" s="74">
        <v>1200</v>
      </c>
      <c r="AR291" s="92">
        <f>AQ291*F291</f>
        <v>240000</v>
      </c>
      <c r="AS291" s="73">
        <v>267</v>
      </c>
      <c r="AT291" s="74">
        <v>800</v>
      </c>
      <c r="AU291" s="74">
        <f>AT291*F291</f>
        <v>160000</v>
      </c>
      <c r="AV291" s="73">
        <v>267</v>
      </c>
      <c r="AW291" s="246">
        <v>1292.4100000000001</v>
      </c>
      <c r="AX291" s="75">
        <f>AW291*F291</f>
        <v>258482.00000000003</v>
      </c>
      <c r="AY291" s="93"/>
      <c r="AZ291" s="77">
        <f t="shared" si="139"/>
        <v>287.10000000000002</v>
      </c>
      <c r="BA291" s="77"/>
      <c r="BB291" s="77">
        <f t="shared" ref="BB291:BB310" si="165">MEDIAN(AK291,AH291,AE291,AB291,Y291,V291,S291,P291,M291,AN291,AQ291,AT291,AW291)</f>
        <v>910</v>
      </c>
      <c r="BC291" s="77">
        <f t="shared" ref="BC291:BC310" si="166">MAX(AK291,AH291,AE291,AB291,Y291,V291,S291,P291,M291,AN291,AQ291,AT291,AW291)</f>
        <v>1292.4100000000001</v>
      </c>
      <c r="BD291" s="88"/>
      <c r="BE291" s="79">
        <f t="shared" ref="BE291:BG310" si="167">AZ291*$K291</f>
        <v>57420.000000000007</v>
      </c>
      <c r="BF291" s="80">
        <f t="shared" si="167"/>
        <v>0</v>
      </c>
      <c r="BG291" s="81">
        <f t="shared" si="167"/>
        <v>182000</v>
      </c>
      <c r="BH291" s="342">
        <f t="shared" ref="BH291:BH310" si="168">(SUM(M291,P291,S291,V291,Y291,AB291,AE291,AH291,AK291,AN291,AQ291,AT291,AW291)-MAX(M291,P291,S291,V291,Y291,AB291,AE291,AH291,AK291,AN291,AQ291,AT291,AW291)-MIN(M291,P291,S291,V291,Y291,AB291,AE291,AH291,AK291,AN291,AQ291,AT291,AW291))/(COUNT(M291,P291,S291,V291,Y291,AB291,AE291,AH291,AK291,AN291,AQ291,AT291,AW291)-2)</f>
        <v>970.00000000000011</v>
      </c>
      <c r="BI291" s="82"/>
    </row>
    <row r="292" spans="1:61" ht="108" x14ac:dyDescent="0.25">
      <c r="A292" s="137">
        <v>269</v>
      </c>
      <c r="B292" s="96" t="s">
        <v>728</v>
      </c>
      <c r="C292" s="84" t="s">
        <v>731</v>
      </c>
      <c r="D292" s="265" t="s">
        <v>732</v>
      </c>
      <c r="E292" s="86" t="s">
        <v>62</v>
      </c>
      <c r="F292" s="138">
        <v>140</v>
      </c>
      <c r="G292" s="64">
        <f>SUM(F292:F292)</f>
        <v>140</v>
      </c>
      <c r="H292" s="183">
        <v>200.63</v>
      </c>
      <c r="I292" s="184">
        <f>G292*H292</f>
        <v>28088.2</v>
      </c>
      <c r="J292" s="351">
        <v>4006</v>
      </c>
      <c r="K292" s="68">
        <v>140</v>
      </c>
      <c r="L292" s="67">
        <v>78</v>
      </c>
      <c r="M292" s="99">
        <v>250</v>
      </c>
      <c r="N292" s="99">
        <f t="shared" si="156"/>
        <v>35000</v>
      </c>
      <c r="O292" s="67">
        <v>70</v>
      </c>
      <c r="P292" s="99">
        <v>25</v>
      </c>
      <c r="Q292" s="99">
        <f t="shared" si="157"/>
        <v>3500</v>
      </c>
      <c r="R292" s="67">
        <v>721</v>
      </c>
      <c r="S292" s="99">
        <v>120</v>
      </c>
      <c r="T292" s="99">
        <f t="shared" si="158"/>
        <v>16800</v>
      </c>
      <c r="U292" s="98" t="s">
        <v>37</v>
      </c>
      <c r="V292" s="215"/>
      <c r="W292" s="99">
        <f t="shared" si="159"/>
        <v>0</v>
      </c>
      <c r="X292" s="98" t="s">
        <v>37</v>
      </c>
      <c r="Y292" s="215"/>
      <c r="Z292" s="99">
        <f t="shared" si="160"/>
        <v>0</v>
      </c>
      <c r="AA292" s="98" t="s">
        <v>37</v>
      </c>
      <c r="AB292" s="215"/>
      <c r="AC292" s="99">
        <f t="shared" si="161"/>
        <v>0</v>
      </c>
      <c r="AD292" s="98" t="s">
        <v>37</v>
      </c>
      <c r="AE292" s="215"/>
      <c r="AF292" s="99">
        <f t="shared" si="162"/>
        <v>0</v>
      </c>
      <c r="AG292" s="67">
        <v>114</v>
      </c>
      <c r="AH292" s="99">
        <v>62.41</v>
      </c>
      <c r="AI292" s="99">
        <f t="shared" si="163"/>
        <v>8737.4</v>
      </c>
      <c r="AJ292" s="67" t="s">
        <v>733</v>
      </c>
      <c r="AK292" s="99">
        <v>70</v>
      </c>
      <c r="AL292" s="248">
        <f t="shared" si="164"/>
        <v>9800</v>
      </c>
      <c r="AM292" s="73">
        <v>268</v>
      </c>
      <c r="AN292" s="74">
        <v>252</v>
      </c>
      <c r="AO292" s="75">
        <f t="shared" si="138"/>
        <v>35280</v>
      </c>
      <c r="AP292" s="73">
        <v>268</v>
      </c>
      <c r="AQ292" s="74">
        <v>400</v>
      </c>
      <c r="AR292" s="92">
        <f>AQ292*F292</f>
        <v>56000</v>
      </c>
      <c r="AS292" s="73">
        <v>268</v>
      </c>
      <c r="AT292" s="74">
        <v>250</v>
      </c>
      <c r="AU292" s="74">
        <f>AT292*F292</f>
        <v>35000</v>
      </c>
      <c r="AV292" s="73">
        <v>268</v>
      </c>
      <c r="AW292" s="246">
        <v>807.75</v>
      </c>
      <c r="AX292" s="75">
        <f>AW292*F292</f>
        <v>113085</v>
      </c>
      <c r="AY292" s="93"/>
      <c r="AZ292" s="77">
        <f t="shared" si="139"/>
        <v>25</v>
      </c>
      <c r="BA292" s="77">
        <f t="shared" ref="BA292:BA310" si="169">AVERAGE(AK292,AH292,AE292,AB292,Y292,V292,S292,P292,M292,AN292,AQ292,AT292,AW292)</f>
        <v>248.57333333333332</v>
      </c>
      <c r="BB292" s="77">
        <f t="shared" si="165"/>
        <v>250</v>
      </c>
      <c r="BC292" s="77">
        <f t="shared" si="166"/>
        <v>807.75</v>
      </c>
      <c r="BD292" s="88"/>
      <c r="BE292" s="79">
        <f t="shared" si="167"/>
        <v>3500</v>
      </c>
      <c r="BF292" s="80">
        <f t="shared" si="167"/>
        <v>34800.266666666663</v>
      </c>
      <c r="BG292" s="81">
        <f t="shared" si="167"/>
        <v>35000</v>
      </c>
      <c r="BH292" s="342">
        <f t="shared" si="168"/>
        <v>200.62999999999997</v>
      </c>
      <c r="BI292" s="82"/>
    </row>
    <row r="293" spans="1:61" ht="108" x14ac:dyDescent="0.25">
      <c r="A293" s="137">
        <v>270</v>
      </c>
      <c r="B293" s="96" t="s">
        <v>728</v>
      </c>
      <c r="C293" s="84" t="s">
        <v>734</v>
      </c>
      <c r="D293" s="265" t="s">
        <v>735</v>
      </c>
      <c r="E293" s="86" t="s">
        <v>62</v>
      </c>
      <c r="F293" s="138">
        <v>1700</v>
      </c>
      <c r="G293" s="64">
        <f>SUM(F293:F293)</f>
        <v>1700</v>
      </c>
      <c r="H293" s="183">
        <v>157.11000000000001</v>
      </c>
      <c r="I293" s="184">
        <f>G293*H293</f>
        <v>267087</v>
      </c>
      <c r="J293" s="351">
        <v>4006</v>
      </c>
      <c r="K293" s="68">
        <v>1700</v>
      </c>
      <c r="L293" s="67">
        <v>79</v>
      </c>
      <c r="M293" s="99">
        <v>70</v>
      </c>
      <c r="N293" s="99">
        <f t="shared" si="156"/>
        <v>119000</v>
      </c>
      <c r="O293" s="67">
        <v>71</v>
      </c>
      <c r="P293" s="99">
        <v>45</v>
      </c>
      <c r="Q293" s="99">
        <f t="shared" si="157"/>
        <v>76500</v>
      </c>
      <c r="R293" s="67">
        <v>723</v>
      </c>
      <c r="S293" s="99">
        <v>45.9</v>
      </c>
      <c r="T293" s="99">
        <f t="shared" si="158"/>
        <v>78030</v>
      </c>
      <c r="U293" s="67" t="s">
        <v>238</v>
      </c>
      <c r="V293" s="99">
        <v>35</v>
      </c>
      <c r="W293" s="99">
        <f t="shared" si="159"/>
        <v>59500</v>
      </c>
      <c r="X293" s="67">
        <v>53</v>
      </c>
      <c r="Y293" s="99">
        <v>65</v>
      </c>
      <c r="Z293" s="99">
        <f t="shared" si="160"/>
        <v>110500</v>
      </c>
      <c r="AA293" s="67">
        <v>66</v>
      </c>
      <c r="AB293" s="99">
        <v>122.38</v>
      </c>
      <c r="AC293" s="99">
        <f t="shared" si="161"/>
        <v>208046</v>
      </c>
      <c r="AD293" s="67">
        <v>7</v>
      </c>
      <c r="AE293" s="99">
        <v>302.93</v>
      </c>
      <c r="AF293" s="99">
        <f t="shared" si="162"/>
        <v>514981</v>
      </c>
      <c r="AG293" s="67">
        <v>118</v>
      </c>
      <c r="AH293" s="99">
        <v>24.94</v>
      </c>
      <c r="AI293" s="99">
        <f t="shared" si="163"/>
        <v>42398</v>
      </c>
      <c r="AJ293" s="67" t="s">
        <v>192</v>
      </c>
      <c r="AK293" s="99">
        <v>84</v>
      </c>
      <c r="AL293" s="248">
        <f t="shared" si="164"/>
        <v>142800</v>
      </c>
      <c r="AM293" s="73">
        <v>269</v>
      </c>
      <c r="AN293" s="74">
        <v>308</v>
      </c>
      <c r="AO293" s="75">
        <f t="shared" si="138"/>
        <v>523600</v>
      </c>
      <c r="AP293" s="73">
        <v>269</v>
      </c>
      <c r="AQ293" s="74">
        <v>350</v>
      </c>
      <c r="AR293" s="92">
        <f>AQ293*F293</f>
        <v>595000</v>
      </c>
      <c r="AS293" s="73">
        <v>269</v>
      </c>
      <c r="AT293" s="74">
        <v>300</v>
      </c>
      <c r="AU293" s="74">
        <f>AT293*F293</f>
        <v>510000</v>
      </c>
      <c r="AV293" s="73">
        <v>269</v>
      </c>
      <c r="AW293" s="246">
        <v>581.58000000000004</v>
      </c>
      <c r="AX293" s="75">
        <f>AW293*F293</f>
        <v>988686.00000000012</v>
      </c>
      <c r="AY293" s="93"/>
      <c r="AZ293" s="77">
        <f t="shared" si="139"/>
        <v>24.94</v>
      </c>
      <c r="BA293" s="77">
        <f t="shared" si="169"/>
        <v>179.59461538461539</v>
      </c>
      <c r="BB293" s="77">
        <f t="shared" si="165"/>
        <v>84</v>
      </c>
      <c r="BC293" s="77">
        <f t="shared" si="166"/>
        <v>581.58000000000004</v>
      </c>
      <c r="BD293" s="88"/>
      <c r="BE293" s="79">
        <f t="shared" si="167"/>
        <v>42398</v>
      </c>
      <c r="BF293" s="80">
        <f t="shared" si="167"/>
        <v>305310.84615384619</v>
      </c>
      <c r="BG293" s="81">
        <f t="shared" si="167"/>
        <v>142800</v>
      </c>
      <c r="BH293" s="342">
        <f t="shared" si="168"/>
        <v>157.11000000000001</v>
      </c>
      <c r="BI293" s="82"/>
    </row>
    <row r="294" spans="1:61" ht="96" x14ac:dyDescent="0.25">
      <c r="A294" s="137">
        <v>271</v>
      </c>
      <c r="B294" s="96" t="s">
        <v>728</v>
      </c>
      <c r="C294" s="97" t="s">
        <v>736</v>
      </c>
      <c r="D294" s="85" t="s">
        <v>737</v>
      </c>
      <c r="E294" s="86" t="s">
        <v>62</v>
      </c>
      <c r="F294" s="138">
        <v>130</v>
      </c>
      <c r="G294" s="64">
        <f>SUM(F294:F294)</f>
        <v>130</v>
      </c>
      <c r="H294" s="183">
        <v>333.55</v>
      </c>
      <c r="I294" s="184">
        <f>G294*H294</f>
        <v>43361.5</v>
      </c>
      <c r="J294" s="351">
        <v>4006</v>
      </c>
      <c r="K294" s="68">
        <v>130</v>
      </c>
      <c r="L294" s="98" t="s">
        <v>37</v>
      </c>
      <c r="M294" s="215"/>
      <c r="N294" s="99">
        <f t="shared" si="156"/>
        <v>0</v>
      </c>
      <c r="O294" s="67">
        <v>86</v>
      </c>
      <c r="P294" s="99">
        <v>60</v>
      </c>
      <c r="Q294" s="99">
        <f t="shared" si="157"/>
        <v>7800</v>
      </c>
      <c r="R294" s="98" t="s">
        <v>37</v>
      </c>
      <c r="S294" s="215"/>
      <c r="T294" s="99">
        <f t="shared" si="158"/>
        <v>0</v>
      </c>
      <c r="U294" s="67" t="s">
        <v>738</v>
      </c>
      <c r="V294" s="99">
        <v>40</v>
      </c>
      <c r="W294" s="99">
        <f t="shared" si="159"/>
        <v>5200</v>
      </c>
      <c r="X294" s="67">
        <v>55</v>
      </c>
      <c r="Y294" s="99">
        <v>40</v>
      </c>
      <c r="Z294" s="99">
        <f t="shared" si="160"/>
        <v>5200</v>
      </c>
      <c r="AA294" s="98" t="s">
        <v>37</v>
      </c>
      <c r="AB294" s="215"/>
      <c r="AC294" s="99">
        <f t="shared" si="161"/>
        <v>0</v>
      </c>
      <c r="AD294" s="98" t="s">
        <v>37</v>
      </c>
      <c r="AE294" s="215"/>
      <c r="AF294" s="99">
        <f t="shared" si="162"/>
        <v>0</v>
      </c>
      <c r="AG294" s="98" t="s">
        <v>37</v>
      </c>
      <c r="AH294" s="215"/>
      <c r="AI294" s="99">
        <f t="shared" si="163"/>
        <v>0</v>
      </c>
      <c r="AJ294" s="98" t="s">
        <v>37</v>
      </c>
      <c r="AK294" s="215"/>
      <c r="AL294" s="248">
        <f t="shared" si="164"/>
        <v>0</v>
      </c>
      <c r="AM294" s="73">
        <v>270</v>
      </c>
      <c r="AN294" s="74">
        <v>1260</v>
      </c>
      <c r="AO294" s="75">
        <f t="shared" si="138"/>
        <v>163800</v>
      </c>
      <c r="AP294" s="73">
        <v>270</v>
      </c>
      <c r="AQ294" s="74">
        <v>380</v>
      </c>
      <c r="AR294" s="92">
        <f>AQ294*F294</f>
        <v>49400</v>
      </c>
      <c r="AS294" s="73">
        <v>270</v>
      </c>
      <c r="AT294" s="74">
        <v>380</v>
      </c>
      <c r="AU294" s="74">
        <f>AT294*F294</f>
        <v>49400</v>
      </c>
      <c r="AV294" s="73">
        <v>270</v>
      </c>
      <c r="AW294" s="246">
        <v>807.75</v>
      </c>
      <c r="AX294" s="75">
        <f>AW294*F294</f>
        <v>105007.5</v>
      </c>
      <c r="AY294" s="93"/>
      <c r="AZ294" s="77">
        <f t="shared" si="139"/>
        <v>40</v>
      </c>
      <c r="BA294" s="77">
        <f t="shared" si="169"/>
        <v>423.96428571428572</v>
      </c>
      <c r="BB294" s="77">
        <f t="shared" si="165"/>
        <v>380</v>
      </c>
      <c r="BC294" s="77">
        <f t="shared" si="166"/>
        <v>1260</v>
      </c>
      <c r="BD294" s="88"/>
      <c r="BE294" s="79">
        <f t="shared" si="167"/>
        <v>5200</v>
      </c>
      <c r="BF294" s="80">
        <f t="shared" si="167"/>
        <v>55115.357142857145</v>
      </c>
      <c r="BG294" s="81">
        <f t="shared" si="167"/>
        <v>49400</v>
      </c>
      <c r="BH294" s="342">
        <f t="shared" si="168"/>
        <v>333.55</v>
      </c>
      <c r="BI294" s="82"/>
    </row>
    <row r="295" spans="1:61" ht="72" x14ac:dyDescent="0.25">
      <c r="A295" s="137">
        <v>272</v>
      </c>
      <c r="B295" s="96" t="s">
        <v>728</v>
      </c>
      <c r="C295" s="84" t="s">
        <v>739</v>
      </c>
      <c r="D295" s="85" t="s">
        <v>740</v>
      </c>
      <c r="E295" s="86" t="s">
        <v>62</v>
      </c>
      <c r="F295" s="138">
        <v>240</v>
      </c>
      <c r="G295" s="64">
        <f>SUM(F295:F295)</f>
        <v>240</v>
      </c>
      <c r="H295" s="183">
        <v>297.16000000000003</v>
      </c>
      <c r="I295" s="184">
        <f>G295*H295</f>
        <v>71318.400000000009</v>
      </c>
      <c r="J295" s="351">
        <v>27618</v>
      </c>
      <c r="K295" s="68">
        <v>240</v>
      </c>
      <c r="L295" s="67">
        <v>80</v>
      </c>
      <c r="M295" s="99">
        <v>350</v>
      </c>
      <c r="N295" s="99">
        <f t="shared" si="156"/>
        <v>84000</v>
      </c>
      <c r="O295" s="67">
        <v>73</v>
      </c>
      <c r="P295" s="99">
        <v>140</v>
      </c>
      <c r="Q295" s="99">
        <f t="shared" si="157"/>
        <v>33600</v>
      </c>
      <c r="R295" s="67">
        <v>726</v>
      </c>
      <c r="S295" s="99">
        <v>260</v>
      </c>
      <c r="T295" s="99">
        <f t="shared" si="158"/>
        <v>62400</v>
      </c>
      <c r="U295" s="67" t="s">
        <v>343</v>
      </c>
      <c r="V295" s="99">
        <v>70</v>
      </c>
      <c r="W295" s="99">
        <f t="shared" si="159"/>
        <v>16800</v>
      </c>
      <c r="X295" s="67">
        <v>47</v>
      </c>
      <c r="Y295" s="99">
        <v>120</v>
      </c>
      <c r="Z295" s="99">
        <f t="shared" si="160"/>
        <v>28800</v>
      </c>
      <c r="AA295" s="67">
        <v>67</v>
      </c>
      <c r="AB295" s="99">
        <v>233.88</v>
      </c>
      <c r="AC295" s="99">
        <f t="shared" si="161"/>
        <v>56131.199999999997</v>
      </c>
      <c r="AD295" s="67">
        <v>8</v>
      </c>
      <c r="AE295" s="99">
        <v>334.27</v>
      </c>
      <c r="AF295" s="99">
        <f t="shared" si="162"/>
        <v>80224.799999999988</v>
      </c>
      <c r="AG295" s="67">
        <v>134</v>
      </c>
      <c r="AH295" s="99">
        <v>51.04</v>
      </c>
      <c r="AI295" s="99">
        <f t="shared" si="163"/>
        <v>12249.6</v>
      </c>
      <c r="AJ295" s="98" t="s">
        <v>37</v>
      </c>
      <c r="AK295" s="215"/>
      <c r="AL295" s="248">
        <f t="shared" si="164"/>
        <v>0</v>
      </c>
      <c r="AM295" s="73">
        <v>271</v>
      </c>
      <c r="AN295" s="74">
        <v>448</v>
      </c>
      <c r="AO295" s="75">
        <f t="shared" si="138"/>
        <v>107520</v>
      </c>
      <c r="AP295" s="73">
        <v>271</v>
      </c>
      <c r="AQ295" s="74">
        <v>700</v>
      </c>
      <c r="AR295" s="92">
        <f>AQ295*F295</f>
        <v>168000</v>
      </c>
      <c r="AS295" s="73">
        <v>271</v>
      </c>
      <c r="AT295" s="74">
        <v>450</v>
      </c>
      <c r="AU295" s="74">
        <f>AT295*F295</f>
        <v>108000</v>
      </c>
      <c r="AV295" s="73">
        <v>271</v>
      </c>
      <c r="AW295" s="246">
        <v>565.42999999999995</v>
      </c>
      <c r="AX295" s="75">
        <f>AW295*F295</f>
        <v>135703.19999999998</v>
      </c>
      <c r="AY295" s="93"/>
      <c r="AZ295" s="77">
        <f t="shared" si="139"/>
        <v>51.04</v>
      </c>
      <c r="BA295" s="77">
        <f t="shared" si="169"/>
        <v>310.21833333333331</v>
      </c>
      <c r="BB295" s="77">
        <f t="shared" si="165"/>
        <v>297.13499999999999</v>
      </c>
      <c r="BC295" s="77">
        <f t="shared" si="166"/>
        <v>700</v>
      </c>
      <c r="BD295" s="88"/>
      <c r="BE295" s="79">
        <f t="shared" si="167"/>
        <v>12249.6</v>
      </c>
      <c r="BF295" s="80">
        <f t="shared" si="167"/>
        <v>74452.399999999994</v>
      </c>
      <c r="BG295" s="81">
        <f t="shared" si="167"/>
        <v>71312.399999999994</v>
      </c>
      <c r="BH295" s="342">
        <f t="shared" si="168"/>
        <v>297.15800000000002</v>
      </c>
      <c r="BI295" s="82"/>
    </row>
    <row r="296" spans="1:61" ht="36" x14ac:dyDescent="0.25">
      <c r="A296" s="137">
        <v>273</v>
      </c>
      <c r="B296" s="96" t="s">
        <v>728</v>
      </c>
      <c r="C296" s="97" t="s">
        <v>741</v>
      </c>
      <c r="D296" s="265" t="s">
        <v>742</v>
      </c>
      <c r="E296" s="86" t="s">
        <v>62</v>
      </c>
      <c r="F296" s="138">
        <v>120</v>
      </c>
      <c r="G296" s="64">
        <f>SUM(F296:F296)</f>
        <v>120</v>
      </c>
      <c r="H296" s="183">
        <v>358.25</v>
      </c>
      <c r="I296" s="184">
        <f>G296*H296</f>
        <v>42990</v>
      </c>
      <c r="J296" s="351">
        <v>27618</v>
      </c>
      <c r="K296" s="68">
        <v>120</v>
      </c>
      <c r="L296" s="67">
        <v>81</v>
      </c>
      <c r="M296" s="99">
        <v>350</v>
      </c>
      <c r="N296" s="99">
        <f t="shared" si="156"/>
        <v>42000</v>
      </c>
      <c r="O296" s="98" t="s">
        <v>37</v>
      </c>
      <c r="P296" s="215"/>
      <c r="Q296" s="99">
        <f t="shared" si="157"/>
        <v>0</v>
      </c>
      <c r="R296" s="67">
        <v>725</v>
      </c>
      <c r="S296" s="99">
        <v>325</v>
      </c>
      <c r="T296" s="99">
        <f t="shared" si="158"/>
        <v>39000</v>
      </c>
      <c r="U296" s="98" t="s">
        <v>37</v>
      </c>
      <c r="V296" s="215"/>
      <c r="W296" s="99">
        <f t="shared" si="159"/>
        <v>0</v>
      </c>
      <c r="X296" s="98" t="s">
        <v>37</v>
      </c>
      <c r="Y296" s="215"/>
      <c r="Z296" s="99">
        <f t="shared" si="160"/>
        <v>0</v>
      </c>
      <c r="AA296" s="98" t="s">
        <v>37</v>
      </c>
      <c r="AB296" s="215"/>
      <c r="AC296" s="99">
        <f t="shared" si="161"/>
        <v>0</v>
      </c>
      <c r="AD296" s="98" t="s">
        <v>37</v>
      </c>
      <c r="AE296" s="215"/>
      <c r="AF296" s="99">
        <f t="shared" si="162"/>
        <v>0</v>
      </c>
      <c r="AG296" s="98" t="s">
        <v>37</v>
      </c>
      <c r="AH296" s="215"/>
      <c r="AI296" s="99">
        <f t="shared" si="163"/>
        <v>0</v>
      </c>
      <c r="AJ296" s="98" t="s">
        <v>37</v>
      </c>
      <c r="AK296" s="215"/>
      <c r="AL296" s="248">
        <f t="shared" si="164"/>
        <v>0</v>
      </c>
      <c r="AM296" s="73">
        <v>272</v>
      </c>
      <c r="AN296" s="74">
        <v>308</v>
      </c>
      <c r="AO296" s="75">
        <f t="shared" si="138"/>
        <v>36960</v>
      </c>
      <c r="AP296" s="73">
        <v>272</v>
      </c>
      <c r="AQ296" s="74">
        <v>450</v>
      </c>
      <c r="AR296" s="92">
        <f>AQ296*F296</f>
        <v>54000</v>
      </c>
      <c r="AS296" s="73">
        <v>272</v>
      </c>
      <c r="AT296" s="74">
        <v>300</v>
      </c>
      <c r="AU296" s="74">
        <f>AT296*F296</f>
        <v>36000</v>
      </c>
      <c r="AV296" s="73">
        <v>272</v>
      </c>
      <c r="AW296" s="246">
        <v>565.42999999999995</v>
      </c>
      <c r="AX296" s="75">
        <f>AW296*F296</f>
        <v>67851.599999999991</v>
      </c>
      <c r="AY296" s="93"/>
      <c r="AZ296" s="77">
        <f t="shared" si="139"/>
        <v>300</v>
      </c>
      <c r="BA296" s="77">
        <f t="shared" si="169"/>
        <v>383.07166666666666</v>
      </c>
      <c r="BB296" s="77">
        <f t="shared" si="165"/>
        <v>337.5</v>
      </c>
      <c r="BC296" s="77">
        <f t="shared" si="166"/>
        <v>565.42999999999995</v>
      </c>
      <c r="BD296" s="88"/>
      <c r="BE296" s="79">
        <f t="shared" si="167"/>
        <v>36000</v>
      </c>
      <c r="BF296" s="80">
        <f t="shared" si="167"/>
        <v>45968.6</v>
      </c>
      <c r="BG296" s="81">
        <f t="shared" si="167"/>
        <v>40500</v>
      </c>
      <c r="BH296" s="342">
        <f t="shared" si="168"/>
        <v>358.25</v>
      </c>
      <c r="BI296" s="82"/>
    </row>
    <row r="297" spans="1:61" ht="84" x14ac:dyDescent="0.25">
      <c r="A297" s="137">
        <v>274</v>
      </c>
      <c r="B297" s="96" t="s">
        <v>728</v>
      </c>
      <c r="C297" s="84" t="s">
        <v>743</v>
      </c>
      <c r="D297" s="85" t="s">
        <v>744</v>
      </c>
      <c r="E297" s="86" t="s">
        <v>62</v>
      </c>
      <c r="F297" s="138">
        <v>215</v>
      </c>
      <c r="G297" s="64">
        <f>SUM(F297:F297)</f>
        <v>215</v>
      </c>
      <c r="H297" s="183">
        <v>333.8</v>
      </c>
      <c r="I297" s="184">
        <f>G297*H297</f>
        <v>71767</v>
      </c>
      <c r="J297" s="351">
        <v>27618</v>
      </c>
      <c r="K297" s="68">
        <v>215</v>
      </c>
      <c r="L297" s="67">
        <v>82</v>
      </c>
      <c r="M297" s="99">
        <v>300</v>
      </c>
      <c r="N297" s="99">
        <f t="shared" si="156"/>
        <v>64500</v>
      </c>
      <c r="O297" s="67">
        <v>74</v>
      </c>
      <c r="P297" s="99">
        <v>100</v>
      </c>
      <c r="Q297" s="99">
        <f t="shared" si="157"/>
        <v>21500</v>
      </c>
      <c r="R297" s="98" t="s">
        <v>37</v>
      </c>
      <c r="S297" s="215"/>
      <c r="T297" s="99">
        <f t="shared" si="158"/>
        <v>0</v>
      </c>
      <c r="U297" s="98" t="s">
        <v>37</v>
      </c>
      <c r="V297" s="215"/>
      <c r="W297" s="99">
        <f t="shared" si="159"/>
        <v>0</v>
      </c>
      <c r="X297" s="98" t="s">
        <v>37</v>
      </c>
      <c r="Y297" s="215"/>
      <c r="Z297" s="99">
        <f t="shared" si="160"/>
        <v>0</v>
      </c>
      <c r="AA297" s="98" t="s">
        <v>37</v>
      </c>
      <c r="AB297" s="215"/>
      <c r="AC297" s="99">
        <f t="shared" si="161"/>
        <v>0</v>
      </c>
      <c r="AD297" s="67">
        <v>8</v>
      </c>
      <c r="AE297" s="99">
        <v>334.27</v>
      </c>
      <c r="AF297" s="99">
        <f t="shared" si="162"/>
        <v>71868.05</v>
      </c>
      <c r="AG297" s="67">
        <v>132</v>
      </c>
      <c r="AH297" s="99">
        <v>140.36000000000001</v>
      </c>
      <c r="AI297" s="99">
        <f t="shared" si="163"/>
        <v>30177.4</v>
      </c>
      <c r="AJ297" s="67" t="s">
        <v>745</v>
      </c>
      <c r="AK297" s="99">
        <v>250</v>
      </c>
      <c r="AL297" s="248">
        <f t="shared" si="164"/>
        <v>53750</v>
      </c>
      <c r="AM297" s="73">
        <v>273</v>
      </c>
      <c r="AN297" s="74">
        <v>392</v>
      </c>
      <c r="AO297" s="75">
        <f t="shared" si="138"/>
        <v>84280</v>
      </c>
      <c r="AP297" s="73">
        <v>273</v>
      </c>
      <c r="AQ297" s="74">
        <v>600</v>
      </c>
      <c r="AR297" s="92">
        <f>AQ297*F297</f>
        <v>129000</v>
      </c>
      <c r="AS297" s="73">
        <v>273</v>
      </c>
      <c r="AT297" s="74">
        <v>320</v>
      </c>
      <c r="AU297" s="74">
        <f>AT297*F297</f>
        <v>68800</v>
      </c>
      <c r="AV297" s="73">
        <v>273</v>
      </c>
      <c r="AW297" s="246">
        <v>1583.2</v>
      </c>
      <c r="AX297" s="75">
        <f>AW297*F297</f>
        <v>340388</v>
      </c>
      <c r="AY297" s="93"/>
      <c r="AZ297" s="77">
        <f t="shared" si="139"/>
        <v>100</v>
      </c>
      <c r="BA297" s="77">
        <f t="shared" si="169"/>
        <v>446.64777777777778</v>
      </c>
      <c r="BB297" s="77">
        <f t="shared" si="165"/>
        <v>320</v>
      </c>
      <c r="BC297" s="77">
        <f t="shared" si="166"/>
        <v>1583.2</v>
      </c>
      <c r="BD297" s="88"/>
      <c r="BE297" s="79">
        <f t="shared" si="167"/>
        <v>21500</v>
      </c>
      <c r="BF297" s="80">
        <f t="shared" si="167"/>
        <v>96029.272222222222</v>
      </c>
      <c r="BG297" s="81">
        <f t="shared" si="167"/>
        <v>68800</v>
      </c>
      <c r="BH297" s="342">
        <f t="shared" si="168"/>
        <v>333.80428571428575</v>
      </c>
      <c r="BI297" s="82"/>
    </row>
    <row r="298" spans="1:61" ht="108" x14ac:dyDescent="0.25">
      <c r="A298" s="137">
        <v>275</v>
      </c>
      <c r="B298" s="96" t="s">
        <v>728</v>
      </c>
      <c r="C298" s="84" t="s">
        <v>746</v>
      </c>
      <c r="D298" s="85" t="s">
        <v>747</v>
      </c>
      <c r="E298" s="86" t="s">
        <v>62</v>
      </c>
      <c r="F298" s="138">
        <v>185</v>
      </c>
      <c r="G298" s="64">
        <f>SUM(F298:F298)</f>
        <v>185</v>
      </c>
      <c r="H298" s="183">
        <v>260.08</v>
      </c>
      <c r="I298" s="184">
        <f>G298*H298</f>
        <v>48114.799999999996</v>
      </c>
      <c r="J298" s="351">
        <v>27618</v>
      </c>
      <c r="K298" s="68">
        <v>185</v>
      </c>
      <c r="L298" s="67">
        <v>83</v>
      </c>
      <c r="M298" s="99">
        <v>300</v>
      </c>
      <c r="N298" s="99">
        <f t="shared" si="156"/>
        <v>55500</v>
      </c>
      <c r="O298" s="67">
        <v>75</v>
      </c>
      <c r="P298" s="99">
        <v>70</v>
      </c>
      <c r="Q298" s="99">
        <f t="shared" si="157"/>
        <v>12950</v>
      </c>
      <c r="R298" s="67">
        <v>728</v>
      </c>
      <c r="S298" s="99">
        <v>250</v>
      </c>
      <c r="T298" s="99">
        <f t="shared" si="158"/>
        <v>46250</v>
      </c>
      <c r="U298" s="67" t="s">
        <v>748</v>
      </c>
      <c r="V298" s="99">
        <v>140</v>
      </c>
      <c r="W298" s="99">
        <f t="shared" si="159"/>
        <v>25900</v>
      </c>
      <c r="X298" s="98" t="s">
        <v>37</v>
      </c>
      <c r="Y298" s="215"/>
      <c r="Z298" s="99">
        <f t="shared" si="160"/>
        <v>0</v>
      </c>
      <c r="AA298" s="98" t="s">
        <v>37</v>
      </c>
      <c r="AB298" s="215"/>
      <c r="AC298" s="99">
        <f t="shared" si="161"/>
        <v>0</v>
      </c>
      <c r="AD298" s="67">
        <v>12</v>
      </c>
      <c r="AE298" s="99">
        <v>438.73</v>
      </c>
      <c r="AF298" s="99">
        <f t="shared" si="162"/>
        <v>81165.05</v>
      </c>
      <c r="AG298" s="67">
        <v>195</v>
      </c>
      <c r="AH298" s="99">
        <v>9.86</v>
      </c>
      <c r="AI298" s="99">
        <f t="shared" si="163"/>
        <v>1824.1</v>
      </c>
      <c r="AJ298" s="67" t="s">
        <v>749</v>
      </c>
      <c r="AK298" s="99">
        <v>190</v>
      </c>
      <c r="AL298" s="248">
        <f t="shared" si="164"/>
        <v>35150</v>
      </c>
      <c r="AM298" s="73">
        <v>274</v>
      </c>
      <c r="AN298" s="74">
        <v>252</v>
      </c>
      <c r="AO298" s="75">
        <f t="shared" si="138"/>
        <v>46620</v>
      </c>
      <c r="AP298" s="73">
        <v>274</v>
      </c>
      <c r="AQ298" s="74">
        <v>450</v>
      </c>
      <c r="AR298" s="92">
        <f>AQ298*F298</f>
        <v>83250</v>
      </c>
      <c r="AS298" s="73">
        <v>274</v>
      </c>
      <c r="AT298" s="74">
        <v>250</v>
      </c>
      <c r="AU298" s="74">
        <f>AT298*F298</f>
        <v>46250</v>
      </c>
      <c r="AV298" s="73">
        <v>274</v>
      </c>
      <c r="AW298" s="246">
        <v>726.98</v>
      </c>
      <c r="AX298" s="75">
        <f>AW298*F298</f>
        <v>134491.30000000002</v>
      </c>
      <c r="AY298" s="93"/>
      <c r="AZ298" s="77">
        <f t="shared" si="139"/>
        <v>9.86</v>
      </c>
      <c r="BA298" s="77">
        <f t="shared" si="169"/>
        <v>279.77909090909094</v>
      </c>
      <c r="BB298" s="77">
        <f t="shared" si="165"/>
        <v>250</v>
      </c>
      <c r="BC298" s="77">
        <f t="shared" si="166"/>
        <v>726.98</v>
      </c>
      <c r="BD298" s="88"/>
      <c r="BE298" s="79">
        <f t="shared" si="167"/>
        <v>1824.1</v>
      </c>
      <c r="BF298" s="80">
        <f t="shared" si="167"/>
        <v>51759.131818181821</v>
      </c>
      <c r="BG298" s="81">
        <f t="shared" si="167"/>
        <v>46250</v>
      </c>
      <c r="BH298" s="342">
        <f t="shared" si="168"/>
        <v>260.08111111111111</v>
      </c>
      <c r="BI298" s="82"/>
    </row>
    <row r="299" spans="1:61" ht="36" x14ac:dyDescent="0.25">
      <c r="A299" s="137">
        <v>276</v>
      </c>
      <c r="B299" s="96" t="s">
        <v>728</v>
      </c>
      <c r="C299" s="97" t="s">
        <v>750</v>
      </c>
      <c r="D299" s="85" t="s">
        <v>751</v>
      </c>
      <c r="E299" s="86" t="s">
        <v>168</v>
      </c>
      <c r="F299" s="138">
        <v>200</v>
      </c>
      <c r="G299" s="64">
        <f>SUM(F299:F299)</f>
        <v>200</v>
      </c>
      <c r="H299" s="183">
        <v>149.19</v>
      </c>
      <c r="I299" s="184">
        <f>G299*H299</f>
        <v>29838</v>
      </c>
      <c r="J299" s="351">
        <v>12556</v>
      </c>
      <c r="K299" s="68">
        <v>200</v>
      </c>
      <c r="L299" s="67">
        <v>88</v>
      </c>
      <c r="M299" s="99">
        <v>110</v>
      </c>
      <c r="N299" s="99">
        <f t="shared" si="156"/>
        <v>22000</v>
      </c>
      <c r="O299" s="67">
        <v>76</v>
      </c>
      <c r="P299" s="99">
        <v>25</v>
      </c>
      <c r="Q299" s="99">
        <f t="shared" si="157"/>
        <v>5000</v>
      </c>
      <c r="R299" s="67">
        <v>695</v>
      </c>
      <c r="S299" s="99">
        <v>334.38</v>
      </c>
      <c r="T299" s="99">
        <f t="shared" si="158"/>
        <v>66876</v>
      </c>
      <c r="U299" s="67" t="s">
        <v>752</v>
      </c>
      <c r="V299" s="99">
        <v>20</v>
      </c>
      <c r="W299" s="99">
        <f t="shared" si="159"/>
        <v>4000</v>
      </c>
      <c r="X299" s="98" t="s">
        <v>37</v>
      </c>
      <c r="Y299" s="215"/>
      <c r="Z299" s="99">
        <f t="shared" si="160"/>
        <v>0</v>
      </c>
      <c r="AA299" s="98" t="s">
        <v>37</v>
      </c>
      <c r="AB299" s="215"/>
      <c r="AC299" s="99">
        <f t="shared" si="161"/>
        <v>0</v>
      </c>
      <c r="AD299" s="98" t="s">
        <v>37</v>
      </c>
      <c r="AE299" s="215"/>
      <c r="AF299" s="99">
        <f t="shared" si="162"/>
        <v>0</v>
      </c>
      <c r="AG299" s="67">
        <v>194</v>
      </c>
      <c r="AH299" s="99">
        <v>30.74</v>
      </c>
      <c r="AI299" s="99">
        <f t="shared" si="163"/>
        <v>6148</v>
      </c>
      <c r="AJ299" s="67" t="s">
        <v>354</v>
      </c>
      <c r="AK299" s="99">
        <v>20</v>
      </c>
      <c r="AL299" s="248">
        <f t="shared" si="164"/>
        <v>4000</v>
      </c>
      <c r="AM299" s="73">
        <v>275</v>
      </c>
      <c r="AN299" s="74">
        <v>168</v>
      </c>
      <c r="AO299" s="75">
        <f t="shared" si="138"/>
        <v>33600</v>
      </c>
      <c r="AP299" s="73">
        <v>275</v>
      </c>
      <c r="AQ299" s="74">
        <v>400</v>
      </c>
      <c r="AR299" s="92">
        <f>AQ299*F299</f>
        <v>80000</v>
      </c>
      <c r="AS299" s="73">
        <v>275</v>
      </c>
      <c r="AT299" s="74">
        <v>150</v>
      </c>
      <c r="AU299" s="74">
        <f>AT299*F299</f>
        <v>30000</v>
      </c>
      <c r="AV299" s="73">
        <v>275</v>
      </c>
      <c r="AW299" s="246">
        <v>355.41</v>
      </c>
      <c r="AX299" s="75">
        <f>AW299*F299</f>
        <v>71082</v>
      </c>
      <c r="AY299" s="93"/>
      <c r="AZ299" s="77">
        <f t="shared" si="139"/>
        <v>20</v>
      </c>
      <c r="BA299" s="77">
        <f t="shared" si="169"/>
        <v>161.35300000000001</v>
      </c>
      <c r="BB299" s="77">
        <f t="shared" si="165"/>
        <v>130</v>
      </c>
      <c r="BC299" s="77">
        <f t="shared" si="166"/>
        <v>400</v>
      </c>
      <c r="BD299" s="88"/>
      <c r="BE299" s="79">
        <f t="shared" si="167"/>
        <v>4000</v>
      </c>
      <c r="BF299" s="80">
        <f t="shared" si="167"/>
        <v>32270.600000000002</v>
      </c>
      <c r="BG299" s="81">
        <f t="shared" si="167"/>
        <v>26000</v>
      </c>
      <c r="BH299" s="342">
        <f t="shared" si="168"/>
        <v>149.19125</v>
      </c>
      <c r="BI299" s="82"/>
    </row>
    <row r="300" spans="1:61" ht="60" x14ac:dyDescent="0.25">
      <c r="A300" s="137">
        <v>277</v>
      </c>
      <c r="B300" s="83" t="s">
        <v>728</v>
      </c>
      <c r="C300" s="84" t="s">
        <v>753</v>
      </c>
      <c r="D300" s="85" t="s">
        <v>754</v>
      </c>
      <c r="E300" s="86" t="s">
        <v>62</v>
      </c>
      <c r="F300" s="138">
        <v>100</v>
      </c>
      <c r="G300" s="64">
        <f>SUM(F300:F300)</f>
        <v>100</v>
      </c>
      <c r="H300" s="183">
        <v>121.88</v>
      </c>
      <c r="I300" s="184">
        <f>G300*H300</f>
        <v>12188</v>
      </c>
      <c r="J300" s="351">
        <v>22233</v>
      </c>
      <c r="K300" s="68">
        <v>100</v>
      </c>
      <c r="L300" s="67">
        <v>91</v>
      </c>
      <c r="M300" s="99">
        <v>170</v>
      </c>
      <c r="N300" s="99">
        <f t="shared" si="156"/>
        <v>17000</v>
      </c>
      <c r="O300" s="67">
        <v>79</v>
      </c>
      <c r="P300" s="99">
        <v>15</v>
      </c>
      <c r="Q300" s="99">
        <f t="shared" si="157"/>
        <v>1500</v>
      </c>
      <c r="R300" s="67">
        <v>724</v>
      </c>
      <c r="S300" s="99">
        <v>91.55</v>
      </c>
      <c r="T300" s="99">
        <f t="shared" si="158"/>
        <v>9155</v>
      </c>
      <c r="U300" s="98" t="s">
        <v>37</v>
      </c>
      <c r="V300" s="215"/>
      <c r="W300" s="99">
        <f t="shared" si="159"/>
        <v>0</v>
      </c>
      <c r="X300" s="67">
        <v>54</v>
      </c>
      <c r="Y300" s="99">
        <v>90</v>
      </c>
      <c r="Z300" s="99">
        <f t="shared" si="160"/>
        <v>9000</v>
      </c>
      <c r="AA300" s="67">
        <v>68</v>
      </c>
      <c r="AB300" s="99">
        <v>76.47</v>
      </c>
      <c r="AC300" s="99">
        <f t="shared" si="161"/>
        <v>7647</v>
      </c>
      <c r="AD300" s="98" t="s">
        <v>37</v>
      </c>
      <c r="AE300" s="215"/>
      <c r="AF300" s="99">
        <f t="shared" si="162"/>
        <v>0</v>
      </c>
      <c r="AG300" s="98" t="s">
        <v>37</v>
      </c>
      <c r="AH300" s="215"/>
      <c r="AI300" s="99">
        <f t="shared" si="163"/>
        <v>0</v>
      </c>
      <c r="AJ300" s="67" t="s">
        <v>299</v>
      </c>
      <c r="AK300" s="99">
        <v>25</v>
      </c>
      <c r="AL300" s="248">
        <f t="shared" si="164"/>
        <v>2500</v>
      </c>
      <c r="AM300" s="73">
        <v>276</v>
      </c>
      <c r="AN300" s="74">
        <v>112</v>
      </c>
      <c r="AO300" s="75">
        <f t="shared" si="138"/>
        <v>11200</v>
      </c>
      <c r="AP300" s="73">
        <v>276</v>
      </c>
      <c r="AQ300" s="74">
        <v>300</v>
      </c>
      <c r="AR300" s="92">
        <f>AQ300*F300</f>
        <v>30000</v>
      </c>
      <c r="AS300" s="73">
        <v>276</v>
      </c>
      <c r="AT300" s="74">
        <v>110</v>
      </c>
      <c r="AU300" s="74">
        <f>AT300*F300</f>
        <v>11000</v>
      </c>
      <c r="AV300" s="73">
        <v>276</v>
      </c>
      <c r="AW300" s="246">
        <v>807.75</v>
      </c>
      <c r="AX300" s="75">
        <f>AW300*F300</f>
        <v>80775</v>
      </c>
      <c r="AY300" s="93"/>
      <c r="AZ300" s="77">
        <f t="shared" si="139"/>
        <v>15</v>
      </c>
      <c r="BA300" s="77">
        <f t="shared" si="169"/>
        <v>179.77699999999999</v>
      </c>
      <c r="BB300" s="77">
        <f t="shared" si="165"/>
        <v>100.77500000000001</v>
      </c>
      <c r="BC300" s="77">
        <f t="shared" si="166"/>
        <v>807.75</v>
      </c>
      <c r="BD300" s="88"/>
      <c r="BE300" s="79">
        <f t="shared" si="167"/>
        <v>1500</v>
      </c>
      <c r="BF300" s="80">
        <f t="shared" si="167"/>
        <v>17977.699999999997</v>
      </c>
      <c r="BG300" s="81">
        <f t="shared" si="167"/>
        <v>10077.5</v>
      </c>
      <c r="BH300" s="342">
        <f t="shared" si="168"/>
        <v>121.8775</v>
      </c>
      <c r="BI300" s="82"/>
    </row>
    <row r="301" spans="1:61" ht="60" x14ac:dyDescent="0.25">
      <c r="A301" s="137">
        <v>278</v>
      </c>
      <c r="B301" s="96" t="s">
        <v>728</v>
      </c>
      <c r="C301" s="97" t="s">
        <v>755</v>
      </c>
      <c r="D301" s="85" t="s">
        <v>756</v>
      </c>
      <c r="E301" s="86" t="s">
        <v>62</v>
      </c>
      <c r="F301" s="138">
        <v>360</v>
      </c>
      <c r="G301" s="64">
        <f>SUM(F301:F301)</f>
        <v>360</v>
      </c>
      <c r="H301" s="183">
        <v>2169.31</v>
      </c>
      <c r="I301" s="184">
        <f>G301*H301</f>
        <v>780951.6</v>
      </c>
      <c r="J301" s="351">
        <v>14958</v>
      </c>
      <c r="K301" s="68">
        <v>360</v>
      </c>
      <c r="L301" s="98" t="s">
        <v>37</v>
      </c>
      <c r="M301" s="215"/>
      <c r="N301" s="99">
        <f t="shared" si="156"/>
        <v>0</v>
      </c>
      <c r="O301" s="98" t="s">
        <v>37</v>
      </c>
      <c r="P301" s="215"/>
      <c r="Q301" s="99">
        <f t="shared" si="157"/>
        <v>0</v>
      </c>
      <c r="R301" s="98" t="s">
        <v>37</v>
      </c>
      <c r="S301" s="215"/>
      <c r="T301" s="99">
        <f t="shared" si="158"/>
        <v>0</v>
      </c>
      <c r="U301" s="98" t="s">
        <v>37</v>
      </c>
      <c r="V301" s="215"/>
      <c r="W301" s="99">
        <f t="shared" si="159"/>
        <v>0</v>
      </c>
      <c r="X301" s="98" t="s">
        <v>37</v>
      </c>
      <c r="Y301" s="215"/>
      <c r="Z301" s="99">
        <f t="shared" si="160"/>
        <v>0</v>
      </c>
      <c r="AA301" s="98" t="s">
        <v>37</v>
      </c>
      <c r="AB301" s="215"/>
      <c r="AC301" s="99">
        <f t="shared" si="161"/>
        <v>0</v>
      </c>
      <c r="AD301" s="98" t="s">
        <v>37</v>
      </c>
      <c r="AE301" s="215"/>
      <c r="AF301" s="99">
        <f t="shared" si="162"/>
        <v>0</v>
      </c>
      <c r="AG301" s="98" t="s">
        <v>37</v>
      </c>
      <c r="AH301" s="215"/>
      <c r="AI301" s="99">
        <f t="shared" si="163"/>
        <v>0</v>
      </c>
      <c r="AJ301" s="98" t="s">
        <v>37</v>
      </c>
      <c r="AK301" s="215"/>
      <c r="AL301" s="248">
        <f t="shared" si="164"/>
        <v>0</v>
      </c>
      <c r="AM301" s="73">
        <v>277</v>
      </c>
      <c r="AN301" s="74">
        <v>1190</v>
      </c>
      <c r="AO301" s="75">
        <f t="shared" si="138"/>
        <v>428400</v>
      </c>
      <c r="AP301" s="73">
        <v>277</v>
      </c>
      <c r="AQ301" s="74">
        <v>20000</v>
      </c>
      <c r="AR301" s="92">
        <f>AQ301*F301</f>
        <v>7200000</v>
      </c>
      <c r="AS301" s="73">
        <v>277</v>
      </c>
      <c r="AT301" s="74">
        <v>2400</v>
      </c>
      <c r="AU301" s="74">
        <f>AT301*F301</f>
        <v>864000</v>
      </c>
      <c r="AV301" s="73">
        <v>277</v>
      </c>
      <c r="AW301" s="246">
        <v>1938.61</v>
      </c>
      <c r="AX301" s="75">
        <f>AW301*F301</f>
        <v>697899.6</v>
      </c>
      <c r="AY301" s="93"/>
      <c r="AZ301" s="77">
        <f t="shared" si="139"/>
        <v>1190</v>
      </c>
      <c r="BA301" s="77">
        <f t="shared" si="169"/>
        <v>6382.1525000000001</v>
      </c>
      <c r="BB301" s="77">
        <f t="shared" si="165"/>
        <v>2169.3049999999998</v>
      </c>
      <c r="BC301" s="77">
        <f t="shared" si="166"/>
        <v>20000</v>
      </c>
      <c r="BD301" s="88"/>
      <c r="BE301" s="79">
        <f t="shared" si="167"/>
        <v>428400</v>
      </c>
      <c r="BF301" s="80">
        <f t="shared" si="167"/>
        <v>2297574.9</v>
      </c>
      <c r="BG301" s="81">
        <f t="shared" si="167"/>
        <v>780949.79999999993</v>
      </c>
      <c r="BH301" s="342">
        <f t="shared" si="168"/>
        <v>2169.3050000000003</v>
      </c>
      <c r="BI301" s="82"/>
    </row>
    <row r="302" spans="1:61" ht="60" x14ac:dyDescent="0.25">
      <c r="A302" s="137">
        <v>279</v>
      </c>
      <c r="B302" s="96" t="s">
        <v>728</v>
      </c>
      <c r="C302" s="97" t="s">
        <v>757</v>
      </c>
      <c r="D302" s="85" t="s">
        <v>758</v>
      </c>
      <c r="E302" s="86" t="s">
        <v>62</v>
      </c>
      <c r="F302" s="138">
        <v>240</v>
      </c>
      <c r="G302" s="64">
        <f>SUM(F302:F302)</f>
        <v>240</v>
      </c>
      <c r="H302" s="183">
        <v>3131.37</v>
      </c>
      <c r="I302" s="184">
        <f>G302*H302</f>
        <v>751528.79999999993</v>
      </c>
      <c r="J302" s="351">
        <v>14958</v>
      </c>
      <c r="K302" s="68">
        <v>240</v>
      </c>
      <c r="L302" s="98" t="s">
        <v>37</v>
      </c>
      <c r="M302" s="215"/>
      <c r="N302" s="99">
        <f t="shared" si="156"/>
        <v>0</v>
      </c>
      <c r="O302" s="98" t="s">
        <v>37</v>
      </c>
      <c r="P302" s="215"/>
      <c r="Q302" s="99">
        <f t="shared" si="157"/>
        <v>0</v>
      </c>
      <c r="R302" s="98" t="s">
        <v>37</v>
      </c>
      <c r="S302" s="215"/>
      <c r="T302" s="99">
        <f t="shared" si="158"/>
        <v>0</v>
      </c>
      <c r="U302" s="67" t="s">
        <v>355</v>
      </c>
      <c r="V302" s="99">
        <v>500</v>
      </c>
      <c r="W302" s="99">
        <f t="shared" si="159"/>
        <v>120000</v>
      </c>
      <c r="X302" s="98" t="s">
        <v>37</v>
      </c>
      <c r="Y302" s="215"/>
      <c r="Z302" s="99">
        <f t="shared" si="160"/>
        <v>0</v>
      </c>
      <c r="AA302" s="98" t="s">
        <v>37</v>
      </c>
      <c r="AB302" s="215"/>
      <c r="AC302" s="99">
        <f t="shared" si="161"/>
        <v>0</v>
      </c>
      <c r="AD302" s="98" t="s">
        <v>37</v>
      </c>
      <c r="AE302" s="215"/>
      <c r="AF302" s="99">
        <f t="shared" si="162"/>
        <v>0</v>
      </c>
      <c r="AG302" s="98" t="s">
        <v>37</v>
      </c>
      <c r="AH302" s="215"/>
      <c r="AI302" s="99">
        <f t="shared" si="163"/>
        <v>0</v>
      </c>
      <c r="AJ302" s="98" t="s">
        <v>37</v>
      </c>
      <c r="AK302" s="215"/>
      <c r="AL302" s="248">
        <f t="shared" si="164"/>
        <v>0</v>
      </c>
      <c r="AM302" s="73">
        <v>278</v>
      </c>
      <c r="AN302" s="74">
        <v>2240</v>
      </c>
      <c r="AO302" s="75">
        <f t="shared" si="138"/>
        <v>537600</v>
      </c>
      <c r="AP302" s="73">
        <v>278</v>
      </c>
      <c r="AQ302" s="74">
        <v>20000</v>
      </c>
      <c r="AR302" s="92">
        <f>AQ302*F302</f>
        <v>4800000</v>
      </c>
      <c r="AS302" s="73">
        <v>278</v>
      </c>
      <c r="AT302" s="74">
        <v>3600</v>
      </c>
      <c r="AU302" s="74">
        <f>AT302*F302</f>
        <v>864000</v>
      </c>
      <c r="AV302" s="73">
        <v>278</v>
      </c>
      <c r="AW302" s="246">
        <v>3554.12</v>
      </c>
      <c r="AX302" s="75">
        <f>AW302*F302</f>
        <v>852988.79999999993</v>
      </c>
      <c r="AY302" s="93"/>
      <c r="AZ302" s="77">
        <f t="shared" si="139"/>
        <v>500</v>
      </c>
      <c r="BA302" s="77">
        <f t="shared" si="169"/>
        <v>5978.8239999999996</v>
      </c>
      <c r="BB302" s="77">
        <f t="shared" si="165"/>
        <v>3554.12</v>
      </c>
      <c r="BC302" s="77">
        <f t="shared" si="166"/>
        <v>20000</v>
      </c>
      <c r="BD302" s="88"/>
      <c r="BE302" s="79">
        <f t="shared" si="167"/>
        <v>120000</v>
      </c>
      <c r="BF302" s="80">
        <f t="shared" si="167"/>
        <v>1434917.76</v>
      </c>
      <c r="BG302" s="81">
        <f t="shared" si="167"/>
        <v>852988.79999999993</v>
      </c>
      <c r="BH302" s="342">
        <f t="shared" si="168"/>
        <v>3131.373333333333</v>
      </c>
      <c r="BI302" s="82"/>
    </row>
    <row r="303" spans="1:61" ht="60" x14ac:dyDescent="0.25">
      <c r="A303" s="137">
        <v>280</v>
      </c>
      <c r="B303" s="96" t="s">
        <v>728</v>
      </c>
      <c r="C303" s="97" t="s">
        <v>759</v>
      </c>
      <c r="D303" s="85" t="s">
        <v>760</v>
      </c>
      <c r="E303" s="86" t="s">
        <v>62</v>
      </c>
      <c r="F303" s="138">
        <v>120</v>
      </c>
      <c r="G303" s="64">
        <f>SUM(F303:F303)</f>
        <v>120</v>
      </c>
      <c r="H303" s="183">
        <v>5577.14</v>
      </c>
      <c r="I303" s="184">
        <f>G303*H303</f>
        <v>669256.80000000005</v>
      </c>
      <c r="J303" s="351">
        <v>14958</v>
      </c>
      <c r="K303" s="68">
        <v>120</v>
      </c>
      <c r="L303" s="98" t="s">
        <v>37</v>
      </c>
      <c r="M303" s="215"/>
      <c r="N303" s="99">
        <f t="shared" si="156"/>
        <v>0</v>
      </c>
      <c r="O303" s="98" t="s">
        <v>37</v>
      </c>
      <c r="P303" s="215"/>
      <c r="Q303" s="99">
        <f t="shared" si="157"/>
        <v>0</v>
      </c>
      <c r="R303" s="98" t="s">
        <v>37</v>
      </c>
      <c r="S303" s="215"/>
      <c r="T303" s="99">
        <f t="shared" si="158"/>
        <v>0</v>
      </c>
      <c r="U303" s="98" t="s">
        <v>37</v>
      </c>
      <c r="V303" s="215"/>
      <c r="W303" s="99">
        <f t="shared" si="159"/>
        <v>0</v>
      </c>
      <c r="X303" s="98" t="s">
        <v>37</v>
      </c>
      <c r="Y303" s="215"/>
      <c r="Z303" s="99">
        <f t="shared" si="160"/>
        <v>0</v>
      </c>
      <c r="AA303" s="98" t="s">
        <v>37</v>
      </c>
      <c r="AB303" s="215"/>
      <c r="AC303" s="99">
        <f t="shared" si="161"/>
        <v>0</v>
      </c>
      <c r="AD303" s="98" t="s">
        <v>37</v>
      </c>
      <c r="AE303" s="215"/>
      <c r="AF303" s="99">
        <f t="shared" si="162"/>
        <v>0</v>
      </c>
      <c r="AG303" s="98" t="s">
        <v>37</v>
      </c>
      <c r="AH303" s="215"/>
      <c r="AI303" s="99">
        <f t="shared" si="163"/>
        <v>0</v>
      </c>
      <c r="AJ303" s="98" t="s">
        <v>37</v>
      </c>
      <c r="AK303" s="215"/>
      <c r="AL303" s="248">
        <f t="shared" si="164"/>
        <v>0</v>
      </c>
      <c r="AM303" s="73">
        <v>279</v>
      </c>
      <c r="AN303" s="74">
        <v>4900</v>
      </c>
      <c r="AO303" s="75">
        <f t="shared" si="138"/>
        <v>588000</v>
      </c>
      <c r="AP303" s="73">
        <v>279</v>
      </c>
      <c r="AQ303" s="74">
        <v>20000</v>
      </c>
      <c r="AR303" s="92">
        <f>AQ303*F303</f>
        <v>2400000</v>
      </c>
      <c r="AS303" s="73">
        <v>279</v>
      </c>
      <c r="AT303" s="74">
        <v>5500</v>
      </c>
      <c r="AU303" s="74">
        <f>AT303*F303</f>
        <v>660000</v>
      </c>
      <c r="AV303" s="73">
        <v>279</v>
      </c>
      <c r="AW303" s="246">
        <v>5654.28</v>
      </c>
      <c r="AX303" s="75">
        <f>AW303*F303</f>
        <v>678513.6</v>
      </c>
      <c r="AY303" s="93"/>
      <c r="AZ303" s="77">
        <f t="shared" si="139"/>
        <v>4900</v>
      </c>
      <c r="BA303" s="77">
        <f t="shared" si="169"/>
        <v>9013.57</v>
      </c>
      <c r="BB303" s="77">
        <f t="shared" si="165"/>
        <v>5577.1399999999994</v>
      </c>
      <c r="BC303" s="77">
        <f t="shared" si="166"/>
        <v>20000</v>
      </c>
      <c r="BD303" s="88"/>
      <c r="BE303" s="79">
        <f t="shared" si="167"/>
        <v>588000</v>
      </c>
      <c r="BF303" s="80">
        <f t="shared" si="167"/>
        <v>1081628.3999999999</v>
      </c>
      <c r="BG303" s="81">
        <f t="shared" si="167"/>
        <v>669256.79999999993</v>
      </c>
      <c r="BH303" s="342">
        <f t="shared" si="168"/>
        <v>5577.1399999999994</v>
      </c>
      <c r="BI303" s="82"/>
    </row>
    <row r="304" spans="1:61" ht="60" x14ac:dyDescent="0.25">
      <c r="A304" s="137">
        <v>281</v>
      </c>
      <c r="B304" s="96" t="s">
        <v>728</v>
      </c>
      <c r="C304" s="97" t="s">
        <v>761</v>
      </c>
      <c r="D304" s="85" t="s">
        <v>762</v>
      </c>
      <c r="E304" s="86" t="s">
        <v>62</v>
      </c>
      <c r="F304" s="138">
        <v>300</v>
      </c>
      <c r="G304" s="64">
        <f>SUM(F304:F304)</f>
        <v>300</v>
      </c>
      <c r="H304" s="183">
        <v>1719.31</v>
      </c>
      <c r="I304" s="184">
        <f>G304*H304</f>
        <v>515793</v>
      </c>
      <c r="J304" s="351">
        <v>14958</v>
      </c>
      <c r="K304" s="68">
        <v>300</v>
      </c>
      <c r="L304" s="98" t="s">
        <v>37</v>
      </c>
      <c r="M304" s="215"/>
      <c r="N304" s="99">
        <f t="shared" si="156"/>
        <v>0</v>
      </c>
      <c r="O304" s="98" t="s">
        <v>37</v>
      </c>
      <c r="P304" s="215"/>
      <c r="Q304" s="99">
        <f t="shared" si="157"/>
        <v>0</v>
      </c>
      <c r="R304" s="98" t="s">
        <v>37</v>
      </c>
      <c r="S304" s="215"/>
      <c r="T304" s="99">
        <f t="shared" si="158"/>
        <v>0</v>
      </c>
      <c r="U304" s="98" t="s">
        <v>37</v>
      </c>
      <c r="V304" s="215"/>
      <c r="W304" s="99">
        <f t="shared" si="159"/>
        <v>0</v>
      </c>
      <c r="X304" s="98" t="s">
        <v>37</v>
      </c>
      <c r="Y304" s="215"/>
      <c r="Z304" s="99">
        <f t="shared" si="160"/>
        <v>0</v>
      </c>
      <c r="AA304" s="98" t="s">
        <v>37</v>
      </c>
      <c r="AB304" s="215"/>
      <c r="AC304" s="99">
        <f t="shared" si="161"/>
        <v>0</v>
      </c>
      <c r="AD304" s="98" t="s">
        <v>37</v>
      </c>
      <c r="AE304" s="215"/>
      <c r="AF304" s="99">
        <f t="shared" si="162"/>
        <v>0</v>
      </c>
      <c r="AG304" s="98" t="s">
        <v>37</v>
      </c>
      <c r="AH304" s="215"/>
      <c r="AI304" s="99">
        <f t="shared" si="163"/>
        <v>0</v>
      </c>
      <c r="AJ304" s="98" t="s">
        <v>37</v>
      </c>
      <c r="AK304" s="215"/>
      <c r="AL304" s="248">
        <f t="shared" si="164"/>
        <v>0</v>
      </c>
      <c r="AM304" s="73">
        <v>280</v>
      </c>
      <c r="AN304" s="74">
        <v>1330</v>
      </c>
      <c r="AO304" s="75">
        <f t="shared" si="138"/>
        <v>399000</v>
      </c>
      <c r="AP304" s="73">
        <v>280</v>
      </c>
      <c r="AQ304" s="74">
        <v>12000</v>
      </c>
      <c r="AR304" s="92">
        <f>AQ304*F304</f>
        <v>3600000</v>
      </c>
      <c r="AS304" s="73">
        <v>280</v>
      </c>
      <c r="AT304" s="74">
        <v>1500</v>
      </c>
      <c r="AU304" s="74">
        <f>AT304*F304</f>
        <v>450000</v>
      </c>
      <c r="AV304" s="73">
        <v>280</v>
      </c>
      <c r="AW304" s="246">
        <v>1938.61</v>
      </c>
      <c r="AX304" s="75">
        <f>AW304*F304</f>
        <v>581583</v>
      </c>
      <c r="AY304" s="93"/>
      <c r="AZ304" s="77">
        <f t="shared" si="139"/>
        <v>1330</v>
      </c>
      <c r="BA304" s="77">
        <f t="shared" si="169"/>
        <v>4192.1525000000001</v>
      </c>
      <c r="BB304" s="77">
        <f t="shared" si="165"/>
        <v>1719.3049999999998</v>
      </c>
      <c r="BC304" s="77">
        <f t="shared" si="166"/>
        <v>12000</v>
      </c>
      <c r="BD304" s="88"/>
      <c r="BE304" s="79">
        <f t="shared" si="167"/>
        <v>399000</v>
      </c>
      <c r="BF304" s="80">
        <f t="shared" si="167"/>
        <v>1257645.75</v>
      </c>
      <c r="BG304" s="81">
        <f t="shared" si="167"/>
        <v>515791.49999999994</v>
      </c>
      <c r="BH304" s="342">
        <f t="shared" si="168"/>
        <v>1719.3050000000003</v>
      </c>
      <c r="BI304" s="82"/>
    </row>
    <row r="305" spans="1:61" ht="60" x14ac:dyDescent="0.25">
      <c r="A305" s="137">
        <v>282</v>
      </c>
      <c r="B305" s="96" t="s">
        <v>728</v>
      </c>
      <c r="C305" s="97" t="s">
        <v>763</v>
      </c>
      <c r="D305" s="85" t="s">
        <v>764</v>
      </c>
      <c r="E305" s="86" t="s">
        <v>62</v>
      </c>
      <c r="F305" s="138">
        <v>200</v>
      </c>
      <c r="G305" s="64">
        <f>SUM(F305:F305)</f>
        <v>200</v>
      </c>
      <c r="H305" s="183">
        <v>3037.06</v>
      </c>
      <c r="I305" s="184">
        <f>G305*H305</f>
        <v>607412</v>
      </c>
      <c r="J305" s="351">
        <v>14958</v>
      </c>
      <c r="K305" s="68">
        <v>200</v>
      </c>
      <c r="L305" s="98" t="s">
        <v>37</v>
      </c>
      <c r="M305" s="215"/>
      <c r="N305" s="99">
        <f t="shared" si="156"/>
        <v>0</v>
      </c>
      <c r="O305" s="98" t="s">
        <v>37</v>
      </c>
      <c r="P305" s="215"/>
      <c r="Q305" s="99">
        <f t="shared" si="157"/>
        <v>0</v>
      </c>
      <c r="R305" s="98" t="s">
        <v>37</v>
      </c>
      <c r="S305" s="215"/>
      <c r="T305" s="99">
        <f t="shared" si="158"/>
        <v>0</v>
      </c>
      <c r="U305" s="98" t="s">
        <v>37</v>
      </c>
      <c r="V305" s="215"/>
      <c r="W305" s="99">
        <f t="shared" si="159"/>
        <v>0</v>
      </c>
      <c r="X305" s="98" t="s">
        <v>37</v>
      </c>
      <c r="Y305" s="215"/>
      <c r="Z305" s="99">
        <f t="shared" si="160"/>
        <v>0</v>
      </c>
      <c r="AA305" s="98" t="s">
        <v>37</v>
      </c>
      <c r="AB305" s="215"/>
      <c r="AC305" s="99">
        <f t="shared" si="161"/>
        <v>0</v>
      </c>
      <c r="AD305" s="98" t="s">
        <v>37</v>
      </c>
      <c r="AE305" s="215"/>
      <c r="AF305" s="99">
        <f t="shared" si="162"/>
        <v>0</v>
      </c>
      <c r="AG305" s="98" t="s">
        <v>37</v>
      </c>
      <c r="AH305" s="215"/>
      <c r="AI305" s="99">
        <f t="shared" si="163"/>
        <v>0</v>
      </c>
      <c r="AJ305" s="98" t="s">
        <v>37</v>
      </c>
      <c r="AK305" s="215"/>
      <c r="AL305" s="248">
        <f t="shared" si="164"/>
        <v>0</v>
      </c>
      <c r="AM305" s="73">
        <v>281</v>
      </c>
      <c r="AN305" s="74">
        <v>2520</v>
      </c>
      <c r="AO305" s="75">
        <f t="shared" si="138"/>
        <v>504000</v>
      </c>
      <c r="AP305" s="73">
        <v>281</v>
      </c>
      <c r="AQ305" s="74">
        <v>14000</v>
      </c>
      <c r="AR305" s="92">
        <f>AQ305*F305</f>
        <v>2800000</v>
      </c>
      <c r="AS305" s="73">
        <v>281</v>
      </c>
      <c r="AT305" s="74">
        <v>2500</v>
      </c>
      <c r="AU305" s="74">
        <f>AT305*F305</f>
        <v>500000</v>
      </c>
      <c r="AV305" s="73">
        <v>281</v>
      </c>
      <c r="AW305" s="246">
        <v>3554.12</v>
      </c>
      <c r="AX305" s="75">
        <f>AW305*F305</f>
        <v>710824</v>
      </c>
      <c r="AY305" s="93"/>
      <c r="AZ305" s="77">
        <f t="shared" si="139"/>
        <v>2500</v>
      </c>
      <c r="BA305" s="77">
        <f t="shared" si="169"/>
        <v>5643.53</v>
      </c>
      <c r="BB305" s="77">
        <f t="shared" si="165"/>
        <v>3037.06</v>
      </c>
      <c r="BC305" s="77">
        <f t="shared" si="166"/>
        <v>14000</v>
      </c>
      <c r="BD305" s="88"/>
      <c r="BE305" s="79">
        <f t="shared" si="167"/>
        <v>500000</v>
      </c>
      <c r="BF305" s="80">
        <f t="shared" si="167"/>
        <v>1128706</v>
      </c>
      <c r="BG305" s="81">
        <f t="shared" si="167"/>
        <v>607412</v>
      </c>
      <c r="BH305" s="342">
        <f t="shared" si="168"/>
        <v>3037.0599999999995</v>
      </c>
      <c r="BI305" s="82"/>
    </row>
    <row r="306" spans="1:61" ht="72" x14ac:dyDescent="0.25">
      <c r="A306" s="137">
        <v>283</v>
      </c>
      <c r="B306" s="96" t="s">
        <v>728</v>
      </c>
      <c r="C306" s="97" t="s">
        <v>765</v>
      </c>
      <c r="D306" s="85" t="s">
        <v>766</v>
      </c>
      <c r="E306" s="86" t="s">
        <v>62</v>
      </c>
      <c r="F306" s="138">
        <v>100</v>
      </c>
      <c r="G306" s="64">
        <f>SUM(F306:F306)</f>
        <v>100</v>
      </c>
      <c r="H306" s="183">
        <v>5502.14</v>
      </c>
      <c r="I306" s="184">
        <f>G306*H306</f>
        <v>550214</v>
      </c>
      <c r="J306" s="351">
        <v>14958</v>
      </c>
      <c r="K306" s="68">
        <v>100</v>
      </c>
      <c r="L306" s="98" t="s">
        <v>37</v>
      </c>
      <c r="M306" s="215"/>
      <c r="N306" s="99">
        <f t="shared" si="156"/>
        <v>0</v>
      </c>
      <c r="O306" s="98" t="s">
        <v>37</v>
      </c>
      <c r="P306" s="215"/>
      <c r="Q306" s="99">
        <f t="shared" si="157"/>
        <v>0</v>
      </c>
      <c r="R306" s="98" t="s">
        <v>37</v>
      </c>
      <c r="S306" s="215"/>
      <c r="T306" s="99">
        <f t="shared" si="158"/>
        <v>0</v>
      </c>
      <c r="U306" s="98" t="s">
        <v>37</v>
      </c>
      <c r="V306" s="215"/>
      <c r="W306" s="99">
        <f t="shared" si="159"/>
        <v>0</v>
      </c>
      <c r="X306" s="98" t="s">
        <v>37</v>
      </c>
      <c r="Y306" s="215"/>
      <c r="Z306" s="99">
        <f t="shared" si="160"/>
        <v>0</v>
      </c>
      <c r="AA306" s="98" t="s">
        <v>37</v>
      </c>
      <c r="AB306" s="215"/>
      <c r="AC306" s="99">
        <f t="shared" si="161"/>
        <v>0</v>
      </c>
      <c r="AD306" s="98" t="s">
        <v>37</v>
      </c>
      <c r="AE306" s="215"/>
      <c r="AF306" s="99">
        <f t="shared" si="162"/>
        <v>0</v>
      </c>
      <c r="AG306" s="98" t="s">
        <v>37</v>
      </c>
      <c r="AH306" s="215"/>
      <c r="AI306" s="99">
        <f t="shared" si="163"/>
        <v>0</v>
      </c>
      <c r="AJ306" s="98" t="s">
        <v>37</v>
      </c>
      <c r="AK306" s="215"/>
      <c r="AL306" s="248">
        <f t="shared" si="164"/>
        <v>0</v>
      </c>
      <c r="AM306" s="73">
        <v>282</v>
      </c>
      <c r="AN306" s="74">
        <v>5320</v>
      </c>
      <c r="AO306" s="75">
        <f t="shared" si="138"/>
        <v>532000</v>
      </c>
      <c r="AP306" s="73">
        <v>282</v>
      </c>
      <c r="AQ306" s="74">
        <v>12000</v>
      </c>
      <c r="AR306" s="92">
        <f>AQ306*F306</f>
        <v>1200000</v>
      </c>
      <c r="AS306" s="73">
        <v>282</v>
      </c>
      <c r="AT306" s="74">
        <v>5350</v>
      </c>
      <c r="AU306" s="74">
        <f>AT306*F306</f>
        <v>535000</v>
      </c>
      <c r="AV306" s="73">
        <v>282</v>
      </c>
      <c r="AW306" s="246">
        <v>5654.28</v>
      </c>
      <c r="AX306" s="75">
        <f>AW306*F306</f>
        <v>565428</v>
      </c>
      <c r="AY306" s="93"/>
      <c r="AZ306" s="77">
        <f t="shared" si="139"/>
        <v>5320</v>
      </c>
      <c r="BA306" s="77">
        <f t="shared" si="169"/>
        <v>7081.07</v>
      </c>
      <c r="BB306" s="77">
        <f t="shared" si="165"/>
        <v>5502.1399999999994</v>
      </c>
      <c r="BC306" s="77">
        <f t="shared" si="166"/>
        <v>12000</v>
      </c>
      <c r="BD306" s="88"/>
      <c r="BE306" s="79">
        <f t="shared" si="167"/>
        <v>532000</v>
      </c>
      <c r="BF306" s="80">
        <f t="shared" si="167"/>
        <v>708107</v>
      </c>
      <c r="BG306" s="81">
        <f t="shared" si="167"/>
        <v>550214</v>
      </c>
      <c r="BH306" s="342">
        <f t="shared" si="168"/>
        <v>5502.1399999999994</v>
      </c>
      <c r="BI306" s="82"/>
    </row>
    <row r="307" spans="1:61" ht="60" x14ac:dyDescent="0.25">
      <c r="A307" s="137">
        <v>284</v>
      </c>
      <c r="B307" s="96" t="s">
        <v>728</v>
      </c>
      <c r="C307" s="97" t="s">
        <v>767</v>
      </c>
      <c r="D307" s="85" t="s">
        <v>768</v>
      </c>
      <c r="E307" s="86" t="s">
        <v>62</v>
      </c>
      <c r="F307" s="138">
        <v>700</v>
      </c>
      <c r="G307" s="64">
        <f>SUM(F307:F307)</f>
        <v>700</v>
      </c>
      <c r="H307" s="183">
        <v>196.25</v>
      </c>
      <c r="I307" s="184">
        <f>G307*H307</f>
        <v>137375</v>
      </c>
      <c r="J307" s="351">
        <v>14958</v>
      </c>
      <c r="K307" s="68">
        <v>700</v>
      </c>
      <c r="L307" s="98" t="s">
        <v>37</v>
      </c>
      <c r="M307" s="215"/>
      <c r="N307" s="99">
        <f t="shared" si="156"/>
        <v>0</v>
      </c>
      <c r="O307" s="67">
        <v>82</v>
      </c>
      <c r="P307" s="99">
        <v>50</v>
      </c>
      <c r="Q307" s="99">
        <f t="shared" si="157"/>
        <v>35000</v>
      </c>
      <c r="R307" s="98" t="s">
        <v>37</v>
      </c>
      <c r="S307" s="215"/>
      <c r="T307" s="99">
        <f t="shared" si="158"/>
        <v>0</v>
      </c>
      <c r="U307" s="98" t="s">
        <v>37</v>
      </c>
      <c r="V307" s="215"/>
      <c r="W307" s="99">
        <f t="shared" si="159"/>
        <v>0</v>
      </c>
      <c r="X307" s="67">
        <v>59</v>
      </c>
      <c r="Y307" s="99">
        <v>50</v>
      </c>
      <c r="Z307" s="99">
        <f t="shared" si="160"/>
        <v>35000</v>
      </c>
      <c r="AA307" s="98" t="s">
        <v>37</v>
      </c>
      <c r="AB307" s="215"/>
      <c r="AC307" s="99">
        <f t="shared" si="161"/>
        <v>0</v>
      </c>
      <c r="AD307" s="98" t="s">
        <v>37</v>
      </c>
      <c r="AE307" s="215"/>
      <c r="AF307" s="99">
        <f t="shared" si="162"/>
        <v>0</v>
      </c>
      <c r="AG307" s="98" t="s">
        <v>37</v>
      </c>
      <c r="AH307" s="215"/>
      <c r="AI307" s="99">
        <f t="shared" si="163"/>
        <v>0</v>
      </c>
      <c r="AJ307" s="98" t="s">
        <v>37</v>
      </c>
      <c r="AK307" s="215"/>
      <c r="AL307" s="248">
        <f t="shared" si="164"/>
        <v>0</v>
      </c>
      <c r="AM307" s="73">
        <v>283</v>
      </c>
      <c r="AN307" s="74">
        <v>168</v>
      </c>
      <c r="AO307" s="75">
        <f t="shared" si="138"/>
        <v>117600</v>
      </c>
      <c r="AP307" s="73">
        <v>283</v>
      </c>
      <c r="AQ307" s="74">
        <v>400</v>
      </c>
      <c r="AR307" s="92">
        <f>AQ307*F307</f>
        <v>280000</v>
      </c>
      <c r="AS307" s="73">
        <v>283</v>
      </c>
      <c r="AT307" s="74">
        <v>167</v>
      </c>
      <c r="AU307" s="74">
        <f>AT307*F307</f>
        <v>116900</v>
      </c>
      <c r="AV307" s="73">
        <v>283</v>
      </c>
      <c r="AW307" s="246">
        <v>807.75</v>
      </c>
      <c r="AX307" s="75">
        <f>AW307*F307</f>
        <v>565425</v>
      </c>
      <c r="AY307" s="93"/>
      <c r="AZ307" s="77">
        <f t="shared" si="139"/>
        <v>50</v>
      </c>
      <c r="BA307" s="77">
        <f t="shared" si="169"/>
        <v>273.79166666666669</v>
      </c>
      <c r="BB307" s="77">
        <f t="shared" si="165"/>
        <v>167.5</v>
      </c>
      <c r="BC307" s="77">
        <f t="shared" si="166"/>
        <v>807.75</v>
      </c>
      <c r="BD307" s="88"/>
      <c r="BE307" s="79">
        <f t="shared" si="167"/>
        <v>35000</v>
      </c>
      <c r="BF307" s="80">
        <f t="shared" si="167"/>
        <v>191654.16666666669</v>
      </c>
      <c r="BG307" s="81">
        <f t="shared" si="167"/>
        <v>117250</v>
      </c>
      <c r="BH307" s="342">
        <f t="shared" si="168"/>
        <v>196.25</v>
      </c>
      <c r="BI307" s="82"/>
    </row>
    <row r="308" spans="1:61" ht="144" x14ac:dyDescent="0.25">
      <c r="A308" s="137">
        <v>285</v>
      </c>
      <c r="B308" s="83" t="s">
        <v>728</v>
      </c>
      <c r="C308" s="84" t="s">
        <v>769</v>
      </c>
      <c r="D308" s="85" t="s">
        <v>770</v>
      </c>
      <c r="E308" s="249" t="s">
        <v>168</v>
      </c>
      <c r="F308" s="138">
        <v>10</v>
      </c>
      <c r="G308" s="64">
        <f>SUM(F308:F308)</f>
        <v>10</v>
      </c>
      <c r="H308" s="183">
        <v>5857.14</v>
      </c>
      <c r="I308" s="184">
        <f>G308*H308</f>
        <v>58571.4</v>
      </c>
      <c r="J308" s="362">
        <v>20583</v>
      </c>
      <c r="K308" s="68">
        <v>10</v>
      </c>
      <c r="L308" s="67">
        <v>54</v>
      </c>
      <c r="M308" s="99">
        <v>2100</v>
      </c>
      <c r="N308" s="99">
        <f t="shared" si="156"/>
        <v>21000</v>
      </c>
      <c r="O308" s="67">
        <v>315</v>
      </c>
      <c r="P308" s="99">
        <v>800</v>
      </c>
      <c r="Q308" s="99">
        <f t="shared" si="157"/>
        <v>8000</v>
      </c>
      <c r="R308" s="98" t="s">
        <v>37</v>
      </c>
      <c r="S308" s="215"/>
      <c r="T308" s="99">
        <f t="shared" si="158"/>
        <v>0</v>
      </c>
      <c r="U308" s="98" t="s">
        <v>37</v>
      </c>
      <c r="V308" s="215"/>
      <c r="W308" s="99">
        <f t="shared" si="159"/>
        <v>0</v>
      </c>
      <c r="X308" s="67">
        <v>212</v>
      </c>
      <c r="Y308" s="99">
        <v>1800</v>
      </c>
      <c r="Z308" s="99">
        <f t="shared" si="160"/>
        <v>18000</v>
      </c>
      <c r="AA308" s="98" t="s">
        <v>37</v>
      </c>
      <c r="AB308" s="215"/>
      <c r="AC308" s="99">
        <f t="shared" si="161"/>
        <v>0</v>
      </c>
      <c r="AD308" s="98" t="s">
        <v>37</v>
      </c>
      <c r="AE308" s="215"/>
      <c r="AF308" s="99">
        <f t="shared" si="162"/>
        <v>0</v>
      </c>
      <c r="AG308" s="67">
        <v>189</v>
      </c>
      <c r="AH308" s="99">
        <v>246.5</v>
      </c>
      <c r="AI308" s="99">
        <f t="shared" si="163"/>
        <v>2465</v>
      </c>
      <c r="AJ308" s="67" t="s">
        <v>771</v>
      </c>
      <c r="AK308" s="99">
        <v>1500</v>
      </c>
      <c r="AL308" s="248">
        <f t="shared" si="164"/>
        <v>15000</v>
      </c>
      <c r="AM308" s="73">
        <v>284</v>
      </c>
      <c r="AN308" s="74">
        <v>6300</v>
      </c>
      <c r="AO308" s="75">
        <f t="shared" si="138"/>
        <v>63000</v>
      </c>
      <c r="AP308" s="73">
        <v>284</v>
      </c>
      <c r="AQ308" s="74">
        <v>22000</v>
      </c>
      <c r="AR308" s="92">
        <f>AQ308*F308</f>
        <v>220000</v>
      </c>
      <c r="AS308" s="73">
        <v>284</v>
      </c>
      <c r="AT308" s="74">
        <v>6500</v>
      </c>
      <c r="AU308" s="74">
        <f>AT308*F308</f>
        <v>65000</v>
      </c>
      <c r="AV308" s="73">
        <v>284</v>
      </c>
      <c r="AW308" s="246">
        <v>35541.199999999997</v>
      </c>
      <c r="AX308" s="75">
        <f>AW308*F308</f>
        <v>355412</v>
      </c>
      <c r="AY308" s="93"/>
      <c r="AZ308" s="77">
        <f t="shared" si="139"/>
        <v>246.5</v>
      </c>
      <c r="BA308" s="77">
        <f t="shared" si="169"/>
        <v>8531.9666666666672</v>
      </c>
      <c r="BB308" s="77">
        <f t="shared" si="165"/>
        <v>2100</v>
      </c>
      <c r="BC308" s="77">
        <f t="shared" si="166"/>
        <v>35541.199999999997</v>
      </c>
      <c r="BD308" s="88"/>
      <c r="BE308" s="79">
        <f t="shared" si="167"/>
        <v>2465</v>
      </c>
      <c r="BF308" s="80">
        <f t="shared" si="167"/>
        <v>85319.666666666672</v>
      </c>
      <c r="BG308" s="81">
        <f t="shared" si="167"/>
        <v>21000</v>
      </c>
      <c r="BH308" s="342">
        <f t="shared" si="168"/>
        <v>5857.1428571428569</v>
      </c>
      <c r="BI308" s="82"/>
    </row>
    <row r="309" spans="1:61" ht="168" x14ac:dyDescent="0.25">
      <c r="A309" s="137">
        <v>286</v>
      </c>
      <c r="B309" s="83" t="s">
        <v>728</v>
      </c>
      <c r="C309" s="84" t="s">
        <v>772</v>
      </c>
      <c r="D309" s="85" t="s">
        <v>773</v>
      </c>
      <c r="E309" s="86" t="s">
        <v>168</v>
      </c>
      <c r="F309" s="138">
        <v>10</v>
      </c>
      <c r="G309" s="64">
        <f>SUM(F309:F309)</f>
        <v>10</v>
      </c>
      <c r="H309" s="183">
        <v>16760</v>
      </c>
      <c r="I309" s="184">
        <f>G309*H309</f>
        <v>167600</v>
      </c>
      <c r="J309" s="351">
        <v>20583</v>
      </c>
      <c r="K309" s="68">
        <v>10</v>
      </c>
      <c r="L309" s="98" t="s">
        <v>37</v>
      </c>
      <c r="M309" s="215"/>
      <c r="N309" s="99">
        <f t="shared" si="156"/>
        <v>0</v>
      </c>
      <c r="O309" s="98" t="s">
        <v>37</v>
      </c>
      <c r="P309" s="215"/>
      <c r="Q309" s="99">
        <f t="shared" si="157"/>
        <v>0</v>
      </c>
      <c r="R309" s="98" t="s">
        <v>37</v>
      </c>
      <c r="S309" s="215"/>
      <c r="T309" s="99">
        <f t="shared" si="158"/>
        <v>0</v>
      </c>
      <c r="U309" s="98" t="s">
        <v>37</v>
      </c>
      <c r="V309" s="215"/>
      <c r="W309" s="99">
        <f t="shared" si="159"/>
        <v>0</v>
      </c>
      <c r="X309" s="98" t="s">
        <v>37</v>
      </c>
      <c r="Y309" s="215"/>
      <c r="Z309" s="99">
        <f t="shared" si="160"/>
        <v>0</v>
      </c>
      <c r="AA309" s="98" t="s">
        <v>37</v>
      </c>
      <c r="AB309" s="215"/>
      <c r="AC309" s="99">
        <f t="shared" si="161"/>
        <v>0</v>
      </c>
      <c r="AD309" s="98" t="s">
        <v>37</v>
      </c>
      <c r="AE309" s="215"/>
      <c r="AF309" s="99">
        <f t="shared" si="162"/>
        <v>0</v>
      </c>
      <c r="AG309" s="98" t="s">
        <v>37</v>
      </c>
      <c r="AH309" s="215"/>
      <c r="AI309" s="99">
        <f t="shared" si="163"/>
        <v>0</v>
      </c>
      <c r="AJ309" s="98" t="s">
        <v>37</v>
      </c>
      <c r="AK309" s="215"/>
      <c r="AL309" s="248">
        <f t="shared" si="164"/>
        <v>0</v>
      </c>
      <c r="AM309" s="73">
        <v>285</v>
      </c>
      <c r="AN309" s="74">
        <v>9520</v>
      </c>
      <c r="AO309" s="75">
        <f t="shared" si="138"/>
        <v>95200</v>
      </c>
      <c r="AP309" s="73">
        <v>285</v>
      </c>
      <c r="AQ309" s="74">
        <v>24000</v>
      </c>
      <c r="AR309" s="92">
        <f>AQ309*F309</f>
        <v>240000</v>
      </c>
      <c r="AS309" s="73">
        <v>285</v>
      </c>
      <c r="AT309" s="74">
        <v>8500</v>
      </c>
      <c r="AU309" s="74">
        <f>AT309*F309</f>
        <v>85000</v>
      </c>
      <c r="AV309" s="73">
        <v>285</v>
      </c>
      <c r="AW309" s="246">
        <v>35541.199999999997</v>
      </c>
      <c r="AX309" s="75">
        <f>AW309*F309</f>
        <v>355412</v>
      </c>
      <c r="AY309" s="93"/>
      <c r="AZ309" s="77">
        <f t="shared" si="139"/>
        <v>8500</v>
      </c>
      <c r="BA309" s="77">
        <f t="shared" si="169"/>
        <v>19390.3</v>
      </c>
      <c r="BB309" s="77">
        <f t="shared" si="165"/>
        <v>16760</v>
      </c>
      <c r="BC309" s="77">
        <f t="shared" si="166"/>
        <v>35541.199999999997</v>
      </c>
      <c r="BD309" s="88"/>
      <c r="BE309" s="79">
        <f t="shared" si="167"/>
        <v>85000</v>
      </c>
      <c r="BF309" s="80">
        <f t="shared" si="167"/>
        <v>193903</v>
      </c>
      <c r="BG309" s="81">
        <f t="shared" si="167"/>
        <v>167600</v>
      </c>
      <c r="BH309" s="342">
        <f t="shared" si="168"/>
        <v>16760</v>
      </c>
      <c r="BI309" s="82"/>
    </row>
    <row r="310" spans="1:61" x14ac:dyDescent="0.25">
      <c r="A310" s="137">
        <v>287</v>
      </c>
      <c r="B310" s="292" t="s">
        <v>728</v>
      </c>
      <c r="C310" s="84" t="s">
        <v>774</v>
      </c>
      <c r="D310" s="247" t="s">
        <v>775</v>
      </c>
      <c r="E310" s="86" t="s">
        <v>9</v>
      </c>
      <c r="F310" s="138">
        <v>50</v>
      </c>
      <c r="G310" s="64">
        <f>SUM(F310:F310)</f>
        <v>50</v>
      </c>
      <c r="H310" s="243">
        <v>295.5</v>
      </c>
      <c r="I310" s="184">
        <f>G310*H310</f>
        <v>14775</v>
      </c>
      <c r="J310" s="351">
        <v>10521</v>
      </c>
      <c r="K310" s="68">
        <v>50</v>
      </c>
      <c r="L310" s="67">
        <v>84</v>
      </c>
      <c r="M310" s="99">
        <v>140</v>
      </c>
      <c r="N310" s="99">
        <f t="shared" si="156"/>
        <v>7000</v>
      </c>
      <c r="O310" s="67">
        <v>122</v>
      </c>
      <c r="P310" s="99">
        <v>60</v>
      </c>
      <c r="Q310" s="99">
        <f t="shared" si="157"/>
        <v>3000</v>
      </c>
      <c r="R310" s="98" t="s">
        <v>37</v>
      </c>
      <c r="S310" s="215"/>
      <c r="T310" s="99">
        <f t="shared" si="158"/>
        <v>0</v>
      </c>
      <c r="U310" s="98" t="s">
        <v>37</v>
      </c>
      <c r="V310" s="215"/>
      <c r="W310" s="99">
        <f t="shared" si="159"/>
        <v>0</v>
      </c>
      <c r="X310" s="98" t="s">
        <v>37</v>
      </c>
      <c r="Y310" s="215"/>
      <c r="Z310" s="99">
        <f t="shared" si="160"/>
        <v>0</v>
      </c>
      <c r="AA310" s="98" t="s">
        <v>37</v>
      </c>
      <c r="AB310" s="215"/>
      <c r="AC310" s="99">
        <f t="shared" si="161"/>
        <v>0</v>
      </c>
      <c r="AD310" s="98" t="s">
        <v>37</v>
      </c>
      <c r="AE310" s="215"/>
      <c r="AF310" s="99">
        <f t="shared" si="162"/>
        <v>0</v>
      </c>
      <c r="AG310" s="98" t="s">
        <v>37</v>
      </c>
      <c r="AH310" s="215"/>
      <c r="AI310" s="99">
        <f t="shared" si="163"/>
        <v>0</v>
      </c>
      <c r="AJ310" s="98" t="s">
        <v>37</v>
      </c>
      <c r="AK310" s="215"/>
      <c r="AL310" s="256">
        <f t="shared" si="164"/>
        <v>0</v>
      </c>
      <c r="AM310" s="73">
        <v>286</v>
      </c>
      <c r="AN310" s="74">
        <v>392</v>
      </c>
      <c r="AO310" s="75">
        <f t="shared" si="138"/>
        <v>19600</v>
      </c>
      <c r="AP310" s="73">
        <v>286</v>
      </c>
      <c r="AQ310" s="74">
        <v>400</v>
      </c>
      <c r="AR310" s="92">
        <f>AQ310*F310</f>
        <v>20000</v>
      </c>
      <c r="AS310" s="73">
        <v>286</v>
      </c>
      <c r="AT310" s="74">
        <v>250</v>
      </c>
      <c r="AU310" s="74">
        <f>AT310*F310</f>
        <v>12500</v>
      </c>
      <c r="AV310" s="73">
        <v>286</v>
      </c>
      <c r="AW310" s="246">
        <v>807.75</v>
      </c>
      <c r="AX310" s="75">
        <f>AW310*F310</f>
        <v>40387.5</v>
      </c>
      <c r="AY310" s="93"/>
      <c r="AZ310" s="77">
        <f t="shared" si="139"/>
        <v>60</v>
      </c>
      <c r="BA310" s="77">
        <f t="shared" si="169"/>
        <v>341.625</v>
      </c>
      <c r="BB310" s="77">
        <f t="shared" si="165"/>
        <v>321</v>
      </c>
      <c r="BC310" s="77">
        <f t="shared" si="166"/>
        <v>807.75</v>
      </c>
      <c r="BD310" s="88"/>
      <c r="BE310" s="79">
        <f t="shared" si="167"/>
        <v>3000</v>
      </c>
      <c r="BF310" s="80">
        <f t="shared" si="167"/>
        <v>17081.25</v>
      </c>
      <c r="BG310" s="81">
        <f t="shared" si="167"/>
        <v>16050</v>
      </c>
      <c r="BH310" s="342">
        <f t="shared" si="168"/>
        <v>295.5</v>
      </c>
      <c r="BI310" s="82"/>
    </row>
    <row r="311" spans="1:61" s="204" customFormat="1" x14ac:dyDescent="0.25">
      <c r="A311" s="225"/>
      <c r="B311" s="114"/>
      <c r="C311" s="115"/>
      <c r="D311" s="116" t="s">
        <v>776</v>
      </c>
      <c r="E311" s="116"/>
      <c r="F311" s="226"/>
      <c r="G311" s="226"/>
      <c r="H311" s="120"/>
      <c r="I311" s="120">
        <f>SUM(I291:I310)</f>
        <v>5062230.5</v>
      </c>
      <c r="J311" s="360"/>
      <c r="K311" s="228"/>
      <c r="L311" s="227"/>
      <c r="M311" s="227"/>
      <c r="N311" s="227"/>
      <c r="O311" s="227"/>
      <c r="P311" s="227"/>
      <c r="Q311" s="227"/>
      <c r="R311" s="227"/>
      <c r="S311" s="227"/>
      <c r="T311" s="227"/>
      <c r="U311" s="227"/>
      <c r="V311" s="227"/>
      <c r="W311" s="227"/>
      <c r="X311" s="227"/>
      <c r="Y311" s="227"/>
      <c r="Z311" s="227"/>
      <c r="AA311" s="229"/>
      <c r="AB311" s="229"/>
      <c r="AC311" s="229"/>
      <c r="AD311" s="229"/>
      <c r="AE311" s="229"/>
      <c r="AF311" s="229"/>
      <c r="AG311" s="229"/>
      <c r="AH311" s="229"/>
      <c r="AI311" s="229"/>
      <c r="AJ311" s="229"/>
      <c r="AK311" s="229"/>
      <c r="AL311" s="229"/>
      <c r="AM311" s="229"/>
      <c r="AN311" s="229"/>
      <c r="AO311" s="229"/>
      <c r="AP311" s="229"/>
      <c r="AQ311" s="229"/>
      <c r="AR311" s="229"/>
      <c r="AS311" s="229"/>
      <c r="AT311" s="229"/>
      <c r="AU311" s="229"/>
      <c r="AV311" s="229"/>
      <c r="AW311" s="229"/>
      <c r="AX311" s="229"/>
      <c r="AY311" s="229"/>
      <c r="AZ311" s="203"/>
      <c r="BA311" s="203"/>
      <c r="BB311" s="203"/>
      <c r="BC311" s="203"/>
      <c r="BD311" s="229"/>
      <c r="BE311" s="125">
        <f>SUM(BE291:BE310)</f>
        <v>2878456.7</v>
      </c>
      <c r="BF311" s="125">
        <f t="shared" ref="BF311:BG311" si="170">SUM(BF291:BF310)</f>
        <v>9110222.0673371051</v>
      </c>
      <c r="BG311" s="125">
        <f t="shared" si="170"/>
        <v>4970652.8</v>
      </c>
      <c r="BH311" s="203"/>
      <c r="BI311" s="82"/>
    </row>
    <row r="312" spans="1:61" x14ac:dyDescent="0.25">
      <c r="A312" s="230"/>
      <c r="B312" s="231"/>
      <c r="C312" s="258"/>
      <c r="D312" s="232" t="s">
        <v>777</v>
      </c>
      <c r="E312" s="233"/>
      <c r="F312" s="234"/>
      <c r="G312" s="234"/>
      <c r="H312" s="259"/>
      <c r="I312" s="260"/>
      <c r="J312" s="178"/>
      <c r="K312" s="179"/>
      <c r="L312" s="178"/>
      <c r="M312" s="178"/>
      <c r="N312" s="178"/>
      <c r="O312" s="178"/>
      <c r="P312" s="178"/>
      <c r="Q312" s="178"/>
      <c r="R312" s="178"/>
      <c r="S312" s="178"/>
      <c r="T312" s="178"/>
      <c r="U312" s="178"/>
      <c r="V312" s="178"/>
      <c r="W312" s="178"/>
      <c r="X312" s="178"/>
      <c r="Y312" s="178"/>
      <c r="Z312" s="178"/>
      <c r="AA312" s="135"/>
      <c r="AB312" s="135"/>
      <c r="AC312" s="135"/>
      <c r="AD312" s="135"/>
      <c r="AE312" s="135"/>
      <c r="AF312" s="135"/>
      <c r="AG312" s="135"/>
      <c r="AH312" s="135"/>
      <c r="AI312" s="135"/>
      <c r="AJ312" s="135"/>
      <c r="AK312" s="135"/>
      <c r="AL312" s="240"/>
      <c r="AM312" s="240"/>
      <c r="AN312" s="240"/>
      <c r="AO312" s="240"/>
      <c r="AP312" s="240"/>
      <c r="AQ312" s="240"/>
      <c r="AR312" s="240"/>
      <c r="AS312" s="240"/>
      <c r="AT312" s="240"/>
      <c r="AU312" s="240"/>
      <c r="AV312" s="240"/>
      <c r="AW312" s="240"/>
      <c r="AX312" s="240"/>
      <c r="AY312" s="240"/>
      <c r="AZ312" s="209"/>
      <c r="BA312" s="209"/>
      <c r="BB312" s="240"/>
      <c r="BC312" s="240"/>
      <c r="BD312" s="240"/>
      <c r="BE312" s="240"/>
      <c r="BF312" s="240"/>
      <c r="BG312" s="240"/>
      <c r="BH312" s="347"/>
      <c r="BI312" s="82"/>
    </row>
    <row r="313" spans="1:61" ht="144" x14ac:dyDescent="0.25">
      <c r="A313" s="59">
        <v>288</v>
      </c>
      <c r="B313" s="262" t="s">
        <v>778</v>
      </c>
      <c r="C313" s="84" t="s">
        <v>779</v>
      </c>
      <c r="D313" s="62" t="s">
        <v>780</v>
      </c>
      <c r="E313" s="63" t="s">
        <v>781</v>
      </c>
      <c r="F313" s="138">
        <v>100</v>
      </c>
      <c r="G313" s="64">
        <f>SUM(F313:F313)</f>
        <v>100</v>
      </c>
      <c r="H313" s="183">
        <v>843.19</v>
      </c>
      <c r="I313" s="184">
        <f>G313*H313</f>
        <v>84319</v>
      </c>
      <c r="J313" s="351">
        <v>25089</v>
      </c>
      <c r="K313" s="68">
        <v>100</v>
      </c>
      <c r="L313" s="67">
        <v>149</v>
      </c>
      <c r="M313" s="99">
        <v>900</v>
      </c>
      <c r="N313" s="99">
        <f t="shared" ref="N313:N319" si="171">M313*K313</f>
        <v>90000</v>
      </c>
      <c r="O313" s="67">
        <v>295</v>
      </c>
      <c r="P313" s="99">
        <v>380</v>
      </c>
      <c r="Q313" s="99">
        <f t="shared" ref="Q313:Q319" si="172">P313*K313</f>
        <v>38000</v>
      </c>
      <c r="R313" s="67">
        <v>777</v>
      </c>
      <c r="S313" s="99">
        <v>900</v>
      </c>
      <c r="T313" s="99">
        <f t="shared" ref="T313:T319" si="173">S313*K313</f>
        <v>90000</v>
      </c>
      <c r="U313" s="67" t="s">
        <v>782</v>
      </c>
      <c r="V313" s="99">
        <v>400</v>
      </c>
      <c r="W313" s="99">
        <f t="shared" ref="W313:W319" si="174">V313*K313</f>
        <v>40000</v>
      </c>
      <c r="X313" s="67">
        <v>119</v>
      </c>
      <c r="Y313" s="99">
        <v>800</v>
      </c>
      <c r="Z313" s="99">
        <f t="shared" ref="Z313:Z319" si="175">Y313*K313</f>
        <v>80000</v>
      </c>
      <c r="AA313" s="98" t="s">
        <v>77</v>
      </c>
      <c r="AB313" s="215"/>
      <c r="AC313" s="99">
        <f t="shared" ref="AC313:AC319" si="176">AB313*K313</f>
        <v>0</v>
      </c>
      <c r="AD313" s="98" t="s">
        <v>77</v>
      </c>
      <c r="AE313" s="215"/>
      <c r="AF313" s="99">
        <f t="shared" ref="AF313:AF319" si="177">AE313*K313</f>
        <v>0</v>
      </c>
      <c r="AG313" s="98" t="s">
        <v>77</v>
      </c>
      <c r="AH313" s="215"/>
      <c r="AI313" s="99">
        <f t="shared" ref="AI313:AI319" si="178">AH313*K313</f>
        <v>0</v>
      </c>
      <c r="AJ313" s="67" t="s">
        <v>697</v>
      </c>
      <c r="AK313" s="99">
        <v>610</v>
      </c>
      <c r="AL313" s="245">
        <f t="shared" ref="AL313:AL319" si="179">AK313*K313</f>
        <v>61000</v>
      </c>
      <c r="AM313" s="73">
        <v>287</v>
      </c>
      <c r="AN313" s="74">
        <v>770</v>
      </c>
      <c r="AO313" s="75">
        <f t="shared" si="138"/>
        <v>77000</v>
      </c>
      <c r="AP313" s="73">
        <v>287</v>
      </c>
      <c r="AQ313" s="74">
        <v>1800</v>
      </c>
      <c r="AR313" s="92">
        <f>AQ313*F313</f>
        <v>180000</v>
      </c>
      <c r="AS313" s="73">
        <v>287</v>
      </c>
      <c r="AT313" s="74">
        <v>750</v>
      </c>
      <c r="AU313" s="74">
        <f>AT313*F313</f>
        <v>75000</v>
      </c>
      <c r="AV313" s="73">
        <v>287</v>
      </c>
      <c r="AW313" s="246">
        <v>1615.51</v>
      </c>
      <c r="AX313" s="75">
        <f>AW313*F313</f>
        <v>161551</v>
      </c>
      <c r="AY313" s="93"/>
      <c r="AZ313" s="77">
        <f t="shared" si="139"/>
        <v>380</v>
      </c>
      <c r="BA313" s="77">
        <f t="shared" ref="BA313:BA319" si="180">AVERAGE(AK313,AH313,AE313,AB313,Y313,V313,S313,P313,M313,AN313,AQ313,AT313,AW313)</f>
        <v>892.55100000000004</v>
      </c>
      <c r="BB313" s="77">
        <f t="shared" ref="BB313:BB319" si="181">MEDIAN(AK313,AH313,AE313,AB313,Y313,V313,S313,P313,M313,AN313,AQ313,AT313,AW313)</f>
        <v>785</v>
      </c>
      <c r="BC313" s="77">
        <f t="shared" ref="BC313:BC319" si="182">MAX(AK313,AH313,AE313,AB313,Y313,V313,S313,P313,M313,AN313,AQ313,AT313,AW313)</f>
        <v>1800</v>
      </c>
      <c r="BD313" s="88"/>
      <c r="BE313" s="79">
        <f t="shared" ref="BE313:BG319" si="183">AZ313*$K313</f>
        <v>38000</v>
      </c>
      <c r="BF313" s="80">
        <f t="shared" si="183"/>
        <v>89255.1</v>
      </c>
      <c r="BG313" s="81">
        <f t="shared" si="183"/>
        <v>78500</v>
      </c>
      <c r="BH313" s="342">
        <f t="shared" ref="BH313:BH319" si="184">(SUM(M313,P313,S313,V313,Y313,AB313,AE313,AH313,AK313,AN313,AQ313,AT313,AW313)-MAX(M313,P313,S313,V313,Y313,AB313,AE313,AH313,AK313,AN313,AQ313,AT313,AW313)-MIN(M313,P313,S313,V313,Y313,AB313,AE313,AH313,AK313,AN313,AQ313,AT313,AW313))/(COUNT(M313,P313,S313,V313,Y313,AB313,AE313,AH313,AK313,AN313,AQ313,AT313,AW313)-2)</f>
        <v>843.18875000000003</v>
      </c>
      <c r="BI313" s="82"/>
    </row>
    <row r="314" spans="1:61" ht="144" x14ac:dyDescent="0.25">
      <c r="A314" s="137">
        <v>289</v>
      </c>
      <c r="B314" s="83" t="s">
        <v>778</v>
      </c>
      <c r="C314" s="84" t="s">
        <v>783</v>
      </c>
      <c r="D314" s="85" t="s">
        <v>784</v>
      </c>
      <c r="E314" s="86" t="s">
        <v>781</v>
      </c>
      <c r="F314" s="138">
        <v>20</v>
      </c>
      <c r="G314" s="64">
        <f>SUM(F314:F314)</f>
        <v>20</v>
      </c>
      <c r="H314" s="183">
        <v>1066.0999999999999</v>
      </c>
      <c r="I314" s="184">
        <f>G314*H314</f>
        <v>21322</v>
      </c>
      <c r="J314" s="351">
        <v>25089</v>
      </c>
      <c r="K314" s="68">
        <v>20</v>
      </c>
      <c r="L314" s="98" t="s">
        <v>77</v>
      </c>
      <c r="M314" s="215"/>
      <c r="N314" s="99">
        <f t="shared" si="171"/>
        <v>0</v>
      </c>
      <c r="O314" s="67">
        <v>292</v>
      </c>
      <c r="P314" s="99">
        <v>225</v>
      </c>
      <c r="Q314" s="99">
        <f t="shared" si="172"/>
        <v>4500</v>
      </c>
      <c r="R314" s="67">
        <v>779</v>
      </c>
      <c r="S314" s="99">
        <v>575</v>
      </c>
      <c r="T314" s="99">
        <f t="shared" si="173"/>
        <v>11500</v>
      </c>
      <c r="U314" s="98" t="s">
        <v>77</v>
      </c>
      <c r="V314" s="215"/>
      <c r="W314" s="99">
        <f t="shared" si="174"/>
        <v>0</v>
      </c>
      <c r="X314" s="67">
        <v>117</v>
      </c>
      <c r="Y314" s="99">
        <v>850</v>
      </c>
      <c r="Z314" s="99">
        <f t="shared" si="175"/>
        <v>17000</v>
      </c>
      <c r="AA314" s="98" t="s">
        <v>77</v>
      </c>
      <c r="AB314" s="215"/>
      <c r="AC314" s="99">
        <f t="shared" si="176"/>
        <v>0</v>
      </c>
      <c r="AD314" s="98" t="s">
        <v>77</v>
      </c>
      <c r="AE314" s="215"/>
      <c r="AF314" s="99">
        <f t="shared" si="177"/>
        <v>0</v>
      </c>
      <c r="AG314" s="98" t="s">
        <v>77</v>
      </c>
      <c r="AH314" s="215"/>
      <c r="AI314" s="99">
        <f t="shared" si="178"/>
        <v>0</v>
      </c>
      <c r="AJ314" s="98" t="s">
        <v>77</v>
      </c>
      <c r="AK314" s="215"/>
      <c r="AL314" s="248">
        <f t="shared" si="179"/>
        <v>0</v>
      </c>
      <c r="AM314" s="73">
        <v>288</v>
      </c>
      <c r="AN314" s="74">
        <v>1190</v>
      </c>
      <c r="AO314" s="75">
        <f t="shared" si="138"/>
        <v>23800</v>
      </c>
      <c r="AP314" s="73">
        <v>288</v>
      </c>
      <c r="AQ314" s="74">
        <v>2000</v>
      </c>
      <c r="AR314" s="92">
        <f>AQ314*F314</f>
        <v>40000</v>
      </c>
      <c r="AS314" s="73">
        <v>288</v>
      </c>
      <c r="AT314" s="74">
        <v>1100</v>
      </c>
      <c r="AU314" s="74">
        <f>AT314*F314</f>
        <v>22000</v>
      </c>
      <c r="AV314" s="73">
        <v>288</v>
      </c>
      <c r="AW314" s="246">
        <v>1615.51</v>
      </c>
      <c r="AX314" s="75">
        <f>AW314*F314</f>
        <v>32310.2</v>
      </c>
      <c r="AY314" s="93"/>
      <c r="AZ314" s="77">
        <f t="shared" si="139"/>
        <v>225</v>
      </c>
      <c r="BA314" s="77">
        <f t="shared" si="180"/>
        <v>1079.3585714285714</v>
      </c>
      <c r="BB314" s="77">
        <f t="shared" si="181"/>
        <v>1100</v>
      </c>
      <c r="BC314" s="77">
        <f t="shared" si="182"/>
        <v>2000</v>
      </c>
      <c r="BD314" s="88"/>
      <c r="BE314" s="89">
        <f t="shared" si="183"/>
        <v>4500</v>
      </c>
      <c r="BF314" s="90">
        <f t="shared" si="183"/>
        <v>21587.171428571426</v>
      </c>
      <c r="BG314" s="91">
        <f t="shared" si="183"/>
        <v>22000</v>
      </c>
      <c r="BH314" s="342">
        <f t="shared" si="184"/>
        <v>1066.1020000000001</v>
      </c>
      <c r="BI314" s="82"/>
    </row>
    <row r="315" spans="1:61" ht="144" x14ac:dyDescent="0.25">
      <c r="A315" s="59">
        <v>290</v>
      </c>
      <c r="B315" s="83" t="s">
        <v>778</v>
      </c>
      <c r="C315" s="84" t="s">
        <v>785</v>
      </c>
      <c r="D315" s="85" t="s">
        <v>786</v>
      </c>
      <c r="E315" s="86" t="s">
        <v>781</v>
      </c>
      <c r="F315" s="138">
        <v>25</v>
      </c>
      <c r="G315" s="64">
        <f>SUM(F315:F315)</f>
        <v>25</v>
      </c>
      <c r="H315" s="183">
        <v>1624.38</v>
      </c>
      <c r="I315" s="184">
        <f>G315*H315</f>
        <v>40609.5</v>
      </c>
      <c r="J315" s="351">
        <v>25089</v>
      </c>
      <c r="K315" s="68">
        <v>25</v>
      </c>
      <c r="L315" s="67">
        <v>155</v>
      </c>
      <c r="M315" s="99">
        <v>1000</v>
      </c>
      <c r="N315" s="99">
        <f t="shared" si="171"/>
        <v>25000</v>
      </c>
      <c r="O315" s="67">
        <v>296</v>
      </c>
      <c r="P315" s="99">
        <v>700</v>
      </c>
      <c r="Q315" s="99">
        <f t="shared" si="172"/>
        <v>17500</v>
      </c>
      <c r="R315" s="67">
        <v>782</v>
      </c>
      <c r="S315" s="99">
        <v>1075</v>
      </c>
      <c r="T315" s="99">
        <f t="shared" si="173"/>
        <v>26875</v>
      </c>
      <c r="U315" s="67" t="s">
        <v>787</v>
      </c>
      <c r="V315" s="99">
        <v>800</v>
      </c>
      <c r="W315" s="99">
        <f t="shared" si="174"/>
        <v>20000</v>
      </c>
      <c r="X315" s="67">
        <v>114</v>
      </c>
      <c r="Y315" s="99">
        <v>800</v>
      </c>
      <c r="Z315" s="99">
        <f t="shared" si="175"/>
        <v>20000</v>
      </c>
      <c r="AA315" s="98" t="s">
        <v>77</v>
      </c>
      <c r="AB315" s="215"/>
      <c r="AC315" s="99">
        <f t="shared" si="176"/>
        <v>0</v>
      </c>
      <c r="AD315" s="98" t="s">
        <v>77</v>
      </c>
      <c r="AE315" s="215"/>
      <c r="AF315" s="99">
        <f t="shared" si="177"/>
        <v>0</v>
      </c>
      <c r="AG315" s="98" t="s">
        <v>77</v>
      </c>
      <c r="AH315" s="215"/>
      <c r="AI315" s="99">
        <f t="shared" si="178"/>
        <v>0</v>
      </c>
      <c r="AJ315" s="67" t="s">
        <v>788</v>
      </c>
      <c r="AK315" s="99">
        <v>950</v>
      </c>
      <c r="AL315" s="248">
        <f t="shared" si="179"/>
        <v>23750</v>
      </c>
      <c r="AM315" s="73">
        <v>289</v>
      </c>
      <c r="AN315" s="74">
        <v>2520</v>
      </c>
      <c r="AO315" s="75">
        <f t="shared" si="138"/>
        <v>63000</v>
      </c>
      <c r="AP315" s="73">
        <v>289</v>
      </c>
      <c r="AQ315" s="74">
        <v>3500</v>
      </c>
      <c r="AR315" s="92">
        <f>AQ315*F315</f>
        <v>87500</v>
      </c>
      <c r="AS315" s="73">
        <v>289</v>
      </c>
      <c r="AT315" s="74">
        <v>2350</v>
      </c>
      <c r="AU315" s="74">
        <f>AT315*F315</f>
        <v>58750</v>
      </c>
      <c r="AV315" s="73">
        <v>289</v>
      </c>
      <c r="AW315" s="246">
        <v>5169.63</v>
      </c>
      <c r="AX315" s="75">
        <f>AW315*F315</f>
        <v>129240.75</v>
      </c>
      <c r="AY315" s="93"/>
      <c r="AZ315" s="77">
        <f t="shared" si="139"/>
        <v>700</v>
      </c>
      <c r="BA315" s="77">
        <f t="shared" si="180"/>
        <v>1886.4630000000002</v>
      </c>
      <c r="BB315" s="77">
        <f t="shared" si="181"/>
        <v>1037.5</v>
      </c>
      <c r="BC315" s="77">
        <f t="shared" si="182"/>
        <v>5169.63</v>
      </c>
      <c r="BD315" s="88"/>
      <c r="BE315" s="89">
        <f t="shared" si="183"/>
        <v>17500</v>
      </c>
      <c r="BF315" s="90">
        <f t="shared" si="183"/>
        <v>47161.575000000004</v>
      </c>
      <c r="BG315" s="91">
        <f t="shared" si="183"/>
        <v>25937.5</v>
      </c>
      <c r="BH315" s="342">
        <f t="shared" si="184"/>
        <v>1624.375</v>
      </c>
      <c r="BI315" s="82"/>
    </row>
    <row r="316" spans="1:61" ht="144" x14ac:dyDescent="0.25">
      <c r="A316" s="137">
        <v>291</v>
      </c>
      <c r="B316" s="83" t="s">
        <v>778</v>
      </c>
      <c r="C316" s="84" t="s">
        <v>789</v>
      </c>
      <c r="D316" s="85" t="s">
        <v>790</v>
      </c>
      <c r="E316" s="86" t="s">
        <v>781</v>
      </c>
      <c r="F316" s="138">
        <v>25</v>
      </c>
      <c r="G316" s="64">
        <f>SUM(F316:F316)</f>
        <v>25</v>
      </c>
      <c r="H316" s="183">
        <v>2402.86</v>
      </c>
      <c r="I316" s="184">
        <f>G316*H316</f>
        <v>60071.5</v>
      </c>
      <c r="J316" s="351">
        <v>25089</v>
      </c>
      <c r="K316" s="68">
        <v>25</v>
      </c>
      <c r="L316" s="98" t="s">
        <v>77</v>
      </c>
      <c r="M316" s="215"/>
      <c r="N316" s="99">
        <f t="shared" si="171"/>
        <v>0</v>
      </c>
      <c r="O316" s="67">
        <v>298</v>
      </c>
      <c r="P316" s="99">
        <v>1000</v>
      </c>
      <c r="Q316" s="99">
        <f t="shared" si="172"/>
        <v>25000</v>
      </c>
      <c r="R316" s="67">
        <v>781</v>
      </c>
      <c r="S316" s="99">
        <v>1490</v>
      </c>
      <c r="T316" s="99">
        <f t="shared" si="173"/>
        <v>37250</v>
      </c>
      <c r="U316" s="67" t="s">
        <v>791</v>
      </c>
      <c r="V316" s="99">
        <v>800</v>
      </c>
      <c r="W316" s="99">
        <f t="shared" si="174"/>
        <v>20000</v>
      </c>
      <c r="X316" s="67">
        <v>115</v>
      </c>
      <c r="Y316" s="99">
        <v>850</v>
      </c>
      <c r="Z316" s="99">
        <f t="shared" si="175"/>
        <v>21250</v>
      </c>
      <c r="AA316" s="98" t="s">
        <v>77</v>
      </c>
      <c r="AB316" s="215"/>
      <c r="AC316" s="99">
        <f t="shared" si="176"/>
        <v>0</v>
      </c>
      <c r="AD316" s="98" t="s">
        <v>77</v>
      </c>
      <c r="AE316" s="215"/>
      <c r="AF316" s="99">
        <f t="shared" si="177"/>
        <v>0</v>
      </c>
      <c r="AG316" s="98" t="s">
        <v>77</v>
      </c>
      <c r="AH316" s="215"/>
      <c r="AI316" s="99">
        <f t="shared" si="178"/>
        <v>0</v>
      </c>
      <c r="AJ316" s="67" t="s">
        <v>792</v>
      </c>
      <c r="AK316" s="99">
        <v>1200</v>
      </c>
      <c r="AL316" s="248">
        <f t="shared" si="179"/>
        <v>30000</v>
      </c>
      <c r="AM316" s="73">
        <v>290</v>
      </c>
      <c r="AN316" s="74">
        <v>4480</v>
      </c>
      <c r="AO316" s="75">
        <f t="shared" si="138"/>
        <v>112000</v>
      </c>
      <c r="AP316" s="73">
        <v>290</v>
      </c>
      <c r="AQ316" s="74">
        <v>4000</v>
      </c>
      <c r="AR316" s="92">
        <f>AQ316*F316</f>
        <v>100000</v>
      </c>
      <c r="AS316" s="73">
        <v>290</v>
      </c>
      <c r="AT316" s="74">
        <v>3800</v>
      </c>
      <c r="AU316" s="74">
        <f>AT316*F316</f>
        <v>95000</v>
      </c>
      <c r="AV316" s="73">
        <v>290</v>
      </c>
      <c r="AW316" s="246">
        <v>6462.04</v>
      </c>
      <c r="AX316" s="75">
        <f>AW316*F316</f>
        <v>161551</v>
      </c>
      <c r="AY316" s="93"/>
      <c r="AZ316" s="77">
        <f t="shared" si="139"/>
        <v>800</v>
      </c>
      <c r="BA316" s="77">
        <f t="shared" si="180"/>
        <v>2675.7822222222221</v>
      </c>
      <c r="BB316" s="77">
        <f t="shared" si="181"/>
        <v>1490</v>
      </c>
      <c r="BC316" s="77">
        <f t="shared" si="182"/>
        <v>6462.04</v>
      </c>
      <c r="BD316" s="88"/>
      <c r="BE316" s="89">
        <f t="shared" si="183"/>
        <v>20000</v>
      </c>
      <c r="BF316" s="90">
        <f t="shared" si="183"/>
        <v>66894.555555555547</v>
      </c>
      <c r="BG316" s="91">
        <f t="shared" si="183"/>
        <v>37250</v>
      </c>
      <c r="BH316" s="342">
        <f t="shared" si="184"/>
        <v>2402.8571428571427</v>
      </c>
      <c r="BI316" s="82"/>
    </row>
    <row r="317" spans="1:61" ht="168" x14ac:dyDescent="0.25">
      <c r="A317" s="59">
        <v>292</v>
      </c>
      <c r="B317" s="83" t="s">
        <v>778</v>
      </c>
      <c r="C317" s="84" t="s">
        <v>793</v>
      </c>
      <c r="D317" s="85" t="s">
        <v>794</v>
      </c>
      <c r="E317" s="86" t="s">
        <v>795</v>
      </c>
      <c r="F317" s="138">
        <v>30</v>
      </c>
      <c r="G317" s="64">
        <f>SUM(F317:F317)</f>
        <v>30</v>
      </c>
      <c r="H317" s="183">
        <v>3016.41</v>
      </c>
      <c r="I317" s="184">
        <f>G317*H317</f>
        <v>90492.299999999988</v>
      </c>
      <c r="J317" s="351">
        <v>14052</v>
      </c>
      <c r="K317" s="68">
        <v>30</v>
      </c>
      <c r="L317" s="67">
        <v>55</v>
      </c>
      <c r="M317" s="99">
        <v>1300</v>
      </c>
      <c r="N317" s="99">
        <f t="shared" si="171"/>
        <v>39000</v>
      </c>
      <c r="O317" s="67">
        <v>305</v>
      </c>
      <c r="P317" s="99">
        <v>630</v>
      </c>
      <c r="Q317" s="99">
        <f t="shared" si="172"/>
        <v>18900</v>
      </c>
      <c r="R317" s="67">
        <v>671</v>
      </c>
      <c r="S317" s="99">
        <v>1400</v>
      </c>
      <c r="T317" s="99">
        <f t="shared" si="173"/>
        <v>42000</v>
      </c>
      <c r="U317" s="67" t="s">
        <v>796</v>
      </c>
      <c r="V317" s="99">
        <v>760</v>
      </c>
      <c r="W317" s="99">
        <f t="shared" si="174"/>
        <v>22800</v>
      </c>
      <c r="X317" s="67">
        <v>211</v>
      </c>
      <c r="Y317" s="99">
        <v>2100</v>
      </c>
      <c r="Z317" s="99">
        <f t="shared" si="175"/>
        <v>63000</v>
      </c>
      <c r="AA317" s="98" t="s">
        <v>77</v>
      </c>
      <c r="AB317" s="215"/>
      <c r="AC317" s="99">
        <f t="shared" si="176"/>
        <v>0</v>
      </c>
      <c r="AD317" s="98" t="s">
        <v>77</v>
      </c>
      <c r="AE317" s="215"/>
      <c r="AF317" s="99">
        <f t="shared" si="177"/>
        <v>0</v>
      </c>
      <c r="AG317" s="67">
        <v>37</v>
      </c>
      <c r="AH317" s="99">
        <v>955.42</v>
      </c>
      <c r="AI317" s="99">
        <f t="shared" si="178"/>
        <v>28662.6</v>
      </c>
      <c r="AJ317" s="98" t="s">
        <v>77</v>
      </c>
      <c r="AK317" s="215"/>
      <c r="AL317" s="248">
        <f t="shared" si="179"/>
        <v>0</v>
      </c>
      <c r="AM317" s="73">
        <v>291</v>
      </c>
      <c r="AN317" s="74">
        <v>6300</v>
      </c>
      <c r="AO317" s="75">
        <f t="shared" si="138"/>
        <v>189000</v>
      </c>
      <c r="AP317" s="73">
        <v>291</v>
      </c>
      <c r="AQ317" s="74">
        <v>8000</v>
      </c>
      <c r="AR317" s="92">
        <f>AQ317*F317</f>
        <v>240000</v>
      </c>
      <c r="AS317" s="73">
        <v>291</v>
      </c>
      <c r="AT317" s="74">
        <v>5500</v>
      </c>
      <c r="AU317" s="74">
        <f>AT317*F317</f>
        <v>165000</v>
      </c>
      <c r="AV317" s="73">
        <v>291</v>
      </c>
      <c r="AW317" s="246">
        <v>5815.83</v>
      </c>
      <c r="AX317" s="75">
        <f>AW317*F317</f>
        <v>174474.9</v>
      </c>
      <c r="AY317" s="93"/>
      <c r="AZ317" s="77">
        <f t="shared" si="139"/>
        <v>630</v>
      </c>
      <c r="BA317" s="77">
        <f t="shared" si="180"/>
        <v>3276.125</v>
      </c>
      <c r="BB317" s="77">
        <f t="shared" si="181"/>
        <v>1750</v>
      </c>
      <c r="BC317" s="77">
        <f t="shared" si="182"/>
        <v>8000</v>
      </c>
      <c r="BD317" s="88"/>
      <c r="BE317" s="89">
        <f t="shared" si="183"/>
        <v>18900</v>
      </c>
      <c r="BF317" s="90">
        <f t="shared" si="183"/>
        <v>98283.75</v>
      </c>
      <c r="BG317" s="91">
        <f t="shared" si="183"/>
        <v>52500</v>
      </c>
      <c r="BH317" s="342">
        <f t="shared" si="184"/>
        <v>3016.40625</v>
      </c>
      <c r="BI317" s="82"/>
    </row>
    <row r="318" spans="1:61" ht="144" x14ac:dyDescent="0.25">
      <c r="A318" s="137">
        <v>293</v>
      </c>
      <c r="B318" s="83" t="s">
        <v>778</v>
      </c>
      <c r="C318" s="84" t="s">
        <v>797</v>
      </c>
      <c r="D318" s="85" t="s">
        <v>798</v>
      </c>
      <c r="E318" s="86" t="s">
        <v>781</v>
      </c>
      <c r="F318" s="138">
        <v>100</v>
      </c>
      <c r="G318" s="64">
        <f>SUM(F318:F318)</f>
        <v>100</v>
      </c>
      <c r="H318" s="183">
        <v>1159.72</v>
      </c>
      <c r="I318" s="184">
        <f>G318*H318</f>
        <v>115972</v>
      </c>
      <c r="J318" s="351">
        <v>25089</v>
      </c>
      <c r="K318" s="68">
        <v>100</v>
      </c>
      <c r="L318" s="67">
        <v>157</v>
      </c>
      <c r="M318" s="99">
        <v>810</v>
      </c>
      <c r="N318" s="99">
        <f t="shared" si="171"/>
        <v>81000</v>
      </c>
      <c r="O318" s="67">
        <v>300</v>
      </c>
      <c r="P318" s="99">
        <v>550</v>
      </c>
      <c r="Q318" s="99">
        <f t="shared" si="172"/>
        <v>55000</v>
      </c>
      <c r="R318" s="67">
        <v>784</v>
      </c>
      <c r="S318" s="99">
        <v>840</v>
      </c>
      <c r="T318" s="99">
        <f t="shared" si="173"/>
        <v>84000</v>
      </c>
      <c r="U318" s="67" t="s">
        <v>799</v>
      </c>
      <c r="V318" s="99">
        <v>700</v>
      </c>
      <c r="W318" s="99">
        <f t="shared" si="174"/>
        <v>70000</v>
      </c>
      <c r="X318" s="67">
        <v>118</v>
      </c>
      <c r="Y318" s="99">
        <v>450</v>
      </c>
      <c r="Z318" s="99">
        <f t="shared" si="175"/>
        <v>45000</v>
      </c>
      <c r="AA318" s="98" t="s">
        <v>77</v>
      </c>
      <c r="AB318" s="215"/>
      <c r="AC318" s="99">
        <f t="shared" si="176"/>
        <v>0</v>
      </c>
      <c r="AD318" s="98" t="s">
        <v>77</v>
      </c>
      <c r="AE318" s="215"/>
      <c r="AF318" s="99">
        <f t="shared" si="177"/>
        <v>0</v>
      </c>
      <c r="AG318" s="98" t="s">
        <v>77</v>
      </c>
      <c r="AH318" s="215"/>
      <c r="AI318" s="99">
        <f t="shared" si="178"/>
        <v>0</v>
      </c>
      <c r="AJ318" s="67" t="s">
        <v>800</v>
      </c>
      <c r="AK318" s="99">
        <v>774.5</v>
      </c>
      <c r="AL318" s="248">
        <f t="shared" si="179"/>
        <v>77450</v>
      </c>
      <c r="AM318" s="73">
        <v>292</v>
      </c>
      <c r="AN318" s="74">
        <v>1680</v>
      </c>
      <c r="AO318" s="75">
        <f t="shared" si="138"/>
        <v>168000</v>
      </c>
      <c r="AP318" s="73">
        <v>292</v>
      </c>
      <c r="AQ318" s="74">
        <v>2600</v>
      </c>
      <c r="AR318" s="92">
        <f>AQ318*F318</f>
        <v>260000</v>
      </c>
      <c r="AS318" s="73">
        <v>292</v>
      </c>
      <c r="AT318" s="74">
        <v>1500</v>
      </c>
      <c r="AU318" s="74">
        <f>AT318*F318</f>
        <v>150000</v>
      </c>
      <c r="AV318" s="73">
        <v>292</v>
      </c>
      <c r="AW318" s="246">
        <v>2423.2600000000002</v>
      </c>
      <c r="AX318" s="75">
        <f>AW318*F318</f>
        <v>242326.00000000003</v>
      </c>
      <c r="AY318" s="93"/>
      <c r="AZ318" s="77">
        <f t="shared" si="139"/>
        <v>450</v>
      </c>
      <c r="BA318" s="77">
        <f t="shared" si="180"/>
        <v>1232.7760000000001</v>
      </c>
      <c r="BB318" s="77">
        <f t="shared" si="181"/>
        <v>825</v>
      </c>
      <c r="BC318" s="77">
        <f t="shared" si="182"/>
        <v>2600</v>
      </c>
      <c r="BD318" s="88"/>
      <c r="BE318" s="89">
        <f t="shared" si="183"/>
        <v>45000</v>
      </c>
      <c r="BF318" s="90">
        <f t="shared" si="183"/>
        <v>123277.6</v>
      </c>
      <c r="BG318" s="91">
        <f t="shared" si="183"/>
        <v>82500</v>
      </c>
      <c r="BH318" s="342">
        <f t="shared" si="184"/>
        <v>1159.72</v>
      </c>
      <c r="BI318" s="82"/>
    </row>
    <row r="319" spans="1:61" ht="144" x14ac:dyDescent="0.25">
      <c r="A319" s="59">
        <v>294</v>
      </c>
      <c r="B319" s="83" t="s">
        <v>778</v>
      </c>
      <c r="C319" s="84" t="s">
        <v>801</v>
      </c>
      <c r="D319" s="85" t="s">
        <v>802</v>
      </c>
      <c r="E319" s="86" t="s">
        <v>781</v>
      </c>
      <c r="F319" s="138">
        <v>10</v>
      </c>
      <c r="G319" s="64">
        <f>SUM(F319:F319)</f>
        <v>10</v>
      </c>
      <c r="H319" s="183">
        <v>1957.5</v>
      </c>
      <c r="I319" s="184">
        <f>G319*H319</f>
        <v>19575</v>
      </c>
      <c r="J319" s="352">
        <v>25089</v>
      </c>
      <c r="K319" s="105">
        <v>10</v>
      </c>
      <c r="L319" s="104">
        <v>157</v>
      </c>
      <c r="M319" s="224">
        <v>810</v>
      </c>
      <c r="N319" s="224">
        <f t="shared" si="171"/>
        <v>8100</v>
      </c>
      <c r="O319" s="222" t="s">
        <v>77</v>
      </c>
      <c r="P319" s="223"/>
      <c r="Q319" s="224">
        <f t="shared" si="172"/>
        <v>0</v>
      </c>
      <c r="R319" s="222" t="s">
        <v>77</v>
      </c>
      <c r="S319" s="223"/>
      <c r="T319" s="224">
        <f t="shared" si="173"/>
        <v>0</v>
      </c>
      <c r="U319" s="104" t="s">
        <v>799</v>
      </c>
      <c r="V319" s="224">
        <v>700</v>
      </c>
      <c r="W319" s="224">
        <f t="shared" si="174"/>
        <v>7000</v>
      </c>
      <c r="X319" s="222" t="s">
        <v>77</v>
      </c>
      <c r="Y319" s="223"/>
      <c r="Z319" s="224">
        <f t="shared" si="175"/>
        <v>0</v>
      </c>
      <c r="AA319" s="222" t="s">
        <v>77</v>
      </c>
      <c r="AB319" s="223"/>
      <c r="AC319" s="224">
        <f t="shared" si="176"/>
        <v>0</v>
      </c>
      <c r="AD319" s="222" t="s">
        <v>77</v>
      </c>
      <c r="AE319" s="223"/>
      <c r="AF319" s="224">
        <f t="shared" si="177"/>
        <v>0</v>
      </c>
      <c r="AG319" s="222" t="s">
        <v>77</v>
      </c>
      <c r="AH319" s="223"/>
      <c r="AI319" s="224">
        <f t="shared" si="178"/>
        <v>0</v>
      </c>
      <c r="AJ319" s="222" t="s">
        <v>77</v>
      </c>
      <c r="AK319" s="223"/>
      <c r="AL319" s="256">
        <f t="shared" si="179"/>
        <v>0</v>
      </c>
      <c r="AM319" s="267">
        <v>293</v>
      </c>
      <c r="AN319" s="109">
        <v>2520</v>
      </c>
      <c r="AO319" s="293">
        <f t="shared" si="138"/>
        <v>25200</v>
      </c>
      <c r="AP319" s="267">
        <v>293</v>
      </c>
      <c r="AQ319" s="109">
        <v>2500</v>
      </c>
      <c r="AR319" s="294">
        <f>AQ319*F319</f>
        <v>25000</v>
      </c>
      <c r="AS319" s="267">
        <v>293</v>
      </c>
      <c r="AT319" s="109">
        <v>2000</v>
      </c>
      <c r="AU319" s="109">
        <f>AT319*F319</f>
        <v>20000</v>
      </c>
      <c r="AV319" s="267">
        <v>293</v>
      </c>
      <c r="AW319" s="268">
        <v>4038.77</v>
      </c>
      <c r="AX319" s="293">
        <f>AW319*F319</f>
        <v>40387.699999999997</v>
      </c>
      <c r="AY319" s="93"/>
      <c r="AZ319" s="295">
        <f t="shared" si="139"/>
        <v>700</v>
      </c>
      <c r="BA319" s="295">
        <f t="shared" si="180"/>
        <v>2094.7950000000001</v>
      </c>
      <c r="BB319" s="295">
        <f t="shared" si="181"/>
        <v>2250</v>
      </c>
      <c r="BC319" s="295">
        <f t="shared" si="182"/>
        <v>4038.77</v>
      </c>
      <c r="BD319" s="88"/>
      <c r="BE319" s="100">
        <f t="shared" si="183"/>
        <v>7000</v>
      </c>
      <c r="BF319" s="101">
        <f t="shared" si="183"/>
        <v>20947.95</v>
      </c>
      <c r="BG319" s="102">
        <f t="shared" si="183"/>
        <v>22500</v>
      </c>
      <c r="BH319" s="350">
        <f t="shared" si="184"/>
        <v>1957.5</v>
      </c>
      <c r="BI319" s="82"/>
    </row>
    <row r="320" spans="1:61" s="204" customFormat="1" x14ac:dyDescent="0.25">
      <c r="A320" s="198"/>
      <c r="B320" s="161"/>
      <c r="C320" s="296"/>
      <c r="D320" s="163" t="s">
        <v>803</v>
      </c>
      <c r="E320" s="163"/>
      <c r="F320" s="199"/>
      <c r="G320" s="199"/>
      <c r="H320" s="167"/>
      <c r="I320" s="167">
        <f>SUM(I313:I319)</f>
        <v>432361.3</v>
      </c>
      <c r="J320" s="363"/>
      <c r="K320" s="298"/>
      <c r="L320" s="297"/>
      <c r="M320" s="297"/>
      <c r="N320" s="297"/>
      <c r="O320" s="297"/>
      <c r="P320" s="297"/>
      <c r="Q320" s="297"/>
      <c r="R320" s="297"/>
      <c r="S320" s="297"/>
      <c r="T320" s="297"/>
      <c r="U320" s="297"/>
      <c r="V320" s="297"/>
      <c r="W320" s="297"/>
      <c r="X320" s="297"/>
      <c r="Y320" s="297"/>
      <c r="Z320" s="297"/>
      <c r="AA320" s="203"/>
      <c r="AB320" s="203"/>
      <c r="AC320" s="203"/>
      <c r="AD320" s="203"/>
      <c r="AE320" s="203"/>
      <c r="AF320" s="203"/>
      <c r="AG320" s="203"/>
      <c r="AH320" s="203"/>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99">
        <f>SUM(BE313:BE319)</f>
        <v>150900</v>
      </c>
      <c r="BF320" s="299">
        <f t="shared" ref="BF320:BG320" si="185">SUM(BF313:BF319)</f>
        <v>467407.70198412699</v>
      </c>
      <c r="BG320" s="299">
        <f t="shared" si="185"/>
        <v>321187.5</v>
      </c>
      <c r="BH320" s="203"/>
      <c r="BI320" s="82"/>
    </row>
    <row r="321" spans="1:60" x14ac:dyDescent="0.25">
      <c r="A321" s="173"/>
      <c r="B321" s="44"/>
      <c r="C321" s="300"/>
      <c r="D321" s="45" t="s">
        <v>804</v>
      </c>
      <c r="E321" s="174"/>
      <c r="F321" s="301"/>
      <c r="G321" s="301"/>
      <c r="H321" s="302"/>
      <c r="I321" s="303"/>
      <c r="J321" s="304"/>
      <c r="K321" s="305"/>
      <c r="L321" s="306"/>
      <c r="M321" s="306"/>
      <c r="N321" s="306"/>
      <c r="O321" s="306"/>
      <c r="P321" s="306"/>
      <c r="Q321" s="306"/>
      <c r="R321" s="306"/>
      <c r="S321" s="306"/>
      <c r="T321" s="306"/>
      <c r="U321" s="306"/>
      <c r="V321" s="306"/>
      <c r="W321" s="306"/>
      <c r="X321" s="306"/>
      <c r="Y321" s="306"/>
      <c r="Z321" s="306"/>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8"/>
      <c r="BA321" s="307"/>
      <c r="BB321" s="307"/>
      <c r="BC321" s="307"/>
      <c r="BD321" s="307"/>
      <c r="BE321" s="307"/>
      <c r="BF321" s="307"/>
      <c r="BG321" s="307"/>
      <c r="BH321" s="307"/>
    </row>
    <row r="322" spans="1:60" ht="324" x14ac:dyDescent="0.25">
      <c r="A322" s="137">
        <v>295</v>
      </c>
      <c r="B322" s="83" t="s">
        <v>805</v>
      </c>
      <c r="C322" s="84" t="s">
        <v>821</v>
      </c>
      <c r="D322" s="85" t="s">
        <v>822</v>
      </c>
      <c r="E322" s="309" t="s">
        <v>824</v>
      </c>
      <c r="F322" s="310">
        <v>4180641</v>
      </c>
      <c r="G322" s="378">
        <f>SUM(F322:F322)</f>
        <v>4180641</v>
      </c>
      <c r="H322" s="311">
        <v>1</v>
      </c>
      <c r="I322" s="379">
        <f>G322*H322</f>
        <v>4180641</v>
      </c>
      <c r="J322" s="364">
        <v>15830</v>
      </c>
      <c r="K322" s="312"/>
      <c r="L322" s="313"/>
      <c r="M322" s="313"/>
      <c r="N322" s="313"/>
      <c r="O322" s="313"/>
      <c r="P322" s="313"/>
      <c r="Q322" s="313"/>
      <c r="R322" s="313"/>
      <c r="S322" s="313"/>
      <c r="T322" s="313"/>
      <c r="U322" s="313"/>
      <c r="V322" s="313"/>
      <c r="W322" s="313"/>
      <c r="X322" s="313"/>
      <c r="Y322" s="313"/>
      <c r="Z322" s="313"/>
      <c r="AZ322" s="308"/>
    </row>
    <row r="323" spans="1:60" x14ac:dyDescent="0.25">
      <c r="A323" s="314"/>
      <c r="B323" s="315"/>
      <c r="C323" s="316"/>
      <c r="D323" s="317" t="s">
        <v>806</v>
      </c>
      <c r="E323" s="318"/>
      <c r="F323" s="319"/>
      <c r="G323" s="319"/>
      <c r="H323" s="320"/>
      <c r="I323" s="321">
        <f>SUM(I322:I322)</f>
        <v>4180641</v>
      </c>
      <c r="J323" s="365"/>
      <c r="K323" s="312"/>
      <c r="L323" s="313"/>
      <c r="M323" s="313"/>
      <c r="N323" s="313"/>
      <c r="O323" s="313"/>
      <c r="P323" s="313"/>
      <c r="Q323" s="313"/>
      <c r="R323" s="313"/>
      <c r="S323" s="313"/>
      <c r="T323" s="313"/>
      <c r="U323" s="313"/>
      <c r="V323" s="313"/>
      <c r="W323" s="313"/>
      <c r="X323" s="313"/>
      <c r="Y323" s="313"/>
      <c r="Z323" s="313"/>
    </row>
    <row r="324" spans="1:60" x14ac:dyDescent="0.25">
      <c r="A324" s="313"/>
      <c r="B324" s="322"/>
      <c r="C324" s="322"/>
      <c r="D324" s="313"/>
      <c r="E324" s="323"/>
      <c r="F324" s="312"/>
      <c r="G324" s="312"/>
      <c r="H324" s="324"/>
      <c r="I324" s="324"/>
      <c r="J324" s="313"/>
      <c r="K324" s="312"/>
      <c r="L324" s="313"/>
      <c r="M324" s="313"/>
      <c r="N324" s="313"/>
      <c r="O324" s="313"/>
      <c r="P324" s="313"/>
      <c r="Q324" s="313"/>
      <c r="R324" s="313"/>
      <c r="S324" s="313"/>
      <c r="T324" s="313"/>
      <c r="U324" s="313"/>
      <c r="V324" s="313"/>
      <c r="W324" s="313"/>
      <c r="X324" s="313"/>
      <c r="Y324" s="313"/>
      <c r="Z324" s="313"/>
    </row>
    <row r="325" spans="1:60" ht="15" x14ac:dyDescent="0.25">
      <c r="A325" s="313"/>
      <c r="B325" s="322"/>
      <c r="C325" s="322"/>
      <c r="D325" s="330" t="s">
        <v>0</v>
      </c>
      <c r="E325" s="330"/>
      <c r="F325" s="371"/>
      <c r="G325" s="371"/>
      <c r="H325" s="371"/>
      <c r="J325" s="313"/>
      <c r="K325" s="312"/>
      <c r="L325" s="313"/>
      <c r="M325" s="313"/>
      <c r="N325" s="313"/>
      <c r="O325" s="313"/>
      <c r="P325" s="313"/>
      <c r="Q325" s="313"/>
      <c r="R325" s="313"/>
      <c r="S325" s="313"/>
      <c r="T325" s="313"/>
      <c r="U325" s="313"/>
      <c r="V325" s="313"/>
      <c r="W325" s="313"/>
      <c r="X325" s="313"/>
      <c r="Y325" s="313"/>
      <c r="Z325" s="313"/>
    </row>
    <row r="326" spans="1:60" ht="15" x14ac:dyDescent="0.25">
      <c r="A326" s="313"/>
      <c r="B326" s="322"/>
      <c r="C326" s="322"/>
      <c r="D326" s="372" t="str">
        <f>D3</f>
        <v>GRUPO I - ALIMENTAÇÃO E BEBIDAS</v>
      </c>
      <c r="E326" s="366">
        <f>I24</f>
        <v>4947377.6000000006</v>
      </c>
      <c r="F326" s="369"/>
      <c r="G326" s="28"/>
      <c r="H326" s="369"/>
      <c r="J326" s="313"/>
      <c r="K326" s="312"/>
      <c r="L326" s="313"/>
      <c r="M326" s="313"/>
      <c r="N326" s="313"/>
      <c r="O326" s="313"/>
      <c r="P326" s="313"/>
      <c r="Q326" s="313"/>
      <c r="R326" s="313"/>
      <c r="S326" s="313"/>
      <c r="T326" s="313"/>
      <c r="U326" s="313"/>
      <c r="V326" s="313"/>
      <c r="W326" s="313"/>
      <c r="X326" s="313"/>
      <c r="Y326" s="313"/>
      <c r="Z326" s="313"/>
    </row>
    <row r="327" spans="1:60" ht="15" x14ac:dyDescent="0.25">
      <c r="A327" s="313"/>
      <c r="B327" s="322"/>
      <c r="C327" s="322"/>
      <c r="D327" s="372" t="str">
        <f>D25</f>
        <v>GRUPO II - INSTALAÇÕES</v>
      </c>
      <c r="E327" s="366">
        <f>I47</f>
        <v>5729172.25</v>
      </c>
      <c r="F327" s="369"/>
      <c r="G327" s="28"/>
      <c r="H327" s="369"/>
      <c r="J327" s="313"/>
      <c r="K327" s="312"/>
      <c r="L327" s="313"/>
      <c r="M327" s="313"/>
      <c r="N327" s="313"/>
      <c r="O327" s="313"/>
      <c r="P327" s="313"/>
      <c r="Q327" s="313"/>
      <c r="R327" s="313"/>
      <c r="S327" s="313"/>
      <c r="T327" s="313"/>
      <c r="U327" s="313"/>
      <c r="V327" s="313"/>
      <c r="W327" s="313"/>
      <c r="X327" s="313"/>
      <c r="Y327" s="313"/>
      <c r="Z327" s="313"/>
    </row>
    <row r="328" spans="1:60" ht="15" x14ac:dyDescent="0.25">
      <c r="A328" s="313"/>
      <c r="B328" s="322"/>
      <c r="C328" s="322"/>
      <c r="D328" s="372" t="str">
        <f>D48</f>
        <v>GRUPO III - COMUNICAÇÃO VISUAL</v>
      </c>
      <c r="E328" s="366">
        <f>I55</f>
        <v>1007214</v>
      </c>
      <c r="F328" s="369"/>
      <c r="G328" s="28"/>
      <c r="H328" s="369"/>
      <c r="J328" s="313"/>
      <c r="K328" s="312"/>
      <c r="L328" s="313"/>
      <c r="M328" s="313"/>
      <c r="N328" s="313"/>
      <c r="O328" s="313"/>
      <c r="P328" s="313"/>
      <c r="Q328" s="313"/>
      <c r="R328" s="313"/>
      <c r="S328" s="313"/>
      <c r="T328" s="313"/>
      <c r="U328" s="313"/>
      <c r="V328" s="313"/>
      <c r="W328" s="313"/>
      <c r="X328" s="313"/>
      <c r="Y328" s="313"/>
      <c r="Z328" s="313"/>
    </row>
    <row r="329" spans="1:60" ht="15" x14ac:dyDescent="0.25">
      <c r="A329" s="313"/>
      <c r="B329" s="322"/>
      <c r="C329" s="322"/>
      <c r="D329" s="372" t="str">
        <f>D56</f>
        <v>GRUPO IV - EQUIPAMENTOS</v>
      </c>
      <c r="E329" s="366">
        <f>I86</f>
        <v>3022543.3</v>
      </c>
      <c r="F329" s="369"/>
      <c r="G329" s="28"/>
      <c r="H329" s="369"/>
      <c r="J329" s="313"/>
      <c r="K329" s="312"/>
      <c r="L329" s="313"/>
      <c r="M329" s="313"/>
      <c r="N329" s="313"/>
      <c r="O329" s="313"/>
      <c r="P329" s="313"/>
      <c r="Q329" s="313"/>
      <c r="R329" s="313"/>
      <c r="S329" s="313"/>
      <c r="T329" s="313"/>
      <c r="U329" s="313"/>
      <c r="V329" s="313"/>
      <c r="W329" s="313"/>
      <c r="X329" s="313"/>
      <c r="Y329" s="313"/>
      <c r="Z329" s="313"/>
    </row>
    <row r="330" spans="1:60" ht="15" x14ac:dyDescent="0.25">
      <c r="A330" s="313"/>
      <c r="B330" s="322"/>
      <c r="C330" s="322"/>
      <c r="D330" s="372" t="str">
        <f>D87</f>
        <v>GRUPO V - INFRA AUDIOVISUAL</v>
      </c>
      <c r="E330" s="366">
        <f>I141</f>
        <v>13928804.870000001</v>
      </c>
      <c r="F330" s="369"/>
      <c r="G330" s="369"/>
      <c r="H330" s="370"/>
      <c r="I330" s="307"/>
      <c r="J330" s="313"/>
      <c r="K330" s="312"/>
      <c r="L330" s="313"/>
      <c r="M330" s="313"/>
      <c r="N330" s="313"/>
      <c r="O330" s="313"/>
      <c r="P330" s="313"/>
      <c r="Q330" s="313"/>
      <c r="R330" s="313"/>
      <c r="S330" s="313"/>
      <c r="T330" s="313"/>
      <c r="U330" s="313"/>
      <c r="V330" s="313"/>
      <c r="W330" s="313"/>
      <c r="X330" s="313"/>
      <c r="Y330" s="313"/>
      <c r="Z330" s="313"/>
    </row>
    <row r="331" spans="1:60" ht="15" x14ac:dyDescent="0.25">
      <c r="A331" s="313"/>
      <c r="B331" s="322"/>
      <c r="C331" s="322"/>
      <c r="D331" s="372" t="str">
        <f>D142</f>
        <v>GRUPO VI - INSUMOS GRÁFICOS</v>
      </c>
      <c r="E331" s="366">
        <f>I167</f>
        <v>4188173.35</v>
      </c>
      <c r="F331" s="369"/>
      <c r="G331" s="369"/>
      <c r="H331" s="369"/>
      <c r="J331" s="313"/>
      <c r="K331" s="312"/>
      <c r="L331" s="313"/>
      <c r="M331" s="313"/>
      <c r="N331" s="313"/>
      <c r="O331" s="313"/>
      <c r="P331" s="313"/>
      <c r="Q331" s="313"/>
      <c r="R331" s="313"/>
      <c r="S331" s="313"/>
      <c r="T331" s="313"/>
      <c r="U331" s="313"/>
      <c r="V331" s="313"/>
      <c r="W331" s="313"/>
      <c r="X331" s="313"/>
      <c r="Y331" s="313"/>
      <c r="Z331" s="313"/>
    </row>
    <row r="332" spans="1:60" ht="15" x14ac:dyDescent="0.25">
      <c r="A332" s="313"/>
      <c r="B332" s="322"/>
      <c r="C332" s="322"/>
      <c r="D332" s="372" t="str">
        <f>D168</f>
        <v>GRUPO VII - MOBILIÁRIO</v>
      </c>
      <c r="E332" s="366">
        <f>I227</f>
        <v>6003395.4000000004</v>
      </c>
      <c r="F332" s="369"/>
      <c r="G332" s="369"/>
      <c r="H332" s="369"/>
      <c r="J332" s="313"/>
      <c r="K332" s="312"/>
      <c r="L332" s="313"/>
      <c r="M332" s="313"/>
      <c r="N332" s="313"/>
      <c r="O332" s="313"/>
      <c r="P332" s="313"/>
      <c r="Q332" s="313"/>
      <c r="R332" s="313"/>
      <c r="S332" s="313"/>
      <c r="T332" s="313"/>
      <c r="U332" s="313"/>
      <c r="V332" s="313"/>
      <c r="W332" s="313"/>
      <c r="X332" s="313"/>
      <c r="Y332" s="313"/>
      <c r="Z332" s="313"/>
    </row>
    <row r="333" spans="1:60" ht="15" x14ac:dyDescent="0.25">
      <c r="A333" s="313"/>
      <c r="B333" s="322"/>
      <c r="C333" s="322"/>
      <c r="D333" s="372" t="str">
        <f>D228</f>
        <v>GRUPO VIII - ORNAMENTAÇÃO</v>
      </c>
      <c r="E333" s="366">
        <f>I252</f>
        <v>856508.58</v>
      </c>
      <c r="F333" s="369"/>
      <c r="G333" s="369"/>
      <c r="H333" s="369"/>
      <c r="J333" s="313"/>
      <c r="K333" s="312"/>
      <c r="L333" s="313"/>
      <c r="M333" s="313"/>
      <c r="N333" s="313"/>
      <c r="O333" s="313"/>
      <c r="P333" s="313"/>
      <c r="Q333" s="313"/>
      <c r="R333" s="313"/>
      <c r="S333" s="313"/>
      <c r="T333" s="313"/>
      <c r="U333" s="313"/>
      <c r="V333" s="313"/>
      <c r="W333" s="313"/>
      <c r="X333" s="313"/>
      <c r="Y333" s="313"/>
      <c r="Z333" s="313"/>
    </row>
    <row r="334" spans="1:60" ht="15" x14ac:dyDescent="0.25">
      <c r="A334" s="313"/>
      <c r="B334" s="322"/>
      <c r="C334" s="322"/>
      <c r="D334" s="372" t="str">
        <f>D253</f>
        <v>GRUPO IX - PRODUÇÃO</v>
      </c>
      <c r="E334" s="366">
        <f>I265</f>
        <v>14127060.050000001</v>
      </c>
      <c r="F334" s="369"/>
      <c r="G334" s="369"/>
      <c r="H334" s="369"/>
      <c r="J334" s="313"/>
      <c r="K334" s="312"/>
      <c r="L334" s="313"/>
      <c r="M334" s="313"/>
      <c r="N334" s="313"/>
      <c r="O334" s="313"/>
      <c r="P334" s="313"/>
      <c r="Q334" s="313"/>
      <c r="R334" s="313"/>
      <c r="S334" s="313"/>
      <c r="T334" s="313"/>
      <c r="U334" s="313"/>
      <c r="V334" s="313"/>
      <c r="W334" s="313"/>
      <c r="X334" s="313"/>
      <c r="Y334" s="313"/>
      <c r="Z334" s="313"/>
    </row>
    <row r="335" spans="1:60" ht="15" x14ac:dyDescent="0.25">
      <c r="A335" s="313"/>
      <c r="B335" s="322"/>
      <c r="C335" s="322"/>
      <c r="D335" s="372" t="str">
        <f>D266</f>
        <v>GRUPO X- RECURSOS HUMANOS</v>
      </c>
      <c r="E335" s="366">
        <f>I289</f>
        <v>3228632.31</v>
      </c>
      <c r="F335" s="369"/>
      <c r="G335" s="369"/>
      <c r="H335" s="369"/>
      <c r="J335" s="313"/>
      <c r="K335" s="312"/>
      <c r="L335" s="313"/>
      <c r="M335" s="313"/>
      <c r="N335" s="313"/>
      <c r="O335" s="313"/>
      <c r="P335" s="313"/>
      <c r="Q335" s="313"/>
      <c r="R335" s="313"/>
      <c r="S335" s="313"/>
      <c r="T335" s="313"/>
      <c r="U335" s="313"/>
      <c r="V335" s="313"/>
      <c r="W335" s="313"/>
      <c r="X335" s="313"/>
      <c r="Y335" s="313"/>
      <c r="Z335" s="313"/>
    </row>
    <row r="336" spans="1:60" ht="15" x14ac:dyDescent="0.25">
      <c r="A336" s="313"/>
      <c r="B336" s="322"/>
      <c r="C336" s="322"/>
      <c r="D336" s="372" t="str">
        <f>D290</f>
        <v>GRUPO XI - TECNOLOGIA</v>
      </c>
      <c r="E336" s="366">
        <f>I311</f>
        <v>5062230.5</v>
      </c>
      <c r="F336" s="369"/>
      <c r="G336" s="369"/>
      <c r="H336" s="369"/>
      <c r="J336" s="313"/>
      <c r="K336" s="312"/>
      <c r="L336" s="313"/>
      <c r="M336" s="313"/>
      <c r="N336" s="313"/>
      <c r="O336" s="313"/>
      <c r="P336" s="313"/>
      <c r="Q336" s="313"/>
      <c r="R336" s="313"/>
      <c r="S336" s="313"/>
      <c r="T336" s="313"/>
      <c r="U336" s="313"/>
      <c r="V336" s="313"/>
      <c r="W336" s="313"/>
      <c r="X336" s="313"/>
      <c r="Y336" s="313"/>
      <c r="Z336" s="313"/>
    </row>
    <row r="337" spans="1:26" ht="15" x14ac:dyDescent="0.25">
      <c r="A337" s="313"/>
      <c r="B337" s="322"/>
      <c r="C337" s="322"/>
      <c r="D337" s="372" t="str">
        <f>D312</f>
        <v>GRUPO XII - TRANSPORTES</v>
      </c>
      <c r="E337" s="366">
        <f>I320</f>
        <v>432361.3</v>
      </c>
      <c r="F337" s="369"/>
      <c r="G337" s="369"/>
      <c r="H337" s="369"/>
      <c r="J337" s="313"/>
      <c r="K337" s="312"/>
      <c r="L337" s="313"/>
      <c r="M337" s="313"/>
      <c r="N337" s="313"/>
      <c r="O337" s="313"/>
      <c r="P337" s="313"/>
      <c r="Q337" s="313"/>
      <c r="R337" s="313"/>
      <c r="S337" s="313"/>
      <c r="T337" s="313"/>
      <c r="U337" s="313"/>
      <c r="V337" s="313"/>
      <c r="W337" s="313"/>
      <c r="X337" s="313"/>
      <c r="Y337" s="313"/>
      <c r="Z337" s="313"/>
    </row>
    <row r="338" spans="1:26" ht="15" x14ac:dyDescent="0.25">
      <c r="A338" s="313"/>
      <c r="B338" s="322"/>
      <c r="C338" s="322"/>
      <c r="D338" s="372" t="str">
        <f>D321</f>
        <v>GRUPO XIII - SERVIÇOS EVENTUAIS</v>
      </c>
      <c r="E338" s="367">
        <f>'UASG 925175 - CONFEA'!$I$323</f>
        <v>4180641</v>
      </c>
      <c r="F338" s="369"/>
      <c r="G338" s="369"/>
      <c r="H338" s="369"/>
      <c r="J338" s="313"/>
      <c r="K338" s="312"/>
      <c r="L338" s="313"/>
      <c r="M338" s="313"/>
      <c r="N338" s="313"/>
      <c r="O338" s="313"/>
      <c r="P338" s="313"/>
      <c r="Q338" s="313"/>
      <c r="R338" s="313"/>
      <c r="S338" s="313"/>
      <c r="T338" s="313"/>
      <c r="U338" s="313"/>
      <c r="V338" s="313"/>
      <c r="W338" s="313"/>
      <c r="X338" s="313"/>
      <c r="Y338" s="313"/>
      <c r="Z338" s="313"/>
    </row>
    <row r="339" spans="1:26" ht="15" x14ac:dyDescent="0.25">
      <c r="A339" s="313"/>
      <c r="B339" s="322"/>
      <c r="C339" s="322"/>
      <c r="D339" s="374" t="s">
        <v>4</v>
      </c>
      <c r="E339" s="368">
        <f>SUM(E326:E338)</f>
        <v>66714114.510000005</v>
      </c>
      <c r="F339" s="370"/>
      <c r="G339" s="370"/>
      <c r="H339" s="370"/>
      <c r="J339" s="313"/>
      <c r="K339" s="312"/>
      <c r="L339" s="313"/>
      <c r="M339" s="313"/>
      <c r="N339" s="313"/>
      <c r="O339" s="313"/>
      <c r="P339" s="313"/>
      <c r="Q339" s="313"/>
      <c r="R339" s="313"/>
      <c r="S339" s="313"/>
      <c r="T339" s="313"/>
      <c r="U339" s="313"/>
      <c r="V339" s="313"/>
      <c r="W339" s="313"/>
      <c r="X339" s="313"/>
      <c r="Y339" s="313"/>
      <c r="Z339" s="313"/>
    </row>
    <row r="340" spans="1:26" x14ac:dyDescent="0.25">
      <c r="A340" s="313"/>
      <c r="B340" s="322"/>
      <c r="C340" s="322"/>
      <c r="D340" s="313"/>
      <c r="E340" s="323"/>
      <c r="F340" s="312"/>
      <c r="G340" s="312"/>
      <c r="H340" s="324"/>
      <c r="I340" s="324"/>
      <c r="J340" s="313"/>
      <c r="K340" s="312"/>
      <c r="L340" s="313"/>
      <c r="M340" s="313"/>
      <c r="N340" s="313"/>
      <c r="O340" s="313"/>
      <c r="P340" s="313"/>
      <c r="Q340" s="313"/>
      <c r="R340" s="313"/>
      <c r="S340" s="313"/>
      <c r="T340" s="313"/>
      <c r="U340" s="313"/>
      <c r="V340" s="313"/>
      <c r="W340" s="313"/>
      <c r="X340" s="313"/>
      <c r="Y340" s="313"/>
      <c r="Z340" s="313"/>
    </row>
    <row r="341" spans="1:26" x14ac:dyDescent="0.25">
      <c r="A341" s="313"/>
      <c r="B341" s="322"/>
      <c r="C341" s="322"/>
      <c r="D341" s="313"/>
      <c r="E341" s="323"/>
      <c r="F341" s="312"/>
      <c r="G341" s="312"/>
      <c r="H341" s="324"/>
      <c r="I341" s="324"/>
      <c r="J341" s="313"/>
      <c r="K341" s="312"/>
      <c r="L341" s="313"/>
      <c r="M341" s="313"/>
      <c r="N341" s="313"/>
      <c r="O341" s="313"/>
      <c r="P341" s="313"/>
      <c r="Q341" s="313"/>
      <c r="R341" s="313"/>
      <c r="S341" s="313"/>
      <c r="T341" s="313"/>
      <c r="U341" s="313"/>
      <c r="V341" s="313"/>
      <c r="W341" s="313"/>
      <c r="X341" s="313"/>
      <c r="Y341" s="313"/>
      <c r="Z341" s="313"/>
    </row>
    <row r="342" spans="1:26" x14ac:dyDescent="0.25">
      <c r="A342" s="313"/>
      <c r="B342" s="322"/>
      <c r="C342" s="322"/>
      <c r="D342" s="313"/>
      <c r="E342" s="323"/>
      <c r="F342" s="312"/>
      <c r="G342" s="312"/>
      <c r="H342" s="324"/>
      <c r="I342" s="324"/>
      <c r="J342" s="313"/>
      <c r="K342" s="312"/>
      <c r="L342" s="313"/>
      <c r="M342" s="313"/>
      <c r="N342" s="313"/>
      <c r="O342" s="313"/>
      <c r="P342" s="313"/>
      <c r="Q342" s="313"/>
      <c r="R342" s="313"/>
      <c r="S342" s="313"/>
      <c r="T342" s="313"/>
      <c r="U342" s="313"/>
      <c r="V342" s="313"/>
      <c r="W342" s="313"/>
      <c r="X342" s="313"/>
      <c r="Y342" s="313"/>
      <c r="Z342" s="313"/>
    </row>
    <row r="343" spans="1:26" x14ac:dyDescent="0.25">
      <c r="A343" s="313"/>
      <c r="B343" s="322"/>
      <c r="C343" s="322"/>
      <c r="D343" s="313"/>
      <c r="E343" s="323"/>
      <c r="F343" s="312"/>
      <c r="G343" s="312"/>
      <c r="H343" s="324"/>
      <c r="I343" s="324"/>
      <c r="J343" s="313"/>
      <c r="K343" s="312"/>
      <c r="L343" s="313"/>
      <c r="M343" s="313"/>
      <c r="N343" s="313"/>
      <c r="O343" s="313"/>
      <c r="P343" s="313"/>
      <c r="Q343" s="313"/>
      <c r="R343" s="313"/>
      <c r="S343" s="313"/>
      <c r="T343" s="313"/>
      <c r="U343" s="313"/>
      <c r="V343" s="313"/>
      <c r="W343" s="313"/>
      <c r="X343" s="313"/>
      <c r="Y343" s="313"/>
      <c r="Z343" s="313"/>
    </row>
    <row r="344" spans="1:26" x14ac:dyDescent="0.25">
      <c r="A344" s="313"/>
      <c r="B344" s="322"/>
      <c r="C344" s="322"/>
      <c r="D344" s="313"/>
      <c r="E344" s="323"/>
      <c r="F344" s="312"/>
      <c r="G344" s="312"/>
      <c r="H344" s="324"/>
      <c r="I344" s="324"/>
      <c r="J344" s="313"/>
      <c r="K344" s="312"/>
      <c r="L344" s="313"/>
      <c r="M344" s="313"/>
      <c r="N344" s="313"/>
      <c r="O344" s="313"/>
      <c r="P344" s="313"/>
      <c r="Q344" s="313"/>
      <c r="R344" s="313"/>
      <c r="S344" s="313"/>
      <c r="T344" s="313"/>
      <c r="U344" s="313"/>
      <c r="V344" s="313"/>
      <c r="W344" s="313"/>
      <c r="X344" s="313"/>
      <c r="Y344" s="313"/>
      <c r="Z344" s="313"/>
    </row>
    <row r="345" spans="1:26" x14ac:dyDescent="0.25">
      <c r="A345" s="313"/>
      <c r="B345" s="322"/>
      <c r="C345" s="322"/>
      <c r="D345" s="313"/>
      <c r="E345" s="323"/>
      <c r="F345" s="312"/>
      <c r="G345" s="312"/>
      <c r="H345" s="324"/>
      <c r="I345" s="324"/>
      <c r="J345" s="313"/>
      <c r="K345" s="312"/>
      <c r="L345" s="313"/>
      <c r="M345" s="313"/>
      <c r="N345" s="313"/>
      <c r="O345" s="313"/>
      <c r="P345" s="313"/>
      <c r="Q345" s="313"/>
      <c r="R345" s="313"/>
      <c r="S345" s="313"/>
      <c r="T345" s="313"/>
      <c r="U345" s="313"/>
      <c r="V345" s="313"/>
      <c r="W345" s="313"/>
      <c r="X345" s="313"/>
      <c r="Y345" s="313"/>
      <c r="Z345" s="313"/>
    </row>
    <row r="346" spans="1:26" x14ac:dyDescent="0.25">
      <c r="A346" s="313"/>
      <c r="B346" s="322"/>
      <c r="C346" s="322"/>
      <c r="D346" s="313"/>
      <c r="E346" s="323"/>
      <c r="F346" s="312"/>
      <c r="G346" s="312"/>
      <c r="H346" s="324"/>
      <c r="I346" s="324"/>
      <c r="J346" s="313"/>
      <c r="K346" s="312"/>
      <c r="L346" s="313"/>
      <c r="M346" s="313"/>
      <c r="N346" s="313"/>
      <c r="O346" s="313"/>
      <c r="P346" s="313"/>
      <c r="Q346" s="313"/>
      <c r="R346" s="313"/>
      <c r="S346" s="313"/>
      <c r="T346" s="313"/>
      <c r="U346" s="313"/>
      <c r="V346" s="313"/>
      <c r="W346" s="313"/>
      <c r="X346" s="313"/>
      <c r="Y346" s="313"/>
      <c r="Z346" s="313"/>
    </row>
    <row r="347" spans="1:26" x14ac:dyDescent="0.25">
      <c r="A347" s="313"/>
      <c r="B347" s="322"/>
      <c r="C347" s="322"/>
      <c r="D347" s="313"/>
      <c r="E347" s="323"/>
      <c r="F347" s="312"/>
      <c r="G347" s="312"/>
      <c r="H347" s="324"/>
      <c r="I347" s="324"/>
      <c r="J347" s="313"/>
      <c r="K347" s="312"/>
      <c r="L347" s="313"/>
      <c r="M347" s="313"/>
      <c r="N347" s="313"/>
      <c r="O347" s="313"/>
      <c r="P347" s="313"/>
      <c r="Q347" s="313"/>
      <c r="R347" s="313"/>
      <c r="S347" s="313"/>
      <c r="T347" s="313"/>
      <c r="U347" s="313"/>
      <c r="V347" s="313"/>
      <c r="W347" s="313"/>
      <c r="X347" s="313"/>
      <c r="Y347" s="313"/>
      <c r="Z347" s="313"/>
    </row>
    <row r="348" spans="1:26" x14ac:dyDescent="0.25">
      <c r="A348" s="313"/>
      <c r="B348" s="322"/>
      <c r="C348" s="322"/>
      <c r="D348" s="313"/>
      <c r="E348" s="323"/>
      <c r="F348" s="312"/>
      <c r="G348" s="312"/>
      <c r="H348" s="324"/>
      <c r="I348" s="324"/>
      <c r="J348" s="313"/>
      <c r="K348" s="312"/>
      <c r="L348" s="313"/>
      <c r="M348" s="313"/>
      <c r="N348" s="313"/>
      <c r="O348" s="313"/>
      <c r="P348" s="313"/>
      <c r="Q348" s="313"/>
      <c r="R348" s="313"/>
      <c r="S348" s="313"/>
      <c r="T348" s="313"/>
      <c r="U348" s="313"/>
      <c r="V348" s="313"/>
      <c r="W348" s="313"/>
      <c r="X348" s="313"/>
      <c r="Y348" s="313"/>
      <c r="Z348" s="313"/>
    </row>
    <row r="349" spans="1:26" x14ac:dyDescent="0.25">
      <c r="A349" s="313"/>
      <c r="B349" s="322"/>
      <c r="C349" s="322"/>
      <c r="D349" s="313"/>
      <c r="E349" s="323"/>
      <c r="F349" s="312"/>
      <c r="G349" s="312"/>
      <c r="H349" s="324"/>
      <c r="I349" s="324"/>
      <c r="J349" s="313"/>
      <c r="K349" s="312"/>
      <c r="L349" s="313"/>
      <c r="M349" s="313"/>
      <c r="N349" s="313"/>
      <c r="O349" s="313"/>
      <c r="P349" s="313"/>
      <c r="Q349" s="313"/>
      <c r="R349" s="313"/>
      <c r="S349" s="313"/>
      <c r="T349" s="313"/>
      <c r="U349" s="313"/>
      <c r="V349" s="313"/>
      <c r="W349" s="313"/>
      <c r="X349" s="313"/>
      <c r="Y349" s="313"/>
      <c r="Z349" s="313"/>
    </row>
    <row r="350" spans="1:26" x14ac:dyDescent="0.25">
      <c r="A350" s="313"/>
      <c r="B350" s="322"/>
      <c r="C350" s="322"/>
      <c r="D350" s="313"/>
      <c r="E350" s="323"/>
      <c r="F350" s="312"/>
      <c r="G350" s="312"/>
      <c r="H350" s="324"/>
      <c r="I350" s="324"/>
      <c r="J350" s="313"/>
      <c r="K350" s="312"/>
      <c r="L350" s="313"/>
      <c r="M350" s="313"/>
      <c r="N350" s="313"/>
      <c r="O350" s="313"/>
      <c r="P350" s="313"/>
      <c r="Q350" s="313"/>
      <c r="R350" s="313"/>
      <c r="S350" s="313"/>
      <c r="T350" s="313"/>
      <c r="U350" s="313"/>
      <c r="V350" s="313"/>
      <c r="W350" s="313"/>
      <c r="X350" s="313"/>
      <c r="Y350" s="313"/>
      <c r="Z350" s="313"/>
    </row>
    <row r="351" spans="1:26" x14ac:dyDescent="0.25">
      <c r="A351" s="313"/>
      <c r="B351" s="322"/>
      <c r="C351" s="322"/>
      <c r="D351" s="313"/>
      <c r="E351" s="323"/>
      <c r="F351" s="312"/>
      <c r="G351" s="312"/>
      <c r="H351" s="324"/>
      <c r="I351" s="324"/>
      <c r="J351" s="313"/>
      <c r="K351" s="312"/>
      <c r="L351" s="313"/>
      <c r="M351" s="313"/>
      <c r="N351" s="313"/>
      <c r="O351" s="313"/>
      <c r="P351" s="313"/>
      <c r="Q351" s="313"/>
      <c r="R351" s="313"/>
      <c r="S351" s="313"/>
      <c r="T351" s="313"/>
      <c r="U351" s="313"/>
      <c r="V351" s="313"/>
      <c r="W351" s="313"/>
      <c r="X351" s="313"/>
      <c r="Y351" s="313"/>
      <c r="Z351" s="313"/>
    </row>
    <row r="352" spans="1:26" x14ac:dyDescent="0.25">
      <c r="A352" s="313"/>
      <c r="B352" s="322"/>
      <c r="C352" s="322"/>
      <c r="D352" s="313"/>
      <c r="E352" s="323"/>
      <c r="F352" s="312"/>
      <c r="G352" s="312"/>
      <c r="H352" s="324"/>
      <c r="I352" s="324"/>
      <c r="J352" s="313"/>
      <c r="K352" s="312"/>
      <c r="L352" s="313"/>
      <c r="M352" s="313"/>
      <c r="N352" s="313"/>
      <c r="O352" s="313"/>
      <c r="P352" s="313"/>
      <c r="Q352" s="313"/>
      <c r="R352" s="313"/>
      <c r="S352" s="313"/>
      <c r="T352" s="313"/>
      <c r="U352" s="313"/>
      <c r="V352" s="313"/>
      <c r="W352" s="313"/>
      <c r="X352" s="313"/>
      <c r="Y352" s="313"/>
      <c r="Z352" s="313"/>
    </row>
    <row r="353" spans="1:26" x14ac:dyDescent="0.25">
      <c r="A353" s="313"/>
      <c r="B353" s="322"/>
      <c r="C353" s="322"/>
      <c r="D353" s="313"/>
      <c r="E353" s="323"/>
      <c r="F353" s="312"/>
      <c r="G353" s="312"/>
      <c r="H353" s="324"/>
      <c r="I353" s="324"/>
      <c r="J353" s="313"/>
      <c r="K353" s="312"/>
      <c r="L353" s="313"/>
      <c r="M353" s="313"/>
      <c r="N353" s="313"/>
      <c r="O353" s="313"/>
      <c r="P353" s="313"/>
      <c r="Q353" s="313"/>
      <c r="R353" s="313"/>
      <c r="S353" s="313"/>
      <c r="T353" s="313"/>
      <c r="U353" s="313"/>
      <c r="V353" s="313"/>
      <c r="W353" s="313"/>
      <c r="X353" s="313"/>
      <c r="Y353" s="313"/>
      <c r="Z353" s="313"/>
    </row>
    <row r="354" spans="1:26" x14ac:dyDescent="0.25">
      <c r="A354" s="313"/>
      <c r="B354" s="322"/>
      <c r="C354" s="322"/>
      <c r="D354" s="313"/>
      <c r="E354" s="323"/>
      <c r="F354" s="312"/>
      <c r="G354" s="312"/>
      <c r="H354" s="324"/>
      <c r="I354" s="324"/>
      <c r="J354" s="313"/>
      <c r="K354" s="312"/>
      <c r="L354" s="313"/>
      <c r="M354" s="313"/>
      <c r="N354" s="313"/>
      <c r="O354" s="313"/>
      <c r="P354" s="313"/>
      <c r="Q354" s="313"/>
      <c r="R354" s="313"/>
      <c r="S354" s="313"/>
      <c r="T354" s="313"/>
      <c r="U354" s="313"/>
      <c r="V354" s="313"/>
      <c r="W354" s="313"/>
      <c r="X354" s="313"/>
      <c r="Y354" s="313"/>
      <c r="Z354" s="313"/>
    </row>
    <row r="355" spans="1:26" x14ac:dyDescent="0.25">
      <c r="A355" s="313"/>
      <c r="B355" s="322"/>
      <c r="C355" s="322"/>
      <c r="D355" s="313"/>
      <c r="E355" s="323"/>
      <c r="F355" s="312"/>
      <c r="G355" s="312"/>
      <c r="H355" s="324"/>
      <c r="I355" s="324"/>
      <c r="J355" s="313"/>
      <c r="K355" s="312"/>
      <c r="L355" s="313"/>
      <c r="M355" s="313"/>
      <c r="N355" s="313"/>
      <c r="O355" s="313"/>
      <c r="P355" s="313"/>
      <c r="Q355" s="313"/>
      <c r="R355" s="313"/>
      <c r="S355" s="313"/>
      <c r="T355" s="313"/>
      <c r="U355" s="313"/>
      <c r="V355" s="313"/>
      <c r="W355" s="313"/>
      <c r="X355" s="313"/>
      <c r="Y355" s="313"/>
      <c r="Z355" s="313"/>
    </row>
    <row r="356" spans="1:26" x14ac:dyDescent="0.25">
      <c r="A356" s="313"/>
      <c r="B356" s="322"/>
      <c r="C356" s="322"/>
      <c r="D356" s="313"/>
      <c r="E356" s="323"/>
      <c r="F356" s="312"/>
      <c r="G356" s="312"/>
      <c r="H356" s="324"/>
      <c r="I356" s="324"/>
      <c r="J356" s="313"/>
      <c r="K356" s="312"/>
      <c r="L356" s="313"/>
      <c r="M356" s="313"/>
      <c r="N356" s="313"/>
      <c r="O356" s="313"/>
      <c r="P356" s="313"/>
      <c r="Q356" s="313"/>
      <c r="R356" s="313"/>
      <c r="S356" s="313"/>
      <c r="T356" s="313"/>
      <c r="U356" s="313"/>
      <c r="V356" s="313"/>
      <c r="W356" s="313"/>
      <c r="X356" s="313"/>
      <c r="Y356" s="313"/>
      <c r="Z356" s="313"/>
    </row>
    <row r="357" spans="1:26" x14ac:dyDescent="0.25">
      <c r="A357" s="313"/>
      <c r="B357" s="322"/>
      <c r="C357" s="322"/>
      <c r="D357" s="313"/>
      <c r="E357" s="323"/>
      <c r="F357" s="312"/>
      <c r="G357" s="312"/>
      <c r="H357" s="324"/>
      <c r="I357" s="324"/>
      <c r="J357" s="313"/>
      <c r="K357" s="312"/>
      <c r="L357" s="313"/>
      <c r="M357" s="313"/>
      <c r="N357" s="313"/>
      <c r="O357" s="313"/>
      <c r="P357" s="313"/>
      <c r="Q357" s="313"/>
      <c r="R357" s="313"/>
      <c r="S357" s="313"/>
      <c r="T357" s="313"/>
      <c r="U357" s="313"/>
      <c r="V357" s="313"/>
      <c r="W357" s="313"/>
      <c r="X357" s="313"/>
      <c r="Y357" s="313"/>
      <c r="Z357" s="313"/>
    </row>
    <row r="358" spans="1:26" x14ac:dyDescent="0.25">
      <c r="A358" s="313"/>
      <c r="B358" s="322"/>
      <c r="C358" s="322"/>
      <c r="D358" s="313"/>
      <c r="E358" s="323"/>
      <c r="F358" s="312"/>
      <c r="G358" s="312"/>
      <c r="H358" s="324"/>
      <c r="I358" s="324"/>
      <c r="J358" s="313"/>
      <c r="K358" s="312"/>
      <c r="L358" s="313"/>
      <c r="M358" s="313"/>
      <c r="N358" s="313"/>
      <c r="O358" s="313"/>
      <c r="P358" s="313"/>
      <c r="Q358" s="313"/>
      <c r="R358" s="313"/>
      <c r="S358" s="313"/>
      <c r="T358" s="313"/>
      <c r="U358" s="313"/>
      <c r="V358" s="313"/>
      <c r="W358" s="313"/>
      <c r="X358" s="313"/>
      <c r="Y358" s="313"/>
      <c r="Z358" s="313"/>
    </row>
    <row r="359" spans="1:26" x14ac:dyDescent="0.25">
      <c r="A359" s="313"/>
      <c r="B359" s="322"/>
      <c r="C359" s="322"/>
      <c r="D359" s="313"/>
      <c r="E359" s="323"/>
      <c r="F359" s="312"/>
      <c r="G359" s="312"/>
      <c r="H359" s="324"/>
      <c r="I359" s="324"/>
      <c r="J359" s="313"/>
      <c r="K359" s="312"/>
      <c r="L359" s="313"/>
      <c r="M359" s="313"/>
      <c r="N359" s="313"/>
      <c r="O359" s="313"/>
      <c r="P359" s="313"/>
      <c r="Q359" s="313"/>
      <c r="R359" s="313"/>
      <c r="S359" s="313"/>
      <c r="T359" s="313"/>
      <c r="U359" s="313"/>
      <c r="V359" s="313"/>
      <c r="W359" s="313"/>
      <c r="X359" s="313"/>
      <c r="Y359" s="313"/>
      <c r="Z359" s="313"/>
    </row>
    <row r="360" spans="1:26" x14ac:dyDescent="0.25">
      <c r="A360" s="313"/>
      <c r="B360" s="322"/>
      <c r="C360" s="322"/>
      <c r="D360" s="313"/>
      <c r="E360" s="323"/>
      <c r="F360" s="312"/>
      <c r="G360" s="312"/>
      <c r="H360" s="324"/>
      <c r="I360" s="324"/>
      <c r="J360" s="313"/>
      <c r="K360" s="312"/>
      <c r="L360" s="313"/>
      <c r="M360" s="313"/>
      <c r="N360" s="313"/>
      <c r="O360" s="313"/>
      <c r="P360" s="313"/>
      <c r="Q360" s="313"/>
      <c r="R360" s="313"/>
      <c r="S360" s="313"/>
      <c r="T360" s="313"/>
      <c r="U360" s="313"/>
      <c r="V360" s="313"/>
      <c r="W360" s="313"/>
      <c r="X360" s="313"/>
      <c r="Y360" s="313"/>
      <c r="Z360" s="313"/>
    </row>
    <row r="361" spans="1:26" x14ac:dyDescent="0.25">
      <c r="A361" s="313"/>
      <c r="B361" s="322"/>
      <c r="C361" s="322"/>
      <c r="D361" s="313"/>
      <c r="E361" s="323"/>
      <c r="F361" s="312"/>
      <c r="G361" s="312"/>
      <c r="H361" s="324"/>
      <c r="I361" s="324"/>
      <c r="J361" s="313"/>
      <c r="K361" s="312"/>
      <c r="L361" s="313"/>
      <c r="M361" s="313"/>
      <c r="N361" s="313"/>
      <c r="O361" s="313"/>
      <c r="P361" s="313"/>
      <c r="Q361" s="313"/>
      <c r="R361" s="313"/>
      <c r="S361" s="313"/>
      <c r="T361" s="313"/>
      <c r="U361" s="313"/>
      <c r="V361" s="313"/>
      <c r="W361" s="313"/>
      <c r="X361" s="313"/>
      <c r="Y361" s="313"/>
      <c r="Z361" s="313"/>
    </row>
    <row r="362" spans="1:26" x14ac:dyDescent="0.25">
      <c r="A362" s="313"/>
      <c r="B362" s="322"/>
      <c r="C362" s="322"/>
      <c r="D362" s="313"/>
      <c r="E362" s="323"/>
      <c r="F362" s="312"/>
      <c r="G362" s="312"/>
      <c r="H362" s="324"/>
      <c r="I362" s="324"/>
      <c r="J362" s="313"/>
      <c r="K362" s="312"/>
      <c r="L362" s="313"/>
      <c r="M362" s="313"/>
      <c r="N362" s="313"/>
      <c r="O362" s="313"/>
      <c r="P362" s="313"/>
      <c r="Q362" s="313"/>
      <c r="R362" s="313"/>
      <c r="S362" s="313"/>
      <c r="T362" s="313"/>
      <c r="U362" s="313"/>
      <c r="V362" s="313"/>
      <c r="W362" s="313"/>
      <c r="X362" s="313"/>
      <c r="Y362" s="313"/>
      <c r="Z362" s="313"/>
    </row>
    <row r="363" spans="1:26" x14ac:dyDescent="0.25">
      <c r="A363" s="313"/>
      <c r="B363" s="322"/>
      <c r="C363" s="322"/>
      <c r="D363" s="313"/>
      <c r="E363" s="323"/>
      <c r="F363" s="312"/>
      <c r="G363" s="312"/>
      <c r="H363" s="324"/>
      <c r="I363" s="324"/>
      <c r="J363" s="313"/>
      <c r="K363" s="312"/>
      <c r="L363" s="313"/>
      <c r="M363" s="313"/>
      <c r="N363" s="313"/>
      <c r="O363" s="313"/>
      <c r="P363" s="313"/>
      <c r="Q363" s="313"/>
      <c r="R363" s="313"/>
      <c r="S363" s="313"/>
      <c r="T363" s="313"/>
      <c r="U363" s="313"/>
      <c r="V363" s="313"/>
      <c r="W363" s="313"/>
      <c r="X363" s="313"/>
      <c r="Y363" s="313"/>
      <c r="Z363" s="313"/>
    </row>
    <row r="364" spans="1:26" x14ac:dyDescent="0.25">
      <c r="A364" s="313"/>
      <c r="B364" s="322"/>
      <c r="C364" s="322"/>
      <c r="D364" s="313"/>
      <c r="E364" s="323"/>
      <c r="F364" s="312"/>
      <c r="G364" s="312"/>
      <c r="H364" s="324"/>
      <c r="I364" s="324"/>
      <c r="J364" s="313"/>
      <c r="K364" s="312"/>
      <c r="L364" s="313"/>
      <c r="M364" s="313"/>
      <c r="N364" s="313"/>
      <c r="O364" s="313"/>
      <c r="P364" s="313"/>
      <c r="Q364" s="313"/>
      <c r="R364" s="313"/>
      <c r="S364" s="313"/>
      <c r="T364" s="313"/>
      <c r="U364" s="313"/>
      <c r="V364" s="313"/>
      <c r="W364" s="313"/>
      <c r="X364" s="313"/>
      <c r="Y364" s="313"/>
      <c r="Z364" s="313"/>
    </row>
    <row r="365" spans="1:26" x14ac:dyDescent="0.25">
      <c r="A365" s="313"/>
      <c r="B365" s="322"/>
      <c r="C365" s="322"/>
      <c r="D365" s="313"/>
      <c r="E365" s="323"/>
      <c r="F365" s="312"/>
      <c r="G365" s="312"/>
      <c r="H365" s="324"/>
      <c r="I365" s="324"/>
      <c r="J365" s="313"/>
      <c r="K365" s="312"/>
      <c r="L365" s="313"/>
      <c r="M365" s="313"/>
      <c r="N365" s="313"/>
      <c r="O365" s="313"/>
      <c r="P365" s="313"/>
      <c r="Q365" s="313"/>
      <c r="R365" s="313"/>
      <c r="S365" s="313"/>
      <c r="T365" s="313"/>
      <c r="U365" s="313"/>
      <c r="V365" s="313"/>
      <c r="W365" s="313"/>
      <c r="X365" s="313"/>
      <c r="Y365" s="313"/>
      <c r="Z365" s="313"/>
    </row>
    <row r="366" spans="1:26" x14ac:dyDescent="0.25">
      <c r="A366" s="313"/>
      <c r="B366" s="322"/>
      <c r="C366" s="322"/>
      <c r="D366" s="313"/>
      <c r="E366" s="323"/>
      <c r="F366" s="312"/>
      <c r="G366" s="312"/>
      <c r="H366" s="324"/>
      <c r="I366" s="324"/>
      <c r="J366" s="313"/>
      <c r="K366" s="312"/>
      <c r="L366" s="313"/>
      <c r="M366" s="313"/>
      <c r="N366" s="313"/>
      <c r="O366" s="313"/>
      <c r="P366" s="313"/>
      <c r="Q366" s="313"/>
      <c r="R366" s="313"/>
      <c r="S366" s="313"/>
      <c r="T366" s="313"/>
      <c r="U366" s="313"/>
      <c r="V366" s="313"/>
      <c r="W366" s="313"/>
      <c r="X366" s="313"/>
      <c r="Y366" s="313"/>
      <c r="Z366" s="313"/>
    </row>
    <row r="367" spans="1:26" x14ac:dyDescent="0.25">
      <c r="A367" s="313"/>
      <c r="B367" s="322"/>
      <c r="C367" s="322"/>
      <c r="D367" s="313"/>
      <c r="E367" s="323"/>
      <c r="F367" s="312"/>
      <c r="G367" s="312"/>
      <c r="H367" s="324"/>
      <c r="I367" s="324"/>
      <c r="J367" s="313"/>
      <c r="K367" s="312"/>
      <c r="L367" s="313"/>
      <c r="M367" s="313"/>
      <c r="N367" s="313"/>
      <c r="O367" s="313"/>
      <c r="P367" s="313"/>
      <c r="Q367" s="313"/>
      <c r="R367" s="313"/>
      <c r="S367" s="313"/>
      <c r="T367" s="313"/>
      <c r="U367" s="313"/>
      <c r="V367" s="313"/>
      <c r="W367" s="313"/>
      <c r="X367" s="313"/>
      <c r="Y367" s="313"/>
      <c r="Z367" s="313"/>
    </row>
    <row r="368" spans="1:26" x14ac:dyDescent="0.25">
      <c r="A368" s="313"/>
      <c r="B368" s="322"/>
      <c r="C368" s="322"/>
      <c r="D368" s="313"/>
      <c r="E368" s="323"/>
      <c r="F368" s="312"/>
      <c r="G368" s="312"/>
      <c r="H368" s="324"/>
      <c r="I368" s="324"/>
      <c r="J368" s="313"/>
      <c r="K368" s="312"/>
      <c r="L368" s="313"/>
      <c r="M368" s="313"/>
      <c r="N368" s="313"/>
      <c r="O368" s="313"/>
      <c r="P368" s="313"/>
      <c r="Q368" s="313"/>
      <c r="R368" s="313"/>
      <c r="S368" s="313"/>
      <c r="T368" s="313"/>
      <c r="U368" s="313"/>
      <c r="V368" s="313"/>
      <c r="W368" s="313"/>
      <c r="X368" s="313"/>
      <c r="Y368" s="313"/>
      <c r="Z368" s="313"/>
    </row>
    <row r="369" spans="1:26" x14ac:dyDescent="0.25">
      <c r="A369" s="313"/>
      <c r="B369" s="322"/>
      <c r="C369" s="322"/>
      <c r="D369" s="313"/>
      <c r="E369" s="323"/>
      <c r="F369" s="312"/>
      <c r="G369" s="312"/>
      <c r="H369" s="324"/>
      <c r="I369" s="324"/>
      <c r="J369" s="313"/>
      <c r="K369" s="312"/>
      <c r="L369" s="313"/>
      <c r="M369" s="313"/>
      <c r="N369" s="313"/>
      <c r="O369" s="313"/>
      <c r="P369" s="313"/>
      <c r="Q369" s="313"/>
      <c r="R369" s="313"/>
      <c r="S369" s="313"/>
      <c r="T369" s="313"/>
      <c r="U369" s="313"/>
      <c r="V369" s="313"/>
      <c r="W369" s="313"/>
      <c r="X369" s="313"/>
      <c r="Y369" s="313"/>
      <c r="Z369" s="313"/>
    </row>
    <row r="370" spans="1:26" x14ac:dyDescent="0.25">
      <c r="A370" s="313"/>
      <c r="B370" s="322"/>
      <c r="C370" s="322"/>
      <c r="D370" s="313"/>
      <c r="E370" s="323"/>
      <c r="F370" s="312"/>
      <c r="G370" s="312"/>
      <c r="H370" s="324"/>
      <c r="I370" s="324"/>
      <c r="J370" s="313"/>
      <c r="K370" s="312"/>
      <c r="L370" s="313"/>
      <c r="M370" s="313"/>
      <c r="N370" s="313"/>
      <c r="O370" s="313"/>
      <c r="P370" s="313"/>
      <c r="Q370" s="313"/>
      <c r="R370" s="313"/>
      <c r="S370" s="313"/>
      <c r="T370" s="313"/>
      <c r="U370" s="313"/>
      <c r="V370" s="313"/>
      <c r="W370" s="313"/>
      <c r="X370" s="313"/>
      <c r="Y370" s="313"/>
      <c r="Z370" s="313"/>
    </row>
    <row r="371" spans="1:26" x14ac:dyDescent="0.25">
      <c r="A371" s="313"/>
      <c r="B371" s="322"/>
      <c r="C371" s="322"/>
      <c r="D371" s="313"/>
      <c r="E371" s="323"/>
      <c r="F371" s="312"/>
      <c r="G371" s="312"/>
      <c r="H371" s="324"/>
      <c r="I371" s="324"/>
      <c r="J371" s="313"/>
      <c r="K371" s="312"/>
      <c r="L371" s="313"/>
      <c r="M371" s="313"/>
      <c r="N371" s="313"/>
      <c r="O371" s="313"/>
      <c r="P371" s="313"/>
      <c r="Q371" s="313"/>
      <c r="R371" s="313"/>
      <c r="S371" s="313"/>
      <c r="T371" s="313"/>
      <c r="U371" s="313"/>
      <c r="V371" s="313"/>
      <c r="W371" s="313"/>
      <c r="X371" s="313"/>
      <c r="Y371" s="313"/>
      <c r="Z371" s="313"/>
    </row>
    <row r="372" spans="1:26" x14ac:dyDescent="0.25">
      <c r="A372" s="313"/>
      <c r="B372" s="322"/>
      <c r="C372" s="322"/>
      <c r="D372" s="313"/>
      <c r="E372" s="323"/>
      <c r="F372" s="312"/>
      <c r="G372" s="312"/>
      <c r="H372" s="324"/>
      <c r="I372" s="324"/>
      <c r="J372" s="313"/>
      <c r="K372" s="312"/>
      <c r="L372" s="313"/>
      <c r="M372" s="313"/>
      <c r="N372" s="313"/>
      <c r="O372" s="313"/>
      <c r="P372" s="313"/>
      <c r="Q372" s="313"/>
      <c r="R372" s="313"/>
      <c r="S372" s="313"/>
      <c r="T372" s="313"/>
      <c r="U372" s="313"/>
      <c r="V372" s="313"/>
      <c r="W372" s="313"/>
      <c r="X372" s="313"/>
      <c r="Y372" s="313"/>
      <c r="Z372" s="313"/>
    </row>
    <row r="373" spans="1:26" x14ac:dyDescent="0.25">
      <c r="A373" s="313"/>
      <c r="B373" s="322"/>
      <c r="C373" s="322"/>
      <c r="D373" s="313"/>
      <c r="E373" s="323"/>
      <c r="F373" s="312"/>
      <c r="G373" s="312"/>
      <c r="H373" s="324"/>
      <c r="I373" s="324"/>
      <c r="J373" s="313"/>
      <c r="K373" s="312"/>
      <c r="L373" s="313"/>
      <c r="M373" s="313"/>
      <c r="N373" s="313"/>
      <c r="O373" s="313"/>
      <c r="P373" s="313"/>
      <c r="Q373" s="313"/>
      <c r="R373" s="313"/>
      <c r="S373" s="313"/>
      <c r="T373" s="313"/>
      <c r="U373" s="313"/>
      <c r="V373" s="313"/>
      <c r="W373" s="313"/>
      <c r="X373" s="313"/>
      <c r="Y373" s="313"/>
      <c r="Z373" s="313"/>
    </row>
    <row r="374" spans="1:26" x14ac:dyDescent="0.25">
      <c r="A374" s="313"/>
      <c r="B374" s="322"/>
      <c r="C374" s="322"/>
      <c r="D374" s="313"/>
      <c r="E374" s="323"/>
      <c r="F374" s="312"/>
      <c r="G374" s="312"/>
      <c r="H374" s="324"/>
      <c r="I374" s="324"/>
      <c r="J374" s="313"/>
      <c r="K374" s="312"/>
      <c r="L374" s="313"/>
      <c r="M374" s="313"/>
      <c r="N374" s="313"/>
      <c r="O374" s="313"/>
      <c r="P374" s="313"/>
      <c r="Q374" s="313"/>
      <c r="R374" s="313"/>
      <c r="S374" s="313"/>
      <c r="T374" s="313"/>
      <c r="U374" s="313"/>
      <c r="V374" s="313"/>
      <c r="W374" s="313"/>
      <c r="X374" s="313"/>
      <c r="Y374" s="313"/>
      <c r="Z374" s="313"/>
    </row>
    <row r="375" spans="1:26" x14ac:dyDescent="0.25">
      <c r="A375" s="313"/>
      <c r="B375" s="322"/>
      <c r="C375" s="322"/>
      <c r="D375" s="313"/>
      <c r="E375" s="323"/>
      <c r="F375" s="312"/>
      <c r="G375" s="312"/>
      <c r="H375" s="324"/>
      <c r="I375" s="324"/>
      <c r="J375" s="313"/>
      <c r="K375" s="312"/>
      <c r="L375" s="313"/>
      <c r="M375" s="313"/>
      <c r="N375" s="313"/>
      <c r="O375" s="313"/>
      <c r="P375" s="313"/>
      <c r="Q375" s="313"/>
      <c r="R375" s="313"/>
      <c r="S375" s="313"/>
      <c r="T375" s="313"/>
      <c r="U375" s="313"/>
      <c r="V375" s="313"/>
      <c r="W375" s="313"/>
      <c r="X375" s="313"/>
      <c r="Y375" s="313"/>
      <c r="Z375" s="313"/>
    </row>
    <row r="376" spans="1:26" x14ac:dyDescent="0.25">
      <c r="A376" s="313"/>
      <c r="B376" s="322"/>
      <c r="C376" s="322"/>
      <c r="D376" s="313"/>
      <c r="E376" s="323"/>
      <c r="F376" s="312"/>
      <c r="G376" s="312"/>
      <c r="H376" s="324"/>
      <c r="I376" s="324"/>
      <c r="J376" s="313"/>
      <c r="K376" s="312"/>
      <c r="L376" s="313"/>
      <c r="M376" s="313"/>
      <c r="N376" s="313"/>
      <c r="O376" s="313"/>
      <c r="P376" s="313"/>
      <c r="Q376" s="313"/>
      <c r="R376" s="313"/>
      <c r="S376" s="313"/>
      <c r="T376" s="313"/>
      <c r="U376" s="313"/>
      <c r="V376" s="313"/>
      <c r="W376" s="313"/>
      <c r="X376" s="313"/>
      <c r="Y376" s="313"/>
      <c r="Z376" s="313"/>
    </row>
    <row r="377" spans="1:26" x14ac:dyDescent="0.25">
      <c r="A377" s="313"/>
      <c r="B377" s="322"/>
      <c r="C377" s="322"/>
      <c r="D377" s="313"/>
      <c r="E377" s="323"/>
      <c r="F377" s="312"/>
      <c r="G377" s="312"/>
      <c r="H377" s="324"/>
      <c r="I377" s="324"/>
      <c r="J377" s="313"/>
      <c r="K377" s="312"/>
      <c r="L377" s="313"/>
      <c r="M377" s="313"/>
      <c r="N377" s="313"/>
      <c r="O377" s="313"/>
      <c r="P377" s="313"/>
      <c r="Q377" s="313"/>
      <c r="R377" s="313"/>
      <c r="S377" s="313"/>
      <c r="T377" s="313"/>
      <c r="U377" s="313"/>
      <c r="V377" s="313"/>
      <c r="W377" s="313"/>
      <c r="X377" s="313"/>
      <c r="Y377" s="313"/>
      <c r="Z377" s="313"/>
    </row>
    <row r="378" spans="1:26" x14ac:dyDescent="0.25">
      <c r="A378" s="313"/>
      <c r="B378" s="322"/>
      <c r="C378" s="322"/>
      <c r="D378" s="313"/>
      <c r="E378" s="323"/>
      <c r="F378" s="312"/>
      <c r="G378" s="312"/>
      <c r="H378" s="324"/>
      <c r="I378" s="324"/>
      <c r="J378" s="313"/>
      <c r="K378" s="312"/>
      <c r="L378" s="313"/>
      <c r="M378" s="313"/>
      <c r="N378" s="313"/>
      <c r="O378" s="313"/>
      <c r="P378" s="313"/>
      <c r="Q378" s="313"/>
      <c r="R378" s="313"/>
      <c r="S378" s="313"/>
      <c r="T378" s="313"/>
      <c r="U378" s="313"/>
      <c r="V378" s="313"/>
      <c r="W378" s="313"/>
      <c r="X378" s="313"/>
      <c r="Y378" s="313"/>
      <c r="Z378" s="313"/>
    </row>
    <row r="379" spans="1:26" x14ac:dyDescent="0.25">
      <c r="A379" s="313"/>
      <c r="B379" s="322"/>
      <c r="C379" s="322"/>
      <c r="D379" s="313"/>
      <c r="E379" s="323"/>
      <c r="F379" s="312"/>
      <c r="G379" s="312"/>
      <c r="H379" s="324"/>
      <c r="I379" s="324"/>
      <c r="J379" s="313"/>
      <c r="K379" s="312"/>
      <c r="L379" s="313"/>
      <c r="M379" s="313"/>
      <c r="N379" s="313"/>
      <c r="O379" s="313"/>
      <c r="P379" s="313"/>
      <c r="Q379" s="313"/>
      <c r="R379" s="313"/>
      <c r="S379" s="313"/>
      <c r="T379" s="313"/>
      <c r="U379" s="313"/>
      <c r="V379" s="313"/>
      <c r="W379" s="313"/>
      <c r="X379" s="313"/>
      <c r="Y379" s="313"/>
      <c r="Z379" s="313"/>
    </row>
    <row r="380" spans="1:26" x14ac:dyDescent="0.25">
      <c r="A380" s="313"/>
      <c r="B380" s="322"/>
      <c r="C380" s="322"/>
      <c r="D380" s="313"/>
      <c r="E380" s="323"/>
      <c r="F380" s="312"/>
      <c r="G380" s="312"/>
      <c r="H380" s="324"/>
      <c r="I380" s="324"/>
      <c r="J380" s="313"/>
      <c r="K380" s="312"/>
      <c r="L380" s="313"/>
      <c r="M380" s="313"/>
      <c r="N380" s="313"/>
      <c r="O380" s="313"/>
      <c r="P380" s="313"/>
      <c r="Q380" s="313"/>
      <c r="R380" s="313"/>
      <c r="S380" s="313"/>
      <c r="T380" s="313"/>
      <c r="U380" s="313"/>
      <c r="V380" s="313"/>
      <c r="W380" s="313"/>
      <c r="X380" s="313"/>
      <c r="Y380" s="313"/>
      <c r="Z380" s="313"/>
    </row>
    <row r="381" spans="1:26" x14ac:dyDescent="0.25">
      <c r="A381" s="313"/>
      <c r="B381" s="322"/>
      <c r="C381" s="322"/>
      <c r="D381" s="313"/>
      <c r="E381" s="323"/>
      <c r="F381" s="312"/>
      <c r="G381" s="312"/>
      <c r="H381" s="324"/>
      <c r="I381" s="324"/>
      <c r="J381" s="313"/>
      <c r="K381" s="312"/>
      <c r="L381" s="313"/>
      <c r="M381" s="313"/>
      <c r="N381" s="313"/>
      <c r="O381" s="313"/>
      <c r="P381" s="313"/>
      <c r="Q381" s="313"/>
      <c r="R381" s="313"/>
      <c r="S381" s="313"/>
      <c r="T381" s="313"/>
      <c r="U381" s="313"/>
      <c r="V381" s="313"/>
      <c r="W381" s="313"/>
      <c r="X381" s="313"/>
      <c r="Y381" s="313"/>
      <c r="Z381" s="313"/>
    </row>
    <row r="382" spans="1:26" x14ac:dyDescent="0.25">
      <c r="A382" s="313"/>
      <c r="B382" s="322"/>
      <c r="C382" s="322"/>
      <c r="D382" s="313"/>
      <c r="E382" s="323"/>
      <c r="F382" s="312"/>
      <c r="G382" s="312"/>
      <c r="H382" s="324"/>
      <c r="I382" s="324"/>
      <c r="J382" s="313"/>
      <c r="K382" s="312"/>
      <c r="L382" s="313"/>
      <c r="M382" s="313"/>
      <c r="N382" s="313"/>
      <c r="O382" s="313"/>
      <c r="P382" s="313"/>
      <c r="Q382" s="313"/>
      <c r="R382" s="313"/>
      <c r="S382" s="313"/>
      <c r="T382" s="313"/>
      <c r="U382" s="313"/>
      <c r="V382" s="313"/>
      <c r="W382" s="313"/>
      <c r="X382" s="313"/>
      <c r="Y382" s="313"/>
      <c r="Z382" s="313"/>
    </row>
    <row r="383" spans="1:26" x14ac:dyDescent="0.25">
      <c r="A383" s="313"/>
      <c r="B383" s="322"/>
      <c r="C383" s="322"/>
      <c r="D383" s="313"/>
      <c r="E383" s="323"/>
      <c r="F383" s="312"/>
      <c r="G383" s="312"/>
      <c r="H383" s="324"/>
      <c r="I383" s="324"/>
      <c r="J383" s="313"/>
      <c r="K383" s="312"/>
      <c r="L383" s="313"/>
      <c r="M383" s="313"/>
      <c r="N383" s="313"/>
      <c r="O383" s="313"/>
      <c r="P383" s="313"/>
      <c r="Q383" s="313"/>
      <c r="R383" s="313"/>
      <c r="S383" s="313"/>
      <c r="T383" s="313"/>
      <c r="U383" s="313"/>
      <c r="V383" s="313"/>
      <c r="W383" s="313"/>
      <c r="X383" s="313"/>
      <c r="Y383" s="313"/>
      <c r="Z383" s="313"/>
    </row>
    <row r="384" spans="1:26" x14ac:dyDescent="0.25">
      <c r="A384" s="313"/>
      <c r="B384" s="322"/>
      <c r="C384" s="322"/>
      <c r="D384" s="313"/>
      <c r="E384" s="323"/>
      <c r="F384" s="312"/>
      <c r="G384" s="312"/>
      <c r="H384" s="324"/>
      <c r="I384" s="324"/>
      <c r="J384" s="313"/>
      <c r="K384" s="312"/>
      <c r="L384" s="313"/>
      <c r="M384" s="313"/>
      <c r="N384" s="313"/>
      <c r="O384" s="313"/>
      <c r="P384" s="313"/>
      <c r="Q384" s="313"/>
      <c r="R384" s="313"/>
      <c r="S384" s="313"/>
      <c r="T384" s="313"/>
      <c r="U384" s="313"/>
      <c r="V384" s="313"/>
      <c r="W384" s="313"/>
      <c r="X384" s="313"/>
      <c r="Y384" s="313"/>
      <c r="Z384" s="313"/>
    </row>
    <row r="385" spans="1:26" x14ac:dyDescent="0.25">
      <c r="A385" s="313"/>
      <c r="B385" s="322"/>
      <c r="C385" s="322"/>
      <c r="D385" s="313"/>
      <c r="E385" s="323"/>
      <c r="F385" s="312"/>
      <c r="G385" s="312"/>
      <c r="H385" s="324"/>
      <c r="I385" s="324"/>
      <c r="J385" s="313"/>
      <c r="K385" s="312"/>
      <c r="L385" s="313"/>
      <c r="M385" s="313"/>
      <c r="N385" s="313"/>
      <c r="O385" s="313"/>
      <c r="P385" s="313"/>
      <c r="Q385" s="313"/>
      <c r="R385" s="313"/>
      <c r="S385" s="313"/>
      <c r="T385" s="313"/>
      <c r="U385" s="313"/>
      <c r="V385" s="313"/>
      <c r="W385" s="313"/>
      <c r="X385" s="313"/>
      <c r="Y385" s="313"/>
      <c r="Z385" s="313"/>
    </row>
    <row r="386" spans="1:26" x14ac:dyDescent="0.25">
      <c r="A386" s="313"/>
      <c r="B386" s="322"/>
      <c r="C386" s="322"/>
      <c r="D386" s="313"/>
      <c r="E386" s="323"/>
      <c r="F386" s="312"/>
      <c r="G386" s="312"/>
      <c r="H386" s="324"/>
      <c r="I386" s="324"/>
      <c r="J386" s="313"/>
      <c r="K386" s="312"/>
      <c r="L386" s="313"/>
      <c r="M386" s="313"/>
      <c r="N386" s="313"/>
      <c r="O386" s="313"/>
      <c r="P386" s="313"/>
      <c r="Q386" s="313"/>
      <c r="R386" s="313"/>
      <c r="S386" s="313"/>
      <c r="T386" s="313"/>
      <c r="U386" s="313"/>
      <c r="V386" s="313"/>
      <c r="W386" s="313"/>
      <c r="X386" s="313"/>
      <c r="Y386" s="313"/>
      <c r="Z386" s="313"/>
    </row>
    <row r="387" spans="1:26" x14ac:dyDescent="0.25">
      <c r="A387" s="313"/>
      <c r="B387" s="322"/>
      <c r="C387" s="322"/>
      <c r="D387" s="313"/>
      <c r="E387" s="323"/>
      <c r="F387" s="312"/>
      <c r="G387" s="312"/>
      <c r="H387" s="324"/>
      <c r="I387" s="324"/>
      <c r="J387" s="313"/>
      <c r="K387" s="312"/>
      <c r="L387" s="313"/>
      <c r="M387" s="313"/>
      <c r="N387" s="313"/>
      <c r="O387" s="313"/>
      <c r="P387" s="313"/>
      <c r="Q387" s="313"/>
      <c r="R387" s="313"/>
      <c r="S387" s="313"/>
      <c r="T387" s="313"/>
      <c r="U387" s="313"/>
      <c r="V387" s="313"/>
      <c r="W387" s="313"/>
      <c r="X387" s="313"/>
      <c r="Y387" s="313"/>
      <c r="Z387" s="313"/>
    </row>
    <row r="388" spans="1:26" x14ac:dyDescent="0.25">
      <c r="A388" s="313"/>
      <c r="B388" s="322"/>
      <c r="C388" s="322"/>
      <c r="D388" s="313"/>
      <c r="E388" s="323"/>
      <c r="F388" s="312"/>
      <c r="G388" s="312"/>
      <c r="H388" s="324"/>
      <c r="I388" s="324"/>
      <c r="J388" s="313"/>
      <c r="K388" s="312"/>
      <c r="L388" s="313"/>
      <c r="M388" s="313"/>
      <c r="N388" s="313"/>
      <c r="O388" s="313"/>
      <c r="P388" s="313"/>
      <c r="Q388" s="313"/>
      <c r="R388" s="313"/>
      <c r="S388" s="313"/>
      <c r="T388" s="313"/>
      <c r="U388" s="313"/>
      <c r="V388" s="313"/>
      <c r="W388" s="313"/>
      <c r="X388" s="313"/>
      <c r="Y388" s="313"/>
      <c r="Z388" s="313"/>
    </row>
    <row r="389" spans="1:26" x14ac:dyDescent="0.25">
      <c r="A389" s="313"/>
      <c r="B389" s="322"/>
      <c r="C389" s="322"/>
      <c r="D389" s="313"/>
      <c r="E389" s="323"/>
      <c r="F389" s="312"/>
      <c r="G389" s="312"/>
      <c r="H389" s="324"/>
      <c r="I389" s="324"/>
      <c r="J389" s="313"/>
      <c r="K389" s="312"/>
      <c r="L389" s="313"/>
      <c r="M389" s="313"/>
      <c r="N389" s="313"/>
      <c r="O389" s="313"/>
      <c r="P389" s="313"/>
      <c r="Q389" s="313"/>
      <c r="R389" s="313"/>
      <c r="S389" s="313"/>
      <c r="T389" s="313"/>
      <c r="U389" s="313"/>
      <c r="V389" s="313"/>
      <c r="W389" s="313"/>
      <c r="X389" s="313"/>
      <c r="Y389" s="313"/>
      <c r="Z389" s="313"/>
    </row>
    <row r="390" spans="1:26" x14ac:dyDescent="0.25">
      <c r="A390" s="313"/>
      <c r="B390" s="322"/>
      <c r="C390" s="322"/>
      <c r="D390" s="313"/>
      <c r="E390" s="323"/>
      <c r="F390" s="312"/>
      <c r="G390" s="312"/>
      <c r="H390" s="324"/>
      <c r="I390" s="324"/>
      <c r="J390" s="313"/>
      <c r="K390" s="312"/>
      <c r="L390" s="313"/>
      <c r="M390" s="313"/>
      <c r="N390" s="313"/>
      <c r="O390" s="313"/>
      <c r="P390" s="313"/>
      <c r="Q390" s="313"/>
      <c r="R390" s="313"/>
      <c r="S390" s="313"/>
      <c r="T390" s="313"/>
      <c r="U390" s="313"/>
      <c r="V390" s="313"/>
      <c r="W390" s="313"/>
      <c r="X390" s="313"/>
      <c r="Y390" s="313"/>
      <c r="Z390" s="313"/>
    </row>
    <row r="391" spans="1:26" x14ac:dyDescent="0.25">
      <c r="A391" s="313"/>
      <c r="B391" s="322"/>
      <c r="C391" s="322"/>
      <c r="D391" s="313"/>
      <c r="E391" s="323"/>
      <c r="F391" s="312"/>
      <c r="G391" s="312"/>
      <c r="H391" s="324"/>
      <c r="I391" s="324"/>
      <c r="J391" s="313"/>
      <c r="K391" s="312"/>
      <c r="L391" s="313"/>
      <c r="M391" s="313"/>
      <c r="N391" s="313"/>
      <c r="O391" s="313"/>
      <c r="P391" s="313"/>
      <c r="Q391" s="313"/>
      <c r="R391" s="313"/>
      <c r="S391" s="313"/>
      <c r="T391" s="313"/>
      <c r="U391" s="313"/>
      <c r="V391" s="313"/>
      <c r="W391" s="313"/>
      <c r="X391" s="313"/>
      <c r="Y391" s="313"/>
      <c r="Z391" s="313"/>
    </row>
    <row r="392" spans="1:26" x14ac:dyDescent="0.25">
      <c r="A392" s="313"/>
      <c r="B392" s="322"/>
      <c r="C392" s="322"/>
      <c r="D392" s="313"/>
      <c r="E392" s="323"/>
      <c r="F392" s="312"/>
      <c r="G392" s="312"/>
      <c r="H392" s="324"/>
      <c r="I392" s="324"/>
      <c r="J392" s="313"/>
      <c r="K392" s="312"/>
      <c r="L392" s="313"/>
      <c r="M392" s="313"/>
      <c r="N392" s="313"/>
      <c r="O392" s="313"/>
      <c r="P392" s="313"/>
      <c r="Q392" s="313"/>
      <c r="R392" s="313"/>
      <c r="S392" s="313"/>
      <c r="T392" s="313"/>
      <c r="U392" s="313"/>
      <c r="V392" s="313"/>
      <c r="W392" s="313"/>
      <c r="X392" s="313"/>
      <c r="Y392" s="313"/>
      <c r="Z392" s="313"/>
    </row>
    <row r="393" spans="1:26" x14ac:dyDescent="0.25">
      <c r="A393" s="313"/>
      <c r="B393" s="322"/>
      <c r="C393" s="322"/>
      <c r="D393" s="313"/>
      <c r="E393" s="323"/>
      <c r="F393" s="312"/>
      <c r="G393" s="312"/>
      <c r="H393" s="324"/>
      <c r="I393" s="324"/>
      <c r="J393" s="313"/>
      <c r="K393" s="312"/>
      <c r="L393" s="313"/>
      <c r="M393" s="313"/>
      <c r="N393" s="313"/>
      <c r="O393" s="313"/>
      <c r="P393" s="313"/>
      <c r="Q393" s="313"/>
      <c r="R393" s="313"/>
      <c r="S393" s="313"/>
      <c r="T393" s="313"/>
      <c r="U393" s="313"/>
      <c r="V393" s="313"/>
      <c r="W393" s="313"/>
      <c r="X393" s="313"/>
      <c r="Y393" s="313"/>
      <c r="Z393" s="313"/>
    </row>
    <row r="394" spans="1:26" x14ac:dyDescent="0.25">
      <c r="A394" s="313"/>
      <c r="B394" s="322"/>
      <c r="C394" s="322"/>
      <c r="D394" s="313"/>
      <c r="E394" s="323"/>
      <c r="F394" s="312"/>
      <c r="G394" s="312"/>
      <c r="H394" s="324"/>
      <c r="I394" s="324"/>
      <c r="J394" s="313"/>
      <c r="K394" s="312"/>
      <c r="L394" s="313"/>
      <c r="M394" s="313"/>
      <c r="N394" s="313"/>
      <c r="O394" s="313"/>
      <c r="P394" s="313"/>
      <c r="Q394" s="313"/>
      <c r="R394" s="313"/>
      <c r="S394" s="313"/>
      <c r="T394" s="313"/>
      <c r="U394" s="313"/>
      <c r="V394" s="313"/>
      <c r="W394" s="313"/>
      <c r="X394" s="313"/>
      <c r="Y394" s="313"/>
      <c r="Z394" s="313"/>
    </row>
    <row r="395" spans="1:26" x14ac:dyDescent="0.25">
      <c r="A395" s="313"/>
      <c r="B395" s="322"/>
      <c r="C395" s="322"/>
      <c r="D395" s="313"/>
      <c r="E395" s="323"/>
      <c r="F395" s="312"/>
      <c r="G395" s="312"/>
      <c r="H395" s="324"/>
      <c r="I395" s="324"/>
      <c r="J395" s="313"/>
      <c r="K395" s="312"/>
      <c r="L395" s="313"/>
      <c r="M395" s="313"/>
      <c r="N395" s="313"/>
      <c r="O395" s="313"/>
      <c r="P395" s="313"/>
      <c r="Q395" s="313"/>
      <c r="R395" s="313"/>
      <c r="S395" s="313"/>
      <c r="T395" s="313"/>
      <c r="U395" s="313"/>
      <c r="V395" s="313"/>
      <c r="W395" s="313"/>
      <c r="X395" s="313"/>
      <c r="Y395" s="313"/>
      <c r="Z395" s="313"/>
    </row>
    <row r="396" spans="1:26" x14ac:dyDescent="0.25">
      <c r="A396" s="313"/>
      <c r="B396" s="322"/>
      <c r="C396" s="322"/>
      <c r="D396" s="313"/>
      <c r="E396" s="323"/>
      <c r="F396" s="312"/>
      <c r="G396" s="312"/>
      <c r="H396" s="324"/>
      <c r="I396" s="324"/>
      <c r="J396" s="313"/>
      <c r="K396" s="312"/>
      <c r="L396" s="313"/>
      <c r="M396" s="313"/>
      <c r="N396" s="313"/>
      <c r="O396" s="313"/>
      <c r="P396" s="313"/>
      <c r="Q396" s="313"/>
      <c r="R396" s="313"/>
      <c r="S396" s="313"/>
      <c r="T396" s="313"/>
      <c r="U396" s="313"/>
      <c r="V396" s="313"/>
      <c r="W396" s="313"/>
      <c r="X396" s="313"/>
      <c r="Y396" s="313"/>
      <c r="Z396" s="313"/>
    </row>
    <row r="397" spans="1:26" x14ac:dyDescent="0.25">
      <c r="A397" s="313"/>
      <c r="B397" s="322"/>
      <c r="C397" s="322"/>
      <c r="D397" s="313"/>
      <c r="E397" s="323"/>
      <c r="F397" s="312"/>
      <c r="G397" s="312"/>
      <c r="H397" s="324"/>
      <c r="I397" s="324"/>
      <c r="J397" s="313"/>
      <c r="K397" s="312"/>
      <c r="L397" s="313"/>
      <c r="M397" s="313"/>
      <c r="N397" s="313"/>
      <c r="O397" s="313"/>
      <c r="P397" s="313"/>
      <c r="Q397" s="313"/>
      <c r="R397" s="313"/>
      <c r="S397" s="313"/>
      <c r="T397" s="313"/>
      <c r="U397" s="313"/>
      <c r="V397" s="313"/>
      <c r="W397" s="313"/>
      <c r="X397" s="313"/>
      <c r="Y397" s="313"/>
      <c r="Z397" s="313"/>
    </row>
    <row r="398" spans="1:26" x14ac:dyDescent="0.25">
      <c r="A398" s="313"/>
      <c r="B398" s="322"/>
      <c r="C398" s="322"/>
      <c r="D398" s="313"/>
      <c r="E398" s="323"/>
      <c r="F398" s="312"/>
      <c r="G398" s="312"/>
      <c r="H398" s="324"/>
      <c r="I398" s="324"/>
      <c r="J398" s="313"/>
      <c r="K398" s="312"/>
      <c r="L398" s="313"/>
      <c r="M398" s="313"/>
      <c r="N398" s="313"/>
      <c r="O398" s="313"/>
      <c r="P398" s="313"/>
      <c r="Q398" s="313"/>
      <c r="R398" s="313"/>
      <c r="S398" s="313"/>
      <c r="T398" s="313"/>
      <c r="U398" s="313"/>
      <c r="V398" s="313"/>
      <c r="W398" s="313"/>
      <c r="X398" s="313"/>
      <c r="Y398" s="313"/>
      <c r="Z398" s="313"/>
    </row>
    <row r="399" spans="1:26" x14ac:dyDescent="0.25">
      <c r="A399" s="313"/>
      <c r="B399" s="322"/>
      <c r="C399" s="322"/>
      <c r="D399" s="313"/>
      <c r="E399" s="323"/>
      <c r="F399" s="312"/>
      <c r="G399" s="312"/>
      <c r="H399" s="324"/>
      <c r="I399" s="324"/>
      <c r="J399" s="313"/>
      <c r="K399" s="312"/>
      <c r="L399" s="313"/>
      <c r="M399" s="313"/>
      <c r="N399" s="313"/>
      <c r="O399" s="313"/>
      <c r="P399" s="313"/>
      <c r="Q399" s="313"/>
      <c r="R399" s="313"/>
      <c r="S399" s="313"/>
      <c r="T399" s="313"/>
      <c r="U399" s="313"/>
      <c r="V399" s="313"/>
      <c r="W399" s="313"/>
      <c r="X399" s="313"/>
      <c r="Y399" s="313"/>
      <c r="Z399" s="313"/>
    </row>
    <row r="400" spans="1:26" x14ac:dyDescent="0.25">
      <c r="A400" s="313"/>
      <c r="B400" s="322"/>
      <c r="C400" s="322"/>
      <c r="D400" s="313"/>
      <c r="E400" s="323"/>
      <c r="F400" s="312"/>
      <c r="G400" s="312"/>
      <c r="H400" s="324"/>
      <c r="I400" s="324"/>
      <c r="J400" s="313"/>
      <c r="K400" s="312"/>
      <c r="L400" s="313"/>
      <c r="M400" s="313"/>
      <c r="N400" s="313"/>
      <c r="O400" s="313"/>
      <c r="P400" s="313"/>
      <c r="Q400" s="313"/>
      <c r="R400" s="313"/>
      <c r="S400" s="313"/>
      <c r="T400" s="313"/>
      <c r="U400" s="313"/>
      <c r="V400" s="313"/>
      <c r="W400" s="313"/>
      <c r="X400" s="313"/>
      <c r="Y400" s="313"/>
      <c r="Z400" s="313"/>
    </row>
    <row r="401" spans="1:26" x14ac:dyDescent="0.25">
      <c r="A401" s="313"/>
      <c r="B401" s="322"/>
      <c r="C401" s="322"/>
      <c r="D401" s="313"/>
      <c r="E401" s="323"/>
      <c r="F401" s="312"/>
      <c r="G401" s="312"/>
      <c r="H401" s="324"/>
      <c r="I401" s="324"/>
      <c r="J401" s="313"/>
      <c r="K401" s="312"/>
      <c r="L401" s="313"/>
      <c r="M401" s="313"/>
      <c r="N401" s="313"/>
      <c r="O401" s="313"/>
      <c r="P401" s="313"/>
      <c r="Q401" s="313"/>
      <c r="R401" s="313"/>
      <c r="S401" s="313"/>
      <c r="T401" s="313"/>
      <c r="U401" s="313"/>
      <c r="V401" s="313"/>
      <c r="W401" s="313"/>
      <c r="X401" s="313"/>
      <c r="Y401" s="313"/>
      <c r="Z401" s="313"/>
    </row>
    <row r="402" spans="1:26" x14ac:dyDescent="0.25">
      <c r="A402" s="313"/>
      <c r="B402" s="322"/>
      <c r="C402" s="322"/>
      <c r="D402" s="313"/>
      <c r="E402" s="323"/>
      <c r="F402" s="312"/>
      <c r="G402" s="312"/>
      <c r="H402" s="324"/>
      <c r="I402" s="324"/>
      <c r="J402" s="313"/>
      <c r="K402" s="312"/>
      <c r="L402" s="313"/>
      <c r="M402" s="313"/>
      <c r="N402" s="313"/>
      <c r="O402" s="313"/>
      <c r="P402" s="313"/>
      <c r="Q402" s="313"/>
      <c r="R402" s="313"/>
      <c r="S402" s="313"/>
      <c r="T402" s="313"/>
      <c r="U402" s="313"/>
      <c r="V402" s="313"/>
      <c r="W402" s="313"/>
      <c r="X402" s="313"/>
      <c r="Y402" s="313"/>
      <c r="Z402" s="313"/>
    </row>
    <row r="403" spans="1:26" x14ac:dyDescent="0.25">
      <c r="A403" s="313"/>
      <c r="B403" s="322"/>
      <c r="C403" s="322"/>
      <c r="D403" s="313"/>
      <c r="E403" s="323"/>
      <c r="F403" s="312"/>
      <c r="G403" s="312"/>
      <c r="H403" s="324"/>
      <c r="I403" s="324"/>
      <c r="J403" s="313"/>
      <c r="K403" s="312"/>
      <c r="L403" s="313"/>
      <c r="M403" s="313"/>
      <c r="N403" s="313"/>
      <c r="O403" s="313"/>
      <c r="P403" s="313"/>
      <c r="Q403" s="313"/>
      <c r="R403" s="313"/>
      <c r="S403" s="313"/>
      <c r="T403" s="313"/>
      <c r="U403" s="313"/>
      <c r="V403" s="313"/>
      <c r="W403" s="313"/>
      <c r="X403" s="313"/>
      <c r="Y403" s="313"/>
      <c r="Z403" s="313"/>
    </row>
    <row r="404" spans="1:26" x14ac:dyDescent="0.25">
      <c r="A404" s="313"/>
      <c r="B404" s="322"/>
      <c r="C404" s="322"/>
      <c r="D404" s="313"/>
      <c r="E404" s="323"/>
      <c r="F404" s="312"/>
      <c r="G404" s="312"/>
      <c r="H404" s="324"/>
      <c r="I404" s="324"/>
      <c r="J404" s="313"/>
      <c r="K404" s="312"/>
      <c r="L404" s="313"/>
      <c r="M404" s="313"/>
      <c r="N404" s="313"/>
      <c r="O404" s="313"/>
      <c r="P404" s="313"/>
      <c r="Q404" s="313"/>
      <c r="R404" s="313"/>
      <c r="S404" s="313"/>
      <c r="T404" s="313"/>
      <c r="U404" s="313"/>
      <c r="V404" s="313"/>
      <c r="W404" s="313"/>
      <c r="X404" s="313"/>
      <c r="Y404" s="313"/>
      <c r="Z404" s="313"/>
    </row>
    <row r="405" spans="1:26" x14ac:dyDescent="0.25">
      <c r="A405" s="313"/>
      <c r="B405" s="322"/>
      <c r="C405" s="322"/>
      <c r="D405" s="313"/>
      <c r="E405" s="323"/>
      <c r="F405" s="312"/>
      <c r="G405" s="312"/>
      <c r="H405" s="324"/>
      <c r="I405" s="324"/>
      <c r="J405" s="313"/>
      <c r="K405" s="312"/>
      <c r="L405" s="313"/>
      <c r="M405" s="313"/>
      <c r="N405" s="313"/>
      <c r="O405" s="313"/>
      <c r="P405" s="313"/>
      <c r="Q405" s="313"/>
      <c r="R405" s="313"/>
      <c r="S405" s="313"/>
      <c r="T405" s="313"/>
      <c r="U405" s="313"/>
      <c r="V405" s="313"/>
      <c r="W405" s="313"/>
      <c r="X405" s="313"/>
      <c r="Y405" s="313"/>
      <c r="Z405" s="313"/>
    </row>
    <row r="406" spans="1:26" x14ac:dyDescent="0.25">
      <c r="A406" s="313"/>
      <c r="B406" s="322"/>
      <c r="C406" s="322"/>
      <c r="D406" s="313"/>
      <c r="E406" s="323"/>
      <c r="F406" s="312"/>
      <c r="G406" s="312"/>
      <c r="H406" s="324"/>
      <c r="I406" s="324"/>
      <c r="J406" s="313"/>
      <c r="K406" s="312"/>
      <c r="L406" s="313"/>
      <c r="M406" s="313"/>
      <c r="N406" s="313"/>
      <c r="O406" s="313"/>
      <c r="P406" s="313"/>
      <c r="Q406" s="313"/>
      <c r="R406" s="313"/>
      <c r="S406" s="313"/>
      <c r="T406" s="313"/>
      <c r="U406" s="313"/>
      <c r="V406" s="313"/>
      <c r="W406" s="313"/>
      <c r="X406" s="313"/>
      <c r="Y406" s="313"/>
      <c r="Z406" s="313"/>
    </row>
    <row r="407" spans="1:26" x14ac:dyDescent="0.25">
      <c r="A407" s="313"/>
      <c r="B407" s="322"/>
      <c r="C407" s="322"/>
      <c r="D407" s="313"/>
      <c r="E407" s="323"/>
      <c r="F407" s="312"/>
      <c r="G407" s="312"/>
      <c r="H407" s="324"/>
      <c r="I407" s="324"/>
      <c r="J407" s="313"/>
      <c r="K407" s="312"/>
      <c r="L407" s="313"/>
      <c r="M407" s="313"/>
      <c r="N407" s="313"/>
      <c r="O407" s="313"/>
      <c r="P407" s="313"/>
      <c r="Q407" s="313"/>
      <c r="R407" s="313"/>
      <c r="S407" s="313"/>
      <c r="T407" s="313"/>
      <c r="U407" s="313"/>
      <c r="V407" s="313"/>
      <c r="W407" s="313"/>
      <c r="X407" s="313"/>
      <c r="Y407" s="313"/>
      <c r="Z407" s="313"/>
    </row>
    <row r="408" spans="1:26" x14ac:dyDescent="0.25">
      <c r="A408" s="313"/>
      <c r="B408" s="322"/>
      <c r="C408" s="322"/>
      <c r="D408" s="313"/>
      <c r="E408" s="323"/>
      <c r="F408" s="312"/>
      <c r="G408" s="312"/>
      <c r="H408" s="324"/>
      <c r="I408" s="324"/>
      <c r="J408" s="313"/>
      <c r="K408" s="312"/>
      <c r="L408" s="313"/>
      <c r="M408" s="313"/>
      <c r="N408" s="313"/>
      <c r="O408" s="313"/>
      <c r="P408" s="313"/>
      <c r="Q408" s="313"/>
      <c r="R408" s="313"/>
      <c r="S408" s="313"/>
      <c r="T408" s="313"/>
      <c r="U408" s="313"/>
      <c r="V408" s="313"/>
      <c r="W408" s="313"/>
      <c r="X408" s="313"/>
      <c r="Y408" s="313"/>
      <c r="Z408" s="313"/>
    </row>
    <row r="409" spans="1:26" x14ac:dyDescent="0.25">
      <c r="A409" s="313"/>
      <c r="B409" s="322"/>
      <c r="C409" s="322"/>
      <c r="D409" s="313"/>
      <c r="E409" s="323"/>
      <c r="F409" s="312"/>
      <c r="G409" s="312"/>
      <c r="H409" s="324"/>
      <c r="I409" s="324"/>
      <c r="J409" s="313"/>
      <c r="K409" s="312"/>
      <c r="L409" s="313"/>
      <c r="M409" s="313"/>
      <c r="N409" s="313"/>
      <c r="O409" s="313"/>
      <c r="P409" s="313"/>
      <c r="Q409" s="313"/>
      <c r="R409" s="313"/>
      <c r="S409" s="313"/>
      <c r="T409" s="313"/>
      <c r="U409" s="313"/>
      <c r="V409" s="313"/>
      <c r="W409" s="313"/>
      <c r="X409" s="313"/>
      <c r="Y409" s="313"/>
      <c r="Z409" s="313"/>
    </row>
    <row r="410" spans="1:26" x14ac:dyDescent="0.25">
      <c r="A410" s="313"/>
      <c r="B410" s="322"/>
      <c r="C410" s="322"/>
      <c r="D410" s="313"/>
      <c r="E410" s="323"/>
      <c r="F410" s="312"/>
      <c r="G410" s="312"/>
      <c r="H410" s="324"/>
      <c r="I410" s="324"/>
      <c r="J410" s="313"/>
      <c r="K410" s="312"/>
      <c r="L410" s="313"/>
      <c r="M410" s="313"/>
      <c r="N410" s="313"/>
      <c r="O410" s="313"/>
      <c r="P410" s="313"/>
      <c r="Q410" s="313"/>
      <c r="R410" s="313"/>
      <c r="S410" s="313"/>
      <c r="T410" s="313"/>
      <c r="U410" s="313"/>
      <c r="V410" s="313"/>
      <c r="W410" s="313"/>
      <c r="X410" s="313"/>
      <c r="Y410" s="313"/>
      <c r="Z410" s="313"/>
    </row>
    <row r="411" spans="1:26" x14ac:dyDescent="0.25">
      <c r="A411" s="313"/>
      <c r="B411" s="322"/>
      <c r="C411" s="322"/>
      <c r="D411" s="313"/>
      <c r="E411" s="323"/>
      <c r="F411" s="312"/>
      <c r="G411" s="312"/>
      <c r="H411" s="324"/>
      <c r="I411" s="324"/>
      <c r="J411" s="313"/>
      <c r="K411" s="312"/>
      <c r="L411" s="313"/>
      <c r="M411" s="313"/>
      <c r="N411" s="313"/>
      <c r="O411" s="313"/>
      <c r="P411" s="313"/>
      <c r="Q411" s="313"/>
      <c r="R411" s="313"/>
      <c r="S411" s="313"/>
      <c r="T411" s="313"/>
      <c r="U411" s="313"/>
      <c r="V411" s="313"/>
      <c r="W411" s="313"/>
      <c r="X411" s="313"/>
      <c r="Y411" s="313"/>
      <c r="Z411" s="313"/>
    </row>
    <row r="412" spans="1:26" x14ac:dyDescent="0.25">
      <c r="A412" s="313"/>
      <c r="B412" s="322"/>
      <c r="C412" s="322"/>
      <c r="D412" s="313"/>
      <c r="E412" s="323"/>
      <c r="F412" s="312"/>
      <c r="G412" s="312"/>
      <c r="H412" s="324"/>
      <c r="I412" s="324"/>
      <c r="J412" s="313"/>
      <c r="K412" s="312"/>
      <c r="L412" s="313"/>
      <c r="M412" s="313"/>
      <c r="N412" s="313"/>
      <c r="O412" s="313"/>
      <c r="P412" s="313"/>
      <c r="Q412" s="313"/>
      <c r="R412" s="313"/>
      <c r="S412" s="313"/>
      <c r="T412" s="313"/>
      <c r="U412" s="313"/>
      <c r="V412" s="313"/>
      <c r="W412" s="313"/>
      <c r="X412" s="313"/>
      <c r="Y412" s="313"/>
      <c r="Z412" s="313"/>
    </row>
    <row r="413" spans="1:26" x14ac:dyDescent="0.25">
      <c r="A413" s="313"/>
      <c r="B413" s="322"/>
      <c r="C413" s="322"/>
      <c r="D413" s="313"/>
      <c r="E413" s="323"/>
      <c r="F413" s="312"/>
      <c r="G413" s="312"/>
      <c r="H413" s="324"/>
      <c r="I413" s="324"/>
      <c r="J413" s="313"/>
      <c r="K413" s="312"/>
      <c r="L413" s="313"/>
      <c r="M413" s="313"/>
      <c r="N413" s="313"/>
      <c r="O413" s="313"/>
      <c r="P413" s="313"/>
      <c r="Q413" s="313"/>
      <c r="R413" s="313"/>
      <c r="S413" s="313"/>
      <c r="T413" s="313"/>
      <c r="U413" s="313"/>
      <c r="V413" s="313"/>
      <c r="W413" s="313"/>
      <c r="X413" s="313"/>
      <c r="Y413" s="313"/>
      <c r="Z413" s="313"/>
    </row>
    <row r="414" spans="1:26" x14ac:dyDescent="0.25">
      <c r="A414" s="313"/>
      <c r="B414" s="322"/>
      <c r="C414" s="322"/>
      <c r="D414" s="313"/>
      <c r="E414" s="323"/>
      <c r="F414" s="312"/>
      <c r="G414" s="312"/>
      <c r="H414" s="324"/>
      <c r="I414" s="324"/>
      <c r="J414" s="313"/>
      <c r="K414" s="312"/>
      <c r="L414" s="313"/>
      <c r="M414" s="313"/>
      <c r="N414" s="313"/>
      <c r="O414" s="313"/>
      <c r="P414" s="313"/>
      <c r="Q414" s="313"/>
      <c r="R414" s="313"/>
      <c r="S414" s="313"/>
      <c r="T414" s="313"/>
      <c r="U414" s="313"/>
      <c r="V414" s="313"/>
      <c r="W414" s="313"/>
      <c r="X414" s="313"/>
      <c r="Y414" s="313"/>
      <c r="Z414" s="313"/>
    </row>
    <row r="415" spans="1:26" x14ac:dyDescent="0.25">
      <c r="A415" s="313"/>
      <c r="B415" s="322"/>
      <c r="C415" s="322"/>
      <c r="D415" s="313"/>
      <c r="E415" s="323"/>
      <c r="F415" s="312"/>
      <c r="G415" s="312"/>
      <c r="H415" s="324"/>
      <c r="I415" s="324"/>
      <c r="J415" s="313"/>
      <c r="K415" s="312"/>
      <c r="L415" s="313"/>
      <c r="M415" s="313"/>
      <c r="N415" s="313"/>
      <c r="O415" s="313"/>
      <c r="P415" s="313"/>
      <c r="Q415" s="313"/>
      <c r="R415" s="313"/>
      <c r="S415" s="313"/>
      <c r="T415" s="313"/>
      <c r="U415" s="313"/>
      <c r="V415" s="313"/>
      <c r="W415" s="313"/>
      <c r="X415" s="313"/>
      <c r="Y415" s="313"/>
      <c r="Z415" s="313"/>
    </row>
    <row r="416" spans="1:26" x14ac:dyDescent="0.25">
      <c r="A416" s="313"/>
      <c r="B416" s="322"/>
      <c r="C416" s="322"/>
      <c r="D416" s="313"/>
      <c r="E416" s="323"/>
      <c r="F416" s="312"/>
      <c r="G416" s="312"/>
      <c r="H416" s="324"/>
      <c r="I416" s="324"/>
      <c r="J416" s="313"/>
      <c r="K416" s="312"/>
      <c r="L416" s="313"/>
      <c r="M416" s="313"/>
      <c r="N416" s="313"/>
      <c r="O416" s="313"/>
      <c r="P416" s="313"/>
      <c r="Q416" s="313"/>
      <c r="R416" s="313"/>
      <c r="S416" s="313"/>
      <c r="T416" s="313"/>
      <c r="U416" s="313"/>
      <c r="V416" s="313"/>
      <c r="W416" s="313"/>
      <c r="X416" s="313"/>
      <c r="Y416" s="313"/>
      <c r="Z416" s="313"/>
    </row>
    <row r="417" spans="1:26" x14ac:dyDescent="0.25">
      <c r="A417" s="313"/>
      <c r="B417" s="322"/>
      <c r="C417" s="322"/>
      <c r="D417" s="313"/>
      <c r="E417" s="323"/>
      <c r="F417" s="312"/>
      <c r="G417" s="312"/>
      <c r="H417" s="324"/>
      <c r="I417" s="324"/>
      <c r="J417" s="313"/>
      <c r="K417" s="312"/>
      <c r="L417" s="313"/>
      <c r="M417" s="313"/>
      <c r="N417" s="313"/>
      <c r="O417" s="313"/>
      <c r="P417" s="313"/>
      <c r="Q417" s="313"/>
      <c r="R417" s="313"/>
      <c r="S417" s="313"/>
      <c r="T417" s="313"/>
      <c r="U417" s="313"/>
      <c r="V417" s="313"/>
      <c r="W417" s="313"/>
      <c r="X417" s="313"/>
      <c r="Y417" s="313"/>
      <c r="Z417" s="313"/>
    </row>
    <row r="418" spans="1:26" x14ac:dyDescent="0.25">
      <c r="A418" s="313"/>
      <c r="B418" s="322"/>
      <c r="C418" s="322"/>
      <c r="D418" s="313"/>
      <c r="E418" s="323"/>
      <c r="F418" s="312"/>
      <c r="G418" s="312"/>
      <c r="H418" s="324"/>
      <c r="I418" s="324"/>
      <c r="J418" s="313"/>
      <c r="K418" s="312"/>
      <c r="L418" s="313"/>
      <c r="M418" s="313"/>
      <c r="N418" s="313"/>
      <c r="O418" s="313"/>
      <c r="P418" s="313"/>
      <c r="Q418" s="313"/>
      <c r="R418" s="313"/>
      <c r="S418" s="313"/>
      <c r="T418" s="313"/>
      <c r="U418" s="313"/>
      <c r="V418" s="313"/>
      <c r="W418" s="313"/>
      <c r="X418" s="313"/>
      <c r="Y418" s="313"/>
      <c r="Z418" s="313"/>
    </row>
    <row r="419" spans="1:26" x14ac:dyDescent="0.25">
      <c r="A419" s="313"/>
      <c r="B419" s="322"/>
      <c r="C419" s="322"/>
      <c r="D419" s="313"/>
      <c r="E419" s="323"/>
      <c r="F419" s="312"/>
      <c r="G419" s="312"/>
      <c r="H419" s="324"/>
      <c r="I419" s="324"/>
      <c r="J419" s="313"/>
      <c r="K419" s="312"/>
      <c r="L419" s="313"/>
      <c r="M419" s="313"/>
      <c r="N419" s="313"/>
      <c r="O419" s="313"/>
      <c r="P419" s="313"/>
      <c r="Q419" s="313"/>
      <c r="R419" s="313"/>
      <c r="S419" s="313"/>
      <c r="T419" s="313"/>
      <c r="U419" s="313"/>
      <c r="V419" s="313"/>
      <c r="W419" s="313"/>
      <c r="X419" s="313"/>
      <c r="Y419" s="313"/>
      <c r="Z419" s="313"/>
    </row>
    <row r="420" spans="1:26" x14ac:dyDescent="0.25">
      <c r="A420" s="313"/>
      <c r="B420" s="322"/>
      <c r="C420" s="322"/>
      <c r="D420" s="313"/>
      <c r="E420" s="323"/>
      <c r="F420" s="312"/>
      <c r="G420" s="312"/>
      <c r="H420" s="324"/>
      <c r="I420" s="324"/>
      <c r="J420" s="313"/>
      <c r="K420" s="312"/>
      <c r="L420" s="313"/>
      <c r="M420" s="313"/>
      <c r="N420" s="313"/>
      <c r="O420" s="313"/>
      <c r="P420" s="313"/>
      <c r="Q420" s="313"/>
      <c r="R420" s="313"/>
      <c r="S420" s="313"/>
      <c r="T420" s="313"/>
      <c r="U420" s="313"/>
      <c r="V420" s="313"/>
      <c r="W420" s="313"/>
      <c r="X420" s="313"/>
      <c r="Y420" s="313"/>
      <c r="Z420" s="313"/>
    </row>
    <row r="421" spans="1:26" x14ac:dyDescent="0.25">
      <c r="A421" s="313"/>
      <c r="B421" s="322"/>
      <c r="C421" s="322"/>
      <c r="D421" s="313"/>
      <c r="E421" s="323"/>
      <c r="F421" s="312"/>
      <c r="G421" s="312"/>
      <c r="H421" s="324"/>
      <c r="I421" s="324"/>
      <c r="J421" s="313"/>
      <c r="K421" s="312"/>
      <c r="L421" s="313"/>
      <c r="M421" s="313"/>
      <c r="N421" s="313"/>
      <c r="O421" s="313"/>
      <c r="P421" s="313"/>
      <c r="Q421" s="313"/>
      <c r="R421" s="313"/>
      <c r="S421" s="313"/>
      <c r="T421" s="313"/>
      <c r="U421" s="313"/>
      <c r="V421" s="313"/>
      <c r="W421" s="313"/>
      <c r="X421" s="313"/>
      <c r="Y421" s="313"/>
      <c r="Z421" s="313"/>
    </row>
    <row r="422" spans="1:26" x14ac:dyDescent="0.25">
      <c r="A422" s="313"/>
      <c r="B422" s="322"/>
      <c r="C422" s="322"/>
      <c r="D422" s="313"/>
      <c r="E422" s="323"/>
      <c r="F422" s="312"/>
      <c r="G422" s="312"/>
      <c r="H422" s="324"/>
      <c r="I422" s="324"/>
      <c r="J422" s="313"/>
      <c r="K422" s="312"/>
      <c r="L422" s="313"/>
      <c r="M422" s="313"/>
      <c r="N422" s="313"/>
      <c r="O422" s="313"/>
      <c r="P422" s="313"/>
      <c r="Q422" s="313"/>
      <c r="R422" s="313"/>
      <c r="S422" s="313"/>
      <c r="T422" s="313"/>
      <c r="U422" s="313"/>
      <c r="V422" s="313"/>
      <c r="W422" s="313"/>
      <c r="X422" s="313"/>
      <c r="Y422" s="313"/>
      <c r="Z422" s="313"/>
    </row>
    <row r="423" spans="1:26" x14ac:dyDescent="0.25">
      <c r="A423" s="313"/>
      <c r="B423" s="322"/>
      <c r="C423" s="322"/>
      <c r="D423" s="313"/>
      <c r="E423" s="323"/>
      <c r="F423" s="312"/>
      <c r="G423" s="312"/>
      <c r="H423" s="324"/>
      <c r="I423" s="324"/>
      <c r="J423" s="313"/>
      <c r="K423" s="312"/>
      <c r="L423" s="313"/>
      <c r="M423" s="313"/>
      <c r="N423" s="313"/>
      <c r="O423" s="313"/>
      <c r="P423" s="313"/>
      <c r="Q423" s="313"/>
      <c r="R423" s="313"/>
      <c r="S423" s="313"/>
      <c r="T423" s="313"/>
      <c r="U423" s="313"/>
      <c r="V423" s="313"/>
      <c r="W423" s="313"/>
      <c r="X423" s="313"/>
      <c r="Y423" s="313"/>
      <c r="Z423" s="313"/>
    </row>
    <row r="424" spans="1:26" x14ac:dyDescent="0.25">
      <c r="A424" s="313"/>
      <c r="B424" s="322"/>
      <c r="C424" s="322"/>
      <c r="D424" s="313"/>
      <c r="E424" s="323"/>
      <c r="F424" s="312"/>
      <c r="G424" s="312"/>
      <c r="H424" s="324"/>
      <c r="I424" s="324"/>
      <c r="J424" s="313"/>
      <c r="K424" s="312"/>
      <c r="L424" s="313"/>
      <c r="M424" s="313"/>
      <c r="N424" s="313"/>
      <c r="O424" s="313"/>
      <c r="P424" s="313"/>
      <c r="Q424" s="313"/>
      <c r="R424" s="313"/>
      <c r="S424" s="313"/>
      <c r="T424" s="313"/>
      <c r="U424" s="313"/>
      <c r="V424" s="313"/>
      <c r="W424" s="313"/>
      <c r="X424" s="313"/>
      <c r="Y424" s="313"/>
      <c r="Z424" s="313"/>
    </row>
    <row r="425" spans="1:26" x14ac:dyDescent="0.25">
      <c r="A425" s="313"/>
      <c r="B425" s="322"/>
      <c r="C425" s="322"/>
      <c r="D425" s="313"/>
      <c r="E425" s="323"/>
      <c r="F425" s="312"/>
      <c r="G425" s="312"/>
      <c r="H425" s="324"/>
      <c r="I425" s="324"/>
      <c r="J425" s="313"/>
      <c r="K425" s="312"/>
      <c r="L425" s="313"/>
      <c r="M425" s="313"/>
      <c r="N425" s="313"/>
      <c r="O425" s="313"/>
      <c r="P425" s="313"/>
      <c r="Q425" s="313"/>
      <c r="R425" s="313"/>
      <c r="S425" s="313"/>
      <c r="T425" s="313"/>
      <c r="U425" s="313"/>
      <c r="V425" s="313"/>
      <c r="W425" s="313"/>
      <c r="X425" s="313"/>
      <c r="Y425" s="313"/>
      <c r="Z425" s="313"/>
    </row>
    <row r="426" spans="1:26" x14ac:dyDescent="0.25">
      <c r="A426" s="313"/>
      <c r="B426" s="322"/>
      <c r="C426" s="322"/>
      <c r="D426" s="313"/>
      <c r="E426" s="323"/>
      <c r="F426" s="312"/>
      <c r="G426" s="312"/>
      <c r="H426" s="324"/>
      <c r="I426" s="324"/>
      <c r="J426" s="313"/>
      <c r="K426" s="312"/>
      <c r="L426" s="313"/>
      <c r="M426" s="313"/>
      <c r="N426" s="313"/>
      <c r="O426" s="313"/>
      <c r="P426" s="313"/>
      <c r="Q426" s="313"/>
      <c r="R426" s="313"/>
      <c r="S426" s="313"/>
      <c r="T426" s="313"/>
      <c r="U426" s="313"/>
      <c r="V426" s="313"/>
      <c r="W426" s="313"/>
      <c r="X426" s="313"/>
      <c r="Y426" s="313"/>
      <c r="Z426" s="313"/>
    </row>
    <row r="427" spans="1:26" x14ac:dyDescent="0.25">
      <c r="A427" s="313"/>
      <c r="B427" s="322"/>
      <c r="C427" s="322"/>
      <c r="D427" s="313"/>
      <c r="E427" s="323"/>
      <c r="F427" s="312"/>
      <c r="G427" s="312"/>
      <c r="H427" s="324"/>
      <c r="I427" s="324"/>
      <c r="J427" s="313"/>
      <c r="K427" s="312"/>
      <c r="L427" s="313"/>
      <c r="M427" s="313"/>
      <c r="N427" s="313"/>
      <c r="O427" s="313"/>
      <c r="P427" s="313"/>
      <c r="Q427" s="313"/>
      <c r="R427" s="313"/>
      <c r="S427" s="313"/>
      <c r="T427" s="313"/>
      <c r="U427" s="313"/>
      <c r="V427" s="313"/>
      <c r="W427" s="313"/>
      <c r="X427" s="313"/>
      <c r="Y427" s="313"/>
      <c r="Z427" s="313"/>
    </row>
    <row r="428" spans="1:26" x14ac:dyDescent="0.25">
      <c r="A428" s="313"/>
      <c r="B428" s="322"/>
      <c r="C428" s="322"/>
      <c r="D428" s="313"/>
      <c r="E428" s="323"/>
      <c r="F428" s="312"/>
      <c r="G428" s="312"/>
      <c r="H428" s="324"/>
      <c r="I428" s="324"/>
      <c r="J428" s="313"/>
      <c r="K428" s="312"/>
      <c r="L428" s="313"/>
      <c r="M428" s="313"/>
      <c r="N428" s="313"/>
      <c r="O428" s="313"/>
      <c r="P428" s="313"/>
      <c r="Q428" s="313"/>
      <c r="R428" s="313"/>
      <c r="S428" s="313"/>
      <c r="T428" s="313"/>
      <c r="U428" s="313"/>
      <c r="V428" s="313"/>
      <c r="W428" s="313"/>
      <c r="X428" s="313"/>
      <c r="Y428" s="313"/>
      <c r="Z428" s="313"/>
    </row>
    <row r="429" spans="1:26" x14ac:dyDescent="0.25">
      <c r="A429" s="313"/>
      <c r="B429" s="322"/>
      <c r="C429" s="322"/>
      <c r="D429" s="313"/>
      <c r="E429" s="323"/>
      <c r="F429" s="312"/>
      <c r="G429" s="312"/>
      <c r="H429" s="324"/>
      <c r="I429" s="324"/>
      <c r="J429" s="313"/>
      <c r="K429" s="312"/>
      <c r="L429" s="313"/>
      <c r="M429" s="313"/>
      <c r="N429" s="313"/>
      <c r="O429" s="313"/>
      <c r="P429" s="313"/>
      <c r="Q429" s="313"/>
      <c r="R429" s="313"/>
      <c r="S429" s="313"/>
      <c r="T429" s="313"/>
      <c r="U429" s="313"/>
      <c r="V429" s="313"/>
      <c r="W429" s="313"/>
      <c r="X429" s="313"/>
      <c r="Y429" s="313"/>
      <c r="Z429" s="313"/>
    </row>
    <row r="430" spans="1:26" x14ac:dyDescent="0.25">
      <c r="A430" s="313"/>
      <c r="B430" s="322"/>
      <c r="C430" s="322"/>
      <c r="D430" s="313"/>
      <c r="E430" s="323"/>
      <c r="F430" s="312"/>
      <c r="G430" s="312"/>
      <c r="H430" s="324"/>
      <c r="I430" s="324"/>
      <c r="J430" s="313"/>
      <c r="K430" s="312"/>
      <c r="L430" s="313"/>
      <c r="M430" s="313"/>
      <c r="N430" s="313"/>
      <c r="O430" s="313"/>
      <c r="P430" s="313"/>
      <c r="Q430" s="313"/>
      <c r="R430" s="313"/>
      <c r="S430" s="313"/>
      <c r="T430" s="313"/>
      <c r="U430" s="313"/>
      <c r="V430" s="313"/>
      <c r="W430" s="313"/>
      <c r="X430" s="313"/>
      <c r="Y430" s="313"/>
      <c r="Z430" s="313"/>
    </row>
    <row r="431" spans="1:26" x14ac:dyDescent="0.25">
      <c r="A431" s="313"/>
      <c r="B431" s="322"/>
      <c r="C431" s="322"/>
      <c r="D431" s="313"/>
      <c r="E431" s="323"/>
      <c r="F431" s="312"/>
      <c r="G431" s="312"/>
      <c r="H431" s="324"/>
      <c r="I431" s="324"/>
      <c r="J431" s="313"/>
      <c r="K431" s="312"/>
      <c r="L431" s="313"/>
      <c r="M431" s="313"/>
      <c r="N431" s="313"/>
      <c r="O431" s="313"/>
      <c r="P431" s="313"/>
      <c r="Q431" s="313"/>
      <c r="R431" s="313"/>
      <c r="S431" s="313"/>
      <c r="T431" s="313"/>
      <c r="U431" s="313"/>
      <c r="V431" s="313"/>
      <c r="W431" s="313"/>
      <c r="X431" s="313"/>
      <c r="Y431" s="313"/>
      <c r="Z431" s="313"/>
    </row>
    <row r="432" spans="1:26" x14ac:dyDescent="0.25">
      <c r="A432" s="313"/>
      <c r="B432" s="322"/>
      <c r="C432" s="322"/>
      <c r="D432" s="313"/>
      <c r="E432" s="323"/>
      <c r="F432" s="312"/>
      <c r="G432" s="312"/>
      <c r="H432" s="324"/>
      <c r="I432" s="324"/>
      <c r="J432" s="313"/>
      <c r="K432" s="312"/>
      <c r="L432" s="313"/>
      <c r="M432" s="313"/>
      <c r="N432" s="313"/>
      <c r="O432" s="313"/>
      <c r="P432" s="313"/>
      <c r="Q432" s="313"/>
      <c r="R432" s="313"/>
      <c r="S432" s="313"/>
      <c r="T432" s="313"/>
      <c r="U432" s="313"/>
      <c r="V432" s="313"/>
      <c r="W432" s="313"/>
      <c r="X432" s="313"/>
      <c r="Y432" s="313"/>
      <c r="Z432" s="313"/>
    </row>
    <row r="433" spans="1:26" x14ac:dyDescent="0.25">
      <c r="A433" s="313"/>
      <c r="B433" s="322"/>
      <c r="C433" s="322"/>
      <c r="D433" s="313"/>
      <c r="E433" s="323"/>
      <c r="F433" s="312"/>
      <c r="G433" s="312"/>
      <c r="H433" s="324"/>
      <c r="I433" s="324"/>
      <c r="J433" s="313"/>
      <c r="K433" s="312"/>
      <c r="L433" s="313"/>
      <c r="M433" s="313"/>
      <c r="N433" s="313"/>
      <c r="O433" s="313"/>
      <c r="P433" s="313"/>
      <c r="Q433" s="313"/>
      <c r="R433" s="313"/>
      <c r="S433" s="313"/>
      <c r="T433" s="313"/>
      <c r="U433" s="313"/>
      <c r="V433" s="313"/>
      <c r="W433" s="313"/>
      <c r="X433" s="313"/>
      <c r="Y433" s="313"/>
      <c r="Z433" s="313"/>
    </row>
    <row r="434" spans="1:26" x14ac:dyDescent="0.25">
      <c r="A434" s="313"/>
      <c r="B434" s="322"/>
      <c r="C434" s="322"/>
      <c r="D434" s="313"/>
      <c r="E434" s="323"/>
      <c r="F434" s="312"/>
      <c r="G434" s="312"/>
      <c r="H434" s="324"/>
      <c r="I434" s="324"/>
      <c r="J434" s="313"/>
      <c r="K434" s="312"/>
      <c r="L434" s="313"/>
      <c r="M434" s="313"/>
      <c r="N434" s="313"/>
      <c r="O434" s="313"/>
      <c r="P434" s="313"/>
      <c r="Q434" s="313"/>
      <c r="R434" s="313"/>
      <c r="S434" s="313"/>
      <c r="T434" s="313"/>
      <c r="U434" s="313"/>
      <c r="V434" s="313"/>
      <c r="W434" s="313"/>
      <c r="X434" s="313"/>
      <c r="Y434" s="313"/>
      <c r="Z434" s="313"/>
    </row>
    <row r="435" spans="1:26" x14ac:dyDescent="0.25">
      <c r="A435" s="313"/>
      <c r="B435" s="322"/>
      <c r="C435" s="322"/>
      <c r="D435" s="313"/>
      <c r="E435" s="323"/>
      <c r="F435" s="312"/>
      <c r="G435" s="312"/>
      <c r="H435" s="324"/>
      <c r="I435" s="324"/>
      <c r="J435" s="313"/>
      <c r="K435" s="312"/>
      <c r="L435" s="313"/>
      <c r="M435" s="313"/>
      <c r="N435" s="313"/>
      <c r="O435" s="313"/>
      <c r="P435" s="313"/>
      <c r="Q435" s="313"/>
      <c r="R435" s="313"/>
      <c r="S435" s="313"/>
      <c r="T435" s="313"/>
      <c r="U435" s="313"/>
      <c r="V435" s="313"/>
      <c r="W435" s="313"/>
      <c r="X435" s="313"/>
      <c r="Y435" s="313"/>
      <c r="Z435" s="313"/>
    </row>
    <row r="436" spans="1:26" x14ac:dyDescent="0.25">
      <c r="A436" s="313"/>
      <c r="B436" s="322"/>
      <c r="C436" s="322"/>
      <c r="D436" s="313"/>
      <c r="E436" s="323"/>
      <c r="F436" s="312"/>
      <c r="G436" s="312"/>
      <c r="H436" s="324"/>
      <c r="I436" s="324"/>
      <c r="J436" s="313"/>
      <c r="K436" s="312"/>
      <c r="L436" s="313"/>
      <c r="M436" s="313"/>
      <c r="N436" s="313"/>
      <c r="O436" s="313"/>
      <c r="P436" s="313"/>
      <c r="Q436" s="313"/>
      <c r="R436" s="313"/>
      <c r="S436" s="313"/>
      <c r="T436" s="313"/>
      <c r="U436" s="313"/>
      <c r="V436" s="313"/>
      <c r="W436" s="313"/>
      <c r="X436" s="313"/>
      <c r="Y436" s="313"/>
      <c r="Z436" s="313"/>
    </row>
    <row r="437" spans="1:26" x14ac:dyDescent="0.25">
      <c r="A437" s="313"/>
      <c r="B437" s="322"/>
      <c r="C437" s="322"/>
      <c r="D437" s="313"/>
      <c r="E437" s="323"/>
      <c r="F437" s="312"/>
      <c r="G437" s="312"/>
      <c r="H437" s="324"/>
      <c r="I437" s="324"/>
      <c r="J437" s="313"/>
      <c r="K437" s="312"/>
      <c r="L437" s="313"/>
      <c r="M437" s="313"/>
      <c r="N437" s="313"/>
      <c r="O437" s="313"/>
      <c r="P437" s="313"/>
      <c r="Q437" s="313"/>
      <c r="R437" s="313"/>
      <c r="S437" s="313"/>
      <c r="T437" s="313"/>
      <c r="U437" s="313"/>
      <c r="V437" s="313"/>
      <c r="W437" s="313"/>
      <c r="X437" s="313"/>
      <c r="Y437" s="313"/>
      <c r="Z437" s="313"/>
    </row>
    <row r="438" spans="1:26" x14ac:dyDescent="0.25">
      <c r="A438" s="313"/>
      <c r="B438" s="322"/>
      <c r="C438" s="322"/>
      <c r="D438" s="313"/>
      <c r="E438" s="323"/>
      <c r="F438" s="312"/>
      <c r="G438" s="312"/>
      <c r="H438" s="324"/>
      <c r="I438" s="324"/>
      <c r="J438" s="313"/>
      <c r="K438" s="312"/>
      <c r="L438" s="313"/>
      <c r="M438" s="313"/>
      <c r="N438" s="313"/>
      <c r="O438" s="313"/>
      <c r="P438" s="313"/>
      <c r="Q438" s="313"/>
      <c r="R438" s="313"/>
      <c r="S438" s="313"/>
      <c r="T438" s="313"/>
      <c r="U438" s="313"/>
      <c r="V438" s="313"/>
      <c r="W438" s="313"/>
      <c r="X438" s="313"/>
      <c r="Y438" s="313"/>
      <c r="Z438" s="313"/>
    </row>
    <row r="439" spans="1:26" x14ac:dyDescent="0.25">
      <c r="A439" s="313"/>
      <c r="B439" s="322"/>
      <c r="C439" s="322"/>
      <c r="D439" s="313"/>
      <c r="E439" s="323"/>
      <c r="F439" s="312"/>
      <c r="G439" s="312"/>
      <c r="H439" s="324"/>
      <c r="I439" s="324"/>
      <c r="J439" s="313"/>
      <c r="K439" s="312"/>
      <c r="L439" s="313"/>
      <c r="M439" s="313"/>
      <c r="N439" s="313"/>
      <c r="O439" s="313"/>
      <c r="P439" s="313"/>
      <c r="Q439" s="313"/>
      <c r="R439" s="313"/>
      <c r="S439" s="313"/>
      <c r="T439" s="313"/>
      <c r="U439" s="313"/>
      <c r="V439" s="313"/>
      <c r="W439" s="313"/>
      <c r="X439" s="313"/>
      <c r="Y439" s="313"/>
      <c r="Z439" s="313"/>
    </row>
    <row r="440" spans="1:26" x14ac:dyDescent="0.25">
      <c r="A440" s="313"/>
      <c r="B440" s="322"/>
      <c r="C440" s="322"/>
      <c r="D440" s="313"/>
      <c r="E440" s="323"/>
      <c r="F440" s="312"/>
      <c r="G440" s="312"/>
      <c r="H440" s="324"/>
      <c r="I440" s="324"/>
      <c r="J440" s="313"/>
      <c r="K440" s="312"/>
      <c r="L440" s="313"/>
      <c r="M440" s="313"/>
      <c r="N440" s="313"/>
      <c r="O440" s="313"/>
      <c r="P440" s="313"/>
      <c r="Q440" s="313"/>
      <c r="R440" s="313"/>
      <c r="S440" s="313"/>
      <c r="T440" s="313"/>
      <c r="U440" s="313"/>
      <c r="V440" s="313"/>
      <c r="W440" s="313"/>
      <c r="X440" s="313"/>
      <c r="Y440" s="313"/>
      <c r="Z440" s="313"/>
    </row>
    <row r="441" spans="1:26" x14ac:dyDescent="0.25">
      <c r="A441" s="313"/>
      <c r="B441" s="322"/>
      <c r="C441" s="322"/>
      <c r="D441" s="313"/>
      <c r="E441" s="323"/>
      <c r="F441" s="312"/>
      <c r="G441" s="312"/>
      <c r="H441" s="324"/>
      <c r="I441" s="324"/>
      <c r="J441" s="313"/>
      <c r="K441" s="312"/>
      <c r="L441" s="313"/>
      <c r="M441" s="313"/>
      <c r="N441" s="313"/>
      <c r="O441" s="313"/>
      <c r="P441" s="313"/>
      <c r="Q441" s="313"/>
      <c r="R441" s="313"/>
      <c r="S441" s="313"/>
      <c r="T441" s="313"/>
      <c r="U441" s="313"/>
      <c r="V441" s="313"/>
      <c r="W441" s="313"/>
      <c r="X441" s="313"/>
      <c r="Y441" s="313"/>
      <c r="Z441" s="313"/>
    </row>
    <row r="442" spans="1:26" x14ac:dyDescent="0.25">
      <c r="A442" s="313"/>
      <c r="B442" s="322"/>
      <c r="C442" s="322"/>
      <c r="D442" s="313"/>
      <c r="E442" s="323"/>
      <c r="F442" s="312"/>
      <c r="G442" s="312"/>
      <c r="H442" s="324"/>
      <c r="I442" s="324"/>
      <c r="J442" s="313"/>
      <c r="K442" s="312"/>
      <c r="L442" s="313"/>
      <c r="M442" s="313"/>
      <c r="N442" s="313"/>
      <c r="O442" s="313"/>
      <c r="P442" s="313"/>
      <c r="Q442" s="313"/>
      <c r="R442" s="313"/>
      <c r="S442" s="313"/>
      <c r="T442" s="313"/>
      <c r="U442" s="313"/>
      <c r="V442" s="313"/>
      <c r="W442" s="313"/>
      <c r="X442" s="313"/>
      <c r="Y442" s="313"/>
      <c r="Z442" s="313"/>
    </row>
    <row r="443" spans="1:26" x14ac:dyDescent="0.25">
      <c r="A443" s="313"/>
      <c r="B443" s="322"/>
      <c r="C443" s="322"/>
      <c r="D443" s="313"/>
      <c r="E443" s="323"/>
      <c r="F443" s="312"/>
      <c r="G443" s="312"/>
      <c r="H443" s="324"/>
      <c r="I443" s="324"/>
      <c r="J443" s="313"/>
      <c r="K443" s="312"/>
      <c r="L443" s="313"/>
      <c r="M443" s="313"/>
      <c r="N443" s="313"/>
      <c r="O443" s="313"/>
      <c r="P443" s="313"/>
      <c r="Q443" s="313"/>
      <c r="R443" s="313"/>
      <c r="S443" s="313"/>
      <c r="T443" s="313"/>
      <c r="U443" s="313"/>
      <c r="V443" s="313"/>
      <c r="W443" s="313"/>
      <c r="X443" s="313"/>
      <c r="Y443" s="313"/>
      <c r="Z443" s="313"/>
    </row>
    <row r="444" spans="1:26" x14ac:dyDescent="0.25">
      <c r="A444" s="313"/>
      <c r="B444" s="322"/>
      <c r="C444" s="322"/>
      <c r="D444" s="313"/>
      <c r="E444" s="323"/>
      <c r="F444" s="312"/>
      <c r="G444" s="312"/>
      <c r="H444" s="324"/>
      <c r="I444" s="324"/>
      <c r="J444" s="313"/>
      <c r="K444" s="312"/>
      <c r="L444" s="313"/>
      <c r="M444" s="313"/>
      <c r="N444" s="313"/>
      <c r="O444" s="313"/>
      <c r="P444" s="313"/>
      <c r="Q444" s="313"/>
      <c r="R444" s="313"/>
      <c r="S444" s="313"/>
      <c r="T444" s="313"/>
      <c r="U444" s="313"/>
      <c r="V444" s="313"/>
      <c r="W444" s="313"/>
      <c r="X444" s="313"/>
      <c r="Y444" s="313"/>
      <c r="Z444" s="313"/>
    </row>
    <row r="445" spans="1:26" x14ac:dyDescent="0.25">
      <c r="A445" s="313"/>
      <c r="B445" s="322"/>
      <c r="C445" s="322"/>
      <c r="D445" s="313"/>
      <c r="E445" s="323"/>
      <c r="F445" s="312"/>
      <c r="G445" s="312"/>
      <c r="H445" s="324"/>
      <c r="I445" s="324"/>
      <c r="J445" s="313"/>
      <c r="K445" s="312"/>
      <c r="L445" s="313"/>
      <c r="M445" s="313"/>
      <c r="N445" s="313"/>
      <c r="O445" s="313"/>
      <c r="P445" s="313"/>
      <c r="Q445" s="313"/>
      <c r="R445" s="313"/>
      <c r="S445" s="313"/>
      <c r="T445" s="313"/>
      <c r="U445" s="313"/>
      <c r="V445" s="313"/>
      <c r="W445" s="313"/>
      <c r="X445" s="313"/>
      <c r="Y445" s="313"/>
      <c r="Z445" s="313"/>
    </row>
    <row r="446" spans="1:26" x14ac:dyDescent="0.25">
      <c r="A446" s="313"/>
      <c r="B446" s="322"/>
      <c r="C446" s="322"/>
      <c r="D446" s="313"/>
      <c r="E446" s="323"/>
      <c r="F446" s="312"/>
      <c r="G446" s="312"/>
      <c r="H446" s="324"/>
      <c r="I446" s="324"/>
      <c r="J446" s="313"/>
      <c r="K446" s="312"/>
      <c r="L446" s="313"/>
      <c r="M446" s="313"/>
      <c r="N446" s="313"/>
      <c r="O446" s="313"/>
      <c r="P446" s="313"/>
      <c r="Q446" s="313"/>
      <c r="R446" s="313"/>
      <c r="S446" s="313"/>
      <c r="T446" s="313"/>
      <c r="U446" s="313"/>
      <c r="V446" s="313"/>
      <c r="W446" s="313"/>
      <c r="X446" s="313"/>
      <c r="Y446" s="313"/>
      <c r="Z446" s="313"/>
    </row>
    <row r="447" spans="1:26" x14ac:dyDescent="0.25">
      <c r="A447" s="313"/>
      <c r="B447" s="322"/>
      <c r="C447" s="322"/>
      <c r="D447" s="313"/>
      <c r="E447" s="323"/>
      <c r="F447" s="312"/>
      <c r="G447" s="312"/>
      <c r="H447" s="324"/>
      <c r="I447" s="324"/>
      <c r="J447" s="313"/>
      <c r="K447" s="312"/>
      <c r="L447" s="313"/>
      <c r="M447" s="313"/>
      <c r="N447" s="313"/>
      <c r="O447" s="313"/>
      <c r="P447" s="313"/>
      <c r="Q447" s="313"/>
      <c r="R447" s="313"/>
      <c r="S447" s="313"/>
      <c r="T447" s="313"/>
      <c r="U447" s="313"/>
      <c r="V447" s="313"/>
      <c r="W447" s="313"/>
      <c r="X447" s="313"/>
      <c r="Y447" s="313"/>
      <c r="Z447" s="313"/>
    </row>
    <row r="448" spans="1:26" x14ac:dyDescent="0.25">
      <c r="A448" s="313"/>
      <c r="B448" s="322"/>
      <c r="C448" s="322"/>
      <c r="D448" s="313"/>
      <c r="E448" s="323"/>
      <c r="F448" s="312"/>
      <c r="G448" s="312"/>
      <c r="H448" s="324"/>
      <c r="I448" s="324"/>
      <c r="J448" s="313"/>
      <c r="K448" s="312"/>
      <c r="L448" s="313"/>
      <c r="M448" s="313"/>
      <c r="N448" s="313"/>
      <c r="O448" s="313"/>
      <c r="P448" s="313"/>
      <c r="Q448" s="313"/>
      <c r="R448" s="313"/>
      <c r="S448" s="313"/>
      <c r="T448" s="313"/>
      <c r="U448" s="313"/>
      <c r="V448" s="313"/>
      <c r="W448" s="313"/>
      <c r="X448" s="313"/>
      <c r="Y448" s="313"/>
      <c r="Z448" s="313"/>
    </row>
    <row r="449" spans="1:26" x14ac:dyDescent="0.25">
      <c r="A449" s="313"/>
      <c r="B449" s="322"/>
      <c r="C449" s="322"/>
      <c r="D449" s="313"/>
      <c r="E449" s="323"/>
      <c r="F449" s="312"/>
      <c r="G449" s="312"/>
      <c r="H449" s="324"/>
      <c r="I449" s="324"/>
      <c r="J449" s="313"/>
      <c r="K449" s="312"/>
      <c r="L449" s="313"/>
      <c r="M449" s="313"/>
      <c r="N449" s="313"/>
      <c r="O449" s="313"/>
      <c r="P449" s="313"/>
      <c r="Q449" s="313"/>
      <c r="R449" s="313"/>
      <c r="S449" s="313"/>
      <c r="T449" s="313"/>
      <c r="U449" s="313"/>
      <c r="V449" s="313"/>
      <c r="W449" s="313"/>
      <c r="X449" s="313"/>
      <c r="Y449" s="313"/>
      <c r="Z449" s="313"/>
    </row>
    <row r="450" spans="1:26" x14ac:dyDescent="0.25">
      <c r="A450" s="313"/>
      <c r="B450" s="322"/>
      <c r="C450" s="322"/>
      <c r="D450" s="313"/>
      <c r="E450" s="323"/>
      <c r="F450" s="312"/>
      <c r="G450" s="312"/>
      <c r="H450" s="324"/>
      <c r="I450" s="324"/>
      <c r="J450" s="313"/>
      <c r="K450" s="312"/>
      <c r="L450" s="313"/>
      <c r="M450" s="313"/>
      <c r="N450" s="313"/>
      <c r="O450" s="313"/>
      <c r="P450" s="313"/>
      <c r="Q450" s="313"/>
      <c r="R450" s="313"/>
      <c r="S450" s="313"/>
      <c r="T450" s="313"/>
      <c r="U450" s="313"/>
      <c r="V450" s="313"/>
      <c r="W450" s="313"/>
      <c r="X450" s="313"/>
      <c r="Y450" s="313"/>
      <c r="Z450" s="313"/>
    </row>
    <row r="451" spans="1:26" x14ac:dyDescent="0.25">
      <c r="A451" s="313"/>
      <c r="B451" s="322"/>
      <c r="C451" s="322"/>
      <c r="D451" s="313"/>
      <c r="E451" s="323"/>
      <c r="F451" s="312"/>
      <c r="G451" s="312"/>
      <c r="H451" s="324"/>
      <c r="I451" s="324"/>
      <c r="J451" s="313"/>
      <c r="K451" s="312"/>
      <c r="L451" s="313"/>
      <c r="M451" s="313"/>
      <c r="N451" s="313"/>
      <c r="O451" s="313"/>
      <c r="P451" s="313"/>
      <c r="Q451" s="313"/>
      <c r="R451" s="313"/>
      <c r="S451" s="313"/>
      <c r="T451" s="313"/>
      <c r="U451" s="313"/>
      <c r="V451" s="313"/>
      <c r="W451" s="313"/>
      <c r="X451" s="313"/>
      <c r="Y451" s="313"/>
      <c r="Z451" s="313"/>
    </row>
    <row r="452" spans="1:26" x14ac:dyDescent="0.25">
      <c r="A452" s="313"/>
      <c r="B452" s="322"/>
      <c r="C452" s="322"/>
      <c r="D452" s="313"/>
      <c r="E452" s="323"/>
      <c r="F452" s="312"/>
      <c r="G452" s="312"/>
      <c r="H452" s="324"/>
      <c r="I452" s="324"/>
      <c r="J452" s="313"/>
      <c r="K452" s="312"/>
      <c r="L452" s="313"/>
      <c r="M452" s="313"/>
      <c r="N452" s="313"/>
      <c r="O452" s="313"/>
      <c r="P452" s="313"/>
      <c r="Q452" s="313"/>
      <c r="R452" s="313"/>
      <c r="S452" s="313"/>
      <c r="T452" s="313"/>
      <c r="U452" s="313"/>
      <c r="V452" s="313"/>
      <c r="W452" s="313"/>
      <c r="X452" s="313"/>
      <c r="Y452" s="313"/>
      <c r="Z452" s="313"/>
    </row>
    <row r="453" spans="1:26" x14ac:dyDescent="0.25">
      <c r="A453" s="313"/>
      <c r="B453" s="322"/>
      <c r="C453" s="322"/>
      <c r="D453" s="313"/>
      <c r="E453" s="323"/>
      <c r="F453" s="312"/>
      <c r="G453" s="312"/>
      <c r="H453" s="324"/>
      <c r="I453" s="324"/>
      <c r="J453" s="313"/>
      <c r="K453" s="312"/>
      <c r="L453" s="313"/>
      <c r="M453" s="313"/>
      <c r="N453" s="313"/>
      <c r="O453" s="313"/>
      <c r="P453" s="313"/>
      <c r="Q453" s="313"/>
      <c r="R453" s="313"/>
      <c r="S453" s="313"/>
      <c r="T453" s="313"/>
      <c r="U453" s="313"/>
      <c r="V453" s="313"/>
      <c r="W453" s="313"/>
      <c r="X453" s="313"/>
      <c r="Y453" s="313"/>
      <c r="Z453" s="313"/>
    </row>
    <row r="454" spans="1:26" x14ac:dyDescent="0.25">
      <c r="A454" s="313"/>
      <c r="B454" s="322"/>
      <c r="C454" s="322"/>
      <c r="D454" s="313"/>
      <c r="E454" s="323"/>
      <c r="F454" s="312"/>
      <c r="G454" s="312"/>
      <c r="H454" s="324"/>
      <c r="I454" s="324"/>
      <c r="J454" s="313"/>
      <c r="K454" s="312"/>
      <c r="L454" s="313"/>
      <c r="M454" s="313"/>
      <c r="N454" s="313"/>
      <c r="O454" s="313"/>
      <c r="P454" s="313"/>
      <c r="Q454" s="313"/>
      <c r="R454" s="313"/>
      <c r="S454" s="313"/>
      <c r="T454" s="313"/>
      <c r="U454" s="313"/>
      <c r="V454" s="313"/>
      <c r="W454" s="313"/>
      <c r="X454" s="313"/>
      <c r="Y454" s="313"/>
      <c r="Z454" s="313"/>
    </row>
    <row r="455" spans="1:26" x14ac:dyDescent="0.25">
      <c r="A455" s="313"/>
      <c r="B455" s="322"/>
      <c r="C455" s="322"/>
      <c r="D455" s="313"/>
      <c r="E455" s="323"/>
      <c r="F455" s="312"/>
      <c r="G455" s="312"/>
      <c r="H455" s="324"/>
      <c r="I455" s="324"/>
      <c r="J455" s="313"/>
      <c r="K455" s="312"/>
      <c r="L455" s="313"/>
      <c r="M455" s="313"/>
      <c r="N455" s="313"/>
      <c r="O455" s="313"/>
      <c r="P455" s="313"/>
      <c r="Q455" s="313"/>
      <c r="R455" s="313"/>
      <c r="S455" s="313"/>
      <c r="T455" s="313"/>
      <c r="U455" s="313"/>
      <c r="V455" s="313"/>
      <c r="W455" s="313"/>
      <c r="X455" s="313"/>
      <c r="Y455" s="313"/>
      <c r="Z455" s="313"/>
    </row>
    <row r="456" spans="1:26" x14ac:dyDescent="0.25">
      <c r="A456" s="313"/>
      <c r="B456" s="322"/>
      <c r="C456" s="322"/>
      <c r="D456" s="313"/>
      <c r="E456" s="323"/>
      <c r="F456" s="312"/>
      <c r="G456" s="312"/>
      <c r="H456" s="324"/>
      <c r="I456" s="324"/>
      <c r="J456" s="313"/>
      <c r="K456" s="312"/>
      <c r="L456" s="313"/>
      <c r="M456" s="313"/>
      <c r="N456" s="313"/>
      <c r="O456" s="313"/>
      <c r="P456" s="313"/>
      <c r="Q456" s="313"/>
      <c r="R456" s="313"/>
      <c r="S456" s="313"/>
      <c r="T456" s="313"/>
      <c r="U456" s="313"/>
      <c r="V456" s="313"/>
      <c r="W456" s="313"/>
      <c r="X456" s="313"/>
      <c r="Y456" s="313"/>
      <c r="Z456" s="313"/>
    </row>
    <row r="457" spans="1:26" x14ac:dyDescent="0.25">
      <c r="A457" s="313"/>
      <c r="B457" s="322"/>
      <c r="C457" s="322"/>
      <c r="D457" s="313"/>
      <c r="E457" s="323"/>
      <c r="F457" s="312"/>
      <c r="G457" s="312"/>
      <c r="H457" s="324"/>
      <c r="I457" s="324"/>
      <c r="J457" s="313"/>
      <c r="K457" s="312"/>
      <c r="L457" s="313"/>
      <c r="M457" s="313"/>
      <c r="N457" s="313"/>
      <c r="O457" s="313"/>
      <c r="P457" s="313"/>
      <c r="Q457" s="313"/>
      <c r="R457" s="313"/>
      <c r="S457" s="313"/>
      <c r="T457" s="313"/>
      <c r="U457" s="313"/>
      <c r="V457" s="313"/>
      <c r="W457" s="313"/>
      <c r="X457" s="313"/>
      <c r="Y457" s="313"/>
      <c r="Z457" s="313"/>
    </row>
    <row r="458" spans="1:26" x14ac:dyDescent="0.25">
      <c r="A458" s="313"/>
      <c r="B458" s="322"/>
      <c r="C458" s="322"/>
      <c r="D458" s="313"/>
      <c r="E458" s="323"/>
      <c r="F458" s="312"/>
      <c r="G458" s="312"/>
      <c r="H458" s="324"/>
      <c r="I458" s="324"/>
      <c r="J458" s="313"/>
      <c r="K458" s="312"/>
      <c r="L458" s="313"/>
      <c r="M458" s="313"/>
      <c r="N458" s="313"/>
      <c r="O458" s="313"/>
      <c r="P458" s="313"/>
      <c r="Q458" s="313"/>
      <c r="R458" s="313"/>
      <c r="S458" s="313"/>
      <c r="T458" s="313"/>
      <c r="U458" s="313"/>
      <c r="V458" s="313"/>
      <c r="W458" s="313"/>
      <c r="X458" s="313"/>
      <c r="Y458" s="313"/>
      <c r="Z458" s="313"/>
    </row>
    <row r="459" spans="1:26" x14ac:dyDescent="0.25">
      <c r="A459" s="313"/>
      <c r="B459" s="322"/>
      <c r="C459" s="322"/>
      <c r="D459" s="313"/>
      <c r="E459" s="323"/>
      <c r="F459" s="312"/>
      <c r="G459" s="312"/>
      <c r="H459" s="324"/>
      <c r="I459" s="324"/>
      <c r="J459" s="313"/>
      <c r="K459" s="312"/>
      <c r="L459" s="313"/>
      <c r="M459" s="313"/>
      <c r="N459" s="313"/>
      <c r="O459" s="313"/>
      <c r="P459" s="313"/>
      <c r="Q459" s="313"/>
      <c r="R459" s="313"/>
      <c r="S459" s="313"/>
      <c r="T459" s="313"/>
      <c r="U459" s="313"/>
      <c r="V459" s="313"/>
      <c r="W459" s="313"/>
      <c r="X459" s="313"/>
      <c r="Y459" s="313"/>
      <c r="Z459" s="313"/>
    </row>
    <row r="460" spans="1:26" x14ac:dyDescent="0.25">
      <c r="A460" s="313"/>
      <c r="B460" s="322"/>
      <c r="C460" s="322"/>
      <c r="D460" s="313"/>
      <c r="E460" s="323"/>
      <c r="F460" s="312"/>
      <c r="G460" s="312"/>
      <c r="H460" s="324"/>
      <c r="I460" s="324"/>
      <c r="J460" s="313"/>
      <c r="K460" s="312"/>
      <c r="L460" s="313"/>
      <c r="M460" s="313"/>
      <c r="N460" s="313"/>
      <c r="O460" s="313"/>
      <c r="P460" s="313"/>
      <c r="Q460" s="313"/>
      <c r="R460" s="313"/>
      <c r="S460" s="313"/>
      <c r="T460" s="313"/>
      <c r="U460" s="313"/>
      <c r="V460" s="313"/>
      <c r="W460" s="313"/>
      <c r="X460" s="313"/>
      <c r="Y460" s="313"/>
      <c r="Z460" s="313"/>
    </row>
    <row r="461" spans="1:26" x14ac:dyDescent="0.25">
      <c r="A461" s="313"/>
      <c r="B461" s="322"/>
      <c r="C461" s="322"/>
      <c r="D461" s="313"/>
      <c r="E461" s="323"/>
      <c r="F461" s="312"/>
      <c r="G461" s="312"/>
      <c r="H461" s="324"/>
      <c r="I461" s="324"/>
      <c r="J461" s="313"/>
      <c r="K461" s="312"/>
      <c r="L461" s="313"/>
      <c r="M461" s="313"/>
      <c r="N461" s="313"/>
      <c r="O461" s="313"/>
      <c r="P461" s="313"/>
      <c r="Q461" s="313"/>
      <c r="R461" s="313"/>
      <c r="S461" s="313"/>
      <c r="T461" s="313"/>
      <c r="U461" s="313"/>
      <c r="V461" s="313"/>
      <c r="W461" s="313"/>
      <c r="X461" s="313"/>
      <c r="Y461" s="313"/>
      <c r="Z461" s="313"/>
    </row>
    <row r="462" spans="1:26" x14ac:dyDescent="0.25">
      <c r="A462" s="313"/>
      <c r="B462" s="322"/>
      <c r="C462" s="322"/>
      <c r="D462" s="313"/>
      <c r="E462" s="323"/>
      <c r="F462" s="312"/>
      <c r="G462" s="312"/>
      <c r="H462" s="324"/>
      <c r="I462" s="324"/>
      <c r="J462" s="313"/>
      <c r="K462" s="312"/>
      <c r="L462" s="313"/>
      <c r="M462" s="313"/>
      <c r="N462" s="313"/>
      <c r="O462" s="313"/>
      <c r="P462" s="313"/>
      <c r="Q462" s="313"/>
      <c r="R462" s="313"/>
      <c r="S462" s="313"/>
      <c r="T462" s="313"/>
      <c r="U462" s="313"/>
      <c r="V462" s="313"/>
      <c r="W462" s="313"/>
      <c r="X462" s="313"/>
      <c r="Y462" s="313"/>
      <c r="Z462" s="313"/>
    </row>
    <row r="463" spans="1:26" x14ac:dyDescent="0.25">
      <c r="A463" s="313"/>
      <c r="B463" s="322"/>
      <c r="C463" s="322"/>
      <c r="D463" s="313"/>
      <c r="E463" s="323"/>
      <c r="F463" s="312"/>
      <c r="G463" s="312"/>
      <c r="H463" s="324"/>
      <c r="I463" s="324"/>
      <c r="J463" s="313"/>
      <c r="K463" s="312"/>
      <c r="L463" s="313"/>
      <c r="M463" s="313"/>
      <c r="N463" s="313"/>
      <c r="O463" s="313"/>
      <c r="P463" s="313"/>
      <c r="Q463" s="313"/>
      <c r="R463" s="313"/>
      <c r="S463" s="313"/>
      <c r="T463" s="313"/>
      <c r="U463" s="313"/>
      <c r="V463" s="313"/>
      <c r="W463" s="313"/>
      <c r="X463" s="313"/>
      <c r="Y463" s="313"/>
      <c r="Z463" s="313"/>
    </row>
    <row r="464" spans="1:26" x14ac:dyDescent="0.25">
      <c r="A464" s="313"/>
      <c r="B464" s="322"/>
      <c r="C464" s="322"/>
      <c r="D464" s="313"/>
      <c r="E464" s="323"/>
      <c r="F464" s="312"/>
      <c r="G464" s="312"/>
      <c r="H464" s="324"/>
      <c r="I464" s="324"/>
      <c r="J464" s="313"/>
      <c r="K464" s="312"/>
      <c r="L464" s="313"/>
      <c r="M464" s="313"/>
      <c r="N464" s="313"/>
      <c r="O464" s="313"/>
      <c r="P464" s="313"/>
      <c r="Q464" s="313"/>
      <c r="R464" s="313"/>
      <c r="S464" s="313"/>
      <c r="T464" s="313"/>
      <c r="U464" s="313"/>
      <c r="V464" s="313"/>
      <c r="W464" s="313"/>
      <c r="X464" s="313"/>
      <c r="Y464" s="313"/>
      <c r="Z464" s="313"/>
    </row>
    <row r="465" spans="1:26" x14ac:dyDescent="0.25">
      <c r="A465" s="313"/>
      <c r="B465" s="322"/>
      <c r="C465" s="322"/>
      <c r="D465" s="313"/>
      <c r="E465" s="323"/>
      <c r="F465" s="312"/>
      <c r="G465" s="312"/>
      <c r="H465" s="324"/>
      <c r="I465" s="324"/>
      <c r="J465" s="313"/>
      <c r="K465" s="312"/>
      <c r="L465" s="313"/>
      <c r="M465" s="313"/>
      <c r="N465" s="313"/>
      <c r="O465" s="313"/>
      <c r="P465" s="313"/>
      <c r="Q465" s="313"/>
      <c r="R465" s="313"/>
      <c r="S465" s="313"/>
      <c r="T465" s="313"/>
      <c r="U465" s="313"/>
      <c r="V465" s="313"/>
      <c r="W465" s="313"/>
      <c r="X465" s="313"/>
      <c r="Y465" s="313"/>
      <c r="Z465" s="313"/>
    </row>
    <row r="466" spans="1:26" x14ac:dyDescent="0.25">
      <c r="A466" s="313"/>
      <c r="B466" s="322"/>
      <c r="C466" s="322"/>
      <c r="D466" s="313"/>
      <c r="E466" s="323"/>
      <c r="F466" s="312"/>
      <c r="G466" s="312"/>
      <c r="H466" s="324"/>
      <c r="I466" s="324"/>
      <c r="J466" s="313"/>
      <c r="K466" s="312"/>
      <c r="L466" s="313"/>
      <c r="M466" s="313"/>
      <c r="N466" s="313"/>
      <c r="O466" s="313"/>
      <c r="P466" s="313"/>
      <c r="Q466" s="313"/>
      <c r="R466" s="313"/>
      <c r="S466" s="313"/>
      <c r="T466" s="313"/>
      <c r="U466" s="313"/>
      <c r="V466" s="313"/>
      <c r="W466" s="313"/>
      <c r="X466" s="313"/>
      <c r="Y466" s="313"/>
      <c r="Z466" s="313"/>
    </row>
    <row r="467" spans="1:26" x14ac:dyDescent="0.25">
      <c r="A467" s="313"/>
      <c r="B467" s="322"/>
      <c r="C467" s="322"/>
      <c r="D467" s="313"/>
      <c r="E467" s="323"/>
      <c r="F467" s="312"/>
      <c r="G467" s="312"/>
      <c r="H467" s="324"/>
      <c r="I467" s="324"/>
      <c r="J467" s="313"/>
      <c r="K467" s="312"/>
      <c r="L467" s="313"/>
      <c r="M467" s="313"/>
      <c r="N467" s="313"/>
      <c r="O467" s="313"/>
      <c r="P467" s="313"/>
      <c r="Q467" s="313"/>
      <c r="R467" s="313"/>
      <c r="S467" s="313"/>
      <c r="T467" s="313"/>
      <c r="U467" s="313"/>
      <c r="V467" s="313"/>
      <c r="W467" s="313"/>
      <c r="X467" s="313"/>
      <c r="Y467" s="313"/>
      <c r="Z467" s="313"/>
    </row>
    <row r="468" spans="1:26" x14ac:dyDescent="0.25">
      <c r="A468" s="313"/>
      <c r="B468" s="322"/>
      <c r="C468" s="322"/>
      <c r="D468" s="313"/>
      <c r="E468" s="323"/>
      <c r="F468" s="312"/>
      <c r="G468" s="312"/>
      <c r="H468" s="324"/>
      <c r="I468" s="324"/>
      <c r="J468" s="313"/>
      <c r="K468" s="312"/>
      <c r="L468" s="313"/>
      <c r="M468" s="313"/>
      <c r="N468" s="313"/>
      <c r="O468" s="313"/>
      <c r="P468" s="313"/>
      <c r="Q468" s="313"/>
      <c r="R468" s="313"/>
      <c r="S468" s="313"/>
      <c r="T468" s="313"/>
      <c r="U468" s="313"/>
      <c r="V468" s="313"/>
      <c r="W468" s="313"/>
      <c r="X468" s="313"/>
      <c r="Y468" s="313"/>
      <c r="Z468" s="313"/>
    </row>
    <row r="469" spans="1:26" x14ac:dyDescent="0.25">
      <c r="A469" s="313"/>
      <c r="B469" s="322"/>
      <c r="C469" s="322"/>
      <c r="D469" s="313"/>
      <c r="E469" s="323"/>
      <c r="F469" s="312"/>
      <c r="G469" s="312"/>
      <c r="H469" s="324"/>
      <c r="I469" s="324"/>
      <c r="J469" s="313"/>
      <c r="K469" s="312"/>
      <c r="L469" s="313"/>
      <c r="M469" s="313"/>
      <c r="N469" s="313"/>
      <c r="O469" s="313"/>
      <c r="P469" s="313"/>
      <c r="Q469" s="313"/>
      <c r="R469" s="313"/>
      <c r="S469" s="313"/>
      <c r="T469" s="313"/>
      <c r="U469" s="313"/>
      <c r="V469" s="313"/>
      <c r="W469" s="313"/>
      <c r="X469" s="313"/>
      <c r="Y469" s="313"/>
      <c r="Z469" s="313"/>
    </row>
    <row r="470" spans="1:26" x14ac:dyDescent="0.25">
      <c r="A470" s="313"/>
      <c r="B470" s="322"/>
      <c r="C470" s="322"/>
      <c r="D470" s="313"/>
      <c r="E470" s="323"/>
      <c r="F470" s="312"/>
      <c r="G470" s="312"/>
      <c r="H470" s="324"/>
      <c r="I470" s="324"/>
      <c r="J470" s="313"/>
      <c r="K470" s="312"/>
      <c r="L470" s="313"/>
      <c r="M470" s="313"/>
      <c r="N470" s="313"/>
      <c r="O470" s="313"/>
      <c r="P470" s="313"/>
      <c r="Q470" s="313"/>
      <c r="R470" s="313"/>
      <c r="S470" s="313"/>
      <c r="T470" s="313"/>
      <c r="U470" s="313"/>
      <c r="V470" s="313"/>
      <c r="W470" s="313"/>
      <c r="X470" s="313"/>
      <c r="Y470" s="313"/>
      <c r="Z470" s="313"/>
    </row>
    <row r="471" spans="1:26" x14ac:dyDescent="0.25">
      <c r="A471" s="313"/>
      <c r="B471" s="322"/>
      <c r="C471" s="322"/>
      <c r="D471" s="313"/>
      <c r="E471" s="323"/>
      <c r="F471" s="312"/>
      <c r="G471" s="312"/>
      <c r="H471" s="324"/>
      <c r="I471" s="324"/>
      <c r="J471" s="313"/>
      <c r="K471" s="312"/>
      <c r="L471" s="313"/>
      <c r="M471" s="313"/>
      <c r="N471" s="313"/>
      <c r="O471" s="313"/>
      <c r="P471" s="313"/>
      <c r="Q471" s="313"/>
      <c r="R471" s="313"/>
      <c r="S471" s="313"/>
      <c r="T471" s="313"/>
      <c r="U471" s="313"/>
      <c r="V471" s="313"/>
      <c r="W471" s="313"/>
      <c r="X471" s="313"/>
      <c r="Y471" s="313"/>
      <c r="Z471" s="313"/>
    </row>
    <row r="472" spans="1:26" x14ac:dyDescent="0.25">
      <c r="A472" s="313"/>
      <c r="B472" s="322"/>
      <c r="C472" s="322"/>
      <c r="D472" s="313"/>
      <c r="E472" s="323"/>
      <c r="F472" s="312"/>
      <c r="G472" s="312"/>
      <c r="H472" s="324"/>
      <c r="I472" s="324"/>
      <c r="J472" s="313"/>
      <c r="K472" s="312"/>
      <c r="L472" s="313"/>
      <c r="M472" s="313"/>
      <c r="N472" s="313"/>
      <c r="O472" s="313"/>
      <c r="P472" s="313"/>
      <c r="Q472" s="313"/>
      <c r="R472" s="313"/>
      <c r="S472" s="313"/>
      <c r="T472" s="313"/>
      <c r="U472" s="313"/>
      <c r="V472" s="313"/>
      <c r="W472" s="313"/>
      <c r="X472" s="313"/>
      <c r="Y472" s="313"/>
      <c r="Z472" s="313"/>
    </row>
    <row r="473" spans="1:26" x14ac:dyDescent="0.25">
      <c r="A473" s="313"/>
      <c r="B473" s="322"/>
      <c r="C473" s="322"/>
      <c r="D473" s="313"/>
      <c r="E473" s="323"/>
      <c r="F473" s="312"/>
      <c r="G473" s="312"/>
      <c r="H473" s="324"/>
      <c r="I473" s="324"/>
      <c r="J473" s="313"/>
      <c r="K473" s="312"/>
      <c r="L473" s="313"/>
      <c r="M473" s="313"/>
      <c r="N473" s="313"/>
      <c r="O473" s="313"/>
      <c r="P473" s="313"/>
      <c r="Q473" s="313"/>
      <c r="R473" s="313"/>
      <c r="S473" s="313"/>
      <c r="T473" s="313"/>
      <c r="U473" s="313"/>
      <c r="V473" s="313"/>
      <c r="W473" s="313"/>
      <c r="X473" s="313"/>
      <c r="Y473" s="313"/>
      <c r="Z473" s="313"/>
    </row>
    <row r="474" spans="1:26" x14ac:dyDescent="0.25">
      <c r="A474" s="313"/>
      <c r="B474" s="322"/>
      <c r="C474" s="322"/>
      <c r="D474" s="313"/>
      <c r="E474" s="323"/>
      <c r="F474" s="312"/>
      <c r="G474" s="312"/>
      <c r="H474" s="324"/>
      <c r="I474" s="324"/>
      <c r="J474" s="313"/>
      <c r="K474" s="312"/>
      <c r="L474" s="313"/>
      <c r="M474" s="313"/>
      <c r="N474" s="313"/>
      <c r="O474" s="313"/>
      <c r="P474" s="313"/>
      <c r="Q474" s="313"/>
      <c r="R474" s="313"/>
      <c r="S474" s="313"/>
      <c r="T474" s="313"/>
      <c r="U474" s="313"/>
      <c r="V474" s="313"/>
      <c r="W474" s="313"/>
      <c r="X474" s="313"/>
      <c r="Y474" s="313"/>
      <c r="Z474" s="313"/>
    </row>
    <row r="475" spans="1:26" x14ac:dyDescent="0.25">
      <c r="A475" s="313"/>
      <c r="B475" s="322"/>
      <c r="C475" s="322"/>
      <c r="D475" s="313"/>
      <c r="E475" s="323"/>
      <c r="F475" s="312"/>
      <c r="G475" s="312"/>
      <c r="H475" s="324"/>
      <c r="I475" s="324"/>
      <c r="J475" s="313"/>
      <c r="K475" s="312"/>
      <c r="L475" s="313"/>
      <c r="M475" s="313"/>
      <c r="N475" s="313"/>
      <c r="O475" s="313"/>
      <c r="P475" s="313"/>
      <c r="Q475" s="313"/>
      <c r="R475" s="313"/>
      <c r="S475" s="313"/>
      <c r="T475" s="313"/>
      <c r="U475" s="313"/>
      <c r="V475" s="313"/>
      <c r="W475" s="313"/>
      <c r="X475" s="313"/>
      <c r="Y475" s="313"/>
      <c r="Z475" s="313"/>
    </row>
    <row r="476" spans="1:26" x14ac:dyDescent="0.25">
      <c r="A476" s="313"/>
      <c r="B476" s="322"/>
      <c r="C476" s="322"/>
      <c r="D476" s="313"/>
      <c r="E476" s="323"/>
      <c r="F476" s="312"/>
      <c r="G476" s="312"/>
      <c r="H476" s="324"/>
      <c r="I476" s="324"/>
      <c r="J476" s="313"/>
      <c r="K476" s="312"/>
      <c r="L476" s="313"/>
      <c r="M476" s="313"/>
      <c r="N476" s="313"/>
      <c r="O476" s="313"/>
      <c r="P476" s="313"/>
      <c r="Q476" s="313"/>
      <c r="R476" s="313"/>
      <c r="S476" s="313"/>
      <c r="T476" s="313"/>
      <c r="U476" s="313"/>
      <c r="V476" s="313"/>
      <c r="W476" s="313"/>
      <c r="X476" s="313"/>
      <c r="Y476" s="313"/>
      <c r="Z476" s="313"/>
    </row>
    <row r="477" spans="1:26" x14ac:dyDescent="0.25">
      <c r="A477" s="313"/>
      <c r="B477" s="322"/>
      <c r="C477" s="322"/>
      <c r="D477" s="313"/>
      <c r="E477" s="323"/>
      <c r="F477" s="312"/>
      <c r="G477" s="312"/>
      <c r="H477" s="324"/>
      <c r="I477" s="324"/>
      <c r="J477" s="313"/>
      <c r="K477" s="312"/>
      <c r="L477" s="313"/>
      <c r="M477" s="313"/>
      <c r="N477" s="313"/>
      <c r="O477" s="313"/>
      <c r="P477" s="313"/>
      <c r="Q477" s="313"/>
      <c r="R477" s="313"/>
      <c r="S477" s="313"/>
      <c r="T477" s="313"/>
      <c r="U477" s="313"/>
      <c r="V477" s="313"/>
      <c r="W477" s="313"/>
      <c r="X477" s="313"/>
      <c r="Y477" s="313"/>
      <c r="Z477" s="313"/>
    </row>
    <row r="478" spans="1:26" x14ac:dyDescent="0.25">
      <c r="A478" s="313"/>
      <c r="B478" s="322"/>
      <c r="C478" s="322"/>
      <c r="D478" s="313"/>
      <c r="E478" s="323"/>
      <c r="F478" s="312"/>
      <c r="G478" s="312"/>
      <c r="H478" s="324"/>
      <c r="I478" s="324"/>
      <c r="J478" s="313"/>
      <c r="K478" s="312"/>
      <c r="L478" s="313"/>
      <c r="M478" s="313"/>
      <c r="N478" s="313"/>
      <c r="O478" s="313"/>
      <c r="P478" s="313"/>
      <c r="Q478" s="313"/>
      <c r="R478" s="313"/>
      <c r="S478" s="313"/>
      <c r="T478" s="313"/>
      <c r="U478" s="313"/>
      <c r="V478" s="313"/>
      <c r="W478" s="313"/>
      <c r="X478" s="313"/>
      <c r="Y478" s="313"/>
      <c r="Z478" s="313"/>
    </row>
    <row r="479" spans="1:26" x14ac:dyDescent="0.25">
      <c r="A479" s="313"/>
      <c r="B479" s="322"/>
      <c r="C479" s="322"/>
      <c r="D479" s="313"/>
      <c r="E479" s="323"/>
      <c r="F479" s="312"/>
      <c r="G479" s="312"/>
      <c r="H479" s="324"/>
      <c r="I479" s="324"/>
      <c r="J479" s="313"/>
      <c r="K479" s="312"/>
      <c r="L479" s="313"/>
      <c r="M479" s="313"/>
      <c r="N479" s="313"/>
      <c r="O479" s="313"/>
      <c r="P479" s="313"/>
      <c r="Q479" s="313"/>
      <c r="R479" s="313"/>
      <c r="S479" s="313"/>
      <c r="T479" s="313"/>
      <c r="U479" s="313"/>
      <c r="V479" s="313"/>
      <c r="W479" s="313"/>
      <c r="X479" s="313"/>
      <c r="Y479" s="313"/>
      <c r="Z479" s="313"/>
    </row>
    <row r="480" spans="1:26" x14ac:dyDescent="0.25">
      <c r="A480" s="313"/>
      <c r="B480" s="322"/>
      <c r="C480" s="322"/>
      <c r="D480" s="313"/>
      <c r="E480" s="323"/>
      <c r="F480" s="312"/>
      <c r="G480" s="312"/>
      <c r="H480" s="324"/>
      <c r="I480" s="324"/>
      <c r="J480" s="313"/>
      <c r="K480" s="312"/>
      <c r="L480" s="313"/>
      <c r="M480" s="313"/>
      <c r="N480" s="313"/>
      <c r="O480" s="313"/>
      <c r="P480" s="313"/>
      <c r="Q480" s="313"/>
      <c r="R480" s="313"/>
      <c r="S480" s="313"/>
      <c r="T480" s="313"/>
      <c r="U480" s="313"/>
      <c r="V480" s="313"/>
      <c r="W480" s="313"/>
      <c r="X480" s="313"/>
      <c r="Y480" s="313"/>
      <c r="Z480" s="313"/>
    </row>
    <row r="481" spans="1:26" x14ac:dyDescent="0.25">
      <c r="A481" s="313"/>
      <c r="B481" s="322"/>
      <c r="C481" s="322"/>
      <c r="D481" s="313"/>
      <c r="E481" s="323"/>
      <c r="F481" s="312"/>
      <c r="G481" s="312"/>
      <c r="H481" s="324"/>
      <c r="I481" s="324"/>
      <c r="J481" s="313"/>
      <c r="K481" s="312"/>
      <c r="L481" s="313"/>
      <c r="M481" s="313"/>
      <c r="N481" s="313"/>
      <c r="O481" s="313"/>
      <c r="P481" s="313"/>
      <c r="Q481" s="313"/>
      <c r="R481" s="313"/>
      <c r="S481" s="313"/>
      <c r="T481" s="313"/>
      <c r="U481" s="313"/>
      <c r="V481" s="313"/>
      <c r="W481" s="313"/>
      <c r="X481" s="313"/>
      <c r="Y481" s="313"/>
      <c r="Z481" s="313"/>
    </row>
    <row r="482" spans="1:26" x14ac:dyDescent="0.25">
      <c r="A482" s="313"/>
      <c r="B482" s="322"/>
      <c r="C482" s="322"/>
      <c r="D482" s="313"/>
      <c r="E482" s="323"/>
      <c r="F482" s="312"/>
      <c r="G482" s="312"/>
      <c r="H482" s="324"/>
      <c r="I482" s="324"/>
      <c r="J482" s="313"/>
      <c r="K482" s="312"/>
      <c r="L482" s="313"/>
      <c r="M482" s="313"/>
      <c r="N482" s="313"/>
      <c r="O482" s="313"/>
      <c r="P482" s="313"/>
      <c r="Q482" s="313"/>
      <c r="R482" s="313"/>
      <c r="S482" s="313"/>
      <c r="T482" s="313"/>
      <c r="U482" s="313"/>
      <c r="V482" s="313"/>
      <c r="W482" s="313"/>
      <c r="X482" s="313"/>
      <c r="Y482" s="313"/>
      <c r="Z482" s="313"/>
    </row>
    <row r="483" spans="1:26" x14ac:dyDescent="0.25">
      <c r="A483" s="313"/>
      <c r="B483" s="322"/>
      <c r="C483" s="322"/>
      <c r="D483" s="313"/>
      <c r="E483" s="323"/>
      <c r="F483" s="312"/>
      <c r="G483" s="312"/>
      <c r="H483" s="324"/>
      <c r="I483" s="324"/>
      <c r="J483" s="313"/>
      <c r="K483" s="312"/>
      <c r="L483" s="313"/>
      <c r="M483" s="313"/>
      <c r="N483" s="313"/>
      <c r="O483" s="313"/>
      <c r="P483" s="313"/>
      <c r="Q483" s="313"/>
      <c r="R483" s="313"/>
      <c r="S483" s="313"/>
      <c r="T483" s="313"/>
      <c r="U483" s="313"/>
      <c r="V483" s="313"/>
      <c r="W483" s="313"/>
      <c r="X483" s="313"/>
      <c r="Y483" s="313"/>
      <c r="Z483" s="313"/>
    </row>
    <row r="484" spans="1:26" x14ac:dyDescent="0.25">
      <c r="A484" s="313"/>
      <c r="B484" s="322"/>
      <c r="C484" s="322"/>
      <c r="D484" s="313"/>
      <c r="E484" s="323"/>
      <c r="F484" s="312"/>
      <c r="G484" s="312"/>
      <c r="H484" s="324"/>
      <c r="I484" s="324"/>
      <c r="J484" s="313"/>
      <c r="K484" s="312"/>
      <c r="L484" s="313"/>
      <c r="M484" s="313"/>
      <c r="N484" s="313"/>
      <c r="O484" s="313"/>
      <c r="P484" s="313"/>
      <c r="Q484" s="313"/>
      <c r="R484" s="313"/>
      <c r="S484" s="313"/>
      <c r="T484" s="313"/>
      <c r="U484" s="313"/>
      <c r="V484" s="313"/>
      <c r="W484" s="313"/>
      <c r="X484" s="313"/>
      <c r="Y484" s="313"/>
      <c r="Z484" s="313"/>
    </row>
    <row r="485" spans="1:26" x14ac:dyDescent="0.25">
      <c r="A485" s="313"/>
      <c r="B485" s="322"/>
      <c r="C485" s="322"/>
      <c r="D485" s="313"/>
      <c r="E485" s="323"/>
      <c r="F485" s="312"/>
      <c r="G485" s="312"/>
      <c r="H485" s="324"/>
      <c r="I485" s="324"/>
      <c r="J485" s="313"/>
      <c r="K485" s="312"/>
      <c r="L485" s="313"/>
      <c r="M485" s="313"/>
      <c r="N485" s="313"/>
      <c r="O485" s="313"/>
      <c r="P485" s="313"/>
      <c r="Q485" s="313"/>
      <c r="R485" s="313"/>
      <c r="S485" s="313"/>
      <c r="T485" s="313"/>
      <c r="U485" s="313"/>
      <c r="V485" s="313"/>
      <c r="W485" s="313"/>
      <c r="X485" s="313"/>
      <c r="Y485" s="313"/>
      <c r="Z485" s="313"/>
    </row>
    <row r="486" spans="1:26" x14ac:dyDescent="0.25">
      <c r="A486" s="313"/>
      <c r="B486" s="322"/>
      <c r="C486" s="322"/>
      <c r="D486" s="313"/>
      <c r="E486" s="323"/>
      <c r="F486" s="312"/>
      <c r="G486" s="312"/>
      <c r="H486" s="324"/>
      <c r="I486" s="324"/>
      <c r="J486" s="313"/>
      <c r="K486" s="312"/>
      <c r="L486" s="313"/>
      <c r="M486" s="313"/>
      <c r="N486" s="313"/>
      <c r="O486" s="313"/>
      <c r="P486" s="313"/>
      <c r="Q486" s="313"/>
      <c r="R486" s="313"/>
      <c r="S486" s="313"/>
      <c r="T486" s="313"/>
      <c r="U486" s="313"/>
      <c r="V486" s="313"/>
      <c r="W486" s="313"/>
      <c r="X486" s="313"/>
      <c r="Y486" s="313"/>
      <c r="Z486" s="313"/>
    </row>
    <row r="487" spans="1:26" x14ac:dyDescent="0.25">
      <c r="A487" s="313"/>
      <c r="B487" s="322"/>
      <c r="C487" s="322"/>
      <c r="D487" s="313"/>
      <c r="E487" s="323"/>
      <c r="F487" s="312"/>
      <c r="G487" s="312"/>
      <c r="H487" s="324"/>
      <c r="I487" s="324"/>
      <c r="J487" s="313"/>
      <c r="K487" s="312"/>
      <c r="L487" s="313"/>
      <c r="M487" s="313"/>
      <c r="N487" s="313"/>
      <c r="O487" s="313"/>
      <c r="P487" s="313"/>
      <c r="Q487" s="313"/>
      <c r="R487" s="313"/>
      <c r="S487" s="313"/>
      <c r="T487" s="313"/>
      <c r="U487" s="313"/>
      <c r="V487" s="313"/>
      <c r="W487" s="313"/>
      <c r="X487" s="313"/>
      <c r="Y487" s="313"/>
      <c r="Z487" s="313"/>
    </row>
    <row r="488" spans="1:26" x14ac:dyDescent="0.25">
      <c r="A488" s="313"/>
      <c r="B488" s="322"/>
      <c r="C488" s="322"/>
      <c r="D488" s="313"/>
      <c r="E488" s="323"/>
      <c r="F488" s="312"/>
      <c r="G488" s="312"/>
      <c r="H488" s="324"/>
      <c r="I488" s="324"/>
      <c r="J488" s="313"/>
      <c r="K488" s="312"/>
      <c r="L488" s="313"/>
      <c r="M488" s="313"/>
      <c r="N488" s="313"/>
      <c r="O488" s="313"/>
      <c r="P488" s="313"/>
      <c r="Q488" s="313"/>
      <c r="R488" s="313"/>
      <c r="S488" s="313"/>
      <c r="T488" s="313"/>
      <c r="U488" s="313"/>
      <c r="V488" s="313"/>
      <c r="W488" s="313"/>
      <c r="X488" s="313"/>
      <c r="Y488" s="313"/>
      <c r="Z488" s="313"/>
    </row>
    <row r="489" spans="1:26" x14ac:dyDescent="0.25">
      <c r="A489" s="313"/>
      <c r="B489" s="322"/>
      <c r="C489" s="322"/>
      <c r="D489" s="313"/>
      <c r="E489" s="323"/>
      <c r="F489" s="312"/>
      <c r="G489" s="312"/>
      <c r="H489" s="324"/>
      <c r="I489" s="324"/>
      <c r="J489" s="313"/>
      <c r="K489" s="312"/>
      <c r="L489" s="313"/>
      <c r="M489" s="313"/>
      <c r="N489" s="313"/>
      <c r="O489" s="313"/>
      <c r="P489" s="313"/>
      <c r="Q489" s="313"/>
      <c r="R489" s="313"/>
      <c r="S489" s="313"/>
      <c r="T489" s="313"/>
      <c r="U489" s="313"/>
      <c r="V489" s="313"/>
      <c r="W489" s="313"/>
      <c r="X489" s="313"/>
      <c r="Y489" s="313"/>
      <c r="Z489" s="313"/>
    </row>
    <row r="490" spans="1:26" x14ac:dyDescent="0.25">
      <c r="A490" s="313"/>
      <c r="B490" s="322"/>
      <c r="C490" s="322"/>
      <c r="D490" s="313"/>
      <c r="E490" s="323"/>
      <c r="F490" s="312"/>
      <c r="G490" s="312"/>
      <c r="H490" s="324"/>
      <c r="I490" s="324"/>
      <c r="J490" s="313"/>
      <c r="K490" s="312"/>
      <c r="L490" s="313"/>
      <c r="M490" s="313"/>
      <c r="N490" s="313"/>
      <c r="O490" s="313"/>
      <c r="P490" s="313"/>
      <c r="Q490" s="313"/>
      <c r="R490" s="313"/>
      <c r="S490" s="313"/>
      <c r="T490" s="313"/>
      <c r="U490" s="313"/>
      <c r="V490" s="313"/>
      <c r="W490" s="313"/>
      <c r="X490" s="313"/>
      <c r="Y490" s="313"/>
      <c r="Z490" s="313"/>
    </row>
    <row r="491" spans="1:26" x14ac:dyDescent="0.25">
      <c r="A491" s="313"/>
      <c r="B491" s="322"/>
      <c r="C491" s="322"/>
      <c r="D491" s="313"/>
      <c r="E491" s="323"/>
      <c r="F491" s="312"/>
      <c r="G491" s="312"/>
      <c r="H491" s="324"/>
      <c r="I491" s="324"/>
      <c r="J491" s="313"/>
      <c r="K491" s="312"/>
      <c r="L491" s="313"/>
      <c r="M491" s="313"/>
      <c r="N491" s="313"/>
      <c r="O491" s="313"/>
      <c r="P491" s="313"/>
      <c r="Q491" s="313"/>
      <c r="R491" s="313"/>
      <c r="S491" s="313"/>
      <c r="T491" s="313"/>
      <c r="U491" s="313"/>
      <c r="V491" s="313"/>
      <c r="W491" s="313"/>
      <c r="X491" s="313"/>
      <c r="Y491" s="313"/>
      <c r="Z491" s="313"/>
    </row>
    <row r="492" spans="1:26" x14ac:dyDescent="0.25">
      <c r="A492" s="313"/>
      <c r="B492" s="322"/>
      <c r="C492" s="322"/>
      <c r="D492" s="313"/>
      <c r="E492" s="323"/>
      <c r="F492" s="312"/>
      <c r="G492" s="312"/>
      <c r="H492" s="324"/>
      <c r="I492" s="324"/>
      <c r="J492" s="313"/>
      <c r="K492" s="312"/>
      <c r="L492" s="313"/>
      <c r="M492" s="313"/>
      <c r="N492" s="313"/>
      <c r="O492" s="313"/>
      <c r="P492" s="313"/>
      <c r="Q492" s="313"/>
      <c r="R492" s="313"/>
      <c r="S492" s="313"/>
      <c r="T492" s="313"/>
      <c r="U492" s="313"/>
      <c r="V492" s="313"/>
      <c r="W492" s="313"/>
      <c r="X492" s="313"/>
      <c r="Y492" s="313"/>
      <c r="Z492" s="313"/>
    </row>
    <row r="493" spans="1:26" x14ac:dyDescent="0.25">
      <c r="A493" s="313"/>
      <c r="B493" s="322"/>
      <c r="C493" s="322"/>
      <c r="D493" s="313"/>
      <c r="E493" s="323"/>
      <c r="F493" s="312"/>
      <c r="G493" s="312"/>
      <c r="H493" s="324"/>
      <c r="I493" s="324"/>
      <c r="J493" s="313"/>
      <c r="K493" s="312"/>
      <c r="L493" s="313"/>
      <c r="M493" s="313"/>
      <c r="N493" s="313"/>
      <c r="O493" s="313"/>
      <c r="P493" s="313"/>
      <c r="Q493" s="313"/>
      <c r="R493" s="313"/>
      <c r="S493" s="313"/>
      <c r="T493" s="313"/>
      <c r="U493" s="313"/>
      <c r="V493" s="313"/>
      <c r="W493" s="313"/>
      <c r="X493" s="313"/>
      <c r="Y493" s="313"/>
      <c r="Z493" s="313"/>
    </row>
    <row r="494" spans="1:26" x14ac:dyDescent="0.25">
      <c r="A494" s="313"/>
      <c r="B494" s="322"/>
      <c r="C494" s="322"/>
      <c r="D494" s="313"/>
      <c r="E494" s="323"/>
      <c r="F494" s="312"/>
      <c r="G494" s="312"/>
      <c r="H494" s="324"/>
      <c r="I494" s="324"/>
      <c r="J494" s="313"/>
      <c r="K494" s="312"/>
      <c r="L494" s="313"/>
      <c r="M494" s="313"/>
      <c r="N494" s="313"/>
      <c r="O494" s="313"/>
      <c r="P494" s="313"/>
      <c r="Q494" s="313"/>
      <c r="R494" s="313"/>
      <c r="S494" s="313"/>
      <c r="T494" s="313"/>
      <c r="U494" s="313"/>
      <c r="V494" s="313"/>
      <c r="W494" s="313"/>
      <c r="X494" s="313"/>
      <c r="Y494" s="313"/>
      <c r="Z494" s="313"/>
    </row>
    <row r="495" spans="1:26" x14ac:dyDescent="0.25">
      <c r="A495" s="313"/>
      <c r="B495" s="322"/>
      <c r="C495" s="322"/>
      <c r="D495" s="313"/>
      <c r="E495" s="323"/>
      <c r="F495" s="312"/>
      <c r="G495" s="312"/>
      <c r="H495" s="324"/>
      <c r="I495" s="324"/>
      <c r="J495" s="313"/>
      <c r="K495" s="312"/>
      <c r="L495" s="313"/>
      <c r="M495" s="313"/>
      <c r="N495" s="313"/>
      <c r="O495" s="313"/>
      <c r="P495" s="313"/>
      <c r="Q495" s="313"/>
      <c r="R495" s="313"/>
      <c r="S495" s="313"/>
      <c r="T495" s="313"/>
      <c r="U495" s="313"/>
      <c r="V495" s="313"/>
      <c r="W495" s="313"/>
      <c r="X495" s="313"/>
      <c r="Y495" s="313"/>
      <c r="Z495" s="313"/>
    </row>
    <row r="496" spans="1:26" x14ac:dyDescent="0.25">
      <c r="A496" s="313"/>
      <c r="B496" s="322"/>
      <c r="C496" s="322"/>
      <c r="D496" s="313"/>
      <c r="E496" s="323"/>
      <c r="F496" s="312"/>
      <c r="G496" s="312"/>
      <c r="H496" s="324"/>
      <c r="I496" s="324"/>
      <c r="J496" s="313"/>
      <c r="K496" s="312"/>
      <c r="L496" s="313"/>
      <c r="M496" s="313"/>
      <c r="N496" s="313"/>
      <c r="O496" s="313"/>
      <c r="P496" s="313"/>
      <c r="Q496" s="313"/>
      <c r="R496" s="313"/>
      <c r="S496" s="313"/>
      <c r="T496" s="313"/>
      <c r="U496" s="313"/>
      <c r="V496" s="313"/>
      <c r="W496" s="313"/>
      <c r="X496" s="313"/>
      <c r="Y496" s="313"/>
      <c r="Z496" s="313"/>
    </row>
    <row r="497" spans="1:26" x14ac:dyDescent="0.25">
      <c r="A497" s="313"/>
      <c r="B497" s="322"/>
      <c r="C497" s="322"/>
      <c r="D497" s="313"/>
      <c r="E497" s="323"/>
      <c r="F497" s="312"/>
      <c r="G497" s="312"/>
      <c r="H497" s="324"/>
      <c r="I497" s="324"/>
      <c r="J497" s="313"/>
      <c r="K497" s="312"/>
      <c r="L497" s="313"/>
      <c r="M497" s="313"/>
      <c r="N497" s="313"/>
      <c r="O497" s="313"/>
      <c r="P497" s="313"/>
      <c r="Q497" s="313"/>
      <c r="R497" s="313"/>
      <c r="S497" s="313"/>
      <c r="T497" s="313"/>
      <c r="U497" s="313"/>
      <c r="V497" s="313"/>
      <c r="W497" s="313"/>
      <c r="X497" s="313"/>
      <c r="Y497" s="313"/>
      <c r="Z497" s="313"/>
    </row>
    <row r="498" spans="1:26" x14ac:dyDescent="0.25">
      <c r="A498" s="313"/>
      <c r="B498" s="322"/>
      <c r="C498" s="322"/>
      <c r="D498" s="313"/>
      <c r="E498" s="323"/>
      <c r="F498" s="312"/>
      <c r="G498" s="312"/>
      <c r="H498" s="324"/>
      <c r="I498" s="324"/>
      <c r="J498" s="313"/>
      <c r="K498" s="312"/>
      <c r="L498" s="313"/>
      <c r="M498" s="313"/>
      <c r="N498" s="313"/>
      <c r="O498" s="313"/>
      <c r="P498" s="313"/>
      <c r="Q498" s="313"/>
      <c r="R498" s="313"/>
      <c r="S498" s="313"/>
      <c r="T498" s="313"/>
      <c r="U498" s="313"/>
      <c r="V498" s="313"/>
      <c r="W498" s="313"/>
      <c r="X498" s="313"/>
      <c r="Y498" s="313"/>
      <c r="Z498" s="313"/>
    </row>
    <row r="499" spans="1:26" x14ac:dyDescent="0.25">
      <c r="A499" s="313"/>
      <c r="B499" s="322"/>
      <c r="C499" s="322"/>
      <c r="D499" s="313"/>
      <c r="E499" s="323"/>
      <c r="F499" s="312"/>
      <c r="G499" s="312"/>
      <c r="H499" s="324"/>
      <c r="I499" s="324"/>
      <c r="J499" s="313"/>
      <c r="K499" s="312"/>
      <c r="L499" s="313"/>
      <c r="M499" s="313"/>
      <c r="N499" s="313"/>
      <c r="O499" s="313"/>
      <c r="P499" s="313"/>
      <c r="Q499" s="313"/>
      <c r="R499" s="313"/>
      <c r="S499" s="313"/>
      <c r="T499" s="313"/>
      <c r="U499" s="313"/>
      <c r="V499" s="313"/>
      <c r="W499" s="313"/>
      <c r="X499" s="313"/>
      <c r="Y499" s="313"/>
      <c r="Z499" s="313"/>
    </row>
    <row r="500" spans="1:26" x14ac:dyDescent="0.25">
      <c r="A500" s="313"/>
      <c r="B500" s="322"/>
      <c r="C500" s="322"/>
      <c r="D500" s="313"/>
      <c r="E500" s="323"/>
      <c r="F500" s="312"/>
      <c r="G500" s="312"/>
      <c r="H500" s="324"/>
      <c r="I500" s="324"/>
      <c r="J500" s="313"/>
      <c r="K500" s="312"/>
      <c r="L500" s="313"/>
      <c r="M500" s="313"/>
      <c r="N500" s="313"/>
      <c r="O500" s="313"/>
      <c r="P500" s="313"/>
      <c r="Q500" s="313"/>
      <c r="R500" s="313"/>
      <c r="S500" s="313"/>
      <c r="T500" s="313"/>
      <c r="U500" s="313"/>
      <c r="V500" s="313"/>
      <c r="W500" s="313"/>
      <c r="X500" s="313"/>
      <c r="Y500" s="313"/>
      <c r="Z500" s="313"/>
    </row>
    <row r="501" spans="1:26" x14ac:dyDescent="0.25">
      <c r="A501" s="313"/>
      <c r="B501" s="322"/>
      <c r="C501" s="322"/>
      <c r="D501" s="313"/>
      <c r="E501" s="323"/>
      <c r="F501" s="312"/>
      <c r="G501" s="312"/>
      <c r="H501" s="324"/>
      <c r="I501" s="324"/>
      <c r="J501" s="313"/>
      <c r="K501" s="312"/>
      <c r="L501" s="313"/>
      <c r="M501" s="313"/>
      <c r="N501" s="313"/>
      <c r="O501" s="313"/>
      <c r="P501" s="313"/>
      <c r="Q501" s="313"/>
      <c r="R501" s="313"/>
      <c r="S501" s="313"/>
      <c r="T501" s="313"/>
      <c r="U501" s="313"/>
      <c r="V501" s="313"/>
      <c r="W501" s="313"/>
      <c r="X501" s="313"/>
      <c r="Y501" s="313"/>
      <c r="Z501" s="313"/>
    </row>
    <row r="502" spans="1:26" x14ac:dyDescent="0.25">
      <c r="A502" s="313"/>
      <c r="B502" s="322"/>
      <c r="C502" s="322"/>
      <c r="D502" s="313"/>
      <c r="E502" s="323"/>
      <c r="F502" s="312"/>
      <c r="G502" s="312"/>
      <c r="H502" s="324"/>
      <c r="I502" s="324"/>
      <c r="J502" s="313"/>
      <c r="K502" s="312"/>
      <c r="L502" s="313"/>
      <c r="M502" s="313"/>
      <c r="N502" s="313"/>
      <c r="O502" s="313"/>
      <c r="P502" s="313"/>
      <c r="Q502" s="313"/>
      <c r="R502" s="313"/>
      <c r="S502" s="313"/>
      <c r="T502" s="313"/>
      <c r="U502" s="313"/>
      <c r="V502" s="313"/>
      <c r="W502" s="313"/>
      <c r="X502" s="313"/>
      <c r="Y502" s="313"/>
      <c r="Z502" s="313"/>
    </row>
    <row r="503" spans="1:26" x14ac:dyDescent="0.25">
      <c r="A503" s="313"/>
      <c r="B503" s="322"/>
      <c r="C503" s="322"/>
      <c r="D503" s="313"/>
      <c r="E503" s="323"/>
      <c r="F503" s="312"/>
      <c r="G503" s="312"/>
      <c r="H503" s="324"/>
      <c r="I503" s="324"/>
      <c r="J503" s="313"/>
      <c r="K503" s="312"/>
      <c r="L503" s="313"/>
      <c r="M503" s="313"/>
      <c r="N503" s="313"/>
      <c r="O503" s="313"/>
      <c r="P503" s="313"/>
      <c r="Q503" s="313"/>
      <c r="R503" s="313"/>
      <c r="S503" s="313"/>
      <c r="T503" s="313"/>
      <c r="U503" s="313"/>
      <c r="V503" s="313"/>
      <c r="W503" s="313"/>
      <c r="X503" s="313"/>
      <c r="Y503" s="313"/>
      <c r="Z503" s="313"/>
    </row>
    <row r="504" spans="1:26" x14ac:dyDescent="0.25">
      <c r="A504" s="313"/>
      <c r="B504" s="322"/>
      <c r="C504" s="322"/>
      <c r="D504" s="313"/>
      <c r="E504" s="323"/>
      <c r="F504" s="312"/>
      <c r="G504" s="312"/>
      <c r="H504" s="324"/>
      <c r="I504" s="324"/>
      <c r="J504" s="313"/>
      <c r="K504" s="312"/>
      <c r="L504" s="313"/>
      <c r="M504" s="313"/>
      <c r="N504" s="313"/>
      <c r="O504" s="313"/>
      <c r="P504" s="313"/>
      <c r="Q504" s="313"/>
      <c r="R504" s="313"/>
      <c r="S504" s="313"/>
      <c r="T504" s="313"/>
      <c r="U504" s="313"/>
      <c r="V504" s="313"/>
      <c r="W504" s="313"/>
      <c r="X504" s="313"/>
      <c r="Y504" s="313"/>
      <c r="Z504" s="313"/>
    </row>
    <row r="505" spans="1:26" x14ac:dyDescent="0.25">
      <c r="A505" s="313"/>
      <c r="B505" s="322"/>
      <c r="C505" s="322"/>
      <c r="D505" s="313"/>
      <c r="E505" s="323"/>
      <c r="F505" s="312"/>
      <c r="G505" s="312"/>
      <c r="H505" s="324"/>
      <c r="I505" s="324"/>
      <c r="J505" s="313"/>
      <c r="K505" s="312"/>
      <c r="L505" s="313"/>
      <c r="M505" s="313"/>
      <c r="N505" s="313"/>
      <c r="O505" s="313"/>
      <c r="P505" s="313"/>
      <c r="Q505" s="313"/>
      <c r="R505" s="313"/>
      <c r="S505" s="313"/>
      <c r="T505" s="313"/>
      <c r="U505" s="313"/>
      <c r="V505" s="313"/>
      <c r="W505" s="313"/>
      <c r="X505" s="313"/>
      <c r="Y505" s="313"/>
      <c r="Z505" s="313"/>
    </row>
    <row r="506" spans="1:26" x14ac:dyDescent="0.25">
      <c r="A506" s="313"/>
      <c r="B506" s="322"/>
      <c r="C506" s="322"/>
      <c r="D506" s="313"/>
      <c r="E506" s="323"/>
      <c r="F506" s="312"/>
      <c r="G506" s="312"/>
      <c r="H506" s="324"/>
      <c r="I506" s="324"/>
      <c r="J506" s="313"/>
      <c r="K506" s="312"/>
      <c r="L506" s="313"/>
      <c r="M506" s="313"/>
      <c r="N506" s="313"/>
      <c r="O506" s="313"/>
      <c r="P506" s="313"/>
      <c r="Q506" s="313"/>
      <c r="R506" s="313"/>
      <c r="S506" s="313"/>
      <c r="T506" s="313"/>
      <c r="U506" s="313"/>
      <c r="V506" s="313"/>
      <c r="W506" s="313"/>
      <c r="X506" s="313"/>
      <c r="Y506" s="313"/>
      <c r="Z506" s="313"/>
    </row>
    <row r="507" spans="1:26" x14ac:dyDescent="0.25">
      <c r="A507" s="313"/>
      <c r="B507" s="322"/>
      <c r="C507" s="322"/>
      <c r="D507" s="313"/>
      <c r="E507" s="323"/>
      <c r="F507" s="312"/>
      <c r="G507" s="312"/>
      <c r="H507" s="324"/>
      <c r="I507" s="324"/>
      <c r="J507" s="313"/>
      <c r="K507" s="312"/>
      <c r="L507" s="313"/>
      <c r="M507" s="313"/>
      <c r="N507" s="313"/>
      <c r="O507" s="313"/>
      <c r="P507" s="313"/>
      <c r="Q507" s="313"/>
      <c r="R507" s="313"/>
      <c r="S507" s="313"/>
      <c r="T507" s="313"/>
      <c r="U507" s="313"/>
      <c r="V507" s="313"/>
      <c r="W507" s="313"/>
      <c r="X507" s="313"/>
      <c r="Y507" s="313"/>
      <c r="Z507" s="313"/>
    </row>
    <row r="508" spans="1:26" x14ac:dyDescent="0.25">
      <c r="A508" s="313"/>
      <c r="B508" s="322"/>
      <c r="C508" s="322"/>
      <c r="D508" s="313"/>
      <c r="E508" s="323"/>
      <c r="F508" s="312"/>
      <c r="G508" s="312"/>
      <c r="H508" s="324"/>
      <c r="I508" s="324"/>
      <c r="J508" s="313"/>
      <c r="K508" s="312"/>
      <c r="L508" s="313"/>
      <c r="M508" s="313"/>
      <c r="N508" s="313"/>
      <c r="O508" s="313"/>
      <c r="P508" s="313"/>
      <c r="Q508" s="313"/>
      <c r="R508" s="313"/>
      <c r="S508" s="313"/>
      <c r="T508" s="313"/>
      <c r="U508" s="313"/>
      <c r="V508" s="313"/>
      <c r="W508" s="313"/>
      <c r="X508" s="313"/>
      <c r="Y508" s="313"/>
      <c r="Z508" s="313"/>
    </row>
    <row r="509" spans="1:26" x14ac:dyDescent="0.25">
      <c r="A509" s="313"/>
      <c r="B509" s="322"/>
      <c r="C509" s="322"/>
      <c r="D509" s="313"/>
      <c r="E509" s="323"/>
      <c r="F509" s="312"/>
      <c r="G509" s="312"/>
      <c r="H509" s="324"/>
      <c r="I509" s="324"/>
      <c r="J509" s="313"/>
      <c r="K509" s="312"/>
      <c r="L509" s="313"/>
      <c r="M509" s="313"/>
      <c r="N509" s="313"/>
      <c r="O509" s="313"/>
      <c r="P509" s="313"/>
      <c r="Q509" s="313"/>
      <c r="R509" s="313"/>
      <c r="S509" s="313"/>
      <c r="T509" s="313"/>
      <c r="U509" s="313"/>
      <c r="V509" s="313"/>
      <c r="W509" s="313"/>
      <c r="X509" s="313"/>
      <c r="Y509" s="313"/>
      <c r="Z509" s="313"/>
    </row>
    <row r="510" spans="1:26" x14ac:dyDescent="0.25">
      <c r="A510" s="313"/>
      <c r="B510" s="322"/>
      <c r="C510" s="322"/>
      <c r="D510" s="313"/>
      <c r="E510" s="323"/>
      <c r="F510" s="312"/>
      <c r="G510" s="312"/>
      <c r="H510" s="324"/>
      <c r="I510" s="324"/>
      <c r="J510" s="313"/>
      <c r="K510" s="312"/>
      <c r="L510" s="313"/>
      <c r="M510" s="313"/>
      <c r="N510" s="313"/>
      <c r="O510" s="313"/>
      <c r="P510" s="313"/>
      <c r="Q510" s="313"/>
      <c r="R510" s="313"/>
      <c r="S510" s="313"/>
      <c r="T510" s="313"/>
      <c r="U510" s="313"/>
      <c r="V510" s="313"/>
      <c r="W510" s="313"/>
      <c r="X510" s="313"/>
      <c r="Y510" s="313"/>
      <c r="Z510" s="313"/>
    </row>
    <row r="511" spans="1:26" x14ac:dyDescent="0.25">
      <c r="A511" s="313"/>
      <c r="B511" s="322"/>
      <c r="C511" s="322"/>
      <c r="D511" s="313"/>
      <c r="E511" s="323"/>
      <c r="F511" s="312"/>
      <c r="G511" s="312"/>
      <c r="H511" s="324"/>
      <c r="I511" s="324"/>
      <c r="J511" s="313"/>
      <c r="K511" s="312"/>
      <c r="L511" s="313"/>
      <c r="M511" s="313"/>
      <c r="N511" s="313"/>
      <c r="O511" s="313"/>
      <c r="P511" s="313"/>
      <c r="Q511" s="313"/>
      <c r="R511" s="313"/>
      <c r="S511" s="313"/>
      <c r="T511" s="313"/>
      <c r="U511" s="313"/>
      <c r="V511" s="313"/>
      <c r="W511" s="313"/>
      <c r="X511" s="313"/>
      <c r="Y511" s="313"/>
      <c r="Z511" s="313"/>
    </row>
    <row r="512" spans="1:26" x14ac:dyDescent="0.25">
      <c r="A512" s="313"/>
      <c r="B512" s="322"/>
      <c r="C512" s="322"/>
      <c r="D512" s="313"/>
      <c r="E512" s="323"/>
      <c r="F512" s="312"/>
      <c r="G512" s="312"/>
      <c r="H512" s="324"/>
      <c r="I512" s="324"/>
      <c r="J512" s="313"/>
      <c r="K512" s="312"/>
      <c r="L512" s="313"/>
      <c r="M512" s="313"/>
      <c r="N512" s="313"/>
      <c r="O512" s="313"/>
      <c r="P512" s="313"/>
      <c r="Q512" s="313"/>
      <c r="R512" s="313"/>
      <c r="S512" s="313"/>
      <c r="T512" s="313"/>
      <c r="U512" s="313"/>
      <c r="V512" s="313"/>
      <c r="W512" s="313"/>
      <c r="X512" s="313"/>
      <c r="Y512" s="313"/>
      <c r="Z512" s="313"/>
    </row>
    <row r="513" spans="1:26" x14ac:dyDescent="0.25">
      <c r="A513" s="313"/>
      <c r="B513" s="322"/>
      <c r="C513" s="322"/>
      <c r="D513" s="313"/>
      <c r="E513" s="323"/>
      <c r="F513" s="312"/>
      <c r="G513" s="312"/>
      <c r="H513" s="324"/>
      <c r="I513" s="324"/>
      <c r="J513" s="313"/>
      <c r="K513" s="312"/>
      <c r="L513" s="313"/>
      <c r="M513" s="313"/>
      <c r="N513" s="313"/>
      <c r="O513" s="313"/>
      <c r="P513" s="313"/>
      <c r="Q513" s="313"/>
      <c r="R513" s="313"/>
      <c r="S513" s="313"/>
      <c r="T513" s="313"/>
      <c r="U513" s="313"/>
      <c r="V513" s="313"/>
      <c r="W513" s="313"/>
      <c r="X513" s="313"/>
      <c r="Y513" s="313"/>
      <c r="Z513" s="313"/>
    </row>
    <row r="514" spans="1:26" x14ac:dyDescent="0.25">
      <c r="A514" s="313"/>
      <c r="B514" s="322"/>
      <c r="C514" s="322"/>
      <c r="D514" s="313"/>
      <c r="E514" s="323"/>
      <c r="F514" s="312"/>
      <c r="G514" s="312"/>
      <c r="H514" s="324"/>
      <c r="I514" s="324"/>
      <c r="J514" s="313"/>
      <c r="K514" s="312"/>
      <c r="L514" s="313"/>
      <c r="M514" s="313"/>
      <c r="N514" s="313"/>
      <c r="O514" s="313"/>
      <c r="P514" s="313"/>
      <c r="Q514" s="313"/>
      <c r="R514" s="313"/>
      <c r="S514" s="313"/>
      <c r="T514" s="313"/>
      <c r="U514" s="313"/>
      <c r="V514" s="313"/>
      <c r="W514" s="313"/>
      <c r="X514" s="313"/>
      <c r="Y514" s="313"/>
      <c r="Z514" s="313"/>
    </row>
    <row r="515" spans="1:26" x14ac:dyDescent="0.25">
      <c r="A515" s="313"/>
      <c r="B515" s="322"/>
      <c r="C515" s="322"/>
      <c r="D515" s="313"/>
      <c r="E515" s="323"/>
      <c r="F515" s="312"/>
      <c r="G515" s="312"/>
      <c r="H515" s="324"/>
      <c r="I515" s="324"/>
      <c r="J515" s="313"/>
      <c r="K515" s="312"/>
      <c r="L515" s="313"/>
      <c r="M515" s="313"/>
      <c r="N515" s="313"/>
      <c r="O515" s="313"/>
      <c r="P515" s="313"/>
      <c r="Q515" s="313"/>
      <c r="R515" s="313"/>
      <c r="S515" s="313"/>
      <c r="T515" s="313"/>
      <c r="U515" s="313"/>
      <c r="V515" s="313"/>
      <c r="W515" s="313"/>
      <c r="X515" s="313"/>
      <c r="Y515" s="313"/>
      <c r="Z515" s="313"/>
    </row>
    <row r="516" spans="1:26" x14ac:dyDescent="0.25">
      <c r="A516" s="313"/>
      <c r="B516" s="322"/>
      <c r="C516" s="322"/>
      <c r="D516" s="313"/>
      <c r="E516" s="323"/>
      <c r="F516" s="312"/>
      <c r="G516" s="312"/>
      <c r="H516" s="324"/>
      <c r="I516" s="324"/>
      <c r="J516" s="313"/>
      <c r="K516" s="312"/>
      <c r="L516" s="313"/>
      <c r="M516" s="313"/>
      <c r="N516" s="313"/>
      <c r="O516" s="313"/>
      <c r="P516" s="313"/>
      <c r="Q516" s="313"/>
      <c r="R516" s="313"/>
      <c r="S516" s="313"/>
      <c r="T516" s="313"/>
      <c r="U516" s="313"/>
      <c r="V516" s="313"/>
      <c r="W516" s="313"/>
      <c r="X516" s="313"/>
      <c r="Y516" s="313"/>
      <c r="Z516" s="313"/>
    </row>
    <row r="517" spans="1:26" x14ac:dyDescent="0.25">
      <c r="A517" s="313"/>
      <c r="B517" s="322"/>
      <c r="C517" s="322"/>
      <c r="D517" s="313"/>
      <c r="E517" s="323"/>
      <c r="F517" s="312"/>
      <c r="G517" s="312"/>
      <c r="H517" s="324"/>
      <c r="I517" s="324"/>
      <c r="J517" s="313"/>
      <c r="K517" s="312"/>
      <c r="L517" s="313"/>
      <c r="M517" s="313"/>
      <c r="N517" s="313"/>
      <c r="O517" s="313"/>
      <c r="P517" s="313"/>
      <c r="Q517" s="313"/>
      <c r="R517" s="313"/>
      <c r="S517" s="313"/>
      <c r="T517" s="313"/>
      <c r="U517" s="313"/>
      <c r="V517" s="313"/>
      <c r="W517" s="313"/>
      <c r="X517" s="313"/>
      <c r="Y517" s="313"/>
      <c r="Z517" s="313"/>
    </row>
    <row r="518" spans="1:26" x14ac:dyDescent="0.25">
      <c r="A518" s="313"/>
      <c r="B518" s="322"/>
      <c r="C518" s="322"/>
      <c r="D518" s="313"/>
      <c r="E518" s="323"/>
      <c r="F518" s="312"/>
      <c r="G518" s="312"/>
      <c r="H518" s="324"/>
      <c r="I518" s="324"/>
      <c r="J518" s="313"/>
      <c r="K518" s="312"/>
      <c r="L518" s="313"/>
      <c r="M518" s="313"/>
      <c r="N518" s="313"/>
      <c r="O518" s="313"/>
      <c r="P518" s="313"/>
      <c r="Q518" s="313"/>
      <c r="R518" s="313"/>
      <c r="S518" s="313"/>
      <c r="T518" s="313"/>
      <c r="U518" s="313"/>
      <c r="V518" s="313"/>
      <c r="W518" s="313"/>
      <c r="X518" s="313"/>
      <c r="Y518" s="313"/>
      <c r="Z518" s="313"/>
    </row>
    <row r="519" spans="1:26" x14ac:dyDescent="0.25">
      <c r="A519" s="313"/>
      <c r="B519" s="322"/>
      <c r="C519" s="322"/>
      <c r="D519" s="313"/>
      <c r="E519" s="323"/>
      <c r="F519" s="312"/>
      <c r="G519" s="312"/>
      <c r="H519" s="324"/>
      <c r="I519" s="324"/>
      <c r="J519" s="313"/>
      <c r="K519" s="312"/>
      <c r="L519" s="313"/>
      <c r="M519" s="313"/>
      <c r="N519" s="313"/>
      <c r="O519" s="313"/>
      <c r="P519" s="313"/>
      <c r="Q519" s="313"/>
      <c r="R519" s="313"/>
      <c r="S519" s="313"/>
      <c r="T519" s="313"/>
      <c r="U519" s="313"/>
      <c r="V519" s="313"/>
      <c r="W519" s="313"/>
      <c r="X519" s="313"/>
      <c r="Y519" s="313"/>
      <c r="Z519" s="313"/>
    </row>
    <row r="520" spans="1:26" x14ac:dyDescent="0.25">
      <c r="A520" s="313"/>
      <c r="B520" s="322"/>
      <c r="C520" s="322"/>
      <c r="D520" s="313"/>
      <c r="E520" s="323"/>
      <c r="F520" s="312"/>
      <c r="G520" s="312"/>
      <c r="H520" s="324"/>
      <c r="I520" s="324"/>
      <c r="J520" s="313"/>
      <c r="K520" s="312"/>
      <c r="L520" s="313"/>
      <c r="M520" s="313"/>
      <c r="N520" s="313"/>
      <c r="O520" s="313"/>
      <c r="P520" s="313"/>
      <c r="Q520" s="313"/>
      <c r="R520" s="313"/>
      <c r="S520" s="313"/>
      <c r="T520" s="313"/>
      <c r="U520" s="313"/>
      <c r="V520" s="313"/>
      <c r="W520" s="313"/>
      <c r="X520" s="313"/>
      <c r="Y520" s="313"/>
      <c r="Z520" s="313"/>
    </row>
    <row r="521" spans="1:26" x14ac:dyDescent="0.25">
      <c r="A521" s="313"/>
      <c r="B521" s="322"/>
      <c r="C521" s="322"/>
      <c r="D521" s="313"/>
      <c r="E521" s="323"/>
      <c r="F521" s="312"/>
      <c r="G521" s="312"/>
      <c r="H521" s="324"/>
      <c r="I521" s="324"/>
      <c r="J521" s="313"/>
      <c r="K521" s="312"/>
      <c r="L521" s="313"/>
      <c r="M521" s="313"/>
      <c r="N521" s="313"/>
      <c r="O521" s="313"/>
      <c r="P521" s="313"/>
      <c r="Q521" s="313"/>
      <c r="R521" s="313"/>
      <c r="S521" s="313"/>
      <c r="T521" s="313"/>
      <c r="U521" s="313"/>
      <c r="V521" s="313"/>
      <c r="W521" s="313"/>
      <c r="X521" s="313"/>
      <c r="Y521" s="313"/>
      <c r="Z521" s="313"/>
    </row>
    <row r="522" spans="1:26" x14ac:dyDescent="0.25">
      <c r="A522" s="313"/>
      <c r="B522" s="322"/>
      <c r="C522" s="322"/>
      <c r="D522" s="313"/>
      <c r="E522" s="323"/>
      <c r="F522" s="312"/>
      <c r="G522" s="312"/>
      <c r="H522" s="324"/>
      <c r="I522" s="324"/>
      <c r="J522" s="313"/>
      <c r="K522" s="312"/>
      <c r="L522" s="313"/>
      <c r="M522" s="313"/>
      <c r="N522" s="313"/>
      <c r="O522" s="313"/>
      <c r="P522" s="313"/>
      <c r="Q522" s="313"/>
      <c r="R522" s="313"/>
      <c r="S522" s="313"/>
      <c r="T522" s="313"/>
      <c r="U522" s="313"/>
      <c r="V522" s="313"/>
      <c r="W522" s="313"/>
      <c r="X522" s="313"/>
      <c r="Y522" s="313"/>
      <c r="Z522" s="313"/>
    </row>
    <row r="523" spans="1:26" x14ac:dyDescent="0.25">
      <c r="A523" s="313"/>
      <c r="B523" s="322"/>
      <c r="C523" s="322"/>
      <c r="D523" s="313"/>
      <c r="E523" s="323"/>
      <c r="F523" s="312"/>
      <c r="G523" s="312"/>
      <c r="H523" s="324"/>
      <c r="I523" s="324"/>
      <c r="J523" s="313"/>
      <c r="K523" s="312"/>
      <c r="L523" s="313"/>
      <c r="M523" s="313"/>
      <c r="N523" s="313"/>
      <c r="O523" s="313"/>
      <c r="P523" s="313"/>
      <c r="Q523" s="313"/>
      <c r="R523" s="313"/>
      <c r="S523" s="313"/>
      <c r="T523" s="313"/>
      <c r="U523" s="313"/>
      <c r="V523" s="313"/>
      <c r="W523" s="313"/>
      <c r="X523" s="313"/>
      <c r="Y523" s="313"/>
      <c r="Z523" s="313"/>
    </row>
    <row r="524" spans="1:26" x14ac:dyDescent="0.25">
      <c r="A524" s="313"/>
      <c r="B524" s="322"/>
      <c r="C524" s="322"/>
      <c r="D524" s="313"/>
      <c r="E524" s="323"/>
      <c r="F524" s="312"/>
      <c r="G524" s="312"/>
      <c r="H524" s="324"/>
      <c r="I524" s="324"/>
      <c r="J524" s="313"/>
      <c r="K524" s="312"/>
      <c r="L524" s="313"/>
      <c r="M524" s="313"/>
      <c r="N524" s="313"/>
      <c r="O524" s="313"/>
      <c r="P524" s="313"/>
      <c r="Q524" s="313"/>
      <c r="R524" s="313"/>
      <c r="S524" s="313"/>
      <c r="T524" s="313"/>
      <c r="U524" s="313"/>
      <c r="V524" s="313"/>
      <c r="W524" s="313"/>
      <c r="X524" s="313"/>
      <c r="Y524" s="313"/>
      <c r="Z524" s="313"/>
    </row>
    <row r="525" spans="1:26" x14ac:dyDescent="0.25">
      <c r="A525" s="313"/>
      <c r="B525" s="322"/>
      <c r="C525" s="322"/>
      <c r="D525" s="313"/>
      <c r="E525" s="323"/>
      <c r="F525" s="312"/>
      <c r="G525" s="312"/>
      <c r="H525" s="324"/>
      <c r="I525" s="324"/>
      <c r="J525" s="313"/>
      <c r="K525" s="312"/>
      <c r="L525" s="313"/>
      <c r="M525" s="313"/>
      <c r="N525" s="313"/>
      <c r="O525" s="313"/>
      <c r="P525" s="313"/>
      <c r="Q525" s="313"/>
      <c r="R525" s="313"/>
      <c r="S525" s="313"/>
      <c r="T525" s="313"/>
      <c r="U525" s="313"/>
      <c r="V525" s="313"/>
      <c r="W525" s="313"/>
      <c r="X525" s="313"/>
      <c r="Y525" s="313"/>
      <c r="Z525" s="313"/>
    </row>
    <row r="526" spans="1:26" x14ac:dyDescent="0.25">
      <c r="A526" s="313"/>
      <c r="B526" s="322"/>
      <c r="C526" s="322"/>
      <c r="D526" s="313"/>
      <c r="E526" s="323"/>
      <c r="F526" s="312"/>
      <c r="G526" s="312"/>
      <c r="H526" s="324"/>
      <c r="I526" s="324"/>
      <c r="J526" s="313"/>
      <c r="K526" s="312"/>
      <c r="L526" s="313"/>
      <c r="M526" s="313"/>
      <c r="N526" s="313"/>
      <c r="O526" s="313"/>
      <c r="P526" s="313"/>
      <c r="Q526" s="313"/>
      <c r="R526" s="313"/>
      <c r="S526" s="313"/>
      <c r="T526" s="313"/>
      <c r="U526" s="313"/>
      <c r="V526" s="313"/>
      <c r="W526" s="313"/>
      <c r="X526" s="313"/>
      <c r="Y526" s="313"/>
      <c r="Z526" s="313"/>
    </row>
    <row r="527" spans="1:26" x14ac:dyDescent="0.25">
      <c r="A527" s="313"/>
      <c r="B527" s="322"/>
      <c r="C527" s="322"/>
      <c r="D527" s="313"/>
      <c r="E527" s="323"/>
      <c r="F527" s="312"/>
      <c r="G527" s="312"/>
      <c r="H527" s="324"/>
      <c r="I527" s="324"/>
      <c r="J527" s="313"/>
      <c r="K527" s="312"/>
      <c r="L527" s="313"/>
      <c r="M527" s="313"/>
      <c r="N527" s="313"/>
      <c r="O527" s="313"/>
      <c r="P527" s="313"/>
      <c r="Q527" s="313"/>
      <c r="R527" s="313"/>
      <c r="S527" s="313"/>
      <c r="T527" s="313"/>
      <c r="U527" s="313"/>
      <c r="V527" s="313"/>
      <c r="W527" s="313"/>
      <c r="X527" s="313"/>
      <c r="Y527" s="313"/>
      <c r="Z527" s="313"/>
    </row>
    <row r="528" spans="1:26" x14ac:dyDescent="0.25">
      <c r="A528" s="313"/>
      <c r="B528" s="322"/>
      <c r="C528" s="322"/>
      <c r="D528" s="313"/>
      <c r="E528" s="323"/>
      <c r="F528" s="312"/>
      <c r="G528" s="312"/>
      <c r="H528" s="324"/>
      <c r="I528" s="324"/>
      <c r="J528" s="313"/>
      <c r="K528" s="312"/>
      <c r="L528" s="313"/>
      <c r="M528" s="313"/>
      <c r="N528" s="313"/>
      <c r="O528" s="313"/>
      <c r="P528" s="313"/>
      <c r="Q528" s="313"/>
      <c r="R528" s="313"/>
      <c r="S528" s="313"/>
      <c r="T528" s="313"/>
      <c r="U528" s="313"/>
      <c r="V528" s="313"/>
      <c r="W528" s="313"/>
      <c r="X528" s="313"/>
      <c r="Y528" s="313"/>
      <c r="Z528" s="313"/>
    </row>
    <row r="529" spans="1:26" x14ac:dyDescent="0.25">
      <c r="A529" s="313"/>
      <c r="B529" s="322"/>
      <c r="C529" s="322"/>
      <c r="D529" s="313"/>
      <c r="E529" s="323"/>
      <c r="F529" s="312"/>
      <c r="G529" s="312"/>
      <c r="H529" s="324"/>
      <c r="I529" s="324"/>
      <c r="J529" s="313"/>
      <c r="K529" s="312"/>
      <c r="L529" s="313"/>
      <c r="M529" s="313"/>
      <c r="N529" s="313"/>
      <c r="O529" s="313"/>
      <c r="P529" s="313"/>
      <c r="Q529" s="313"/>
      <c r="R529" s="313"/>
      <c r="S529" s="313"/>
      <c r="T529" s="313"/>
      <c r="U529" s="313"/>
      <c r="V529" s="313"/>
      <c r="W529" s="313"/>
      <c r="X529" s="313"/>
      <c r="Y529" s="313"/>
      <c r="Z529" s="313"/>
    </row>
    <row r="530" spans="1:26" x14ac:dyDescent="0.25">
      <c r="A530" s="313"/>
      <c r="B530" s="322"/>
      <c r="C530" s="322"/>
      <c r="D530" s="313"/>
      <c r="E530" s="323"/>
      <c r="F530" s="312"/>
      <c r="G530" s="312"/>
      <c r="H530" s="324"/>
      <c r="I530" s="324"/>
      <c r="J530" s="313"/>
      <c r="K530" s="312"/>
      <c r="L530" s="313"/>
      <c r="M530" s="313"/>
      <c r="N530" s="313"/>
      <c r="O530" s="313"/>
      <c r="P530" s="313"/>
      <c r="Q530" s="313"/>
      <c r="R530" s="313"/>
      <c r="S530" s="313"/>
      <c r="T530" s="313"/>
      <c r="U530" s="313"/>
      <c r="V530" s="313"/>
      <c r="W530" s="313"/>
      <c r="X530" s="313"/>
      <c r="Y530" s="313"/>
      <c r="Z530" s="313"/>
    </row>
    <row r="531" spans="1:26" x14ac:dyDescent="0.25">
      <c r="A531" s="313"/>
      <c r="B531" s="322"/>
      <c r="C531" s="322"/>
      <c r="D531" s="313"/>
      <c r="E531" s="323"/>
      <c r="F531" s="312"/>
      <c r="G531" s="312"/>
      <c r="H531" s="324"/>
      <c r="I531" s="324"/>
      <c r="J531" s="313"/>
      <c r="K531" s="312"/>
      <c r="L531" s="313"/>
      <c r="M531" s="313"/>
      <c r="N531" s="313"/>
      <c r="O531" s="313"/>
      <c r="P531" s="313"/>
      <c r="Q531" s="313"/>
      <c r="R531" s="313"/>
      <c r="S531" s="313"/>
      <c r="T531" s="313"/>
      <c r="U531" s="313"/>
      <c r="V531" s="313"/>
      <c r="W531" s="313"/>
      <c r="X531" s="313"/>
      <c r="Y531" s="313"/>
      <c r="Z531" s="313"/>
    </row>
    <row r="532" spans="1:26" x14ac:dyDescent="0.25">
      <c r="A532" s="313"/>
      <c r="B532" s="322"/>
      <c r="C532" s="322"/>
      <c r="D532" s="313"/>
      <c r="E532" s="323"/>
      <c r="F532" s="312"/>
      <c r="G532" s="312"/>
      <c r="H532" s="324"/>
      <c r="I532" s="324"/>
      <c r="J532" s="313"/>
      <c r="K532" s="312"/>
      <c r="L532" s="313"/>
      <c r="M532" s="313"/>
      <c r="N532" s="313"/>
      <c r="O532" s="313"/>
      <c r="P532" s="313"/>
      <c r="Q532" s="313"/>
      <c r="R532" s="313"/>
      <c r="S532" s="313"/>
      <c r="T532" s="313"/>
      <c r="U532" s="313"/>
      <c r="V532" s="313"/>
      <c r="W532" s="313"/>
      <c r="X532" s="313"/>
      <c r="Y532" s="313"/>
      <c r="Z532" s="313"/>
    </row>
    <row r="533" spans="1:26" x14ac:dyDescent="0.25">
      <c r="A533" s="313"/>
      <c r="B533" s="322"/>
      <c r="C533" s="322"/>
      <c r="D533" s="313"/>
      <c r="E533" s="323"/>
      <c r="F533" s="312"/>
      <c r="G533" s="312"/>
      <c r="H533" s="324"/>
      <c r="I533" s="324"/>
      <c r="J533" s="313"/>
      <c r="K533" s="312"/>
      <c r="L533" s="313"/>
      <c r="M533" s="313"/>
      <c r="N533" s="313"/>
      <c r="O533" s="313"/>
      <c r="P533" s="313"/>
      <c r="Q533" s="313"/>
      <c r="R533" s="313"/>
      <c r="S533" s="313"/>
      <c r="T533" s="313"/>
      <c r="U533" s="313"/>
      <c r="V533" s="313"/>
      <c r="W533" s="313"/>
      <c r="X533" s="313"/>
      <c r="Y533" s="313"/>
      <c r="Z533" s="313"/>
    </row>
    <row r="534" spans="1:26" x14ac:dyDescent="0.25">
      <c r="A534" s="313"/>
      <c r="B534" s="322"/>
      <c r="C534" s="322"/>
      <c r="D534" s="313"/>
      <c r="E534" s="323"/>
      <c r="F534" s="312"/>
      <c r="G534" s="312"/>
      <c r="H534" s="324"/>
      <c r="I534" s="324"/>
      <c r="J534" s="313"/>
      <c r="K534" s="312"/>
      <c r="L534" s="313"/>
      <c r="M534" s="313"/>
      <c r="N534" s="313"/>
      <c r="O534" s="313"/>
      <c r="P534" s="313"/>
      <c r="Q534" s="313"/>
      <c r="R534" s="313"/>
      <c r="S534" s="313"/>
      <c r="T534" s="313"/>
      <c r="U534" s="313"/>
      <c r="V534" s="313"/>
      <c r="W534" s="313"/>
      <c r="X534" s="313"/>
      <c r="Y534" s="313"/>
      <c r="Z534" s="313"/>
    </row>
    <row r="535" spans="1:26" x14ac:dyDescent="0.25">
      <c r="A535" s="313"/>
      <c r="B535" s="322"/>
      <c r="C535" s="322"/>
      <c r="D535" s="313"/>
      <c r="E535" s="323"/>
      <c r="F535" s="312"/>
      <c r="G535" s="312"/>
      <c r="H535" s="324"/>
      <c r="I535" s="324"/>
      <c r="J535" s="313"/>
      <c r="K535" s="312"/>
      <c r="L535" s="313"/>
      <c r="M535" s="313"/>
      <c r="N535" s="313"/>
      <c r="O535" s="313"/>
      <c r="P535" s="313"/>
      <c r="Q535" s="313"/>
      <c r="R535" s="313"/>
      <c r="S535" s="313"/>
      <c r="T535" s="313"/>
      <c r="U535" s="313"/>
      <c r="V535" s="313"/>
      <c r="W535" s="313"/>
      <c r="X535" s="313"/>
      <c r="Y535" s="313"/>
      <c r="Z535" s="313"/>
    </row>
    <row r="536" spans="1:26" x14ac:dyDescent="0.25">
      <c r="A536" s="313"/>
      <c r="B536" s="322"/>
      <c r="C536" s="322"/>
      <c r="D536" s="313"/>
      <c r="E536" s="323"/>
      <c r="F536" s="312"/>
      <c r="G536" s="312"/>
      <c r="H536" s="324"/>
      <c r="I536" s="324"/>
      <c r="J536" s="313"/>
      <c r="K536" s="312"/>
      <c r="L536" s="313"/>
      <c r="M536" s="313"/>
      <c r="N536" s="313"/>
      <c r="O536" s="313"/>
      <c r="P536" s="313"/>
      <c r="Q536" s="313"/>
      <c r="R536" s="313"/>
      <c r="S536" s="313"/>
      <c r="T536" s="313"/>
      <c r="U536" s="313"/>
      <c r="V536" s="313"/>
      <c r="W536" s="313"/>
      <c r="X536" s="313"/>
      <c r="Y536" s="313"/>
      <c r="Z536" s="313"/>
    </row>
    <row r="537" spans="1:26" x14ac:dyDescent="0.25">
      <c r="A537" s="313"/>
      <c r="B537" s="322"/>
      <c r="C537" s="322"/>
      <c r="D537" s="313"/>
      <c r="E537" s="323"/>
      <c r="F537" s="312"/>
      <c r="G537" s="312"/>
      <c r="H537" s="324"/>
      <c r="I537" s="324"/>
      <c r="J537" s="313"/>
      <c r="K537" s="312"/>
      <c r="L537" s="313"/>
      <c r="M537" s="313"/>
      <c r="N537" s="313"/>
      <c r="O537" s="313"/>
      <c r="P537" s="313"/>
      <c r="Q537" s="313"/>
      <c r="R537" s="313"/>
      <c r="S537" s="313"/>
      <c r="T537" s="313"/>
      <c r="U537" s="313"/>
      <c r="V537" s="313"/>
      <c r="W537" s="313"/>
      <c r="X537" s="313"/>
      <c r="Y537" s="313"/>
      <c r="Z537" s="313"/>
    </row>
    <row r="538" spans="1:26" x14ac:dyDescent="0.25">
      <c r="A538" s="313"/>
      <c r="B538" s="322"/>
      <c r="C538" s="322"/>
      <c r="D538" s="313"/>
      <c r="E538" s="323"/>
      <c r="F538" s="312"/>
      <c r="G538" s="312"/>
      <c r="H538" s="324"/>
      <c r="I538" s="324"/>
      <c r="J538" s="313"/>
      <c r="K538" s="312"/>
      <c r="L538" s="313"/>
      <c r="M538" s="313"/>
      <c r="N538" s="313"/>
      <c r="O538" s="313"/>
      <c r="P538" s="313"/>
      <c r="Q538" s="313"/>
      <c r="R538" s="313"/>
      <c r="S538" s="313"/>
      <c r="T538" s="313"/>
      <c r="U538" s="313"/>
      <c r="V538" s="313"/>
      <c r="W538" s="313"/>
      <c r="X538" s="313"/>
      <c r="Y538" s="313"/>
      <c r="Z538" s="313"/>
    </row>
    <row r="539" spans="1:26" x14ac:dyDescent="0.25">
      <c r="A539" s="313"/>
      <c r="B539" s="322"/>
      <c r="C539" s="322"/>
      <c r="D539" s="313"/>
      <c r="E539" s="323"/>
      <c r="F539" s="312"/>
      <c r="G539" s="312"/>
      <c r="H539" s="324"/>
      <c r="I539" s="324"/>
      <c r="J539" s="313"/>
      <c r="K539" s="312"/>
      <c r="L539" s="313"/>
      <c r="M539" s="313"/>
      <c r="N539" s="313"/>
      <c r="O539" s="313"/>
      <c r="P539" s="313"/>
      <c r="Q539" s="313"/>
      <c r="R539" s="313"/>
      <c r="S539" s="313"/>
      <c r="T539" s="313"/>
      <c r="U539" s="313"/>
      <c r="V539" s="313"/>
      <c r="W539" s="313"/>
      <c r="X539" s="313"/>
      <c r="Y539" s="313"/>
      <c r="Z539" s="313"/>
    </row>
    <row r="540" spans="1:26" x14ac:dyDescent="0.25">
      <c r="A540" s="313"/>
      <c r="B540" s="322"/>
      <c r="C540" s="322"/>
      <c r="D540" s="313"/>
      <c r="E540" s="323"/>
      <c r="F540" s="312"/>
      <c r="G540" s="312"/>
      <c r="H540" s="324"/>
      <c r="I540" s="324"/>
      <c r="J540" s="313"/>
      <c r="K540" s="312"/>
      <c r="L540" s="313"/>
      <c r="M540" s="313"/>
      <c r="N540" s="313"/>
      <c r="O540" s="313"/>
      <c r="P540" s="313"/>
      <c r="Q540" s="313"/>
      <c r="R540" s="313"/>
      <c r="S540" s="313"/>
      <c r="T540" s="313"/>
      <c r="U540" s="313"/>
      <c r="V540" s="313"/>
      <c r="W540" s="313"/>
      <c r="X540" s="313"/>
      <c r="Y540" s="313"/>
      <c r="Z540" s="313"/>
    </row>
    <row r="541" spans="1:26" x14ac:dyDescent="0.25">
      <c r="A541" s="313"/>
      <c r="B541" s="322"/>
      <c r="C541" s="322"/>
      <c r="D541" s="313"/>
      <c r="E541" s="323"/>
      <c r="F541" s="312"/>
      <c r="G541" s="312"/>
      <c r="H541" s="324"/>
      <c r="I541" s="324"/>
      <c r="J541" s="313"/>
      <c r="K541" s="312"/>
      <c r="L541" s="313"/>
      <c r="M541" s="313"/>
      <c r="N541" s="313"/>
      <c r="O541" s="313"/>
      <c r="P541" s="313"/>
      <c r="Q541" s="313"/>
      <c r="R541" s="313"/>
      <c r="S541" s="313"/>
      <c r="T541" s="313"/>
      <c r="U541" s="313"/>
      <c r="V541" s="313"/>
      <c r="W541" s="313"/>
      <c r="X541" s="313"/>
      <c r="Y541" s="313"/>
      <c r="Z541" s="313"/>
    </row>
    <row r="542" spans="1:26" x14ac:dyDescent="0.25">
      <c r="A542" s="313"/>
      <c r="B542" s="322"/>
      <c r="C542" s="322"/>
      <c r="D542" s="313"/>
      <c r="E542" s="323"/>
      <c r="F542" s="312"/>
      <c r="G542" s="312"/>
      <c r="H542" s="324"/>
      <c r="I542" s="324"/>
      <c r="J542" s="313"/>
      <c r="K542" s="312"/>
      <c r="L542" s="313"/>
      <c r="M542" s="313"/>
      <c r="N542" s="313"/>
      <c r="O542" s="313"/>
      <c r="P542" s="313"/>
      <c r="Q542" s="313"/>
      <c r="R542" s="313"/>
      <c r="S542" s="313"/>
      <c r="T542" s="313"/>
      <c r="U542" s="313"/>
      <c r="V542" s="313"/>
      <c r="W542" s="313"/>
      <c r="X542" s="313"/>
      <c r="Y542" s="313"/>
      <c r="Z542" s="313"/>
    </row>
    <row r="543" spans="1:26" x14ac:dyDescent="0.25">
      <c r="A543" s="313"/>
      <c r="B543" s="322"/>
      <c r="C543" s="322"/>
      <c r="D543" s="313"/>
      <c r="E543" s="323"/>
      <c r="F543" s="312"/>
      <c r="G543" s="312"/>
      <c r="H543" s="324"/>
      <c r="I543" s="324"/>
      <c r="J543" s="313"/>
      <c r="K543" s="312"/>
      <c r="L543" s="313"/>
      <c r="M543" s="313"/>
      <c r="N543" s="313"/>
      <c r="O543" s="313"/>
      <c r="P543" s="313"/>
      <c r="Q543" s="313"/>
      <c r="R543" s="313"/>
      <c r="S543" s="313"/>
      <c r="T543" s="313"/>
      <c r="U543" s="313"/>
      <c r="V543" s="313"/>
      <c r="W543" s="313"/>
      <c r="X543" s="313"/>
      <c r="Y543" s="313"/>
      <c r="Z543" s="313"/>
    </row>
    <row r="544" spans="1:26" x14ac:dyDescent="0.25">
      <c r="A544" s="313"/>
      <c r="B544" s="322"/>
      <c r="C544" s="322"/>
      <c r="D544" s="313"/>
      <c r="E544" s="323"/>
      <c r="F544" s="312"/>
      <c r="G544" s="312"/>
      <c r="H544" s="324"/>
      <c r="I544" s="324"/>
      <c r="J544" s="313"/>
      <c r="K544" s="312"/>
      <c r="L544" s="313"/>
      <c r="M544" s="313"/>
      <c r="N544" s="313"/>
      <c r="O544" s="313"/>
      <c r="P544" s="313"/>
      <c r="Q544" s="313"/>
      <c r="R544" s="313"/>
      <c r="S544" s="313"/>
      <c r="T544" s="313"/>
      <c r="U544" s="313"/>
      <c r="V544" s="313"/>
      <c r="W544" s="313"/>
      <c r="X544" s="313"/>
      <c r="Y544" s="313"/>
      <c r="Z544" s="313"/>
    </row>
    <row r="545" spans="1:26" x14ac:dyDescent="0.25">
      <c r="A545" s="313"/>
      <c r="B545" s="322"/>
      <c r="C545" s="322"/>
      <c r="D545" s="313"/>
      <c r="E545" s="323"/>
      <c r="F545" s="312"/>
      <c r="G545" s="312"/>
      <c r="H545" s="324"/>
      <c r="I545" s="324"/>
      <c r="J545" s="313"/>
      <c r="K545" s="312"/>
      <c r="L545" s="313"/>
      <c r="M545" s="313"/>
      <c r="N545" s="313"/>
      <c r="O545" s="313"/>
      <c r="P545" s="313"/>
      <c r="Q545" s="313"/>
      <c r="R545" s="313"/>
      <c r="S545" s="313"/>
      <c r="T545" s="313"/>
      <c r="U545" s="313"/>
      <c r="V545" s="313"/>
      <c r="W545" s="313"/>
      <c r="X545" s="313"/>
      <c r="Y545" s="313"/>
      <c r="Z545" s="313"/>
    </row>
    <row r="546" spans="1:26" x14ac:dyDescent="0.25">
      <c r="A546" s="313"/>
      <c r="B546" s="322"/>
      <c r="C546" s="322"/>
      <c r="D546" s="313"/>
      <c r="E546" s="323"/>
      <c r="F546" s="312"/>
      <c r="G546" s="312"/>
      <c r="H546" s="324"/>
      <c r="I546" s="324"/>
      <c r="J546" s="313"/>
      <c r="K546" s="312"/>
      <c r="L546" s="313"/>
      <c r="M546" s="313"/>
      <c r="N546" s="313"/>
      <c r="O546" s="313"/>
      <c r="P546" s="313"/>
      <c r="Q546" s="313"/>
      <c r="R546" s="313"/>
      <c r="S546" s="313"/>
      <c r="T546" s="313"/>
      <c r="U546" s="313"/>
      <c r="V546" s="313"/>
      <c r="W546" s="313"/>
      <c r="X546" s="313"/>
      <c r="Y546" s="313"/>
      <c r="Z546" s="313"/>
    </row>
    <row r="547" spans="1:26" x14ac:dyDescent="0.25">
      <c r="A547" s="313"/>
      <c r="B547" s="322"/>
      <c r="C547" s="322"/>
      <c r="D547" s="313"/>
      <c r="E547" s="323"/>
      <c r="F547" s="312"/>
      <c r="G547" s="312"/>
      <c r="H547" s="324"/>
      <c r="I547" s="324"/>
      <c r="J547" s="313"/>
      <c r="K547" s="312"/>
      <c r="L547" s="313"/>
      <c r="M547" s="313"/>
      <c r="N547" s="313"/>
      <c r="O547" s="313"/>
      <c r="P547" s="313"/>
      <c r="Q547" s="313"/>
      <c r="R547" s="313"/>
      <c r="S547" s="313"/>
      <c r="T547" s="313"/>
      <c r="U547" s="313"/>
      <c r="V547" s="313"/>
      <c r="W547" s="313"/>
      <c r="X547" s="313"/>
      <c r="Y547" s="313"/>
      <c r="Z547" s="313"/>
    </row>
    <row r="548" spans="1:26" x14ac:dyDescent="0.25">
      <c r="A548" s="313"/>
      <c r="B548" s="322"/>
      <c r="C548" s="322"/>
      <c r="D548" s="313"/>
      <c r="E548" s="323"/>
      <c r="F548" s="312"/>
      <c r="G548" s="312"/>
      <c r="H548" s="324"/>
      <c r="I548" s="324"/>
      <c r="J548" s="313"/>
      <c r="K548" s="312"/>
      <c r="L548" s="313"/>
      <c r="M548" s="313"/>
      <c r="N548" s="313"/>
      <c r="O548" s="313"/>
      <c r="P548" s="313"/>
      <c r="Q548" s="313"/>
      <c r="R548" s="313"/>
      <c r="S548" s="313"/>
      <c r="T548" s="313"/>
      <c r="U548" s="313"/>
      <c r="V548" s="313"/>
      <c r="W548" s="313"/>
      <c r="X548" s="313"/>
      <c r="Y548" s="313"/>
      <c r="Z548" s="313"/>
    </row>
    <row r="549" spans="1:26" x14ac:dyDescent="0.25">
      <c r="A549" s="313"/>
      <c r="B549" s="322"/>
      <c r="C549" s="322"/>
      <c r="D549" s="313"/>
      <c r="E549" s="323"/>
      <c r="F549" s="312"/>
      <c r="G549" s="312"/>
      <c r="H549" s="324"/>
      <c r="I549" s="324"/>
      <c r="J549" s="313"/>
      <c r="K549" s="312"/>
      <c r="L549" s="313"/>
      <c r="M549" s="313"/>
      <c r="N549" s="313"/>
      <c r="O549" s="313"/>
      <c r="P549" s="313"/>
      <c r="Q549" s="313"/>
      <c r="R549" s="313"/>
      <c r="S549" s="313"/>
      <c r="T549" s="313"/>
      <c r="U549" s="313"/>
      <c r="V549" s="313"/>
      <c r="W549" s="313"/>
      <c r="X549" s="313"/>
      <c r="Y549" s="313"/>
      <c r="Z549" s="313"/>
    </row>
    <row r="550" spans="1:26" x14ac:dyDescent="0.25">
      <c r="A550" s="313"/>
      <c r="B550" s="322"/>
      <c r="C550" s="322"/>
      <c r="D550" s="313"/>
      <c r="E550" s="323"/>
      <c r="F550" s="312"/>
      <c r="G550" s="312"/>
      <c r="H550" s="324"/>
      <c r="I550" s="324"/>
      <c r="J550" s="313"/>
      <c r="K550" s="312"/>
      <c r="L550" s="313"/>
      <c r="M550" s="313"/>
      <c r="N550" s="313"/>
      <c r="O550" s="313"/>
      <c r="P550" s="313"/>
      <c r="Q550" s="313"/>
      <c r="R550" s="313"/>
      <c r="S550" s="313"/>
      <c r="T550" s="313"/>
      <c r="U550" s="313"/>
      <c r="V550" s="313"/>
      <c r="W550" s="313"/>
      <c r="X550" s="313"/>
      <c r="Y550" s="313"/>
      <c r="Z550" s="313"/>
    </row>
    <row r="551" spans="1:26" x14ac:dyDescent="0.25">
      <c r="A551" s="313"/>
      <c r="B551" s="322"/>
      <c r="C551" s="322"/>
      <c r="D551" s="313"/>
      <c r="E551" s="323"/>
      <c r="F551" s="312"/>
      <c r="G551" s="312"/>
      <c r="H551" s="324"/>
      <c r="I551" s="324"/>
      <c r="J551" s="313"/>
      <c r="K551" s="312"/>
      <c r="L551" s="313"/>
      <c r="M551" s="313"/>
      <c r="N551" s="313"/>
      <c r="O551" s="313"/>
      <c r="P551" s="313"/>
      <c r="Q551" s="313"/>
      <c r="R551" s="313"/>
      <c r="S551" s="313"/>
      <c r="T551" s="313"/>
      <c r="U551" s="313"/>
      <c r="V551" s="313"/>
      <c r="W551" s="313"/>
      <c r="X551" s="313"/>
      <c r="Y551" s="313"/>
      <c r="Z551" s="313"/>
    </row>
    <row r="552" spans="1:26" x14ac:dyDescent="0.25">
      <c r="A552" s="313"/>
      <c r="B552" s="322"/>
      <c r="C552" s="322"/>
      <c r="D552" s="313"/>
      <c r="E552" s="323"/>
      <c r="F552" s="312"/>
      <c r="G552" s="312"/>
      <c r="H552" s="324"/>
      <c r="I552" s="324"/>
      <c r="J552" s="313"/>
      <c r="K552" s="312"/>
      <c r="L552" s="313"/>
      <c r="M552" s="313"/>
      <c r="N552" s="313"/>
      <c r="O552" s="313"/>
      <c r="P552" s="313"/>
      <c r="Q552" s="313"/>
      <c r="R552" s="313"/>
      <c r="S552" s="313"/>
      <c r="T552" s="313"/>
      <c r="U552" s="313"/>
      <c r="V552" s="313"/>
      <c r="W552" s="313"/>
      <c r="X552" s="313"/>
      <c r="Y552" s="313"/>
      <c r="Z552" s="313"/>
    </row>
    <row r="553" spans="1:26" x14ac:dyDescent="0.25">
      <c r="A553" s="313"/>
      <c r="B553" s="322"/>
      <c r="C553" s="322"/>
      <c r="D553" s="313"/>
      <c r="E553" s="323"/>
      <c r="F553" s="312"/>
      <c r="G553" s="312"/>
      <c r="H553" s="324"/>
      <c r="I553" s="324"/>
      <c r="J553" s="313"/>
      <c r="K553" s="312"/>
      <c r="L553" s="313"/>
      <c r="M553" s="313"/>
      <c r="N553" s="313"/>
      <c r="O553" s="313"/>
      <c r="P553" s="313"/>
      <c r="Q553" s="313"/>
      <c r="R553" s="313"/>
      <c r="S553" s="313"/>
      <c r="T553" s="313"/>
      <c r="U553" s="313"/>
      <c r="V553" s="313"/>
      <c r="W553" s="313"/>
      <c r="X553" s="313"/>
      <c r="Y553" s="313"/>
      <c r="Z553" s="313"/>
    </row>
    <row r="554" spans="1:26" x14ac:dyDescent="0.25">
      <c r="A554" s="313"/>
      <c r="B554" s="322"/>
      <c r="C554" s="322"/>
      <c r="D554" s="313"/>
      <c r="E554" s="323"/>
      <c r="F554" s="312"/>
      <c r="G554" s="312"/>
      <c r="H554" s="324"/>
      <c r="I554" s="324"/>
      <c r="J554" s="313"/>
      <c r="K554" s="312"/>
      <c r="L554" s="313"/>
      <c r="M554" s="313"/>
      <c r="N554" s="313"/>
      <c r="O554" s="313"/>
      <c r="P554" s="313"/>
      <c r="Q554" s="313"/>
      <c r="R554" s="313"/>
      <c r="S554" s="313"/>
      <c r="T554" s="313"/>
      <c r="U554" s="313"/>
      <c r="V554" s="313"/>
      <c r="W554" s="313"/>
      <c r="X554" s="313"/>
      <c r="Y554" s="313"/>
      <c r="Z554" s="313"/>
    </row>
    <row r="555" spans="1:26" x14ac:dyDescent="0.25">
      <c r="A555" s="313"/>
      <c r="B555" s="322"/>
      <c r="C555" s="322"/>
      <c r="D555" s="313"/>
      <c r="E555" s="323"/>
      <c r="F555" s="312"/>
      <c r="G555" s="312"/>
      <c r="H555" s="324"/>
      <c r="I555" s="324"/>
      <c r="J555" s="313"/>
      <c r="K555" s="312"/>
      <c r="L555" s="313"/>
      <c r="M555" s="313"/>
      <c r="N555" s="313"/>
      <c r="O555" s="313"/>
      <c r="P555" s="313"/>
      <c r="Q555" s="313"/>
      <c r="R555" s="313"/>
      <c r="S555" s="313"/>
      <c r="T555" s="313"/>
      <c r="U555" s="313"/>
      <c r="V555" s="313"/>
      <c r="W555" s="313"/>
      <c r="X555" s="313"/>
      <c r="Y555" s="313"/>
      <c r="Z555" s="313"/>
    </row>
    <row r="556" spans="1:26" x14ac:dyDescent="0.25">
      <c r="A556" s="313"/>
      <c r="B556" s="322"/>
      <c r="C556" s="322"/>
      <c r="D556" s="313"/>
      <c r="E556" s="323"/>
      <c r="F556" s="312"/>
      <c r="G556" s="312"/>
      <c r="H556" s="324"/>
      <c r="I556" s="324"/>
      <c r="J556" s="313"/>
      <c r="K556" s="312"/>
      <c r="L556" s="313"/>
      <c r="M556" s="313"/>
      <c r="N556" s="313"/>
      <c r="O556" s="313"/>
      <c r="P556" s="313"/>
      <c r="Q556" s="313"/>
      <c r="R556" s="313"/>
      <c r="S556" s="313"/>
      <c r="T556" s="313"/>
      <c r="U556" s="313"/>
      <c r="V556" s="313"/>
      <c r="W556" s="313"/>
      <c r="X556" s="313"/>
      <c r="Y556" s="313"/>
      <c r="Z556" s="313"/>
    </row>
    <row r="557" spans="1:26" x14ac:dyDescent="0.25">
      <c r="A557" s="313"/>
      <c r="B557" s="322"/>
      <c r="C557" s="322"/>
      <c r="D557" s="313"/>
      <c r="E557" s="323"/>
      <c r="F557" s="312"/>
      <c r="G557" s="312"/>
      <c r="H557" s="324"/>
      <c r="I557" s="324"/>
      <c r="J557" s="313"/>
      <c r="K557" s="312"/>
      <c r="L557" s="313"/>
      <c r="M557" s="313"/>
      <c r="N557" s="313"/>
      <c r="O557" s="313"/>
      <c r="P557" s="313"/>
      <c r="Q557" s="313"/>
      <c r="R557" s="313"/>
      <c r="S557" s="313"/>
      <c r="T557" s="313"/>
      <c r="U557" s="313"/>
      <c r="V557" s="313"/>
      <c r="W557" s="313"/>
      <c r="X557" s="313"/>
      <c r="Y557" s="313"/>
      <c r="Z557" s="313"/>
    </row>
    <row r="558" spans="1:26" x14ac:dyDescent="0.25">
      <c r="A558" s="313"/>
      <c r="B558" s="322"/>
      <c r="C558" s="322"/>
      <c r="D558" s="313"/>
      <c r="E558" s="323"/>
      <c r="F558" s="312"/>
      <c r="G558" s="312"/>
      <c r="H558" s="324"/>
      <c r="I558" s="324"/>
      <c r="J558" s="313"/>
      <c r="K558" s="312"/>
      <c r="L558" s="313"/>
      <c r="M558" s="313"/>
      <c r="N558" s="313"/>
      <c r="O558" s="313"/>
      <c r="P558" s="313"/>
      <c r="Q558" s="313"/>
      <c r="R558" s="313"/>
      <c r="S558" s="313"/>
      <c r="T558" s="313"/>
      <c r="U558" s="313"/>
      <c r="V558" s="313"/>
      <c r="W558" s="313"/>
      <c r="X558" s="313"/>
      <c r="Y558" s="313"/>
      <c r="Z558" s="313"/>
    </row>
    <row r="559" spans="1:26" x14ac:dyDescent="0.25">
      <c r="A559" s="313"/>
      <c r="B559" s="322"/>
      <c r="C559" s="322"/>
      <c r="D559" s="313"/>
      <c r="E559" s="323"/>
      <c r="F559" s="312"/>
      <c r="G559" s="312"/>
      <c r="H559" s="324"/>
      <c r="I559" s="324"/>
      <c r="J559" s="313"/>
      <c r="K559" s="312"/>
      <c r="L559" s="313"/>
      <c r="M559" s="313"/>
      <c r="N559" s="313"/>
      <c r="O559" s="313"/>
      <c r="P559" s="313"/>
      <c r="Q559" s="313"/>
      <c r="R559" s="313"/>
      <c r="S559" s="313"/>
      <c r="T559" s="313"/>
      <c r="U559" s="313"/>
      <c r="V559" s="313"/>
      <c r="W559" s="313"/>
      <c r="X559" s="313"/>
      <c r="Y559" s="313"/>
      <c r="Z559" s="313"/>
    </row>
    <row r="560" spans="1:26" x14ac:dyDescent="0.25">
      <c r="A560" s="313"/>
      <c r="B560" s="322"/>
      <c r="C560" s="322"/>
      <c r="D560" s="313"/>
      <c r="E560" s="323"/>
      <c r="F560" s="312"/>
      <c r="G560" s="312"/>
      <c r="H560" s="324"/>
      <c r="I560" s="324"/>
      <c r="J560" s="313"/>
      <c r="K560" s="312"/>
      <c r="L560" s="313"/>
      <c r="M560" s="313"/>
      <c r="N560" s="313"/>
      <c r="O560" s="313"/>
      <c r="P560" s="313"/>
      <c r="Q560" s="313"/>
      <c r="R560" s="313"/>
      <c r="S560" s="313"/>
      <c r="T560" s="313"/>
      <c r="U560" s="313"/>
      <c r="V560" s="313"/>
      <c r="W560" s="313"/>
      <c r="X560" s="313"/>
      <c r="Y560" s="313"/>
      <c r="Z560" s="313"/>
    </row>
    <row r="561" spans="1:26" x14ac:dyDescent="0.25">
      <c r="A561" s="313"/>
      <c r="B561" s="322"/>
      <c r="C561" s="322"/>
      <c r="D561" s="313"/>
      <c r="E561" s="323"/>
      <c r="F561" s="312"/>
      <c r="G561" s="312"/>
      <c r="H561" s="324"/>
      <c r="I561" s="324"/>
      <c r="J561" s="313"/>
      <c r="K561" s="312"/>
      <c r="L561" s="313"/>
      <c r="M561" s="313"/>
      <c r="N561" s="313"/>
      <c r="O561" s="313"/>
      <c r="P561" s="313"/>
      <c r="Q561" s="313"/>
      <c r="R561" s="313"/>
      <c r="S561" s="313"/>
      <c r="T561" s="313"/>
      <c r="U561" s="313"/>
      <c r="V561" s="313"/>
      <c r="W561" s="313"/>
      <c r="X561" s="313"/>
      <c r="Y561" s="313"/>
      <c r="Z561" s="313"/>
    </row>
    <row r="562" spans="1:26" x14ac:dyDescent="0.25">
      <c r="A562" s="313"/>
      <c r="B562" s="322"/>
      <c r="C562" s="322"/>
      <c r="D562" s="313"/>
      <c r="E562" s="323"/>
      <c r="F562" s="312"/>
      <c r="G562" s="312"/>
      <c r="H562" s="324"/>
      <c r="I562" s="324"/>
      <c r="J562" s="313"/>
      <c r="K562" s="312"/>
      <c r="L562" s="313"/>
      <c r="M562" s="313"/>
      <c r="N562" s="313"/>
      <c r="O562" s="313"/>
      <c r="P562" s="313"/>
      <c r="Q562" s="313"/>
      <c r="R562" s="313"/>
      <c r="S562" s="313"/>
      <c r="T562" s="313"/>
      <c r="U562" s="313"/>
      <c r="V562" s="313"/>
      <c r="W562" s="313"/>
      <c r="X562" s="313"/>
      <c r="Y562" s="313"/>
      <c r="Z562" s="313"/>
    </row>
    <row r="563" spans="1:26" x14ac:dyDescent="0.25">
      <c r="A563" s="313"/>
      <c r="B563" s="322"/>
      <c r="C563" s="322"/>
      <c r="D563" s="313"/>
      <c r="E563" s="323"/>
      <c r="F563" s="312"/>
      <c r="G563" s="312"/>
      <c r="H563" s="324"/>
      <c r="I563" s="324"/>
      <c r="J563" s="313"/>
      <c r="K563" s="312"/>
      <c r="L563" s="313"/>
      <c r="M563" s="313"/>
      <c r="N563" s="313"/>
      <c r="O563" s="313"/>
      <c r="P563" s="313"/>
      <c r="Q563" s="313"/>
      <c r="R563" s="313"/>
      <c r="S563" s="313"/>
      <c r="T563" s="313"/>
      <c r="U563" s="313"/>
      <c r="V563" s="313"/>
      <c r="W563" s="313"/>
      <c r="X563" s="313"/>
      <c r="Y563" s="313"/>
      <c r="Z563" s="313"/>
    </row>
    <row r="564" spans="1:26" x14ac:dyDescent="0.25">
      <c r="A564" s="313"/>
      <c r="B564" s="322"/>
      <c r="C564" s="322"/>
      <c r="D564" s="313"/>
      <c r="E564" s="323"/>
      <c r="F564" s="312"/>
      <c r="G564" s="312"/>
      <c r="H564" s="324"/>
      <c r="I564" s="324"/>
      <c r="J564" s="313"/>
      <c r="K564" s="312"/>
      <c r="L564" s="313"/>
      <c r="M564" s="313"/>
      <c r="N564" s="313"/>
      <c r="O564" s="313"/>
      <c r="P564" s="313"/>
      <c r="Q564" s="313"/>
      <c r="R564" s="313"/>
      <c r="S564" s="313"/>
      <c r="T564" s="313"/>
      <c r="U564" s="313"/>
      <c r="V564" s="313"/>
      <c r="W564" s="313"/>
      <c r="X564" s="313"/>
      <c r="Y564" s="313"/>
      <c r="Z564" s="313"/>
    </row>
    <row r="565" spans="1:26" x14ac:dyDescent="0.25">
      <c r="A565" s="313"/>
      <c r="B565" s="322"/>
      <c r="C565" s="322"/>
      <c r="D565" s="313"/>
      <c r="E565" s="323"/>
      <c r="F565" s="312"/>
      <c r="G565" s="312"/>
      <c r="H565" s="324"/>
      <c r="I565" s="324"/>
      <c r="J565" s="313"/>
      <c r="K565" s="312"/>
      <c r="L565" s="313"/>
      <c r="M565" s="313"/>
      <c r="N565" s="313"/>
      <c r="O565" s="313"/>
      <c r="P565" s="313"/>
      <c r="Q565" s="313"/>
      <c r="R565" s="313"/>
      <c r="S565" s="313"/>
      <c r="T565" s="313"/>
      <c r="U565" s="313"/>
      <c r="V565" s="313"/>
      <c r="W565" s="313"/>
      <c r="X565" s="313"/>
      <c r="Y565" s="313"/>
      <c r="Z565" s="313"/>
    </row>
    <row r="566" spans="1:26" x14ac:dyDescent="0.25">
      <c r="A566" s="313"/>
      <c r="B566" s="322"/>
      <c r="C566" s="322"/>
      <c r="D566" s="313"/>
      <c r="E566" s="323"/>
      <c r="F566" s="312"/>
      <c r="G566" s="312"/>
      <c r="H566" s="324"/>
      <c r="I566" s="324"/>
      <c r="J566" s="313"/>
      <c r="K566" s="312"/>
      <c r="L566" s="313"/>
      <c r="M566" s="313"/>
      <c r="N566" s="313"/>
      <c r="O566" s="313"/>
      <c r="P566" s="313"/>
      <c r="Q566" s="313"/>
      <c r="R566" s="313"/>
      <c r="S566" s="313"/>
      <c r="T566" s="313"/>
      <c r="U566" s="313"/>
      <c r="V566" s="313"/>
      <c r="W566" s="313"/>
      <c r="X566" s="313"/>
      <c r="Y566" s="313"/>
      <c r="Z566" s="313"/>
    </row>
    <row r="567" spans="1:26" x14ac:dyDescent="0.25">
      <c r="A567" s="313"/>
      <c r="B567" s="322"/>
      <c r="C567" s="322"/>
      <c r="D567" s="313"/>
      <c r="E567" s="323"/>
      <c r="F567" s="312"/>
      <c r="G567" s="312"/>
      <c r="H567" s="324"/>
      <c r="I567" s="324"/>
      <c r="J567" s="313"/>
      <c r="K567" s="312"/>
      <c r="L567" s="313"/>
      <c r="M567" s="313"/>
      <c r="N567" s="313"/>
      <c r="O567" s="313"/>
      <c r="P567" s="313"/>
      <c r="Q567" s="313"/>
      <c r="R567" s="313"/>
      <c r="S567" s="313"/>
      <c r="T567" s="313"/>
      <c r="U567" s="313"/>
      <c r="V567" s="313"/>
      <c r="W567" s="313"/>
      <c r="X567" s="313"/>
      <c r="Y567" s="313"/>
      <c r="Z567" s="313"/>
    </row>
    <row r="568" spans="1:26" x14ac:dyDescent="0.25">
      <c r="A568" s="313"/>
      <c r="B568" s="322"/>
      <c r="C568" s="322"/>
      <c r="D568" s="313"/>
      <c r="E568" s="323"/>
      <c r="F568" s="312"/>
      <c r="G568" s="312"/>
      <c r="H568" s="324"/>
      <c r="I568" s="324"/>
      <c r="J568" s="313"/>
      <c r="K568" s="312"/>
      <c r="L568" s="313"/>
      <c r="M568" s="313"/>
      <c r="N568" s="313"/>
      <c r="O568" s="313"/>
      <c r="P568" s="313"/>
      <c r="Q568" s="313"/>
      <c r="R568" s="313"/>
      <c r="S568" s="313"/>
      <c r="T568" s="313"/>
      <c r="U568" s="313"/>
      <c r="V568" s="313"/>
      <c r="W568" s="313"/>
      <c r="X568" s="313"/>
      <c r="Y568" s="313"/>
      <c r="Z568" s="313"/>
    </row>
    <row r="569" spans="1:26" x14ac:dyDescent="0.25">
      <c r="A569" s="313"/>
      <c r="B569" s="322"/>
      <c r="C569" s="322"/>
      <c r="D569" s="313"/>
      <c r="E569" s="323"/>
      <c r="F569" s="312"/>
      <c r="G569" s="312"/>
      <c r="H569" s="324"/>
      <c r="I569" s="324"/>
      <c r="J569" s="313"/>
      <c r="K569" s="312"/>
      <c r="L569" s="313"/>
      <c r="M569" s="313"/>
      <c r="N569" s="313"/>
      <c r="O569" s="313"/>
      <c r="P569" s="313"/>
      <c r="Q569" s="313"/>
      <c r="R569" s="313"/>
      <c r="S569" s="313"/>
      <c r="T569" s="313"/>
      <c r="U569" s="313"/>
      <c r="V569" s="313"/>
      <c r="W569" s="313"/>
      <c r="X569" s="313"/>
      <c r="Y569" s="313"/>
      <c r="Z569" s="313"/>
    </row>
    <row r="570" spans="1:26" x14ac:dyDescent="0.25">
      <c r="A570" s="313"/>
      <c r="B570" s="322"/>
      <c r="C570" s="322"/>
      <c r="D570" s="313"/>
      <c r="E570" s="323"/>
      <c r="F570" s="312"/>
      <c r="G570" s="312"/>
      <c r="H570" s="324"/>
      <c r="I570" s="324"/>
      <c r="J570" s="313"/>
      <c r="K570" s="312"/>
      <c r="L570" s="313"/>
      <c r="M570" s="313"/>
      <c r="N570" s="313"/>
      <c r="O570" s="313"/>
      <c r="P570" s="313"/>
      <c r="Q570" s="313"/>
      <c r="R570" s="313"/>
      <c r="S570" s="313"/>
      <c r="T570" s="313"/>
      <c r="U570" s="313"/>
      <c r="V570" s="313"/>
      <c r="W570" s="313"/>
      <c r="X570" s="313"/>
      <c r="Y570" s="313"/>
      <c r="Z570" s="313"/>
    </row>
    <row r="571" spans="1:26" x14ac:dyDescent="0.25">
      <c r="A571" s="313"/>
      <c r="B571" s="322"/>
      <c r="C571" s="322"/>
      <c r="D571" s="313"/>
      <c r="E571" s="323"/>
      <c r="F571" s="312"/>
      <c r="G571" s="312"/>
      <c r="H571" s="324"/>
      <c r="I571" s="324"/>
      <c r="J571" s="313"/>
      <c r="K571" s="312"/>
      <c r="L571" s="313"/>
      <c r="M571" s="313"/>
      <c r="N571" s="313"/>
      <c r="O571" s="313"/>
      <c r="P571" s="313"/>
      <c r="Q571" s="313"/>
      <c r="R571" s="313"/>
      <c r="S571" s="313"/>
      <c r="T571" s="313"/>
      <c r="U571" s="313"/>
      <c r="V571" s="313"/>
      <c r="W571" s="313"/>
      <c r="X571" s="313"/>
      <c r="Y571" s="313"/>
      <c r="Z571" s="313"/>
    </row>
    <row r="572" spans="1:26" x14ac:dyDescent="0.25">
      <c r="A572" s="313"/>
      <c r="B572" s="322"/>
      <c r="C572" s="322"/>
      <c r="D572" s="313"/>
      <c r="E572" s="323"/>
      <c r="F572" s="312"/>
      <c r="G572" s="312"/>
      <c r="H572" s="324"/>
      <c r="I572" s="324"/>
      <c r="J572" s="313"/>
      <c r="K572" s="312"/>
      <c r="L572" s="313"/>
      <c r="M572" s="313"/>
      <c r="N572" s="313"/>
      <c r="O572" s="313"/>
      <c r="P572" s="313"/>
      <c r="Q572" s="313"/>
      <c r="R572" s="313"/>
      <c r="S572" s="313"/>
      <c r="T572" s="313"/>
      <c r="U572" s="313"/>
      <c r="V572" s="313"/>
      <c r="W572" s="313"/>
      <c r="X572" s="313"/>
      <c r="Y572" s="313"/>
      <c r="Z572" s="313"/>
    </row>
    <row r="573" spans="1:26" x14ac:dyDescent="0.25">
      <c r="A573" s="313"/>
      <c r="B573" s="322"/>
      <c r="C573" s="322"/>
      <c r="D573" s="313"/>
      <c r="E573" s="323"/>
      <c r="F573" s="312"/>
      <c r="G573" s="312"/>
      <c r="H573" s="324"/>
      <c r="I573" s="324"/>
      <c r="J573" s="313"/>
      <c r="K573" s="312"/>
      <c r="L573" s="313"/>
      <c r="M573" s="313"/>
      <c r="N573" s="313"/>
      <c r="O573" s="313"/>
      <c r="P573" s="313"/>
      <c r="Q573" s="313"/>
      <c r="R573" s="313"/>
      <c r="S573" s="313"/>
      <c r="T573" s="313"/>
      <c r="U573" s="313"/>
      <c r="V573" s="313"/>
      <c r="W573" s="313"/>
      <c r="X573" s="313"/>
      <c r="Y573" s="313"/>
      <c r="Z573" s="313"/>
    </row>
    <row r="574" spans="1:26" x14ac:dyDescent="0.25">
      <c r="A574" s="313"/>
      <c r="B574" s="322"/>
      <c r="C574" s="322"/>
      <c r="D574" s="313"/>
      <c r="E574" s="323"/>
      <c r="F574" s="312"/>
      <c r="G574" s="312"/>
      <c r="H574" s="324"/>
      <c r="I574" s="324"/>
      <c r="J574" s="313"/>
      <c r="K574" s="312"/>
      <c r="L574" s="313"/>
      <c r="M574" s="313"/>
      <c r="N574" s="313"/>
      <c r="O574" s="313"/>
      <c r="P574" s="313"/>
      <c r="Q574" s="313"/>
      <c r="R574" s="313"/>
      <c r="S574" s="313"/>
      <c r="T574" s="313"/>
      <c r="U574" s="313"/>
      <c r="V574" s="313"/>
      <c r="W574" s="313"/>
      <c r="X574" s="313"/>
      <c r="Y574" s="313"/>
      <c r="Z574" s="313"/>
    </row>
    <row r="575" spans="1:26" x14ac:dyDescent="0.25">
      <c r="A575" s="313"/>
      <c r="B575" s="322"/>
      <c r="C575" s="322"/>
      <c r="D575" s="313"/>
      <c r="E575" s="323"/>
      <c r="F575" s="312"/>
      <c r="G575" s="312"/>
      <c r="H575" s="324"/>
      <c r="I575" s="324"/>
      <c r="J575" s="313"/>
      <c r="K575" s="312"/>
      <c r="L575" s="313"/>
      <c r="M575" s="313"/>
      <c r="N575" s="313"/>
      <c r="O575" s="313"/>
      <c r="P575" s="313"/>
      <c r="Q575" s="313"/>
      <c r="R575" s="313"/>
      <c r="S575" s="313"/>
      <c r="T575" s="313"/>
      <c r="U575" s="313"/>
      <c r="V575" s="313"/>
      <c r="W575" s="313"/>
      <c r="X575" s="313"/>
      <c r="Y575" s="313"/>
      <c r="Z575" s="313"/>
    </row>
    <row r="576" spans="1:26" x14ac:dyDescent="0.25">
      <c r="A576" s="313"/>
      <c r="B576" s="322"/>
      <c r="C576" s="322"/>
      <c r="D576" s="313"/>
      <c r="E576" s="323"/>
      <c r="F576" s="312"/>
      <c r="G576" s="312"/>
      <c r="H576" s="324"/>
      <c r="I576" s="324"/>
      <c r="J576" s="313"/>
      <c r="K576" s="312"/>
      <c r="L576" s="313"/>
      <c r="M576" s="313"/>
      <c r="N576" s="313"/>
      <c r="O576" s="313"/>
      <c r="P576" s="313"/>
      <c r="Q576" s="313"/>
      <c r="R576" s="313"/>
      <c r="S576" s="313"/>
      <c r="T576" s="313"/>
      <c r="U576" s="313"/>
      <c r="V576" s="313"/>
      <c r="W576" s="313"/>
      <c r="X576" s="313"/>
      <c r="Y576" s="313"/>
      <c r="Z576" s="313"/>
    </row>
    <row r="577" spans="1:26" x14ac:dyDescent="0.25">
      <c r="A577" s="313"/>
      <c r="B577" s="322"/>
      <c r="C577" s="322"/>
      <c r="D577" s="313"/>
      <c r="E577" s="323"/>
      <c r="F577" s="312"/>
      <c r="G577" s="312"/>
      <c r="H577" s="324"/>
      <c r="I577" s="324"/>
      <c r="J577" s="313"/>
      <c r="K577" s="312"/>
      <c r="L577" s="313"/>
      <c r="M577" s="313"/>
      <c r="N577" s="313"/>
      <c r="O577" s="313"/>
      <c r="P577" s="313"/>
      <c r="Q577" s="313"/>
      <c r="R577" s="313"/>
      <c r="S577" s="313"/>
      <c r="T577" s="313"/>
      <c r="U577" s="313"/>
      <c r="V577" s="313"/>
      <c r="W577" s="313"/>
      <c r="X577" s="313"/>
      <c r="Y577" s="313"/>
      <c r="Z577" s="313"/>
    </row>
    <row r="578" spans="1:26" x14ac:dyDescent="0.25">
      <c r="A578" s="313"/>
      <c r="B578" s="322"/>
      <c r="C578" s="322"/>
      <c r="D578" s="313"/>
      <c r="E578" s="323"/>
      <c r="F578" s="312"/>
      <c r="G578" s="312"/>
      <c r="H578" s="324"/>
      <c r="I578" s="324"/>
      <c r="J578" s="313"/>
      <c r="K578" s="312"/>
      <c r="L578" s="313"/>
      <c r="M578" s="313"/>
      <c r="N578" s="313"/>
      <c r="O578" s="313"/>
      <c r="P578" s="313"/>
      <c r="Q578" s="313"/>
      <c r="R578" s="313"/>
      <c r="S578" s="313"/>
      <c r="T578" s="313"/>
      <c r="U578" s="313"/>
      <c r="V578" s="313"/>
      <c r="W578" s="313"/>
      <c r="X578" s="313"/>
      <c r="Y578" s="313"/>
      <c r="Z578" s="313"/>
    </row>
    <row r="579" spans="1:26" x14ac:dyDescent="0.25">
      <c r="A579" s="313"/>
      <c r="B579" s="322"/>
      <c r="C579" s="322"/>
      <c r="D579" s="313"/>
      <c r="E579" s="323"/>
      <c r="F579" s="312"/>
      <c r="G579" s="312"/>
      <c r="H579" s="324"/>
      <c r="I579" s="324"/>
      <c r="J579" s="313"/>
      <c r="K579" s="312"/>
      <c r="L579" s="313"/>
      <c r="M579" s="313"/>
      <c r="N579" s="313"/>
      <c r="O579" s="313"/>
      <c r="P579" s="313"/>
      <c r="Q579" s="313"/>
      <c r="R579" s="313"/>
      <c r="S579" s="313"/>
      <c r="T579" s="313"/>
      <c r="U579" s="313"/>
      <c r="V579" s="313"/>
      <c r="W579" s="313"/>
      <c r="X579" s="313"/>
      <c r="Y579" s="313"/>
      <c r="Z579" s="313"/>
    </row>
    <row r="580" spans="1:26" x14ac:dyDescent="0.25">
      <c r="A580" s="313"/>
      <c r="B580" s="322"/>
      <c r="C580" s="322"/>
      <c r="D580" s="313"/>
      <c r="E580" s="323"/>
      <c r="F580" s="312"/>
      <c r="G580" s="312"/>
      <c r="H580" s="324"/>
      <c r="I580" s="324"/>
      <c r="J580" s="313"/>
      <c r="K580" s="312"/>
      <c r="L580" s="313"/>
      <c r="M580" s="313"/>
      <c r="N580" s="313"/>
      <c r="O580" s="313"/>
      <c r="P580" s="313"/>
      <c r="Q580" s="313"/>
      <c r="R580" s="313"/>
      <c r="S580" s="313"/>
      <c r="T580" s="313"/>
      <c r="U580" s="313"/>
      <c r="V580" s="313"/>
      <c r="W580" s="313"/>
      <c r="X580" s="313"/>
      <c r="Y580" s="313"/>
      <c r="Z580" s="313"/>
    </row>
    <row r="581" spans="1:26" x14ac:dyDescent="0.25">
      <c r="A581" s="313"/>
      <c r="B581" s="322"/>
      <c r="C581" s="322"/>
      <c r="D581" s="313"/>
      <c r="E581" s="323"/>
      <c r="F581" s="312"/>
      <c r="G581" s="312"/>
      <c r="H581" s="324"/>
      <c r="I581" s="324"/>
      <c r="J581" s="313"/>
      <c r="K581" s="312"/>
      <c r="L581" s="313"/>
      <c r="M581" s="313"/>
      <c r="N581" s="313"/>
      <c r="O581" s="313"/>
      <c r="P581" s="313"/>
      <c r="Q581" s="313"/>
      <c r="R581" s="313"/>
      <c r="S581" s="313"/>
      <c r="T581" s="313"/>
      <c r="U581" s="313"/>
      <c r="V581" s="313"/>
      <c r="W581" s="313"/>
      <c r="X581" s="313"/>
      <c r="Y581" s="313"/>
      <c r="Z581" s="313"/>
    </row>
    <row r="582" spans="1:26" x14ac:dyDescent="0.25">
      <c r="A582" s="313"/>
      <c r="B582" s="322"/>
      <c r="C582" s="322"/>
      <c r="D582" s="313"/>
      <c r="E582" s="323"/>
      <c r="F582" s="312"/>
      <c r="G582" s="312"/>
      <c r="H582" s="324"/>
      <c r="I582" s="324"/>
      <c r="J582" s="313"/>
      <c r="K582" s="312"/>
      <c r="L582" s="313"/>
      <c r="M582" s="313"/>
      <c r="N582" s="313"/>
      <c r="O582" s="313"/>
      <c r="P582" s="313"/>
      <c r="Q582" s="313"/>
      <c r="R582" s="313"/>
      <c r="S582" s="313"/>
      <c r="T582" s="313"/>
      <c r="U582" s="313"/>
      <c r="V582" s="313"/>
      <c r="W582" s="313"/>
      <c r="X582" s="313"/>
      <c r="Y582" s="313"/>
      <c r="Z582" s="313"/>
    </row>
    <row r="583" spans="1:26" x14ac:dyDescent="0.25">
      <c r="A583" s="313"/>
      <c r="B583" s="322"/>
      <c r="C583" s="322"/>
      <c r="D583" s="313"/>
      <c r="E583" s="323"/>
      <c r="F583" s="312"/>
      <c r="G583" s="312"/>
      <c r="H583" s="324"/>
      <c r="I583" s="324"/>
      <c r="J583" s="313"/>
      <c r="K583" s="312"/>
      <c r="L583" s="313"/>
      <c r="M583" s="313"/>
      <c r="N583" s="313"/>
      <c r="O583" s="313"/>
      <c r="P583" s="313"/>
      <c r="Q583" s="313"/>
      <c r="R583" s="313"/>
      <c r="S583" s="313"/>
      <c r="T583" s="313"/>
      <c r="U583" s="313"/>
      <c r="V583" s="313"/>
      <c r="W583" s="313"/>
      <c r="X583" s="313"/>
      <c r="Y583" s="313"/>
      <c r="Z583" s="313"/>
    </row>
    <row r="584" spans="1:26" x14ac:dyDescent="0.25">
      <c r="A584" s="313"/>
      <c r="B584" s="322"/>
      <c r="C584" s="322"/>
      <c r="D584" s="313"/>
      <c r="E584" s="323"/>
      <c r="F584" s="312"/>
      <c r="G584" s="312"/>
      <c r="H584" s="324"/>
      <c r="I584" s="324"/>
      <c r="J584" s="313"/>
      <c r="K584" s="312"/>
      <c r="L584" s="313"/>
      <c r="M584" s="313"/>
      <c r="N584" s="313"/>
      <c r="O584" s="313"/>
      <c r="P584" s="313"/>
      <c r="Q584" s="313"/>
      <c r="R584" s="313"/>
      <c r="S584" s="313"/>
      <c r="T584" s="313"/>
      <c r="U584" s="313"/>
      <c r="V584" s="313"/>
      <c r="W584" s="313"/>
      <c r="X584" s="313"/>
      <c r="Y584" s="313"/>
      <c r="Z584" s="313"/>
    </row>
    <row r="585" spans="1:26" x14ac:dyDescent="0.25">
      <c r="A585" s="313"/>
      <c r="B585" s="322"/>
      <c r="C585" s="322"/>
      <c r="D585" s="313"/>
      <c r="E585" s="323"/>
      <c r="F585" s="312"/>
      <c r="G585" s="312"/>
      <c r="H585" s="324"/>
      <c r="I585" s="324"/>
      <c r="J585" s="313"/>
      <c r="K585" s="312"/>
      <c r="L585" s="313"/>
      <c r="M585" s="313"/>
      <c r="N585" s="313"/>
      <c r="O585" s="313"/>
      <c r="P585" s="313"/>
      <c r="Q585" s="313"/>
      <c r="R585" s="313"/>
      <c r="S585" s="313"/>
      <c r="T585" s="313"/>
      <c r="U585" s="313"/>
      <c r="V585" s="313"/>
      <c r="W585" s="313"/>
      <c r="X585" s="313"/>
      <c r="Y585" s="313"/>
      <c r="Z585" s="313"/>
    </row>
    <row r="586" spans="1:26" x14ac:dyDescent="0.25">
      <c r="A586" s="313"/>
      <c r="B586" s="322"/>
      <c r="C586" s="322"/>
      <c r="D586" s="313"/>
      <c r="E586" s="323"/>
      <c r="F586" s="312"/>
      <c r="G586" s="312"/>
      <c r="H586" s="324"/>
      <c r="I586" s="324"/>
      <c r="J586" s="313"/>
      <c r="K586" s="312"/>
      <c r="L586" s="313"/>
      <c r="M586" s="313"/>
      <c r="N586" s="313"/>
      <c r="O586" s="313"/>
      <c r="P586" s="313"/>
      <c r="Q586" s="313"/>
      <c r="R586" s="313"/>
      <c r="S586" s="313"/>
      <c r="T586" s="313"/>
      <c r="U586" s="313"/>
      <c r="V586" s="313"/>
      <c r="W586" s="313"/>
      <c r="X586" s="313"/>
      <c r="Y586" s="313"/>
      <c r="Z586" s="313"/>
    </row>
    <row r="587" spans="1:26" x14ac:dyDescent="0.25">
      <c r="A587" s="313"/>
      <c r="B587" s="322"/>
      <c r="C587" s="322"/>
      <c r="D587" s="313"/>
      <c r="E587" s="323"/>
      <c r="F587" s="312"/>
      <c r="G587" s="312"/>
      <c r="H587" s="324"/>
      <c r="I587" s="324"/>
      <c r="J587" s="313"/>
      <c r="K587" s="312"/>
      <c r="L587" s="313"/>
      <c r="M587" s="313"/>
      <c r="N587" s="313"/>
      <c r="O587" s="313"/>
      <c r="P587" s="313"/>
      <c r="Q587" s="313"/>
      <c r="R587" s="313"/>
      <c r="S587" s="313"/>
      <c r="T587" s="313"/>
      <c r="U587" s="313"/>
      <c r="V587" s="313"/>
      <c r="W587" s="313"/>
      <c r="X587" s="313"/>
      <c r="Y587" s="313"/>
      <c r="Z587" s="313"/>
    </row>
    <row r="588" spans="1:26" x14ac:dyDescent="0.25">
      <c r="A588" s="313"/>
      <c r="B588" s="322"/>
      <c r="C588" s="322"/>
      <c r="D588" s="313"/>
      <c r="E588" s="323"/>
      <c r="F588" s="312"/>
      <c r="G588" s="312"/>
      <c r="H588" s="324"/>
      <c r="I588" s="324"/>
      <c r="J588" s="313"/>
      <c r="K588" s="312"/>
      <c r="L588" s="313"/>
      <c r="M588" s="313"/>
      <c r="N588" s="313"/>
      <c r="O588" s="313"/>
      <c r="P588" s="313"/>
      <c r="Q588" s="313"/>
      <c r="R588" s="313"/>
      <c r="S588" s="313"/>
      <c r="T588" s="313"/>
      <c r="U588" s="313"/>
      <c r="V588" s="313"/>
      <c r="W588" s="313"/>
      <c r="X588" s="313"/>
      <c r="Y588" s="313"/>
      <c r="Z588" s="313"/>
    </row>
    <row r="589" spans="1:26" x14ac:dyDescent="0.25">
      <c r="A589" s="313"/>
      <c r="B589" s="322"/>
      <c r="C589" s="322"/>
      <c r="D589" s="313"/>
      <c r="E589" s="323"/>
      <c r="F589" s="312"/>
      <c r="G589" s="312"/>
      <c r="H589" s="324"/>
      <c r="I589" s="324"/>
      <c r="J589" s="313"/>
      <c r="K589" s="312"/>
      <c r="L589" s="313"/>
      <c r="M589" s="313"/>
      <c r="N589" s="313"/>
      <c r="O589" s="313"/>
      <c r="P589" s="313"/>
      <c r="Q589" s="313"/>
      <c r="R589" s="313"/>
      <c r="S589" s="313"/>
      <c r="T589" s="313"/>
      <c r="U589" s="313"/>
      <c r="V589" s="313"/>
      <c r="W589" s="313"/>
      <c r="X589" s="313"/>
      <c r="Y589" s="313"/>
      <c r="Z589" s="313"/>
    </row>
    <row r="590" spans="1:26" x14ac:dyDescent="0.25">
      <c r="A590" s="313"/>
      <c r="B590" s="322"/>
      <c r="C590" s="322"/>
      <c r="D590" s="313"/>
      <c r="E590" s="323"/>
      <c r="F590" s="312"/>
      <c r="G590" s="312"/>
      <c r="H590" s="324"/>
      <c r="I590" s="324"/>
      <c r="J590" s="313"/>
      <c r="K590" s="312"/>
      <c r="L590" s="313"/>
      <c r="M590" s="313"/>
      <c r="N590" s="313"/>
      <c r="O590" s="313"/>
      <c r="P590" s="313"/>
      <c r="Q590" s="313"/>
      <c r="R590" s="313"/>
      <c r="S590" s="313"/>
      <c r="T590" s="313"/>
      <c r="U590" s="313"/>
      <c r="V590" s="313"/>
      <c r="W590" s="313"/>
      <c r="X590" s="313"/>
      <c r="Y590" s="313"/>
      <c r="Z590" s="313"/>
    </row>
    <row r="591" spans="1:26" x14ac:dyDescent="0.25">
      <c r="A591" s="313"/>
      <c r="B591" s="322"/>
      <c r="C591" s="322"/>
      <c r="D591" s="313"/>
      <c r="E591" s="323"/>
      <c r="F591" s="312"/>
      <c r="G591" s="312"/>
      <c r="H591" s="324"/>
      <c r="I591" s="324"/>
      <c r="J591" s="313"/>
      <c r="K591" s="312"/>
      <c r="L591" s="313"/>
      <c r="M591" s="313"/>
      <c r="N591" s="313"/>
      <c r="O591" s="313"/>
      <c r="P591" s="313"/>
      <c r="Q591" s="313"/>
      <c r="R591" s="313"/>
      <c r="S591" s="313"/>
      <c r="T591" s="313"/>
      <c r="U591" s="313"/>
      <c r="V591" s="313"/>
      <c r="W591" s="313"/>
      <c r="X591" s="313"/>
      <c r="Y591" s="313"/>
      <c r="Z591" s="313"/>
    </row>
    <row r="592" spans="1:26" x14ac:dyDescent="0.25">
      <c r="A592" s="313"/>
      <c r="B592" s="322"/>
      <c r="C592" s="322"/>
      <c r="D592" s="313"/>
      <c r="E592" s="323"/>
      <c r="F592" s="312"/>
      <c r="G592" s="312"/>
      <c r="H592" s="324"/>
      <c r="I592" s="324"/>
      <c r="J592" s="313"/>
      <c r="K592" s="312"/>
      <c r="L592" s="313"/>
      <c r="M592" s="313"/>
      <c r="N592" s="313"/>
      <c r="O592" s="313"/>
      <c r="P592" s="313"/>
      <c r="Q592" s="313"/>
      <c r="R592" s="313"/>
      <c r="S592" s="313"/>
      <c r="T592" s="313"/>
      <c r="U592" s="313"/>
      <c r="V592" s="313"/>
      <c r="W592" s="313"/>
      <c r="X592" s="313"/>
      <c r="Y592" s="313"/>
      <c r="Z592" s="313"/>
    </row>
    <row r="593" spans="1:26" x14ac:dyDescent="0.25">
      <c r="A593" s="313"/>
      <c r="B593" s="322"/>
      <c r="C593" s="322"/>
      <c r="D593" s="313"/>
      <c r="E593" s="323"/>
      <c r="F593" s="312"/>
      <c r="G593" s="312"/>
      <c r="H593" s="324"/>
      <c r="I593" s="324"/>
      <c r="J593" s="313"/>
      <c r="K593" s="312"/>
      <c r="L593" s="313"/>
      <c r="M593" s="313"/>
      <c r="N593" s="313"/>
      <c r="O593" s="313"/>
      <c r="P593" s="313"/>
      <c r="Q593" s="313"/>
      <c r="R593" s="313"/>
      <c r="S593" s="313"/>
      <c r="T593" s="313"/>
      <c r="U593" s="313"/>
      <c r="V593" s="313"/>
      <c r="W593" s="313"/>
      <c r="X593" s="313"/>
      <c r="Y593" s="313"/>
      <c r="Z593" s="313"/>
    </row>
    <row r="594" spans="1:26" x14ac:dyDescent="0.25">
      <c r="A594" s="313"/>
      <c r="B594" s="322"/>
      <c r="C594" s="322"/>
      <c r="D594" s="313"/>
      <c r="E594" s="323"/>
      <c r="F594" s="312"/>
      <c r="G594" s="312"/>
      <c r="H594" s="324"/>
      <c r="I594" s="324"/>
      <c r="J594" s="313"/>
      <c r="K594" s="312"/>
      <c r="L594" s="313"/>
      <c r="M594" s="313"/>
      <c r="N594" s="313"/>
      <c r="O594" s="313"/>
      <c r="P594" s="313"/>
      <c r="Q594" s="313"/>
      <c r="R594" s="313"/>
      <c r="S594" s="313"/>
      <c r="T594" s="313"/>
      <c r="U594" s="313"/>
      <c r="V594" s="313"/>
      <c r="W594" s="313"/>
      <c r="X594" s="313"/>
      <c r="Y594" s="313"/>
      <c r="Z594" s="313"/>
    </row>
    <row r="595" spans="1:26" x14ac:dyDescent="0.25">
      <c r="A595" s="313"/>
      <c r="B595" s="322"/>
      <c r="C595" s="322"/>
      <c r="D595" s="313"/>
      <c r="E595" s="323"/>
      <c r="F595" s="312"/>
      <c r="G595" s="312"/>
      <c r="H595" s="324"/>
      <c r="I595" s="324"/>
      <c r="J595" s="313"/>
      <c r="K595" s="312"/>
      <c r="L595" s="313"/>
      <c r="M595" s="313"/>
      <c r="N595" s="313"/>
      <c r="O595" s="313"/>
      <c r="P595" s="313"/>
      <c r="Q595" s="313"/>
      <c r="R595" s="313"/>
      <c r="S595" s="313"/>
      <c r="T595" s="313"/>
      <c r="U595" s="313"/>
      <c r="V595" s="313"/>
      <c r="W595" s="313"/>
      <c r="X595" s="313"/>
      <c r="Y595" s="313"/>
      <c r="Z595" s="313"/>
    </row>
    <row r="596" spans="1:26" x14ac:dyDescent="0.25">
      <c r="A596" s="313"/>
      <c r="B596" s="322"/>
      <c r="C596" s="322"/>
      <c r="D596" s="313"/>
      <c r="E596" s="323"/>
      <c r="F596" s="312"/>
      <c r="G596" s="312"/>
      <c r="H596" s="324"/>
      <c r="I596" s="324"/>
      <c r="J596" s="313"/>
      <c r="K596" s="312"/>
      <c r="L596" s="313"/>
      <c r="M596" s="313"/>
      <c r="N596" s="313"/>
      <c r="O596" s="313"/>
      <c r="P596" s="313"/>
      <c r="Q596" s="313"/>
      <c r="R596" s="313"/>
      <c r="S596" s="313"/>
      <c r="T596" s="313"/>
      <c r="U596" s="313"/>
      <c r="V596" s="313"/>
      <c r="W596" s="313"/>
      <c r="X596" s="313"/>
      <c r="Y596" s="313"/>
      <c r="Z596" s="313"/>
    </row>
    <row r="597" spans="1:26" x14ac:dyDescent="0.25">
      <c r="A597" s="313"/>
      <c r="B597" s="322"/>
      <c r="C597" s="322"/>
      <c r="D597" s="313"/>
      <c r="E597" s="323"/>
      <c r="F597" s="312"/>
      <c r="G597" s="312"/>
      <c r="H597" s="324"/>
      <c r="I597" s="324"/>
      <c r="J597" s="313"/>
      <c r="K597" s="312"/>
      <c r="L597" s="313"/>
      <c r="M597" s="313"/>
      <c r="N597" s="313"/>
      <c r="O597" s="313"/>
      <c r="P597" s="313"/>
      <c r="Q597" s="313"/>
      <c r="R597" s="313"/>
      <c r="S597" s="313"/>
      <c r="T597" s="313"/>
      <c r="U597" s="313"/>
      <c r="V597" s="313"/>
      <c r="W597" s="313"/>
      <c r="X597" s="313"/>
      <c r="Y597" s="313"/>
      <c r="Z597" s="313"/>
    </row>
    <row r="598" spans="1:26" x14ac:dyDescent="0.25">
      <c r="A598" s="313"/>
      <c r="B598" s="322"/>
      <c r="C598" s="322"/>
      <c r="D598" s="313"/>
      <c r="E598" s="323"/>
      <c r="F598" s="312"/>
      <c r="G598" s="312"/>
      <c r="H598" s="324"/>
      <c r="I598" s="324"/>
      <c r="J598" s="313"/>
      <c r="K598" s="312"/>
      <c r="L598" s="313"/>
      <c r="M598" s="313"/>
      <c r="N598" s="313"/>
      <c r="O598" s="313"/>
      <c r="P598" s="313"/>
      <c r="Q598" s="313"/>
      <c r="R598" s="313"/>
      <c r="S598" s="313"/>
      <c r="T598" s="313"/>
      <c r="U598" s="313"/>
      <c r="V598" s="313"/>
      <c r="W598" s="313"/>
      <c r="X598" s="313"/>
      <c r="Y598" s="313"/>
      <c r="Z598" s="313"/>
    </row>
    <row r="599" spans="1:26" x14ac:dyDescent="0.25">
      <c r="A599" s="313"/>
      <c r="B599" s="322"/>
      <c r="C599" s="322"/>
      <c r="D599" s="313"/>
      <c r="E599" s="323"/>
      <c r="F599" s="312"/>
      <c r="G599" s="312"/>
      <c r="H599" s="324"/>
      <c r="I599" s="324"/>
      <c r="J599" s="313"/>
      <c r="K599" s="312"/>
      <c r="L599" s="313"/>
      <c r="M599" s="313"/>
      <c r="N599" s="313"/>
      <c r="O599" s="313"/>
      <c r="P599" s="313"/>
      <c r="Q599" s="313"/>
      <c r="R599" s="313"/>
      <c r="S599" s="313"/>
      <c r="T599" s="313"/>
      <c r="U599" s="313"/>
      <c r="V599" s="313"/>
      <c r="W599" s="313"/>
      <c r="X599" s="313"/>
      <c r="Y599" s="313"/>
      <c r="Z599" s="313"/>
    </row>
    <row r="600" spans="1:26" x14ac:dyDescent="0.25">
      <c r="A600" s="313"/>
      <c r="B600" s="322"/>
      <c r="C600" s="322"/>
      <c r="D600" s="313"/>
      <c r="E600" s="323"/>
      <c r="F600" s="312"/>
      <c r="G600" s="312"/>
      <c r="H600" s="324"/>
      <c r="I600" s="324"/>
      <c r="J600" s="313"/>
      <c r="K600" s="312"/>
      <c r="L600" s="313"/>
      <c r="M600" s="313"/>
      <c r="N600" s="313"/>
      <c r="O600" s="313"/>
      <c r="P600" s="313"/>
      <c r="Q600" s="313"/>
      <c r="R600" s="313"/>
      <c r="S600" s="313"/>
      <c r="T600" s="313"/>
      <c r="U600" s="313"/>
      <c r="V600" s="313"/>
      <c r="W600" s="313"/>
      <c r="X600" s="313"/>
      <c r="Y600" s="313"/>
      <c r="Z600" s="313"/>
    </row>
    <row r="601" spans="1:26" x14ac:dyDescent="0.25">
      <c r="A601" s="313"/>
      <c r="B601" s="322"/>
      <c r="C601" s="322"/>
      <c r="D601" s="313"/>
      <c r="E601" s="323"/>
      <c r="F601" s="312"/>
      <c r="G601" s="312"/>
      <c r="H601" s="324"/>
      <c r="I601" s="324"/>
      <c r="J601" s="313"/>
      <c r="K601" s="312"/>
      <c r="L601" s="313"/>
      <c r="M601" s="313"/>
      <c r="N601" s="313"/>
      <c r="O601" s="313"/>
      <c r="P601" s="313"/>
      <c r="Q601" s="313"/>
      <c r="R601" s="313"/>
      <c r="S601" s="313"/>
      <c r="T601" s="313"/>
      <c r="U601" s="313"/>
      <c r="V601" s="313"/>
      <c r="W601" s="313"/>
      <c r="X601" s="313"/>
      <c r="Y601" s="313"/>
      <c r="Z601" s="313"/>
    </row>
    <row r="602" spans="1:26" x14ac:dyDescent="0.25">
      <c r="A602" s="313"/>
      <c r="B602" s="322"/>
      <c r="C602" s="322"/>
      <c r="D602" s="313"/>
      <c r="E602" s="323"/>
      <c r="F602" s="312"/>
      <c r="G602" s="312"/>
      <c r="H602" s="324"/>
      <c r="I602" s="324"/>
      <c r="J602" s="313"/>
      <c r="K602" s="312"/>
      <c r="L602" s="313"/>
      <c r="M602" s="313"/>
      <c r="N602" s="313"/>
      <c r="O602" s="313"/>
      <c r="P602" s="313"/>
      <c r="Q602" s="313"/>
      <c r="R602" s="313"/>
      <c r="S602" s="313"/>
      <c r="T602" s="313"/>
      <c r="U602" s="313"/>
      <c r="V602" s="313"/>
      <c r="W602" s="313"/>
      <c r="X602" s="313"/>
      <c r="Y602" s="313"/>
      <c r="Z602" s="313"/>
    </row>
    <row r="603" spans="1:26" x14ac:dyDescent="0.25">
      <c r="A603" s="313"/>
      <c r="B603" s="322"/>
      <c r="C603" s="322"/>
      <c r="D603" s="313"/>
      <c r="E603" s="323"/>
      <c r="F603" s="312"/>
      <c r="G603" s="312"/>
      <c r="H603" s="324"/>
      <c r="I603" s="324"/>
      <c r="J603" s="313"/>
      <c r="K603" s="312"/>
      <c r="L603" s="313"/>
      <c r="M603" s="313"/>
      <c r="N603" s="313"/>
      <c r="O603" s="313"/>
      <c r="P603" s="313"/>
      <c r="Q603" s="313"/>
      <c r="R603" s="313"/>
      <c r="S603" s="313"/>
      <c r="T603" s="313"/>
      <c r="U603" s="313"/>
      <c r="V603" s="313"/>
      <c r="W603" s="313"/>
      <c r="X603" s="313"/>
      <c r="Y603" s="313"/>
      <c r="Z603" s="313"/>
    </row>
    <row r="604" spans="1:26" x14ac:dyDescent="0.25">
      <c r="A604" s="313"/>
      <c r="B604" s="322"/>
      <c r="C604" s="322"/>
      <c r="D604" s="313"/>
      <c r="E604" s="323"/>
      <c r="F604" s="312"/>
      <c r="G604" s="312"/>
      <c r="H604" s="324"/>
      <c r="I604" s="324"/>
      <c r="J604" s="313"/>
      <c r="K604" s="312"/>
      <c r="L604" s="313"/>
      <c r="M604" s="313"/>
      <c r="N604" s="313"/>
      <c r="O604" s="313"/>
      <c r="P604" s="313"/>
      <c r="Q604" s="313"/>
      <c r="R604" s="313"/>
      <c r="S604" s="313"/>
      <c r="T604" s="313"/>
      <c r="U604" s="313"/>
      <c r="V604" s="313"/>
      <c r="W604" s="313"/>
      <c r="X604" s="313"/>
      <c r="Y604" s="313"/>
      <c r="Z604" s="313"/>
    </row>
    <row r="605" spans="1:26" x14ac:dyDescent="0.25">
      <c r="A605" s="313"/>
      <c r="B605" s="322"/>
      <c r="C605" s="322"/>
      <c r="D605" s="313"/>
      <c r="E605" s="323"/>
      <c r="F605" s="312"/>
      <c r="G605" s="312"/>
      <c r="H605" s="324"/>
      <c r="I605" s="324"/>
      <c r="J605" s="313"/>
      <c r="K605" s="312"/>
      <c r="L605" s="313"/>
      <c r="M605" s="313"/>
      <c r="N605" s="313"/>
      <c r="O605" s="313"/>
      <c r="P605" s="313"/>
      <c r="Q605" s="313"/>
      <c r="R605" s="313"/>
      <c r="S605" s="313"/>
      <c r="T605" s="313"/>
      <c r="U605" s="313"/>
      <c r="V605" s="313"/>
      <c r="W605" s="313"/>
      <c r="X605" s="313"/>
      <c r="Y605" s="313"/>
      <c r="Z605" s="313"/>
    </row>
    <row r="606" spans="1:26" x14ac:dyDescent="0.25">
      <c r="A606" s="313"/>
      <c r="B606" s="322"/>
      <c r="C606" s="322"/>
      <c r="D606" s="313"/>
      <c r="E606" s="323"/>
      <c r="F606" s="312"/>
      <c r="G606" s="312"/>
      <c r="H606" s="324"/>
      <c r="I606" s="324"/>
      <c r="J606" s="313"/>
      <c r="K606" s="312"/>
      <c r="L606" s="313"/>
      <c r="M606" s="313"/>
      <c r="N606" s="313"/>
      <c r="O606" s="313"/>
      <c r="P606" s="313"/>
      <c r="Q606" s="313"/>
      <c r="R606" s="313"/>
      <c r="S606" s="313"/>
      <c r="T606" s="313"/>
      <c r="U606" s="313"/>
      <c r="V606" s="313"/>
      <c r="W606" s="313"/>
      <c r="X606" s="313"/>
      <c r="Y606" s="313"/>
      <c r="Z606" s="313"/>
    </row>
    <row r="607" spans="1:26" x14ac:dyDescent="0.25">
      <c r="A607" s="313"/>
      <c r="B607" s="322"/>
      <c r="C607" s="322"/>
      <c r="D607" s="313"/>
      <c r="E607" s="323"/>
      <c r="F607" s="312"/>
      <c r="G607" s="312"/>
      <c r="H607" s="324"/>
      <c r="I607" s="324"/>
      <c r="J607" s="313"/>
      <c r="K607" s="312"/>
      <c r="L607" s="313"/>
      <c r="M607" s="313"/>
      <c r="N607" s="313"/>
      <c r="O607" s="313"/>
      <c r="P607" s="313"/>
      <c r="Q607" s="313"/>
      <c r="R607" s="313"/>
      <c r="S607" s="313"/>
      <c r="T607" s="313"/>
      <c r="U607" s="313"/>
      <c r="V607" s="313"/>
      <c r="W607" s="313"/>
      <c r="X607" s="313"/>
      <c r="Y607" s="313"/>
      <c r="Z607" s="313"/>
    </row>
    <row r="608" spans="1:26" x14ac:dyDescent="0.25">
      <c r="A608" s="313"/>
      <c r="B608" s="322"/>
      <c r="C608" s="322"/>
      <c r="D608" s="313"/>
      <c r="E608" s="323"/>
      <c r="F608" s="312"/>
      <c r="G608" s="312"/>
      <c r="H608" s="324"/>
      <c r="I608" s="324"/>
      <c r="J608" s="313"/>
      <c r="K608" s="312"/>
      <c r="L608" s="313"/>
      <c r="M608" s="313"/>
      <c r="N608" s="313"/>
      <c r="O608" s="313"/>
      <c r="P608" s="313"/>
      <c r="Q608" s="313"/>
      <c r="R608" s="313"/>
      <c r="S608" s="313"/>
      <c r="T608" s="313"/>
      <c r="U608" s="313"/>
      <c r="V608" s="313"/>
      <c r="W608" s="313"/>
      <c r="X608" s="313"/>
      <c r="Y608" s="313"/>
      <c r="Z608" s="313"/>
    </row>
    <row r="609" spans="1:26" x14ac:dyDescent="0.25">
      <c r="A609" s="313"/>
      <c r="B609" s="322"/>
      <c r="C609" s="322"/>
      <c r="D609" s="313"/>
      <c r="E609" s="323"/>
      <c r="F609" s="312"/>
      <c r="G609" s="312"/>
      <c r="H609" s="324"/>
      <c r="I609" s="324"/>
      <c r="J609" s="313"/>
      <c r="K609" s="312"/>
      <c r="L609" s="313"/>
      <c r="M609" s="313"/>
      <c r="N609" s="313"/>
      <c r="O609" s="313"/>
      <c r="P609" s="313"/>
      <c r="Q609" s="313"/>
      <c r="R609" s="313"/>
      <c r="S609" s="313"/>
      <c r="T609" s="313"/>
      <c r="U609" s="313"/>
      <c r="V609" s="313"/>
      <c r="W609" s="313"/>
      <c r="X609" s="313"/>
      <c r="Y609" s="313"/>
      <c r="Z609" s="313"/>
    </row>
    <row r="610" spans="1:26" x14ac:dyDescent="0.25">
      <c r="A610" s="313"/>
      <c r="B610" s="322"/>
      <c r="C610" s="322"/>
      <c r="D610" s="313"/>
      <c r="E610" s="323"/>
      <c r="F610" s="312"/>
      <c r="G610" s="312"/>
      <c r="H610" s="324"/>
      <c r="I610" s="324"/>
      <c r="J610" s="313"/>
      <c r="K610" s="312"/>
      <c r="L610" s="313"/>
      <c r="M610" s="313"/>
      <c r="N610" s="313"/>
      <c r="O610" s="313"/>
      <c r="P610" s="313"/>
      <c r="Q610" s="313"/>
      <c r="R610" s="313"/>
      <c r="S610" s="313"/>
      <c r="T610" s="313"/>
      <c r="U610" s="313"/>
      <c r="V610" s="313"/>
      <c r="W610" s="313"/>
      <c r="X610" s="313"/>
      <c r="Y610" s="313"/>
      <c r="Z610" s="313"/>
    </row>
    <row r="611" spans="1:26" x14ac:dyDescent="0.25">
      <c r="A611" s="313"/>
      <c r="B611" s="322"/>
      <c r="C611" s="322"/>
      <c r="D611" s="313"/>
      <c r="E611" s="323"/>
      <c r="F611" s="312"/>
      <c r="G611" s="312"/>
      <c r="H611" s="324"/>
      <c r="I611" s="324"/>
      <c r="J611" s="313"/>
      <c r="K611" s="312"/>
      <c r="L611" s="313"/>
      <c r="M611" s="313"/>
      <c r="N611" s="313"/>
      <c r="O611" s="313"/>
      <c r="P611" s="313"/>
      <c r="Q611" s="313"/>
      <c r="R611" s="313"/>
      <c r="S611" s="313"/>
      <c r="T611" s="313"/>
      <c r="U611" s="313"/>
      <c r="V611" s="313"/>
      <c r="W611" s="313"/>
      <c r="X611" s="313"/>
      <c r="Y611" s="313"/>
      <c r="Z611" s="313"/>
    </row>
    <row r="612" spans="1:26" x14ac:dyDescent="0.25">
      <c r="A612" s="313"/>
      <c r="B612" s="322"/>
      <c r="C612" s="322"/>
      <c r="D612" s="313"/>
      <c r="E612" s="323"/>
      <c r="F612" s="312"/>
      <c r="G612" s="312"/>
      <c r="H612" s="324"/>
      <c r="I612" s="324"/>
      <c r="J612" s="313"/>
      <c r="K612" s="312"/>
      <c r="L612" s="313"/>
      <c r="M612" s="313"/>
      <c r="N612" s="313"/>
      <c r="O612" s="313"/>
      <c r="P612" s="313"/>
      <c r="Q612" s="313"/>
      <c r="R612" s="313"/>
      <c r="S612" s="313"/>
      <c r="T612" s="313"/>
      <c r="U612" s="313"/>
      <c r="V612" s="313"/>
      <c r="W612" s="313"/>
      <c r="X612" s="313"/>
      <c r="Y612" s="313"/>
      <c r="Z612" s="313"/>
    </row>
    <row r="613" spans="1:26" x14ac:dyDescent="0.25">
      <c r="A613" s="313"/>
      <c r="B613" s="322"/>
      <c r="C613" s="322"/>
      <c r="D613" s="313"/>
      <c r="E613" s="323"/>
      <c r="F613" s="312"/>
      <c r="G613" s="312"/>
      <c r="H613" s="324"/>
      <c r="I613" s="324"/>
      <c r="J613" s="313"/>
      <c r="K613" s="312"/>
      <c r="L613" s="313"/>
      <c r="M613" s="313"/>
      <c r="N613" s="313"/>
      <c r="O613" s="313"/>
      <c r="P613" s="313"/>
      <c r="Q613" s="313"/>
      <c r="R613" s="313"/>
      <c r="S613" s="313"/>
      <c r="T613" s="313"/>
      <c r="U613" s="313"/>
      <c r="V613" s="313"/>
      <c r="W613" s="313"/>
      <c r="X613" s="313"/>
      <c r="Y613" s="313"/>
      <c r="Z613" s="313"/>
    </row>
    <row r="614" spans="1:26" x14ac:dyDescent="0.25">
      <c r="A614" s="313"/>
      <c r="B614" s="322"/>
      <c r="C614" s="322"/>
      <c r="D614" s="313"/>
      <c r="E614" s="323"/>
      <c r="F614" s="312"/>
      <c r="G614" s="312"/>
      <c r="H614" s="324"/>
      <c r="I614" s="324"/>
      <c r="J614" s="313"/>
      <c r="K614" s="312"/>
      <c r="L614" s="313"/>
      <c r="M614" s="313"/>
      <c r="N614" s="313"/>
      <c r="O614" s="313"/>
      <c r="P614" s="313"/>
      <c r="Q614" s="313"/>
      <c r="R614" s="313"/>
      <c r="S614" s="313"/>
      <c r="T614" s="313"/>
      <c r="U614" s="313"/>
      <c r="V614" s="313"/>
      <c r="W614" s="313"/>
      <c r="X614" s="313"/>
      <c r="Y614" s="313"/>
      <c r="Z614" s="313"/>
    </row>
    <row r="615" spans="1:26" x14ac:dyDescent="0.25">
      <c r="A615" s="313"/>
      <c r="B615" s="322"/>
      <c r="C615" s="322"/>
      <c r="D615" s="313"/>
      <c r="E615" s="323"/>
      <c r="F615" s="312"/>
      <c r="G615" s="312"/>
      <c r="H615" s="324"/>
      <c r="I615" s="324"/>
      <c r="J615" s="313"/>
      <c r="K615" s="312"/>
      <c r="L615" s="313"/>
      <c r="M615" s="313"/>
      <c r="N615" s="313"/>
      <c r="O615" s="313"/>
      <c r="P615" s="313"/>
      <c r="Q615" s="313"/>
      <c r="R615" s="313"/>
      <c r="S615" s="313"/>
      <c r="T615" s="313"/>
      <c r="U615" s="313"/>
      <c r="V615" s="313"/>
      <c r="W615" s="313"/>
      <c r="X615" s="313"/>
      <c r="Y615" s="313"/>
      <c r="Z615" s="313"/>
    </row>
    <row r="616" spans="1:26" x14ac:dyDescent="0.25">
      <c r="A616" s="313"/>
      <c r="B616" s="322"/>
      <c r="C616" s="322"/>
      <c r="D616" s="313"/>
      <c r="E616" s="323"/>
      <c r="F616" s="312"/>
      <c r="G616" s="312"/>
      <c r="H616" s="324"/>
      <c r="I616" s="324"/>
      <c r="J616" s="313"/>
      <c r="K616" s="312"/>
      <c r="L616" s="313"/>
      <c r="M616" s="313"/>
      <c r="N616" s="313"/>
      <c r="O616" s="313"/>
      <c r="P616" s="313"/>
      <c r="Q616" s="313"/>
      <c r="R616" s="313"/>
      <c r="S616" s="313"/>
      <c r="T616" s="313"/>
      <c r="U616" s="313"/>
      <c r="V616" s="313"/>
      <c r="W616" s="313"/>
      <c r="X616" s="313"/>
      <c r="Y616" s="313"/>
      <c r="Z616" s="313"/>
    </row>
    <row r="617" spans="1:26" x14ac:dyDescent="0.25">
      <c r="A617" s="313"/>
      <c r="B617" s="322"/>
      <c r="C617" s="322"/>
      <c r="D617" s="313"/>
      <c r="E617" s="323"/>
      <c r="F617" s="312"/>
      <c r="G617" s="312"/>
      <c r="H617" s="324"/>
      <c r="I617" s="324"/>
      <c r="J617" s="313"/>
      <c r="K617" s="312"/>
      <c r="L617" s="313"/>
      <c r="M617" s="313"/>
      <c r="N617" s="313"/>
      <c r="O617" s="313"/>
      <c r="P617" s="313"/>
      <c r="Q617" s="313"/>
      <c r="R617" s="313"/>
      <c r="S617" s="313"/>
      <c r="T617" s="313"/>
      <c r="U617" s="313"/>
      <c r="V617" s="313"/>
      <c r="W617" s="313"/>
      <c r="X617" s="313"/>
      <c r="Y617" s="313"/>
      <c r="Z617" s="313"/>
    </row>
    <row r="618" spans="1:26" x14ac:dyDescent="0.25">
      <c r="A618" s="313"/>
      <c r="B618" s="322"/>
      <c r="C618" s="322"/>
      <c r="D618" s="313"/>
      <c r="E618" s="323"/>
      <c r="F618" s="312"/>
      <c r="G618" s="312"/>
      <c r="H618" s="324"/>
      <c r="I618" s="324"/>
      <c r="J618" s="313"/>
      <c r="K618" s="312"/>
      <c r="L618" s="313"/>
      <c r="M618" s="313"/>
      <c r="N618" s="313"/>
      <c r="O618" s="313"/>
      <c r="P618" s="313"/>
      <c r="Q618" s="313"/>
      <c r="R618" s="313"/>
      <c r="S618" s="313"/>
      <c r="T618" s="313"/>
      <c r="U618" s="313"/>
      <c r="V618" s="313"/>
      <c r="W618" s="313"/>
      <c r="X618" s="313"/>
      <c r="Y618" s="313"/>
      <c r="Z618" s="313"/>
    </row>
    <row r="619" spans="1:26" x14ac:dyDescent="0.25">
      <c r="A619" s="313"/>
      <c r="B619" s="322"/>
      <c r="C619" s="322"/>
      <c r="D619" s="313"/>
      <c r="E619" s="323"/>
      <c r="F619" s="312"/>
      <c r="G619" s="312"/>
      <c r="H619" s="324"/>
      <c r="I619" s="324"/>
      <c r="J619" s="313"/>
      <c r="K619" s="312"/>
      <c r="L619" s="313"/>
      <c r="M619" s="313"/>
      <c r="N619" s="313"/>
      <c r="O619" s="313"/>
      <c r="P619" s="313"/>
      <c r="Q619" s="313"/>
      <c r="R619" s="313"/>
      <c r="S619" s="313"/>
      <c r="T619" s="313"/>
      <c r="U619" s="313"/>
      <c r="V619" s="313"/>
      <c r="W619" s="313"/>
      <c r="X619" s="313"/>
      <c r="Y619" s="313"/>
      <c r="Z619" s="313"/>
    </row>
    <row r="620" spans="1:26" x14ac:dyDescent="0.25">
      <c r="A620" s="313"/>
      <c r="B620" s="322"/>
      <c r="C620" s="322"/>
      <c r="D620" s="313"/>
      <c r="E620" s="323"/>
      <c r="F620" s="312"/>
      <c r="G620" s="312"/>
      <c r="H620" s="324"/>
      <c r="I620" s="324"/>
      <c r="J620" s="313"/>
      <c r="K620" s="312"/>
      <c r="L620" s="313"/>
      <c r="M620" s="313"/>
      <c r="N620" s="313"/>
      <c r="O620" s="313"/>
      <c r="P620" s="313"/>
      <c r="Q620" s="313"/>
      <c r="R620" s="313"/>
      <c r="S620" s="313"/>
      <c r="T620" s="313"/>
      <c r="U620" s="313"/>
      <c r="V620" s="313"/>
      <c r="W620" s="313"/>
      <c r="X620" s="313"/>
      <c r="Y620" s="313"/>
      <c r="Z620" s="313"/>
    </row>
    <row r="621" spans="1:26" x14ac:dyDescent="0.25">
      <c r="A621" s="313"/>
      <c r="B621" s="322"/>
      <c r="C621" s="322"/>
      <c r="D621" s="313"/>
      <c r="E621" s="323"/>
      <c r="F621" s="312"/>
      <c r="G621" s="312"/>
      <c r="H621" s="324"/>
      <c r="I621" s="324"/>
      <c r="J621" s="313"/>
      <c r="K621" s="312"/>
      <c r="L621" s="313"/>
      <c r="M621" s="313"/>
      <c r="N621" s="313"/>
      <c r="O621" s="313"/>
      <c r="P621" s="313"/>
      <c r="Q621" s="313"/>
      <c r="R621" s="313"/>
      <c r="S621" s="313"/>
      <c r="T621" s="313"/>
      <c r="U621" s="313"/>
      <c r="V621" s="313"/>
      <c r="W621" s="313"/>
      <c r="X621" s="313"/>
      <c r="Y621" s="313"/>
      <c r="Z621" s="313"/>
    </row>
    <row r="622" spans="1:26" x14ac:dyDescent="0.25">
      <c r="A622" s="313"/>
      <c r="B622" s="322"/>
      <c r="C622" s="322"/>
      <c r="D622" s="313"/>
      <c r="E622" s="323"/>
      <c r="F622" s="312"/>
      <c r="G622" s="312"/>
      <c r="H622" s="324"/>
      <c r="I622" s="324"/>
      <c r="J622" s="313"/>
      <c r="K622" s="312"/>
      <c r="L622" s="313"/>
      <c r="M622" s="313"/>
      <c r="N622" s="313"/>
      <c r="O622" s="313"/>
      <c r="P622" s="313"/>
      <c r="Q622" s="313"/>
      <c r="R622" s="313"/>
      <c r="S622" s="313"/>
      <c r="T622" s="313"/>
      <c r="U622" s="313"/>
      <c r="V622" s="313"/>
      <c r="W622" s="313"/>
      <c r="X622" s="313"/>
      <c r="Y622" s="313"/>
      <c r="Z622" s="313"/>
    </row>
    <row r="623" spans="1:26" x14ac:dyDescent="0.25">
      <c r="A623" s="313"/>
      <c r="B623" s="322"/>
      <c r="C623" s="322"/>
      <c r="D623" s="313"/>
      <c r="E623" s="323"/>
      <c r="F623" s="312"/>
      <c r="G623" s="312"/>
      <c r="H623" s="324"/>
      <c r="I623" s="324"/>
      <c r="J623" s="313"/>
      <c r="K623" s="312"/>
      <c r="L623" s="313"/>
      <c r="M623" s="313"/>
      <c r="N623" s="313"/>
      <c r="O623" s="313"/>
      <c r="P623" s="313"/>
      <c r="Q623" s="313"/>
      <c r="R623" s="313"/>
      <c r="S623" s="313"/>
      <c r="T623" s="313"/>
      <c r="U623" s="313"/>
      <c r="V623" s="313"/>
      <c r="W623" s="313"/>
      <c r="X623" s="313"/>
      <c r="Y623" s="313"/>
      <c r="Z623" s="313"/>
    </row>
    <row r="624" spans="1:26" x14ac:dyDescent="0.25">
      <c r="A624" s="313"/>
      <c r="B624" s="322"/>
      <c r="C624" s="322"/>
      <c r="D624" s="313"/>
      <c r="E624" s="323"/>
      <c r="F624" s="312"/>
      <c r="G624" s="312"/>
      <c r="H624" s="324"/>
      <c r="I624" s="324"/>
      <c r="J624" s="313"/>
      <c r="K624" s="312"/>
      <c r="L624" s="313"/>
      <c r="M624" s="313"/>
      <c r="N624" s="313"/>
      <c r="O624" s="313"/>
      <c r="P624" s="313"/>
      <c r="Q624" s="313"/>
      <c r="R624" s="313"/>
      <c r="S624" s="313"/>
      <c r="T624" s="313"/>
      <c r="U624" s="313"/>
      <c r="V624" s="313"/>
      <c r="W624" s="313"/>
      <c r="X624" s="313"/>
      <c r="Y624" s="313"/>
      <c r="Z624" s="313"/>
    </row>
    <row r="625" spans="1:26" x14ac:dyDescent="0.25">
      <c r="A625" s="313"/>
      <c r="B625" s="322"/>
      <c r="C625" s="322"/>
      <c r="D625" s="313"/>
      <c r="E625" s="323"/>
      <c r="F625" s="312"/>
      <c r="G625" s="312"/>
      <c r="H625" s="324"/>
      <c r="I625" s="324"/>
      <c r="J625" s="313"/>
      <c r="K625" s="312"/>
      <c r="L625" s="313"/>
      <c r="M625" s="313"/>
      <c r="N625" s="313"/>
      <c r="O625" s="313"/>
      <c r="P625" s="313"/>
      <c r="Q625" s="313"/>
      <c r="R625" s="313"/>
      <c r="S625" s="313"/>
      <c r="T625" s="313"/>
      <c r="U625" s="313"/>
      <c r="V625" s="313"/>
      <c r="W625" s="313"/>
      <c r="X625" s="313"/>
      <c r="Y625" s="313"/>
      <c r="Z625" s="313"/>
    </row>
    <row r="626" spans="1:26" x14ac:dyDescent="0.25">
      <c r="A626" s="313"/>
      <c r="B626" s="322"/>
      <c r="C626" s="322"/>
      <c r="D626" s="313"/>
      <c r="E626" s="323"/>
      <c r="F626" s="312"/>
      <c r="G626" s="312"/>
      <c r="H626" s="324"/>
      <c r="I626" s="324"/>
      <c r="J626" s="313"/>
      <c r="K626" s="312"/>
      <c r="L626" s="313"/>
      <c r="M626" s="313"/>
      <c r="N626" s="313"/>
      <c r="O626" s="313"/>
      <c r="P626" s="313"/>
      <c r="Q626" s="313"/>
      <c r="R626" s="313"/>
      <c r="S626" s="313"/>
      <c r="T626" s="313"/>
      <c r="U626" s="313"/>
      <c r="V626" s="313"/>
      <c r="W626" s="313"/>
      <c r="X626" s="313"/>
      <c r="Y626" s="313"/>
      <c r="Z626" s="313"/>
    </row>
    <row r="627" spans="1:26" x14ac:dyDescent="0.25">
      <c r="A627" s="313"/>
      <c r="B627" s="322"/>
      <c r="C627" s="322"/>
      <c r="D627" s="313"/>
      <c r="E627" s="323"/>
      <c r="F627" s="312"/>
      <c r="G627" s="312"/>
      <c r="H627" s="324"/>
      <c r="I627" s="324"/>
      <c r="J627" s="313"/>
      <c r="K627" s="312"/>
      <c r="L627" s="313"/>
      <c r="M627" s="313"/>
      <c r="N627" s="313"/>
      <c r="O627" s="313"/>
      <c r="P627" s="313"/>
      <c r="Q627" s="313"/>
      <c r="R627" s="313"/>
      <c r="S627" s="313"/>
      <c r="T627" s="313"/>
      <c r="U627" s="313"/>
      <c r="V627" s="313"/>
      <c r="W627" s="313"/>
      <c r="X627" s="313"/>
      <c r="Y627" s="313"/>
      <c r="Z627" s="313"/>
    </row>
    <row r="628" spans="1:26" x14ac:dyDescent="0.25">
      <c r="A628" s="313"/>
      <c r="B628" s="322"/>
      <c r="C628" s="322"/>
      <c r="D628" s="313"/>
      <c r="E628" s="323"/>
      <c r="F628" s="312"/>
      <c r="G628" s="312"/>
      <c r="H628" s="324"/>
      <c r="I628" s="324"/>
      <c r="J628" s="313"/>
      <c r="K628" s="312"/>
      <c r="L628" s="313"/>
      <c r="M628" s="313"/>
      <c r="N628" s="313"/>
      <c r="O628" s="313"/>
      <c r="P628" s="313"/>
      <c r="Q628" s="313"/>
      <c r="R628" s="313"/>
      <c r="S628" s="313"/>
      <c r="T628" s="313"/>
      <c r="U628" s="313"/>
      <c r="V628" s="313"/>
      <c r="W628" s="313"/>
      <c r="X628" s="313"/>
      <c r="Y628" s="313"/>
      <c r="Z628" s="313"/>
    </row>
    <row r="629" spans="1:26" x14ac:dyDescent="0.25">
      <c r="A629" s="313"/>
      <c r="B629" s="322"/>
      <c r="C629" s="322"/>
      <c r="D629" s="313"/>
      <c r="E629" s="323"/>
      <c r="F629" s="312"/>
      <c r="G629" s="312"/>
      <c r="H629" s="324"/>
      <c r="I629" s="324"/>
      <c r="J629" s="313"/>
      <c r="K629" s="312"/>
      <c r="L629" s="313"/>
      <c r="M629" s="313"/>
      <c r="N629" s="313"/>
      <c r="O629" s="313"/>
      <c r="P629" s="313"/>
      <c r="Q629" s="313"/>
      <c r="R629" s="313"/>
      <c r="S629" s="313"/>
      <c r="T629" s="313"/>
      <c r="U629" s="313"/>
      <c r="V629" s="313"/>
      <c r="W629" s="313"/>
      <c r="X629" s="313"/>
      <c r="Y629" s="313"/>
      <c r="Z629" s="313"/>
    </row>
    <row r="630" spans="1:26" x14ac:dyDescent="0.25">
      <c r="A630" s="313"/>
      <c r="B630" s="322"/>
      <c r="C630" s="322"/>
      <c r="D630" s="313"/>
      <c r="E630" s="323"/>
      <c r="F630" s="312"/>
      <c r="G630" s="312"/>
      <c r="H630" s="324"/>
      <c r="I630" s="324"/>
      <c r="J630" s="313"/>
      <c r="K630" s="312"/>
      <c r="L630" s="313"/>
      <c r="M630" s="313"/>
      <c r="N630" s="313"/>
      <c r="O630" s="313"/>
      <c r="P630" s="313"/>
      <c r="Q630" s="313"/>
      <c r="R630" s="313"/>
      <c r="S630" s="313"/>
      <c r="T630" s="313"/>
      <c r="U630" s="313"/>
      <c r="V630" s="313"/>
      <c r="W630" s="313"/>
      <c r="X630" s="313"/>
      <c r="Y630" s="313"/>
      <c r="Z630" s="313"/>
    </row>
    <row r="631" spans="1:26" x14ac:dyDescent="0.25">
      <c r="A631" s="313"/>
      <c r="B631" s="322"/>
      <c r="C631" s="322"/>
      <c r="D631" s="313"/>
      <c r="E631" s="323"/>
      <c r="F631" s="312"/>
      <c r="G631" s="312"/>
      <c r="H631" s="324"/>
      <c r="I631" s="324"/>
      <c r="J631" s="313"/>
      <c r="K631" s="312"/>
      <c r="L631" s="313"/>
      <c r="M631" s="313"/>
      <c r="N631" s="313"/>
      <c r="O631" s="313"/>
      <c r="P631" s="313"/>
      <c r="Q631" s="313"/>
      <c r="R631" s="313"/>
      <c r="S631" s="313"/>
      <c r="T631" s="313"/>
      <c r="U631" s="313"/>
      <c r="V631" s="313"/>
      <c r="W631" s="313"/>
      <c r="X631" s="313"/>
      <c r="Y631" s="313"/>
      <c r="Z631" s="313"/>
    </row>
    <row r="632" spans="1:26" x14ac:dyDescent="0.25">
      <c r="A632" s="313"/>
      <c r="B632" s="322"/>
      <c r="C632" s="322"/>
      <c r="D632" s="313"/>
      <c r="E632" s="323"/>
      <c r="F632" s="312"/>
      <c r="G632" s="312"/>
      <c r="H632" s="324"/>
      <c r="I632" s="324"/>
      <c r="J632" s="313"/>
      <c r="K632" s="312"/>
      <c r="L632" s="313"/>
      <c r="M632" s="313"/>
      <c r="N632" s="313"/>
      <c r="O632" s="313"/>
      <c r="P632" s="313"/>
      <c r="Q632" s="313"/>
      <c r="R632" s="313"/>
      <c r="S632" s="313"/>
      <c r="T632" s="313"/>
      <c r="U632" s="313"/>
      <c r="V632" s="313"/>
      <c r="W632" s="313"/>
      <c r="X632" s="313"/>
      <c r="Y632" s="313"/>
      <c r="Z632" s="313"/>
    </row>
    <row r="633" spans="1:26" x14ac:dyDescent="0.25">
      <c r="A633" s="313"/>
      <c r="B633" s="322"/>
      <c r="C633" s="322"/>
      <c r="D633" s="313"/>
      <c r="E633" s="323"/>
      <c r="F633" s="312"/>
      <c r="G633" s="312"/>
      <c r="H633" s="324"/>
      <c r="I633" s="324"/>
      <c r="J633" s="313"/>
      <c r="K633" s="312"/>
      <c r="L633" s="313"/>
      <c r="M633" s="313"/>
      <c r="N633" s="313"/>
      <c r="O633" s="313"/>
      <c r="P633" s="313"/>
      <c r="Q633" s="313"/>
      <c r="R633" s="313"/>
      <c r="S633" s="313"/>
      <c r="T633" s="313"/>
      <c r="U633" s="313"/>
      <c r="V633" s="313"/>
      <c r="W633" s="313"/>
      <c r="X633" s="313"/>
      <c r="Y633" s="313"/>
      <c r="Z633" s="313"/>
    </row>
    <row r="634" spans="1:26" x14ac:dyDescent="0.25">
      <c r="A634" s="313"/>
      <c r="B634" s="322"/>
      <c r="C634" s="322"/>
      <c r="D634" s="313"/>
      <c r="E634" s="323"/>
      <c r="F634" s="312"/>
      <c r="G634" s="312"/>
      <c r="H634" s="324"/>
      <c r="I634" s="324"/>
      <c r="J634" s="313"/>
      <c r="K634" s="312"/>
      <c r="L634" s="313"/>
      <c r="M634" s="313"/>
      <c r="N634" s="313"/>
      <c r="O634" s="313"/>
      <c r="P634" s="313"/>
      <c r="Q634" s="313"/>
      <c r="R634" s="313"/>
      <c r="S634" s="313"/>
      <c r="T634" s="313"/>
      <c r="U634" s="313"/>
      <c r="V634" s="313"/>
      <c r="W634" s="313"/>
      <c r="X634" s="313"/>
      <c r="Y634" s="313"/>
      <c r="Z634" s="313"/>
    </row>
    <row r="635" spans="1:26" x14ac:dyDescent="0.25">
      <c r="A635" s="313"/>
      <c r="B635" s="322"/>
      <c r="C635" s="322"/>
      <c r="D635" s="313"/>
      <c r="E635" s="323"/>
      <c r="F635" s="312"/>
      <c r="G635" s="312"/>
      <c r="H635" s="324"/>
      <c r="I635" s="324"/>
      <c r="J635" s="313"/>
      <c r="K635" s="312"/>
      <c r="L635" s="313"/>
      <c r="M635" s="313"/>
      <c r="N635" s="313"/>
      <c r="O635" s="313"/>
      <c r="P635" s="313"/>
      <c r="Q635" s="313"/>
      <c r="R635" s="313"/>
      <c r="S635" s="313"/>
      <c r="T635" s="313"/>
      <c r="U635" s="313"/>
      <c r="V635" s="313"/>
      <c r="W635" s="313"/>
      <c r="X635" s="313"/>
      <c r="Y635" s="313"/>
      <c r="Z635" s="313"/>
    </row>
    <row r="636" spans="1:26" x14ac:dyDescent="0.25">
      <c r="A636" s="313"/>
      <c r="B636" s="322"/>
      <c r="C636" s="322"/>
      <c r="D636" s="313"/>
      <c r="E636" s="323"/>
      <c r="F636" s="312"/>
      <c r="G636" s="312"/>
      <c r="H636" s="324"/>
      <c r="I636" s="324"/>
      <c r="J636" s="313"/>
      <c r="K636" s="312"/>
      <c r="L636" s="313"/>
      <c r="M636" s="313"/>
      <c r="N636" s="313"/>
      <c r="O636" s="313"/>
      <c r="P636" s="313"/>
      <c r="Q636" s="313"/>
      <c r="R636" s="313"/>
      <c r="S636" s="313"/>
      <c r="T636" s="313"/>
      <c r="U636" s="313"/>
      <c r="V636" s="313"/>
      <c r="W636" s="313"/>
      <c r="X636" s="313"/>
      <c r="Y636" s="313"/>
      <c r="Z636" s="313"/>
    </row>
    <row r="637" spans="1:26" x14ac:dyDescent="0.25">
      <c r="A637" s="313"/>
      <c r="B637" s="322"/>
      <c r="C637" s="322"/>
      <c r="D637" s="313"/>
      <c r="E637" s="323"/>
      <c r="F637" s="312"/>
      <c r="G637" s="312"/>
      <c r="H637" s="324"/>
      <c r="I637" s="324"/>
      <c r="J637" s="313"/>
      <c r="K637" s="312"/>
      <c r="L637" s="313"/>
      <c r="M637" s="313"/>
      <c r="N637" s="313"/>
      <c r="O637" s="313"/>
      <c r="P637" s="313"/>
      <c r="Q637" s="313"/>
      <c r="R637" s="313"/>
      <c r="S637" s="313"/>
      <c r="T637" s="313"/>
      <c r="U637" s="313"/>
      <c r="V637" s="313"/>
      <c r="W637" s="313"/>
      <c r="X637" s="313"/>
      <c r="Y637" s="313"/>
      <c r="Z637" s="313"/>
    </row>
    <row r="638" spans="1:26" x14ac:dyDescent="0.25">
      <c r="A638" s="313"/>
      <c r="B638" s="322"/>
      <c r="C638" s="322"/>
      <c r="D638" s="313"/>
      <c r="E638" s="323"/>
      <c r="F638" s="312"/>
      <c r="G638" s="312"/>
      <c r="H638" s="324"/>
      <c r="I638" s="324"/>
      <c r="J638" s="313"/>
      <c r="K638" s="312"/>
      <c r="L638" s="313"/>
      <c r="M638" s="313"/>
      <c r="N638" s="313"/>
      <c r="O638" s="313"/>
      <c r="P638" s="313"/>
      <c r="Q638" s="313"/>
      <c r="R638" s="313"/>
      <c r="S638" s="313"/>
      <c r="T638" s="313"/>
      <c r="U638" s="313"/>
      <c r="V638" s="313"/>
      <c r="W638" s="313"/>
      <c r="X638" s="313"/>
      <c r="Y638" s="313"/>
      <c r="Z638" s="313"/>
    </row>
    <row r="639" spans="1:26" x14ac:dyDescent="0.25">
      <c r="A639" s="313"/>
      <c r="B639" s="322"/>
      <c r="C639" s="322"/>
      <c r="D639" s="313"/>
      <c r="E639" s="323"/>
      <c r="F639" s="312"/>
      <c r="G639" s="312"/>
      <c r="H639" s="324"/>
      <c r="I639" s="324"/>
      <c r="J639" s="313"/>
      <c r="K639" s="312"/>
      <c r="L639" s="313"/>
      <c r="M639" s="313"/>
      <c r="N639" s="313"/>
      <c r="O639" s="313"/>
      <c r="P639" s="313"/>
      <c r="Q639" s="313"/>
      <c r="R639" s="313"/>
      <c r="S639" s="313"/>
      <c r="T639" s="313"/>
      <c r="U639" s="313"/>
      <c r="V639" s="313"/>
      <c r="W639" s="313"/>
      <c r="X639" s="313"/>
      <c r="Y639" s="313"/>
      <c r="Z639" s="313"/>
    </row>
    <row r="640" spans="1:26" x14ac:dyDescent="0.25">
      <c r="A640" s="313"/>
      <c r="B640" s="322"/>
      <c r="C640" s="322"/>
      <c r="D640" s="313"/>
      <c r="E640" s="323"/>
      <c r="F640" s="312"/>
      <c r="G640" s="312"/>
      <c r="H640" s="324"/>
      <c r="I640" s="324"/>
      <c r="J640" s="313"/>
      <c r="K640" s="312"/>
      <c r="L640" s="313"/>
      <c r="M640" s="313"/>
      <c r="N640" s="313"/>
      <c r="O640" s="313"/>
      <c r="P640" s="313"/>
      <c r="Q640" s="313"/>
      <c r="R640" s="313"/>
      <c r="S640" s="313"/>
      <c r="T640" s="313"/>
      <c r="U640" s="313"/>
      <c r="V640" s="313"/>
      <c r="W640" s="313"/>
      <c r="X640" s="313"/>
      <c r="Y640" s="313"/>
      <c r="Z640" s="313"/>
    </row>
    <row r="641" spans="1:26" x14ac:dyDescent="0.25">
      <c r="A641" s="313"/>
      <c r="B641" s="322"/>
      <c r="C641" s="322"/>
      <c r="D641" s="313"/>
      <c r="E641" s="323"/>
      <c r="F641" s="312"/>
      <c r="G641" s="312"/>
      <c r="H641" s="324"/>
      <c r="I641" s="324"/>
      <c r="J641" s="313"/>
      <c r="K641" s="312"/>
      <c r="L641" s="313"/>
      <c r="M641" s="313"/>
      <c r="N641" s="313"/>
      <c r="O641" s="313"/>
      <c r="P641" s="313"/>
      <c r="Q641" s="313"/>
      <c r="R641" s="313"/>
      <c r="S641" s="313"/>
      <c r="T641" s="313"/>
      <c r="U641" s="313"/>
      <c r="V641" s="313"/>
      <c r="W641" s="313"/>
      <c r="X641" s="313"/>
      <c r="Y641" s="313"/>
      <c r="Z641" s="313"/>
    </row>
    <row r="642" spans="1:26" x14ac:dyDescent="0.25">
      <c r="A642" s="313"/>
      <c r="B642" s="322"/>
      <c r="C642" s="322"/>
      <c r="D642" s="313"/>
      <c r="E642" s="323"/>
      <c r="F642" s="312"/>
      <c r="G642" s="312"/>
      <c r="H642" s="324"/>
      <c r="I642" s="324"/>
      <c r="J642" s="313"/>
      <c r="K642" s="312"/>
      <c r="L642" s="313"/>
      <c r="M642" s="313"/>
      <c r="N642" s="313"/>
      <c r="O642" s="313"/>
      <c r="P642" s="313"/>
      <c r="Q642" s="313"/>
      <c r="R642" s="313"/>
      <c r="S642" s="313"/>
      <c r="T642" s="313"/>
      <c r="U642" s="313"/>
      <c r="V642" s="313"/>
      <c r="W642" s="313"/>
      <c r="X642" s="313"/>
      <c r="Y642" s="313"/>
      <c r="Z642" s="313"/>
    </row>
    <row r="643" spans="1:26" x14ac:dyDescent="0.25">
      <c r="A643" s="313"/>
      <c r="B643" s="322"/>
      <c r="C643" s="322"/>
      <c r="D643" s="313"/>
      <c r="E643" s="323"/>
      <c r="F643" s="312"/>
      <c r="G643" s="312"/>
      <c r="H643" s="324"/>
      <c r="I643" s="324"/>
      <c r="J643" s="313"/>
      <c r="K643" s="312"/>
      <c r="L643" s="313"/>
      <c r="M643" s="313"/>
      <c r="N643" s="313"/>
      <c r="O643" s="313"/>
      <c r="P643" s="313"/>
      <c r="Q643" s="313"/>
      <c r="R643" s="313"/>
      <c r="S643" s="313"/>
      <c r="T643" s="313"/>
      <c r="U643" s="313"/>
      <c r="V643" s="313"/>
      <c r="W643" s="313"/>
      <c r="X643" s="313"/>
      <c r="Y643" s="313"/>
      <c r="Z643" s="313"/>
    </row>
    <row r="644" spans="1:26" x14ac:dyDescent="0.25">
      <c r="A644" s="313"/>
      <c r="B644" s="322"/>
      <c r="C644" s="322"/>
      <c r="D644" s="313"/>
      <c r="E644" s="323"/>
      <c r="F644" s="312"/>
      <c r="G644" s="312"/>
      <c r="H644" s="324"/>
      <c r="I644" s="324"/>
      <c r="J644" s="313"/>
      <c r="K644" s="312"/>
      <c r="L644" s="313"/>
      <c r="M644" s="313"/>
      <c r="N644" s="313"/>
      <c r="O644" s="313"/>
      <c r="P644" s="313"/>
      <c r="Q644" s="313"/>
      <c r="R644" s="313"/>
      <c r="S644" s="313"/>
      <c r="T644" s="313"/>
      <c r="U644" s="313"/>
      <c r="V644" s="313"/>
      <c r="W644" s="313"/>
      <c r="X644" s="313"/>
      <c r="Y644" s="313"/>
      <c r="Z644" s="313"/>
    </row>
    <row r="645" spans="1:26" x14ac:dyDescent="0.25">
      <c r="A645" s="313"/>
      <c r="B645" s="322"/>
      <c r="C645" s="322"/>
      <c r="D645" s="313"/>
      <c r="E645" s="323"/>
      <c r="F645" s="312"/>
      <c r="G645" s="312"/>
      <c r="H645" s="324"/>
      <c r="I645" s="324"/>
      <c r="J645" s="313"/>
      <c r="K645" s="312"/>
      <c r="L645" s="313"/>
      <c r="M645" s="313"/>
      <c r="N645" s="313"/>
      <c r="O645" s="313"/>
      <c r="P645" s="313"/>
      <c r="Q645" s="313"/>
      <c r="R645" s="313"/>
      <c r="S645" s="313"/>
      <c r="T645" s="313"/>
      <c r="U645" s="313"/>
      <c r="V645" s="313"/>
      <c r="W645" s="313"/>
      <c r="X645" s="313"/>
      <c r="Y645" s="313"/>
      <c r="Z645" s="313"/>
    </row>
    <row r="646" spans="1:26" x14ac:dyDescent="0.25">
      <c r="A646" s="313"/>
      <c r="B646" s="322"/>
      <c r="C646" s="322"/>
      <c r="D646" s="313"/>
      <c r="E646" s="323"/>
      <c r="F646" s="312"/>
      <c r="G646" s="312"/>
      <c r="H646" s="324"/>
      <c r="I646" s="324"/>
      <c r="J646" s="313"/>
      <c r="K646" s="312"/>
      <c r="L646" s="313"/>
      <c r="M646" s="313"/>
      <c r="N646" s="313"/>
      <c r="O646" s="313"/>
      <c r="P646" s="313"/>
      <c r="Q646" s="313"/>
      <c r="R646" s="313"/>
      <c r="S646" s="313"/>
      <c r="T646" s="313"/>
      <c r="U646" s="313"/>
      <c r="V646" s="313"/>
      <c r="W646" s="313"/>
      <c r="X646" s="313"/>
      <c r="Y646" s="313"/>
      <c r="Z646" s="313"/>
    </row>
    <row r="647" spans="1:26" x14ac:dyDescent="0.25">
      <c r="A647" s="313"/>
      <c r="B647" s="322"/>
      <c r="C647" s="322"/>
      <c r="D647" s="313"/>
      <c r="E647" s="323"/>
      <c r="F647" s="312"/>
      <c r="G647" s="312"/>
      <c r="H647" s="324"/>
      <c r="I647" s="324"/>
      <c r="J647" s="313"/>
      <c r="K647" s="312"/>
      <c r="L647" s="313"/>
      <c r="M647" s="313"/>
      <c r="N647" s="313"/>
      <c r="O647" s="313"/>
      <c r="P647" s="313"/>
      <c r="Q647" s="313"/>
      <c r="R647" s="313"/>
      <c r="S647" s="313"/>
      <c r="T647" s="313"/>
      <c r="U647" s="313"/>
      <c r="V647" s="313"/>
      <c r="W647" s="313"/>
      <c r="X647" s="313"/>
      <c r="Y647" s="313"/>
      <c r="Z647" s="313"/>
    </row>
    <row r="648" spans="1:26" x14ac:dyDescent="0.25">
      <c r="A648" s="313"/>
      <c r="B648" s="322"/>
      <c r="C648" s="322"/>
      <c r="D648" s="313"/>
      <c r="E648" s="323"/>
      <c r="F648" s="312"/>
      <c r="G648" s="312"/>
      <c r="H648" s="324"/>
      <c r="I648" s="324"/>
      <c r="J648" s="313"/>
      <c r="K648" s="312"/>
      <c r="L648" s="313"/>
      <c r="M648" s="313"/>
      <c r="N648" s="313"/>
      <c r="O648" s="313"/>
      <c r="P648" s="313"/>
      <c r="Q648" s="313"/>
      <c r="R648" s="313"/>
      <c r="S648" s="313"/>
      <c r="T648" s="313"/>
      <c r="U648" s="313"/>
      <c r="V648" s="313"/>
      <c r="W648" s="313"/>
      <c r="X648" s="313"/>
      <c r="Y648" s="313"/>
      <c r="Z648" s="313"/>
    </row>
    <row r="649" spans="1:26" x14ac:dyDescent="0.25">
      <c r="A649" s="313"/>
      <c r="B649" s="322"/>
      <c r="C649" s="322"/>
      <c r="D649" s="313"/>
      <c r="E649" s="323"/>
      <c r="F649" s="312"/>
      <c r="G649" s="312"/>
      <c r="H649" s="324"/>
      <c r="I649" s="324"/>
      <c r="J649" s="313"/>
      <c r="K649" s="312"/>
      <c r="L649" s="313"/>
      <c r="M649" s="313"/>
      <c r="N649" s="313"/>
      <c r="O649" s="313"/>
      <c r="P649" s="313"/>
      <c r="Q649" s="313"/>
      <c r="R649" s="313"/>
      <c r="S649" s="313"/>
      <c r="T649" s="313"/>
      <c r="U649" s="313"/>
      <c r="V649" s="313"/>
      <c r="W649" s="313"/>
      <c r="X649" s="313"/>
      <c r="Y649" s="313"/>
      <c r="Z649" s="313"/>
    </row>
    <row r="650" spans="1:26" x14ac:dyDescent="0.25">
      <c r="A650" s="313"/>
      <c r="B650" s="322"/>
      <c r="C650" s="322"/>
      <c r="D650" s="313"/>
      <c r="E650" s="323"/>
      <c r="F650" s="312"/>
      <c r="G650" s="312"/>
      <c r="H650" s="324"/>
      <c r="I650" s="324"/>
      <c r="J650" s="313"/>
      <c r="K650" s="312"/>
      <c r="L650" s="313"/>
      <c r="M650" s="313"/>
      <c r="N650" s="313"/>
      <c r="O650" s="313"/>
      <c r="P650" s="313"/>
      <c r="Q650" s="313"/>
      <c r="R650" s="313"/>
      <c r="S650" s="313"/>
      <c r="T650" s="313"/>
      <c r="U650" s="313"/>
      <c r="V650" s="313"/>
      <c r="W650" s="313"/>
      <c r="X650" s="313"/>
      <c r="Y650" s="313"/>
      <c r="Z650" s="313"/>
    </row>
    <row r="651" spans="1:26" x14ac:dyDescent="0.25">
      <c r="A651" s="313"/>
      <c r="B651" s="322"/>
      <c r="C651" s="322"/>
      <c r="D651" s="313"/>
      <c r="E651" s="323"/>
      <c r="F651" s="312"/>
      <c r="G651" s="312"/>
      <c r="H651" s="324"/>
      <c r="I651" s="324"/>
      <c r="J651" s="313"/>
      <c r="K651" s="312"/>
      <c r="L651" s="313"/>
      <c r="M651" s="313"/>
      <c r="N651" s="313"/>
      <c r="O651" s="313"/>
      <c r="P651" s="313"/>
      <c r="Q651" s="313"/>
      <c r="R651" s="313"/>
      <c r="S651" s="313"/>
      <c r="T651" s="313"/>
      <c r="U651" s="313"/>
      <c r="V651" s="313"/>
      <c r="W651" s="313"/>
      <c r="X651" s="313"/>
      <c r="Y651" s="313"/>
      <c r="Z651" s="313"/>
    </row>
    <row r="652" spans="1:26" x14ac:dyDescent="0.25">
      <c r="A652" s="313"/>
      <c r="B652" s="322"/>
      <c r="C652" s="322"/>
      <c r="D652" s="313"/>
      <c r="E652" s="323"/>
      <c r="F652" s="312"/>
      <c r="G652" s="312"/>
      <c r="H652" s="324"/>
      <c r="I652" s="324"/>
      <c r="J652" s="313"/>
      <c r="K652" s="312"/>
      <c r="L652" s="313"/>
      <c r="M652" s="313"/>
      <c r="N652" s="313"/>
      <c r="O652" s="313"/>
      <c r="P652" s="313"/>
      <c r="Q652" s="313"/>
      <c r="R652" s="313"/>
      <c r="S652" s="313"/>
      <c r="T652" s="313"/>
      <c r="U652" s="313"/>
      <c r="V652" s="313"/>
      <c r="W652" s="313"/>
      <c r="X652" s="313"/>
      <c r="Y652" s="313"/>
      <c r="Z652" s="313"/>
    </row>
    <row r="653" spans="1:26" x14ac:dyDescent="0.25">
      <c r="A653" s="313"/>
      <c r="B653" s="322"/>
      <c r="C653" s="322"/>
      <c r="D653" s="313"/>
      <c r="E653" s="323"/>
      <c r="F653" s="312"/>
      <c r="G653" s="312"/>
      <c r="H653" s="324"/>
      <c r="I653" s="324"/>
      <c r="J653" s="313"/>
      <c r="K653" s="312"/>
      <c r="L653" s="313"/>
      <c r="M653" s="313"/>
      <c r="N653" s="313"/>
      <c r="O653" s="313"/>
      <c r="P653" s="313"/>
      <c r="Q653" s="313"/>
      <c r="R653" s="313"/>
      <c r="S653" s="313"/>
      <c r="T653" s="313"/>
      <c r="U653" s="313"/>
      <c r="V653" s="313"/>
      <c r="W653" s="313"/>
      <c r="X653" s="313"/>
      <c r="Y653" s="313"/>
      <c r="Z653" s="313"/>
    </row>
    <row r="654" spans="1:26" x14ac:dyDescent="0.25">
      <c r="A654" s="313"/>
      <c r="B654" s="322"/>
      <c r="C654" s="322"/>
      <c r="D654" s="313"/>
      <c r="E654" s="323"/>
      <c r="F654" s="312"/>
      <c r="G654" s="312"/>
      <c r="H654" s="324"/>
      <c r="I654" s="324"/>
      <c r="J654" s="313"/>
      <c r="K654" s="312"/>
      <c r="L654" s="313"/>
      <c r="M654" s="313"/>
      <c r="N654" s="313"/>
      <c r="O654" s="313"/>
      <c r="P654" s="313"/>
      <c r="Q654" s="313"/>
      <c r="R654" s="313"/>
      <c r="S654" s="313"/>
      <c r="T654" s="313"/>
      <c r="U654" s="313"/>
      <c r="V654" s="313"/>
      <c r="W654" s="313"/>
      <c r="X654" s="313"/>
      <c r="Y654" s="313"/>
      <c r="Z654" s="313"/>
    </row>
    <row r="655" spans="1:26" x14ac:dyDescent="0.25">
      <c r="A655" s="313"/>
      <c r="B655" s="322"/>
      <c r="C655" s="322"/>
      <c r="D655" s="313"/>
      <c r="E655" s="323"/>
      <c r="F655" s="312"/>
      <c r="G655" s="312"/>
      <c r="H655" s="324"/>
      <c r="I655" s="324"/>
      <c r="J655" s="313"/>
      <c r="K655" s="312"/>
      <c r="L655" s="313"/>
      <c r="M655" s="313"/>
      <c r="N655" s="313"/>
      <c r="O655" s="313"/>
      <c r="P655" s="313"/>
      <c r="Q655" s="313"/>
      <c r="R655" s="313"/>
      <c r="S655" s="313"/>
      <c r="T655" s="313"/>
      <c r="U655" s="313"/>
      <c r="V655" s="313"/>
      <c r="W655" s="313"/>
      <c r="X655" s="313"/>
      <c r="Y655" s="313"/>
      <c r="Z655" s="313"/>
    </row>
    <row r="656" spans="1:26" x14ac:dyDescent="0.25">
      <c r="A656" s="313"/>
      <c r="B656" s="322"/>
      <c r="C656" s="322"/>
      <c r="D656" s="313"/>
      <c r="E656" s="323"/>
      <c r="F656" s="312"/>
      <c r="G656" s="312"/>
      <c r="H656" s="324"/>
      <c r="I656" s="324"/>
      <c r="J656" s="313"/>
      <c r="K656" s="312"/>
      <c r="L656" s="313"/>
      <c r="M656" s="313"/>
      <c r="N656" s="313"/>
      <c r="O656" s="313"/>
      <c r="P656" s="313"/>
      <c r="Q656" s="313"/>
      <c r="R656" s="313"/>
      <c r="S656" s="313"/>
      <c r="T656" s="313"/>
      <c r="U656" s="313"/>
      <c r="V656" s="313"/>
      <c r="W656" s="313"/>
      <c r="X656" s="313"/>
      <c r="Y656" s="313"/>
      <c r="Z656" s="313"/>
    </row>
    <row r="657" spans="1:26" x14ac:dyDescent="0.25">
      <c r="A657" s="313"/>
      <c r="B657" s="322"/>
      <c r="C657" s="322"/>
      <c r="D657" s="313"/>
      <c r="E657" s="323"/>
      <c r="F657" s="312"/>
      <c r="G657" s="312"/>
      <c r="H657" s="324"/>
      <c r="I657" s="324"/>
      <c r="J657" s="313"/>
      <c r="K657" s="312"/>
      <c r="L657" s="313"/>
      <c r="M657" s="313"/>
      <c r="N657" s="313"/>
      <c r="O657" s="313"/>
      <c r="P657" s="313"/>
      <c r="Q657" s="313"/>
      <c r="R657" s="313"/>
      <c r="S657" s="313"/>
      <c r="T657" s="313"/>
      <c r="U657" s="313"/>
      <c r="V657" s="313"/>
      <c r="W657" s="313"/>
      <c r="X657" s="313"/>
      <c r="Y657" s="313"/>
      <c r="Z657" s="313"/>
    </row>
    <row r="658" spans="1:26" x14ac:dyDescent="0.25">
      <c r="A658" s="313"/>
      <c r="B658" s="322"/>
      <c r="C658" s="322"/>
      <c r="D658" s="313"/>
      <c r="E658" s="323"/>
      <c r="F658" s="312"/>
      <c r="G658" s="312"/>
      <c r="H658" s="324"/>
      <c r="I658" s="324"/>
      <c r="J658" s="313"/>
      <c r="K658" s="312"/>
      <c r="L658" s="313"/>
      <c r="M658" s="313"/>
      <c r="N658" s="313"/>
      <c r="O658" s="313"/>
      <c r="P658" s="313"/>
      <c r="Q658" s="313"/>
      <c r="R658" s="313"/>
      <c r="S658" s="313"/>
      <c r="T658" s="313"/>
      <c r="U658" s="313"/>
      <c r="V658" s="313"/>
      <c r="W658" s="313"/>
      <c r="X658" s="313"/>
      <c r="Y658" s="313"/>
      <c r="Z658" s="313"/>
    </row>
    <row r="659" spans="1:26" x14ac:dyDescent="0.25">
      <c r="A659" s="313"/>
      <c r="B659" s="322"/>
      <c r="C659" s="322"/>
      <c r="D659" s="313"/>
      <c r="E659" s="323"/>
      <c r="F659" s="312"/>
      <c r="G659" s="312"/>
      <c r="H659" s="324"/>
      <c r="I659" s="324"/>
      <c r="J659" s="313"/>
      <c r="K659" s="312"/>
      <c r="L659" s="313"/>
      <c r="M659" s="313"/>
      <c r="N659" s="313"/>
      <c r="O659" s="313"/>
      <c r="P659" s="313"/>
      <c r="Q659" s="313"/>
      <c r="R659" s="313"/>
      <c r="S659" s="313"/>
      <c r="T659" s="313"/>
      <c r="U659" s="313"/>
      <c r="V659" s="313"/>
      <c r="W659" s="313"/>
      <c r="X659" s="313"/>
      <c r="Y659" s="313"/>
      <c r="Z659" s="313"/>
    </row>
    <row r="660" spans="1:26" x14ac:dyDescent="0.25">
      <c r="A660" s="313"/>
      <c r="B660" s="322"/>
      <c r="C660" s="322"/>
      <c r="D660" s="313"/>
      <c r="E660" s="323"/>
      <c r="F660" s="312"/>
      <c r="G660" s="312"/>
      <c r="H660" s="324"/>
      <c r="I660" s="324"/>
      <c r="J660" s="313"/>
      <c r="K660" s="312"/>
      <c r="L660" s="313"/>
      <c r="M660" s="313"/>
      <c r="N660" s="313"/>
      <c r="O660" s="313"/>
      <c r="P660" s="313"/>
      <c r="Q660" s="313"/>
      <c r="R660" s="313"/>
      <c r="S660" s="313"/>
      <c r="T660" s="313"/>
      <c r="U660" s="313"/>
      <c r="V660" s="313"/>
      <c r="W660" s="313"/>
      <c r="X660" s="313"/>
      <c r="Y660" s="313"/>
      <c r="Z660" s="313"/>
    </row>
    <row r="661" spans="1:26" x14ac:dyDescent="0.25">
      <c r="A661" s="313"/>
      <c r="B661" s="322"/>
      <c r="C661" s="322"/>
      <c r="D661" s="313"/>
      <c r="E661" s="323"/>
      <c r="F661" s="312"/>
      <c r="G661" s="312"/>
      <c r="H661" s="324"/>
      <c r="I661" s="324"/>
      <c r="J661" s="313"/>
      <c r="K661" s="312"/>
      <c r="L661" s="313"/>
      <c r="M661" s="313"/>
      <c r="N661" s="313"/>
      <c r="O661" s="313"/>
      <c r="P661" s="313"/>
      <c r="Q661" s="313"/>
      <c r="R661" s="313"/>
      <c r="S661" s="313"/>
      <c r="T661" s="313"/>
      <c r="U661" s="313"/>
      <c r="V661" s="313"/>
      <c r="W661" s="313"/>
      <c r="X661" s="313"/>
      <c r="Y661" s="313"/>
      <c r="Z661" s="313"/>
    </row>
    <row r="662" spans="1:26" x14ac:dyDescent="0.25">
      <c r="A662" s="313"/>
      <c r="B662" s="322"/>
      <c r="C662" s="322"/>
      <c r="D662" s="313"/>
      <c r="E662" s="323"/>
      <c r="F662" s="312"/>
      <c r="G662" s="312"/>
      <c r="H662" s="324"/>
      <c r="I662" s="324"/>
      <c r="J662" s="313"/>
      <c r="K662" s="312"/>
      <c r="L662" s="313"/>
      <c r="M662" s="313"/>
      <c r="N662" s="313"/>
      <c r="O662" s="313"/>
      <c r="P662" s="313"/>
      <c r="Q662" s="313"/>
      <c r="R662" s="313"/>
      <c r="S662" s="313"/>
      <c r="T662" s="313"/>
      <c r="U662" s="313"/>
      <c r="V662" s="313"/>
      <c r="W662" s="313"/>
      <c r="X662" s="313"/>
      <c r="Y662" s="313"/>
      <c r="Z662" s="313"/>
    </row>
    <row r="663" spans="1:26" x14ac:dyDescent="0.25">
      <c r="A663" s="313"/>
      <c r="B663" s="322"/>
      <c r="C663" s="322"/>
      <c r="D663" s="313"/>
      <c r="E663" s="323"/>
      <c r="F663" s="312"/>
      <c r="G663" s="312"/>
      <c r="H663" s="324"/>
      <c r="I663" s="324"/>
      <c r="J663" s="313"/>
      <c r="K663" s="312"/>
      <c r="L663" s="313"/>
      <c r="M663" s="313"/>
      <c r="N663" s="313"/>
      <c r="O663" s="313"/>
      <c r="P663" s="313"/>
      <c r="Q663" s="313"/>
      <c r="R663" s="313"/>
      <c r="S663" s="313"/>
      <c r="T663" s="313"/>
      <c r="U663" s="313"/>
      <c r="V663" s="313"/>
      <c r="W663" s="313"/>
      <c r="X663" s="313"/>
      <c r="Y663" s="313"/>
      <c r="Z663" s="313"/>
    </row>
    <row r="664" spans="1:26" x14ac:dyDescent="0.25">
      <c r="A664" s="313"/>
      <c r="B664" s="322"/>
      <c r="C664" s="322"/>
      <c r="D664" s="313"/>
      <c r="E664" s="323"/>
      <c r="F664" s="312"/>
      <c r="G664" s="312"/>
      <c r="H664" s="324"/>
      <c r="I664" s="324"/>
      <c r="J664" s="313"/>
      <c r="K664" s="312"/>
      <c r="L664" s="313"/>
      <c r="M664" s="313"/>
      <c r="N664" s="313"/>
      <c r="O664" s="313"/>
      <c r="P664" s="313"/>
      <c r="Q664" s="313"/>
      <c r="R664" s="313"/>
      <c r="S664" s="313"/>
      <c r="T664" s="313"/>
      <c r="U664" s="313"/>
      <c r="V664" s="313"/>
      <c r="W664" s="313"/>
      <c r="X664" s="313"/>
      <c r="Y664" s="313"/>
      <c r="Z664" s="313"/>
    </row>
    <row r="665" spans="1:26" x14ac:dyDescent="0.25">
      <c r="A665" s="313"/>
      <c r="B665" s="322"/>
      <c r="C665" s="322"/>
      <c r="D665" s="313"/>
      <c r="E665" s="323"/>
      <c r="F665" s="312"/>
      <c r="G665" s="312"/>
      <c r="H665" s="324"/>
      <c r="I665" s="324"/>
      <c r="J665" s="313"/>
      <c r="K665" s="312"/>
      <c r="L665" s="313"/>
      <c r="M665" s="313"/>
      <c r="N665" s="313"/>
      <c r="O665" s="313"/>
      <c r="P665" s="313"/>
      <c r="Q665" s="313"/>
      <c r="R665" s="313"/>
      <c r="S665" s="313"/>
      <c r="T665" s="313"/>
      <c r="U665" s="313"/>
      <c r="V665" s="313"/>
      <c r="W665" s="313"/>
      <c r="X665" s="313"/>
      <c r="Y665" s="313"/>
      <c r="Z665" s="313"/>
    </row>
    <row r="666" spans="1:26" x14ac:dyDescent="0.25">
      <c r="A666" s="313"/>
      <c r="B666" s="322"/>
      <c r="C666" s="322"/>
      <c r="D666" s="313"/>
      <c r="E666" s="323"/>
      <c r="F666" s="312"/>
      <c r="G666" s="312"/>
      <c r="H666" s="324"/>
      <c r="I666" s="324"/>
      <c r="J666" s="313"/>
      <c r="K666" s="312"/>
      <c r="L666" s="313"/>
      <c r="M666" s="313"/>
      <c r="N666" s="313"/>
      <c r="O666" s="313"/>
      <c r="P666" s="313"/>
      <c r="Q666" s="313"/>
      <c r="R666" s="313"/>
      <c r="S666" s="313"/>
      <c r="T666" s="313"/>
      <c r="U666" s="313"/>
      <c r="V666" s="313"/>
      <c r="W666" s="313"/>
      <c r="X666" s="313"/>
      <c r="Y666" s="313"/>
      <c r="Z666" s="313"/>
    </row>
    <row r="667" spans="1:26" x14ac:dyDescent="0.25">
      <c r="A667" s="313"/>
      <c r="B667" s="322"/>
      <c r="C667" s="322"/>
      <c r="D667" s="313"/>
      <c r="E667" s="323"/>
      <c r="F667" s="312"/>
      <c r="G667" s="312"/>
      <c r="H667" s="324"/>
      <c r="I667" s="324"/>
      <c r="J667" s="313"/>
      <c r="K667" s="312"/>
      <c r="L667" s="313"/>
      <c r="M667" s="313"/>
      <c r="N667" s="313"/>
      <c r="O667" s="313"/>
      <c r="P667" s="313"/>
      <c r="Q667" s="313"/>
      <c r="R667" s="313"/>
      <c r="S667" s="313"/>
      <c r="T667" s="313"/>
      <c r="U667" s="313"/>
      <c r="V667" s="313"/>
      <c r="W667" s="313"/>
      <c r="X667" s="313"/>
      <c r="Y667" s="313"/>
      <c r="Z667" s="313"/>
    </row>
    <row r="668" spans="1:26" x14ac:dyDescent="0.25">
      <c r="A668" s="313"/>
      <c r="B668" s="322"/>
      <c r="C668" s="322"/>
      <c r="D668" s="313"/>
      <c r="E668" s="323"/>
      <c r="F668" s="312"/>
      <c r="G668" s="312"/>
      <c r="H668" s="324"/>
      <c r="I668" s="324"/>
      <c r="J668" s="313"/>
      <c r="K668" s="312"/>
      <c r="L668" s="313"/>
      <c r="M668" s="313"/>
      <c r="N668" s="313"/>
      <c r="O668" s="313"/>
      <c r="P668" s="313"/>
      <c r="Q668" s="313"/>
      <c r="R668" s="313"/>
      <c r="S668" s="313"/>
      <c r="T668" s="313"/>
      <c r="U668" s="313"/>
      <c r="V668" s="313"/>
      <c r="W668" s="313"/>
      <c r="X668" s="313"/>
      <c r="Y668" s="313"/>
      <c r="Z668" s="313"/>
    </row>
    <row r="669" spans="1:26" x14ac:dyDescent="0.25">
      <c r="A669" s="313"/>
      <c r="B669" s="322"/>
      <c r="C669" s="322"/>
      <c r="D669" s="313"/>
      <c r="E669" s="323"/>
      <c r="F669" s="312"/>
      <c r="G669" s="312"/>
      <c r="H669" s="324"/>
      <c r="I669" s="324"/>
      <c r="J669" s="313"/>
      <c r="K669" s="312"/>
      <c r="L669" s="313"/>
      <c r="M669" s="313"/>
      <c r="N669" s="313"/>
      <c r="O669" s="313"/>
      <c r="P669" s="313"/>
      <c r="Q669" s="313"/>
      <c r="R669" s="313"/>
      <c r="S669" s="313"/>
      <c r="T669" s="313"/>
      <c r="U669" s="313"/>
      <c r="V669" s="313"/>
      <c r="W669" s="313"/>
      <c r="X669" s="313"/>
      <c r="Y669" s="313"/>
      <c r="Z669" s="313"/>
    </row>
    <row r="670" spans="1:26" x14ac:dyDescent="0.25">
      <c r="A670" s="313"/>
      <c r="B670" s="322"/>
      <c r="C670" s="322"/>
      <c r="D670" s="313"/>
      <c r="E670" s="323"/>
      <c r="F670" s="312"/>
      <c r="G670" s="312"/>
      <c r="H670" s="324"/>
      <c r="I670" s="324"/>
      <c r="J670" s="313"/>
      <c r="K670" s="312"/>
      <c r="L670" s="313"/>
      <c r="M670" s="313"/>
      <c r="N670" s="313"/>
      <c r="O670" s="313"/>
      <c r="P670" s="313"/>
      <c r="Q670" s="313"/>
      <c r="R670" s="313"/>
      <c r="S670" s="313"/>
      <c r="T670" s="313"/>
      <c r="U670" s="313"/>
      <c r="V670" s="313"/>
      <c r="W670" s="313"/>
      <c r="X670" s="313"/>
      <c r="Y670" s="313"/>
      <c r="Z670" s="313"/>
    </row>
    <row r="671" spans="1:26" x14ac:dyDescent="0.25">
      <c r="A671" s="313"/>
      <c r="B671" s="322"/>
      <c r="C671" s="322"/>
      <c r="D671" s="313"/>
      <c r="E671" s="323"/>
      <c r="F671" s="312"/>
      <c r="G671" s="312"/>
      <c r="H671" s="324"/>
      <c r="I671" s="324"/>
      <c r="J671" s="313"/>
      <c r="K671" s="312"/>
      <c r="L671" s="313"/>
      <c r="M671" s="313"/>
      <c r="N671" s="313"/>
      <c r="O671" s="313"/>
      <c r="P671" s="313"/>
      <c r="Q671" s="313"/>
      <c r="R671" s="313"/>
      <c r="S671" s="313"/>
      <c r="T671" s="313"/>
      <c r="U671" s="313"/>
      <c r="V671" s="313"/>
      <c r="W671" s="313"/>
      <c r="X671" s="313"/>
      <c r="Y671" s="313"/>
      <c r="Z671" s="313"/>
    </row>
    <row r="672" spans="1:26" x14ac:dyDescent="0.25">
      <c r="A672" s="313"/>
      <c r="B672" s="322"/>
      <c r="C672" s="322"/>
      <c r="D672" s="313"/>
      <c r="E672" s="323"/>
      <c r="F672" s="312"/>
      <c r="G672" s="312"/>
      <c r="H672" s="324"/>
      <c r="I672" s="324"/>
      <c r="J672" s="313"/>
      <c r="K672" s="312"/>
      <c r="L672" s="313"/>
      <c r="M672" s="313"/>
      <c r="N672" s="313"/>
      <c r="O672" s="313"/>
      <c r="P672" s="313"/>
      <c r="Q672" s="313"/>
      <c r="R672" s="313"/>
      <c r="S672" s="313"/>
      <c r="T672" s="313"/>
      <c r="U672" s="313"/>
      <c r="V672" s="313"/>
      <c r="W672" s="313"/>
      <c r="X672" s="313"/>
      <c r="Y672" s="313"/>
      <c r="Z672" s="313"/>
    </row>
    <row r="673" spans="1:26" x14ac:dyDescent="0.25">
      <c r="A673" s="313"/>
      <c r="B673" s="322"/>
      <c r="C673" s="322"/>
      <c r="D673" s="313"/>
      <c r="E673" s="323"/>
      <c r="F673" s="312"/>
      <c r="G673" s="312"/>
      <c r="H673" s="324"/>
      <c r="I673" s="324"/>
      <c r="J673" s="313"/>
      <c r="K673" s="312"/>
      <c r="L673" s="313"/>
      <c r="M673" s="313"/>
      <c r="N673" s="313"/>
      <c r="O673" s="313"/>
      <c r="P673" s="313"/>
      <c r="Q673" s="313"/>
      <c r="R673" s="313"/>
      <c r="S673" s="313"/>
      <c r="T673" s="313"/>
      <c r="U673" s="313"/>
      <c r="V673" s="313"/>
      <c r="W673" s="313"/>
      <c r="X673" s="313"/>
      <c r="Y673" s="313"/>
      <c r="Z673" s="313"/>
    </row>
    <row r="674" spans="1:26" x14ac:dyDescent="0.25">
      <c r="A674" s="313"/>
      <c r="B674" s="322"/>
      <c r="C674" s="322"/>
      <c r="D674" s="313"/>
      <c r="E674" s="323"/>
      <c r="F674" s="312"/>
      <c r="G674" s="312"/>
      <c r="H674" s="324"/>
      <c r="I674" s="324"/>
      <c r="J674" s="313"/>
      <c r="K674" s="312"/>
      <c r="L674" s="313"/>
      <c r="M674" s="313"/>
      <c r="N674" s="313"/>
      <c r="O674" s="313"/>
      <c r="P674" s="313"/>
      <c r="Q674" s="313"/>
      <c r="R674" s="313"/>
      <c r="S674" s="313"/>
      <c r="T674" s="313"/>
      <c r="U674" s="313"/>
      <c r="V674" s="313"/>
      <c r="W674" s="313"/>
      <c r="X674" s="313"/>
      <c r="Y674" s="313"/>
      <c r="Z674" s="313"/>
    </row>
    <row r="675" spans="1:26" x14ac:dyDescent="0.25">
      <c r="A675" s="313"/>
      <c r="B675" s="322"/>
      <c r="C675" s="322"/>
      <c r="D675" s="313"/>
      <c r="E675" s="323"/>
      <c r="F675" s="312"/>
      <c r="G675" s="312"/>
      <c r="H675" s="324"/>
      <c r="I675" s="324"/>
      <c r="J675" s="313"/>
      <c r="K675" s="312"/>
      <c r="L675" s="313"/>
      <c r="M675" s="313"/>
      <c r="N675" s="313"/>
      <c r="O675" s="313"/>
      <c r="P675" s="313"/>
      <c r="Q675" s="313"/>
      <c r="R675" s="313"/>
      <c r="S675" s="313"/>
      <c r="T675" s="313"/>
      <c r="U675" s="313"/>
      <c r="V675" s="313"/>
      <c r="W675" s="313"/>
      <c r="X675" s="313"/>
      <c r="Y675" s="313"/>
      <c r="Z675" s="313"/>
    </row>
    <row r="676" spans="1:26" x14ac:dyDescent="0.25">
      <c r="A676" s="313"/>
      <c r="B676" s="322"/>
      <c r="C676" s="322"/>
      <c r="D676" s="313"/>
      <c r="E676" s="323"/>
      <c r="F676" s="312"/>
      <c r="G676" s="312"/>
      <c r="H676" s="324"/>
      <c r="I676" s="324"/>
      <c r="J676" s="313"/>
      <c r="K676" s="312"/>
      <c r="L676" s="313"/>
      <c r="M676" s="313"/>
      <c r="N676" s="313"/>
      <c r="O676" s="313"/>
      <c r="P676" s="313"/>
      <c r="Q676" s="313"/>
      <c r="R676" s="313"/>
      <c r="S676" s="313"/>
      <c r="T676" s="313"/>
      <c r="U676" s="313"/>
      <c r="V676" s="313"/>
      <c r="W676" s="313"/>
      <c r="X676" s="313"/>
      <c r="Y676" s="313"/>
      <c r="Z676" s="313"/>
    </row>
    <row r="677" spans="1:26" x14ac:dyDescent="0.25">
      <c r="A677" s="313"/>
      <c r="B677" s="322"/>
      <c r="C677" s="322"/>
      <c r="D677" s="313"/>
      <c r="E677" s="323"/>
      <c r="F677" s="312"/>
      <c r="G677" s="312"/>
      <c r="H677" s="324"/>
      <c r="I677" s="324"/>
      <c r="J677" s="313"/>
      <c r="K677" s="312"/>
      <c r="L677" s="313"/>
      <c r="M677" s="313"/>
      <c r="N677" s="313"/>
      <c r="O677" s="313"/>
      <c r="P677" s="313"/>
      <c r="Q677" s="313"/>
      <c r="R677" s="313"/>
      <c r="S677" s="313"/>
      <c r="T677" s="313"/>
      <c r="U677" s="313"/>
      <c r="V677" s="313"/>
      <c r="W677" s="313"/>
      <c r="X677" s="313"/>
      <c r="Y677" s="313"/>
      <c r="Z677" s="313"/>
    </row>
    <row r="678" spans="1:26" x14ac:dyDescent="0.25">
      <c r="A678" s="313"/>
      <c r="B678" s="322"/>
      <c r="C678" s="322"/>
      <c r="D678" s="313"/>
      <c r="E678" s="323"/>
      <c r="F678" s="312"/>
      <c r="G678" s="312"/>
      <c r="H678" s="324"/>
      <c r="I678" s="324"/>
      <c r="J678" s="313"/>
      <c r="K678" s="312"/>
      <c r="L678" s="313"/>
      <c r="M678" s="313"/>
      <c r="N678" s="313"/>
      <c r="O678" s="313"/>
      <c r="P678" s="313"/>
      <c r="Q678" s="313"/>
      <c r="R678" s="313"/>
      <c r="S678" s="313"/>
      <c r="T678" s="313"/>
      <c r="U678" s="313"/>
      <c r="V678" s="313"/>
      <c r="W678" s="313"/>
      <c r="X678" s="313"/>
      <c r="Y678" s="313"/>
      <c r="Z678" s="313"/>
    </row>
    <row r="679" spans="1:26" x14ac:dyDescent="0.25">
      <c r="A679" s="313"/>
      <c r="B679" s="322"/>
      <c r="C679" s="322"/>
      <c r="D679" s="313"/>
      <c r="E679" s="323"/>
      <c r="F679" s="312"/>
      <c r="G679" s="312"/>
      <c r="H679" s="324"/>
      <c r="I679" s="324"/>
      <c r="J679" s="313"/>
      <c r="K679" s="312"/>
      <c r="L679" s="313"/>
      <c r="M679" s="313"/>
      <c r="N679" s="313"/>
      <c r="O679" s="313"/>
      <c r="P679" s="313"/>
      <c r="Q679" s="313"/>
      <c r="R679" s="313"/>
      <c r="S679" s="313"/>
      <c r="T679" s="313"/>
      <c r="U679" s="313"/>
      <c r="V679" s="313"/>
      <c r="W679" s="313"/>
      <c r="X679" s="313"/>
      <c r="Y679" s="313"/>
      <c r="Z679" s="313"/>
    </row>
    <row r="680" spans="1:26" x14ac:dyDescent="0.25">
      <c r="A680" s="313"/>
      <c r="B680" s="322"/>
      <c r="C680" s="322"/>
      <c r="D680" s="313"/>
      <c r="E680" s="323"/>
      <c r="F680" s="312"/>
      <c r="G680" s="312"/>
      <c r="H680" s="324"/>
      <c r="I680" s="324"/>
      <c r="J680" s="313"/>
      <c r="K680" s="312"/>
      <c r="L680" s="313"/>
      <c r="M680" s="313"/>
      <c r="N680" s="313"/>
      <c r="O680" s="313"/>
      <c r="P680" s="313"/>
      <c r="Q680" s="313"/>
      <c r="R680" s="313"/>
      <c r="S680" s="313"/>
      <c r="T680" s="313"/>
      <c r="U680" s="313"/>
      <c r="V680" s="313"/>
      <c r="W680" s="313"/>
      <c r="X680" s="313"/>
      <c r="Y680" s="313"/>
      <c r="Z680" s="313"/>
    </row>
    <row r="681" spans="1:26" x14ac:dyDescent="0.25">
      <c r="A681" s="313"/>
      <c r="B681" s="322"/>
      <c r="C681" s="322"/>
      <c r="D681" s="313"/>
      <c r="E681" s="323"/>
      <c r="F681" s="312"/>
      <c r="G681" s="312"/>
      <c r="H681" s="324"/>
      <c r="I681" s="324"/>
      <c r="J681" s="313"/>
      <c r="K681" s="312"/>
      <c r="L681" s="313"/>
      <c r="M681" s="313"/>
      <c r="N681" s="313"/>
      <c r="O681" s="313"/>
      <c r="P681" s="313"/>
      <c r="Q681" s="313"/>
      <c r="R681" s="313"/>
      <c r="S681" s="313"/>
      <c r="T681" s="313"/>
      <c r="U681" s="313"/>
      <c r="V681" s="313"/>
      <c r="W681" s="313"/>
      <c r="X681" s="313"/>
      <c r="Y681" s="313"/>
      <c r="Z681" s="313"/>
    </row>
    <row r="682" spans="1:26" x14ac:dyDescent="0.25">
      <c r="A682" s="313"/>
      <c r="B682" s="322"/>
      <c r="C682" s="322"/>
      <c r="D682" s="313"/>
      <c r="E682" s="323"/>
      <c r="F682" s="312"/>
      <c r="G682" s="312"/>
      <c r="H682" s="324"/>
      <c r="I682" s="324"/>
      <c r="J682" s="313"/>
      <c r="K682" s="312"/>
      <c r="L682" s="313"/>
      <c r="M682" s="313"/>
      <c r="N682" s="313"/>
      <c r="O682" s="313"/>
      <c r="P682" s="313"/>
      <c r="Q682" s="313"/>
      <c r="R682" s="313"/>
      <c r="S682" s="313"/>
      <c r="T682" s="313"/>
      <c r="U682" s="313"/>
      <c r="V682" s="313"/>
      <c r="W682" s="313"/>
      <c r="X682" s="313"/>
      <c r="Y682" s="313"/>
      <c r="Z682" s="313"/>
    </row>
    <row r="683" spans="1:26" x14ac:dyDescent="0.25">
      <c r="A683" s="313"/>
      <c r="B683" s="322"/>
      <c r="C683" s="322"/>
      <c r="D683" s="313"/>
      <c r="E683" s="323"/>
      <c r="F683" s="312"/>
      <c r="G683" s="312"/>
      <c r="H683" s="324"/>
      <c r="I683" s="324"/>
      <c r="J683" s="313"/>
      <c r="K683" s="312"/>
      <c r="L683" s="313"/>
      <c r="M683" s="313"/>
      <c r="N683" s="313"/>
      <c r="O683" s="313"/>
      <c r="P683" s="313"/>
      <c r="Q683" s="313"/>
      <c r="R683" s="313"/>
      <c r="S683" s="313"/>
      <c r="T683" s="313"/>
      <c r="U683" s="313"/>
      <c r="V683" s="313"/>
      <c r="W683" s="313"/>
      <c r="X683" s="313"/>
      <c r="Y683" s="313"/>
      <c r="Z683" s="313"/>
    </row>
    <row r="684" spans="1:26" x14ac:dyDescent="0.25">
      <c r="A684" s="313"/>
      <c r="B684" s="322"/>
      <c r="C684" s="322"/>
      <c r="D684" s="313"/>
      <c r="E684" s="323"/>
      <c r="F684" s="312"/>
      <c r="G684" s="312"/>
      <c r="H684" s="324"/>
      <c r="I684" s="324"/>
      <c r="J684" s="313"/>
      <c r="K684" s="312"/>
      <c r="L684" s="313"/>
      <c r="M684" s="313"/>
      <c r="N684" s="313"/>
      <c r="O684" s="313"/>
      <c r="P684" s="313"/>
      <c r="Q684" s="313"/>
      <c r="R684" s="313"/>
      <c r="S684" s="313"/>
      <c r="T684" s="313"/>
      <c r="U684" s="313"/>
      <c r="V684" s="313"/>
      <c r="W684" s="313"/>
      <c r="X684" s="313"/>
      <c r="Y684" s="313"/>
      <c r="Z684" s="313"/>
    </row>
    <row r="685" spans="1:26" x14ac:dyDescent="0.25">
      <c r="A685" s="313"/>
      <c r="B685" s="322"/>
      <c r="C685" s="322"/>
      <c r="D685" s="313"/>
      <c r="E685" s="323"/>
      <c r="F685" s="312"/>
      <c r="G685" s="312"/>
      <c r="H685" s="324"/>
      <c r="I685" s="324"/>
      <c r="J685" s="313"/>
      <c r="K685" s="312"/>
      <c r="L685" s="313"/>
      <c r="M685" s="313"/>
      <c r="N685" s="313"/>
      <c r="O685" s="313"/>
      <c r="P685" s="313"/>
      <c r="Q685" s="313"/>
      <c r="R685" s="313"/>
      <c r="S685" s="313"/>
      <c r="T685" s="313"/>
      <c r="U685" s="313"/>
      <c r="V685" s="313"/>
      <c r="W685" s="313"/>
      <c r="X685" s="313"/>
      <c r="Y685" s="313"/>
      <c r="Z685" s="313"/>
    </row>
    <row r="686" spans="1:26" x14ac:dyDescent="0.25">
      <c r="A686" s="313"/>
      <c r="B686" s="322"/>
      <c r="C686" s="322"/>
      <c r="D686" s="313"/>
      <c r="E686" s="323"/>
      <c r="F686" s="312"/>
      <c r="G686" s="312"/>
      <c r="H686" s="324"/>
      <c r="I686" s="324"/>
      <c r="J686" s="313"/>
      <c r="K686" s="312"/>
      <c r="L686" s="313"/>
      <c r="M686" s="313"/>
      <c r="N686" s="313"/>
      <c r="O686" s="313"/>
      <c r="P686" s="313"/>
      <c r="Q686" s="313"/>
      <c r="R686" s="313"/>
      <c r="S686" s="313"/>
      <c r="T686" s="313"/>
      <c r="U686" s="313"/>
      <c r="V686" s="313"/>
      <c r="W686" s="313"/>
      <c r="X686" s="313"/>
      <c r="Y686" s="313"/>
      <c r="Z686" s="313"/>
    </row>
    <row r="687" spans="1:26" x14ac:dyDescent="0.25">
      <c r="A687" s="313"/>
      <c r="B687" s="322"/>
      <c r="C687" s="322"/>
      <c r="D687" s="313"/>
      <c r="E687" s="323"/>
      <c r="F687" s="312"/>
      <c r="G687" s="312"/>
      <c r="H687" s="324"/>
      <c r="I687" s="324"/>
      <c r="J687" s="313"/>
      <c r="K687" s="312"/>
      <c r="L687" s="313"/>
      <c r="M687" s="313"/>
      <c r="N687" s="313"/>
      <c r="O687" s="313"/>
      <c r="P687" s="313"/>
      <c r="Q687" s="313"/>
      <c r="R687" s="313"/>
      <c r="S687" s="313"/>
      <c r="T687" s="313"/>
      <c r="U687" s="313"/>
      <c r="V687" s="313"/>
      <c r="W687" s="313"/>
      <c r="X687" s="313"/>
      <c r="Y687" s="313"/>
      <c r="Z687" s="313"/>
    </row>
    <row r="688" spans="1:26" x14ac:dyDescent="0.25">
      <c r="A688" s="313"/>
      <c r="B688" s="322"/>
      <c r="C688" s="322"/>
      <c r="D688" s="313"/>
      <c r="E688" s="323"/>
      <c r="F688" s="312"/>
      <c r="G688" s="312"/>
      <c r="H688" s="324"/>
      <c r="I688" s="324"/>
      <c r="J688" s="313"/>
      <c r="K688" s="312"/>
      <c r="L688" s="313"/>
      <c r="M688" s="313"/>
      <c r="N688" s="313"/>
      <c r="O688" s="313"/>
      <c r="P688" s="313"/>
      <c r="Q688" s="313"/>
      <c r="R688" s="313"/>
      <c r="S688" s="313"/>
      <c r="T688" s="313"/>
      <c r="U688" s="313"/>
      <c r="V688" s="313"/>
      <c r="W688" s="313"/>
      <c r="X688" s="313"/>
      <c r="Y688" s="313"/>
      <c r="Z688" s="313"/>
    </row>
    <row r="689" spans="1:26" x14ac:dyDescent="0.25">
      <c r="A689" s="313"/>
      <c r="B689" s="322"/>
      <c r="C689" s="322"/>
      <c r="D689" s="313"/>
      <c r="E689" s="323"/>
      <c r="F689" s="312"/>
      <c r="G689" s="312"/>
      <c r="H689" s="324"/>
      <c r="I689" s="324"/>
      <c r="J689" s="313"/>
      <c r="K689" s="312"/>
      <c r="L689" s="313"/>
      <c r="M689" s="313"/>
      <c r="N689" s="313"/>
      <c r="O689" s="313"/>
      <c r="P689" s="313"/>
      <c r="Q689" s="313"/>
      <c r="R689" s="313"/>
      <c r="S689" s="313"/>
      <c r="T689" s="313"/>
      <c r="U689" s="313"/>
      <c r="V689" s="313"/>
      <c r="W689" s="313"/>
      <c r="X689" s="313"/>
      <c r="Y689" s="313"/>
      <c r="Z689" s="313"/>
    </row>
    <row r="690" spans="1:26" x14ac:dyDescent="0.25">
      <c r="A690" s="313"/>
      <c r="B690" s="322"/>
      <c r="C690" s="322"/>
      <c r="D690" s="313"/>
      <c r="E690" s="323"/>
      <c r="F690" s="312"/>
      <c r="G690" s="312"/>
      <c r="H690" s="324"/>
      <c r="I690" s="324"/>
      <c r="J690" s="313"/>
      <c r="K690" s="312"/>
      <c r="L690" s="313"/>
      <c r="M690" s="313"/>
      <c r="N690" s="313"/>
      <c r="O690" s="313"/>
      <c r="P690" s="313"/>
      <c r="Q690" s="313"/>
      <c r="R690" s="313"/>
      <c r="S690" s="313"/>
      <c r="T690" s="313"/>
      <c r="U690" s="313"/>
      <c r="V690" s="313"/>
      <c r="W690" s="313"/>
      <c r="X690" s="313"/>
      <c r="Y690" s="313"/>
      <c r="Z690" s="313"/>
    </row>
    <row r="691" spans="1:26" x14ac:dyDescent="0.25">
      <c r="A691" s="313"/>
      <c r="B691" s="322"/>
      <c r="C691" s="322"/>
      <c r="D691" s="313"/>
      <c r="E691" s="323"/>
      <c r="F691" s="312"/>
      <c r="G691" s="312"/>
      <c r="H691" s="324"/>
      <c r="I691" s="324"/>
      <c r="J691" s="313"/>
      <c r="K691" s="312"/>
      <c r="L691" s="313"/>
      <c r="M691" s="313"/>
      <c r="N691" s="313"/>
      <c r="O691" s="313"/>
      <c r="P691" s="313"/>
      <c r="Q691" s="313"/>
      <c r="R691" s="313"/>
      <c r="S691" s="313"/>
      <c r="T691" s="313"/>
      <c r="U691" s="313"/>
      <c r="V691" s="313"/>
      <c r="W691" s="313"/>
      <c r="X691" s="313"/>
      <c r="Y691" s="313"/>
      <c r="Z691" s="313"/>
    </row>
    <row r="692" spans="1:26" x14ac:dyDescent="0.25">
      <c r="A692" s="313"/>
      <c r="B692" s="322"/>
      <c r="C692" s="322"/>
      <c r="D692" s="313"/>
      <c r="E692" s="323"/>
      <c r="F692" s="312"/>
      <c r="G692" s="312"/>
      <c r="H692" s="324"/>
      <c r="I692" s="324"/>
      <c r="J692" s="313"/>
      <c r="K692" s="312"/>
      <c r="L692" s="313"/>
      <c r="M692" s="313"/>
      <c r="N692" s="313"/>
      <c r="O692" s="313"/>
      <c r="P692" s="313"/>
      <c r="Q692" s="313"/>
      <c r="R692" s="313"/>
      <c r="S692" s="313"/>
      <c r="T692" s="313"/>
      <c r="U692" s="313"/>
      <c r="V692" s="313"/>
      <c r="W692" s="313"/>
      <c r="X692" s="313"/>
      <c r="Y692" s="313"/>
      <c r="Z692" s="313"/>
    </row>
    <row r="693" spans="1:26" x14ac:dyDescent="0.25">
      <c r="A693" s="313"/>
      <c r="B693" s="322"/>
      <c r="C693" s="322"/>
      <c r="D693" s="313"/>
      <c r="E693" s="323"/>
      <c r="F693" s="312"/>
      <c r="G693" s="312"/>
      <c r="H693" s="324"/>
      <c r="I693" s="324"/>
      <c r="J693" s="313"/>
      <c r="K693" s="312"/>
      <c r="L693" s="313"/>
      <c r="M693" s="313"/>
      <c r="N693" s="313"/>
      <c r="O693" s="313"/>
      <c r="P693" s="313"/>
      <c r="Q693" s="313"/>
      <c r="R693" s="313"/>
      <c r="S693" s="313"/>
      <c r="T693" s="313"/>
      <c r="U693" s="313"/>
      <c r="V693" s="313"/>
      <c r="W693" s="313"/>
      <c r="X693" s="313"/>
      <c r="Y693" s="313"/>
      <c r="Z693" s="313"/>
    </row>
    <row r="694" spans="1:26" x14ac:dyDescent="0.25">
      <c r="A694" s="313"/>
      <c r="B694" s="322"/>
      <c r="C694" s="322"/>
      <c r="D694" s="313"/>
      <c r="E694" s="323"/>
      <c r="F694" s="312"/>
      <c r="G694" s="312"/>
      <c r="H694" s="324"/>
      <c r="I694" s="324"/>
      <c r="J694" s="313"/>
      <c r="K694" s="312"/>
      <c r="L694" s="313"/>
      <c r="M694" s="313"/>
      <c r="N694" s="313"/>
      <c r="O694" s="313"/>
      <c r="P694" s="313"/>
      <c r="Q694" s="313"/>
      <c r="R694" s="313"/>
      <c r="S694" s="313"/>
      <c r="T694" s="313"/>
      <c r="U694" s="313"/>
      <c r="V694" s="313"/>
      <c r="W694" s="313"/>
      <c r="X694" s="313"/>
      <c r="Y694" s="313"/>
      <c r="Z694" s="313"/>
    </row>
    <row r="695" spans="1:26" x14ac:dyDescent="0.25">
      <c r="A695" s="313"/>
      <c r="B695" s="322"/>
      <c r="C695" s="322"/>
      <c r="D695" s="313"/>
      <c r="E695" s="323"/>
      <c r="F695" s="312"/>
      <c r="G695" s="312"/>
      <c r="H695" s="324"/>
      <c r="I695" s="324"/>
      <c r="J695" s="313"/>
      <c r="K695" s="312"/>
      <c r="L695" s="313"/>
      <c r="M695" s="313"/>
      <c r="N695" s="313"/>
      <c r="O695" s="313"/>
      <c r="P695" s="313"/>
      <c r="Q695" s="313"/>
      <c r="R695" s="313"/>
      <c r="S695" s="313"/>
      <c r="T695" s="313"/>
      <c r="U695" s="313"/>
      <c r="V695" s="313"/>
      <c r="W695" s="313"/>
      <c r="X695" s="313"/>
      <c r="Y695" s="313"/>
      <c r="Z695" s="313"/>
    </row>
    <row r="696" spans="1:26" x14ac:dyDescent="0.25">
      <c r="A696" s="313"/>
      <c r="B696" s="322"/>
      <c r="C696" s="322"/>
      <c r="D696" s="313"/>
      <c r="E696" s="323"/>
      <c r="F696" s="312"/>
      <c r="G696" s="312"/>
      <c r="H696" s="324"/>
      <c r="I696" s="324"/>
      <c r="J696" s="313"/>
      <c r="K696" s="312"/>
      <c r="L696" s="313"/>
      <c r="M696" s="313"/>
      <c r="N696" s="313"/>
      <c r="O696" s="313"/>
      <c r="P696" s="313"/>
      <c r="Q696" s="313"/>
      <c r="R696" s="313"/>
      <c r="S696" s="313"/>
      <c r="T696" s="313"/>
      <c r="U696" s="313"/>
      <c r="V696" s="313"/>
      <c r="W696" s="313"/>
      <c r="X696" s="313"/>
      <c r="Y696" s="313"/>
      <c r="Z696" s="313"/>
    </row>
    <row r="697" spans="1:26" x14ac:dyDescent="0.25">
      <c r="A697" s="313"/>
      <c r="B697" s="322"/>
      <c r="C697" s="322"/>
      <c r="D697" s="313"/>
      <c r="E697" s="323"/>
      <c r="F697" s="312"/>
      <c r="G697" s="312"/>
      <c r="H697" s="324"/>
      <c r="I697" s="324"/>
      <c r="J697" s="313"/>
      <c r="K697" s="312"/>
      <c r="L697" s="313"/>
      <c r="M697" s="313"/>
      <c r="N697" s="313"/>
      <c r="O697" s="313"/>
      <c r="P697" s="313"/>
      <c r="Q697" s="313"/>
      <c r="R697" s="313"/>
      <c r="S697" s="313"/>
      <c r="T697" s="313"/>
      <c r="U697" s="313"/>
      <c r="V697" s="313"/>
      <c r="W697" s="313"/>
      <c r="X697" s="313"/>
      <c r="Y697" s="313"/>
      <c r="Z697" s="313"/>
    </row>
    <row r="698" spans="1:26" x14ac:dyDescent="0.25">
      <c r="A698" s="313"/>
      <c r="B698" s="322"/>
      <c r="C698" s="322"/>
      <c r="D698" s="313"/>
      <c r="E698" s="323"/>
      <c r="F698" s="312"/>
      <c r="G698" s="312"/>
      <c r="H698" s="324"/>
      <c r="I698" s="324"/>
      <c r="J698" s="313"/>
      <c r="K698" s="312"/>
      <c r="L698" s="313"/>
      <c r="M698" s="313"/>
      <c r="N698" s="313"/>
      <c r="O698" s="313"/>
      <c r="P698" s="313"/>
      <c r="Q698" s="313"/>
      <c r="R698" s="313"/>
      <c r="S698" s="313"/>
      <c r="T698" s="313"/>
      <c r="U698" s="313"/>
      <c r="V698" s="313"/>
      <c r="W698" s="313"/>
      <c r="X698" s="313"/>
      <c r="Y698" s="313"/>
      <c r="Z698" s="313"/>
    </row>
    <row r="699" spans="1:26" x14ac:dyDescent="0.25">
      <c r="A699" s="313"/>
      <c r="B699" s="322"/>
      <c r="C699" s="322"/>
      <c r="D699" s="313"/>
      <c r="E699" s="323"/>
      <c r="F699" s="312"/>
      <c r="G699" s="312"/>
      <c r="H699" s="324"/>
      <c r="I699" s="324"/>
      <c r="J699" s="313"/>
      <c r="K699" s="312"/>
      <c r="L699" s="313"/>
      <c r="M699" s="313"/>
      <c r="N699" s="313"/>
      <c r="O699" s="313"/>
      <c r="P699" s="313"/>
      <c r="Q699" s="313"/>
      <c r="R699" s="313"/>
      <c r="S699" s="313"/>
      <c r="T699" s="313"/>
      <c r="U699" s="313"/>
      <c r="V699" s="313"/>
      <c r="W699" s="313"/>
      <c r="X699" s="313"/>
      <c r="Y699" s="313"/>
      <c r="Z699" s="313"/>
    </row>
    <row r="700" spans="1:26" x14ac:dyDescent="0.25">
      <c r="A700" s="313"/>
      <c r="B700" s="322"/>
      <c r="C700" s="322"/>
      <c r="D700" s="313"/>
      <c r="E700" s="323"/>
      <c r="F700" s="312"/>
      <c r="G700" s="312"/>
      <c r="H700" s="324"/>
      <c r="I700" s="324"/>
      <c r="J700" s="313"/>
      <c r="K700" s="312"/>
      <c r="L700" s="313"/>
      <c r="M700" s="313"/>
      <c r="N700" s="313"/>
      <c r="O700" s="313"/>
      <c r="P700" s="313"/>
      <c r="Q700" s="313"/>
      <c r="R700" s="313"/>
      <c r="S700" s="313"/>
      <c r="T700" s="313"/>
      <c r="U700" s="313"/>
      <c r="V700" s="313"/>
      <c r="W700" s="313"/>
      <c r="X700" s="313"/>
      <c r="Y700" s="313"/>
      <c r="Z700" s="313"/>
    </row>
    <row r="701" spans="1:26" x14ac:dyDescent="0.25">
      <c r="A701" s="313"/>
      <c r="B701" s="322"/>
      <c r="C701" s="322"/>
      <c r="D701" s="313"/>
      <c r="E701" s="323"/>
      <c r="F701" s="312"/>
      <c r="G701" s="312"/>
      <c r="H701" s="324"/>
      <c r="I701" s="324"/>
      <c r="J701" s="313"/>
      <c r="K701" s="312"/>
      <c r="L701" s="313"/>
      <c r="M701" s="313"/>
      <c r="N701" s="313"/>
      <c r="O701" s="313"/>
      <c r="P701" s="313"/>
      <c r="Q701" s="313"/>
      <c r="R701" s="313"/>
      <c r="S701" s="313"/>
      <c r="T701" s="313"/>
      <c r="U701" s="313"/>
      <c r="V701" s="313"/>
      <c r="W701" s="313"/>
      <c r="X701" s="313"/>
      <c r="Y701" s="313"/>
      <c r="Z701" s="313"/>
    </row>
    <row r="702" spans="1:26" x14ac:dyDescent="0.25">
      <c r="A702" s="313"/>
      <c r="B702" s="322"/>
      <c r="C702" s="322"/>
      <c r="D702" s="313"/>
      <c r="E702" s="323"/>
      <c r="F702" s="312"/>
      <c r="G702" s="312"/>
      <c r="H702" s="324"/>
      <c r="I702" s="324"/>
      <c r="J702" s="313"/>
      <c r="K702" s="312"/>
      <c r="L702" s="313"/>
      <c r="M702" s="313"/>
      <c r="N702" s="313"/>
      <c r="O702" s="313"/>
      <c r="P702" s="313"/>
      <c r="Q702" s="313"/>
      <c r="R702" s="313"/>
      <c r="S702" s="313"/>
      <c r="T702" s="313"/>
      <c r="U702" s="313"/>
      <c r="V702" s="313"/>
      <c r="W702" s="313"/>
      <c r="X702" s="313"/>
      <c r="Y702" s="313"/>
      <c r="Z702" s="313"/>
    </row>
    <row r="703" spans="1:26" x14ac:dyDescent="0.25">
      <c r="A703" s="313"/>
      <c r="B703" s="322"/>
      <c r="C703" s="322"/>
      <c r="D703" s="313"/>
      <c r="E703" s="323"/>
      <c r="F703" s="312"/>
      <c r="G703" s="312"/>
      <c r="H703" s="324"/>
      <c r="I703" s="324"/>
      <c r="J703" s="313"/>
      <c r="K703" s="312"/>
      <c r="L703" s="313"/>
      <c r="M703" s="313"/>
      <c r="N703" s="313"/>
      <c r="O703" s="313"/>
      <c r="P703" s="313"/>
      <c r="Q703" s="313"/>
      <c r="R703" s="313"/>
      <c r="S703" s="313"/>
      <c r="T703" s="313"/>
      <c r="U703" s="313"/>
      <c r="V703" s="313"/>
      <c r="W703" s="313"/>
      <c r="X703" s="313"/>
      <c r="Y703" s="313"/>
      <c r="Z703" s="313"/>
    </row>
    <row r="704" spans="1:26" x14ac:dyDescent="0.25">
      <c r="A704" s="313"/>
      <c r="B704" s="322"/>
      <c r="C704" s="322"/>
      <c r="D704" s="313"/>
      <c r="E704" s="323"/>
      <c r="F704" s="312"/>
      <c r="G704" s="312"/>
      <c r="H704" s="324"/>
      <c r="I704" s="324"/>
      <c r="J704" s="313"/>
      <c r="K704" s="312"/>
      <c r="L704" s="313"/>
      <c r="M704" s="313"/>
      <c r="N704" s="313"/>
      <c r="O704" s="313"/>
      <c r="P704" s="313"/>
      <c r="Q704" s="313"/>
      <c r="R704" s="313"/>
      <c r="S704" s="313"/>
      <c r="T704" s="313"/>
      <c r="U704" s="313"/>
      <c r="V704" s="313"/>
      <c r="W704" s="313"/>
      <c r="X704" s="313"/>
      <c r="Y704" s="313"/>
      <c r="Z704" s="313"/>
    </row>
    <row r="705" spans="1:26" x14ac:dyDescent="0.25">
      <c r="A705" s="313"/>
      <c r="B705" s="322"/>
      <c r="C705" s="322"/>
      <c r="D705" s="313"/>
      <c r="E705" s="323"/>
      <c r="F705" s="312"/>
      <c r="G705" s="312"/>
      <c r="H705" s="324"/>
      <c r="I705" s="324"/>
      <c r="J705" s="313"/>
      <c r="K705" s="312"/>
      <c r="L705" s="313"/>
      <c r="M705" s="313"/>
      <c r="N705" s="313"/>
      <c r="O705" s="313"/>
      <c r="P705" s="313"/>
      <c r="Q705" s="313"/>
      <c r="R705" s="313"/>
      <c r="S705" s="313"/>
      <c r="T705" s="313"/>
      <c r="U705" s="313"/>
      <c r="V705" s="313"/>
      <c r="W705" s="313"/>
      <c r="X705" s="313"/>
      <c r="Y705" s="313"/>
      <c r="Z705" s="313"/>
    </row>
    <row r="706" spans="1:26" x14ac:dyDescent="0.25">
      <c r="A706" s="313"/>
      <c r="B706" s="322"/>
      <c r="C706" s="322"/>
      <c r="D706" s="313"/>
      <c r="E706" s="323"/>
      <c r="F706" s="312"/>
      <c r="G706" s="312"/>
      <c r="H706" s="324"/>
      <c r="I706" s="324"/>
      <c r="J706" s="313"/>
      <c r="K706" s="312"/>
      <c r="L706" s="313"/>
      <c r="M706" s="313"/>
      <c r="N706" s="313"/>
      <c r="O706" s="313"/>
      <c r="P706" s="313"/>
      <c r="Q706" s="313"/>
      <c r="R706" s="313"/>
      <c r="S706" s="313"/>
      <c r="T706" s="313"/>
      <c r="U706" s="313"/>
      <c r="V706" s="313"/>
      <c r="W706" s="313"/>
      <c r="X706" s="313"/>
      <c r="Y706" s="313"/>
      <c r="Z706" s="313"/>
    </row>
    <row r="707" spans="1:26" x14ac:dyDescent="0.25">
      <c r="A707" s="313"/>
      <c r="B707" s="322"/>
      <c r="C707" s="322"/>
      <c r="D707" s="313"/>
      <c r="E707" s="323"/>
      <c r="F707" s="312"/>
      <c r="G707" s="312"/>
      <c r="H707" s="324"/>
      <c r="I707" s="324"/>
      <c r="J707" s="313"/>
      <c r="K707" s="312"/>
      <c r="L707" s="313"/>
      <c r="M707" s="313"/>
      <c r="N707" s="313"/>
      <c r="O707" s="313"/>
      <c r="P707" s="313"/>
      <c r="Q707" s="313"/>
      <c r="R707" s="313"/>
      <c r="S707" s="313"/>
      <c r="T707" s="313"/>
      <c r="U707" s="313"/>
      <c r="V707" s="313"/>
      <c r="W707" s="313"/>
      <c r="X707" s="313"/>
      <c r="Y707" s="313"/>
      <c r="Z707" s="313"/>
    </row>
    <row r="708" spans="1:26" x14ac:dyDescent="0.25">
      <c r="A708" s="313"/>
      <c r="B708" s="322"/>
      <c r="C708" s="322"/>
      <c r="D708" s="313"/>
      <c r="E708" s="323"/>
      <c r="F708" s="312"/>
      <c r="G708" s="312"/>
      <c r="H708" s="324"/>
      <c r="I708" s="324"/>
      <c r="J708" s="313"/>
      <c r="K708" s="312"/>
      <c r="L708" s="313"/>
      <c r="M708" s="313"/>
      <c r="N708" s="313"/>
      <c r="O708" s="313"/>
      <c r="P708" s="313"/>
      <c r="Q708" s="313"/>
      <c r="R708" s="313"/>
      <c r="S708" s="313"/>
      <c r="T708" s="313"/>
      <c r="U708" s="313"/>
      <c r="V708" s="313"/>
      <c r="W708" s="313"/>
      <c r="X708" s="313"/>
      <c r="Y708" s="313"/>
      <c r="Z708" s="313"/>
    </row>
    <row r="709" spans="1:26" x14ac:dyDescent="0.25">
      <c r="A709" s="313"/>
      <c r="B709" s="322"/>
      <c r="C709" s="322"/>
      <c r="D709" s="313"/>
      <c r="E709" s="323"/>
      <c r="F709" s="312"/>
      <c r="G709" s="312"/>
      <c r="H709" s="324"/>
      <c r="I709" s="324"/>
      <c r="J709" s="313"/>
      <c r="K709" s="312"/>
      <c r="L709" s="313"/>
      <c r="M709" s="313"/>
      <c r="N709" s="313"/>
      <c r="O709" s="313"/>
      <c r="P709" s="313"/>
      <c r="Q709" s="313"/>
      <c r="R709" s="313"/>
      <c r="S709" s="313"/>
      <c r="T709" s="313"/>
      <c r="U709" s="313"/>
      <c r="V709" s="313"/>
      <c r="W709" s="313"/>
      <c r="X709" s="313"/>
      <c r="Y709" s="313"/>
      <c r="Z709" s="313"/>
    </row>
    <row r="710" spans="1:26" x14ac:dyDescent="0.25">
      <c r="A710" s="313"/>
      <c r="B710" s="322"/>
      <c r="C710" s="322"/>
      <c r="D710" s="313"/>
      <c r="E710" s="323"/>
      <c r="F710" s="312"/>
      <c r="G710" s="312"/>
      <c r="H710" s="324"/>
      <c r="I710" s="324"/>
      <c r="J710" s="313"/>
      <c r="K710" s="312"/>
      <c r="L710" s="313"/>
      <c r="M710" s="313"/>
      <c r="N710" s="313"/>
      <c r="O710" s="313"/>
      <c r="P710" s="313"/>
      <c r="Q710" s="313"/>
      <c r="R710" s="313"/>
      <c r="S710" s="313"/>
      <c r="T710" s="313"/>
      <c r="U710" s="313"/>
      <c r="V710" s="313"/>
      <c r="W710" s="313"/>
      <c r="X710" s="313"/>
      <c r="Y710" s="313"/>
      <c r="Z710" s="313"/>
    </row>
    <row r="711" spans="1:26" x14ac:dyDescent="0.25">
      <c r="A711" s="313"/>
      <c r="B711" s="322"/>
      <c r="C711" s="322"/>
      <c r="D711" s="313"/>
      <c r="E711" s="323"/>
      <c r="F711" s="312"/>
      <c r="G711" s="312"/>
      <c r="H711" s="324"/>
      <c r="I711" s="324"/>
      <c r="J711" s="313"/>
      <c r="K711" s="312"/>
      <c r="L711" s="313"/>
      <c r="M711" s="313"/>
      <c r="N711" s="313"/>
      <c r="O711" s="313"/>
      <c r="P711" s="313"/>
      <c r="Q711" s="313"/>
      <c r="R711" s="313"/>
      <c r="S711" s="313"/>
      <c r="T711" s="313"/>
      <c r="U711" s="313"/>
      <c r="V711" s="313"/>
      <c r="W711" s="313"/>
      <c r="X711" s="313"/>
      <c r="Y711" s="313"/>
      <c r="Z711" s="313"/>
    </row>
    <row r="712" spans="1:26" x14ac:dyDescent="0.25">
      <c r="A712" s="313"/>
      <c r="B712" s="322"/>
      <c r="C712" s="322"/>
      <c r="D712" s="313"/>
      <c r="E712" s="323"/>
      <c r="F712" s="312"/>
      <c r="G712" s="312"/>
      <c r="H712" s="324"/>
      <c r="I712" s="324"/>
      <c r="J712" s="313"/>
      <c r="K712" s="312"/>
      <c r="L712" s="313"/>
      <c r="M712" s="313"/>
      <c r="N712" s="313"/>
      <c r="O712" s="313"/>
      <c r="P712" s="313"/>
      <c r="Q712" s="313"/>
      <c r="R712" s="313"/>
      <c r="S712" s="313"/>
      <c r="T712" s="313"/>
      <c r="U712" s="313"/>
      <c r="V712" s="313"/>
      <c r="W712" s="313"/>
      <c r="X712" s="313"/>
      <c r="Y712" s="313"/>
      <c r="Z712" s="313"/>
    </row>
    <row r="713" spans="1:26" x14ac:dyDescent="0.25">
      <c r="A713" s="313"/>
      <c r="B713" s="322"/>
      <c r="C713" s="322"/>
      <c r="D713" s="313"/>
      <c r="E713" s="323"/>
      <c r="F713" s="312"/>
      <c r="G713" s="312"/>
      <c r="H713" s="324"/>
      <c r="I713" s="324"/>
      <c r="J713" s="313"/>
      <c r="K713" s="312"/>
      <c r="L713" s="313"/>
      <c r="M713" s="313"/>
      <c r="N713" s="313"/>
      <c r="O713" s="313"/>
      <c r="P713" s="313"/>
      <c r="Q713" s="313"/>
      <c r="R713" s="313"/>
      <c r="S713" s="313"/>
      <c r="T713" s="313"/>
      <c r="U713" s="313"/>
      <c r="V713" s="313"/>
      <c r="W713" s="313"/>
      <c r="X713" s="313"/>
      <c r="Y713" s="313"/>
      <c r="Z713" s="313"/>
    </row>
    <row r="714" spans="1:26" x14ac:dyDescent="0.25">
      <c r="A714" s="313"/>
      <c r="B714" s="322"/>
      <c r="C714" s="322"/>
      <c r="D714" s="313"/>
      <c r="E714" s="323"/>
      <c r="F714" s="312"/>
      <c r="G714" s="312"/>
      <c r="H714" s="324"/>
      <c r="I714" s="324"/>
      <c r="J714" s="313"/>
      <c r="K714" s="312"/>
      <c r="L714" s="313"/>
      <c r="M714" s="313"/>
      <c r="N714" s="313"/>
      <c r="O714" s="313"/>
      <c r="P714" s="313"/>
      <c r="Q714" s="313"/>
      <c r="R714" s="313"/>
      <c r="S714" s="313"/>
      <c r="T714" s="313"/>
      <c r="U714" s="313"/>
      <c r="V714" s="313"/>
      <c r="W714" s="313"/>
      <c r="X714" s="313"/>
      <c r="Y714" s="313"/>
      <c r="Z714" s="313"/>
    </row>
    <row r="715" spans="1:26" x14ac:dyDescent="0.25">
      <c r="A715" s="313"/>
      <c r="B715" s="322"/>
      <c r="C715" s="322"/>
      <c r="D715" s="313"/>
      <c r="E715" s="323"/>
      <c r="F715" s="312"/>
      <c r="G715" s="312"/>
      <c r="H715" s="324"/>
      <c r="I715" s="324"/>
      <c r="J715" s="313"/>
      <c r="K715" s="312"/>
      <c r="L715" s="313"/>
      <c r="M715" s="313"/>
      <c r="N715" s="313"/>
      <c r="O715" s="313"/>
      <c r="P715" s="313"/>
      <c r="Q715" s="313"/>
      <c r="R715" s="313"/>
      <c r="S715" s="313"/>
      <c r="T715" s="313"/>
      <c r="U715" s="313"/>
      <c r="V715" s="313"/>
      <c r="W715" s="313"/>
      <c r="X715" s="313"/>
      <c r="Y715" s="313"/>
      <c r="Z715" s="313"/>
    </row>
    <row r="716" spans="1:26" x14ac:dyDescent="0.25">
      <c r="A716" s="313"/>
      <c r="B716" s="322"/>
      <c r="C716" s="322"/>
      <c r="D716" s="313"/>
      <c r="E716" s="323"/>
      <c r="F716" s="312"/>
      <c r="G716" s="312"/>
      <c r="H716" s="324"/>
      <c r="I716" s="324"/>
      <c r="J716" s="313"/>
      <c r="K716" s="312"/>
      <c r="L716" s="313"/>
      <c r="M716" s="313"/>
      <c r="N716" s="313"/>
      <c r="O716" s="313"/>
      <c r="P716" s="313"/>
      <c r="Q716" s="313"/>
      <c r="R716" s="313"/>
      <c r="S716" s="313"/>
      <c r="T716" s="313"/>
      <c r="U716" s="313"/>
      <c r="V716" s="313"/>
      <c r="W716" s="313"/>
      <c r="X716" s="313"/>
      <c r="Y716" s="313"/>
      <c r="Z716" s="313"/>
    </row>
    <row r="717" spans="1:26" x14ac:dyDescent="0.25">
      <c r="A717" s="313"/>
      <c r="B717" s="322"/>
      <c r="C717" s="322"/>
      <c r="D717" s="313"/>
      <c r="E717" s="323"/>
      <c r="F717" s="312"/>
      <c r="G717" s="312"/>
      <c r="H717" s="324"/>
      <c r="I717" s="324"/>
      <c r="J717" s="313"/>
      <c r="K717" s="312"/>
      <c r="L717" s="313"/>
      <c r="M717" s="313"/>
      <c r="N717" s="313"/>
      <c r="O717" s="313"/>
      <c r="P717" s="313"/>
      <c r="Q717" s="313"/>
      <c r="R717" s="313"/>
      <c r="S717" s="313"/>
      <c r="T717" s="313"/>
      <c r="U717" s="313"/>
      <c r="V717" s="313"/>
      <c r="W717" s="313"/>
      <c r="X717" s="313"/>
      <c r="Y717" s="313"/>
      <c r="Z717" s="313"/>
    </row>
    <row r="718" spans="1:26" x14ac:dyDescent="0.25">
      <c r="A718" s="313"/>
      <c r="B718" s="322"/>
      <c r="C718" s="322"/>
      <c r="D718" s="313"/>
      <c r="E718" s="323"/>
      <c r="F718" s="312"/>
      <c r="G718" s="312"/>
      <c r="H718" s="324"/>
      <c r="I718" s="324"/>
      <c r="J718" s="313"/>
      <c r="K718" s="312"/>
      <c r="L718" s="313"/>
      <c r="M718" s="313"/>
      <c r="N718" s="313"/>
      <c r="O718" s="313"/>
      <c r="P718" s="313"/>
      <c r="Q718" s="313"/>
      <c r="R718" s="313"/>
      <c r="S718" s="313"/>
      <c r="T718" s="313"/>
      <c r="U718" s="313"/>
      <c r="V718" s="313"/>
      <c r="W718" s="313"/>
      <c r="X718" s="313"/>
      <c r="Y718" s="313"/>
      <c r="Z718" s="313"/>
    </row>
    <row r="719" spans="1:26" x14ac:dyDescent="0.25">
      <c r="A719" s="313"/>
      <c r="B719" s="322"/>
      <c r="C719" s="322"/>
      <c r="D719" s="313"/>
      <c r="E719" s="323"/>
      <c r="F719" s="312"/>
      <c r="G719" s="312"/>
      <c r="H719" s="324"/>
      <c r="I719" s="324"/>
      <c r="J719" s="313"/>
      <c r="K719" s="312"/>
      <c r="L719" s="313"/>
      <c r="M719" s="313"/>
      <c r="N719" s="313"/>
      <c r="O719" s="313"/>
      <c r="P719" s="313"/>
      <c r="Q719" s="313"/>
      <c r="R719" s="313"/>
      <c r="S719" s="313"/>
      <c r="T719" s="313"/>
      <c r="U719" s="313"/>
      <c r="V719" s="313"/>
      <c r="W719" s="313"/>
      <c r="X719" s="313"/>
      <c r="Y719" s="313"/>
      <c r="Z719" s="313"/>
    </row>
    <row r="720" spans="1:26" x14ac:dyDescent="0.25">
      <c r="A720" s="313"/>
      <c r="B720" s="322"/>
      <c r="C720" s="322"/>
      <c r="D720" s="313"/>
      <c r="E720" s="323"/>
      <c r="F720" s="312"/>
      <c r="G720" s="312"/>
      <c r="H720" s="324"/>
      <c r="I720" s="324"/>
      <c r="J720" s="313"/>
      <c r="K720" s="312"/>
      <c r="L720" s="313"/>
      <c r="M720" s="313"/>
      <c r="N720" s="313"/>
      <c r="O720" s="313"/>
      <c r="P720" s="313"/>
      <c r="Q720" s="313"/>
      <c r="R720" s="313"/>
      <c r="S720" s="313"/>
      <c r="T720" s="313"/>
      <c r="U720" s="313"/>
      <c r="V720" s="313"/>
      <c r="W720" s="313"/>
      <c r="X720" s="313"/>
      <c r="Y720" s="313"/>
      <c r="Z720" s="313"/>
    </row>
    <row r="721" spans="1:26" x14ac:dyDescent="0.25">
      <c r="A721" s="313"/>
      <c r="B721" s="322"/>
      <c r="C721" s="322"/>
      <c r="D721" s="313"/>
      <c r="E721" s="323"/>
      <c r="F721" s="312"/>
      <c r="G721" s="312"/>
      <c r="H721" s="324"/>
      <c r="I721" s="324"/>
      <c r="J721" s="313"/>
      <c r="K721" s="312"/>
      <c r="L721" s="313"/>
      <c r="M721" s="313"/>
      <c r="N721" s="313"/>
      <c r="O721" s="313"/>
      <c r="P721" s="313"/>
      <c r="Q721" s="313"/>
      <c r="R721" s="313"/>
      <c r="S721" s="313"/>
      <c r="T721" s="313"/>
      <c r="U721" s="313"/>
      <c r="V721" s="313"/>
      <c r="W721" s="313"/>
      <c r="X721" s="313"/>
      <c r="Y721" s="313"/>
      <c r="Z721" s="313"/>
    </row>
    <row r="722" spans="1:26" x14ac:dyDescent="0.25">
      <c r="A722" s="313"/>
      <c r="B722" s="322"/>
      <c r="C722" s="322"/>
      <c r="D722" s="313"/>
      <c r="E722" s="323"/>
      <c r="F722" s="312"/>
      <c r="G722" s="312"/>
      <c r="H722" s="324"/>
      <c r="I722" s="324"/>
      <c r="J722" s="313"/>
      <c r="K722" s="312"/>
      <c r="L722" s="313"/>
      <c r="M722" s="313"/>
      <c r="N722" s="313"/>
      <c r="O722" s="313"/>
      <c r="P722" s="313"/>
      <c r="Q722" s="313"/>
      <c r="R722" s="313"/>
      <c r="S722" s="313"/>
      <c r="T722" s="313"/>
      <c r="U722" s="313"/>
      <c r="V722" s="313"/>
      <c r="W722" s="313"/>
      <c r="X722" s="313"/>
      <c r="Y722" s="313"/>
      <c r="Z722" s="313"/>
    </row>
    <row r="723" spans="1:26" x14ac:dyDescent="0.25">
      <c r="A723" s="313"/>
      <c r="B723" s="322"/>
      <c r="C723" s="322"/>
      <c r="D723" s="313"/>
      <c r="E723" s="323"/>
      <c r="F723" s="312"/>
      <c r="G723" s="312"/>
      <c r="H723" s="324"/>
      <c r="I723" s="324"/>
      <c r="J723" s="313"/>
      <c r="K723" s="312"/>
      <c r="L723" s="313"/>
      <c r="M723" s="313"/>
      <c r="N723" s="313"/>
      <c r="O723" s="313"/>
      <c r="P723" s="313"/>
      <c r="Q723" s="313"/>
      <c r="R723" s="313"/>
      <c r="S723" s="313"/>
      <c r="T723" s="313"/>
      <c r="U723" s="313"/>
      <c r="V723" s="313"/>
      <c r="W723" s="313"/>
      <c r="X723" s="313"/>
      <c r="Y723" s="313"/>
      <c r="Z723" s="313"/>
    </row>
    <row r="724" spans="1:26" x14ac:dyDescent="0.25">
      <c r="A724" s="313"/>
      <c r="B724" s="322"/>
      <c r="C724" s="322"/>
      <c r="D724" s="313"/>
      <c r="E724" s="323"/>
      <c r="F724" s="312"/>
      <c r="G724" s="312"/>
      <c r="H724" s="324"/>
      <c r="I724" s="324"/>
      <c r="J724" s="313"/>
      <c r="K724" s="312"/>
      <c r="L724" s="313"/>
      <c r="M724" s="313"/>
      <c r="N724" s="313"/>
      <c r="O724" s="313"/>
      <c r="P724" s="313"/>
      <c r="Q724" s="313"/>
      <c r="R724" s="313"/>
      <c r="S724" s="313"/>
      <c r="T724" s="313"/>
      <c r="U724" s="313"/>
      <c r="V724" s="313"/>
      <c r="W724" s="313"/>
      <c r="X724" s="313"/>
      <c r="Y724" s="313"/>
      <c r="Z724" s="313"/>
    </row>
    <row r="725" spans="1:26" x14ac:dyDescent="0.25">
      <c r="A725" s="313"/>
      <c r="B725" s="322"/>
      <c r="C725" s="322"/>
      <c r="D725" s="313"/>
      <c r="E725" s="323"/>
      <c r="F725" s="312"/>
      <c r="G725" s="312"/>
      <c r="H725" s="324"/>
      <c r="I725" s="324"/>
      <c r="J725" s="313"/>
      <c r="K725" s="312"/>
      <c r="L725" s="313"/>
      <c r="M725" s="313"/>
      <c r="N725" s="313"/>
      <c r="O725" s="313"/>
      <c r="P725" s="313"/>
      <c r="Q725" s="313"/>
      <c r="R725" s="313"/>
      <c r="S725" s="313"/>
      <c r="T725" s="313"/>
      <c r="U725" s="313"/>
      <c r="V725" s="313"/>
      <c r="W725" s="313"/>
      <c r="X725" s="313"/>
      <c r="Y725" s="313"/>
      <c r="Z725" s="313"/>
    </row>
    <row r="726" spans="1:26" x14ac:dyDescent="0.25">
      <c r="A726" s="313"/>
      <c r="B726" s="322"/>
      <c r="C726" s="322"/>
      <c r="D726" s="313"/>
      <c r="E726" s="323"/>
      <c r="F726" s="312"/>
      <c r="G726" s="312"/>
      <c r="H726" s="324"/>
      <c r="I726" s="324"/>
      <c r="J726" s="313"/>
      <c r="K726" s="312"/>
      <c r="L726" s="313"/>
      <c r="M726" s="313"/>
      <c r="N726" s="313"/>
      <c r="O726" s="313"/>
      <c r="P726" s="313"/>
      <c r="Q726" s="313"/>
      <c r="R726" s="313"/>
      <c r="S726" s="313"/>
      <c r="T726" s="313"/>
      <c r="U726" s="313"/>
      <c r="V726" s="313"/>
      <c r="W726" s="313"/>
      <c r="X726" s="313"/>
      <c r="Y726" s="313"/>
      <c r="Z726" s="313"/>
    </row>
    <row r="727" spans="1:26" x14ac:dyDescent="0.25">
      <c r="A727" s="313"/>
      <c r="B727" s="322"/>
      <c r="C727" s="322"/>
      <c r="D727" s="313"/>
      <c r="E727" s="323"/>
      <c r="F727" s="312"/>
      <c r="G727" s="312"/>
      <c r="H727" s="324"/>
      <c r="I727" s="324"/>
      <c r="J727" s="313"/>
      <c r="K727" s="312"/>
      <c r="L727" s="313"/>
      <c r="M727" s="313"/>
      <c r="N727" s="313"/>
      <c r="O727" s="313"/>
      <c r="P727" s="313"/>
      <c r="Q727" s="313"/>
      <c r="R727" s="313"/>
      <c r="S727" s="313"/>
      <c r="T727" s="313"/>
      <c r="U727" s="313"/>
      <c r="V727" s="313"/>
      <c r="W727" s="313"/>
      <c r="X727" s="313"/>
      <c r="Y727" s="313"/>
      <c r="Z727" s="313"/>
    </row>
    <row r="728" spans="1:26" x14ac:dyDescent="0.25">
      <c r="A728" s="313"/>
      <c r="B728" s="322"/>
      <c r="C728" s="322"/>
      <c r="D728" s="313"/>
      <c r="E728" s="323"/>
      <c r="F728" s="312"/>
      <c r="G728" s="312"/>
      <c r="H728" s="324"/>
      <c r="I728" s="324"/>
      <c r="J728" s="313"/>
      <c r="K728" s="312"/>
      <c r="L728" s="313"/>
      <c r="M728" s="313"/>
      <c r="N728" s="313"/>
      <c r="O728" s="313"/>
      <c r="P728" s="313"/>
      <c r="Q728" s="313"/>
      <c r="R728" s="313"/>
      <c r="S728" s="313"/>
      <c r="T728" s="313"/>
      <c r="U728" s="313"/>
      <c r="V728" s="313"/>
      <c r="W728" s="313"/>
      <c r="X728" s="313"/>
      <c r="Y728" s="313"/>
      <c r="Z728" s="313"/>
    </row>
    <row r="729" spans="1:26" x14ac:dyDescent="0.25">
      <c r="A729" s="313"/>
      <c r="B729" s="322"/>
      <c r="C729" s="322"/>
      <c r="D729" s="313"/>
      <c r="E729" s="323"/>
      <c r="F729" s="312"/>
      <c r="G729" s="312"/>
      <c r="H729" s="324"/>
      <c r="I729" s="324"/>
      <c r="J729" s="313"/>
      <c r="K729" s="312"/>
      <c r="L729" s="313"/>
      <c r="M729" s="313"/>
      <c r="N729" s="313"/>
      <c r="O729" s="313"/>
      <c r="P729" s="313"/>
      <c r="Q729" s="313"/>
      <c r="R729" s="313"/>
      <c r="S729" s="313"/>
      <c r="T729" s="313"/>
      <c r="U729" s="313"/>
      <c r="V729" s="313"/>
      <c r="W729" s="313"/>
      <c r="X729" s="313"/>
      <c r="Y729" s="313"/>
      <c r="Z729" s="313"/>
    </row>
    <row r="730" spans="1:26" x14ac:dyDescent="0.25">
      <c r="A730" s="313"/>
      <c r="B730" s="322"/>
      <c r="C730" s="322"/>
      <c r="D730" s="313"/>
      <c r="E730" s="323"/>
      <c r="F730" s="312"/>
      <c r="G730" s="312"/>
      <c r="H730" s="324"/>
      <c r="I730" s="324"/>
      <c r="J730" s="313"/>
      <c r="K730" s="312"/>
      <c r="L730" s="313"/>
      <c r="M730" s="313"/>
      <c r="N730" s="313"/>
      <c r="O730" s="313"/>
      <c r="P730" s="313"/>
      <c r="Q730" s="313"/>
      <c r="R730" s="313"/>
      <c r="S730" s="313"/>
      <c r="T730" s="313"/>
      <c r="U730" s="313"/>
      <c r="V730" s="313"/>
      <c r="W730" s="313"/>
      <c r="X730" s="313"/>
      <c r="Y730" s="313"/>
      <c r="Z730" s="313"/>
    </row>
    <row r="731" spans="1:26" x14ac:dyDescent="0.25">
      <c r="A731" s="313"/>
      <c r="B731" s="322"/>
      <c r="C731" s="322"/>
      <c r="D731" s="313"/>
      <c r="E731" s="323"/>
      <c r="F731" s="312"/>
      <c r="G731" s="312"/>
      <c r="H731" s="324"/>
      <c r="I731" s="324"/>
      <c r="J731" s="313"/>
      <c r="K731" s="312"/>
      <c r="L731" s="313"/>
      <c r="M731" s="313"/>
      <c r="N731" s="313"/>
      <c r="O731" s="313"/>
      <c r="P731" s="313"/>
      <c r="Q731" s="313"/>
      <c r="R731" s="313"/>
      <c r="S731" s="313"/>
      <c r="T731" s="313"/>
      <c r="U731" s="313"/>
      <c r="V731" s="313"/>
      <c r="W731" s="313"/>
      <c r="X731" s="313"/>
      <c r="Y731" s="313"/>
      <c r="Z731" s="313"/>
    </row>
    <row r="732" spans="1:26" x14ac:dyDescent="0.25">
      <c r="A732" s="313"/>
      <c r="B732" s="322"/>
      <c r="C732" s="322"/>
      <c r="D732" s="313"/>
      <c r="E732" s="323"/>
      <c r="F732" s="312"/>
      <c r="G732" s="312"/>
      <c r="H732" s="324"/>
      <c r="I732" s="324"/>
      <c r="J732" s="313"/>
      <c r="K732" s="312"/>
      <c r="L732" s="313"/>
      <c r="M732" s="313"/>
      <c r="N732" s="313"/>
      <c r="O732" s="313"/>
      <c r="P732" s="313"/>
      <c r="Q732" s="313"/>
      <c r="R732" s="313"/>
      <c r="S732" s="313"/>
      <c r="T732" s="313"/>
      <c r="U732" s="313"/>
      <c r="V732" s="313"/>
      <c r="W732" s="313"/>
      <c r="X732" s="313"/>
      <c r="Y732" s="313"/>
      <c r="Z732" s="313"/>
    </row>
    <row r="733" spans="1:26" x14ac:dyDescent="0.25">
      <c r="A733" s="313"/>
      <c r="B733" s="322"/>
      <c r="C733" s="322"/>
      <c r="D733" s="313"/>
      <c r="E733" s="323"/>
      <c r="F733" s="312"/>
      <c r="G733" s="312"/>
      <c r="H733" s="324"/>
      <c r="I733" s="324"/>
      <c r="J733" s="313"/>
      <c r="K733" s="312"/>
      <c r="L733" s="313"/>
      <c r="M733" s="313"/>
      <c r="N733" s="313"/>
      <c r="O733" s="313"/>
      <c r="P733" s="313"/>
      <c r="Q733" s="313"/>
      <c r="R733" s="313"/>
      <c r="S733" s="313"/>
      <c r="T733" s="313"/>
      <c r="U733" s="313"/>
      <c r="V733" s="313"/>
      <c r="W733" s="313"/>
      <c r="X733" s="313"/>
      <c r="Y733" s="313"/>
      <c r="Z733" s="313"/>
    </row>
    <row r="734" spans="1:26" x14ac:dyDescent="0.25">
      <c r="A734" s="313"/>
      <c r="B734" s="322"/>
      <c r="C734" s="322"/>
      <c r="D734" s="313"/>
      <c r="E734" s="323"/>
      <c r="F734" s="312"/>
      <c r="G734" s="312"/>
      <c r="H734" s="324"/>
      <c r="I734" s="324"/>
      <c r="J734" s="313"/>
      <c r="K734" s="312"/>
      <c r="L734" s="313"/>
      <c r="M734" s="313"/>
      <c r="N734" s="313"/>
      <c r="O734" s="313"/>
      <c r="P734" s="313"/>
      <c r="Q734" s="313"/>
      <c r="R734" s="313"/>
      <c r="S734" s="313"/>
      <c r="T734" s="313"/>
      <c r="U734" s="313"/>
      <c r="V734" s="313"/>
      <c r="W734" s="313"/>
      <c r="X734" s="313"/>
      <c r="Y734" s="313"/>
      <c r="Z734" s="313"/>
    </row>
    <row r="735" spans="1:26" x14ac:dyDescent="0.25">
      <c r="A735" s="313"/>
      <c r="B735" s="322"/>
      <c r="C735" s="322"/>
      <c r="D735" s="313"/>
      <c r="E735" s="323"/>
      <c r="F735" s="312"/>
      <c r="G735" s="312"/>
      <c r="H735" s="324"/>
      <c r="I735" s="324"/>
      <c r="J735" s="313"/>
      <c r="K735" s="312"/>
      <c r="L735" s="313"/>
      <c r="M735" s="313"/>
      <c r="N735" s="313"/>
      <c r="O735" s="313"/>
      <c r="P735" s="313"/>
      <c r="Q735" s="313"/>
      <c r="R735" s="313"/>
      <c r="S735" s="313"/>
      <c r="T735" s="313"/>
      <c r="U735" s="313"/>
      <c r="V735" s="313"/>
      <c r="W735" s="313"/>
      <c r="X735" s="313"/>
      <c r="Y735" s="313"/>
      <c r="Z735" s="313"/>
    </row>
    <row r="736" spans="1:26" x14ac:dyDescent="0.25">
      <c r="A736" s="313"/>
      <c r="B736" s="322"/>
      <c r="C736" s="322"/>
      <c r="D736" s="313"/>
      <c r="E736" s="323"/>
      <c r="F736" s="312"/>
      <c r="G736" s="312"/>
      <c r="H736" s="324"/>
      <c r="I736" s="324"/>
      <c r="J736" s="313"/>
      <c r="K736" s="312"/>
      <c r="L736" s="313"/>
      <c r="M736" s="313"/>
      <c r="N736" s="313"/>
      <c r="O736" s="313"/>
      <c r="P736" s="313"/>
      <c r="Q736" s="313"/>
      <c r="R736" s="313"/>
      <c r="S736" s="313"/>
      <c r="T736" s="313"/>
      <c r="U736" s="313"/>
      <c r="V736" s="313"/>
      <c r="W736" s="313"/>
      <c r="X736" s="313"/>
      <c r="Y736" s="313"/>
      <c r="Z736" s="313"/>
    </row>
    <row r="737" spans="1:26" x14ac:dyDescent="0.25">
      <c r="A737" s="313"/>
      <c r="B737" s="322"/>
      <c r="C737" s="322"/>
      <c r="D737" s="313"/>
      <c r="E737" s="323"/>
      <c r="F737" s="312"/>
      <c r="G737" s="312"/>
      <c r="H737" s="324"/>
      <c r="I737" s="324"/>
      <c r="J737" s="313"/>
      <c r="K737" s="312"/>
      <c r="L737" s="313"/>
      <c r="M737" s="313"/>
      <c r="N737" s="313"/>
      <c r="O737" s="313"/>
      <c r="P737" s="313"/>
      <c r="Q737" s="313"/>
      <c r="R737" s="313"/>
      <c r="S737" s="313"/>
      <c r="T737" s="313"/>
      <c r="U737" s="313"/>
      <c r="V737" s="313"/>
      <c r="W737" s="313"/>
      <c r="X737" s="313"/>
      <c r="Y737" s="313"/>
      <c r="Z737" s="313"/>
    </row>
    <row r="738" spans="1:26" x14ac:dyDescent="0.25">
      <c r="A738" s="313"/>
      <c r="B738" s="322"/>
      <c r="C738" s="322"/>
      <c r="D738" s="313"/>
      <c r="E738" s="323"/>
      <c r="F738" s="312"/>
      <c r="G738" s="312"/>
      <c r="H738" s="324"/>
      <c r="I738" s="324"/>
      <c r="J738" s="313"/>
      <c r="K738" s="312"/>
      <c r="L738" s="313"/>
      <c r="M738" s="313"/>
      <c r="N738" s="313"/>
      <c r="O738" s="313"/>
      <c r="P738" s="313"/>
      <c r="Q738" s="313"/>
      <c r="R738" s="313"/>
      <c r="S738" s="313"/>
      <c r="T738" s="313"/>
      <c r="U738" s="313"/>
      <c r="V738" s="313"/>
      <c r="W738" s="313"/>
      <c r="X738" s="313"/>
      <c r="Y738" s="313"/>
      <c r="Z738" s="313"/>
    </row>
    <row r="739" spans="1:26" x14ac:dyDescent="0.25">
      <c r="A739" s="313"/>
      <c r="B739" s="322"/>
      <c r="C739" s="322"/>
      <c r="D739" s="313"/>
      <c r="E739" s="323"/>
      <c r="F739" s="312"/>
      <c r="G739" s="312"/>
      <c r="H739" s="324"/>
      <c r="I739" s="324"/>
      <c r="J739" s="313"/>
      <c r="K739" s="312"/>
      <c r="L739" s="313"/>
      <c r="M739" s="313"/>
      <c r="N739" s="313"/>
      <c r="O739" s="313"/>
      <c r="P739" s="313"/>
      <c r="Q739" s="313"/>
      <c r="R739" s="313"/>
      <c r="S739" s="313"/>
      <c r="T739" s="313"/>
      <c r="U739" s="313"/>
      <c r="V739" s="313"/>
      <c r="W739" s="313"/>
      <c r="X739" s="313"/>
      <c r="Y739" s="313"/>
      <c r="Z739" s="313"/>
    </row>
    <row r="740" spans="1:26" x14ac:dyDescent="0.25">
      <c r="A740" s="313"/>
      <c r="B740" s="322"/>
      <c r="C740" s="322"/>
      <c r="D740" s="313"/>
      <c r="E740" s="323"/>
      <c r="F740" s="312"/>
      <c r="G740" s="312"/>
      <c r="H740" s="324"/>
      <c r="I740" s="324"/>
      <c r="J740" s="313"/>
      <c r="K740" s="312"/>
      <c r="L740" s="313"/>
      <c r="M740" s="313"/>
      <c r="N740" s="313"/>
      <c r="O740" s="313"/>
      <c r="P740" s="313"/>
      <c r="Q740" s="313"/>
      <c r="R740" s="313"/>
      <c r="S740" s="313"/>
      <c r="T740" s="313"/>
      <c r="U740" s="313"/>
      <c r="V740" s="313"/>
      <c r="W740" s="313"/>
      <c r="X740" s="313"/>
      <c r="Y740" s="313"/>
      <c r="Z740" s="313"/>
    </row>
    <row r="741" spans="1:26" x14ac:dyDescent="0.25">
      <c r="A741" s="313"/>
      <c r="B741" s="322"/>
      <c r="C741" s="322"/>
      <c r="D741" s="313"/>
      <c r="E741" s="323"/>
      <c r="F741" s="312"/>
      <c r="G741" s="312"/>
      <c r="H741" s="324"/>
      <c r="I741" s="324"/>
      <c r="J741" s="313"/>
      <c r="K741" s="312"/>
      <c r="L741" s="313"/>
      <c r="M741" s="313"/>
      <c r="N741" s="313"/>
      <c r="O741" s="313"/>
      <c r="P741" s="313"/>
      <c r="Q741" s="313"/>
      <c r="R741" s="313"/>
      <c r="S741" s="313"/>
      <c r="T741" s="313"/>
      <c r="U741" s="313"/>
      <c r="V741" s="313"/>
      <c r="W741" s="313"/>
      <c r="X741" s="313"/>
      <c r="Y741" s="313"/>
      <c r="Z741" s="313"/>
    </row>
    <row r="742" spans="1:26" x14ac:dyDescent="0.25">
      <c r="A742" s="313"/>
      <c r="B742" s="322"/>
      <c r="C742" s="322"/>
      <c r="D742" s="313"/>
      <c r="E742" s="323"/>
      <c r="F742" s="312"/>
      <c r="G742" s="312"/>
      <c r="H742" s="324"/>
      <c r="I742" s="324"/>
      <c r="J742" s="313"/>
      <c r="K742" s="312"/>
      <c r="L742" s="313"/>
      <c r="M742" s="313"/>
      <c r="N742" s="313"/>
      <c r="O742" s="313"/>
      <c r="P742" s="313"/>
      <c r="Q742" s="313"/>
      <c r="R742" s="313"/>
      <c r="S742" s="313"/>
      <c r="T742" s="313"/>
      <c r="U742" s="313"/>
      <c r="V742" s="313"/>
      <c r="W742" s="313"/>
      <c r="X742" s="313"/>
      <c r="Y742" s="313"/>
      <c r="Z742" s="313"/>
    </row>
    <row r="743" spans="1:26" x14ac:dyDescent="0.25">
      <c r="A743" s="313"/>
      <c r="B743" s="322"/>
      <c r="C743" s="322"/>
      <c r="D743" s="313"/>
      <c r="E743" s="323"/>
      <c r="F743" s="312"/>
      <c r="G743" s="312"/>
      <c r="H743" s="324"/>
      <c r="I743" s="324"/>
      <c r="J743" s="313"/>
      <c r="K743" s="312"/>
      <c r="L743" s="313"/>
      <c r="M743" s="313"/>
      <c r="N743" s="313"/>
      <c r="O743" s="313"/>
      <c r="P743" s="313"/>
      <c r="Q743" s="313"/>
      <c r="R743" s="313"/>
      <c r="S743" s="313"/>
      <c r="T743" s="313"/>
      <c r="U743" s="313"/>
      <c r="V743" s="313"/>
      <c r="W743" s="313"/>
      <c r="X743" s="313"/>
      <c r="Y743" s="313"/>
      <c r="Z743" s="313"/>
    </row>
    <row r="744" spans="1:26" x14ac:dyDescent="0.25">
      <c r="A744" s="313"/>
      <c r="B744" s="322"/>
      <c r="C744" s="322"/>
      <c r="D744" s="313"/>
      <c r="E744" s="323"/>
      <c r="F744" s="312"/>
      <c r="G744" s="312"/>
      <c r="H744" s="324"/>
      <c r="I744" s="324"/>
      <c r="J744" s="313"/>
      <c r="K744" s="312"/>
      <c r="L744" s="313"/>
      <c r="M744" s="313"/>
      <c r="N744" s="313"/>
      <c r="O744" s="313"/>
      <c r="P744" s="313"/>
      <c r="Q744" s="313"/>
      <c r="R744" s="313"/>
      <c r="S744" s="313"/>
      <c r="T744" s="313"/>
      <c r="U744" s="313"/>
      <c r="V744" s="313"/>
      <c r="W744" s="313"/>
      <c r="X744" s="313"/>
      <c r="Y744" s="313"/>
      <c r="Z744" s="313"/>
    </row>
    <row r="745" spans="1:26" x14ac:dyDescent="0.25">
      <c r="A745" s="313"/>
      <c r="B745" s="322"/>
      <c r="C745" s="322"/>
      <c r="D745" s="313"/>
      <c r="E745" s="323"/>
      <c r="F745" s="312"/>
      <c r="G745" s="312"/>
      <c r="H745" s="324"/>
      <c r="I745" s="324"/>
      <c r="J745" s="313"/>
      <c r="K745" s="312"/>
      <c r="L745" s="313"/>
      <c r="M745" s="313"/>
      <c r="N745" s="313"/>
      <c r="O745" s="313"/>
      <c r="P745" s="313"/>
      <c r="Q745" s="313"/>
      <c r="R745" s="313"/>
      <c r="S745" s="313"/>
      <c r="T745" s="313"/>
      <c r="U745" s="313"/>
      <c r="V745" s="313"/>
      <c r="W745" s="313"/>
      <c r="X745" s="313"/>
      <c r="Y745" s="313"/>
      <c r="Z745" s="313"/>
    </row>
    <row r="746" spans="1:26" x14ac:dyDescent="0.25">
      <c r="A746" s="313"/>
      <c r="B746" s="322"/>
      <c r="C746" s="322"/>
      <c r="D746" s="313"/>
      <c r="E746" s="323"/>
      <c r="F746" s="312"/>
      <c r="G746" s="312"/>
      <c r="H746" s="324"/>
      <c r="I746" s="324"/>
      <c r="J746" s="313"/>
      <c r="K746" s="312"/>
      <c r="L746" s="313"/>
      <c r="M746" s="313"/>
      <c r="N746" s="313"/>
      <c r="O746" s="313"/>
      <c r="P746" s="313"/>
      <c r="Q746" s="313"/>
      <c r="R746" s="313"/>
      <c r="S746" s="313"/>
      <c r="T746" s="313"/>
      <c r="U746" s="313"/>
      <c r="V746" s="313"/>
      <c r="W746" s="313"/>
      <c r="X746" s="313"/>
      <c r="Y746" s="313"/>
      <c r="Z746" s="313"/>
    </row>
    <row r="747" spans="1:26" x14ac:dyDescent="0.25">
      <c r="A747" s="313"/>
      <c r="B747" s="322"/>
      <c r="C747" s="322"/>
      <c r="D747" s="313"/>
      <c r="E747" s="323"/>
      <c r="F747" s="312"/>
      <c r="G747" s="312"/>
      <c r="H747" s="324"/>
      <c r="I747" s="324"/>
      <c r="J747" s="313"/>
      <c r="K747" s="312"/>
      <c r="L747" s="313"/>
      <c r="M747" s="313"/>
      <c r="N747" s="313"/>
      <c r="O747" s="313"/>
      <c r="P747" s="313"/>
      <c r="Q747" s="313"/>
      <c r="R747" s="313"/>
      <c r="S747" s="313"/>
      <c r="T747" s="313"/>
      <c r="U747" s="313"/>
      <c r="V747" s="313"/>
      <c r="W747" s="313"/>
      <c r="X747" s="313"/>
      <c r="Y747" s="313"/>
      <c r="Z747" s="313"/>
    </row>
    <row r="748" spans="1:26" x14ac:dyDescent="0.25">
      <c r="A748" s="313"/>
      <c r="B748" s="322"/>
      <c r="C748" s="322"/>
      <c r="D748" s="313"/>
      <c r="E748" s="323"/>
      <c r="F748" s="312"/>
      <c r="G748" s="312"/>
      <c r="H748" s="324"/>
      <c r="I748" s="324"/>
      <c r="J748" s="313"/>
      <c r="K748" s="312"/>
      <c r="L748" s="313"/>
      <c r="M748" s="313"/>
      <c r="N748" s="313"/>
      <c r="O748" s="313"/>
      <c r="P748" s="313"/>
      <c r="Q748" s="313"/>
      <c r="R748" s="313"/>
      <c r="S748" s="313"/>
      <c r="T748" s="313"/>
      <c r="U748" s="313"/>
      <c r="V748" s="313"/>
      <c r="W748" s="313"/>
      <c r="X748" s="313"/>
      <c r="Y748" s="313"/>
      <c r="Z748" s="313"/>
    </row>
    <row r="749" spans="1:26" x14ac:dyDescent="0.25">
      <c r="A749" s="313"/>
      <c r="B749" s="322"/>
      <c r="C749" s="322"/>
      <c r="D749" s="313"/>
      <c r="E749" s="323"/>
      <c r="F749" s="312"/>
      <c r="G749" s="312"/>
      <c r="H749" s="324"/>
      <c r="I749" s="324"/>
      <c r="J749" s="313"/>
      <c r="K749" s="312"/>
      <c r="L749" s="313"/>
      <c r="M749" s="313"/>
      <c r="N749" s="313"/>
      <c r="O749" s="313"/>
      <c r="P749" s="313"/>
      <c r="Q749" s="313"/>
      <c r="R749" s="313"/>
      <c r="S749" s="313"/>
      <c r="T749" s="313"/>
      <c r="U749" s="313"/>
      <c r="V749" s="313"/>
      <c r="W749" s="313"/>
      <c r="X749" s="313"/>
      <c r="Y749" s="313"/>
      <c r="Z749" s="313"/>
    </row>
    <row r="750" spans="1:26" x14ac:dyDescent="0.25">
      <c r="A750" s="313"/>
      <c r="B750" s="322"/>
      <c r="C750" s="322"/>
      <c r="D750" s="313"/>
      <c r="E750" s="323"/>
      <c r="F750" s="312"/>
      <c r="G750" s="312"/>
      <c r="H750" s="324"/>
      <c r="I750" s="324"/>
      <c r="J750" s="313"/>
      <c r="K750" s="312"/>
      <c r="L750" s="313"/>
      <c r="M750" s="313"/>
      <c r="N750" s="313"/>
      <c r="O750" s="313"/>
      <c r="P750" s="313"/>
      <c r="Q750" s="313"/>
      <c r="R750" s="313"/>
      <c r="S750" s="313"/>
      <c r="T750" s="313"/>
      <c r="U750" s="313"/>
      <c r="V750" s="313"/>
      <c r="W750" s="313"/>
      <c r="X750" s="313"/>
      <c r="Y750" s="313"/>
      <c r="Z750" s="313"/>
    </row>
    <row r="751" spans="1:26" x14ac:dyDescent="0.25">
      <c r="A751" s="313"/>
      <c r="B751" s="322"/>
      <c r="C751" s="322"/>
      <c r="D751" s="313"/>
      <c r="E751" s="323"/>
      <c r="F751" s="312"/>
      <c r="G751" s="312"/>
      <c r="H751" s="324"/>
      <c r="I751" s="324"/>
      <c r="J751" s="313"/>
      <c r="K751" s="312"/>
      <c r="L751" s="313"/>
      <c r="M751" s="313"/>
      <c r="N751" s="313"/>
      <c r="O751" s="313"/>
      <c r="P751" s="313"/>
      <c r="Q751" s="313"/>
      <c r="R751" s="313"/>
      <c r="S751" s="313"/>
      <c r="T751" s="313"/>
      <c r="U751" s="313"/>
      <c r="V751" s="313"/>
      <c r="W751" s="313"/>
      <c r="X751" s="313"/>
      <c r="Y751" s="313"/>
      <c r="Z751" s="313"/>
    </row>
    <row r="752" spans="1:26" x14ac:dyDescent="0.25">
      <c r="A752" s="313"/>
      <c r="B752" s="322"/>
      <c r="C752" s="322"/>
      <c r="D752" s="313"/>
      <c r="E752" s="323"/>
      <c r="F752" s="312"/>
      <c r="G752" s="312"/>
      <c r="H752" s="324"/>
      <c r="I752" s="324"/>
      <c r="J752" s="313"/>
      <c r="K752" s="312"/>
      <c r="L752" s="313"/>
      <c r="M752" s="313"/>
      <c r="N752" s="313"/>
      <c r="O752" s="313"/>
      <c r="P752" s="313"/>
      <c r="Q752" s="313"/>
      <c r="R752" s="313"/>
      <c r="S752" s="313"/>
      <c r="T752" s="313"/>
      <c r="U752" s="313"/>
      <c r="V752" s="313"/>
      <c r="W752" s="313"/>
      <c r="X752" s="313"/>
      <c r="Y752" s="313"/>
      <c r="Z752" s="313"/>
    </row>
    <row r="753" spans="1:26" x14ac:dyDescent="0.25">
      <c r="A753" s="313"/>
      <c r="B753" s="322"/>
      <c r="C753" s="322"/>
      <c r="D753" s="313"/>
      <c r="E753" s="323"/>
      <c r="F753" s="312"/>
      <c r="G753" s="312"/>
      <c r="H753" s="324"/>
      <c r="I753" s="324"/>
      <c r="J753" s="313"/>
      <c r="K753" s="312"/>
      <c r="L753" s="313"/>
      <c r="M753" s="313"/>
      <c r="N753" s="313"/>
      <c r="O753" s="313"/>
      <c r="P753" s="313"/>
      <c r="Q753" s="313"/>
      <c r="R753" s="313"/>
      <c r="S753" s="313"/>
      <c r="T753" s="313"/>
      <c r="U753" s="313"/>
      <c r="V753" s="313"/>
      <c r="W753" s="313"/>
      <c r="X753" s="313"/>
      <c r="Y753" s="313"/>
      <c r="Z753" s="313"/>
    </row>
    <row r="754" spans="1:26" x14ac:dyDescent="0.25">
      <c r="A754" s="313"/>
      <c r="B754" s="322"/>
      <c r="C754" s="322"/>
      <c r="D754" s="313"/>
      <c r="E754" s="323"/>
      <c r="F754" s="312"/>
      <c r="G754" s="312"/>
      <c r="H754" s="324"/>
      <c r="I754" s="324"/>
      <c r="J754" s="313"/>
      <c r="K754" s="312"/>
      <c r="L754" s="313"/>
      <c r="M754" s="313"/>
      <c r="N754" s="313"/>
      <c r="O754" s="313"/>
      <c r="P754" s="313"/>
      <c r="Q754" s="313"/>
      <c r="R754" s="313"/>
      <c r="S754" s="313"/>
      <c r="T754" s="313"/>
      <c r="U754" s="313"/>
      <c r="V754" s="313"/>
      <c r="W754" s="313"/>
      <c r="X754" s="313"/>
      <c r="Y754" s="313"/>
      <c r="Z754" s="313"/>
    </row>
    <row r="755" spans="1:26" x14ac:dyDescent="0.25">
      <c r="A755" s="313"/>
      <c r="B755" s="322"/>
      <c r="C755" s="322"/>
      <c r="D755" s="313"/>
      <c r="E755" s="323"/>
      <c r="F755" s="312"/>
      <c r="G755" s="312"/>
      <c r="H755" s="324"/>
      <c r="I755" s="324"/>
      <c r="J755" s="313"/>
      <c r="K755" s="312"/>
      <c r="L755" s="313"/>
      <c r="M755" s="313"/>
      <c r="N755" s="313"/>
      <c r="O755" s="313"/>
      <c r="P755" s="313"/>
      <c r="Q755" s="313"/>
      <c r="R755" s="313"/>
      <c r="S755" s="313"/>
      <c r="T755" s="313"/>
      <c r="U755" s="313"/>
      <c r="V755" s="313"/>
      <c r="W755" s="313"/>
      <c r="X755" s="313"/>
      <c r="Y755" s="313"/>
      <c r="Z755" s="313"/>
    </row>
    <row r="756" spans="1:26" x14ac:dyDescent="0.25">
      <c r="A756" s="313"/>
      <c r="B756" s="322"/>
      <c r="C756" s="322"/>
      <c r="D756" s="313"/>
      <c r="E756" s="323"/>
      <c r="F756" s="312"/>
      <c r="G756" s="312"/>
      <c r="H756" s="324"/>
      <c r="I756" s="324"/>
      <c r="J756" s="313"/>
      <c r="K756" s="312"/>
      <c r="L756" s="313"/>
      <c r="M756" s="313"/>
      <c r="N756" s="313"/>
      <c r="O756" s="313"/>
      <c r="P756" s="313"/>
      <c r="Q756" s="313"/>
      <c r="R756" s="313"/>
      <c r="S756" s="313"/>
      <c r="T756" s="313"/>
      <c r="U756" s="313"/>
      <c r="V756" s="313"/>
      <c r="W756" s="313"/>
      <c r="X756" s="313"/>
      <c r="Y756" s="313"/>
      <c r="Z756" s="313"/>
    </row>
    <row r="757" spans="1:26" x14ac:dyDescent="0.25">
      <c r="A757" s="313"/>
      <c r="B757" s="322"/>
      <c r="C757" s="322"/>
      <c r="D757" s="313"/>
      <c r="E757" s="323"/>
      <c r="F757" s="312"/>
      <c r="G757" s="312"/>
      <c r="H757" s="324"/>
      <c r="I757" s="324"/>
      <c r="J757" s="313"/>
      <c r="K757" s="312"/>
      <c r="L757" s="313"/>
      <c r="M757" s="313"/>
      <c r="N757" s="313"/>
      <c r="O757" s="313"/>
      <c r="P757" s="313"/>
      <c r="Q757" s="313"/>
      <c r="R757" s="313"/>
      <c r="S757" s="313"/>
      <c r="T757" s="313"/>
      <c r="U757" s="313"/>
      <c r="V757" s="313"/>
      <c r="W757" s="313"/>
      <c r="X757" s="313"/>
      <c r="Y757" s="313"/>
      <c r="Z757" s="313"/>
    </row>
    <row r="758" spans="1:26" x14ac:dyDescent="0.25">
      <c r="A758" s="313"/>
      <c r="B758" s="322"/>
      <c r="C758" s="322"/>
      <c r="D758" s="313"/>
      <c r="E758" s="323"/>
      <c r="F758" s="312"/>
      <c r="G758" s="312"/>
      <c r="H758" s="324"/>
      <c r="I758" s="324"/>
      <c r="J758" s="313"/>
      <c r="K758" s="312"/>
      <c r="L758" s="313"/>
      <c r="M758" s="313"/>
      <c r="N758" s="313"/>
      <c r="O758" s="313"/>
      <c r="P758" s="313"/>
      <c r="Q758" s="313"/>
      <c r="R758" s="313"/>
      <c r="S758" s="313"/>
      <c r="T758" s="313"/>
      <c r="U758" s="313"/>
      <c r="V758" s="313"/>
      <c r="W758" s="313"/>
      <c r="X758" s="313"/>
      <c r="Y758" s="313"/>
      <c r="Z758" s="313"/>
    </row>
    <row r="759" spans="1:26" x14ac:dyDescent="0.25">
      <c r="A759" s="313"/>
      <c r="B759" s="322"/>
      <c r="C759" s="322"/>
      <c r="D759" s="313"/>
      <c r="E759" s="323"/>
      <c r="F759" s="312"/>
      <c r="G759" s="312"/>
      <c r="H759" s="324"/>
      <c r="I759" s="324"/>
      <c r="J759" s="313"/>
      <c r="K759" s="312"/>
      <c r="L759" s="313"/>
      <c r="M759" s="313"/>
      <c r="N759" s="313"/>
      <c r="O759" s="313"/>
      <c r="P759" s="313"/>
      <c r="Q759" s="313"/>
      <c r="R759" s="313"/>
      <c r="S759" s="313"/>
      <c r="T759" s="313"/>
      <c r="U759" s="313"/>
      <c r="V759" s="313"/>
      <c r="W759" s="313"/>
      <c r="X759" s="313"/>
      <c r="Y759" s="313"/>
      <c r="Z759" s="313"/>
    </row>
    <row r="760" spans="1:26" x14ac:dyDescent="0.25">
      <c r="A760" s="313"/>
      <c r="B760" s="322"/>
      <c r="C760" s="322"/>
      <c r="D760" s="313"/>
      <c r="E760" s="323"/>
      <c r="F760" s="312"/>
      <c r="G760" s="312"/>
      <c r="H760" s="324"/>
      <c r="I760" s="324"/>
      <c r="J760" s="313"/>
      <c r="K760" s="312"/>
      <c r="L760" s="313"/>
      <c r="M760" s="313"/>
      <c r="N760" s="313"/>
      <c r="O760" s="313"/>
      <c r="P760" s="313"/>
      <c r="Q760" s="313"/>
      <c r="R760" s="313"/>
      <c r="S760" s="313"/>
      <c r="T760" s="313"/>
      <c r="U760" s="313"/>
      <c r="V760" s="313"/>
      <c r="W760" s="313"/>
      <c r="X760" s="313"/>
      <c r="Y760" s="313"/>
      <c r="Z760" s="313"/>
    </row>
    <row r="761" spans="1:26" x14ac:dyDescent="0.25">
      <c r="A761" s="313"/>
      <c r="B761" s="322"/>
      <c r="C761" s="322"/>
      <c r="D761" s="313"/>
      <c r="E761" s="323"/>
      <c r="F761" s="312"/>
      <c r="G761" s="312"/>
      <c r="H761" s="324"/>
      <c r="I761" s="324"/>
      <c r="J761" s="313"/>
      <c r="K761" s="312"/>
      <c r="L761" s="313"/>
      <c r="M761" s="313"/>
      <c r="N761" s="313"/>
      <c r="O761" s="313"/>
      <c r="P761" s="313"/>
      <c r="Q761" s="313"/>
      <c r="R761" s="313"/>
      <c r="S761" s="313"/>
      <c r="T761" s="313"/>
      <c r="U761" s="313"/>
      <c r="V761" s="313"/>
      <c r="W761" s="313"/>
      <c r="X761" s="313"/>
      <c r="Y761" s="313"/>
      <c r="Z761" s="313"/>
    </row>
    <row r="762" spans="1:26" x14ac:dyDescent="0.25">
      <c r="A762" s="313"/>
      <c r="B762" s="322"/>
      <c r="C762" s="322"/>
      <c r="D762" s="313"/>
      <c r="E762" s="323"/>
      <c r="F762" s="312"/>
      <c r="G762" s="312"/>
      <c r="H762" s="324"/>
      <c r="I762" s="324"/>
      <c r="J762" s="313"/>
      <c r="K762" s="312"/>
      <c r="L762" s="313"/>
      <c r="M762" s="313"/>
      <c r="N762" s="313"/>
      <c r="O762" s="313"/>
      <c r="P762" s="313"/>
      <c r="Q762" s="313"/>
      <c r="R762" s="313"/>
      <c r="S762" s="313"/>
      <c r="T762" s="313"/>
      <c r="U762" s="313"/>
      <c r="V762" s="313"/>
      <c r="W762" s="313"/>
      <c r="X762" s="313"/>
      <c r="Y762" s="313"/>
      <c r="Z762" s="313"/>
    </row>
    <row r="763" spans="1:26" x14ac:dyDescent="0.25">
      <c r="A763" s="313"/>
      <c r="B763" s="322"/>
      <c r="C763" s="322"/>
      <c r="D763" s="313"/>
      <c r="E763" s="323"/>
      <c r="F763" s="312"/>
      <c r="G763" s="312"/>
      <c r="H763" s="324"/>
      <c r="I763" s="324"/>
      <c r="J763" s="313"/>
      <c r="K763" s="312"/>
      <c r="L763" s="313"/>
      <c r="M763" s="313"/>
      <c r="N763" s="313"/>
      <c r="O763" s="313"/>
      <c r="P763" s="313"/>
      <c r="Q763" s="313"/>
      <c r="R763" s="313"/>
      <c r="S763" s="313"/>
      <c r="T763" s="313"/>
      <c r="U763" s="313"/>
      <c r="V763" s="313"/>
      <c r="W763" s="313"/>
      <c r="X763" s="313"/>
      <c r="Y763" s="313"/>
      <c r="Z763" s="313"/>
    </row>
    <row r="764" spans="1:26" x14ac:dyDescent="0.25">
      <c r="A764" s="313"/>
      <c r="B764" s="322"/>
      <c r="C764" s="322"/>
      <c r="D764" s="313"/>
      <c r="E764" s="323"/>
      <c r="F764" s="312"/>
      <c r="G764" s="312"/>
      <c r="H764" s="324"/>
      <c r="I764" s="324"/>
      <c r="J764" s="313"/>
      <c r="K764" s="312"/>
      <c r="L764" s="313"/>
      <c r="M764" s="313"/>
      <c r="N764" s="313"/>
      <c r="O764" s="313"/>
      <c r="P764" s="313"/>
      <c r="Q764" s="313"/>
      <c r="R764" s="313"/>
      <c r="S764" s="313"/>
      <c r="T764" s="313"/>
      <c r="U764" s="313"/>
      <c r="V764" s="313"/>
      <c r="W764" s="313"/>
      <c r="X764" s="313"/>
      <c r="Y764" s="313"/>
      <c r="Z764" s="313"/>
    </row>
    <row r="765" spans="1:26" x14ac:dyDescent="0.25">
      <c r="A765" s="313"/>
      <c r="B765" s="322"/>
      <c r="C765" s="322"/>
      <c r="D765" s="313"/>
      <c r="E765" s="323"/>
      <c r="F765" s="312"/>
      <c r="G765" s="312"/>
      <c r="H765" s="324"/>
      <c r="I765" s="324"/>
      <c r="J765" s="313"/>
      <c r="K765" s="312"/>
      <c r="L765" s="313"/>
      <c r="M765" s="313"/>
      <c r="N765" s="313"/>
      <c r="O765" s="313"/>
      <c r="P765" s="313"/>
      <c r="Q765" s="313"/>
      <c r="R765" s="313"/>
      <c r="S765" s="313"/>
      <c r="T765" s="313"/>
      <c r="U765" s="313"/>
      <c r="V765" s="313"/>
      <c r="W765" s="313"/>
      <c r="X765" s="313"/>
      <c r="Y765" s="313"/>
      <c r="Z765" s="313"/>
    </row>
    <row r="766" spans="1:26" x14ac:dyDescent="0.25">
      <c r="A766" s="313"/>
      <c r="B766" s="322"/>
      <c r="C766" s="322"/>
      <c r="D766" s="313"/>
      <c r="E766" s="323"/>
      <c r="F766" s="312"/>
      <c r="G766" s="312"/>
      <c r="H766" s="324"/>
      <c r="I766" s="324"/>
      <c r="J766" s="313"/>
      <c r="K766" s="312"/>
      <c r="L766" s="313"/>
      <c r="M766" s="313"/>
      <c r="N766" s="313"/>
      <c r="O766" s="313"/>
      <c r="P766" s="313"/>
      <c r="Q766" s="313"/>
      <c r="R766" s="313"/>
      <c r="S766" s="313"/>
      <c r="T766" s="313"/>
      <c r="U766" s="313"/>
      <c r="V766" s="313"/>
      <c r="W766" s="313"/>
      <c r="X766" s="313"/>
      <c r="Y766" s="313"/>
      <c r="Z766" s="313"/>
    </row>
    <row r="767" spans="1:26" x14ac:dyDescent="0.25">
      <c r="A767" s="313"/>
      <c r="B767" s="322"/>
      <c r="C767" s="322"/>
      <c r="D767" s="313"/>
      <c r="E767" s="323"/>
      <c r="F767" s="312"/>
      <c r="G767" s="312"/>
      <c r="H767" s="324"/>
      <c r="I767" s="324"/>
      <c r="J767" s="313"/>
      <c r="K767" s="312"/>
      <c r="L767" s="313"/>
      <c r="M767" s="313"/>
      <c r="N767" s="313"/>
      <c r="O767" s="313"/>
      <c r="P767" s="313"/>
      <c r="Q767" s="313"/>
      <c r="R767" s="313"/>
      <c r="S767" s="313"/>
      <c r="T767" s="313"/>
      <c r="U767" s="313"/>
      <c r="V767" s="313"/>
      <c r="W767" s="313"/>
      <c r="X767" s="313"/>
      <c r="Y767" s="313"/>
      <c r="Z767" s="313"/>
    </row>
    <row r="768" spans="1:26" x14ac:dyDescent="0.25">
      <c r="A768" s="313"/>
      <c r="B768" s="322"/>
      <c r="C768" s="322"/>
      <c r="D768" s="313"/>
      <c r="E768" s="323"/>
      <c r="F768" s="312"/>
      <c r="G768" s="312"/>
      <c r="H768" s="324"/>
      <c r="I768" s="324"/>
      <c r="J768" s="313"/>
      <c r="K768" s="312"/>
      <c r="L768" s="313"/>
      <c r="M768" s="313"/>
      <c r="N768" s="313"/>
      <c r="O768" s="313"/>
      <c r="P768" s="313"/>
      <c r="Q768" s="313"/>
      <c r="R768" s="313"/>
      <c r="S768" s="313"/>
      <c r="T768" s="313"/>
      <c r="U768" s="313"/>
      <c r="V768" s="313"/>
      <c r="W768" s="313"/>
      <c r="X768" s="313"/>
      <c r="Y768" s="313"/>
      <c r="Z768" s="313"/>
    </row>
    <row r="769" spans="1:26" x14ac:dyDescent="0.25">
      <c r="A769" s="313"/>
      <c r="B769" s="322"/>
      <c r="C769" s="322"/>
      <c r="D769" s="313"/>
      <c r="E769" s="323"/>
      <c r="F769" s="312"/>
      <c r="G769" s="312"/>
      <c r="H769" s="324"/>
      <c r="I769" s="324"/>
      <c r="J769" s="313"/>
      <c r="K769" s="312"/>
      <c r="L769" s="313"/>
      <c r="M769" s="313"/>
      <c r="N769" s="313"/>
      <c r="O769" s="313"/>
      <c r="P769" s="313"/>
      <c r="Q769" s="313"/>
      <c r="R769" s="313"/>
      <c r="S769" s="313"/>
      <c r="T769" s="313"/>
      <c r="U769" s="313"/>
      <c r="V769" s="313"/>
      <c r="W769" s="313"/>
      <c r="X769" s="313"/>
      <c r="Y769" s="313"/>
      <c r="Z769" s="313"/>
    </row>
    <row r="770" spans="1:26" x14ac:dyDescent="0.25">
      <c r="A770" s="313"/>
      <c r="B770" s="322"/>
      <c r="C770" s="322"/>
      <c r="D770" s="313"/>
      <c r="E770" s="323"/>
      <c r="F770" s="312"/>
      <c r="G770" s="312"/>
      <c r="H770" s="324"/>
      <c r="I770" s="324"/>
      <c r="J770" s="313"/>
      <c r="K770" s="312"/>
      <c r="L770" s="313"/>
      <c r="M770" s="313"/>
      <c r="N770" s="313"/>
      <c r="O770" s="313"/>
      <c r="P770" s="313"/>
      <c r="Q770" s="313"/>
      <c r="R770" s="313"/>
      <c r="S770" s="313"/>
      <c r="T770" s="313"/>
      <c r="U770" s="313"/>
      <c r="V770" s="313"/>
      <c r="W770" s="313"/>
      <c r="X770" s="313"/>
      <c r="Y770" s="313"/>
      <c r="Z770" s="313"/>
    </row>
    <row r="771" spans="1:26" x14ac:dyDescent="0.25">
      <c r="A771" s="313"/>
      <c r="B771" s="322"/>
      <c r="C771" s="322"/>
      <c r="D771" s="313"/>
      <c r="E771" s="323"/>
      <c r="F771" s="312"/>
      <c r="G771" s="312"/>
      <c r="H771" s="324"/>
      <c r="I771" s="324"/>
      <c r="J771" s="313"/>
      <c r="K771" s="312"/>
      <c r="L771" s="313"/>
      <c r="M771" s="313"/>
      <c r="N771" s="313"/>
      <c r="O771" s="313"/>
      <c r="P771" s="313"/>
      <c r="Q771" s="313"/>
      <c r="R771" s="313"/>
      <c r="S771" s="313"/>
      <c r="T771" s="313"/>
      <c r="U771" s="313"/>
      <c r="V771" s="313"/>
      <c r="W771" s="313"/>
      <c r="X771" s="313"/>
      <c r="Y771" s="313"/>
      <c r="Z771" s="313"/>
    </row>
    <row r="772" spans="1:26" x14ac:dyDescent="0.25">
      <c r="A772" s="313"/>
      <c r="B772" s="322"/>
      <c r="C772" s="322"/>
      <c r="D772" s="313"/>
      <c r="E772" s="323"/>
      <c r="F772" s="312"/>
      <c r="G772" s="312"/>
      <c r="H772" s="324"/>
      <c r="I772" s="324"/>
      <c r="J772" s="313"/>
      <c r="K772" s="312"/>
      <c r="L772" s="313"/>
      <c r="M772" s="313"/>
      <c r="N772" s="313"/>
      <c r="O772" s="313"/>
      <c r="P772" s="313"/>
      <c r="Q772" s="313"/>
      <c r="R772" s="313"/>
      <c r="S772" s="313"/>
      <c r="T772" s="313"/>
      <c r="U772" s="313"/>
      <c r="V772" s="313"/>
      <c r="W772" s="313"/>
      <c r="X772" s="313"/>
      <c r="Y772" s="313"/>
      <c r="Z772" s="313"/>
    </row>
    <row r="773" spans="1:26" x14ac:dyDescent="0.25">
      <c r="A773" s="313"/>
      <c r="B773" s="322"/>
      <c r="C773" s="322"/>
      <c r="D773" s="313"/>
      <c r="E773" s="323"/>
      <c r="F773" s="312"/>
      <c r="G773" s="312"/>
      <c r="H773" s="324"/>
      <c r="I773" s="324"/>
      <c r="J773" s="313"/>
      <c r="K773" s="312"/>
      <c r="L773" s="313"/>
      <c r="M773" s="313"/>
      <c r="N773" s="313"/>
      <c r="O773" s="313"/>
      <c r="P773" s="313"/>
      <c r="Q773" s="313"/>
      <c r="R773" s="313"/>
      <c r="S773" s="313"/>
      <c r="T773" s="313"/>
      <c r="U773" s="313"/>
      <c r="V773" s="313"/>
      <c r="W773" s="313"/>
      <c r="X773" s="313"/>
      <c r="Y773" s="313"/>
      <c r="Z773" s="313"/>
    </row>
    <row r="774" spans="1:26" x14ac:dyDescent="0.25">
      <c r="A774" s="313"/>
      <c r="B774" s="322"/>
      <c r="C774" s="322"/>
      <c r="D774" s="313"/>
      <c r="E774" s="323"/>
      <c r="F774" s="312"/>
      <c r="G774" s="312"/>
      <c r="H774" s="324"/>
      <c r="I774" s="324"/>
      <c r="J774" s="313"/>
      <c r="K774" s="312"/>
      <c r="L774" s="313"/>
      <c r="M774" s="313"/>
      <c r="N774" s="313"/>
      <c r="O774" s="313"/>
      <c r="P774" s="313"/>
      <c r="Q774" s="313"/>
      <c r="R774" s="313"/>
      <c r="S774" s="313"/>
      <c r="T774" s="313"/>
      <c r="U774" s="313"/>
      <c r="V774" s="313"/>
      <c r="W774" s="313"/>
      <c r="X774" s="313"/>
      <c r="Y774" s="313"/>
      <c r="Z774" s="313"/>
    </row>
    <row r="775" spans="1:26" x14ac:dyDescent="0.25">
      <c r="A775" s="313"/>
      <c r="B775" s="322"/>
      <c r="C775" s="322"/>
      <c r="D775" s="313"/>
      <c r="E775" s="323"/>
      <c r="F775" s="312"/>
      <c r="G775" s="312"/>
      <c r="H775" s="324"/>
      <c r="I775" s="324"/>
      <c r="J775" s="313"/>
      <c r="K775" s="312"/>
      <c r="L775" s="313"/>
      <c r="M775" s="313"/>
      <c r="N775" s="313"/>
      <c r="O775" s="313"/>
      <c r="P775" s="313"/>
      <c r="Q775" s="313"/>
      <c r="R775" s="313"/>
      <c r="S775" s="313"/>
      <c r="T775" s="313"/>
      <c r="U775" s="313"/>
      <c r="V775" s="313"/>
      <c r="W775" s="313"/>
      <c r="X775" s="313"/>
      <c r="Y775" s="313"/>
      <c r="Z775" s="313"/>
    </row>
    <row r="776" spans="1:26" x14ac:dyDescent="0.25">
      <c r="A776" s="313"/>
      <c r="B776" s="322"/>
      <c r="C776" s="322"/>
      <c r="D776" s="313"/>
      <c r="E776" s="323"/>
      <c r="F776" s="312"/>
      <c r="G776" s="312"/>
      <c r="H776" s="324"/>
      <c r="I776" s="324"/>
      <c r="J776" s="313"/>
      <c r="K776" s="312"/>
      <c r="L776" s="313"/>
      <c r="M776" s="313"/>
      <c r="N776" s="313"/>
      <c r="O776" s="313"/>
      <c r="P776" s="313"/>
      <c r="Q776" s="313"/>
      <c r="R776" s="313"/>
      <c r="S776" s="313"/>
      <c r="T776" s="313"/>
      <c r="U776" s="313"/>
      <c r="V776" s="313"/>
      <c r="W776" s="313"/>
      <c r="X776" s="313"/>
      <c r="Y776" s="313"/>
      <c r="Z776" s="313"/>
    </row>
    <row r="777" spans="1:26" x14ac:dyDescent="0.25">
      <c r="A777" s="313"/>
      <c r="B777" s="322"/>
      <c r="C777" s="322"/>
      <c r="D777" s="313"/>
      <c r="E777" s="323"/>
      <c r="F777" s="312"/>
      <c r="G777" s="312"/>
      <c r="H777" s="324"/>
      <c r="I777" s="324"/>
      <c r="J777" s="313"/>
      <c r="K777" s="312"/>
      <c r="L777" s="313"/>
      <c r="M777" s="313"/>
      <c r="N777" s="313"/>
      <c r="O777" s="313"/>
      <c r="P777" s="313"/>
      <c r="Q777" s="313"/>
      <c r="R777" s="313"/>
      <c r="S777" s="313"/>
      <c r="T777" s="313"/>
      <c r="U777" s="313"/>
      <c r="V777" s="313"/>
      <c r="W777" s="313"/>
      <c r="X777" s="313"/>
      <c r="Y777" s="313"/>
      <c r="Z777" s="313"/>
    </row>
    <row r="778" spans="1:26" x14ac:dyDescent="0.25">
      <c r="A778" s="313"/>
      <c r="B778" s="322"/>
      <c r="C778" s="322"/>
      <c r="D778" s="313"/>
      <c r="E778" s="323"/>
      <c r="F778" s="312"/>
      <c r="G778" s="312"/>
      <c r="H778" s="324"/>
      <c r="I778" s="324"/>
      <c r="J778" s="313"/>
      <c r="K778" s="312"/>
      <c r="L778" s="313"/>
      <c r="M778" s="313"/>
      <c r="N778" s="313"/>
      <c r="O778" s="313"/>
      <c r="P778" s="313"/>
      <c r="Q778" s="313"/>
      <c r="R778" s="313"/>
      <c r="S778" s="313"/>
      <c r="T778" s="313"/>
      <c r="U778" s="313"/>
      <c r="V778" s="313"/>
      <c r="W778" s="313"/>
      <c r="X778" s="313"/>
      <c r="Y778" s="313"/>
      <c r="Z778" s="313"/>
    </row>
    <row r="779" spans="1:26" x14ac:dyDescent="0.25">
      <c r="A779" s="313"/>
      <c r="B779" s="322"/>
      <c r="C779" s="322"/>
      <c r="D779" s="313"/>
      <c r="E779" s="323"/>
      <c r="F779" s="312"/>
      <c r="G779" s="312"/>
      <c r="H779" s="324"/>
      <c r="I779" s="324"/>
      <c r="J779" s="313"/>
      <c r="K779" s="312"/>
      <c r="L779" s="313"/>
      <c r="M779" s="313"/>
      <c r="N779" s="313"/>
      <c r="O779" s="313"/>
      <c r="P779" s="313"/>
      <c r="Q779" s="313"/>
      <c r="R779" s="313"/>
      <c r="S779" s="313"/>
      <c r="T779" s="313"/>
      <c r="U779" s="313"/>
      <c r="V779" s="313"/>
      <c r="W779" s="313"/>
      <c r="X779" s="313"/>
      <c r="Y779" s="313"/>
      <c r="Z779" s="313"/>
    </row>
    <row r="780" spans="1:26" x14ac:dyDescent="0.25">
      <c r="A780" s="313"/>
      <c r="B780" s="322"/>
      <c r="C780" s="322"/>
      <c r="D780" s="313"/>
      <c r="E780" s="323"/>
      <c r="F780" s="312"/>
      <c r="G780" s="312"/>
      <c r="H780" s="324"/>
      <c r="I780" s="324"/>
      <c r="J780" s="313"/>
      <c r="K780" s="312"/>
      <c r="L780" s="313"/>
      <c r="M780" s="313"/>
      <c r="N780" s="313"/>
      <c r="O780" s="313"/>
      <c r="P780" s="313"/>
      <c r="Q780" s="313"/>
      <c r="R780" s="313"/>
      <c r="S780" s="313"/>
      <c r="T780" s="313"/>
      <c r="U780" s="313"/>
      <c r="V780" s="313"/>
      <c r="W780" s="313"/>
      <c r="X780" s="313"/>
      <c r="Y780" s="313"/>
      <c r="Z780" s="313"/>
    </row>
    <row r="781" spans="1:26" x14ac:dyDescent="0.25">
      <c r="A781" s="313"/>
      <c r="B781" s="322"/>
      <c r="C781" s="322"/>
      <c r="D781" s="313"/>
      <c r="E781" s="323"/>
      <c r="F781" s="312"/>
      <c r="G781" s="312"/>
      <c r="H781" s="324"/>
      <c r="I781" s="324"/>
      <c r="J781" s="313"/>
      <c r="K781" s="312"/>
      <c r="L781" s="313"/>
      <c r="M781" s="313"/>
      <c r="N781" s="313"/>
      <c r="O781" s="313"/>
      <c r="P781" s="313"/>
      <c r="Q781" s="313"/>
      <c r="R781" s="313"/>
      <c r="S781" s="313"/>
      <c r="T781" s="313"/>
      <c r="U781" s="313"/>
      <c r="V781" s="313"/>
      <c r="W781" s="313"/>
      <c r="X781" s="313"/>
      <c r="Y781" s="313"/>
      <c r="Z781" s="313"/>
    </row>
    <row r="782" spans="1:26" x14ac:dyDescent="0.25">
      <c r="A782" s="313"/>
      <c r="B782" s="322"/>
      <c r="C782" s="322"/>
      <c r="D782" s="313"/>
      <c r="E782" s="323"/>
      <c r="F782" s="312"/>
      <c r="G782" s="312"/>
      <c r="H782" s="324"/>
      <c r="I782" s="324"/>
      <c r="J782" s="313"/>
      <c r="K782" s="312"/>
      <c r="L782" s="313"/>
      <c r="M782" s="313"/>
      <c r="N782" s="313"/>
      <c r="O782" s="313"/>
      <c r="P782" s="313"/>
      <c r="Q782" s="313"/>
      <c r="R782" s="313"/>
      <c r="S782" s="313"/>
      <c r="T782" s="313"/>
      <c r="U782" s="313"/>
      <c r="V782" s="313"/>
      <c r="W782" s="313"/>
      <c r="X782" s="313"/>
      <c r="Y782" s="313"/>
      <c r="Z782" s="313"/>
    </row>
    <row r="783" spans="1:26" x14ac:dyDescent="0.25">
      <c r="A783" s="313"/>
      <c r="B783" s="322"/>
      <c r="C783" s="322"/>
      <c r="D783" s="313"/>
      <c r="E783" s="323"/>
      <c r="F783" s="312"/>
      <c r="G783" s="312"/>
      <c r="H783" s="324"/>
      <c r="I783" s="324"/>
      <c r="J783" s="313"/>
      <c r="K783" s="312"/>
      <c r="L783" s="313"/>
      <c r="M783" s="313"/>
      <c r="N783" s="313"/>
      <c r="O783" s="313"/>
      <c r="P783" s="313"/>
      <c r="Q783" s="313"/>
      <c r="R783" s="313"/>
      <c r="S783" s="313"/>
      <c r="T783" s="313"/>
      <c r="U783" s="313"/>
      <c r="V783" s="313"/>
      <c r="W783" s="313"/>
      <c r="X783" s="313"/>
      <c r="Y783" s="313"/>
      <c r="Z783" s="313"/>
    </row>
    <row r="784" spans="1:26" x14ac:dyDescent="0.25">
      <c r="A784" s="313"/>
      <c r="B784" s="322"/>
      <c r="C784" s="322"/>
      <c r="D784" s="313"/>
      <c r="E784" s="323"/>
      <c r="F784" s="312"/>
      <c r="G784" s="312"/>
      <c r="H784" s="324"/>
      <c r="I784" s="324"/>
      <c r="J784" s="313"/>
      <c r="K784" s="312"/>
      <c r="L784" s="313"/>
      <c r="M784" s="313"/>
      <c r="N784" s="313"/>
      <c r="O784" s="313"/>
      <c r="P784" s="313"/>
      <c r="Q784" s="313"/>
      <c r="R784" s="313"/>
      <c r="S784" s="313"/>
      <c r="T784" s="313"/>
      <c r="U784" s="313"/>
      <c r="V784" s="313"/>
      <c r="W784" s="313"/>
      <c r="X784" s="313"/>
      <c r="Y784" s="313"/>
      <c r="Z784" s="313"/>
    </row>
    <row r="785" spans="1:26" x14ac:dyDescent="0.25">
      <c r="A785" s="313"/>
      <c r="B785" s="322"/>
      <c r="C785" s="322"/>
      <c r="D785" s="313"/>
      <c r="E785" s="323"/>
      <c r="F785" s="312"/>
      <c r="G785" s="312"/>
      <c r="H785" s="324"/>
      <c r="I785" s="324"/>
      <c r="J785" s="313"/>
      <c r="K785" s="312"/>
      <c r="L785" s="313"/>
      <c r="M785" s="313"/>
      <c r="N785" s="313"/>
      <c r="O785" s="313"/>
      <c r="P785" s="313"/>
      <c r="Q785" s="313"/>
      <c r="R785" s="313"/>
      <c r="S785" s="313"/>
      <c r="T785" s="313"/>
      <c r="U785" s="313"/>
      <c r="V785" s="313"/>
      <c r="W785" s="313"/>
      <c r="X785" s="313"/>
      <c r="Y785" s="313"/>
      <c r="Z785" s="313"/>
    </row>
    <row r="786" spans="1:26" x14ac:dyDescent="0.25">
      <c r="A786" s="313"/>
      <c r="B786" s="322"/>
      <c r="C786" s="322"/>
      <c r="D786" s="313"/>
      <c r="E786" s="323"/>
      <c r="F786" s="312"/>
      <c r="G786" s="312"/>
      <c r="H786" s="324"/>
      <c r="I786" s="324"/>
      <c r="J786" s="313"/>
      <c r="K786" s="312"/>
      <c r="L786" s="313"/>
      <c r="M786" s="313"/>
      <c r="N786" s="313"/>
      <c r="O786" s="313"/>
      <c r="P786" s="313"/>
      <c r="Q786" s="313"/>
      <c r="R786" s="313"/>
      <c r="S786" s="313"/>
      <c r="T786" s="313"/>
      <c r="U786" s="313"/>
      <c r="V786" s="313"/>
      <c r="W786" s="313"/>
      <c r="X786" s="313"/>
      <c r="Y786" s="313"/>
      <c r="Z786" s="313"/>
    </row>
    <row r="787" spans="1:26" x14ac:dyDescent="0.25">
      <c r="A787" s="313"/>
      <c r="B787" s="322"/>
      <c r="C787" s="322"/>
      <c r="D787" s="313"/>
      <c r="E787" s="323"/>
      <c r="F787" s="312"/>
      <c r="G787" s="312"/>
      <c r="H787" s="324"/>
      <c r="I787" s="324"/>
      <c r="J787" s="313"/>
      <c r="K787" s="312"/>
      <c r="L787" s="313"/>
      <c r="M787" s="313"/>
      <c r="N787" s="313"/>
      <c r="O787" s="313"/>
      <c r="P787" s="313"/>
      <c r="Q787" s="313"/>
      <c r="R787" s="313"/>
      <c r="S787" s="313"/>
      <c r="T787" s="313"/>
      <c r="U787" s="313"/>
      <c r="V787" s="313"/>
      <c r="W787" s="313"/>
      <c r="X787" s="313"/>
      <c r="Y787" s="313"/>
      <c r="Z787" s="313"/>
    </row>
    <row r="788" spans="1:26" x14ac:dyDescent="0.25">
      <c r="A788" s="313"/>
      <c r="B788" s="322"/>
      <c r="C788" s="322"/>
      <c r="D788" s="313"/>
      <c r="E788" s="323"/>
      <c r="F788" s="312"/>
      <c r="G788" s="312"/>
      <c r="H788" s="324"/>
      <c r="I788" s="324"/>
      <c r="J788" s="313"/>
      <c r="K788" s="312"/>
      <c r="L788" s="313"/>
      <c r="M788" s="313"/>
      <c r="N788" s="313"/>
      <c r="O788" s="313"/>
      <c r="P788" s="313"/>
      <c r="Q788" s="313"/>
      <c r="R788" s="313"/>
      <c r="S788" s="313"/>
      <c r="T788" s="313"/>
      <c r="U788" s="313"/>
      <c r="V788" s="313"/>
      <c r="W788" s="313"/>
      <c r="X788" s="313"/>
      <c r="Y788" s="313"/>
      <c r="Z788" s="313"/>
    </row>
    <row r="789" spans="1:26" x14ac:dyDescent="0.25">
      <c r="A789" s="313"/>
      <c r="B789" s="322"/>
      <c r="C789" s="322"/>
      <c r="D789" s="313"/>
      <c r="E789" s="323"/>
      <c r="F789" s="312"/>
      <c r="G789" s="312"/>
      <c r="H789" s="324"/>
      <c r="I789" s="324"/>
      <c r="J789" s="313"/>
      <c r="K789" s="312"/>
      <c r="L789" s="313"/>
      <c r="M789" s="313"/>
      <c r="N789" s="313"/>
      <c r="O789" s="313"/>
      <c r="P789" s="313"/>
      <c r="Q789" s="313"/>
      <c r="R789" s="313"/>
      <c r="S789" s="313"/>
      <c r="T789" s="313"/>
      <c r="U789" s="313"/>
      <c r="V789" s="313"/>
      <c r="W789" s="313"/>
      <c r="X789" s="313"/>
      <c r="Y789" s="313"/>
      <c r="Z789" s="313"/>
    </row>
    <row r="790" spans="1:26" x14ac:dyDescent="0.25">
      <c r="A790" s="313"/>
      <c r="B790" s="322"/>
      <c r="C790" s="322"/>
      <c r="D790" s="313"/>
      <c r="E790" s="323"/>
      <c r="F790" s="312"/>
      <c r="G790" s="312"/>
      <c r="H790" s="324"/>
      <c r="I790" s="324"/>
      <c r="J790" s="313"/>
      <c r="K790" s="312"/>
      <c r="L790" s="313"/>
      <c r="M790" s="313"/>
      <c r="N790" s="313"/>
      <c r="O790" s="313"/>
      <c r="P790" s="313"/>
      <c r="Q790" s="313"/>
      <c r="R790" s="313"/>
      <c r="S790" s="313"/>
      <c r="T790" s="313"/>
      <c r="U790" s="313"/>
      <c r="V790" s="313"/>
      <c r="W790" s="313"/>
      <c r="X790" s="313"/>
      <c r="Y790" s="313"/>
      <c r="Z790" s="313"/>
    </row>
    <row r="791" spans="1:26" x14ac:dyDescent="0.25">
      <c r="A791" s="313"/>
      <c r="B791" s="322"/>
      <c r="C791" s="322"/>
      <c r="D791" s="313"/>
      <c r="E791" s="323"/>
      <c r="F791" s="312"/>
      <c r="G791" s="312"/>
      <c r="H791" s="324"/>
      <c r="I791" s="324"/>
      <c r="J791" s="313"/>
      <c r="K791" s="312"/>
      <c r="L791" s="313"/>
      <c r="M791" s="313"/>
      <c r="N791" s="313"/>
      <c r="O791" s="313"/>
      <c r="P791" s="313"/>
      <c r="Q791" s="313"/>
      <c r="R791" s="313"/>
      <c r="S791" s="313"/>
      <c r="T791" s="313"/>
      <c r="U791" s="313"/>
      <c r="V791" s="313"/>
      <c r="W791" s="313"/>
      <c r="X791" s="313"/>
      <c r="Y791" s="313"/>
      <c r="Z791" s="313"/>
    </row>
    <row r="792" spans="1:26" x14ac:dyDescent="0.25">
      <c r="A792" s="313"/>
      <c r="B792" s="322"/>
      <c r="C792" s="322"/>
      <c r="D792" s="313"/>
      <c r="E792" s="323"/>
      <c r="F792" s="312"/>
      <c r="G792" s="312"/>
      <c r="H792" s="324"/>
      <c r="I792" s="324"/>
      <c r="J792" s="313"/>
      <c r="K792" s="312"/>
      <c r="L792" s="313"/>
      <c r="M792" s="313"/>
      <c r="N792" s="313"/>
      <c r="O792" s="313"/>
      <c r="P792" s="313"/>
      <c r="Q792" s="313"/>
      <c r="R792" s="313"/>
      <c r="S792" s="313"/>
      <c r="T792" s="313"/>
      <c r="U792" s="313"/>
      <c r="V792" s="313"/>
      <c r="W792" s="313"/>
      <c r="X792" s="313"/>
      <c r="Y792" s="313"/>
      <c r="Z792" s="313"/>
    </row>
    <row r="793" spans="1:26" x14ac:dyDescent="0.25">
      <c r="A793" s="313"/>
      <c r="B793" s="322"/>
      <c r="C793" s="322"/>
      <c r="D793" s="313"/>
      <c r="E793" s="323"/>
      <c r="F793" s="312"/>
      <c r="G793" s="312"/>
      <c r="H793" s="324"/>
      <c r="I793" s="324"/>
      <c r="J793" s="313"/>
      <c r="K793" s="312"/>
      <c r="L793" s="313"/>
      <c r="M793" s="313"/>
      <c r="N793" s="313"/>
      <c r="O793" s="313"/>
      <c r="P793" s="313"/>
      <c r="Q793" s="313"/>
      <c r="R793" s="313"/>
      <c r="S793" s="313"/>
      <c r="T793" s="313"/>
      <c r="U793" s="313"/>
      <c r="V793" s="313"/>
      <c r="W793" s="313"/>
      <c r="X793" s="313"/>
      <c r="Y793" s="313"/>
      <c r="Z793" s="313"/>
    </row>
    <row r="794" spans="1:26" x14ac:dyDescent="0.25">
      <c r="A794" s="313"/>
      <c r="B794" s="322"/>
      <c r="C794" s="322"/>
      <c r="D794" s="313"/>
      <c r="E794" s="323"/>
      <c r="F794" s="312"/>
      <c r="G794" s="312"/>
      <c r="H794" s="324"/>
      <c r="I794" s="324"/>
      <c r="J794" s="313"/>
      <c r="K794" s="312"/>
      <c r="L794" s="313"/>
      <c r="M794" s="313"/>
      <c r="N794" s="313"/>
      <c r="O794" s="313"/>
      <c r="P794" s="313"/>
      <c r="Q794" s="313"/>
      <c r="R794" s="313"/>
      <c r="S794" s="313"/>
      <c r="T794" s="313"/>
      <c r="U794" s="313"/>
      <c r="V794" s="313"/>
      <c r="W794" s="313"/>
      <c r="X794" s="313"/>
      <c r="Y794" s="313"/>
      <c r="Z794" s="313"/>
    </row>
    <row r="795" spans="1:26" x14ac:dyDescent="0.25">
      <c r="A795" s="313"/>
      <c r="B795" s="322"/>
      <c r="C795" s="322"/>
      <c r="D795" s="313"/>
      <c r="E795" s="323"/>
      <c r="F795" s="312"/>
      <c r="G795" s="312"/>
      <c r="H795" s="324"/>
      <c r="I795" s="324"/>
      <c r="J795" s="313"/>
      <c r="K795" s="312"/>
      <c r="L795" s="313"/>
      <c r="M795" s="313"/>
      <c r="N795" s="313"/>
      <c r="O795" s="313"/>
      <c r="P795" s="313"/>
      <c r="Q795" s="313"/>
      <c r="R795" s="313"/>
      <c r="S795" s="313"/>
      <c r="T795" s="313"/>
      <c r="U795" s="313"/>
      <c r="V795" s="313"/>
      <c r="W795" s="313"/>
      <c r="X795" s="313"/>
      <c r="Y795" s="313"/>
      <c r="Z795" s="313"/>
    </row>
    <row r="796" spans="1:26" x14ac:dyDescent="0.25">
      <c r="A796" s="313"/>
      <c r="B796" s="322"/>
      <c r="C796" s="322"/>
      <c r="D796" s="313"/>
      <c r="E796" s="323"/>
      <c r="F796" s="312"/>
      <c r="G796" s="312"/>
      <c r="H796" s="324"/>
      <c r="I796" s="324"/>
      <c r="J796" s="313"/>
      <c r="K796" s="312"/>
      <c r="L796" s="313"/>
      <c r="M796" s="313"/>
      <c r="N796" s="313"/>
      <c r="O796" s="313"/>
      <c r="P796" s="313"/>
      <c r="Q796" s="313"/>
      <c r="R796" s="313"/>
      <c r="S796" s="313"/>
      <c r="T796" s="313"/>
      <c r="U796" s="313"/>
      <c r="V796" s="313"/>
      <c r="W796" s="313"/>
      <c r="X796" s="313"/>
      <c r="Y796" s="313"/>
      <c r="Z796" s="313"/>
    </row>
    <row r="797" spans="1:26" x14ac:dyDescent="0.25">
      <c r="A797" s="313"/>
      <c r="B797" s="322"/>
      <c r="C797" s="322"/>
      <c r="D797" s="313"/>
      <c r="E797" s="323"/>
      <c r="F797" s="312"/>
      <c r="G797" s="312"/>
      <c r="H797" s="324"/>
      <c r="I797" s="324"/>
      <c r="J797" s="313"/>
      <c r="K797" s="312"/>
      <c r="L797" s="313"/>
      <c r="M797" s="313"/>
      <c r="N797" s="313"/>
      <c r="O797" s="313"/>
      <c r="P797" s="313"/>
      <c r="Q797" s="313"/>
      <c r="R797" s="313"/>
      <c r="S797" s="313"/>
      <c r="T797" s="313"/>
      <c r="U797" s="313"/>
      <c r="V797" s="313"/>
      <c r="W797" s="313"/>
      <c r="X797" s="313"/>
      <c r="Y797" s="313"/>
      <c r="Z797" s="313"/>
    </row>
    <row r="798" spans="1:26" x14ac:dyDescent="0.25">
      <c r="A798" s="313"/>
      <c r="B798" s="322"/>
      <c r="C798" s="322"/>
      <c r="D798" s="313"/>
      <c r="E798" s="323"/>
      <c r="F798" s="312"/>
      <c r="G798" s="312"/>
      <c r="H798" s="324"/>
      <c r="I798" s="324"/>
      <c r="J798" s="313"/>
      <c r="K798" s="312"/>
      <c r="L798" s="313"/>
      <c r="M798" s="313"/>
      <c r="N798" s="313"/>
      <c r="O798" s="313"/>
      <c r="P798" s="313"/>
      <c r="Q798" s="313"/>
      <c r="R798" s="313"/>
      <c r="S798" s="313"/>
      <c r="T798" s="313"/>
      <c r="U798" s="313"/>
      <c r="V798" s="313"/>
      <c r="W798" s="313"/>
      <c r="X798" s="313"/>
      <c r="Y798" s="313"/>
      <c r="Z798" s="313"/>
    </row>
    <row r="799" spans="1:26" x14ac:dyDescent="0.25">
      <c r="A799" s="313"/>
      <c r="B799" s="322"/>
      <c r="C799" s="322"/>
      <c r="D799" s="313"/>
      <c r="E799" s="323"/>
      <c r="F799" s="312"/>
      <c r="G799" s="312"/>
      <c r="H799" s="324"/>
      <c r="I799" s="324"/>
      <c r="J799" s="313"/>
      <c r="K799" s="312"/>
      <c r="L799" s="313"/>
      <c r="M799" s="313"/>
      <c r="N799" s="313"/>
      <c r="O799" s="313"/>
      <c r="P799" s="313"/>
      <c r="Q799" s="313"/>
      <c r="R799" s="313"/>
      <c r="S799" s="313"/>
      <c r="T799" s="313"/>
      <c r="U799" s="313"/>
      <c r="V799" s="313"/>
      <c r="W799" s="313"/>
      <c r="X799" s="313"/>
      <c r="Y799" s="313"/>
      <c r="Z799" s="313"/>
    </row>
    <row r="800" spans="1:26" x14ac:dyDescent="0.25">
      <c r="A800" s="313"/>
      <c r="B800" s="322"/>
      <c r="C800" s="322"/>
      <c r="D800" s="313"/>
      <c r="E800" s="323"/>
      <c r="F800" s="312"/>
      <c r="G800" s="312"/>
      <c r="H800" s="324"/>
      <c r="I800" s="324"/>
      <c r="J800" s="313"/>
      <c r="K800" s="312"/>
      <c r="L800" s="313"/>
      <c r="M800" s="313"/>
      <c r="N800" s="313"/>
      <c r="O800" s="313"/>
      <c r="P800" s="313"/>
      <c r="Q800" s="313"/>
      <c r="R800" s="313"/>
      <c r="S800" s="313"/>
      <c r="T800" s="313"/>
      <c r="U800" s="313"/>
      <c r="V800" s="313"/>
      <c r="W800" s="313"/>
      <c r="X800" s="313"/>
      <c r="Y800" s="313"/>
      <c r="Z800" s="313"/>
    </row>
    <row r="801" spans="1:26" x14ac:dyDescent="0.25">
      <c r="A801" s="313"/>
      <c r="B801" s="322"/>
      <c r="C801" s="322"/>
      <c r="D801" s="313"/>
      <c r="E801" s="323"/>
      <c r="F801" s="312"/>
      <c r="G801" s="312"/>
      <c r="H801" s="324"/>
      <c r="I801" s="324"/>
      <c r="J801" s="313"/>
      <c r="K801" s="312"/>
      <c r="L801" s="313"/>
      <c r="M801" s="313"/>
      <c r="N801" s="313"/>
      <c r="O801" s="313"/>
      <c r="P801" s="313"/>
      <c r="Q801" s="313"/>
      <c r="R801" s="313"/>
      <c r="S801" s="313"/>
      <c r="T801" s="313"/>
      <c r="U801" s="313"/>
      <c r="V801" s="313"/>
      <c r="W801" s="313"/>
      <c r="X801" s="313"/>
      <c r="Y801" s="313"/>
      <c r="Z801" s="313"/>
    </row>
    <row r="802" spans="1:26" x14ac:dyDescent="0.25">
      <c r="A802" s="313"/>
      <c r="B802" s="322"/>
      <c r="C802" s="322"/>
      <c r="D802" s="313"/>
      <c r="E802" s="323"/>
      <c r="F802" s="312"/>
      <c r="G802" s="312"/>
      <c r="H802" s="324"/>
      <c r="I802" s="324"/>
      <c r="J802" s="313"/>
      <c r="K802" s="312"/>
      <c r="L802" s="313"/>
      <c r="M802" s="313"/>
      <c r="N802" s="313"/>
      <c r="O802" s="313"/>
      <c r="P802" s="313"/>
      <c r="Q802" s="313"/>
      <c r="R802" s="313"/>
      <c r="S802" s="313"/>
      <c r="T802" s="313"/>
      <c r="U802" s="313"/>
      <c r="V802" s="313"/>
      <c r="W802" s="313"/>
      <c r="X802" s="313"/>
      <c r="Y802" s="313"/>
      <c r="Z802" s="313"/>
    </row>
    <row r="803" spans="1:26" x14ac:dyDescent="0.25">
      <c r="A803" s="313"/>
      <c r="B803" s="322"/>
      <c r="C803" s="322"/>
      <c r="D803" s="313"/>
      <c r="E803" s="323"/>
      <c r="F803" s="312"/>
      <c r="G803" s="312"/>
      <c r="H803" s="324"/>
      <c r="I803" s="324"/>
      <c r="J803" s="313"/>
      <c r="K803" s="312"/>
      <c r="L803" s="313"/>
      <c r="M803" s="313"/>
      <c r="N803" s="313"/>
      <c r="O803" s="313"/>
      <c r="P803" s="313"/>
      <c r="Q803" s="313"/>
      <c r="R803" s="313"/>
      <c r="S803" s="313"/>
      <c r="T803" s="313"/>
      <c r="U803" s="313"/>
      <c r="V803" s="313"/>
      <c r="W803" s="313"/>
      <c r="X803" s="313"/>
      <c r="Y803" s="313"/>
      <c r="Z803" s="313"/>
    </row>
    <row r="804" spans="1:26" x14ac:dyDescent="0.25">
      <c r="A804" s="313"/>
      <c r="B804" s="322"/>
      <c r="C804" s="322"/>
      <c r="D804" s="313"/>
      <c r="E804" s="323"/>
      <c r="F804" s="312"/>
      <c r="G804" s="312"/>
      <c r="H804" s="324"/>
      <c r="I804" s="324"/>
      <c r="J804" s="313"/>
      <c r="K804" s="312"/>
      <c r="L804" s="313"/>
      <c r="M804" s="313"/>
      <c r="N804" s="313"/>
      <c r="O804" s="313"/>
      <c r="P804" s="313"/>
      <c r="Q804" s="313"/>
      <c r="R804" s="313"/>
      <c r="S804" s="313"/>
      <c r="T804" s="313"/>
      <c r="U804" s="313"/>
      <c r="V804" s="313"/>
      <c r="W804" s="313"/>
      <c r="X804" s="313"/>
      <c r="Y804" s="313"/>
      <c r="Z804" s="313"/>
    </row>
    <row r="805" spans="1:26" x14ac:dyDescent="0.25">
      <c r="A805" s="313"/>
      <c r="B805" s="322"/>
      <c r="C805" s="322"/>
      <c r="D805" s="313"/>
      <c r="E805" s="323"/>
      <c r="F805" s="312"/>
      <c r="G805" s="312"/>
      <c r="H805" s="324"/>
      <c r="I805" s="324"/>
      <c r="J805" s="313"/>
      <c r="K805" s="312"/>
      <c r="L805" s="313"/>
      <c r="M805" s="313"/>
      <c r="N805" s="313"/>
      <c r="O805" s="313"/>
      <c r="P805" s="313"/>
      <c r="Q805" s="313"/>
      <c r="R805" s="313"/>
      <c r="S805" s="313"/>
      <c r="T805" s="313"/>
      <c r="U805" s="313"/>
      <c r="V805" s="313"/>
      <c r="W805" s="313"/>
      <c r="X805" s="313"/>
      <c r="Y805" s="313"/>
      <c r="Z805" s="313"/>
    </row>
    <row r="806" spans="1:26" x14ac:dyDescent="0.25">
      <c r="A806" s="313"/>
      <c r="B806" s="322"/>
      <c r="C806" s="322"/>
      <c r="D806" s="313"/>
      <c r="E806" s="323"/>
      <c r="F806" s="312"/>
      <c r="G806" s="312"/>
      <c r="H806" s="324"/>
      <c r="I806" s="324"/>
      <c r="J806" s="313"/>
      <c r="K806" s="312"/>
      <c r="L806" s="313"/>
      <c r="M806" s="313"/>
      <c r="N806" s="313"/>
      <c r="O806" s="313"/>
      <c r="P806" s="313"/>
      <c r="Q806" s="313"/>
      <c r="R806" s="313"/>
      <c r="S806" s="313"/>
      <c r="T806" s="313"/>
      <c r="U806" s="313"/>
      <c r="V806" s="313"/>
      <c r="W806" s="313"/>
      <c r="X806" s="313"/>
      <c r="Y806" s="313"/>
      <c r="Z806" s="313"/>
    </row>
    <row r="807" spans="1:26" x14ac:dyDescent="0.25">
      <c r="A807" s="313"/>
      <c r="B807" s="322"/>
      <c r="C807" s="322"/>
      <c r="D807" s="313"/>
      <c r="E807" s="323"/>
      <c r="F807" s="312"/>
      <c r="G807" s="312"/>
      <c r="H807" s="324"/>
      <c r="I807" s="324"/>
      <c r="J807" s="313"/>
      <c r="K807" s="312"/>
      <c r="L807" s="313"/>
      <c r="M807" s="313"/>
      <c r="N807" s="313"/>
      <c r="O807" s="313"/>
      <c r="P807" s="313"/>
      <c r="Q807" s="313"/>
      <c r="R807" s="313"/>
      <c r="S807" s="313"/>
      <c r="T807" s="313"/>
      <c r="U807" s="313"/>
      <c r="V807" s="313"/>
      <c r="W807" s="313"/>
      <c r="X807" s="313"/>
      <c r="Y807" s="313"/>
      <c r="Z807" s="313"/>
    </row>
    <row r="808" spans="1:26" x14ac:dyDescent="0.25">
      <c r="A808" s="313"/>
      <c r="B808" s="322"/>
      <c r="C808" s="322"/>
      <c r="D808" s="313"/>
      <c r="E808" s="323"/>
      <c r="F808" s="312"/>
      <c r="G808" s="312"/>
      <c r="H808" s="324"/>
      <c r="I808" s="324"/>
      <c r="J808" s="313"/>
      <c r="K808" s="312"/>
      <c r="L808" s="313"/>
      <c r="M808" s="313"/>
      <c r="N808" s="313"/>
      <c r="O808" s="313"/>
      <c r="P808" s="313"/>
      <c r="Q808" s="313"/>
      <c r="R808" s="313"/>
      <c r="S808" s="313"/>
      <c r="T808" s="313"/>
      <c r="U808" s="313"/>
      <c r="V808" s="313"/>
      <c r="W808" s="313"/>
      <c r="X808" s="313"/>
      <c r="Y808" s="313"/>
      <c r="Z808" s="313"/>
    </row>
    <row r="809" spans="1:26" x14ac:dyDescent="0.25">
      <c r="A809" s="313"/>
      <c r="B809" s="322"/>
      <c r="C809" s="322"/>
      <c r="D809" s="313"/>
      <c r="E809" s="323"/>
      <c r="F809" s="312"/>
      <c r="G809" s="312"/>
      <c r="H809" s="324"/>
      <c r="I809" s="324"/>
      <c r="J809" s="313"/>
      <c r="K809" s="312"/>
      <c r="L809" s="313"/>
      <c r="M809" s="313"/>
      <c r="N809" s="313"/>
      <c r="O809" s="313"/>
      <c r="P809" s="313"/>
      <c r="Q809" s="313"/>
      <c r="R809" s="313"/>
      <c r="S809" s="313"/>
      <c r="T809" s="313"/>
      <c r="U809" s="313"/>
      <c r="V809" s="313"/>
      <c r="W809" s="313"/>
      <c r="X809" s="313"/>
      <c r="Y809" s="313"/>
      <c r="Z809" s="313"/>
    </row>
    <row r="810" spans="1:26" x14ac:dyDescent="0.25">
      <c r="A810" s="313"/>
      <c r="B810" s="322"/>
      <c r="C810" s="322"/>
      <c r="D810" s="313"/>
      <c r="E810" s="323"/>
      <c r="F810" s="312"/>
      <c r="G810" s="312"/>
      <c r="H810" s="324"/>
      <c r="I810" s="324"/>
      <c r="J810" s="313"/>
      <c r="K810" s="312"/>
      <c r="L810" s="313"/>
      <c r="M810" s="313"/>
      <c r="N810" s="313"/>
      <c r="O810" s="313"/>
      <c r="P810" s="313"/>
      <c r="Q810" s="313"/>
      <c r="R810" s="313"/>
      <c r="S810" s="313"/>
      <c r="T810" s="313"/>
      <c r="U810" s="313"/>
      <c r="V810" s="313"/>
      <c r="W810" s="313"/>
      <c r="X810" s="313"/>
      <c r="Y810" s="313"/>
      <c r="Z810" s="313"/>
    </row>
    <row r="811" spans="1:26" x14ac:dyDescent="0.25">
      <c r="A811" s="313"/>
      <c r="B811" s="322"/>
      <c r="C811" s="322"/>
      <c r="D811" s="313"/>
      <c r="E811" s="323"/>
      <c r="F811" s="312"/>
      <c r="G811" s="312"/>
      <c r="H811" s="324"/>
      <c r="I811" s="324"/>
      <c r="J811" s="313"/>
      <c r="K811" s="312"/>
      <c r="L811" s="313"/>
      <c r="M811" s="313"/>
      <c r="N811" s="313"/>
      <c r="O811" s="313"/>
      <c r="P811" s="313"/>
      <c r="Q811" s="313"/>
      <c r="R811" s="313"/>
      <c r="S811" s="313"/>
      <c r="T811" s="313"/>
      <c r="U811" s="313"/>
      <c r="V811" s="313"/>
      <c r="W811" s="313"/>
      <c r="X811" s="313"/>
      <c r="Y811" s="313"/>
      <c r="Z811" s="313"/>
    </row>
    <row r="812" spans="1:26" x14ac:dyDescent="0.25">
      <c r="A812" s="313"/>
      <c r="B812" s="322"/>
      <c r="C812" s="322"/>
      <c r="D812" s="313"/>
      <c r="E812" s="323"/>
      <c r="F812" s="312"/>
      <c r="G812" s="312"/>
      <c r="H812" s="324"/>
      <c r="I812" s="324"/>
      <c r="J812" s="313"/>
      <c r="K812" s="312"/>
      <c r="L812" s="313"/>
      <c r="M812" s="313"/>
      <c r="N812" s="313"/>
      <c r="O812" s="313"/>
      <c r="P812" s="313"/>
      <c r="Q812" s="313"/>
      <c r="R812" s="313"/>
      <c r="S812" s="313"/>
      <c r="T812" s="313"/>
      <c r="U812" s="313"/>
      <c r="V812" s="313"/>
      <c r="W812" s="313"/>
      <c r="X812" s="313"/>
      <c r="Y812" s="313"/>
      <c r="Z812" s="313"/>
    </row>
    <row r="813" spans="1:26" x14ac:dyDescent="0.25">
      <c r="A813" s="313"/>
      <c r="B813" s="322"/>
      <c r="C813" s="322"/>
      <c r="D813" s="313"/>
      <c r="E813" s="323"/>
      <c r="F813" s="312"/>
      <c r="G813" s="312"/>
      <c r="H813" s="324"/>
      <c r="I813" s="324"/>
      <c r="J813" s="313"/>
      <c r="K813" s="312"/>
      <c r="L813" s="313"/>
      <c r="M813" s="313"/>
      <c r="N813" s="313"/>
      <c r="O813" s="313"/>
      <c r="P813" s="313"/>
      <c r="Q813" s="313"/>
      <c r="R813" s="313"/>
      <c r="S813" s="313"/>
      <c r="T813" s="313"/>
      <c r="U813" s="313"/>
      <c r="V813" s="313"/>
      <c r="W813" s="313"/>
      <c r="X813" s="313"/>
      <c r="Y813" s="313"/>
      <c r="Z813" s="313"/>
    </row>
    <row r="814" spans="1:26" x14ac:dyDescent="0.25">
      <c r="A814" s="313"/>
      <c r="B814" s="322"/>
      <c r="C814" s="322"/>
      <c r="D814" s="313"/>
      <c r="E814" s="323"/>
      <c r="F814" s="312"/>
      <c r="G814" s="312"/>
      <c r="H814" s="324"/>
      <c r="I814" s="324"/>
      <c r="J814" s="313"/>
      <c r="K814" s="312"/>
      <c r="L814" s="313"/>
      <c r="M814" s="313"/>
      <c r="N814" s="313"/>
      <c r="O814" s="313"/>
      <c r="P814" s="313"/>
      <c r="Q814" s="313"/>
      <c r="R814" s="313"/>
      <c r="S814" s="313"/>
      <c r="T814" s="313"/>
      <c r="U814" s="313"/>
      <c r="V814" s="313"/>
      <c r="W814" s="313"/>
      <c r="X814" s="313"/>
      <c r="Y814" s="313"/>
      <c r="Z814" s="313"/>
    </row>
    <row r="815" spans="1:26" x14ac:dyDescent="0.25">
      <c r="A815" s="313"/>
      <c r="B815" s="322"/>
      <c r="C815" s="322"/>
      <c r="D815" s="313"/>
      <c r="E815" s="323"/>
      <c r="F815" s="312"/>
      <c r="G815" s="312"/>
      <c r="H815" s="324"/>
      <c r="I815" s="324"/>
      <c r="J815" s="313"/>
      <c r="K815" s="312"/>
      <c r="L815" s="313"/>
      <c r="M815" s="313"/>
      <c r="N815" s="313"/>
      <c r="O815" s="313"/>
      <c r="P815" s="313"/>
      <c r="Q815" s="313"/>
      <c r="R815" s="313"/>
      <c r="S815" s="313"/>
      <c r="T815" s="313"/>
      <c r="U815" s="313"/>
      <c r="V815" s="313"/>
      <c r="W815" s="313"/>
      <c r="X815" s="313"/>
      <c r="Y815" s="313"/>
      <c r="Z815" s="313"/>
    </row>
    <row r="816" spans="1:26" x14ac:dyDescent="0.25">
      <c r="A816" s="313"/>
      <c r="B816" s="322"/>
      <c r="C816" s="322"/>
      <c r="D816" s="313"/>
      <c r="E816" s="323"/>
      <c r="F816" s="312"/>
      <c r="G816" s="312"/>
      <c r="H816" s="324"/>
      <c r="I816" s="324"/>
      <c r="J816" s="313"/>
      <c r="K816" s="312"/>
      <c r="L816" s="313"/>
      <c r="M816" s="313"/>
      <c r="N816" s="313"/>
      <c r="O816" s="313"/>
      <c r="P816" s="313"/>
      <c r="Q816" s="313"/>
      <c r="R816" s="313"/>
      <c r="S816" s="313"/>
      <c r="T816" s="313"/>
      <c r="U816" s="313"/>
      <c r="V816" s="313"/>
      <c r="W816" s="313"/>
      <c r="X816" s="313"/>
      <c r="Y816" s="313"/>
      <c r="Z816" s="313"/>
    </row>
    <row r="817" spans="1:26" x14ac:dyDescent="0.25">
      <c r="A817" s="313"/>
      <c r="B817" s="322"/>
      <c r="C817" s="322"/>
      <c r="D817" s="313"/>
      <c r="E817" s="323"/>
      <c r="F817" s="312"/>
      <c r="G817" s="312"/>
      <c r="H817" s="324"/>
      <c r="I817" s="324"/>
      <c r="J817" s="313"/>
      <c r="K817" s="312"/>
      <c r="L817" s="313"/>
      <c r="M817" s="313"/>
      <c r="N817" s="313"/>
      <c r="O817" s="313"/>
      <c r="P817" s="313"/>
      <c r="Q817" s="313"/>
      <c r="R817" s="313"/>
      <c r="S817" s="313"/>
      <c r="T817" s="313"/>
      <c r="U817" s="313"/>
      <c r="V817" s="313"/>
      <c r="W817" s="313"/>
      <c r="X817" s="313"/>
      <c r="Y817" s="313"/>
      <c r="Z817" s="313"/>
    </row>
    <row r="818" spans="1:26" x14ac:dyDescent="0.25">
      <c r="A818" s="313"/>
      <c r="B818" s="322"/>
      <c r="C818" s="322"/>
      <c r="D818" s="313"/>
      <c r="E818" s="323"/>
      <c r="F818" s="312"/>
      <c r="G818" s="312"/>
      <c r="H818" s="324"/>
      <c r="I818" s="324"/>
      <c r="J818" s="313"/>
      <c r="K818" s="312"/>
      <c r="L818" s="313"/>
      <c r="M818" s="313"/>
      <c r="N818" s="313"/>
      <c r="O818" s="313"/>
      <c r="P818" s="313"/>
      <c r="Q818" s="313"/>
      <c r="R818" s="313"/>
      <c r="S818" s="313"/>
      <c r="T818" s="313"/>
      <c r="U818" s="313"/>
      <c r="V818" s="313"/>
      <c r="W818" s="313"/>
      <c r="X818" s="313"/>
      <c r="Y818" s="313"/>
      <c r="Z818" s="313"/>
    </row>
    <row r="819" spans="1:26" x14ac:dyDescent="0.25">
      <c r="A819" s="313"/>
      <c r="B819" s="322"/>
      <c r="C819" s="322"/>
      <c r="D819" s="313"/>
      <c r="E819" s="323"/>
      <c r="F819" s="312"/>
      <c r="G819" s="312"/>
      <c r="H819" s="324"/>
      <c r="I819" s="324"/>
      <c r="J819" s="313"/>
      <c r="K819" s="312"/>
      <c r="L819" s="313"/>
      <c r="M819" s="313"/>
      <c r="N819" s="313"/>
      <c r="O819" s="313"/>
      <c r="P819" s="313"/>
      <c r="Q819" s="313"/>
      <c r="R819" s="313"/>
      <c r="S819" s="313"/>
      <c r="T819" s="313"/>
      <c r="U819" s="313"/>
      <c r="V819" s="313"/>
      <c r="W819" s="313"/>
      <c r="X819" s="313"/>
      <c r="Y819" s="313"/>
      <c r="Z819" s="313"/>
    </row>
    <row r="820" spans="1:26" x14ac:dyDescent="0.25">
      <c r="A820" s="313"/>
      <c r="B820" s="322"/>
      <c r="C820" s="322"/>
      <c r="D820" s="313"/>
      <c r="E820" s="323"/>
      <c r="F820" s="312"/>
      <c r="G820" s="312"/>
      <c r="H820" s="324"/>
      <c r="I820" s="324"/>
      <c r="J820" s="313"/>
      <c r="K820" s="312"/>
      <c r="L820" s="313"/>
      <c r="M820" s="313"/>
      <c r="N820" s="313"/>
      <c r="O820" s="313"/>
      <c r="P820" s="313"/>
      <c r="Q820" s="313"/>
      <c r="R820" s="313"/>
      <c r="S820" s="313"/>
      <c r="T820" s="313"/>
      <c r="U820" s="313"/>
      <c r="V820" s="313"/>
      <c r="W820" s="313"/>
      <c r="X820" s="313"/>
      <c r="Y820" s="313"/>
      <c r="Z820" s="313"/>
    </row>
    <row r="821" spans="1:26" x14ac:dyDescent="0.25">
      <c r="A821" s="313"/>
      <c r="B821" s="322"/>
      <c r="C821" s="322"/>
      <c r="D821" s="313"/>
      <c r="E821" s="323"/>
      <c r="F821" s="312"/>
      <c r="G821" s="312"/>
      <c r="H821" s="324"/>
      <c r="I821" s="324"/>
      <c r="J821" s="313"/>
      <c r="K821" s="312"/>
      <c r="L821" s="313"/>
      <c r="M821" s="313"/>
      <c r="N821" s="313"/>
      <c r="O821" s="313"/>
      <c r="P821" s="313"/>
      <c r="Q821" s="313"/>
      <c r="R821" s="313"/>
      <c r="S821" s="313"/>
      <c r="T821" s="313"/>
      <c r="U821" s="313"/>
      <c r="V821" s="313"/>
      <c r="W821" s="313"/>
      <c r="X821" s="313"/>
      <c r="Y821" s="313"/>
      <c r="Z821" s="313"/>
    </row>
    <row r="822" spans="1:26" x14ac:dyDescent="0.25">
      <c r="A822" s="313"/>
      <c r="B822" s="322"/>
      <c r="C822" s="322"/>
      <c r="D822" s="313"/>
      <c r="E822" s="323"/>
      <c r="F822" s="312"/>
      <c r="G822" s="312"/>
      <c r="H822" s="324"/>
      <c r="I822" s="324"/>
      <c r="J822" s="313"/>
      <c r="K822" s="312"/>
      <c r="L822" s="313"/>
      <c r="M822" s="313"/>
      <c r="N822" s="313"/>
      <c r="O822" s="313"/>
      <c r="P822" s="313"/>
      <c r="Q822" s="313"/>
      <c r="R822" s="313"/>
      <c r="S822" s="313"/>
      <c r="T822" s="313"/>
      <c r="U822" s="313"/>
      <c r="V822" s="313"/>
      <c r="W822" s="313"/>
      <c r="X822" s="313"/>
      <c r="Y822" s="313"/>
      <c r="Z822" s="313"/>
    </row>
    <row r="823" spans="1:26" x14ac:dyDescent="0.25">
      <c r="A823" s="313"/>
      <c r="B823" s="322"/>
      <c r="C823" s="322"/>
      <c r="D823" s="313"/>
      <c r="E823" s="323"/>
      <c r="F823" s="312"/>
      <c r="G823" s="312"/>
      <c r="H823" s="324"/>
      <c r="I823" s="324"/>
      <c r="J823" s="313"/>
      <c r="K823" s="312"/>
      <c r="L823" s="313"/>
      <c r="M823" s="313"/>
      <c r="N823" s="313"/>
      <c r="O823" s="313"/>
      <c r="P823" s="313"/>
      <c r="Q823" s="313"/>
      <c r="R823" s="313"/>
      <c r="S823" s="313"/>
      <c r="T823" s="313"/>
      <c r="U823" s="313"/>
      <c r="V823" s="313"/>
      <c r="W823" s="313"/>
      <c r="X823" s="313"/>
      <c r="Y823" s="313"/>
      <c r="Z823" s="313"/>
    </row>
    <row r="824" spans="1:26" x14ac:dyDescent="0.25">
      <c r="A824" s="313"/>
      <c r="B824" s="322"/>
      <c r="C824" s="322"/>
      <c r="D824" s="313"/>
      <c r="E824" s="323"/>
      <c r="F824" s="312"/>
      <c r="G824" s="312"/>
      <c r="H824" s="324"/>
      <c r="I824" s="324"/>
      <c r="J824" s="313"/>
      <c r="K824" s="312"/>
      <c r="L824" s="313"/>
      <c r="M824" s="313"/>
      <c r="N824" s="313"/>
      <c r="O824" s="313"/>
      <c r="P824" s="313"/>
      <c r="Q824" s="313"/>
      <c r="R824" s="313"/>
      <c r="S824" s="313"/>
      <c r="T824" s="313"/>
      <c r="U824" s="313"/>
      <c r="V824" s="313"/>
      <c r="W824" s="313"/>
      <c r="X824" s="313"/>
      <c r="Y824" s="313"/>
      <c r="Z824" s="313"/>
    </row>
    <row r="825" spans="1:26" x14ac:dyDescent="0.25">
      <c r="A825" s="313"/>
      <c r="B825" s="322"/>
      <c r="C825" s="322"/>
      <c r="D825" s="313"/>
      <c r="E825" s="323"/>
      <c r="F825" s="312"/>
      <c r="G825" s="312"/>
      <c r="H825" s="324"/>
      <c r="I825" s="324"/>
      <c r="J825" s="313"/>
      <c r="K825" s="312"/>
      <c r="L825" s="313"/>
      <c r="M825" s="313"/>
      <c r="N825" s="313"/>
      <c r="O825" s="313"/>
      <c r="P825" s="313"/>
      <c r="Q825" s="313"/>
      <c r="R825" s="313"/>
      <c r="S825" s="313"/>
      <c r="T825" s="313"/>
      <c r="U825" s="313"/>
      <c r="V825" s="313"/>
      <c r="W825" s="313"/>
      <c r="X825" s="313"/>
      <c r="Y825" s="313"/>
      <c r="Z825" s="313"/>
    </row>
    <row r="826" spans="1:26" x14ac:dyDescent="0.25">
      <c r="A826" s="313"/>
      <c r="B826" s="322"/>
      <c r="C826" s="322"/>
      <c r="D826" s="313"/>
      <c r="E826" s="323"/>
      <c r="F826" s="312"/>
      <c r="G826" s="312"/>
      <c r="H826" s="324"/>
      <c r="I826" s="324"/>
      <c r="J826" s="313"/>
      <c r="K826" s="312"/>
      <c r="L826" s="313"/>
      <c r="M826" s="313"/>
      <c r="N826" s="313"/>
      <c r="O826" s="313"/>
      <c r="P826" s="313"/>
      <c r="Q826" s="313"/>
      <c r="R826" s="313"/>
      <c r="S826" s="313"/>
      <c r="T826" s="313"/>
      <c r="U826" s="313"/>
      <c r="V826" s="313"/>
      <c r="W826" s="313"/>
      <c r="X826" s="313"/>
      <c r="Y826" s="313"/>
      <c r="Z826" s="313"/>
    </row>
    <row r="827" spans="1:26" x14ac:dyDescent="0.25">
      <c r="A827" s="313"/>
      <c r="B827" s="322"/>
      <c r="C827" s="322"/>
      <c r="D827" s="313"/>
      <c r="E827" s="323"/>
      <c r="F827" s="312"/>
      <c r="G827" s="312"/>
      <c r="H827" s="324"/>
      <c r="I827" s="324"/>
      <c r="J827" s="313"/>
      <c r="K827" s="312"/>
      <c r="L827" s="313"/>
      <c r="M827" s="313"/>
      <c r="N827" s="313"/>
      <c r="O827" s="313"/>
      <c r="P827" s="313"/>
      <c r="Q827" s="313"/>
      <c r="R827" s="313"/>
      <c r="S827" s="313"/>
      <c r="T827" s="313"/>
      <c r="U827" s="313"/>
      <c r="V827" s="313"/>
      <c r="W827" s="313"/>
      <c r="X827" s="313"/>
      <c r="Y827" s="313"/>
      <c r="Z827" s="313"/>
    </row>
    <row r="828" spans="1:26" x14ac:dyDescent="0.25">
      <c r="A828" s="313"/>
      <c r="B828" s="322"/>
      <c r="C828" s="322"/>
      <c r="D828" s="313"/>
      <c r="E828" s="323"/>
      <c r="F828" s="312"/>
      <c r="G828" s="312"/>
      <c r="H828" s="324"/>
      <c r="I828" s="324"/>
      <c r="J828" s="313"/>
      <c r="K828" s="312"/>
      <c r="L828" s="313"/>
      <c r="M828" s="313"/>
      <c r="N828" s="313"/>
      <c r="O828" s="313"/>
      <c r="P828" s="313"/>
      <c r="Q828" s="313"/>
      <c r="R828" s="313"/>
      <c r="S828" s="313"/>
      <c r="T828" s="313"/>
      <c r="U828" s="313"/>
      <c r="V828" s="313"/>
      <c r="W828" s="313"/>
      <c r="X828" s="313"/>
      <c r="Y828" s="313"/>
      <c r="Z828" s="313"/>
    </row>
    <row r="829" spans="1:26" x14ac:dyDescent="0.25">
      <c r="A829" s="313"/>
      <c r="B829" s="322"/>
      <c r="C829" s="322"/>
      <c r="D829" s="313"/>
      <c r="E829" s="323"/>
      <c r="F829" s="312"/>
      <c r="G829" s="312"/>
      <c r="H829" s="324"/>
      <c r="I829" s="324"/>
      <c r="J829" s="313"/>
      <c r="K829" s="312"/>
      <c r="L829" s="313"/>
      <c r="M829" s="313"/>
      <c r="N829" s="313"/>
      <c r="O829" s="313"/>
      <c r="P829" s="313"/>
      <c r="Q829" s="313"/>
      <c r="R829" s="313"/>
      <c r="S829" s="313"/>
      <c r="T829" s="313"/>
      <c r="U829" s="313"/>
      <c r="V829" s="313"/>
      <c r="W829" s="313"/>
      <c r="X829" s="313"/>
      <c r="Y829" s="313"/>
      <c r="Z829" s="313"/>
    </row>
    <row r="830" spans="1:26" x14ac:dyDescent="0.25">
      <c r="A830" s="313"/>
      <c r="B830" s="322"/>
      <c r="C830" s="322"/>
      <c r="D830" s="313"/>
      <c r="E830" s="323"/>
      <c r="F830" s="312"/>
      <c r="G830" s="312"/>
      <c r="H830" s="324"/>
      <c r="I830" s="324"/>
      <c r="J830" s="313"/>
      <c r="K830" s="312"/>
      <c r="L830" s="313"/>
      <c r="M830" s="313"/>
      <c r="N830" s="313"/>
      <c r="O830" s="313"/>
      <c r="P830" s="313"/>
      <c r="Q830" s="313"/>
      <c r="R830" s="313"/>
      <c r="S830" s="313"/>
      <c r="T830" s="313"/>
      <c r="U830" s="313"/>
      <c r="V830" s="313"/>
      <c r="W830" s="313"/>
      <c r="X830" s="313"/>
      <c r="Y830" s="313"/>
      <c r="Z830" s="313"/>
    </row>
    <row r="831" spans="1:26" x14ac:dyDescent="0.25">
      <c r="A831" s="313"/>
      <c r="B831" s="322"/>
      <c r="C831" s="322"/>
      <c r="D831" s="313"/>
      <c r="E831" s="323"/>
      <c r="F831" s="312"/>
      <c r="G831" s="312"/>
      <c r="H831" s="324"/>
      <c r="I831" s="324"/>
      <c r="J831" s="313"/>
      <c r="K831" s="312"/>
      <c r="L831" s="313"/>
      <c r="M831" s="313"/>
      <c r="N831" s="313"/>
      <c r="O831" s="313"/>
      <c r="P831" s="313"/>
      <c r="Q831" s="313"/>
      <c r="R831" s="313"/>
      <c r="S831" s="313"/>
      <c r="T831" s="313"/>
      <c r="U831" s="313"/>
      <c r="V831" s="313"/>
      <c r="W831" s="313"/>
      <c r="X831" s="313"/>
      <c r="Y831" s="313"/>
      <c r="Z831" s="313"/>
    </row>
    <row r="832" spans="1:26" x14ac:dyDescent="0.25">
      <c r="A832" s="313"/>
      <c r="B832" s="322"/>
      <c r="C832" s="322"/>
      <c r="D832" s="313"/>
      <c r="E832" s="323"/>
      <c r="F832" s="312"/>
      <c r="G832" s="312"/>
      <c r="H832" s="324"/>
      <c r="I832" s="324"/>
      <c r="J832" s="313"/>
      <c r="K832" s="312"/>
      <c r="L832" s="313"/>
      <c r="M832" s="313"/>
      <c r="N832" s="313"/>
      <c r="O832" s="313"/>
      <c r="P832" s="313"/>
      <c r="Q832" s="313"/>
      <c r="R832" s="313"/>
      <c r="S832" s="313"/>
      <c r="T832" s="313"/>
      <c r="U832" s="313"/>
      <c r="V832" s="313"/>
      <c r="W832" s="313"/>
      <c r="X832" s="313"/>
      <c r="Y832" s="313"/>
      <c r="Z832" s="313"/>
    </row>
    <row r="833" spans="1:26" x14ac:dyDescent="0.25">
      <c r="A833" s="313"/>
      <c r="B833" s="322"/>
      <c r="C833" s="322"/>
      <c r="D833" s="313"/>
      <c r="E833" s="323"/>
      <c r="F833" s="312"/>
      <c r="G833" s="312"/>
      <c r="H833" s="324"/>
      <c r="I833" s="324"/>
      <c r="J833" s="313"/>
      <c r="K833" s="312"/>
      <c r="L833" s="313"/>
      <c r="M833" s="313"/>
      <c r="N833" s="313"/>
      <c r="O833" s="313"/>
      <c r="P833" s="313"/>
      <c r="Q833" s="313"/>
      <c r="R833" s="313"/>
      <c r="S833" s="313"/>
      <c r="T833" s="313"/>
      <c r="U833" s="313"/>
      <c r="V833" s="313"/>
      <c r="W833" s="313"/>
      <c r="X833" s="313"/>
      <c r="Y833" s="313"/>
      <c r="Z833" s="313"/>
    </row>
    <row r="834" spans="1:26" x14ac:dyDescent="0.25">
      <c r="A834" s="313"/>
      <c r="B834" s="322"/>
      <c r="C834" s="322"/>
      <c r="D834" s="313"/>
      <c r="E834" s="323"/>
      <c r="F834" s="312"/>
      <c r="G834" s="312"/>
      <c r="H834" s="324"/>
      <c r="I834" s="324"/>
      <c r="J834" s="313"/>
      <c r="K834" s="312"/>
      <c r="L834" s="313"/>
      <c r="M834" s="313"/>
      <c r="N834" s="313"/>
      <c r="O834" s="313"/>
      <c r="P834" s="313"/>
      <c r="Q834" s="313"/>
      <c r="R834" s="313"/>
      <c r="S834" s="313"/>
      <c r="T834" s="313"/>
      <c r="U834" s="313"/>
      <c r="V834" s="313"/>
      <c r="W834" s="313"/>
      <c r="X834" s="313"/>
      <c r="Y834" s="313"/>
      <c r="Z834" s="313"/>
    </row>
    <row r="835" spans="1:26" x14ac:dyDescent="0.25">
      <c r="A835" s="313"/>
      <c r="B835" s="322"/>
      <c r="C835" s="322"/>
      <c r="D835" s="313"/>
      <c r="E835" s="323"/>
      <c r="F835" s="312"/>
      <c r="G835" s="312"/>
      <c r="H835" s="324"/>
      <c r="I835" s="324"/>
      <c r="J835" s="313"/>
      <c r="K835" s="312"/>
      <c r="L835" s="313"/>
      <c r="M835" s="313"/>
      <c r="N835" s="313"/>
      <c r="O835" s="313"/>
      <c r="P835" s="313"/>
      <c r="Q835" s="313"/>
      <c r="R835" s="313"/>
      <c r="S835" s="313"/>
      <c r="T835" s="313"/>
      <c r="U835" s="313"/>
      <c r="V835" s="313"/>
      <c r="W835" s="313"/>
      <c r="X835" s="313"/>
      <c r="Y835" s="313"/>
      <c r="Z835" s="313"/>
    </row>
    <row r="836" spans="1:26" x14ac:dyDescent="0.25">
      <c r="A836" s="313"/>
      <c r="B836" s="322"/>
      <c r="C836" s="322"/>
      <c r="D836" s="313"/>
      <c r="E836" s="323"/>
      <c r="F836" s="312"/>
      <c r="G836" s="312"/>
      <c r="H836" s="324"/>
      <c r="I836" s="324"/>
      <c r="J836" s="313"/>
      <c r="K836" s="312"/>
      <c r="L836" s="313"/>
      <c r="M836" s="313"/>
      <c r="N836" s="313"/>
      <c r="O836" s="313"/>
      <c r="P836" s="313"/>
      <c r="Q836" s="313"/>
      <c r="R836" s="313"/>
      <c r="S836" s="313"/>
      <c r="T836" s="313"/>
      <c r="U836" s="313"/>
      <c r="V836" s="313"/>
      <c r="W836" s="313"/>
      <c r="X836" s="313"/>
      <c r="Y836" s="313"/>
      <c r="Z836" s="313"/>
    </row>
    <row r="837" spans="1:26" x14ac:dyDescent="0.25">
      <c r="A837" s="313"/>
      <c r="B837" s="322"/>
      <c r="C837" s="322"/>
      <c r="D837" s="313"/>
      <c r="E837" s="323"/>
      <c r="F837" s="312"/>
      <c r="G837" s="312"/>
      <c r="H837" s="324"/>
      <c r="I837" s="324"/>
      <c r="J837" s="313"/>
      <c r="K837" s="312"/>
      <c r="L837" s="313"/>
      <c r="M837" s="313"/>
      <c r="N837" s="313"/>
      <c r="O837" s="313"/>
      <c r="P837" s="313"/>
      <c r="Q837" s="313"/>
      <c r="R837" s="313"/>
      <c r="S837" s="313"/>
      <c r="T837" s="313"/>
      <c r="U837" s="313"/>
      <c r="V837" s="313"/>
      <c r="W837" s="313"/>
      <c r="X837" s="313"/>
      <c r="Y837" s="313"/>
      <c r="Z837" s="313"/>
    </row>
    <row r="838" spans="1:26" x14ac:dyDescent="0.25">
      <c r="A838" s="313"/>
      <c r="B838" s="322"/>
      <c r="C838" s="322"/>
      <c r="D838" s="313"/>
      <c r="E838" s="323"/>
      <c r="F838" s="312"/>
      <c r="G838" s="312"/>
      <c r="H838" s="324"/>
      <c r="I838" s="324"/>
      <c r="J838" s="313"/>
      <c r="K838" s="312"/>
      <c r="L838" s="313"/>
      <c r="M838" s="313"/>
      <c r="N838" s="313"/>
      <c r="O838" s="313"/>
      <c r="P838" s="313"/>
      <c r="Q838" s="313"/>
      <c r="R838" s="313"/>
      <c r="S838" s="313"/>
      <c r="T838" s="313"/>
      <c r="U838" s="313"/>
      <c r="V838" s="313"/>
      <c r="W838" s="313"/>
      <c r="X838" s="313"/>
      <c r="Y838" s="313"/>
      <c r="Z838" s="313"/>
    </row>
    <row r="839" spans="1:26" x14ac:dyDescent="0.25">
      <c r="A839" s="313"/>
      <c r="B839" s="322"/>
      <c r="C839" s="322"/>
      <c r="D839" s="313"/>
      <c r="E839" s="323"/>
      <c r="F839" s="312"/>
      <c r="G839" s="312"/>
      <c r="H839" s="324"/>
      <c r="I839" s="324"/>
      <c r="J839" s="313"/>
      <c r="K839" s="312"/>
      <c r="L839" s="313"/>
      <c r="M839" s="313"/>
      <c r="N839" s="313"/>
      <c r="O839" s="313"/>
      <c r="P839" s="313"/>
      <c r="Q839" s="313"/>
      <c r="R839" s="313"/>
      <c r="S839" s="313"/>
      <c r="T839" s="313"/>
      <c r="U839" s="313"/>
      <c r="V839" s="313"/>
      <c r="W839" s="313"/>
      <c r="X839" s="313"/>
      <c r="Y839" s="313"/>
      <c r="Z839" s="313"/>
    </row>
    <row r="840" spans="1:26" x14ac:dyDescent="0.25">
      <c r="A840" s="313"/>
      <c r="B840" s="322"/>
      <c r="C840" s="322"/>
      <c r="D840" s="313"/>
      <c r="E840" s="323"/>
      <c r="F840" s="312"/>
      <c r="G840" s="312"/>
      <c r="H840" s="324"/>
      <c r="I840" s="324"/>
      <c r="J840" s="313"/>
      <c r="K840" s="312"/>
      <c r="L840" s="313"/>
      <c r="M840" s="313"/>
      <c r="N840" s="313"/>
      <c r="O840" s="313"/>
      <c r="P840" s="313"/>
      <c r="Q840" s="313"/>
      <c r="R840" s="313"/>
      <c r="S840" s="313"/>
      <c r="T840" s="313"/>
      <c r="U840" s="313"/>
      <c r="V840" s="313"/>
      <c r="W840" s="313"/>
      <c r="X840" s="313"/>
      <c r="Y840" s="313"/>
      <c r="Z840" s="313"/>
    </row>
    <row r="841" spans="1:26" x14ac:dyDescent="0.25">
      <c r="A841" s="313"/>
      <c r="B841" s="322"/>
      <c r="C841" s="322"/>
      <c r="D841" s="313"/>
      <c r="E841" s="323"/>
      <c r="F841" s="312"/>
      <c r="G841" s="312"/>
      <c r="H841" s="324"/>
      <c r="I841" s="324"/>
      <c r="J841" s="313"/>
      <c r="K841" s="312"/>
      <c r="L841" s="313"/>
      <c r="M841" s="313"/>
      <c r="N841" s="313"/>
      <c r="O841" s="313"/>
      <c r="P841" s="313"/>
      <c r="Q841" s="313"/>
      <c r="R841" s="313"/>
      <c r="S841" s="313"/>
      <c r="T841" s="313"/>
      <c r="U841" s="313"/>
      <c r="V841" s="313"/>
      <c r="W841" s="313"/>
      <c r="X841" s="313"/>
      <c r="Y841" s="313"/>
      <c r="Z841" s="313"/>
    </row>
    <row r="842" spans="1:26" x14ac:dyDescent="0.25">
      <c r="A842" s="313"/>
      <c r="B842" s="322"/>
      <c r="C842" s="322"/>
      <c r="D842" s="313"/>
      <c r="E842" s="323"/>
      <c r="F842" s="312"/>
      <c r="G842" s="312"/>
      <c r="H842" s="324"/>
      <c r="I842" s="324"/>
      <c r="J842" s="313"/>
      <c r="K842" s="312"/>
      <c r="L842" s="313"/>
      <c r="M842" s="313"/>
      <c r="N842" s="313"/>
      <c r="O842" s="313"/>
      <c r="P842" s="313"/>
      <c r="Q842" s="313"/>
      <c r="R842" s="313"/>
      <c r="S842" s="313"/>
      <c r="T842" s="313"/>
      <c r="U842" s="313"/>
      <c r="V842" s="313"/>
      <c r="W842" s="313"/>
      <c r="X842" s="313"/>
      <c r="Y842" s="313"/>
      <c r="Z842" s="313"/>
    </row>
    <row r="843" spans="1:26" x14ac:dyDescent="0.25">
      <c r="A843" s="313"/>
      <c r="B843" s="322"/>
      <c r="C843" s="322"/>
      <c r="D843" s="313"/>
      <c r="E843" s="323"/>
      <c r="F843" s="312"/>
      <c r="G843" s="312"/>
      <c r="H843" s="324"/>
      <c r="I843" s="324"/>
      <c r="J843" s="313"/>
      <c r="K843" s="312"/>
      <c r="L843" s="313"/>
      <c r="M843" s="313"/>
      <c r="N843" s="313"/>
      <c r="O843" s="313"/>
      <c r="P843" s="313"/>
      <c r="Q843" s="313"/>
      <c r="R843" s="313"/>
      <c r="S843" s="313"/>
      <c r="T843" s="313"/>
      <c r="U843" s="313"/>
      <c r="V843" s="313"/>
      <c r="W843" s="313"/>
      <c r="X843" s="313"/>
      <c r="Y843" s="313"/>
      <c r="Z843" s="313"/>
    </row>
    <row r="844" spans="1:26" x14ac:dyDescent="0.25">
      <c r="A844" s="313"/>
      <c r="B844" s="322"/>
      <c r="C844" s="322"/>
      <c r="D844" s="313"/>
      <c r="E844" s="323"/>
      <c r="F844" s="312"/>
      <c r="G844" s="312"/>
      <c r="H844" s="324"/>
      <c r="I844" s="324"/>
      <c r="J844" s="313"/>
      <c r="K844" s="312"/>
      <c r="L844" s="313"/>
      <c r="M844" s="313"/>
      <c r="N844" s="313"/>
      <c r="O844" s="313"/>
      <c r="P844" s="313"/>
      <c r="Q844" s="313"/>
      <c r="R844" s="313"/>
      <c r="S844" s="313"/>
      <c r="T844" s="313"/>
      <c r="U844" s="313"/>
      <c r="V844" s="313"/>
      <c r="W844" s="313"/>
      <c r="X844" s="313"/>
      <c r="Y844" s="313"/>
      <c r="Z844" s="313"/>
    </row>
    <row r="845" spans="1:26" x14ac:dyDescent="0.25">
      <c r="A845" s="313"/>
      <c r="B845" s="322"/>
      <c r="C845" s="322"/>
      <c r="D845" s="313"/>
      <c r="E845" s="323"/>
      <c r="F845" s="312"/>
      <c r="G845" s="312"/>
      <c r="H845" s="324"/>
      <c r="I845" s="324"/>
      <c r="J845" s="313"/>
      <c r="K845" s="312"/>
      <c r="L845" s="313"/>
      <c r="M845" s="313"/>
      <c r="N845" s="313"/>
      <c r="O845" s="313"/>
      <c r="P845" s="313"/>
      <c r="Q845" s="313"/>
      <c r="R845" s="313"/>
      <c r="S845" s="313"/>
      <c r="T845" s="313"/>
      <c r="U845" s="313"/>
      <c r="V845" s="313"/>
      <c r="W845" s="313"/>
      <c r="X845" s="313"/>
      <c r="Y845" s="313"/>
      <c r="Z845" s="313"/>
    </row>
    <row r="846" spans="1:26" x14ac:dyDescent="0.25">
      <c r="A846" s="313"/>
      <c r="B846" s="322"/>
      <c r="C846" s="322"/>
      <c r="D846" s="313"/>
      <c r="E846" s="323"/>
      <c r="F846" s="312"/>
      <c r="G846" s="312"/>
      <c r="H846" s="324"/>
      <c r="I846" s="324"/>
      <c r="J846" s="313"/>
      <c r="K846" s="312"/>
      <c r="L846" s="313"/>
      <c r="M846" s="313"/>
      <c r="N846" s="313"/>
      <c r="O846" s="313"/>
      <c r="P846" s="313"/>
      <c r="Q846" s="313"/>
      <c r="R846" s="313"/>
      <c r="S846" s="313"/>
      <c r="T846" s="313"/>
      <c r="U846" s="313"/>
      <c r="V846" s="313"/>
      <c r="W846" s="313"/>
      <c r="X846" s="313"/>
      <c r="Y846" s="313"/>
      <c r="Z846" s="313"/>
    </row>
    <row r="847" spans="1:26" x14ac:dyDescent="0.25">
      <c r="A847" s="313"/>
      <c r="B847" s="322"/>
      <c r="C847" s="322"/>
      <c r="D847" s="313"/>
      <c r="E847" s="323"/>
      <c r="F847" s="312"/>
      <c r="G847" s="312"/>
      <c r="H847" s="324"/>
      <c r="I847" s="324"/>
      <c r="J847" s="313"/>
      <c r="K847" s="312"/>
      <c r="L847" s="313"/>
      <c r="M847" s="313"/>
      <c r="N847" s="313"/>
      <c r="O847" s="313"/>
      <c r="P847" s="313"/>
      <c r="Q847" s="313"/>
      <c r="R847" s="313"/>
      <c r="S847" s="313"/>
      <c r="T847" s="313"/>
      <c r="U847" s="313"/>
      <c r="V847" s="313"/>
      <c r="W847" s="313"/>
      <c r="X847" s="313"/>
      <c r="Y847" s="313"/>
      <c r="Z847" s="313"/>
    </row>
    <row r="848" spans="1:26" x14ac:dyDescent="0.25">
      <c r="A848" s="313"/>
      <c r="B848" s="322"/>
      <c r="C848" s="322"/>
      <c r="D848" s="313"/>
      <c r="E848" s="323"/>
      <c r="F848" s="312"/>
      <c r="G848" s="312"/>
      <c r="H848" s="324"/>
      <c r="I848" s="324"/>
      <c r="J848" s="313"/>
      <c r="K848" s="312"/>
      <c r="L848" s="313"/>
      <c r="M848" s="313"/>
      <c r="N848" s="313"/>
      <c r="O848" s="313"/>
      <c r="P848" s="313"/>
      <c r="Q848" s="313"/>
      <c r="R848" s="313"/>
      <c r="S848" s="313"/>
      <c r="T848" s="313"/>
      <c r="U848" s="313"/>
      <c r="V848" s="313"/>
      <c r="W848" s="313"/>
      <c r="X848" s="313"/>
      <c r="Y848" s="313"/>
      <c r="Z848" s="313"/>
    </row>
    <row r="849" spans="1:26" x14ac:dyDescent="0.25">
      <c r="A849" s="313"/>
      <c r="B849" s="322"/>
      <c r="C849" s="322"/>
      <c r="D849" s="313"/>
      <c r="E849" s="323"/>
      <c r="F849" s="312"/>
      <c r="G849" s="312"/>
      <c r="H849" s="324"/>
      <c r="I849" s="324"/>
      <c r="J849" s="313"/>
      <c r="K849" s="312"/>
      <c r="L849" s="313"/>
      <c r="M849" s="313"/>
      <c r="N849" s="313"/>
      <c r="O849" s="313"/>
      <c r="P849" s="313"/>
      <c r="Q849" s="313"/>
      <c r="R849" s="313"/>
      <c r="S849" s="313"/>
      <c r="T849" s="313"/>
      <c r="U849" s="313"/>
      <c r="V849" s="313"/>
      <c r="W849" s="313"/>
      <c r="X849" s="313"/>
      <c r="Y849" s="313"/>
      <c r="Z849" s="313"/>
    </row>
    <row r="850" spans="1:26" x14ac:dyDescent="0.25">
      <c r="A850" s="313"/>
      <c r="B850" s="322"/>
      <c r="C850" s="322"/>
      <c r="D850" s="313"/>
      <c r="E850" s="323"/>
      <c r="F850" s="312"/>
      <c r="G850" s="312"/>
      <c r="H850" s="324"/>
      <c r="I850" s="324"/>
      <c r="J850" s="313"/>
      <c r="K850" s="312"/>
      <c r="L850" s="313"/>
      <c r="M850" s="313"/>
      <c r="N850" s="313"/>
      <c r="O850" s="313"/>
      <c r="P850" s="313"/>
      <c r="Q850" s="313"/>
      <c r="R850" s="313"/>
      <c r="S850" s="313"/>
      <c r="T850" s="313"/>
      <c r="U850" s="313"/>
      <c r="V850" s="313"/>
      <c r="W850" s="313"/>
      <c r="X850" s="313"/>
      <c r="Y850" s="313"/>
      <c r="Z850" s="313"/>
    </row>
    <row r="851" spans="1:26" x14ac:dyDescent="0.25">
      <c r="A851" s="313"/>
      <c r="B851" s="322"/>
      <c r="C851" s="322"/>
      <c r="D851" s="313"/>
      <c r="E851" s="323"/>
      <c r="F851" s="312"/>
      <c r="G851" s="312"/>
      <c r="H851" s="324"/>
      <c r="I851" s="324"/>
      <c r="J851" s="313"/>
      <c r="K851" s="312"/>
      <c r="L851" s="313"/>
      <c r="M851" s="313"/>
      <c r="N851" s="313"/>
      <c r="O851" s="313"/>
      <c r="P851" s="313"/>
      <c r="Q851" s="313"/>
      <c r="R851" s="313"/>
      <c r="S851" s="313"/>
      <c r="T851" s="313"/>
      <c r="U851" s="313"/>
      <c r="V851" s="313"/>
      <c r="W851" s="313"/>
      <c r="X851" s="313"/>
      <c r="Y851" s="313"/>
      <c r="Z851" s="313"/>
    </row>
    <row r="852" spans="1:26" x14ac:dyDescent="0.25">
      <c r="A852" s="313"/>
      <c r="B852" s="322"/>
      <c r="C852" s="322"/>
      <c r="D852" s="313"/>
      <c r="E852" s="323"/>
      <c r="F852" s="312"/>
      <c r="G852" s="312"/>
      <c r="H852" s="324"/>
      <c r="I852" s="324"/>
      <c r="J852" s="313"/>
      <c r="K852" s="312"/>
      <c r="L852" s="313"/>
      <c r="M852" s="313"/>
      <c r="N852" s="313"/>
      <c r="O852" s="313"/>
      <c r="P852" s="313"/>
      <c r="Q852" s="313"/>
      <c r="R852" s="313"/>
      <c r="S852" s="313"/>
      <c r="T852" s="313"/>
      <c r="U852" s="313"/>
      <c r="V852" s="313"/>
      <c r="W852" s="313"/>
      <c r="X852" s="313"/>
      <c r="Y852" s="313"/>
      <c r="Z852" s="313"/>
    </row>
    <row r="853" spans="1:26" x14ac:dyDescent="0.25">
      <c r="A853" s="313"/>
      <c r="B853" s="322"/>
      <c r="C853" s="322"/>
      <c r="D853" s="313"/>
      <c r="E853" s="323"/>
      <c r="F853" s="312"/>
      <c r="G853" s="312"/>
      <c r="H853" s="324"/>
      <c r="I853" s="324"/>
      <c r="J853" s="313"/>
      <c r="K853" s="312"/>
      <c r="L853" s="313"/>
      <c r="M853" s="313"/>
      <c r="N853" s="313"/>
      <c r="O853" s="313"/>
      <c r="P853" s="313"/>
      <c r="Q853" s="313"/>
      <c r="R853" s="313"/>
      <c r="S853" s="313"/>
      <c r="T853" s="313"/>
      <c r="U853" s="313"/>
      <c r="V853" s="313"/>
      <c r="W853" s="313"/>
      <c r="X853" s="313"/>
      <c r="Y853" s="313"/>
      <c r="Z853" s="313"/>
    </row>
    <row r="854" spans="1:26" x14ac:dyDescent="0.25">
      <c r="A854" s="313"/>
      <c r="B854" s="322"/>
      <c r="C854" s="322"/>
      <c r="D854" s="313"/>
      <c r="E854" s="323"/>
      <c r="F854" s="312"/>
      <c r="G854" s="312"/>
      <c r="H854" s="324"/>
      <c r="I854" s="324"/>
      <c r="J854" s="313"/>
      <c r="K854" s="312"/>
      <c r="L854" s="313"/>
      <c r="M854" s="313"/>
      <c r="N854" s="313"/>
      <c r="O854" s="313"/>
      <c r="P854" s="313"/>
      <c r="Q854" s="313"/>
      <c r="R854" s="313"/>
      <c r="S854" s="313"/>
      <c r="T854" s="313"/>
      <c r="U854" s="313"/>
      <c r="V854" s="313"/>
      <c r="W854" s="313"/>
      <c r="X854" s="313"/>
      <c r="Y854" s="313"/>
      <c r="Z854" s="313"/>
    </row>
    <row r="855" spans="1:26" x14ac:dyDescent="0.25">
      <c r="A855" s="313"/>
      <c r="B855" s="322"/>
      <c r="C855" s="322"/>
      <c r="D855" s="313"/>
      <c r="E855" s="323"/>
      <c r="F855" s="312"/>
      <c r="G855" s="312"/>
      <c r="H855" s="324"/>
      <c r="I855" s="324"/>
      <c r="J855" s="313"/>
      <c r="K855" s="312"/>
      <c r="L855" s="313"/>
      <c r="M855" s="313"/>
      <c r="N855" s="313"/>
      <c r="O855" s="313"/>
      <c r="P855" s="313"/>
      <c r="Q855" s="313"/>
      <c r="R855" s="313"/>
      <c r="S855" s="313"/>
      <c r="T855" s="313"/>
      <c r="U855" s="313"/>
      <c r="V855" s="313"/>
      <c r="W855" s="313"/>
      <c r="X855" s="313"/>
      <c r="Y855" s="313"/>
      <c r="Z855" s="313"/>
    </row>
    <row r="856" spans="1:26" x14ac:dyDescent="0.25">
      <c r="A856" s="313"/>
      <c r="B856" s="322"/>
      <c r="C856" s="322"/>
      <c r="D856" s="313"/>
      <c r="E856" s="323"/>
      <c r="F856" s="312"/>
      <c r="G856" s="312"/>
      <c r="H856" s="324"/>
      <c r="I856" s="324"/>
      <c r="J856" s="313"/>
      <c r="K856" s="312"/>
      <c r="L856" s="313"/>
      <c r="M856" s="313"/>
      <c r="N856" s="313"/>
      <c r="O856" s="313"/>
      <c r="P856" s="313"/>
      <c r="Q856" s="313"/>
      <c r="R856" s="313"/>
      <c r="S856" s="313"/>
      <c r="T856" s="313"/>
      <c r="U856" s="313"/>
      <c r="V856" s="313"/>
      <c r="W856" s="313"/>
      <c r="X856" s="313"/>
      <c r="Y856" s="313"/>
      <c r="Z856" s="313"/>
    </row>
    <row r="857" spans="1:26" x14ac:dyDescent="0.25">
      <c r="A857" s="313"/>
      <c r="B857" s="322"/>
      <c r="C857" s="322"/>
      <c r="D857" s="313"/>
      <c r="E857" s="323"/>
      <c r="F857" s="312"/>
      <c r="G857" s="312"/>
      <c r="H857" s="324"/>
      <c r="I857" s="324"/>
      <c r="J857" s="313"/>
      <c r="K857" s="312"/>
      <c r="L857" s="313"/>
      <c r="M857" s="313"/>
      <c r="N857" s="313"/>
      <c r="O857" s="313"/>
      <c r="P857" s="313"/>
      <c r="Q857" s="313"/>
      <c r="R857" s="313"/>
      <c r="S857" s="313"/>
      <c r="T857" s="313"/>
      <c r="U857" s="313"/>
      <c r="V857" s="313"/>
      <c r="W857" s="313"/>
      <c r="X857" s="313"/>
      <c r="Y857" s="313"/>
      <c r="Z857" s="313"/>
    </row>
    <row r="858" spans="1:26" x14ac:dyDescent="0.25">
      <c r="A858" s="313"/>
      <c r="B858" s="322"/>
      <c r="C858" s="322"/>
      <c r="D858" s="313"/>
      <c r="E858" s="323"/>
      <c r="F858" s="312"/>
      <c r="G858" s="312"/>
      <c r="H858" s="324"/>
      <c r="I858" s="324"/>
      <c r="J858" s="313"/>
      <c r="K858" s="312"/>
      <c r="L858" s="313"/>
      <c r="M858" s="313"/>
      <c r="N858" s="313"/>
      <c r="O858" s="313"/>
      <c r="P858" s="313"/>
      <c r="Q858" s="313"/>
      <c r="R858" s="313"/>
      <c r="S858" s="313"/>
      <c r="T858" s="313"/>
      <c r="U858" s="313"/>
      <c r="V858" s="313"/>
      <c r="W858" s="313"/>
      <c r="X858" s="313"/>
      <c r="Y858" s="313"/>
      <c r="Z858" s="313"/>
    </row>
    <row r="859" spans="1:26" x14ac:dyDescent="0.25">
      <c r="A859" s="313"/>
      <c r="B859" s="322"/>
      <c r="C859" s="322"/>
      <c r="D859" s="313"/>
      <c r="E859" s="323"/>
      <c r="F859" s="312"/>
      <c r="G859" s="312"/>
      <c r="H859" s="324"/>
      <c r="I859" s="324"/>
      <c r="J859" s="313"/>
      <c r="K859" s="312"/>
      <c r="L859" s="313"/>
      <c r="M859" s="313"/>
      <c r="N859" s="313"/>
      <c r="O859" s="313"/>
      <c r="P859" s="313"/>
      <c r="Q859" s="313"/>
      <c r="R859" s="313"/>
      <c r="S859" s="313"/>
      <c r="T859" s="313"/>
      <c r="U859" s="313"/>
      <c r="V859" s="313"/>
      <c r="W859" s="313"/>
      <c r="X859" s="313"/>
      <c r="Y859" s="313"/>
      <c r="Z859" s="313"/>
    </row>
    <row r="860" spans="1:26" x14ac:dyDescent="0.25">
      <c r="A860" s="313"/>
      <c r="B860" s="322"/>
      <c r="C860" s="322"/>
      <c r="D860" s="313"/>
      <c r="E860" s="323"/>
      <c r="F860" s="312"/>
      <c r="G860" s="312"/>
      <c r="H860" s="324"/>
      <c r="I860" s="324"/>
      <c r="J860" s="313"/>
      <c r="K860" s="312"/>
      <c r="L860" s="313"/>
      <c r="M860" s="313"/>
      <c r="N860" s="313"/>
      <c r="O860" s="313"/>
      <c r="P860" s="313"/>
      <c r="Q860" s="313"/>
      <c r="R860" s="313"/>
      <c r="S860" s="313"/>
      <c r="T860" s="313"/>
      <c r="U860" s="313"/>
      <c r="V860" s="313"/>
      <c r="W860" s="313"/>
      <c r="X860" s="313"/>
      <c r="Y860" s="313"/>
      <c r="Z860" s="313"/>
    </row>
    <row r="861" spans="1:26" x14ac:dyDescent="0.25">
      <c r="A861" s="313"/>
      <c r="B861" s="322"/>
      <c r="C861" s="322"/>
      <c r="D861" s="313"/>
      <c r="E861" s="323"/>
      <c r="F861" s="312"/>
      <c r="G861" s="312"/>
      <c r="H861" s="324"/>
      <c r="I861" s="324"/>
      <c r="J861" s="313"/>
      <c r="K861" s="312"/>
      <c r="L861" s="313"/>
      <c r="M861" s="313"/>
      <c r="N861" s="313"/>
      <c r="O861" s="313"/>
      <c r="P861" s="313"/>
      <c r="Q861" s="313"/>
      <c r="R861" s="313"/>
      <c r="S861" s="313"/>
      <c r="T861" s="313"/>
      <c r="U861" s="313"/>
      <c r="V861" s="313"/>
      <c r="W861" s="313"/>
      <c r="X861" s="313"/>
      <c r="Y861" s="313"/>
      <c r="Z861" s="313"/>
    </row>
    <row r="862" spans="1:26" x14ac:dyDescent="0.25">
      <c r="A862" s="313"/>
      <c r="B862" s="322"/>
      <c r="C862" s="322"/>
      <c r="D862" s="313"/>
      <c r="E862" s="323"/>
      <c r="F862" s="312"/>
      <c r="G862" s="312"/>
      <c r="H862" s="324"/>
      <c r="I862" s="324"/>
      <c r="J862" s="313"/>
      <c r="K862" s="312"/>
      <c r="L862" s="313"/>
      <c r="M862" s="313"/>
      <c r="N862" s="313"/>
      <c r="O862" s="313"/>
      <c r="P862" s="313"/>
      <c r="Q862" s="313"/>
      <c r="R862" s="313"/>
      <c r="S862" s="313"/>
      <c r="T862" s="313"/>
      <c r="U862" s="313"/>
      <c r="V862" s="313"/>
      <c r="W862" s="313"/>
      <c r="X862" s="313"/>
      <c r="Y862" s="313"/>
      <c r="Z862" s="313"/>
    </row>
    <row r="863" spans="1:26" x14ac:dyDescent="0.25">
      <c r="A863" s="313"/>
      <c r="B863" s="322"/>
      <c r="C863" s="322"/>
      <c r="D863" s="313"/>
      <c r="E863" s="323"/>
      <c r="F863" s="312"/>
      <c r="G863" s="312"/>
      <c r="H863" s="324"/>
      <c r="I863" s="324"/>
      <c r="J863" s="313"/>
      <c r="K863" s="312"/>
      <c r="L863" s="313"/>
      <c r="M863" s="313"/>
      <c r="N863" s="313"/>
      <c r="O863" s="313"/>
      <c r="P863" s="313"/>
      <c r="Q863" s="313"/>
      <c r="R863" s="313"/>
      <c r="S863" s="313"/>
      <c r="T863" s="313"/>
      <c r="U863" s="313"/>
      <c r="V863" s="313"/>
      <c r="W863" s="313"/>
      <c r="X863" s="313"/>
      <c r="Y863" s="313"/>
      <c r="Z863" s="313"/>
    </row>
    <row r="864" spans="1:26" x14ac:dyDescent="0.25">
      <c r="A864" s="313"/>
      <c r="B864" s="322"/>
      <c r="C864" s="322"/>
      <c r="D864" s="313"/>
      <c r="E864" s="323"/>
      <c r="F864" s="312"/>
      <c r="G864" s="312"/>
      <c r="H864" s="324"/>
      <c r="I864" s="324"/>
      <c r="J864" s="313"/>
      <c r="K864" s="312"/>
      <c r="L864" s="313"/>
      <c r="M864" s="313"/>
      <c r="N864" s="313"/>
      <c r="O864" s="313"/>
      <c r="P864" s="313"/>
      <c r="Q864" s="313"/>
      <c r="R864" s="313"/>
      <c r="S864" s="313"/>
      <c r="T864" s="313"/>
      <c r="U864" s="313"/>
      <c r="V864" s="313"/>
      <c r="W864" s="313"/>
      <c r="X864" s="313"/>
      <c r="Y864" s="313"/>
      <c r="Z864" s="313"/>
    </row>
    <row r="865" spans="1:26" x14ac:dyDescent="0.25">
      <c r="A865" s="313"/>
      <c r="B865" s="322"/>
      <c r="C865" s="322"/>
      <c r="D865" s="313"/>
      <c r="E865" s="323"/>
      <c r="F865" s="312"/>
      <c r="G865" s="312"/>
      <c r="H865" s="324"/>
      <c r="I865" s="324"/>
      <c r="J865" s="313"/>
      <c r="K865" s="312"/>
      <c r="L865" s="313"/>
      <c r="M865" s="313"/>
      <c r="N865" s="313"/>
      <c r="O865" s="313"/>
      <c r="P865" s="313"/>
      <c r="Q865" s="313"/>
      <c r="R865" s="313"/>
      <c r="S865" s="313"/>
      <c r="T865" s="313"/>
      <c r="U865" s="313"/>
      <c r="V865" s="313"/>
      <c r="W865" s="313"/>
      <c r="X865" s="313"/>
      <c r="Y865" s="313"/>
      <c r="Z865" s="313"/>
    </row>
    <row r="866" spans="1:26" x14ac:dyDescent="0.25">
      <c r="A866" s="313"/>
      <c r="B866" s="322"/>
      <c r="C866" s="322"/>
      <c r="D866" s="313"/>
      <c r="E866" s="323"/>
      <c r="F866" s="312"/>
      <c r="G866" s="312"/>
      <c r="H866" s="324"/>
      <c r="I866" s="324"/>
      <c r="J866" s="313"/>
      <c r="K866" s="312"/>
      <c r="L866" s="313"/>
      <c r="M866" s="313"/>
      <c r="N866" s="313"/>
      <c r="O866" s="313"/>
      <c r="P866" s="313"/>
      <c r="Q866" s="313"/>
      <c r="R866" s="313"/>
      <c r="S866" s="313"/>
      <c r="T866" s="313"/>
      <c r="U866" s="313"/>
      <c r="V866" s="313"/>
      <c r="W866" s="313"/>
      <c r="X866" s="313"/>
      <c r="Y866" s="313"/>
      <c r="Z866" s="313"/>
    </row>
    <row r="867" spans="1:26" x14ac:dyDescent="0.25">
      <c r="A867" s="313"/>
      <c r="B867" s="322"/>
      <c r="C867" s="322"/>
      <c r="D867" s="313"/>
      <c r="E867" s="323"/>
      <c r="F867" s="312"/>
      <c r="G867" s="312"/>
      <c r="H867" s="324"/>
      <c r="I867" s="324"/>
      <c r="J867" s="313"/>
      <c r="K867" s="312"/>
      <c r="L867" s="313"/>
      <c r="M867" s="313"/>
      <c r="N867" s="313"/>
      <c r="O867" s="313"/>
      <c r="P867" s="313"/>
      <c r="Q867" s="313"/>
      <c r="R867" s="313"/>
      <c r="S867" s="313"/>
      <c r="T867" s="313"/>
      <c r="U867" s="313"/>
      <c r="V867" s="313"/>
      <c r="W867" s="313"/>
      <c r="X867" s="313"/>
      <c r="Y867" s="313"/>
      <c r="Z867" s="313"/>
    </row>
    <row r="868" spans="1:26" x14ac:dyDescent="0.25">
      <c r="A868" s="313"/>
      <c r="B868" s="322"/>
      <c r="C868" s="322"/>
      <c r="D868" s="313"/>
      <c r="E868" s="323"/>
      <c r="F868" s="312"/>
      <c r="G868" s="312"/>
      <c r="H868" s="324"/>
      <c r="I868" s="324"/>
      <c r="J868" s="313"/>
      <c r="K868" s="312"/>
      <c r="L868" s="313"/>
      <c r="M868" s="313"/>
      <c r="N868" s="313"/>
      <c r="O868" s="313"/>
      <c r="P868" s="313"/>
      <c r="Q868" s="313"/>
      <c r="R868" s="313"/>
      <c r="S868" s="313"/>
      <c r="T868" s="313"/>
      <c r="U868" s="313"/>
      <c r="V868" s="313"/>
      <c r="W868" s="313"/>
      <c r="X868" s="313"/>
      <c r="Y868" s="313"/>
      <c r="Z868" s="313"/>
    </row>
    <row r="869" spans="1:26" x14ac:dyDescent="0.25">
      <c r="A869" s="313"/>
      <c r="B869" s="322"/>
      <c r="C869" s="322"/>
      <c r="D869" s="313"/>
      <c r="E869" s="323"/>
      <c r="F869" s="312"/>
      <c r="G869" s="312"/>
      <c r="H869" s="324"/>
      <c r="I869" s="324"/>
      <c r="J869" s="313"/>
      <c r="K869" s="312"/>
      <c r="L869" s="313"/>
      <c r="M869" s="313"/>
      <c r="N869" s="313"/>
      <c r="O869" s="313"/>
      <c r="P869" s="313"/>
      <c r="Q869" s="313"/>
      <c r="R869" s="313"/>
      <c r="S869" s="313"/>
      <c r="T869" s="313"/>
      <c r="U869" s="313"/>
      <c r="V869" s="313"/>
      <c r="W869" s="313"/>
      <c r="X869" s="313"/>
      <c r="Y869" s="313"/>
      <c r="Z869" s="313"/>
    </row>
    <row r="870" spans="1:26" x14ac:dyDescent="0.25">
      <c r="A870" s="313"/>
      <c r="B870" s="322"/>
      <c r="C870" s="322"/>
      <c r="D870" s="313"/>
      <c r="E870" s="323"/>
      <c r="F870" s="312"/>
      <c r="G870" s="312"/>
      <c r="H870" s="324"/>
      <c r="I870" s="324"/>
      <c r="J870" s="313"/>
      <c r="K870" s="312"/>
      <c r="L870" s="313"/>
      <c r="M870" s="313"/>
      <c r="N870" s="313"/>
      <c r="O870" s="313"/>
      <c r="P870" s="313"/>
      <c r="Q870" s="313"/>
      <c r="R870" s="313"/>
      <c r="S870" s="313"/>
      <c r="T870" s="313"/>
      <c r="U870" s="313"/>
      <c r="V870" s="313"/>
      <c r="W870" s="313"/>
      <c r="X870" s="313"/>
      <c r="Y870" s="313"/>
      <c r="Z870" s="313"/>
    </row>
    <row r="871" spans="1:26" x14ac:dyDescent="0.25">
      <c r="A871" s="313"/>
      <c r="B871" s="322"/>
      <c r="C871" s="322"/>
      <c r="D871" s="313"/>
      <c r="E871" s="323"/>
      <c r="F871" s="312"/>
      <c r="G871" s="312"/>
      <c r="H871" s="324"/>
      <c r="I871" s="324"/>
      <c r="J871" s="313"/>
      <c r="K871" s="312"/>
      <c r="L871" s="313"/>
      <c r="M871" s="313"/>
      <c r="N871" s="313"/>
      <c r="O871" s="313"/>
      <c r="P871" s="313"/>
      <c r="Q871" s="313"/>
      <c r="R871" s="313"/>
      <c r="S871" s="313"/>
      <c r="T871" s="313"/>
      <c r="U871" s="313"/>
      <c r="V871" s="313"/>
      <c r="W871" s="313"/>
      <c r="X871" s="313"/>
      <c r="Y871" s="313"/>
      <c r="Z871" s="313"/>
    </row>
    <row r="872" spans="1:26" x14ac:dyDescent="0.25">
      <c r="A872" s="313"/>
      <c r="B872" s="322"/>
      <c r="C872" s="322"/>
      <c r="D872" s="313"/>
      <c r="E872" s="323"/>
      <c r="F872" s="312"/>
      <c r="G872" s="312"/>
      <c r="H872" s="324"/>
      <c r="I872" s="324"/>
      <c r="J872" s="313"/>
      <c r="K872" s="312"/>
      <c r="L872" s="313"/>
      <c r="M872" s="313"/>
      <c r="N872" s="313"/>
      <c r="O872" s="313"/>
      <c r="P872" s="313"/>
      <c r="Q872" s="313"/>
      <c r="R872" s="313"/>
      <c r="S872" s="313"/>
      <c r="T872" s="313"/>
      <c r="U872" s="313"/>
      <c r="V872" s="313"/>
      <c r="W872" s="313"/>
      <c r="X872" s="313"/>
      <c r="Y872" s="313"/>
      <c r="Z872" s="313"/>
    </row>
    <row r="873" spans="1:26" x14ac:dyDescent="0.25">
      <c r="A873" s="313"/>
      <c r="B873" s="322"/>
      <c r="C873" s="322"/>
      <c r="D873" s="313"/>
      <c r="E873" s="323"/>
      <c r="F873" s="312"/>
      <c r="G873" s="312"/>
      <c r="H873" s="324"/>
      <c r="I873" s="324"/>
      <c r="J873" s="313"/>
      <c r="K873" s="312"/>
      <c r="L873" s="313"/>
      <c r="M873" s="313"/>
      <c r="N873" s="313"/>
      <c r="O873" s="313"/>
      <c r="P873" s="313"/>
      <c r="Q873" s="313"/>
      <c r="R873" s="313"/>
      <c r="S873" s="313"/>
      <c r="T873" s="313"/>
      <c r="U873" s="313"/>
      <c r="V873" s="313"/>
      <c r="W873" s="313"/>
      <c r="X873" s="313"/>
      <c r="Y873" s="313"/>
      <c r="Z873" s="313"/>
    </row>
    <row r="874" spans="1:26" x14ac:dyDescent="0.25">
      <c r="A874" s="313"/>
      <c r="B874" s="322"/>
      <c r="C874" s="322"/>
      <c r="D874" s="313"/>
      <c r="E874" s="323"/>
      <c r="F874" s="312"/>
      <c r="G874" s="312"/>
      <c r="H874" s="324"/>
      <c r="I874" s="324"/>
      <c r="J874" s="313"/>
      <c r="K874" s="312"/>
      <c r="L874" s="313"/>
      <c r="M874" s="313"/>
      <c r="N874" s="313"/>
      <c r="O874" s="313"/>
      <c r="P874" s="313"/>
      <c r="Q874" s="313"/>
      <c r="R874" s="313"/>
      <c r="S874" s="313"/>
      <c r="T874" s="313"/>
      <c r="U874" s="313"/>
      <c r="V874" s="313"/>
      <c r="W874" s="313"/>
      <c r="X874" s="313"/>
      <c r="Y874" s="313"/>
      <c r="Z874" s="313"/>
    </row>
    <row r="875" spans="1:26" x14ac:dyDescent="0.25">
      <c r="A875" s="313"/>
      <c r="B875" s="322"/>
      <c r="C875" s="322"/>
      <c r="D875" s="313"/>
      <c r="E875" s="323"/>
      <c r="F875" s="312"/>
      <c r="G875" s="312"/>
      <c r="H875" s="324"/>
      <c r="I875" s="324"/>
      <c r="J875" s="313"/>
      <c r="K875" s="312"/>
      <c r="L875" s="313"/>
      <c r="M875" s="313"/>
      <c r="N875" s="313"/>
      <c r="O875" s="313"/>
      <c r="P875" s="313"/>
      <c r="Q875" s="313"/>
      <c r="R875" s="313"/>
      <c r="S875" s="313"/>
      <c r="T875" s="313"/>
      <c r="U875" s="313"/>
      <c r="V875" s="313"/>
      <c r="W875" s="313"/>
      <c r="X875" s="313"/>
      <c r="Y875" s="313"/>
      <c r="Z875" s="313"/>
    </row>
    <row r="876" spans="1:26" x14ac:dyDescent="0.25">
      <c r="A876" s="313"/>
      <c r="B876" s="322"/>
      <c r="C876" s="322"/>
      <c r="D876" s="313"/>
      <c r="E876" s="323"/>
      <c r="F876" s="312"/>
      <c r="G876" s="312"/>
      <c r="H876" s="324"/>
      <c r="I876" s="324"/>
      <c r="J876" s="313"/>
      <c r="K876" s="312"/>
      <c r="L876" s="313"/>
      <c r="M876" s="313"/>
      <c r="N876" s="313"/>
      <c r="O876" s="313"/>
      <c r="P876" s="313"/>
      <c r="Q876" s="313"/>
      <c r="R876" s="313"/>
      <c r="S876" s="313"/>
      <c r="T876" s="313"/>
      <c r="U876" s="313"/>
      <c r="V876" s="313"/>
      <c r="W876" s="313"/>
      <c r="X876" s="313"/>
      <c r="Y876" s="313"/>
      <c r="Z876" s="313"/>
    </row>
    <row r="877" spans="1:26" x14ac:dyDescent="0.25">
      <c r="A877" s="313"/>
      <c r="B877" s="322"/>
      <c r="C877" s="322"/>
      <c r="D877" s="313"/>
      <c r="E877" s="323"/>
      <c r="F877" s="312"/>
      <c r="G877" s="312"/>
      <c r="H877" s="324"/>
      <c r="I877" s="324"/>
      <c r="J877" s="313"/>
      <c r="K877" s="312"/>
      <c r="L877" s="313"/>
      <c r="M877" s="313"/>
      <c r="N877" s="313"/>
      <c r="O877" s="313"/>
      <c r="P877" s="313"/>
      <c r="Q877" s="313"/>
      <c r="R877" s="313"/>
      <c r="S877" s="313"/>
      <c r="T877" s="313"/>
      <c r="U877" s="313"/>
      <c r="V877" s="313"/>
      <c r="W877" s="313"/>
      <c r="X877" s="313"/>
      <c r="Y877" s="313"/>
      <c r="Z877" s="313"/>
    </row>
    <row r="878" spans="1:26" x14ac:dyDescent="0.25">
      <c r="A878" s="313"/>
      <c r="B878" s="322"/>
      <c r="C878" s="322"/>
      <c r="D878" s="313"/>
      <c r="E878" s="323"/>
      <c r="F878" s="312"/>
      <c r="G878" s="312"/>
      <c r="H878" s="324"/>
      <c r="I878" s="324"/>
      <c r="J878" s="313"/>
      <c r="K878" s="312"/>
      <c r="L878" s="313"/>
      <c r="M878" s="313"/>
      <c r="N878" s="313"/>
      <c r="O878" s="313"/>
      <c r="P878" s="313"/>
      <c r="Q878" s="313"/>
      <c r="R878" s="313"/>
      <c r="S878" s="313"/>
      <c r="T878" s="313"/>
      <c r="U878" s="313"/>
      <c r="V878" s="313"/>
      <c r="W878" s="313"/>
      <c r="X878" s="313"/>
      <c r="Y878" s="313"/>
      <c r="Z878" s="313"/>
    </row>
    <row r="879" spans="1:26" x14ac:dyDescent="0.25">
      <c r="A879" s="313"/>
      <c r="B879" s="322"/>
      <c r="C879" s="322"/>
      <c r="D879" s="313"/>
      <c r="E879" s="323"/>
      <c r="F879" s="312"/>
      <c r="G879" s="312"/>
      <c r="H879" s="324"/>
      <c r="I879" s="324"/>
      <c r="J879" s="313"/>
      <c r="K879" s="312"/>
      <c r="L879" s="313"/>
      <c r="M879" s="313"/>
      <c r="N879" s="313"/>
      <c r="O879" s="313"/>
      <c r="P879" s="313"/>
      <c r="Q879" s="313"/>
      <c r="R879" s="313"/>
      <c r="S879" s="313"/>
      <c r="T879" s="313"/>
      <c r="U879" s="313"/>
      <c r="V879" s="313"/>
      <c r="W879" s="313"/>
      <c r="X879" s="313"/>
      <c r="Y879" s="313"/>
      <c r="Z879" s="313"/>
    </row>
    <row r="880" spans="1:26" x14ac:dyDescent="0.25">
      <c r="A880" s="313"/>
      <c r="B880" s="322"/>
      <c r="C880" s="322"/>
      <c r="D880" s="313"/>
      <c r="E880" s="323"/>
      <c r="F880" s="312"/>
      <c r="G880" s="312"/>
      <c r="H880" s="324"/>
      <c r="I880" s="324"/>
      <c r="J880" s="313"/>
      <c r="K880" s="312"/>
      <c r="L880" s="313"/>
      <c r="M880" s="313"/>
      <c r="N880" s="313"/>
      <c r="O880" s="313"/>
      <c r="P880" s="313"/>
      <c r="Q880" s="313"/>
      <c r="R880" s="313"/>
      <c r="S880" s="313"/>
      <c r="T880" s="313"/>
      <c r="U880" s="313"/>
      <c r="V880" s="313"/>
      <c r="W880" s="313"/>
      <c r="X880" s="313"/>
      <c r="Y880" s="313"/>
      <c r="Z880" s="313"/>
    </row>
    <row r="881" spans="1:26" x14ac:dyDescent="0.25">
      <c r="A881" s="313"/>
      <c r="B881" s="322"/>
      <c r="C881" s="322"/>
      <c r="D881" s="313"/>
      <c r="E881" s="323"/>
      <c r="F881" s="312"/>
      <c r="G881" s="312"/>
      <c r="H881" s="324"/>
      <c r="I881" s="324"/>
      <c r="J881" s="313"/>
      <c r="K881" s="312"/>
      <c r="L881" s="313"/>
      <c r="M881" s="313"/>
      <c r="N881" s="313"/>
      <c r="O881" s="313"/>
      <c r="P881" s="313"/>
      <c r="Q881" s="313"/>
      <c r="R881" s="313"/>
      <c r="S881" s="313"/>
      <c r="T881" s="313"/>
      <c r="U881" s="313"/>
      <c r="V881" s="313"/>
      <c r="W881" s="313"/>
      <c r="X881" s="313"/>
      <c r="Y881" s="313"/>
      <c r="Z881" s="313"/>
    </row>
    <row r="882" spans="1:26" x14ac:dyDescent="0.25">
      <c r="A882" s="313"/>
      <c r="B882" s="322"/>
      <c r="C882" s="322"/>
      <c r="D882" s="313"/>
      <c r="E882" s="323"/>
      <c r="F882" s="312"/>
      <c r="G882" s="312"/>
      <c r="H882" s="324"/>
      <c r="I882" s="324"/>
      <c r="J882" s="313"/>
      <c r="K882" s="312"/>
      <c r="L882" s="313"/>
      <c r="M882" s="313"/>
      <c r="N882" s="313"/>
      <c r="O882" s="313"/>
      <c r="P882" s="313"/>
      <c r="Q882" s="313"/>
      <c r="R882" s="313"/>
      <c r="S882" s="313"/>
      <c r="T882" s="313"/>
      <c r="U882" s="313"/>
      <c r="V882" s="313"/>
      <c r="W882" s="313"/>
      <c r="X882" s="313"/>
      <c r="Y882" s="313"/>
      <c r="Z882" s="313"/>
    </row>
    <row r="883" spans="1:26" x14ac:dyDescent="0.25">
      <c r="A883" s="313"/>
      <c r="B883" s="322"/>
      <c r="C883" s="322"/>
      <c r="D883" s="313"/>
      <c r="E883" s="323"/>
      <c r="F883" s="312"/>
      <c r="G883" s="312"/>
      <c r="H883" s="324"/>
      <c r="I883" s="324"/>
      <c r="J883" s="313"/>
      <c r="K883" s="312"/>
      <c r="L883" s="313"/>
      <c r="M883" s="313"/>
      <c r="N883" s="313"/>
      <c r="O883" s="313"/>
      <c r="P883" s="313"/>
      <c r="Q883" s="313"/>
      <c r="R883" s="313"/>
      <c r="S883" s="313"/>
      <c r="T883" s="313"/>
      <c r="U883" s="313"/>
      <c r="V883" s="313"/>
      <c r="W883" s="313"/>
      <c r="X883" s="313"/>
      <c r="Y883" s="313"/>
      <c r="Z883" s="313"/>
    </row>
    <row r="884" spans="1:26" x14ac:dyDescent="0.25">
      <c r="A884" s="313"/>
      <c r="B884" s="322"/>
      <c r="C884" s="322"/>
      <c r="D884" s="313"/>
      <c r="E884" s="323"/>
      <c r="F884" s="312"/>
      <c r="G884" s="312"/>
      <c r="H884" s="324"/>
      <c r="I884" s="324"/>
      <c r="J884" s="313"/>
      <c r="K884" s="312"/>
      <c r="L884" s="313"/>
      <c r="M884" s="313"/>
      <c r="N884" s="313"/>
      <c r="O884" s="313"/>
      <c r="P884" s="313"/>
      <c r="Q884" s="313"/>
      <c r="R884" s="313"/>
      <c r="S884" s="313"/>
      <c r="T884" s="313"/>
      <c r="U884" s="313"/>
      <c r="V884" s="313"/>
      <c r="W884" s="313"/>
      <c r="X884" s="313"/>
      <c r="Y884" s="313"/>
      <c r="Z884" s="313"/>
    </row>
    <row r="885" spans="1:26" x14ac:dyDescent="0.25">
      <c r="A885" s="313"/>
      <c r="B885" s="322"/>
      <c r="C885" s="322"/>
      <c r="D885" s="313"/>
      <c r="E885" s="323"/>
      <c r="F885" s="312"/>
      <c r="G885" s="312"/>
      <c r="H885" s="324"/>
      <c r="I885" s="324"/>
      <c r="J885" s="313"/>
      <c r="K885" s="312"/>
      <c r="L885" s="313"/>
      <c r="M885" s="313"/>
      <c r="N885" s="313"/>
      <c r="O885" s="313"/>
      <c r="P885" s="313"/>
      <c r="Q885" s="313"/>
      <c r="R885" s="313"/>
      <c r="S885" s="313"/>
      <c r="T885" s="313"/>
      <c r="U885" s="313"/>
      <c r="V885" s="313"/>
      <c r="W885" s="313"/>
      <c r="X885" s="313"/>
      <c r="Y885" s="313"/>
      <c r="Z885" s="313"/>
    </row>
    <row r="886" spans="1:26" x14ac:dyDescent="0.25">
      <c r="A886" s="313"/>
      <c r="B886" s="322"/>
      <c r="C886" s="322"/>
      <c r="D886" s="313"/>
      <c r="E886" s="323"/>
      <c r="F886" s="312"/>
      <c r="G886" s="312"/>
      <c r="H886" s="324"/>
      <c r="I886" s="324"/>
      <c r="J886" s="313"/>
      <c r="K886" s="312"/>
      <c r="L886" s="313"/>
      <c r="M886" s="313"/>
      <c r="N886" s="313"/>
      <c r="O886" s="313"/>
      <c r="P886" s="313"/>
      <c r="Q886" s="313"/>
      <c r="R886" s="313"/>
      <c r="S886" s="313"/>
      <c r="T886" s="313"/>
      <c r="U886" s="313"/>
      <c r="V886" s="313"/>
      <c r="W886" s="313"/>
      <c r="X886" s="313"/>
      <c r="Y886" s="313"/>
      <c r="Z886" s="313"/>
    </row>
    <row r="887" spans="1:26" x14ac:dyDescent="0.25">
      <c r="A887" s="313"/>
      <c r="B887" s="322"/>
      <c r="C887" s="322"/>
      <c r="D887" s="313"/>
      <c r="E887" s="323"/>
      <c r="F887" s="312"/>
      <c r="G887" s="312"/>
      <c r="H887" s="324"/>
      <c r="I887" s="324"/>
      <c r="J887" s="313"/>
      <c r="K887" s="312"/>
      <c r="L887" s="313"/>
      <c r="M887" s="313"/>
      <c r="N887" s="313"/>
      <c r="O887" s="313"/>
      <c r="P887" s="313"/>
      <c r="Q887" s="313"/>
      <c r="R887" s="313"/>
      <c r="S887" s="313"/>
      <c r="T887" s="313"/>
      <c r="U887" s="313"/>
      <c r="V887" s="313"/>
      <c r="W887" s="313"/>
      <c r="X887" s="313"/>
      <c r="Y887" s="313"/>
      <c r="Z887" s="313"/>
    </row>
    <row r="888" spans="1:26" x14ac:dyDescent="0.25">
      <c r="A888" s="313"/>
      <c r="B888" s="322"/>
      <c r="C888" s="322"/>
      <c r="D888" s="313"/>
      <c r="E888" s="323"/>
      <c r="F888" s="312"/>
      <c r="G888" s="312"/>
      <c r="H888" s="324"/>
      <c r="I888" s="324"/>
      <c r="J888" s="313"/>
      <c r="K888" s="312"/>
      <c r="L888" s="313"/>
      <c r="M888" s="313"/>
      <c r="N888" s="313"/>
      <c r="O888" s="313"/>
      <c r="P888" s="313"/>
      <c r="Q888" s="313"/>
      <c r="R888" s="313"/>
      <c r="S888" s="313"/>
      <c r="T888" s="313"/>
      <c r="U888" s="313"/>
      <c r="V888" s="313"/>
      <c r="W888" s="313"/>
      <c r="X888" s="313"/>
      <c r="Y888" s="313"/>
      <c r="Z888" s="313"/>
    </row>
    <row r="889" spans="1:26" x14ac:dyDescent="0.25">
      <c r="A889" s="313"/>
      <c r="B889" s="322"/>
      <c r="C889" s="322"/>
      <c r="D889" s="313"/>
      <c r="E889" s="323"/>
      <c r="F889" s="312"/>
      <c r="G889" s="312"/>
      <c r="H889" s="324"/>
      <c r="I889" s="324"/>
      <c r="J889" s="313"/>
      <c r="K889" s="312"/>
      <c r="L889" s="313"/>
      <c r="M889" s="313"/>
      <c r="N889" s="313"/>
      <c r="O889" s="313"/>
      <c r="P889" s="313"/>
      <c r="Q889" s="313"/>
      <c r="R889" s="313"/>
      <c r="S889" s="313"/>
      <c r="T889" s="313"/>
      <c r="U889" s="313"/>
      <c r="V889" s="313"/>
      <c r="W889" s="313"/>
      <c r="X889" s="313"/>
      <c r="Y889" s="313"/>
      <c r="Z889" s="313"/>
    </row>
    <row r="890" spans="1:26" x14ac:dyDescent="0.25">
      <c r="A890" s="313"/>
      <c r="B890" s="322"/>
      <c r="C890" s="322"/>
      <c r="D890" s="313"/>
      <c r="E890" s="323"/>
      <c r="F890" s="312"/>
      <c r="G890" s="312"/>
      <c r="H890" s="324"/>
      <c r="I890" s="324"/>
      <c r="J890" s="313"/>
      <c r="K890" s="312"/>
      <c r="L890" s="313"/>
      <c r="M890" s="313"/>
      <c r="N890" s="313"/>
      <c r="O890" s="313"/>
      <c r="P890" s="313"/>
      <c r="Q890" s="313"/>
      <c r="R890" s="313"/>
      <c r="S890" s="313"/>
      <c r="T890" s="313"/>
      <c r="U890" s="313"/>
      <c r="V890" s="313"/>
      <c r="W890" s="313"/>
      <c r="X890" s="313"/>
      <c r="Y890" s="313"/>
      <c r="Z890" s="313"/>
    </row>
    <row r="891" spans="1:26" x14ac:dyDescent="0.25">
      <c r="A891" s="313"/>
      <c r="B891" s="322"/>
      <c r="C891" s="322"/>
      <c r="D891" s="313"/>
      <c r="E891" s="323"/>
      <c r="F891" s="312"/>
      <c r="G891" s="312"/>
      <c r="H891" s="324"/>
      <c r="I891" s="324"/>
      <c r="J891" s="313"/>
      <c r="K891" s="312"/>
      <c r="L891" s="313"/>
      <c r="M891" s="313"/>
      <c r="N891" s="313"/>
      <c r="O891" s="313"/>
      <c r="P891" s="313"/>
      <c r="Q891" s="313"/>
      <c r="R891" s="313"/>
      <c r="S891" s="313"/>
      <c r="T891" s="313"/>
      <c r="U891" s="313"/>
      <c r="V891" s="313"/>
      <c r="W891" s="313"/>
      <c r="X891" s="313"/>
      <c r="Y891" s="313"/>
      <c r="Z891" s="313"/>
    </row>
    <row r="892" spans="1:26" x14ac:dyDescent="0.25">
      <c r="A892" s="313"/>
      <c r="B892" s="322"/>
      <c r="C892" s="322"/>
      <c r="D892" s="313"/>
      <c r="E892" s="323"/>
      <c r="F892" s="312"/>
      <c r="G892" s="312"/>
      <c r="H892" s="324"/>
      <c r="I892" s="324"/>
      <c r="J892" s="313"/>
      <c r="K892" s="312"/>
      <c r="L892" s="313"/>
      <c r="M892" s="313"/>
      <c r="N892" s="313"/>
      <c r="O892" s="313"/>
      <c r="P892" s="313"/>
      <c r="Q892" s="313"/>
      <c r="R892" s="313"/>
      <c r="S892" s="313"/>
      <c r="T892" s="313"/>
      <c r="U892" s="313"/>
      <c r="V892" s="313"/>
      <c r="W892" s="313"/>
      <c r="X892" s="313"/>
      <c r="Y892" s="313"/>
      <c r="Z892" s="313"/>
    </row>
    <row r="893" spans="1:26" x14ac:dyDescent="0.25">
      <c r="A893" s="313"/>
      <c r="B893" s="322"/>
      <c r="C893" s="322"/>
      <c r="D893" s="313"/>
      <c r="E893" s="323"/>
      <c r="F893" s="312"/>
      <c r="G893" s="312"/>
      <c r="H893" s="324"/>
      <c r="I893" s="324"/>
      <c r="J893" s="313"/>
      <c r="K893" s="312"/>
      <c r="L893" s="313"/>
      <c r="M893" s="313"/>
      <c r="N893" s="313"/>
      <c r="O893" s="313"/>
      <c r="P893" s="313"/>
      <c r="Q893" s="313"/>
      <c r="R893" s="313"/>
      <c r="S893" s="313"/>
      <c r="T893" s="313"/>
      <c r="U893" s="313"/>
      <c r="V893" s="313"/>
      <c r="W893" s="313"/>
      <c r="X893" s="313"/>
      <c r="Y893" s="313"/>
      <c r="Z893" s="313"/>
    </row>
    <row r="894" spans="1:26" x14ac:dyDescent="0.25">
      <c r="A894" s="313"/>
      <c r="B894" s="322"/>
      <c r="C894" s="322"/>
      <c r="D894" s="313"/>
      <c r="E894" s="323"/>
      <c r="F894" s="312"/>
      <c r="G894" s="312"/>
      <c r="H894" s="324"/>
      <c r="I894" s="324"/>
      <c r="J894" s="313"/>
      <c r="K894" s="312"/>
      <c r="L894" s="313"/>
      <c r="M894" s="313"/>
      <c r="N894" s="313"/>
      <c r="O894" s="313"/>
      <c r="P894" s="313"/>
      <c r="Q894" s="313"/>
      <c r="R894" s="313"/>
      <c r="S894" s="313"/>
      <c r="T894" s="313"/>
      <c r="U894" s="313"/>
      <c r="V894" s="313"/>
      <c r="W894" s="313"/>
      <c r="X894" s="313"/>
      <c r="Y894" s="313"/>
      <c r="Z894" s="313"/>
    </row>
    <row r="895" spans="1:26" x14ac:dyDescent="0.25">
      <c r="A895" s="313"/>
      <c r="B895" s="322"/>
      <c r="C895" s="322"/>
      <c r="D895" s="313"/>
      <c r="E895" s="323"/>
      <c r="F895" s="312"/>
      <c r="G895" s="312"/>
      <c r="H895" s="324"/>
      <c r="I895" s="324"/>
      <c r="J895" s="313"/>
      <c r="K895" s="312"/>
      <c r="L895" s="313"/>
      <c r="M895" s="313"/>
      <c r="N895" s="313"/>
      <c r="O895" s="313"/>
      <c r="P895" s="313"/>
      <c r="Q895" s="313"/>
      <c r="R895" s="313"/>
      <c r="S895" s="313"/>
      <c r="T895" s="313"/>
      <c r="U895" s="313"/>
      <c r="V895" s="313"/>
      <c r="W895" s="313"/>
      <c r="X895" s="313"/>
      <c r="Y895" s="313"/>
      <c r="Z895" s="313"/>
    </row>
    <row r="896" spans="1:26" x14ac:dyDescent="0.25">
      <c r="A896" s="313"/>
      <c r="B896" s="322"/>
      <c r="C896" s="322"/>
      <c r="D896" s="313"/>
      <c r="E896" s="323"/>
      <c r="F896" s="312"/>
      <c r="G896" s="312"/>
      <c r="H896" s="324"/>
      <c r="I896" s="324"/>
      <c r="J896" s="313"/>
      <c r="K896" s="312"/>
      <c r="L896" s="313"/>
      <c r="M896" s="313"/>
      <c r="N896" s="313"/>
      <c r="O896" s="313"/>
      <c r="P896" s="313"/>
      <c r="Q896" s="313"/>
      <c r="R896" s="313"/>
      <c r="S896" s="313"/>
      <c r="T896" s="313"/>
      <c r="U896" s="313"/>
      <c r="V896" s="313"/>
      <c r="W896" s="313"/>
      <c r="X896" s="313"/>
      <c r="Y896" s="313"/>
      <c r="Z896" s="313"/>
    </row>
    <row r="897" spans="1:26" x14ac:dyDescent="0.25">
      <c r="A897" s="313"/>
      <c r="B897" s="322"/>
      <c r="C897" s="322"/>
      <c r="D897" s="313"/>
      <c r="E897" s="323"/>
      <c r="F897" s="312"/>
      <c r="G897" s="312"/>
      <c r="H897" s="324"/>
      <c r="I897" s="324"/>
      <c r="J897" s="313"/>
      <c r="K897" s="312"/>
      <c r="L897" s="313"/>
      <c r="M897" s="313"/>
      <c r="N897" s="313"/>
      <c r="O897" s="313"/>
      <c r="P897" s="313"/>
      <c r="Q897" s="313"/>
      <c r="R897" s="313"/>
      <c r="S897" s="313"/>
      <c r="T897" s="313"/>
      <c r="U897" s="313"/>
      <c r="V897" s="313"/>
      <c r="W897" s="313"/>
      <c r="X897" s="313"/>
      <c r="Y897" s="313"/>
      <c r="Z897" s="313"/>
    </row>
    <row r="898" spans="1:26" x14ac:dyDescent="0.25">
      <c r="A898" s="313"/>
      <c r="B898" s="322"/>
      <c r="C898" s="322"/>
      <c r="D898" s="313"/>
      <c r="E898" s="323"/>
      <c r="F898" s="312"/>
      <c r="G898" s="312"/>
      <c r="H898" s="324"/>
      <c r="I898" s="324"/>
      <c r="J898" s="313"/>
      <c r="K898" s="312"/>
      <c r="L898" s="313"/>
      <c r="M898" s="313"/>
      <c r="N898" s="313"/>
      <c r="O898" s="313"/>
      <c r="P898" s="313"/>
      <c r="Q898" s="313"/>
      <c r="R898" s="313"/>
      <c r="S898" s="313"/>
      <c r="T898" s="313"/>
      <c r="U898" s="313"/>
      <c r="V898" s="313"/>
      <c r="W898" s="313"/>
      <c r="X898" s="313"/>
      <c r="Y898" s="313"/>
      <c r="Z898" s="313"/>
    </row>
    <row r="899" spans="1:26" x14ac:dyDescent="0.25">
      <c r="A899" s="313"/>
      <c r="B899" s="322"/>
      <c r="C899" s="322"/>
      <c r="D899" s="313"/>
      <c r="E899" s="323"/>
      <c r="F899" s="312"/>
      <c r="G899" s="312"/>
      <c r="H899" s="324"/>
      <c r="I899" s="324"/>
      <c r="J899" s="313"/>
      <c r="K899" s="312"/>
      <c r="L899" s="313"/>
      <c r="M899" s="313"/>
      <c r="N899" s="313"/>
      <c r="O899" s="313"/>
      <c r="P899" s="313"/>
      <c r="Q899" s="313"/>
      <c r="R899" s="313"/>
      <c r="S899" s="313"/>
      <c r="T899" s="313"/>
      <c r="U899" s="313"/>
      <c r="V899" s="313"/>
      <c r="W899" s="313"/>
      <c r="X899" s="313"/>
      <c r="Y899" s="313"/>
      <c r="Z899" s="313"/>
    </row>
    <row r="900" spans="1:26" x14ac:dyDescent="0.25">
      <c r="A900" s="313"/>
      <c r="B900" s="322"/>
      <c r="C900" s="322"/>
      <c r="D900" s="313"/>
      <c r="E900" s="323"/>
      <c r="F900" s="312"/>
      <c r="G900" s="312"/>
      <c r="H900" s="324"/>
      <c r="I900" s="324"/>
      <c r="J900" s="313"/>
      <c r="K900" s="312"/>
      <c r="L900" s="313"/>
      <c r="M900" s="313"/>
      <c r="N900" s="313"/>
      <c r="O900" s="313"/>
      <c r="P900" s="313"/>
      <c r="Q900" s="313"/>
      <c r="R900" s="313"/>
      <c r="S900" s="313"/>
      <c r="T900" s="313"/>
      <c r="U900" s="313"/>
      <c r="V900" s="313"/>
      <c r="W900" s="313"/>
      <c r="X900" s="313"/>
      <c r="Y900" s="313"/>
      <c r="Z900" s="313"/>
    </row>
    <row r="901" spans="1:26" x14ac:dyDescent="0.25">
      <c r="A901" s="313"/>
      <c r="B901" s="322"/>
      <c r="C901" s="322"/>
      <c r="D901" s="313"/>
      <c r="E901" s="323"/>
      <c r="F901" s="312"/>
      <c r="G901" s="312"/>
      <c r="H901" s="324"/>
      <c r="I901" s="324"/>
      <c r="J901" s="313"/>
      <c r="K901" s="312"/>
      <c r="L901" s="313"/>
      <c r="M901" s="313"/>
      <c r="N901" s="313"/>
      <c r="O901" s="313"/>
      <c r="P901" s="313"/>
      <c r="Q901" s="313"/>
      <c r="R901" s="313"/>
      <c r="S901" s="313"/>
      <c r="T901" s="313"/>
      <c r="U901" s="313"/>
      <c r="V901" s="313"/>
      <c r="W901" s="313"/>
      <c r="X901" s="313"/>
      <c r="Y901" s="313"/>
      <c r="Z901" s="313"/>
    </row>
    <row r="902" spans="1:26" x14ac:dyDescent="0.25">
      <c r="A902" s="313"/>
      <c r="B902" s="322"/>
      <c r="C902" s="322"/>
      <c r="D902" s="313"/>
      <c r="E902" s="323"/>
      <c r="F902" s="312"/>
      <c r="G902" s="312"/>
      <c r="H902" s="324"/>
      <c r="I902" s="324"/>
      <c r="J902" s="313"/>
      <c r="K902" s="312"/>
      <c r="L902" s="313"/>
      <c r="M902" s="313"/>
      <c r="N902" s="313"/>
      <c r="O902" s="313"/>
      <c r="P902" s="313"/>
      <c r="Q902" s="313"/>
      <c r="R902" s="313"/>
      <c r="S902" s="313"/>
      <c r="T902" s="313"/>
      <c r="U902" s="313"/>
      <c r="V902" s="313"/>
      <c r="W902" s="313"/>
      <c r="X902" s="313"/>
      <c r="Y902" s="313"/>
      <c r="Z902" s="313"/>
    </row>
    <row r="903" spans="1:26" x14ac:dyDescent="0.25">
      <c r="A903" s="313"/>
      <c r="B903" s="322"/>
      <c r="C903" s="322"/>
      <c r="D903" s="313"/>
      <c r="E903" s="323"/>
      <c r="F903" s="312"/>
      <c r="G903" s="312"/>
      <c r="H903" s="324"/>
      <c r="I903" s="324"/>
      <c r="J903" s="313"/>
      <c r="K903" s="312"/>
      <c r="L903" s="313"/>
      <c r="M903" s="313"/>
      <c r="N903" s="313"/>
      <c r="O903" s="313"/>
      <c r="P903" s="313"/>
      <c r="Q903" s="313"/>
      <c r="R903" s="313"/>
      <c r="S903" s="313"/>
      <c r="T903" s="313"/>
      <c r="U903" s="313"/>
      <c r="V903" s="313"/>
      <c r="W903" s="313"/>
      <c r="X903" s="313"/>
      <c r="Y903" s="313"/>
      <c r="Z903" s="313"/>
    </row>
    <row r="904" spans="1:26" x14ac:dyDescent="0.25">
      <c r="A904" s="313"/>
      <c r="B904" s="322"/>
      <c r="C904" s="322"/>
      <c r="D904" s="313"/>
      <c r="E904" s="323"/>
      <c r="F904" s="312"/>
      <c r="G904" s="312"/>
      <c r="H904" s="324"/>
      <c r="I904" s="324"/>
      <c r="J904" s="313"/>
      <c r="K904" s="312"/>
      <c r="L904" s="313"/>
      <c r="M904" s="313"/>
      <c r="N904" s="313"/>
      <c r="O904" s="313"/>
      <c r="P904" s="313"/>
      <c r="Q904" s="313"/>
      <c r="R904" s="313"/>
      <c r="S904" s="313"/>
      <c r="T904" s="313"/>
      <c r="U904" s="313"/>
      <c r="V904" s="313"/>
      <c r="W904" s="313"/>
      <c r="X904" s="313"/>
      <c r="Y904" s="313"/>
      <c r="Z904" s="313"/>
    </row>
    <row r="905" spans="1:26" x14ac:dyDescent="0.25">
      <c r="A905" s="313"/>
      <c r="B905" s="322"/>
      <c r="C905" s="322"/>
      <c r="D905" s="313"/>
      <c r="E905" s="323"/>
      <c r="F905" s="312"/>
      <c r="G905" s="312"/>
      <c r="H905" s="324"/>
      <c r="I905" s="324"/>
      <c r="J905" s="313"/>
      <c r="K905" s="312"/>
      <c r="L905" s="313"/>
      <c r="M905" s="313"/>
      <c r="N905" s="313"/>
      <c r="O905" s="313"/>
      <c r="P905" s="313"/>
      <c r="Q905" s="313"/>
      <c r="R905" s="313"/>
      <c r="S905" s="313"/>
      <c r="T905" s="313"/>
      <c r="U905" s="313"/>
      <c r="V905" s="313"/>
      <c r="W905" s="313"/>
      <c r="X905" s="313"/>
      <c r="Y905" s="313"/>
      <c r="Z905" s="313"/>
    </row>
    <row r="906" spans="1:26" x14ac:dyDescent="0.25">
      <c r="A906" s="313"/>
      <c r="B906" s="322"/>
      <c r="C906" s="322"/>
      <c r="D906" s="313"/>
      <c r="E906" s="323"/>
      <c r="F906" s="312"/>
      <c r="G906" s="312"/>
      <c r="H906" s="324"/>
      <c r="I906" s="324"/>
      <c r="J906" s="313"/>
      <c r="K906" s="312"/>
      <c r="L906" s="313"/>
      <c r="M906" s="313"/>
      <c r="N906" s="313"/>
      <c r="O906" s="313"/>
      <c r="P906" s="313"/>
      <c r="Q906" s="313"/>
      <c r="R906" s="313"/>
      <c r="S906" s="313"/>
      <c r="T906" s="313"/>
      <c r="U906" s="313"/>
      <c r="V906" s="313"/>
      <c r="W906" s="313"/>
      <c r="X906" s="313"/>
      <c r="Y906" s="313"/>
      <c r="Z906" s="313"/>
    </row>
    <row r="907" spans="1:26" x14ac:dyDescent="0.25">
      <c r="A907" s="313"/>
      <c r="B907" s="322"/>
      <c r="C907" s="322"/>
      <c r="D907" s="313"/>
      <c r="E907" s="323"/>
      <c r="F907" s="312"/>
      <c r="G907" s="312"/>
      <c r="H907" s="324"/>
      <c r="I907" s="324"/>
      <c r="J907" s="313"/>
      <c r="K907" s="312"/>
      <c r="L907" s="313"/>
      <c r="M907" s="313"/>
      <c r="N907" s="313"/>
      <c r="O907" s="313"/>
      <c r="P907" s="313"/>
      <c r="Q907" s="313"/>
      <c r="R907" s="313"/>
      <c r="S907" s="313"/>
      <c r="T907" s="313"/>
      <c r="U907" s="313"/>
      <c r="V907" s="313"/>
      <c r="W907" s="313"/>
      <c r="X907" s="313"/>
      <c r="Y907" s="313"/>
      <c r="Z907" s="313"/>
    </row>
    <row r="908" spans="1:26" x14ac:dyDescent="0.25">
      <c r="A908" s="313"/>
      <c r="B908" s="322"/>
      <c r="C908" s="322"/>
      <c r="D908" s="313"/>
      <c r="E908" s="323"/>
      <c r="F908" s="312"/>
      <c r="G908" s="312"/>
      <c r="H908" s="324"/>
      <c r="I908" s="324"/>
      <c r="J908" s="313"/>
      <c r="K908" s="312"/>
      <c r="L908" s="313"/>
      <c r="M908" s="313"/>
      <c r="N908" s="313"/>
      <c r="O908" s="313"/>
      <c r="P908" s="313"/>
      <c r="Q908" s="313"/>
      <c r="R908" s="313"/>
      <c r="S908" s="313"/>
      <c r="T908" s="313"/>
      <c r="U908" s="313"/>
      <c r="V908" s="313"/>
      <c r="W908" s="313"/>
      <c r="X908" s="313"/>
      <c r="Y908" s="313"/>
      <c r="Z908" s="313"/>
    </row>
    <row r="909" spans="1:26" x14ac:dyDescent="0.25">
      <c r="A909" s="313"/>
      <c r="B909" s="322"/>
      <c r="C909" s="322"/>
      <c r="D909" s="313"/>
      <c r="E909" s="323"/>
      <c r="F909" s="312"/>
      <c r="G909" s="312"/>
      <c r="H909" s="324"/>
      <c r="I909" s="324"/>
      <c r="J909" s="313"/>
      <c r="K909" s="312"/>
      <c r="L909" s="313"/>
      <c r="M909" s="313"/>
      <c r="N909" s="313"/>
      <c r="O909" s="313"/>
      <c r="P909" s="313"/>
      <c r="Q909" s="313"/>
      <c r="R909" s="313"/>
      <c r="S909" s="313"/>
      <c r="T909" s="313"/>
      <c r="U909" s="313"/>
      <c r="V909" s="313"/>
      <c r="W909" s="313"/>
      <c r="X909" s="313"/>
      <c r="Y909" s="313"/>
      <c r="Z909" s="313"/>
    </row>
    <row r="910" spans="1:26" x14ac:dyDescent="0.25">
      <c r="A910" s="313"/>
      <c r="B910" s="322"/>
      <c r="C910" s="322"/>
      <c r="D910" s="313"/>
      <c r="E910" s="323"/>
      <c r="F910" s="312"/>
      <c r="G910" s="312"/>
      <c r="H910" s="324"/>
      <c r="I910" s="324"/>
      <c r="J910" s="313"/>
      <c r="K910" s="312"/>
      <c r="L910" s="313"/>
      <c r="M910" s="313"/>
      <c r="N910" s="313"/>
      <c r="O910" s="313"/>
      <c r="P910" s="313"/>
      <c r="Q910" s="313"/>
      <c r="R910" s="313"/>
      <c r="S910" s="313"/>
      <c r="T910" s="313"/>
      <c r="U910" s="313"/>
      <c r="V910" s="313"/>
      <c r="W910" s="313"/>
      <c r="X910" s="313"/>
      <c r="Y910" s="313"/>
      <c r="Z910" s="313"/>
    </row>
    <row r="911" spans="1:26" x14ac:dyDescent="0.25">
      <c r="A911" s="313"/>
      <c r="B911" s="322"/>
      <c r="C911" s="322"/>
      <c r="D911" s="313"/>
      <c r="E911" s="323"/>
      <c r="F911" s="312"/>
      <c r="G911" s="312"/>
      <c r="H911" s="324"/>
      <c r="I911" s="324"/>
      <c r="J911" s="313"/>
      <c r="K911" s="312"/>
      <c r="L911" s="313"/>
      <c r="M911" s="313"/>
      <c r="N911" s="313"/>
      <c r="O911" s="313"/>
      <c r="P911" s="313"/>
      <c r="Q911" s="313"/>
      <c r="R911" s="313"/>
      <c r="S911" s="313"/>
      <c r="T911" s="313"/>
      <c r="U911" s="313"/>
      <c r="V911" s="313"/>
      <c r="W911" s="313"/>
      <c r="X911" s="313"/>
      <c r="Y911" s="313"/>
      <c r="Z911" s="313"/>
    </row>
    <row r="912" spans="1:26" x14ac:dyDescent="0.25">
      <c r="A912" s="313"/>
      <c r="B912" s="322"/>
      <c r="C912" s="322"/>
      <c r="D912" s="313"/>
      <c r="E912" s="323"/>
      <c r="F912" s="312"/>
      <c r="G912" s="312"/>
      <c r="H912" s="324"/>
      <c r="I912" s="324"/>
      <c r="J912" s="313"/>
      <c r="K912" s="312"/>
      <c r="L912" s="313"/>
      <c r="M912" s="313"/>
      <c r="N912" s="313"/>
      <c r="O912" s="313"/>
      <c r="P912" s="313"/>
      <c r="Q912" s="313"/>
      <c r="R912" s="313"/>
      <c r="S912" s="313"/>
      <c r="T912" s="313"/>
      <c r="U912" s="313"/>
      <c r="V912" s="313"/>
      <c r="W912" s="313"/>
      <c r="X912" s="313"/>
      <c r="Y912" s="313"/>
      <c r="Z912" s="313"/>
    </row>
    <row r="913" spans="1:26" x14ac:dyDescent="0.25">
      <c r="A913" s="313"/>
      <c r="B913" s="322"/>
      <c r="C913" s="322"/>
      <c r="D913" s="313"/>
      <c r="E913" s="323"/>
      <c r="F913" s="312"/>
      <c r="G913" s="312"/>
      <c r="H913" s="324"/>
      <c r="I913" s="324"/>
      <c r="J913" s="313"/>
      <c r="K913" s="312"/>
      <c r="L913" s="313"/>
      <c r="M913" s="313"/>
      <c r="N913" s="313"/>
      <c r="O913" s="313"/>
      <c r="P913" s="313"/>
      <c r="Q913" s="313"/>
      <c r="R913" s="313"/>
      <c r="S913" s="313"/>
      <c r="T913" s="313"/>
      <c r="U913" s="313"/>
      <c r="V913" s="313"/>
      <c r="W913" s="313"/>
      <c r="X913" s="313"/>
      <c r="Y913" s="313"/>
      <c r="Z913" s="313"/>
    </row>
    <row r="914" spans="1:26" x14ac:dyDescent="0.25">
      <c r="A914" s="313"/>
      <c r="B914" s="322"/>
      <c r="C914" s="322"/>
      <c r="D914" s="313"/>
      <c r="E914" s="323"/>
      <c r="F914" s="312"/>
      <c r="G914" s="312"/>
      <c r="H914" s="324"/>
      <c r="I914" s="324"/>
      <c r="J914" s="313"/>
      <c r="K914" s="312"/>
      <c r="L914" s="313"/>
      <c r="M914" s="313"/>
      <c r="N914" s="313"/>
      <c r="O914" s="313"/>
      <c r="P914" s="313"/>
      <c r="Q914" s="313"/>
      <c r="R914" s="313"/>
      <c r="S914" s="313"/>
      <c r="T914" s="313"/>
      <c r="U914" s="313"/>
      <c r="V914" s="313"/>
      <c r="W914" s="313"/>
      <c r="X914" s="313"/>
      <c r="Y914" s="313"/>
      <c r="Z914" s="313"/>
    </row>
    <row r="915" spans="1:26" x14ac:dyDescent="0.25">
      <c r="A915" s="313"/>
      <c r="B915" s="322"/>
      <c r="C915" s="322"/>
      <c r="D915" s="313"/>
      <c r="E915" s="323"/>
      <c r="F915" s="312"/>
      <c r="G915" s="312"/>
      <c r="H915" s="324"/>
      <c r="I915" s="324"/>
      <c r="J915" s="313"/>
      <c r="K915" s="312"/>
      <c r="L915" s="313"/>
      <c r="M915" s="313"/>
      <c r="N915" s="313"/>
      <c r="O915" s="313"/>
      <c r="P915" s="313"/>
      <c r="Q915" s="313"/>
      <c r="R915" s="313"/>
      <c r="S915" s="313"/>
      <c r="T915" s="313"/>
      <c r="U915" s="313"/>
      <c r="V915" s="313"/>
      <c r="W915" s="313"/>
      <c r="X915" s="313"/>
      <c r="Y915" s="313"/>
      <c r="Z915" s="313"/>
    </row>
    <row r="916" spans="1:26" x14ac:dyDescent="0.25">
      <c r="A916" s="313"/>
      <c r="B916" s="322"/>
      <c r="C916" s="322"/>
      <c r="D916" s="313"/>
      <c r="E916" s="323"/>
      <c r="F916" s="312"/>
      <c r="G916" s="312"/>
      <c r="H916" s="324"/>
      <c r="I916" s="324"/>
      <c r="J916" s="313"/>
      <c r="K916" s="312"/>
      <c r="L916" s="313"/>
      <c r="M916" s="313"/>
      <c r="N916" s="313"/>
      <c r="O916" s="313"/>
      <c r="P916" s="313"/>
      <c r="Q916" s="313"/>
      <c r="R916" s="313"/>
      <c r="S916" s="313"/>
      <c r="T916" s="313"/>
      <c r="U916" s="313"/>
      <c r="V916" s="313"/>
      <c r="W916" s="313"/>
      <c r="X916" s="313"/>
      <c r="Y916" s="313"/>
      <c r="Z916" s="313"/>
    </row>
    <row r="917" spans="1:26" x14ac:dyDescent="0.25">
      <c r="A917" s="313"/>
      <c r="B917" s="322"/>
      <c r="C917" s="322"/>
      <c r="D917" s="313"/>
      <c r="E917" s="323"/>
      <c r="F917" s="312"/>
      <c r="G917" s="312"/>
      <c r="H917" s="324"/>
      <c r="I917" s="324"/>
      <c r="J917" s="313"/>
      <c r="K917" s="312"/>
      <c r="L917" s="313"/>
      <c r="M917" s="313"/>
      <c r="N917" s="313"/>
      <c r="O917" s="313"/>
      <c r="P917" s="313"/>
      <c r="Q917" s="313"/>
      <c r="R917" s="313"/>
      <c r="S917" s="313"/>
      <c r="T917" s="313"/>
      <c r="U917" s="313"/>
      <c r="V917" s="313"/>
      <c r="W917" s="313"/>
      <c r="X917" s="313"/>
      <c r="Y917" s="313"/>
      <c r="Z917" s="313"/>
    </row>
    <row r="918" spans="1:26" x14ac:dyDescent="0.25">
      <c r="A918" s="313"/>
      <c r="B918" s="322"/>
      <c r="C918" s="322"/>
      <c r="D918" s="313"/>
      <c r="E918" s="323"/>
      <c r="F918" s="312"/>
      <c r="G918" s="312"/>
      <c r="H918" s="324"/>
      <c r="I918" s="324"/>
      <c r="J918" s="313"/>
      <c r="K918" s="312"/>
      <c r="L918" s="313"/>
      <c r="M918" s="313"/>
      <c r="N918" s="313"/>
      <c r="O918" s="313"/>
      <c r="P918" s="313"/>
      <c r="Q918" s="313"/>
      <c r="R918" s="313"/>
      <c r="S918" s="313"/>
      <c r="T918" s="313"/>
      <c r="U918" s="313"/>
      <c r="V918" s="313"/>
      <c r="W918" s="313"/>
      <c r="X918" s="313"/>
      <c r="Y918" s="313"/>
      <c r="Z918" s="313"/>
    </row>
    <row r="919" spans="1:26" x14ac:dyDescent="0.25">
      <c r="A919" s="313"/>
      <c r="B919" s="322"/>
      <c r="C919" s="322"/>
      <c r="D919" s="313"/>
      <c r="E919" s="323"/>
      <c r="F919" s="312"/>
      <c r="G919" s="312"/>
      <c r="H919" s="324"/>
      <c r="I919" s="324"/>
      <c r="J919" s="313"/>
      <c r="K919" s="312"/>
      <c r="L919" s="313"/>
      <c r="M919" s="313"/>
      <c r="N919" s="313"/>
      <c r="O919" s="313"/>
      <c r="P919" s="313"/>
      <c r="Q919" s="313"/>
      <c r="R919" s="313"/>
      <c r="S919" s="313"/>
      <c r="T919" s="313"/>
      <c r="U919" s="313"/>
      <c r="V919" s="313"/>
      <c r="W919" s="313"/>
      <c r="X919" s="313"/>
      <c r="Y919" s="313"/>
      <c r="Z919" s="313"/>
    </row>
    <row r="920" spans="1:26" x14ac:dyDescent="0.25">
      <c r="A920" s="313"/>
      <c r="B920" s="322"/>
      <c r="C920" s="322"/>
      <c r="D920" s="313"/>
      <c r="E920" s="323"/>
      <c r="F920" s="312"/>
      <c r="G920" s="312"/>
      <c r="H920" s="324"/>
      <c r="I920" s="324"/>
      <c r="J920" s="313"/>
      <c r="K920" s="312"/>
      <c r="L920" s="313"/>
      <c r="M920" s="313"/>
      <c r="N920" s="313"/>
      <c r="O920" s="313"/>
      <c r="P920" s="313"/>
      <c r="Q920" s="313"/>
      <c r="R920" s="313"/>
      <c r="S920" s="313"/>
      <c r="T920" s="313"/>
      <c r="U920" s="313"/>
      <c r="V920" s="313"/>
      <c r="W920" s="313"/>
      <c r="X920" s="313"/>
      <c r="Y920" s="313"/>
      <c r="Z920" s="313"/>
    </row>
    <row r="921" spans="1:26" x14ac:dyDescent="0.25">
      <c r="A921" s="313"/>
      <c r="B921" s="322"/>
      <c r="C921" s="322"/>
      <c r="D921" s="313"/>
      <c r="E921" s="323"/>
      <c r="F921" s="312"/>
      <c r="G921" s="312"/>
      <c r="H921" s="324"/>
      <c r="I921" s="324"/>
      <c r="J921" s="313"/>
      <c r="K921" s="312"/>
      <c r="L921" s="313"/>
      <c r="M921" s="313"/>
      <c r="N921" s="313"/>
      <c r="O921" s="313"/>
      <c r="P921" s="313"/>
      <c r="Q921" s="313"/>
      <c r="R921" s="313"/>
      <c r="S921" s="313"/>
      <c r="T921" s="313"/>
      <c r="U921" s="313"/>
      <c r="V921" s="313"/>
      <c r="W921" s="313"/>
      <c r="X921" s="313"/>
      <c r="Y921" s="313"/>
      <c r="Z921" s="313"/>
    </row>
    <row r="922" spans="1:26" x14ac:dyDescent="0.25">
      <c r="A922" s="313"/>
      <c r="B922" s="322"/>
      <c r="C922" s="322"/>
      <c r="D922" s="313"/>
      <c r="E922" s="323"/>
      <c r="F922" s="312"/>
      <c r="G922" s="312"/>
      <c r="H922" s="324"/>
      <c r="I922" s="324"/>
      <c r="J922" s="313"/>
      <c r="K922" s="312"/>
      <c r="L922" s="313"/>
      <c r="M922" s="313"/>
      <c r="N922" s="313"/>
      <c r="O922" s="313"/>
      <c r="P922" s="313"/>
      <c r="Q922" s="313"/>
      <c r="R922" s="313"/>
      <c r="S922" s="313"/>
      <c r="T922" s="313"/>
      <c r="U922" s="313"/>
      <c r="V922" s="313"/>
      <c r="W922" s="313"/>
      <c r="X922" s="313"/>
      <c r="Y922" s="313"/>
      <c r="Z922" s="313"/>
    </row>
    <row r="923" spans="1:26" x14ac:dyDescent="0.25">
      <c r="A923" s="313"/>
      <c r="B923" s="322"/>
      <c r="C923" s="322"/>
      <c r="D923" s="313"/>
      <c r="E923" s="323"/>
      <c r="F923" s="312"/>
      <c r="G923" s="312"/>
      <c r="H923" s="324"/>
      <c r="I923" s="324"/>
      <c r="J923" s="313"/>
      <c r="K923" s="312"/>
      <c r="L923" s="313"/>
      <c r="M923" s="313"/>
      <c r="N923" s="313"/>
      <c r="O923" s="313"/>
      <c r="P923" s="313"/>
      <c r="Q923" s="313"/>
      <c r="R923" s="313"/>
      <c r="S923" s="313"/>
      <c r="T923" s="313"/>
      <c r="U923" s="313"/>
      <c r="V923" s="313"/>
      <c r="W923" s="313"/>
      <c r="X923" s="313"/>
      <c r="Y923" s="313"/>
      <c r="Z923" s="313"/>
    </row>
    <row r="924" spans="1:26" x14ac:dyDescent="0.25">
      <c r="A924" s="313"/>
      <c r="B924" s="322"/>
      <c r="C924" s="322"/>
      <c r="D924" s="313"/>
      <c r="E924" s="323"/>
      <c r="F924" s="312"/>
      <c r="G924" s="312"/>
      <c r="H924" s="324"/>
      <c r="I924" s="324"/>
      <c r="J924" s="313"/>
      <c r="K924" s="312"/>
      <c r="L924" s="313"/>
      <c r="M924" s="313"/>
      <c r="N924" s="313"/>
      <c r="O924" s="313"/>
      <c r="P924" s="313"/>
      <c r="Q924" s="313"/>
      <c r="R924" s="313"/>
      <c r="S924" s="313"/>
      <c r="T924" s="313"/>
      <c r="U924" s="313"/>
      <c r="V924" s="313"/>
      <c r="W924" s="313"/>
      <c r="X924" s="313"/>
      <c r="Y924" s="313"/>
      <c r="Z924" s="313"/>
    </row>
    <row r="925" spans="1:26" x14ac:dyDescent="0.25">
      <c r="A925" s="313"/>
      <c r="B925" s="322"/>
      <c r="C925" s="322"/>
      <c r="D925" s="313"/>
      <c r="E925" s="323"/>
      <c r="F925" s="312"/>
      <c r="G925" s="312"/>
      <c r="H925" s="324"/>
      <c r="I925" s="324"/>
      <c r="J925" s="313"/>
      <c r="K925" s="312"/>
      <c r="L925" s="313"/>
      <c r="M925" s="313"/>
      <c r="N925" s="313"/>
      <c r="O925" s="313"/>
      <c r="P925" s="313"/>
      <c r="Q925" s="313"/>
      <c r="R925" s="313"/>
      <c r="S925" s="313"/>
      <c r="T925" s="313"/>
      <c r="U925" s="313"/>
      <c r="V925" s="313"/>
      <c r="W925" s="313"/>
      <c r="X925" s="313"/>
      <c r="Y925" s="313"/>
      <c r="Z925" s="313"/>
    </row>
    <row r="926" spans="1:26" x14ac:dyDescent="0.25">
      <c r="A926" s="313"/>
      <c r="B926" s="322"/>
      <c r="C926" s="322"/>
      <c r="D926" s="313"/>
      <c r="E926" s="323"/>
      <c r="F926" s="312"/>
      <c r="G926" s="312"/>
      <c r="H926" s="324"/>
      <c r="I926" s="324"/>
      <c r="J926" s="313"/>
      <c r="K926" s="312"/>
      <c r="L926" s="313"/>
      <c r="M926" s="313"/>
      <c r="N926" s="313"/>
      <c r="O926" s="313"/>
      <c r="P926" s="313"/>
      <c r="Q926" s="313"/>
      <c r="R926" s="313"/>
      <c r="S926" s="313"/>
      <c r="T926" s="313"/>
      <c r="U926" s="313"/>
      <c r="V926" s="313"/>
      <c r="W926" s="313"/>
      <c r="X926" s="313"/>
      <c r="Y926" s="313"/>
      <c r="Z926" s="313"/>
    </row>
    <row r="927" spans="1:26" x14ac:dyDescent="0.25">
      <c r="A927" s="313"/>
      <c r="B927" s="322"/>
      <c r="C927" s="322"/>
      <c r="D927" s="313"/>
      <c r="E927" s="323"/>
      <c r="F927" s="312"/>
      <c r="G927" s="312"/>
      <c r="H927" s="324"/>
      <c r="I927" s="324"/>
      <c r="J927" s="313"/>
      <c r="K927" s="312"/>
      <c r="L927" s="313"/>
      <c r="M927" s="313"/>
      <c r="N927" s="313"/>
      <c r="O927" s="313"/>
      <c r="P927" s="313"/>
      <c r="Q927" s="313"/>
      <c r="R927" s="313"/>
      <c r="S927" s="313"/>
      <c r="T927" s="313"/>
      <c r="U927" s="313"/>
      <c r="V927" s="313"/>
      <c r="W927" s="313"/>
      <c r="X927" s="313"/>
      <c r="Y927" s="313"/>
      <c r="Z927" s="313"/>
    </row>
    <row r="928" spans="1:26" x14ac:dyDescent="0.25">
      <c r="A928" s="313"/>
      <c r="B928" s="322"/>
      <c r="C928" s="322"/>
      <c r="D928" s="313"/>
      <c r="E928" s="323"/>
      <c r="F928" s="312"/>
      <c r="G928" s="312"/>
      <c r="H928" s="324"/>
      <c r="I928" s="324"/>
      <c r="J928" s="313"/>
      <c r="K928" s="312"/>
      <c r="L928" s="313"/>
      <c r="M928" s="313"/>
      <c r="N928" s="313"/>
      <c r="O928" s="313"/>
      <c r="P928" s="313"/>
      <c r="Q928" s="313"/>
      <c r="R928" s="313"/>
      <c r="S928" s="313"/>
      <c r="T928" s="313"/>
      <c r="U928" s="313"/>
      <c r="V928" s="313"/>
      <c r="W928" s="313"/>
      <c r="X928" s="313"/>
      <c r="Y928" s="313"/>
      <c r="Z928" s="313"/>
    </row>
    <row r="929" spans="1:26" x14ac:dyDescent="0.25">
      <c r="A929" s="313"/>
      <c r="B929" s="322"/>
      <c r="C929" s="322"/>
      <c r="D929" s="313"/>
      <c r="E929" s="323"/>
      <c r="F929" s="312"/>
      <c r="G929" s="312"/>
      <c r="H929" s="324"/>
      <c r="I929" s="324"/>
      <c r="J929" s="313"/>
      <c r="K929" s="312"/>
      <c r="L929" s="313"/>
      <c r="M929" s="313"/>
      <c r="N929" s="313"/>
      <c r="O929" s="313"/>
      <c r="P929" s="313"/>
      <c r="Q929" s="313"/>
      <c r="R929" s="313"/>
      <c r="S929" s="313"/>
      <c r="T929" s="313"/>
      <c r="U929" s="313"/>
      <c r="V929" s="313"/>
      <c r="W929" s="313"/>
      <c r="X929" s="313"/>
      <c r="Y929" s="313"/>
      <c r="Z929" s="313"/>
    </row>
    <row r="930" spans="1:26" x14ac:dyDescent="0.25">
      <c r="A930" s="313"/>
      <c r="B930" s="322"/>
      <c r="C930" s="322"/>
      <c r="D930" s="313"/>
      <c r="E930" s="323"/>
      <c r="F930" s="312"/>
      <c r="G930" s="312"/>
      <c r="H930" s="324"/>
      <c r="I930" s="324"/>
      <c r="J930" s="313"/>
      <c r="K930" s="312"/>
      <c r="L930" s="313"/>
      <c r="M930" s="313"/>
      <c r="N930" s="313"/>
      <c r="O930" s="313"/>
      <c r="P930" s="313"/>
      <c r="Q930" s="313"/>
      <c r="R930" s="313"/>
      <c r="S930" s="313"/>
      <c r="T930" s="313"/>
      <c r="U930" s="313"/>
      <c r="V930" s="313"/>
      <c r="W930" s="313"/>
      <c r="X930" s="313"/>
      <c r="Y930" s="313"/>
      <c r="Z930" s="313"/>
    </row>
    <row r="931" spans="1:26" x14ac:dyDescent="0.25">
      <c r="A931" s="313"/>
      <c r="B931" s="322"/>
      <c r="C931" s="322"/>
      <c r="D931" s="313"/>
      <c r="E931" s="323"/>
      <c r="F931" s="312"/>
      <c r="G931" s="312"/>
      <c r="H931" s="324"/>
      <c r="I931" s="324"/>
      <c r="J931" s="313"/>
      <c r="K931" s="312"/>
      <c r="L931" s="313"/>
      <c r="M931" s="313"/>
      <c r="N931" s="313"/>
      <c r="O931" s="313"/>
      <c r="P931" s="313"/>
      <c r="Q931" s="313"/>
      <c r="R931" s="313"/>
      <c r="S931" s="313"/>
      <c r="T931" s="313"/>
      <c r="U931" s="313"/>
      <c r="V931" s="313"/>
      <c r="W931" s="313"/>
      <c r="X931" s="313"/>
      <c r="Y931" s="313"/>
      <c r="Z931" s="313"/>
    </row>
    <row r="932" spans="1:26" x14ac:dyDescent="0.25">
      <c r="A932" s="313"/>
      <c r="B932" s="322"/>
      <c r="C932" s="322"/>
      <c r="D932" s="313"/>
      <c r="E932" s="323"/>
      <c r="F932" s="312"/>
      <c r="G932" s="312"/>
      <c r="H932" s="324"/>
      <c r="I932" s="324"/>
      <c r="J932" s="313"/>
      <c r="K932" s="312"/>
      <c r="L932" s="313"/>
      <c r="M932" s="313"/>
      <c r="N932" s="313"/>
      <c r="O932" s="313"/>
      <c r="P932" s="313"/>
      <c r="Q932" s="313"/>
      <c r="R932" s="313"/>
      <c r="S932" s="313"/>
      <c r="T932" s="313"/>
      <c r="U932" s="313"/>
      <c r="V932" s="313"/>
      <c r="W932" s="313"/>
      <c r="X932" s="313"/>
      <c r="Y932" s="313"/>
      <c r="Z932" s="313"/>
    </row>
    <row r="933" spans="1:26" x14ac:dyDescent="0.25">
      <c r="A933" s="313"/>
      <c r="B933" s="322"/>
      <c r="C933" s="322"/>
      <c r="D933" s="313"/>
      <c r="E933" s="323"/>
      <c r="F933" s="312"/>
      <c r="G933" s="312"/>
      <c r="H933" s="324"/>
      <c r="I933" s="324"/>
      <c r="J933" s="313"/>
      <c r="K933" s="312"/>
      <c r="L933" s="313"/>
      <c r="M933" s="313"/>
      <c r="N933" s="313"/>
      <c r="O933" s="313"/>
      <c r="P933" s="313"/>
      <c r="Q933" s="313"/>
      <c r="R933" s="313"/>
      <c r="S933" s="313"/>
      <c r="T933" s="313"/>
      <c r="U933" s="313"/>
      <c r="V933" s="313"/>
      <c r="W933" s="313"/>
      <c r="X933" s="313"/>
      <c r="Y933" s="313"/>
      <c r="Z933" s="313"/>
    </row>
    <row r="934" spans="1:26" x14ac:dyDescent="0.25">
      <c r="A934" s="313"/>
      <c r="B934" s="322"/>
      <c r="C934" s="322"/>
      <c r="D934" s="313"/>
      <c r="E934" s="323"/>
      <c r="F934" s="312"/>
      <c r="G934" s="312"/>
      <c r="H934" s="324"/>
      <c r="I934" s="324"/>
      <c r="J934" s="313"/>
      <c r="K934" s="312"/>
      <c r="L934" s="313"/>
      <c r="M934" s="313"/>
      <c r="N934" s="313"/>
      <c r="O934" s="313"/>
      <c r="P934" s="313"/>
      <c r="Q934" s="313"/>
      <c r="R934" s="313"/>
      <c r="S934" s="313"/>
      <c r="T934" s="313"/>
      <c r="U934" s="313"/>
      <c r="V934" s="313"/>
      <c r="W934" s="313"/>
      <c r="X934" s="313"/>
      <c r="Y934" s="313"/>
      <c r="Z934" s="313"/>
    </row>
    <row r="935" spans="1:26" x14ac:dyDescent="0.25">
      <c r="A935" s="313"/>
      <c r="B935" s="322"/>
      <c r="C935" s="322"/>
      <c r="D935" s="313"/>
      <c r="E935" s="323"/>
      <c r="F935" s="312"/>
      <c r="G935" s="312"/>
      <c r="H935" s="324"/>
      <c r="I935" s="324"/>
      <c r="J935" s="313"/>
      <c r="K935" s="312"/>
      <c r="L935" s="313"/>
      <c r="M935" s="313"/>
      <c r="N935" s="313"/>
      <c r="O935" s="313"/>
      <c r="P935" s="313"/>
      <c r="Q935" s="313"/>
      <c r="R935" s="313"/>
      <c r="S935" s="313"/>
      <c r="T935" s="313"/>
      <c r="U935" s="313"/>
      <c r="V935" s="313"/>
      <c r="W935" s="313"/>
      <c r="X935" s="313"/>
      <c r="Y935" s="313"/>
      <c r="Z935" s="313"/>
    </row>
    <row r="936" spans="1:26" x14ac:dyDescent="0.25">
      <c r="A936" s="313"/>
      <c r="B936" s="322"/>
      <c r="C936" s="322"/>
      <c r="D936" s="313"/>
      <c r="E936" s="323"/>
      <c r="F936" s="312"/>
      <c r="G936" s="312"/>
      <c r="H936" s="324"/>
      <c r="I936" s="324"/>
      <c r="J936" s="313"/>
      <c r="K936" s="312"/>
      <c r="L936" s="313"/>
      <c r="M936" s="313"/>
      <c r="N936" s="313"/>
      <c r="O936" s="313"/>
      <c r="P936" s="313"/>
      <c r="Q936" s="313"/>
      <c r="R936" s="313"/>
      <c r="S936" s="313"/>
      <c r="T936" s="313"/>
      <c r="U936" s="313"/>
      <c r="V936" s="313"/>
      <c r="W936" s="313"/>
      <c r="X936" s="313"/>
      <c r="Y936" s="313"/>
      <c r="Z936" s="313"/>
    </row>
    <row r="937" spans="1:26" x14ac:dyDescent="0.25">
      <c r="A937" s="313"/>
      <c r="B937" s="322"/>
      <c r="C937" s="322"/>
      <c r="D937" s="313"/>
      <c r="E937" s="323"/>
      <c r="F937" s="312"/>
      <c r="G937" s="312"/>
      <c r="H937" s="324"/>
      <c r="I937" s="324"/>
      <c r="J937" s="313"/>
      <c r="K937" s="312"/>
      <c r="L937" s="313"/>
      <c r="M937" s="313"/>
      <c r="N937" s="313"/>
      <c r="O937" s="313"/>
      <c r="P937" s="313"/>
      <c r="Q937" s="313"/>
      <c r="R937" s="313"/>
      <c r="S937" s="313"/>
      <c r="T937" s="313"/>
      <c r="U937" s="313"/>
      <c r="V937" s="313"/>
      <c r="W937" s="313"/>
      <c r="X937" s="313"/>
      <c r="Y937" s="313"/>
      <c r="Z937" s="313"/>
    </row>
    <row r="938" spans="1:26" x14ac:dyDescent="0.25">
      <c r="A938" s="313"/>
      <c r="B938" s="322"/>
      <c r="C938" s="322"/>
      <c r="D938" s="313"/>
      <c r="E938" s="323"/>
      <c r="F938" s="312"/>
      <c r="G938" s="312"/>
      <c r="H938" s="324"/>
      <c r="I938" s="324"/>
      <c r="J938" s="313"/>
      <c r="K938" s="312"/>
      <c r="L938" s="313"/>
      <c r="M938" s="313"/>
      <c r="N938" s="313"/>
      <c r="O938" s="313"/>
      <c r="P938" s="313"/>
      <c r="Q938" s="313"/>
      <c r="R938" s="313"/>
      <c r="S938" s="313"/>
      <c r="T938" s="313"/>
      <c r="U938" s="313"/>
      <c r="V938" s="313"/>
      <c r="W938" s="313"/>
      <c r="X938" s="313"/>
      <c r="Y938" s="313"/>
      <c r="Z938" s="313"/>
    </row>
    <row r="939" spans="1:26" x14ac:dyDescent="0.25">
      <c r="A939" s="313"/>
      <c r="B939" s="322"/>
      <c r="C939" s="322"/>
      <c r="D939" s="313"/>
      <c r="E939" s="323"/>
      <c r="F939" s="312"/>
      <c r="G939" s="312"/>
      <c r="H939" s="324"/>
      <c r="I939" s="324"/>
      <c r="J939" s="313"/>
      <c r="K939" s="312"/>
      <c r="L939" s="313"/>
      <c r="M939" s="313"/>
      <c r="N939" s="313"/>
      <c r="O939" s="313"/>
      <c r="P939" s="313"/>
      <c r="Q939" s="313"/>
      <c r="R939" s="313"/>
      <c r="S939" s="313"/>
      <c r="T939" s="313"/>
      <c r="U939" s="313"/>
      <c r="V939" s="313"/>
      <c r="W939" s="313"/>
      <c r="X939" s="313"/>
      <c r="Y939" s="313"/>
      <c r="Z939" s="313"/>
    </row>
    <row r="940" spans="1:26" x14ac:dyDescent="0.25">
      <c r="A940" s="313"/>
      <c r="B940" s="322"/>
      <c r="C940" s="322"/>
      <c r="D940" s="313"/>
      <c r="E940" s="323"/>
      <c r="F940" s="312"/>
      <c r="G940" s="312"/>
      <c r="H940" s="324"/>
      <c r="I940" s="324"/>
      <c r="J940" s="313"/>
      <c r="K940" s="312"/>
      <c r="L940" s="313"/>
      <c r="M940" s="313"/>
      <c r="N940" s="313"/>
      <c r="O940" s="313"/>
      <c r="P940" s="313"/>
      <c r="Q940" s="313"/>
      <c r="R940" s="313"/>
      <c r="S940" s="313"/>
      <c r="T940" s="313"/>
      <c r="U940" s="313"/>
      <c r="V940" s="313"/>
      <c r="W940" s="313"/>
      <c r="X940" s="313"/>
      <c r="Y940" s="313"/>
      <c r="Z940" s="313"/>
    </row>
    <row r="941" spans="1:26" x14ac:dyDescent="0.25">
      <c r="A941" s="313"/>
      <c r="B941" s="322"/>
      <c r="C941" s="322"/>
      <c r="D941" s="313"/>
      <c r="E941" s="323"/>
      <c r="F941" s="312"/>
      <c r="G941" s="312"/>
      <c r="H941" s="324"/>
      <c r="I941" s="324"/>
      <c r="J941" s="313"/>
      <c r="K941" s="312"/>
      <c r="L941" s="313"/>
      <c r="M941" s="313"/>
      <c r="N941" s="313"/>
      <c r="O941" s="313"/>
      <c r="P941" s="313"/>
      <c r="Q941" s="313"/>
      <c r="R941" s="313"/>
      <c r="S941" s="313"/>
      <c r="T941" s="313"/>
      <c r="U941" s="313"/>
      <c r="V941" s="313"/>
      <c r="W941" s="313"/>
      <c r="X941" s="313"/>
      <c r="Y941" s="313"/>
      <c r="Z941" s="313"/>
    </row>
    <row r="942" spans="1:26" x14ac:dyDescent="0.25">
      <c r="A942" s="313"/>
      <c r="B942" s="322"/>
      <c r="C942" s="322"/>
      <c r="D942" s="313"/>
      <c r="E942" s="323"/>
      <c r="F942" s="312"/>
      <c r="G942" s="312"/>
      <c r="H942" s="324"/>
      <c r="I942" s="324"/>
      <c r="J942" s="313"/>
      <c r="K942" s="312"/>
      <c r="L942" s="313"/>
      <c r="M942" s="313"/>
      <c r="N942" s="313"/>
      <c r="O942" s="313"/>
      <c r="P942" s="313"/>
      <c r="Q942" s="313"/>
      <c r="R942" s="313"/>
      <c r="S942" s="313"/>
      <c r="T942" s="313"/>
      <c r="U942" s="313"/>
      <c r="V942" s="313"/>
      <c r="W942" s="313"/>
      <c r="X942" s="313"/>
      <c r="Y942" s="313"/>
      <c r="Z942" s="313"/>
    </row>
    <row r="943" spans="1:26" x14ac:dyDescent="0.25">
      <c r="A943" s="313"/>
      <c r="B943" s="322"/>
      <c r="C943" s="322"/>
      <c r="D943" s="313"/>
      <c r="E943" s="323"/>
      <c r="F943" s="312"/>
      <c r="G943" s="312"/>
      <c r="H943" s="324"/>
      <c r="I943" s="324"/>
      <c r="J943" s="313"/>
      <c r="K943" s="312"/>
      <c r="L943" s="313"/>
      <c r="M943" s="313"/>
      <c r="N943" s="313"/>
      <c r="O943" s="313"/>
      <c r="P943" s="313"/>
      <c r="Q943" s="313"/>
      <c r="R943" s="313"/>
      <c r="S943" s="313"/>
      <c r="T943" s="313"/>
      <c r="U943" s="313"/>
      <c r="V943" s="313"/>
      <c r="W943" s="313"/>
      <c r="X943" s="313"/>
      <c r="Y943" s="313"/>
      <c r="Z943" s="313"/>
    </row>
    <row r="944" spans="1:26" x14ac:dyDescent="0.25">
      <c r="A944" s="313"/>
      <c r="B944" s="322"/>
      <c r="C944" s="322"/>
      <c r="D944" s="313"/>
      <c r="E944" s="323"/>
      <c r="F944" s="312"/>
      <c r="G944" s="312"/>
      <c r="H944" s="324"/>
      <c r="I944" s="324"/>
      <c r="J944" s="313"/>
      <c r="K944" s="312"/>
      <c r="L944" s="313"/>
      <c r="M944" s="313"/>
      <c r="N944" s="313"/>
      <c r="O944" s="313"/>
      <c r="P944" s="313"/>
      <c r="Q944" s="313"/>
      <c r="R944" s="313"/>
      <c r="S944" s="313"/>
      <c r="T944" s="313"/>
      <c r="U944" s="313"/>
      <c r="V944" s="313"/>
      <c r="W944" s="313"/>
      <c r="X944" s="313"/>
      <c r="Y944" s="313"/>
      <c r="Z944" s="313"/>
    </row>
    <row r="945" spans="1:26" x14ac:dyDescent="0.25">
      <c r="A945" s="313"/>
      <c r="B945" s="322"/>
      <c r="C945" s="322"/>
      <c r="D945" s="313"/>
      <c r="E945" s="323"/>
      <c r="F945" s="312"/>
      <c r="G945" s="312"/>
      <c r="H945" s="324"/>
      <c r="I945" s="324"/>
      <c r="J945" s="313"/>
      <c r="K945" s="312"/>
      <c r="L945" s="313"/>
      <c r="M945" s="313"/>
      <c r="N945" s="313"/>
      <c r="O945" s="313"/>
      <c r="P945" s="313"/>
      <c r="Q945" s="313"/>
      <c r="R945" s="313"/>
      <c r="S945" s="313"/>
      <c r="T945" s="313"/>
      <c r="U945" s="313"/>
      <c r="V945" s="313"/>
      <c r="W945" s="313"/>
      <c r="X945" s="313"/>
      <c r="Y945" s="313"/>
      <c r="Z945" s="313"/>
    </row>
    <row r="946" spans="1:26" x14ac:dyDescent="0.25">
      <c r="A946" s="313"/>
      <c r="B946" s="322"/>
      <c r="C946" s="322"/>
      <c r="D946" s="313"/>
      <c r="E946" s="323"/>
      <c r="F946" s="312"/>
      <c r="G946" s="312"/>
      <c r="H946" s="324"/>
      <c r="I946" s="324"/>
      <c r="J946" s="313"/>
      <c r="K946" s="312"/>
      <c r="L946" s="313"/>
      <c r="M946" s="313"/>
      <c r="N946" s="313"/>
      <c r="O946" s="313"/>
      <c r="P946" s="313"/>
      <c r="Q946" s="313"/>
      <c r="R946" s="313"/>
      <c r="S946" s="313"/>
      <c r="T946" s="313"/>
      <c r="U946" s="313"/>
      <c r="V946" s="313"/>
      <c r="W946" s="313"/>
      <c r="X946" s="313"/>
      <c r="Y946" s="313"/>
      <c r="Z946" s="313"/>
    </row>
    <row r="947" spans="1:26" x14ac:dyDescent="0.25">
      <c r="A947" s="313"/>
      <c r="B947" s="322"/>
      <c r="C947" s="322"/>
      <c r="D947" s="313"/>
      <c r="E947" s="323"/>
      <c r="F947" s="312"/>
      <c r="G947" s="312"/>
      <c r="H947" s="324"/>
      <c r="I947" s="324"/>
      <c r="J947" s="313"/>
      <c r="K947" s="312"/>
      <c r="L947" s="313"/>
      <c r="M947" s="313"/>
      <c r="N947" s="313"/>
      <c r="O947" s="313"/>
      <c r="P947" s="313"/>
      <c r="Q947" s="313"/>
      <c r="R947" s="313"/>
      <c r="S947" s="313"/>
      <c r="T947" s="313"/>
      <c r="U947" s="313"/>
      <c r="V947" s="313"/>
      <c r="W947" s="313"/>
      <c r="X947" s="313"/>
      <c r="Y947" s="313"/>
      <c r="Z947" s="313"/>
    </row>
    <row r="948" spans="1:26" x14ac:dyDescent="0.25">
      <c r="A948" s="313"/>
      <c r="B948" s="322"/>
      <c r="C948" s="322"/>
      <c r="D948" s="313"/>
      <c r="E948" s="323"/>
      <c r="F948" s="312"/>
      <c r="G948" s="312"/>
      <c r="H948" s="324"/>
      <c r="I948" s="324"/>
      <c r="J948" s="313"/>
      <c r="K948" s="312"/>
      <c r="L948" s="313"/>
      <c r="M948" s="313"/>
      <c r="N948" s="313"/>
      <c r="O948" s="313"/>
      <c r="P948" s="313"/>
      <c r="Q948" s="313"/>
      <c r="R948" s="313"/>
      <c r="S948" s="313"/>
      <c r="T948" s="313"/>
      <c r="U948" s="313"/>
      <c r="V948" s="313"/>
      <c r="W948" s="313"/>
      <c r="X948" s="313"/>
      <c r="Y948" s="313"/>
      <c r="Z948" s="313"/>
    </row>
    <row r="949" spans="1:26" x14ac:dyDescent="0.25">
      <c r="A949" s="313"/>
      <c r="B949" s="322"/>
      <c r="C949" s="322"/>
      <c r="D949" s="313"/>
      <c r="E949" s="323"/>
      <c r="F949" s="312"/>
      <c r="G949" s="312"/>
      <c r="H949" s="324"/>
      <c r="I949" s="324"/>
      <c r="J949" s="313"/>
      <c r="K949" s="312"/>
      <c r="L949" s="313"/>
      <c r="M949" s="313"/>
      <c r="N949" s="313"/>
      <c r="O949" s="313"/>
      <c r="P949" s="313"/>
      <c r="Q949" s="313"/>
      <c r="R949" s="313"/>
      <c r="S949" s="313"/>
      <c r="T949" s="313"/>
      <c r="U949" s="313"/>
      <c r="V949" s="313"/>
      <c r="W949" s="313"/>
      <c r="X949" s="313"/>
      <c r="Y949" s="313"/>
      <c r="Z949" s="313"/>
    </row>
    <row r="950" spans="1:26" x14ac:dyDescent="0.25">
      <c r="A950" s="313"/>
      <c r="B950" s="322"/>
      <c r="C950" s="322"/>
      <c r="D950" s="313"/>
      <c r="E950" s="323"/>
      <c r="F950" s="312"/>
      <c r="G950" s="312"/>
      <c r="H950" s="324"/>
      <c r="I950" s="324"/>
      <c r="J950" s="313"/>
      <c r="K950" s="312"/>
      <c r="L950" s="313"/>
      <c r="M950" s="313"/>
      <c r="N950" s="313"/>
      <c r="O950" s="313"/>
      <c r="P950" s="313"/>
      <c r="Q950" s="313"/>
      <c r="R950" s="313"/>
      <c r="S950" s="313"/>
      <c r="T950" s="313"/>
      <c r="U950" s="313"/>
      <c r="V950" s="313"/>
      <c r="W950" s="313"/>
      <c r="X950" s="313"/>
      <c r="Y950" s="313"/>
      <c r="Z950" s="313"/>
    </row>
    <row r="951" spans="1:26" x14ac:dyDescent="0.25">
      <c r="A951" s="313"/>
      <c r="B951" s="322"/>
      <c r="C951" s="322"/>
      <c r="D951" s="313"/>
      <c r="E951" s="323"/>
      <c r="F951" s="312"/>
      <c r="G951" s="312"/>
      <c r="H951" s="324"/>
      <c r="I951" s="324"/>
      <c r="J951" s="313"/>
      <c r="K951" s="312"/>
      <c r="L951" s="313"/>
      <c r="M951" s="313"/>
      <c r="N951" s="313"/>
      <c r="O951" s="313"/>
      <c r="P951" s="313"/>
      <c r="Q951" s="313"/>
      <c r="R951" s="313"/>
      <c r="S951" s="313"/>
      <c r="T951" s="313"/>
      <c r="U951" s="313"/>
      <c r="V951" s="313"/>
      <c r="W951" s="313"/>
      <c r="X951" s="313"/>
      <c r="Y951" s="313"/>
      <c r="Z951" s="313"/>
    </row>
    <row r="952" spans="1:26" x14ac:dyDescent="0.25">
      <c r="A952" s="313"/>
      <c r="B952" s="322"/>
      <c r="C952" s="322"/>
      <c r="D952" s="313"/>
      <c r="E952" s="323"/>
      <c r="F952" s="312"/>
      <c r="G952" s="312"/>
      <c r="H952" s="324"/>
      <c r="I952" s="324"/>
      <c r="J952" s="313"/>
      <c r="K952" s="312"/>
      <c r="L952" s="313"/>
      <c r="M952" s="313"/>
      <c r="N952" s="313"/>
      <c r="O952" s="313"/>
      <c r="P952" s="313"/>
      <c r="Q952" s="313"/>
      <c r="R952" s="313"/>
      <c r="S952" s="313"/>
      <c r="T952" s="313"/>
      <c r="U952" s="313"/>
      <c r="V952" s="313"/>
      <c r="W952" s="313"/>
      <c r="X952" s="313"/>
      <c r="Y952" s="313"/>
      <c r="Z952" s="313"/>
    </row>
    <row r="953" spans="1:26" x14ac:dyDescent="0.25">
      <c r="A953" s="313"/>
      <c r="B953" s="322"/>
      <c r="C953" s="322"/>
      <c r="D953" s="313"/>
      <c r="E953" s="323"/>
      <c r="F953" s="312"/>
      <c r="G953" s="312"/>
      <c r="H953" s="324"/>
      <c r="I953" s="324"/>
      <c r="J953" s="313"/>
      <c r="K953" s="312"/>
      <c r="L953" s="313"/>
      <c r="M953" s="313"/>
      <c r="N953" s="313"/>
      <c r="O953" s="313"/>
      <c r="P953" s="313"/>
      <c r="Q953" s="313"/>
      <c r="R953" s="313"/>
      <c r="S953" s="313"/>
      <c r="T953" s="313"/>
      <c r="U953" s="313"/>
      <c r="V953" s="313"/>
      <c r="W953" s="313"/>
      <c r="X953" s="313"/>
      <c r="Y953" s="313"/>
      <c r="Z953" s="313"/>
    </row>
    <row r="954" spans="1:26" x14ac:dyDescent="0.25">
      <c r="A954" s="313"/>
      <c r="B954" s="322"/>
      <c r="C954" s="322"/>
      <c r="D954" s="313"/>
      <c r="E954" s="323"/>
      <c r="F954" s="312"/>
      <c r="G954" s="312"/>
      <c r="H954" s="324"/>
      <c r="I954" s="324"/>
      <c r="J954" s="313"/>
      <c r="K954" s="312"/>
      <c r="L954" s="313"/>
      <c r="M954" s="313"/>
      <c r="N954" s="313"/>
      <c r="O954" s="313"/>
      <c r="P954" s="313"/>
      <c r="Q954" s="313"/>
      <c r="R954" s="313"/>
      <c r="S954" s="313"/>
      <c r="T954" s="313"/>
      <c r="U954" s="313"/>
      <c r="V954" s="313"/>
      <c r="W954" s="313"/>
      <c r="X954" s="313"/>
      <c r="Y954" s="313"/>
      <c r="Z954" s="313"/>
    </row>
    <row r="955" spans="1:26" x14ac:dyDescent="0.25">
      <c r="A955" s="313"/>
      <c r="B955" s="322"/>
      <c r="C955" s="322"/>
      <c r="D955" s="313"/>
      <c r="E955" s="323"/>
      <c r="F955" s="312"/>
      <c r="G955" s="312"/>
      <c r="H955" s="324"/>
      <c r="I955" s="324"/>
      <c r="J955" s="313"/>
      <c r="K955" s="312"/>
      <c r="L955" s="313"/>
      <c r="M955" s="313"/>
      <c r="N955" s="313"/>
      <c r="O955" s="313"/>
      <c r="P955" s="313"/>
      <c r="Q955" s="313"/>
      <c r="R955" s="313"/>
      <c r="S955" s="313"/>
      <c r="T955" s="313"/>
      <c r="U955" s="313"/>
      <c r="V955" s="313"/>
      <c r="W955" s="313"/>
      <c r="X955" s="313"/>
      <c r="Y955" s="313"/>
      <c r="Z955" s="313"/>
    </row>
    <row r="956" spans="1:26" x14ac:dyDescent="0.25">
      <c r="A956" s="313"/>
      <c r="B956" s="322"/>
      <c r="C956" s="322"/>
      <c r="D956" s="313"/>
      <c r="E956" s="323"/>
      <c r="F956" s="312"/>
      <c r="G956" s="312"/>
      <c r="H956" s="324"/>
      <c r="I956" s="324"/>
      <c r="J956" s="313"/>
      <c r="K956" s="312"/>
      <c r="L956" s="313"/>
      <c r="M956" s="313"/>
      <c r="N956" s="313"/>
      <c r="O956" s="313"/>
      <c r="P956" s="313"/>
      <c r="Q956" s="313"/>
      <c r="R956" s="313"/>
      <c r="S956" s="313"/>
      <c r="T956" s="313"/>
      <c r="U956" s="313"/>
      <c r="V956" s="313"/>
      <c r="W956" s="313"/>
      <c r="X956" s="313"/>
      <c r="Y956" s="313"/>
      <c r="Z956" s="313"/>
    </row>
    <row r="957" spans="1:26" x14ac:dyDescent="0.25">
      <c r="A957" s="313"/>
      <c r="B957" s="322"/>
      <c r="C957" s="322"/>
      <c r="D957" s="313"/>
      <c r="E957" s="323"/>
      <c r="F957" s="312"/>
      <c r="G957" s="312"/>
      <c r="H957" s="324"/>
      <c r="I957" s="324"/>
      <c r="J957" s="313"/>
      <c r="K957" s="312"/>
      <c r="L957" s="313"/>
      <c r="M957" s="313"/>
      <c r="N957" s="313"/>
      <c r="O957" s="313"/>
      <c r="P957" s="313"/>
      <c r="Q957" s="313"/>
      <c r="R957" s="313"/>
      <c r="S957" s="313"/>
      <c r="T957" s="313"/>
      <c r="U957" s="313"/>
      <c r="V957" s="313"/>
      <c r="W957" s="313"/>
      <c r="X957" s="313"/>
      <c r="Y957" s="313"/>
      <c r="Z957" s="313"/>
    </row>
    <row r="958" spans="1:26" x14ac:dyDescent="0.25">
      <c r="A958" s="313"/>
      <c r="B958" s="322"/>
      <c r="C958" s="322"/>
      <c r="D958" s="313"/>
      <c r="E958" s="323"/>
      <c r="F958" s="312"/>
      <c r="G958" s="312"/>
      <c r="H958" s="324"/>
      <c r="I958" s="324"/>
      <c r="J958" s="313"/>
      <c r="K958" s="312"/>
      <c r="L958" s="313"/>
      <c r="M958" s="313"/>
      <c r="N958" s="313"/>
      <c r="O958" s="313"/>
      <c r="P958" s="313"/>
      <c r="Q958" s="313"/>
      <c r="R958" s="313"/>
      <c r="S958" s="313"/>
      <c r="T958" s="313"/>
      <c r="U958" s="313"/>
      <c r="V958" s="313"/>
      <c r="W958" s="313"/>
      <c r="X958" s="313"/>
      <c r="Y958" s="313"/>
      <c r="Z958" s="313"/>
    </row>
    <row r="959" spans="1:26" x14ac:dyDescent="0.25">
      <c r="A959" s="313"/>
      <c r="B959" s="322"/>
      <c r="C959" s="322"/>
      <c r="D959" s="313"/>
      <c r="E959" s="323"/>
      <c r="F959" s="312"/>
      <c r="G959" s="312"/>
      <c r="H959" s="324"/>
      <c r="I959" s="324"/>
      <c r="J959" s="313"/>
      <c r="K959" s="312"/>
      <c r="L959" s="313"/>
      <c r="M959" s="313"/>
      <c r="N959" s="313"/>
      <c r="O959" s="313"/>
      <c r="P959" s="313"/>
      <c r="Q959" s="313"/>
      <c r="R959" s="313"/>
      <c r="S959" s="313"/>
      <c r="T959" s="313"/>
      <c r="U959" s="313"/>
      <c r="V959" s="313"/>
      <c r="W959" s="313"/>
      <c r="X959" s="313"/>
      <c r="Y959" s="313"/>
      <c r="Z959" s="313"/>
    </row>
    <row r="960" spans="1:26" x14ac:dyDescent="0.25">
      <c r="A960" s="313"/>
      <c r="B960" s="322"/>
      <c r="C960" s="322"/>
      <c r="D960" s="313"/>
      <c r="E960" s="323"/>
      <c r="F960" s="312"/>
      <c r="G960" s="312"/>
      <c r="H960" s="324"/>
      <c r="I960" s="324"/>
      <c r="J960" s="313"/>
      <c r="K960" s="312"/>
      <c r="L960" s="313"/>
      <c r="M960" s="313"/>
      <c r="N960" s="313"/>
      <c r="O960" s="313"/>
      <c r="P960" s="313"/>
      <c r="Q960" s="313"/>
      <c r="R960" s="313"/>
      <c r="S960" s="313"/>
      <c r="T960" s="313"/>
      <c r="U960" s="313"/>
      <c r="V960" s="313"/>
      <c r="W960" s="313"/>
      <c r="X960" s="313"/>
      <c r="Y960" s="313"/>
      <c r="Z960" s="313"/>
    </row>
    <row r="961" spans="1:26" x14ac:dyDescent="0.25">
      <c r="A961" s="313"/>
      <c r="B961" s="322"/>
      <c r="C961" s="322"/>
      <c r="D961" s="313"/>
      <c r="E961" s="323"/>
      <c r="F961" s="312"/>
      <c r="G961" s="312"/>
      <c r="H961" s="324"/>
      <c r="I961" s="324"/>
      <c r="J961" s="313"/>
      <c r="K961" s="312"/>
      <c r="L961" s="313"/>
      <c r="M961" s="313"/>
      <c r="N961" s="313"/>
      <c r="O961" s="313"/>
      <c r="P961" s="313"/>
      <c r="Q961" s="313"/>
      <c r="R961" s="313"/>
      <c r="S961" s="313"/>
      <c r="T961" s="313"/>
      <c r="U961" s="313"/>
      <c r="V961" s="313"/>
      <c r="W961" s="313"/>
      <c r="X961" s="313"/>
      <c r="Y961" s="313"/>
      <c r="Z961" s="313"/>
    </row>
    <row r="962" spans="1:26" x14ac:dyDescent="0.25">
      <c r="A962" s="313"/>
      <c r="B962" s="322"/>
      <c r="C962" s="322"/>
      <c r="D962" s="313"/>
      <c r="E962" s="323"/>
      <c r="F962" s="312"/>
      <c r="G962" s="312"/>
      <c r="H962" s="324"/>
      <c r="I962" s="324"/>
      <c r="J962" s="313"/>
      <c r="K962" s="312"/>
      <c r="L962" s="313"/>
      <c r="M962" s="313"/>
      <c r="N962" s="313"/>
      <c r="O962" s="313"/>
      <c r="P962" s="313"/>
      <c r="Q962" s="313"/>
      <c r="R962" s="313"/>
      <c r="S962" s="313"/>
      <c r="T962" s="313"/>
      <c r="U962" s="313"/>
      <c r="V962" s="313"/>
      <c r="W962" s="313"/>
      <c r="X962" s="313"/>
      <c r="Y962" s="313"/>
      <c r="Z962" s="313"/>
    </row>
    <row r="963" spans="1:26" x14ac:dyDescent="0.25">
      <c r="A963" s="313"/>
      <c r="B963" s="322"/>
      <c r="C963" s="322"/>
      <c r="D963" s="313"/>
      <c r="E963" s="323"/>
      <c r="F963" s="312"/>
      <c r="G963" s="312"/>
      <c r="H963" s="324"/>
      <c r="I963" s="324"/>
      <c r="J963" s="313"/>
      <c r="K963" s="312"/>
      <c r="L963" s="313"/>
      <c r="M963" s="313"/>
      <c r="N963" s="313"/>
      <c r="O963" s="313"/>
      <c r="P963" s="313"/>
      <c r="Q963" s="313"/>
      <c r="R963" s="313"/>
      <c r="S963" s="313"/>
      <c r="T963" s="313"/>
      <c r="U963" s="313"/>
      <c r="V963" s="313"/>
      <c r="W963" s="313"/>
      <c r="X963" s="313"/>
      <c r="Y963" s="313"/>
      <c r="Z963" s="313"/>
    </row>
    <row r="964" spans="1:26" x14ac:dyDescent="0.25">
      <c r="A964" s="313"/>
      <c r="B964" s="322"/>
      <c r="C964" s="322"/>
      <c r="D964" s="313"/>
      <c r="E964" s="323"/>
      <c r="F964" s="312"/>
      <c r="G964" s="312"/>
      <c r="H964" s="324"/>
      <c r="I964" s="324"/>
      <c r="J964" s="313"/>
      <c r="K964" s="312"/>
      <c r="L964" s="313"/>
      <c r="M964" s="313"/>
      <c r="N964" s="313"/>
      <c r="O964" s="313"/>
      <c r="P964" s="313"/>
      <c r="Q964" s="313"/>
      <c r="R964" s="313"/>
      <c r="S964" s="313"/>
      <c r="T964" s="313"/>
      <c r="U964" s="313"/>
      <c r="V964" s="313"/>
      <c r="W964" s="313"/>
      <c r="X964" s="313"/>
      <c r="Y964" s="313"/>
      <c r="Z964" s="313"/>
    </row>
    <row r="965" spans="1:26" x14ac:dyDescent="0.25">
      <c r="A965" s="313"/>
      <c r="B965" s="322"/>
      <c r="C965" s="322"/>
      <c r="D965" s="313"/>
      <c r="E965" s="323"/>
      <c r="F965" s="312"/>
      <c r="G965" s="312"/>
      <c r="H965" s="324"/>
      <c r="I965" s="324"/>
      <c r="J965" s="313"/>
      <c r="K965" s="312"/>
      <c r="L965" s="313"/>
      <c r="M965" s="313"/>
      <c r="N965" s="313"/>
      <c r="O965" s="313"/>
      <c r="P965" s="313"/>
      <c r="Q965" s="313"/>
      <c r="R965" s="313"/>
      <c r="S965" s="313"/>
      <c r="T965" s="313"/>
      <c r="U965" s="313"/>
      <c r="V965" s="313"/>
      <c r="W965" s="313"/>
      <c r="X965" s="313"/>
      <c r="Y965" s="313"/>
      <c r="Z965" s="313"/>
    </row>
    <row r="966" spans="1:26" x14ac:dyDescent="0.25">
      <c r="A966" s="313"/>
      <c r="B966" s="322"/>
      <c r="C966" s="322"/>
      <c r="D966" s="313"/>
      <c r="E966" s="323"/>
      <c r="F966" s="312"/>
      <c r="G966" s="312"/>
      <c r="H966" s="324"/>
      <c r="I966" s="324"/>
      <c r="J966" s="313"/>
      <c r="K966" s="312"/>
      <c r="L966" s="313"/>
      <c r="M966" s="313"/>
      <c r="N966" s="313"/>
      <c r="O966" s="313"/>
      <c r="P966" s="313"/>
      <c r="Q966" s="313"/>
      <c r="R966" s="313"/>
      <c r="S966" s="313"/>
      <c r="T966" s="313"/>
      <c r="U966" s="313"/>
      <c r="V966" s="313"/>
      <c r="W966" s="313"/>
      <c r="X966" s="313"/>
      <c r="Y966" s="313"/>
      <c r="Z966" s="313"/>
    </row>
    <row r="967" spans="1:26" x14ac:dyDescent="0.25">
      <c r="A967" s="313"/>
      <c r="B967" s="322"/>
      <c r="C967" s="322"/>
      <c r="D967" s="313"/>
      <c r="E967" s="323"/>
      <c r="F967" s="312"/>
      <c r="G967" s="312"/>
      <c r="H967" s="324"/>
      <c r="I967" s="324"/>
      <c r="J967" s="313"/>
      <c r="K967" s="312"/>
      <c r="L967" s="313"/>
      <c r="M967" s="313"/>
      <c r="N967" s="313"/>
      <c r="O967" s="313"/>
      <c r="P967" s="313"/>
      <c r="Q967" s="313"/>
      <c r="R967" s="313"/>
      <c r="S967" s="313"/>
      <c r="T967" s="313"/>
      <c r="U967" s="313"/>
      <c r="V967" s="313"/>
      <c r="W967" s="313"/>
      <c r="X967" s="313"/>
      <c r="Y967" s="313"/>
      <c r="Z967" s="313"/>
    </row>
    <row r="968" spans="1:26" x14ac:dyDescent="0.25">
      <c r="A968" s="313"/>
      <c r="B968" s="322"/>
      <c r="C968" s="322"/>
      <c r="D968" s="313"/>
      <c r="E968" s="323"/>
      <c r="F968" s="312"/>
      <c r="G968" s="312"/>
      <c r="H968" s="324"/>
      <c r="I968" s="324"/>
      <c r="J968" s="313"/>
      <c r="K968" s="312"/>
      <c r="L968" s="313"/>
      <c r="M968" s="313"/>
      <c r="N968" s="313"/>
      <c r="O968" s="313"/>
      <c r="P968" s="313"/>
      <c r="Q968" s="313"/>
      <c r="R968" s="313"/>
      <c r="S968" s="313"/>
      <c r="T968" s="313"/>
      <c r="U968" s="313"/>
      <c r="V968" s="313"/>
      <c r="W968" s="313"/>
      <c r="X968" s="313"/>
      <c r="Y968" s="313"/>
      <c r="Z968" s="313"/>
    </row>
    <row r="969" spans="1:26" x14ac:dyDescent="0.25">
      <c r="A969" s="313"/>
      <c r="B969" s="322"/>
      <c r="C969" s="322"/>
      <c r="D969" s="313"/>
      <c r="E969" s="323"/>
      <c r="F969" s="312"/>
      <c r="G969" s="312"/>
      <c r="H969" s="324"/>
      <c r="I969" s="324"/>
      <c r="J969" s="313"/>
      <c r="K969" s="312"/>
      <c r="L969" s="313"/>
      <c r="M969" s="313"/>
      <c r="N969" s="313"/>
      <c r="O969" s="313"/>
      <c r="P969" s="313"/>
      <c r="Q969" s="313"/>
      <c r="R969" s="313"/>
      <c r="S969" s="313"/>
      <c r="T969" s="313"/>
      <c r="U969" s="313"/>
      <c r="V969" s="313"/>
      <c r="W969" s="313"/>
      <c r="X969" s="313"/>
      <c r="Y969" s="313"/>
      <c r="Z969" s="313"/>
    </row>
    <row r="970" spans="1:26" x14ac:dyDescent="0.25">
      <c r="A970" s="313"/>
      <c r="B970" s="322"/>
      <c r="C970" s="322"/>
      <c r="D970" s="313"/>
      <c r="E970" s="323"/>
      <c r="F970" s="312"/>
      <c r="G970" s="312"/>
      <c r="H970" s="324"/>
      <c r="I970" s="324"/>
      <c r="J970" s="313"/>
      <c r="K970" s="312"/>
      <c r="L970" s="313"/>
      <c r="M970" s="313"/>
      <c r="N970" s="313"/>
      <c r="O970" s="313"/>
      <c r="P970" s="313"/>
      <c r="Q970" s="313"/>
      <c r="R970" s="313"/>
      <c r="S970" s="313"/>
      <c r="T970" s="313"/>
      <c r="U970" s="313"/>
      <c r="V970" s="313"/>
      <c r="W970" s="313"/>
      <c r="X970" s="313"/>
      <c r="Y970" s="313"/>
      <c r="Z970" s="313"/>
    </row>
    <row r="971" spans="1:26" x14ac:dyDescent="0.25">
      <c r="A971" s="313"/>
      <c r="B971" s="322"/>
      <c r="C971" s="322"/>
      <c r="D971" s="313"/>
      <c r="E971" s="323"/>
      <c r="F971" s="312"/>
      <c r="G971" s="312"/>
      <c r="H971" s="324"/>
      <c r="I971" s="324"/>
      <c r="J971" s="313"/>
      <c r="K971" s="312"/>
      <c r="L971" s="313"/>
      <c r="M971" s="313"/>
      <c r="N971" s="313"/>
      <c r="O971" s="313"/>
      <c r="P971" s="313"/>
      <c r="Q971" s="313"/>
      <c r="R971" s="313"/>
      <c r="S971" s="313"/>
      <c r="T971" s="313"/>
      <c r="U971" s="313"/>
      <c r="V971" s="313"/>
      <c r="W971" s="313"/>
      <c r="X971" s="313"/>
      <c r="Y971" s="313"/>
      <c r="Z971" s="313"/>
    </row>
    <row r="972" spans="1:26" x14ac:dyDescent="0.25">
      <c r="A972" s="313"/>
      <c r="B972" s="322"/>
      <c r="C972" s="322"/>
      <c r="D972" s="313"/>
      <c r="E972" s="323"/>
      <c r="F972" s="312"/>
      <c r="G972" s="312"/>
      <c r="H972" s="324"/>
      <c r="I972" s="324"/>
      <c r="J972" s="313"/>
      <c r="K972" s="312"/>
      <c r="L972" s="313"/>
      <c r="M972" s="313"/>
      <c r="N972" s="313"/>
      <c r="O972" s="313"/>
      <c r="P972" s="313"/>
      <c r="Q972" s="313"/>
      <c r="R972" s="313"/>
      <c r="S972" s="313"/>
      <c r="T972" s="313"/>
      <c r="U972" s="313"/>
      <c r="V972" s="313"/>
      <c r="W972" s="313"/>
      <c r="X972" s="313"/>
      <c r="Y972" s="313"/>
      <c r="Z972" s="313"/>
    </row>
    <row r="973" spans="1:26" x14ac:dyDescent="0.25">
      <c r="A973" s="313"/>
      <c r="B973" s="322"/>
      <c r="C973" s="322"/>
      <c r="D973" s="313"/>
      <c r="E973" s="323"/>
      <c r="F973" s="312"/>
      <c r="G973" s="312"/>
      <c r="H973" s="324"/>
      <c r="I973" s="324"/>
      <c r="J973" s="313"/>
      <c r="K973" s="312"/>
      <c r="L973" s="313"/>
      <c r="M973" s="313"/>
      <c r="N973" s="313"/>
      <c r="O973" s="313"/>
      <c r="P973" s="313"/>
      <c r="Q973" s="313"/>
      <c r="R973" s="313"/>
      <c r="S973" s="313"/>
      <c r="T973" s="313"/>
      <c r="U973" s="313"/>
      <c r="V973" s="313"/>
      <c r="W973" s="313"/>
      <c r="X973" s="313"/>
      <c r="Y973" s="313"/>
      <c r="Z973" s="313"/>
    </row>
    <row r="974" spans="1:26" x14ac:dyDescent="0.25">
      <c r="A974" s="313"/>
      <c r="B974" s="322"/>
      <c r="C974" s="322"/>
      <c r="D974" s="313"/>
      <c r="E974" s="323"/>
      <c r="F974" s="312"/>
      <c r="G974" s="312"/>
      <c r="H974" s="324"/>
      <c r="I974" s="324"/>
      <c r="J974" s="313"/>
      <c r="K974" s="312"/>
      <c r="L974" s="313"/>
      <c r="M974" s="313"/>
      <c r="N974" s="313"/>
      <c r="O974" s="313"/>
      <c r="P974" s="313"/>
      <c r="Q974" s="313"/>
      <c r="R974" s="313"/>
      <c r="S974" s="313"/>
      <c r="T974" s="313"/>
      <c r="U974" s="313"/>
      <c r="V974" s="313"/>
      <c r="W974" s="313"/>
      <c r="X974" s="313"/>
      <c r="Y974" s="313"/>
      <c r="Z974" s="313"/>
    </row>
    <row r="975" spans="1:26" x14ac:dyDescent="0.25">
      <c r="A975" s="313"/>
      <c r="B975" s="322"/>
      <c r="C975" s="322"/>
      <c r="D975" s="313"/>
      <c r="E975" s="323"/>
      <c r="F975" s="312"/>
      <c r="G975" s="312"/>
      <c r="H975" s="324"/>
      <c r="I975" s="324"/>
      <c r="J975" s="313"/>
      <c r="K975" s="312"/>
      <c r="L975" s="313"/>
      <c r="M975" s="313"/>
      <c r="N975" s="313"/>
      <c r="O975" s="313"/>
      <c r="P975" s="313"/>
      <c r="Q975" s="313"/>
      <c r="R975" s="313"/>
      <c r="S975" s="313"/>
      <c r="T975" s="313"/>
      <c r="U975" s="313"/>
      <c r="V975" s="313"/>
      <c r="W975" s="313"/>
      <c r="X975" s="313"/>
      <c r="Y975" s="313"/>
      <c r="Z975" s="313"/>
    </row>
    <row r="976" spans="1:26" x14ac:dyDescent="0.25">
      <c r="A976" s="313"/>
      <c r="B976" s="322"/>
      <c r="C976" s="322"/>
      <c r="D976" s="313"/>
      <c r="E976" s="323"/>
      <c r="F976" s="312"/>
      <c r="G976" s="312"/>
      <c r="H976" s="324"/>
      <c r="I976" s="324"/>
      <c r="J976" s="313"/>
      <c r="K976" s="312"/>
      <c r="L976" s="313"/>
      <c r="M976" s="313"/>
      <c r="N976" s="313"/>
      <c r="O976" s="313"/>
      <c r="P976" s="313"/>
      <c r="Q976" s="313"/>
      <c r="R976" s="313"/>
      <c r="S976" s="313"/>
      <c r="T976" s="313"/>
      <c r="U976" s="313"/>
      <c r="V976" s="313"/>
      <c r="W976" s="313"/>
      <c r="X976" s="313"/>
      <c r="Y976" s="313"/>
      <c r="Z976" s="313"/>
    </row>
    <row r="977" spans="1:26" x14ac:dyDescent="0.25">
      <c r="A977" s="313"/>
      <c r="B977" s="322"/>
      <c r="C977" s="322"/>
      <c r="D977" s="313"/>
      <c r="E977" s="323"/>
      <c r="F977" s="312"/>
      <c r="G977" s="312"/>
      <c r="H977" s="324"/>
      <c r="I977" s="324"/>
      <c r="J977" s="313"/>
      <c r="K977" s="312"/>
      <c r="L977" s="313"/>
      <c r="M977" s="313"/>
      <c r="N977" s="313"/>
      <c r="O977" s="313"/>
      <c r="P977" s="313"/>
      <c r="Q977" s="313"/>
      <c r="R977" s="313"/>
      <c r="S977" s="313"/>
      <c r="T977" s="313"/>
      <c r="U977" s="313"/>
      <c r="V977" s="313"/>
      <c r="W977" s="313"/>
      <c r="X977" s="313"/>
      <c r="Y977" s="313"/>
      <c r="Z977" s="313"/>
    </row>
    <row r="978" spans="1:26" x14ac:dyDescent="0.25">
      <c r="A978" s="313"/>
      <c r="B978" s="322"/>
      <c r="C978" s="322"/>
      <c r="D978" s="313"/>
      <c r="E978" s="323"/>
      <c r="F978" s="312"/>
      <c r="G978" s="312"/>
      <c r="H978" s="324"/>
      <c r="I978" s="324"/>
      <c r="J978" s="313"/>
      <c r="K978" s="312"/>
      <c r="L978" s="313"/>
      <c r="M978" s="313"/>
      <c r="N978" s="313"/>
      <c r="O978" s="313"/>
      <c r="P978" s="313"/>
      <c r="Q978" s="313"/>
      <c r="R978" s="313"/>
      <c r="S978" s="313"/>
      <c r="T978" s="313"/>
      <c r="U978" s="313"/>
      <c r="V978" s="313"/>
      <c r="W978" s="313"/>
      <c r="X978" s="313"/>
      <c r="Y978" s="313"/>
      <c r="Z978" s="313"/>
    </row>
    <row r="979" spans="1:26" x14ac:dyDescent="0.25">
      <c r="A979" s="313"/>
      <c r="B979" s="322"/>
      <c r="C979" s="322"/>
      <c r="D979" s="313"/>
      <c r="E979" s="323"/>
      <c r="F979" s="312"/>
      <c r="G979" s="312"/>
      <c r="H979" s="324"/>
      <c r="I979" s="324"/>
      <c r="J979" s="313"/>
      <c r="K979" s="312"/>
      <c r="L979" s="313"/>
      <c r="M979" s="313"/>
      <c r="N979" s="313"/>
      <c r="O979" s="313"/>
      <c r="P979" s="313"/>
      <c r="Q979" s="313"/>
      <c r="R979" s="313"/>
      <c r="S979" s="313"/>
      <c r="T979" s="313"/>
      <c r="U979" s="313"/>
      <c r="V979" s="313"/>
      <c r="W979" s="313"/>
      <c r="X979" s="313"/>
      <c r="Y979" s="313"/>
      <c r="Z979" s="313"/>
    </row>
    <row r="980" spans="1:26" x14ac:dyDescent="0.25">
      <c r="A980" s="313"/>
      <c r="B980" s="322"/>
      <c r="C980" s="322"/>
      <c r="D980" s="313"/>
      <c r="E980" s="323"/>
      <c r="F980" s="312"/>
      <c r="G980" s="312"/>
      <c r="H980" s="324"/>
      <c r="I980" s="324"/>
      <c r="J980" s="313"/>
      <c r="K980" s="312"/>
      <c r="L980" s="313"/>
      <c r="M980" s="313"/>
      <c r="N980" s="313"/>
      <c r="O980" s="313"/>
      <c r="P980" s="313"/>
      <c r="Q980" s="313"/>
      <c r="R980" s="313"/>
      <c r="S980" s="313"/>
      <c r="T980" s="313"/>
      <c r="U980" s="313"/>
      <c r="V980" s="313"/>
      <c r="W980" s="313"/>
      <c r="X980" s="313"/>
      <c r="Y980" s="313"/>
      <c r="Z980" s="313"/>
    </row>
    <row r="981" spans="1:26" x14ac:dyDescent="0.25">
      <c r="A981" s="313"/>
      <c r="B981" s="322"/>
      <c r="C981" s="322"/>
      <c r="D981" s="313"/>
      <c r="E981" s="323"/>
      <c r="F981" s="312"/>
      <c r="G981" s="312"/>
      <c r="H981" s="324"/>
      <c r="I981" s="324"/>
      <c r="J981" s="313"/>
      <c r="K981" s="312"/>
      <c r="L981" s="313"/>
      <c r="M981" s="313"/>
      <c r="N981" s="313"/>
      <c r="O981" s="313"/>
      <c r="P981" s="313"/>
      <c r="Q981" s="313"/>
      <c r="R981" s="313"/>
      <c r="S981" s="313"/>
      <c r="T981" s="313"/>
      <c r="U981" s="313"/>
      <c r="V981" s="313"/>
      <c r="W981" s="313"/>
      <c r="X981" s="313"/>
      <c r="Y981" s="313"/>
      <c r="Z981" s="313"/>
    </row>
    <row r="982" spans="1:26" x14ac:dyDescent="0.25">
      <c r="A982" s="313"/>
      <c r="B982" s="322"/>
      <c r="C982" s="322"/>
      <c r="D982" s="313"/>
      <c r="E982" s="323"/>
      <c r="F982" s="312"/>
      <c r="G982" s="312"/>
      <c r="H982" s="324"/>
      <c r="I982" s="324"/>
      <c r="J982" s="313"/>
      <c r="K982" s="312"/>
      <c r="L982" s="313"/>
      <c r="M982" s="313"/>
      <c r="N982" s="313"/>
      <c r="O982" s="313"/>
      <c r="P982" s="313"/>
      <c r="Q982" s="313"/>
      <c r="R982" s="313"/>
      <c r="S982" s="313"/>
      <c r="T982" s="313"/>
      <c r="U982" s="313"/>
      <c r="V982" s="313"/>
      <c r="W982" s="313"/>
      <c r="X982" s="313"/>
      <c r="Y982" s="313"/>
      <c r="Z982" s="313"/>
    </row>
    <row r="983" spans="1:26" x14ac:dyDescent="0.25">
      <c r="A983" s="313"/>
      <c r="B983" s="322"/>
      <c r="C983" s="322"/>
      <c r="D983" s="313"/>
      <c r="E983" s="323"/>
      <c r="F983" s="312"/>
      <c r="G983" s="312"/>
      <c r="H983" s="324"/>
      <c r="I983" s="324"/>
      <c r="J983" s="313"/>
      <c r="K983" s="312"/>
      <c r="L983" s="313"/>
      <c r="M983" s="313"/>
      <c r="N983" s="313"/>
      <c r="O983" s="313"/>
      <c r="P983" s="313"/>
      <c r="Q983" s="313"/>
      <c r="R983" s="313"/>
      <c r="S983" s="313"/>
      <c r="T983" s="313"/>
      <c r="U983" s="313"/>
      <c r="V983" s="313"/>
      <c r="W983" s="313"/>
      <c r="X983" s="313"/>
      <c r="Y983" s="313"/>
      <c r="Z983" s="313"/>
    </row>
    <row r="984" spans="1:26" x14ac:dyDescent="0.25">
      <c r="A984" s="313"/>
      <c r="B984" s="322"/>
      <c r="C984" s="322"/>
      <c r="D984" s="313"/>
      <c r="E984" s="323"/>
      <c r="F984" s="312"/>
      <c r="G984" s="312"/>
      <c r="H984" s="324"/>
      <c r="I984" s="324"/>
      <c r="J984" s="313"/>
      <c r="K984" s="312"/>
      <c r="L984" s="313"/>
      <c r="M984" s="313"/>
      <c r="N984" s="313"/>
      <c r="O984" s="313"/>
      <c r="P984" s="313"/>
      <c r="Q984" s="313"/>
      <c r="R984" s="313"/>
      <c r="S984" s="313"/>
      <c r="T984" s="313"/>
      <c r="U984" s="313"/>
      <c r="V984" s="313"/>
      <c r="W984" s="313"/>
      <c r="X984" s="313"/>
      <c r="Y984" s="313"/>
      <c r="Z984" s="313"/>
    </row>
    <row r="985" spans="1:26" x14ac:dyDescent="0.25">
      <c r="A985" s="313"/>
      <c r="B985" s="322"/>
      <c r="C985" s="322"/>
      <c r="D985" s="313"/>
      <c r="E985" s="323"/>
      <c r="F985" s="312"/>
      <c r="G985" s="312"/>
      <c r="H985" s="324"/>
      <c r="I985" s="324"/>
      <c r="J985" s="313"/>
      <c r="K985" s="312"/>
      <c r="L985" s="313"/>
      <c r="M985" s="313"/>
      <c r="N985" s="313"/>
      <c r="O985" s="313"/>
      <c r="P985" s="313"/>
      <c r="Q985" s="313"/>
      <c r="R985" s="313"/>
      <c r="S985" s="313"/>
      <c r="T985" s="313"/>
      <c r="U985" s="313"/>
      <c r="V985" s="313"/>
      <c r="W985" s="313"/>
      <c r="X985" s="313"/>
      <c r="Y985" s="313"/>
      <c r="Z985" s="313"/>
    </row>
    <row r="986" spans="1:26" x14ac:dyDescent="0.25">
      <c r="A986" s="313"/>
      <c r="B986" s="322"/>
      <c r="C986" s="322"/>
      <c r="D986" s="313"/>
      <c r="E986" s="323"/>
      <c r="F986" s="312"/>
      <c r="G986" s="312"/>
      <c r="H986" s="324"/>
      <c r="I986" s="324"/>
      <c r="J986" s="313"/>
      <c r="K986" s="312"/>
      <c r="L986" s="313"/>
      <c r="M986" s="313"/>
      <c r="N986" s="313"/>
      <c r="O986" s="313"/>
      <c r="P986" s="313"/>
      <c r="Q986" s="313"/>
      <c r="R986" s="313"/>
      <c r="S986" s="313"/>
      <c r="T986" s="313"/>
      <c r="U986" s="313"/>
      <c r="V986" s="313"/>
      <c r="W986" s="313"/>
      <c r="X986" s="313"/>
      <c r="Y986" s="313"/>
      <c r="Z986" s="313"/>
    </row>
    <row r="987" spans="1:26" x14ac:dyDescent="0.25">
      <c r="A987" s="313"/>
      <c r="B987" s="322"/>
      <c r="C987" s="322"/>
      <c r="D987" s="313"/>
      <c r="E987" s="323"/>
      <c r="F987" s="312"/>
      <c r="G987" s="312"/>
      <c r="H987" s="324"/>
      <c r="I987" s="324"/>
      <c r="J987" s="313"/>
      <c r="K987" s="312"/>
      <c r="L987" s="313"/>
      <c r="M987" s="313"/>
      <c r="N987" s="313"/>
      <c r="O987" s="313"/>
      <c r="P987" s="313"/>
      <c r="Q987" s="313"/>
      <c r="R987" s="313"/>
      <c r="S987" s="313"/>
      <c r="T987" s="313"/>
      <c r="U987" s="313"/>
      <c r="V987" s="313"/>
      <c r="W987" s="313"/>
      <c r="X987" s="313"/>
      <c r="Y987" s="313"/>
      <c r="Z987" s="313"/>
    </row>
    <row r="988" spans="1:26" x14ac:dyDescent="0.25">
      <c r="A988" s="313"/>
      <c r="B988" s="322"/>
      <c r="C988" s="322"/>
      <c r="D988" s="313"/>
      <c r="E988" s="323"/>
      <c r="F988" s="312"/>
      <c r="G988" s="312"/>
      <c r="H988" s="324"/>
      <c r="I988" s="324"/>
      <c r="J988" s="313"/>
      <c r="K988" s="312"/>
      <c r="L988" s="313"/>
      <c r="M988" s="313"/>
      <c r="N988" s="313"/>
      <c r="O988" s="313"/>
      <c r="P988" s="313"/>
      <c r="Q988" s="313"/>
      <c r="R988" s="313"/>
      <c r="S988" s="313"/>
      <c r="T988" s="313"/>
      <c r="U988" s="313"/>
      <c r="V988" s="313"/>
      <c r="W988" s="313"/>
      <c r="X988" s="313"/>
      <c r="Y988" s="313"/>
      <c r="Z988" s="313"/>
    </row>
    <row r="989" spans="1:26" x14ac:dyDescent="0.25">
      <c r="A989" s="313"/>
      <c r="B989" s="322"/>
      <c r="C989" s="322"/>
      <c r="D989" s="313"/>
      <c r="E989" s="323"/>
      <c r="F989" s="312"/>
      <c r="G989" s="312"/>
      <c r="H989" s="324"/>
      <c r="I989" s="324"/>
      <c r="J989" s="313"/>
      <c r="K989" s="312"/>
      <c r="L989" s="313"/>
      <c r="M989" s="313"/>
      <c r="N989" s="313"/>
      <c r="O989" s="313"/>
      <c r="P989" s="313"/>
      <c r="Q989" s="313"/>
      <c r="R989" s="313"/>
      <c r="S989" s="313"/>
      <c r="T989" s="313"/>
      <c r="U989" s="313"/>
      <c r="V989" s="313"/>
      <c r="W989" s="313"/>
      <c r="X989" s="313"/>
      <c r="Y989" s="313"/>
      <c r="Z989" s="313"/>
    </row>
    <row r="990" spans="1:26" x14ac:dyDescent="0.25">
      <c r="A990" s="313"/>
      <c r="B990" s="322"/>
      <c r="C990" s="322"/>
      <c r="D990" s="313"/>
      <c r="E990" s="323"/>
      <c r="F990" s="312"/>
      <c r="G990" s="312"/>
      <c r="H990" s="324"/>
      <c r="I990" s="324"/>
      <c r="J990" s="313"/>
      <c r="K990" s="312"/>
      <c r="L990" s="313"/>
      <c r="M990" s="313"/>
      <c r="N990" s="313"/>
      <c r="O990" s="313"/>
      <c r="P990" s="313"/>
      <c r="Q990" s="313"/>
      <c r="R990" s="313"/>
      <c r="S990" s="313"/>
      <c r="T990" s="313"/>
      <c r="U990" s="313"/>
      <c r="V990" s="313"/>
      <c r="W990" s="313"/>
      <c r="X990" s="313"/>
      <c r="Y990" s="313"/>
      <c r="Z990" s="313"/>
    </row>
    <row r="991" spans="1:26" x14ac:dyDescent="0.25">
      <c r="A991" s="313"/>
      <c r="B991" s="322"/>
      <c r="C991" s="322"/>
      <c r="D991" s="313"/>
      <c r="E991" s="323"/>
      <c r="F991" s="312"/>
      <c r="G991" s="312"/>
      <c r="H991" s="324"/>
      <c r="I991" s="324"/>
      <c r="J991" s="313"/>
      <c r="K991" s="312"/>
      <c r="L991" s="313"/>
      <c r="M991" s="313"/>
      <c r="N991" s="313"/>
      <c r="O991" s="313"/>
      <c r="P991" s="313"/>
      <c r="Q991" s="313"/>
      <c r="R991" s="313"/>
      <c r="S991" s="313"/>
      <c r="T991" s="313"/>
      <c r="U991" s="313"/>
      <c r="V991" s="313"/>
      <c r="W991" s="313"/>
      <c r="X991" s="313"/>
      <c r="Y991" s="313"/>
      <c r="Z991" s="313"/>
    </row>
    <row r="992" spans="1:26" x14ac:dyDescent="0.25">
      <c r="A992" s="313"/>
      <c r="B992" s="322"/>
      <c r="C992" s="322"/>
      <c r="D992" s="313"/>
      <c r="E992" s="323"/>
      <c r="F992" s="312"/>
      <c r="G992" s="312"/>
      <c r="H992" s="324"/>
      <c r="I992" s="324"/>
      <c r="J992" s="313"/>
      <c r="K992" s="312"/>
      <c r="L992" s="313"/>
      <c r="M992" s="313"/>
      <c r="N992" s="313"/>
      <c r="O992" s="313"/>
      <c r="P992" s="313"/>
      <c r="Q992" s="313"/>
      <c r="R992" s="313"/>
      <c r="S992" s="313"/>
      <c r="T992" s="313"/>
      <c r="U992" s="313"/>
      <c r="V992" s="313"/>
      <c r="W992" s="313"/>
      <c r="X992" s="313"/>
      <c r="Y992" s="313"/>
      <c r="Z992" s="313"/>
    </row>
  </sheetData>
  <sheetProtection algorithmName="SHA-512" hashValue="t4R9AJ1RteR07X7xWaNBjGuy6Z+dOI6TGzj8J5pvRU7Es9cdtHR1zKHShMJwUQ47Sab4G5yEUT0nYE0g+tFYSg==" saltValue="ByaipzdgETzSzTJbqgyFzA==" spinCount="100000" sheet="1" autoFilter="0"/>
  <autoFilter ref="A2:I2" xr:uid="{00000000-0001-0000-0100-000000000000}"/>
  <mergeCells count="14">
    <mergeCell ref="AV2:AX2"/>
    <mergeCell ref="AZ2:BC2"/>
    <mergeCell ref="AD2:AF2"/>
    <mergeCell ref="AG2:AI2"/>
    <mergeCell ref="AJ2:AL2"/>
    <mergeCell ref="AM2:AO2"/>
    <mergeCell ref="AP2:AR2"/>
    <mergeCell ref="AS2:AU2"/>
    <mergeCell ref="L2:N2"/>
    <mergeCell ref="O2:Q2"/>
    <mergeCell ref="R2:T2"/>
    <mergeCell ref="U2:W2"/>
    <mergeCell ref="X2:Z2"/>
    <mergeCell ref="AA2:AC2"/>
  </mergeCells>
  <dataValidations count="1">
    <dataValidation type="list" allowBlank="1" showErrorMessage="1" sqref="B324:B992" xr:uid="{30C4591C-9E7B-47DA-9F27-B527AA30C061}">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31496062992125984" right="0.31496062992125984" top="0.35433070866141736" bottom="0.35433070866141736" header="0" footer="0"/>
  <pageSetup paperSize="9" scale="55" fitToHeight="0" orientation="landscape" r:id="rId1"/>
  <headerFooter>
    <oddHeader>&amp;F</oddHeader>
    <oddFooter>&amp;F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FF25-D663-43EB-99E9-05F9C8221213}">
  <dimension ref="A1:BJ992"/>
  <sheetViews>
    <sheetView showGridLines="0" zoomScale="90" zoomScaleNormal="90" workbookViewId="0">
      <pane xSplit="1" ySplit="3" topLeftCell="B34" activePane="bottomRight" state="frozen"/>
      <selection pane="topRight" activeCell="B1" sqref="B1"/>
      <selection pane="bottomLeft" activeCell="A4" sqref="A4"/>
      <selection pane="bottomRight" activeCell="I323" sqref="I323"/>
    </sheetView>
  </sheetViews>
  <sheetFormatPr defaultColWidth="14.5" defaultRowHeight="13.5" x14ac:dyDescent="0.25"/>
  <cols>
    <col min="1" max="1" width="5.83203125" style="28" bestFit="1" customWidth="1"/>
    <col min="2" max="2" width="17.5" style="325" bestFit="1" customWidth="1"/>
    <col min="3" max="3" width="21.33203125" style="28" customWidth="1"/>
    <col min="4" max="4" width="83.83203125" style="28" customWidth="1"/>
    <col min="5" max="5" width="18.83203125" style="326" customWidth="1"/>
    <col min="6" max="7" width="13.6640625" style="327" customWidth="1"/>
    <col min="8" max="8" width="17.6640625" style="28" customWidth="1"/>
    <col min="9" max="9" width="19.1640625" style="28" bestFit="1" customWidth="1"/>
    <col min="10" max="10" width="9.6640625" style="28" hidden="1" customWidth="1"/>
    <col min="11" max="11" width="7.83203125" style="327" hidden="1" customWidth="1"/>
    <col min="12" max="13" width="11.33203125" style="28" hidden="1" customWidth="1"/>
    <col min="14" max="14" width="15.6640625" style="28" hidden="1" customWidth="1"/>
    <col min="15" max="15" width="9.1640625" style="28" hidden="1" customWidth="1"/>
    <col min="16" max="16" width="11.33203125" style="28" hidden="1" customWidth="1"/>
    <col min="17" max="17" width="15" style="28" hidden="1" customWidth="1"/>
    <col min="18" max="18" width="9.1640625" style="28" hidden="1" customWidth="1"/>
    <col min="19" max="19" width="12" style="28" hidden="1" customWidth="1"/>
    <col min="20" max="20" width="15" style="28" hidden="1" customWidth="1"/>
    <col min="21" max="21" width="9.33203125" style="28" hidden="1" customWidth="1"/>
    <col min="22" max="22" width="10.5" style="28" hidden="1" customWidth="1"/>
    <col min="23" max="23" width="14.33203125" style="28" hidden="1" customWidth="1"/>
    <col min="24" max="24" width="9.1640625" style="28" hidden="1" customWidth="1"/>
    <col min="25" max="25" width="11.33203125" style="28" hidden="1" customWidth="1"/>
    <col min="26" max="26" width="15" style="28" hidden="1" customWidth="1"/>
    <col min="27" max="27" width="9.1640625" style="28" hidden="1" customWidth="1"/>
    <col min="28" max="28" width="11.33203125" style="28" hidden="1" customWidth="1"/>
    <col min="29" max="29" width="14.33203125" style="28" hidden="1" customWidth="1"/>
    <col min="30" max="30" width="9.1640625" style="28" hidden="1" customWidth="1"/>
    <col min="31" max="31" width="10.5" style="28" hidden="1" customWidth="1"/>
    <col min="32" max="32" width="15" style="28" hidden="1" customWidth="1"/>
    <col min="33" max="33" width="9.1640625" style="28" hidden="1" customWidth="1"/>
    <col min="34" max="34" width="12" style="28" hidden="1" customWidth="1"/>
    <col min="35" max="35" width="14.33203125" style="28" hidden="1" customWidth="1"/>
    <col min="36" max="36" width="9.1640625" style="28" hidden="1" customWidth="1"/>
    <col min="37" max="37" width="11.33203125" style="28" hidden="1" customWidth="1"/>
    <col min="38" max="38" width="15" style="28" hidden="1" customWidth="1"/>
    <col min="39" max="39" width="6" style="28" hidden="1" customWidth="1"/>
    <col min="40" max="40" width="13" style="28" hidden="1" customWidth="1"/>
    <col min="41" max="41" width="15.6640625" style="28" hidden="1" customWidth="1"/>
    <col min="42" max="42" width="6" style="28" hidden="1" customWidth="1"/>
    <col min="43" max="43" width="14.1640625" style="28" hidden="1" customWidth="1"/>
    <col min="44" max="44" width="16.6640625" style="28" hidden="1" customWidth="1"/>
    <col min="45" max="45" width="6" style="28" hidden="1" customWidth="1"/>
    <col min="46" max="46" width="16.83203125" style="28" hidden="1" customWidth="1"/>
    <col min="47" max="47" width="15.6640625" style="28" hidden="1" customWidth="1"/>
    <col min="48" max="48" width="6" style="28" hidden="1" customWidth="1"/>
    <col min="49" max="49" width="13" style="28" hidden="1" customWidth="1"/>
    <col min="50" max="50" width="16.6640625" style="28" hidden="1" customWidth="1"/>
    <col min="51" max="51" width="5.83203125" style="28" hidden="1" customWidth="1"/>
    <col min="52" max="54" width="15.1640625" style="28" hidden="1" customWidth="1"/>
    <col min="55" max="55" width="16.33203125" style="28" hidden="1" customWidth="1"/>
    <col min="56" max="56" width="5.83203125" style="28" hidden="1" customWidth="1"/>
    <col min="57" max="57" width="18.33203125" style="28" hidden="1" customWidth="1"/>
    <col min="58" max="59" width="19.5" style="28" hidden="1" customWidth="1"/>
    <col min="60" max="60" width="15.1640625" style="28" hidden="1" customWidth="1"/>
    <col min="61" max="61" width="14.5" style="28"/>
    <col min="62" max="62" width="21" style="28" customWidth="1"/>
    <col min="63" max="16384" width="14.5" style="28"/>
  </cols>
  <sheetData>
    <row r="1" spans="1:62" ht="24.95" customHeight="1" x14ac:dyDescent="0.25">
      <c r="A1" s="20"/>
      <c r="B1" s="21"/>
      <c r="C1" s="21"/>
      <c r="D1" s="22" t="s">
        <v>812</v>
      </c>
      <c r="E1" s="23"/>
      <c r="F1" s="24"/>
      <c r="G1" s="24"/>
      <c r="H1" s="328" t="s">
        <v>11</v>
      </c>
      <c r="I1" s="329">
        <f>I24+I47+I55+I86+I141+I167+I227+I252+I265+I289+I311+I320+I323</f>
        <v>1180552.25</v>
      </c>
      <c r="J1" s="25"/>
      <c r="K1" s="26"/>
      <c r="L1" s="25"/>
      <c r="M1" s="25"/>
      <c r="N1" s="25"/>
      <c r="O1" s="25"/>
      <c r="P1" s="25"/>
      <c r="Q1" s="25"/>
      <c r="R1" s="25"/>
      <c r="S1" s="25"/>
      <c r="T1" s="25"/>
      <c r="U1" s="25"/>
      <c r="V1" s="25"/>
      <c r="W1" s="25"/>
      <c r="X1" s="25"/>
      <c r="Y1" s="25"/>
      <c r="Z1" s="25"/>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J1" s="82"/>
    </row>
    <row r="2" spans="1:62" ht="30" customHeight="1" x14ac:dyDescent="0.25">
      <c r="A2" s="29" t="s">
        <v>5</v>
      </c>
      <c r="B2" s="29" t="s">
        <v>6</v>
      </c>
      <c r="C2" s="29" t="s">
        <v>7</v>
      </c>
      <c r="D2" s="29" t="s">
        <v>8</v>
      </c>
      <c r="E2" s="29" t="s">
        <v>9</v>
      </c>
      <c r="F2" s="30" t="s">
        <v>816</v>
      </c>
      <c r="G2" s="30" t="s">
        <v>4</v>
      </c>
      <c r="H2" s="31" t="s">
        <v>10</v>
      </c>
      <c r="I2" s="31" t="s">
        <v>11</v>
      </c>
      <c r="J2" s="373" t="s">
        <v>813</v>
      </c>
      <c r="K2" s="32" t="s">
        <v>12</v>
      </c>
      <c r="L2" s="407" t="s">
        <v>13</v>
      </c>
      <c r="M2" s="408"/>
      <c r="N2" s="409"/>
      <c r="O2" s="391" t="s">
        <v>14</v>
      </c>
      <c r="P2" s="392"/>
      <c r="Q2" s="393"/>
      <c r="R2" s="394" t="s">
        <v>15</v>
      </c>
      <c r="S2" s="395"/>
      <c r="T2" s="396"/>
      <c r="U2" s="391" t="s">
        <v>16</v>
      </c>
      <c r="V2" s="392"/>
      <c r="W2" s="393"/>
      <c r="X2" s="394" t="s">
        <v>17</v>
      </c>
      <c r="Y2" s="395"/>
      <c r="Z2" s="396"/>
      <c r="AA2" s="391" t="s">
        <v>18</v>
      </c>
      <c r="AB2" s="392"/>
      <c r="AC2" s="393"/>
      <c r="AD2" s="394" t="s">
        <v>19</v>
      </c>
      <c r="AE2" s="395"/>
      <c r="AF2" s="396"/>
      <c r="AG2" s="391" t="s">
        <v>20</v>
      </c>
      <c r="AH2" s="392"/>
      <c r="AI2" s="393"/>
      <c r="AJ2" s="397" t="s">
        <v>21</v>
      </c>
      <c r="AK2" s="398"/>
      <c r="AL2" s="399"/>
      <c r="AM2" s="401" t="s">
        <v>22</v>
      </c>
      <c r="AN2" s="402"/>
      <c r="AO2" s="403"/>
      <c r="AP2" s="404" t="s">
        <v>23</v>
      </c>
      <c r="AQ2" s="405"/>
      <c r="AR2" s="406"/>
      <c r="AS2" s="401" t="s">
        <v>807</v>
      </c>
      <c r="AT2" s="402"/>
      <c r="AU2" s="403"/>
      <c r="AV2" s="400" t="s">
        <v>808</v>
      </c>
      <c r="AW2" s="398"/>
      <c r="AX2" s="399"/>
      <c r="AY2" s="38"/>
      <c r="AZ2" s="388" t="s">
        <v>24</v>
      </c>
      <c r="BA2" s="389"/>
      <c r="BB2" s="389"/>
      <c r="BC2" s="390"/>
      <c r="BD2" s="39"/>
      <c r="BE2" s="40"/>
      <c r="BF2" s="41" t="s">
        <v>25</v>
      </c>
      <c r="BG2" s="42"/>
      <c r="BH2" s="339"/>
      <c r="BJ2" s="82"/>
    </row>
    <row r="3" spans="1:62" ht="27" x14ac:dyDescent="0.25">
      <c r="A3" s="43"/>
      <c r="B3" s="44"/>
      <c r="C3" s="44"/>
      <c r="D3" s="45" t="s">
        <v>26</v>
      </c>
      <c r="E3" s="46"/>
      <c r="F3" s="47"/>
      <c r="G3" s="47"/>
      <c r="H3" s="48"/>
      <c r="I3" s="49"/>
      <c r="J3" s="50" t="s">
        <v>814</v>
      </c>
      <c r="K3" s="51"/>
      <c r="L3" s="331" t="s">
        <v>27</v>
      </c>
      <c r="M3" s="332" t="s">
        <v>10</v>
      </c>
      <c r="N3" s="332" t="s">
        <v>11</v>
      </c>
      <c r="O3" s="333" t="s">
        <v>28</v>
      </c>
      <c r="P3" s="334" t="s">
        <v>10</v>
      </c>
      <c r="Q3" s="334" t="s">
        <v>11</v>
      </c>
      <c r="R3" s="52" t="s">
        <v>28</v>
      </c>
      <c r="S3" s="53" t="s">
        <v>10</v>
      </c>
      <c r="T3" s="53" t="s">
        <v>11</v>
      </c>
      <c r="U3" s="333" t="s">
        <v>27</v>
      </c>
      <c r="V3" s="334" t="s">
        <v>10</v>
      </c>
      <c r="W3" s="334" t="s">
        <v>11</v>
      </c>
      <c r="X3" s="52" t="s">
        <v>29</v>
      </c>
      <c r="Y3" s="53" t="s">
        <v>10</v>
      </c>
      <c r="Z3" s="53" t="s">
        <v>11</v>
      </c>
      <c r="AA3" s="333" t="s">
        <v>30</v>
      </c>
      <c r="AB3" s="334" t="s">
        <v>10</v>
      </c>
      <c r="AC3" s="334" t="s">
        <v>11</v>
      </c>
      <c r="AD3" s="52" t="s">
        <v>31</v>
      </c>
      <c r="AE3" s="53" t="s">
        <v>10</v>
      </c>
      <c r="AF3" s="53" t="s">
        <v>11</v>
      </c>
      <c r="AG3" s="333" t="s">
        <v>32</v>
      </c>
      <c r="AH3" s="334" t="s">
        <v>10</v>
      </c>
      <c r="AI3" s="334" t="s">
        <v>11</v>
      </c>
      <c r="AJ3" s="52" t="s">
        <v>33</v>
      </c>
      <c r="AK3" s="33" t="s">
        <v>10</v>
      </c>
      <c r="AL3" s="35" t="s">
        <v>11</v>
      </c>
      <c r="AM3" s="335" t="s">
        <v>5</v>
      </c>
      <c r="AN3" s="335" t="s">
        <v>10</v>
      </c>
      <c r="AO3" s="335" t="s">
        <v>11</v>
      </c>
      <c r="AP3" s="36" t="s">
        <v>5</v>
      </c>
      <c r="AQ3" s="33" t="s">
        <v>10</v>
      </c>
      <c r="AR3" s="54" t="s">
        <v>11</v>
      </c>
      <c r="AS3" s="336" t="s">
        <v>5</v>
      </c>
      <c r="AT3" s="337" t="s">
        <v>10</v>
      </c>
      <c r="AU3" s="338" t="s">
        <v>11</v>
      </c>
      <c r="AV3" s="37" t="s">
        <v>5</v>
      </c>
      <c r="AW3" s="34" t="s">
        <v>10</v>
      </c>
      <c r="AX3" s="55" t="s">
        <v>11</v>
      </c>
      <c r="AY3" s="56"/>
      <c r="AZ3" s="57" t="s">
        <v>1</v>
      </c>
      <c r="BA3" s="57" t="s">
        <v>2</v>
      </c>
      <c r="BB3" s="57" t="s">
        <v>3</v>
      </c>
      <c r="BC3" s="57" t="s">
        <v>809</v>
      </c>
      <c r="BD3" s="58"/>
      <c r="BE3" s="57" t="s">
        <v>1</v>
      </c>
      <c r="BF3" s="57" t="s">
        <v>2</v>
      </c>
      <c r="BG3" s="57" t="s">
        <v>3</v>
      </c>
      <c r="BH3" s="340" t="s">
        <v>810</v>
      </c>
    </row>
    <row r="4" spans="1:62" ht="36" x14ac:dyDescent="0.25">
      <c r="A4" s="59">
        <v>1</v>
      </c>
      <c r="B4" s="60" t="s">
        <v>34</v>
      </c>
      <c r="C4" s="61" t="s">
        <v>35</v>
      </c>
      <c r="D4" s="62" t="s">
        <v>36</v>
      </c>
      <c r="E4" s="63" t="s">
        <v>9</v>
      </c>
      <c r="F4" s="64"/>
      <c r="G4" s="64">
        <f t="shared" ref="G4:G23" si="0">SUM(F4:F4)</f>
        <v>0</v>
      </c>
      <c r="H4" s="65">
        <v>4.7300000000000004</v>
      </c>
      <c r="I4" s="66">
        <f>G4*H4</f>
        <v>0</v>
      </c>
      <c r="J4" s="351">
        <v>445484</v>
      </c>
      <c r="K4" s="68">
        <v>25000</v>
      </c>
      <c r="L4" s="69" t="s">
        <v>37</v>
      </c>
      <c r="M4" s="70"/>
      <c r="N4" s="70">
        <f t="shared" ref="N4:N23" si="1">M4*K4</f>
        <v>0</v>
      </c>
      <c r="O4" s="71">
        <v>284</v>
      </c>
      <c r="P4" s="70">
        <v>3</v>
      </c>
      <c r="Q4" s="70">
        <f t="shared" ref="Q4:Q23" si="2">P4*K4</f>
        <v>75000</v>
      </c>
      <c r="R4" s="69" t="s">
        <v>37</v>
      </c>
      <c r="S4" s="70"/>
      <c r="T4" s="70">
        <f t="shared" ref="T4:T23" si="3">S4*K4</f>
        <v>0</v>
      </c>
      <c r="U4" s="69" t="s">
        <v>37</v>
      </c>
      <c r="V4" s="70"/>
      <c r="W4" s="70">
        <f t="shared" ref="W4:W23" si="4">V4*K4</f>
        <v>0</v>
      </c>
      <c r="X4" s="71">
        <v>121</v>
      </c>
      <c r="Y4" s="70">
        <v>2.58</v>
      </c>
      <c r="Z4" s="70">
        <f t="shared" ref="Z4:Z23" si="5">Y4*K4</f>
        <v>64500</v>
      </c>
      <c r="AA4" s="69" t="s">
        <v>37</v>
      </c>
      <c r="AB4" s="70"/>
      <c r="AC4" s="70">
        <f t="shared" ref="AC4:AC23" si="6">AB4*K4</f>
        <v>0</v>
      </c>
      <c r="AD4" s="69" t="s">
        <v>37</v>
      </c>
      <c r="AE4" s="70"/>
      <c r="AF4" s="70">
        <f t="shared" ref="AF4:AF23" si="7">AE4*K4</f>
        <v>0</v>
      </c>
      <c r="AG4" s="69" t="s">
        <v>37</v>
      </c>
      <c r="AH4" s="70"/>
      <c r="AI4" s="70">
        <f t="shared" ref="AI4:AI23" si="8">AH4*K4</f>
        <v>0</v>
      </c>
      <c r="AJ4" s="69" t="s">
        <v>37</v>
      </c>
      <c r="AK4" s="70"/>
      <c r="AL4" s="72">
        <f t="shared" ref="AL4:AL23" si="9">AK4*K4</f>
        <v>0</v>
      </c>
      <c r="AM4" s="73">
        <v>1</v>
      </c>
      <c r="AN4" s="74">
        <v>4.9000000000000004</v>
      </c>
      <c r="AO4" s="75">
        <f>AN4*K4</f>
        <v>122500.00000000001</v>
      </c>
      <c r="AP4" s="73">
        <v>1</v>
      </c>
      <c r="AQ4" s="74">
        <v>8</v>
      </c>
      <c r="AR4" s="75" t="e">
        <f>AQ4*#REF!</f>
        <v>#REF!</v>
      </c>
      <c r="AS4" s="73">
        <v>1</v>
      </c>
      <c r="AT4" s="74">
        <v>6.5</v>
      </c>
      <c r="AU4" s="74" t="e">
        <f>AT4*#REF!</f>
        <v>#REF!</v>
      </c>
      <c r="AV4" s="73">
        <v>1</v>
      </c>
      <c r="AW4" s="75">
        <v>4.5199999999999996</v>
      </c>
      <c r="AX4" s="75" t="e">
        <f>AW4*#REF!</f>
        <v>#REF!</v>
      </c>
      <c r="AY4" s="76"/>
      <c r="AZ4" s="77">
        <f>MIN(AK4,AH4,AE4,AB4,Y4,V4,S4,P4,M4,AN4,AQ4,AT4,AW4)</f>
        <v>2.58</v>
      </c>
      <c r="BA4" s="77">
        <f t="shared" ref="BA4:BA23" si="10">AVERAGE(AK4,AH4,AE4,AB4,Y4,V4,S4,P4,M4,AN4,AQ4,AT4,AW4)</f>
        <v>4.916666666666667</v>
      </c>
      <c r="BB4" s="77">
        <f t="shared" ref="BB4:BB23" si="11">MEDIAN(AK4,AH4,AE4,AB4,Y4,V4,S4,P4,M4,AN4,AQ4,AT4,AW4)</f>
        <v>4.71</v>
      </c>
      <c r="BC4" s="77">
        <f t="shared" ref="BC4:BC23" si="12">MAX(AK4,AH4,AE4,AB4,Y4,V4,S4,P4,M4,AN4,AQ4,AT4,AW4)</f>
        <v>8</v>
      </c>
      <c r="BD4" s="78"/>
      <c r="BE4" s="79">
        <f>AZ4*$K4</f>
        <v>64500</v>
      </c>
      <c r="BF4" s="80">
        <f>BA4*$K4</f>
        <v>122916.66666666667</v>
      </c>
      <c r="BG4" s="81">
        <f>BB4*$K4</f>
        <v>117750</v>
      </c>
      <c r="BH4" s="341">
        <f t="shared" ref="BH4:BH23" si="13">(SUM(M4,P4,S4,V4,Y4,AB4,AE4,AH4,AK4,AN4,AQ4,AT4,AW4)-MAX(M4,P4,S4,V4,Y4,AB4,AE4,AH4,AK4,AN4,AQ4,AT4,AW4)-MIN(M4,P4,S4,V4,Y4,AB4,AE4,AH4,AK4,AN4,AQ4,AT4,AW4))/(COUNT(M4,P4,S4,V4,Y4,AB4,AE4,AH4,AK4,AN4,AQ4,AT4,AW4)-2)</f>
        <v>4.7300000000000004</v>
      </c>
      <c r="BI4" s="82"/>
    </row>
    <row r="5" spans="1:62" ht="60" x14ac:dyDescent="0.25">
      <c r="A5" s="59">
        <v>2</v>
      </c>
      <c r="B5" s="83" t="s">
        <v>34</v>
      </c>
      <c r="C5" s="84" t="s">
        <v>38</v>
      </c>
      <c r="D5" s="85" t="s">
        <v>39</v>
      </c>
      <c r="E5" s="86" t="s">
        <v>9</v>
      </c>
      <c r="F5" s="64"/>
      <c r="G5" s="64">
        <f t="shared" si="0"/>
        <v>0</v>
      </c>
      <c r="H5" s="65">
        <v>35.68</v>
      </c>
      <c r="I5" s="66">
        <f t="shared" ref="I5:I23" si="14">G5*H5</f>
        <v>0</v>
      </c>
      <c r="J5" s="351">
        <v>445485</v>
      </c>
      <c r="K5" s="68">
        <v>2450</v>
      </c>
      <c r="L5" s="69" t="s">
        <v>37</v>
      </c>
      <c r="M5" s="70"/>
      <c r="N5" s="70">
        <f t="shared" si="1"/>
        <v>0</v>
      </c>
      <c r="O5" s="69" t="s">
        <v>37</v>
      </c>
      <c r="P5" s="70"/>
      <c r="Q5" s="70">
        <f t="shared" si="2"/>
        <v>0</v>
      </c>
      <c r="R5" s="71">
        <v>579</v>
      </c>
      <c r="S5" s="70">
        <v>30</v>
      </c>
      <c r="T5" s="70">
        <f t="shared" si="3"/>
        <v>73500</v>
      </c>
      <c r="U5" s="71" t="s">
        <v>40</v>
      </c>
      <c r="V5" s="70">
        <v>20</v>
      </c>
      <c r="W5" s="70">
        <f t="shared" si="4"/>
        <v>49000</v>
      </c>
      <c r="X5" s="69" t="s">
        <v>37</v>
      </c>
      <c r="Y5" s="70"/>
      <c r="Z5" s="70">
        <f t="shared" si="5"/>
        <v>0</v>
      </c>
      <c r="AA5" s="71">
        <v>2</v>
      </c>
      <c r="AB5" s="70">
        <v>21</v>
      </c>
      <c r="AC5" s="70">
        <f t="shared" si="6"/>
        <v>51450</v>
      </c>
      <c r="AD5" s="71">
        <v>98</v>
      </c>
      <c r="AE5" s="70">
        <v>23.39</v>
      </c>
      <c r="AF5" s="70">
        <f t="shared" si="7"/>
        <v>57305.5</v>
      </c>
      <c r="AG5" s="69" t="s">
        <v>37</v>
      </c>
      <c r="AH5" s="70"/>
      <c r="AI5" s="70">
        <f t="shared" si="8"/>
        <v>0</v>
      </c>
      <c r="AJ5" s="73" t="s">
        <v>41</v>
      </c>
      <c r="AK5" s="70">
        <v>15</v>
      </c>
      <c r="AL5" s="74">
        <f t="shared" si="9"/>
        <v>36750</v>
      </c>
      <c r="AM5" s="73">
        <v>2</v>
      </c>
      <c r="AN5" s="74">
        <v>44.8</v>
      </c>
      <c r="AO5" s="75">
        <f t="shared" ref="AO5:AO68" si="15">AN5*K5</f>
        <v>109760</v>
      </c>
      <c r="AP5" s="73">
        <v>2</v>
      </c>
      <c r="AQ5" s="74">
        <v>120</v>
      </c>
      <c r="AR5" s="75" t="e">
        <f>AQ5*#REF!</f>
        <v>#REF!</v>
      </c>
      <c r="AS5" s="73">
        <v>2</v>
      </c>
      <c r="AT5" s="74">
        <v>75</v>
      </c>
      <c r="AU5" s="74" t="e">
        <f>AT5*#REF!</f>
        <v>#REF!</v>
      </c>
      <c r="AV5" s="73">
        <v>2</v>
      </c>
      <c r="AW5" s="75">
        <v>35.54</v>
      </c>
      <c r="AX5" s="75" t="e">
        <f>AW5*#REF!</f>
        <v>#REF!</v>
      </c>
      <c r="AY5" s="87"/>
      <c r="AZ5" s="77">
        <f>MIN(AK5,AH5,AE5,AB5,Y5,V5,S5,P5,M5,AN5,AQ5,AT5,AW5)</f>
        <v>15</v>
      </c>
      <c r="BA5" s="77">
        <f t="shared" si="10"/>
        <v>42.747777777777777</v>
      </c>
      <c r="BB5" s="77">
        <f t="shared" si="11"/>
        <v>30</v>
      </c>
      <c r="BC5" s="77">
        <f t="shared" si="12"/>
        <v>120</v>
      </c>
      <c r="BD5" s="88"/>
      <c r="BE5" s="89">
        <f t="shared" ref="BE5:BG23" si="16">AZ5*$K5</f>
        <v>36750</v>
      </c>
      <c r="BF5" s="90">
        <f t="shared" si="16"/>
        <v>104732.05555555555</v>
      </c>
      <c r="BG5" s="91">
        <f t="shared" si="16"/>
        <v>73500</v>
      </c>
      <c r="BH5" s="342">
        <f t="shared" si="13"/>
        <v>35.675714285714285</v>
      </c>
      <c r="BI5" s="82"/>
    </row>
    <row r="6" spans="1:62" ht="60" x14ac:dyDescent="0.25">
      <c r="A6" s="59">
        <v>3</v>
      </c>
      <c r="B6" s="83" t="s">
        <v>34</v>
      </c>
      <c r="C6" s="84" t="s">
        <v>42</v>
      </c>
      <c r="D6" s="85" t="s">
        <v>43</v>
      </c>
      <c r="E6" s="86" t="s">
        <v>9</v>
      </c>
      <c r="F6" s="64"/>
      <c r="G6" s="64">
        <f t="shared" si="0"/>
        <v>0</v>
      </c>
      <c r="H6" s="65">
        <v>6.86</v>
      </c>
      <c r="I6" s="66">
        <f t="shared" si="14"/>
        <v>0</v>
      </c>
      <c r="J6" s="351">
        <v>445479</v>
      </c>
      <c r="K6" s="68">
        <v>12300</v>
      </c>
      <c r="L6" s="69" t="s">
        <v>37</v>
      </c>
      <c r="M6" s="70"/>
      <c r="N6" s="70">
        <f t="shared" si="1"/>
        <v>0</v>
      </c>
      <c r="O6" s="71">
        <v>276</v>
      </c>
      <c r="P6" s="70">
        <v>3</v>
      </c>
      <c r="Q6" s="70">
        <f t="shared" si="2"/>
        <v>36900</v>
      </c>
      <c r="R6" s="71">
        <v>578</v>
      </c>
      <c r="S6" s="70">
        <v>2.5499999999999998</v>
      </c>
      <c r="T6" s="70">
        <f t="shared" si="3"/>
        <v>31364.999999999996</v>
      </c>
      <c r="U6" s="69" t="s">
        <v>37</v>
      </c>
      <c r="V6" s="70"/>
      <c r="W6" s="70">
        <f t="shared" si="4"/>
        <v>0</v>
      </c>
      <c r="X6" s="71">
        <v>121</v>
      </c>
      <c r="Y6" s="70">
        <v>2.58</v>
      </c>
      <c r="Z6" s="70">
        <f t="shared" si="5"/>
        <v>31734</v>
      </c>
      <c r="AA6" s="69" t="s">
        <v>37</v>
      </c>
      <c r="AB6" s="70"/>
      <c r="AC6" s="70">
        <f t="shared" si="6"/>
        <v>0</v>
      </c>
      <c r="AD6" s="69" t="s">
        <v>37</v>
      </c>
      <c r="AE6" s="70"/>
      <c r="AF6" s="70">
        <f t="shared" si="7"/>
        <v>0</v>
      </c>
      <c r="AG6" s="69" t="s">
        <v>37</v>
      </c>
      <c r="AH6" s="70"/>
      <c r="AI6" s="70">
        <f t="shared" si="8"/>
        <v>0</v>
      </c>
      <c r="AJ6" s="69" t="s">
        <v>37</v>
      </c>
      <c r="AK6" s="70"/>
      <c r="AL6" s="74">
        <f t="shared" si="9"/>
        <v>0</v>
      </c>
      <c r="AM6" s="73">
        <v>3</v>
      </c>
      <c r="AN6" s="74">
        <v>7.7</v>
      </c>
      <c r="AO6" s="75">
        <f t="shared" si="15"/>
        <v>94710</v>
      </c>
      <c r="AP6" s="73">
        <v>3</v>
      </c>
      <c r="AQ6" s="74">
        <v>12</v>
      </c>
      <c r="AR6" s="75" t="e">
        <f>AQ6*#REF!</f>
        <v>#REF!</v>
      </c>
      <c r="AS6" s="73">
        <v>3</v>
      </c>
      <c r="AT6" s="74">
        <v>9</v>
      </c>
      <c r="AU6" s="74" t="e">
        <f>AT6*#REF!</f>
        <v>#REF!</v>
      </c>
      <c r="AV6" s="73">
        <v>3</v>
      </c>
      <c r="AW6" s="75">
        <v>12.12</v>
      </c>
      <c r="AX6" s="75" t="e">
        <f>AW6*#REF!</f>
        <v>#REF!</v>
      </c>
      <c r="AY6" s="87"/>
      <c r="AZ6" s="77">
        <f t="shared" ref="AZ6:AZ69" si="17">MIN(AK6,AH6,AE6,AB6,Y6,V6,S6,P6,M6,AN6,AQ6,AT6,AW6)</f>
        <v>2.5499999999999998</v>
      </c>
      <c r="BA6" s="77">
        <f t="shared" si="10"/>
        <v>6.992857142857142</v>
      </c>
      <c r="BB6" s="77">
        <f t="shared" si="11"/>
        <v>7.7</v>
      </c>
      <c r="BC6" s="77">
        <f t="shared" si="12"/>
        <v>12.12</v>
      </c>
      <c r="BD6" s="88"/>
      <c r="BE6" s="89">
        <f t="shared" si="16"/>
        <v>31364.999999999996</v>
      </c>
      <c r="BF6" s="90">
        <f t="shared" si="16"/>
        <v>86012.142857142841</v>
      </c>
      <c r="BG6" s="91">
        <f t="shared" si="16"/>
        <v>94710</v>
      </c>
      <c r="BH6" s="342">
        <f t="shared" si="13"/>
        <v>6.8559999999999999</v>
      </c>
      <c r="BI6" s="82"/>
    </row>
    <row r="7" spans="1:62" ht="60" x14ac:dyDescent="0.25">
      <c r="A7" s="59">
        <v>4</v>
      </c>
      <c r="B7" s="83" t="s">
        <v>34</v>
      </c>
      <c r="C7" s="84" t="s">
        <v>44</v>
      </c>
      <c r="D7" s="85" t="s">
        <v>45</v>
      </c>
      <c r="E7" s="86" t="s">
        <v>9</v>
      </c>
      <c r="F7" s="64"/>
      <c r="G7" s="64">
        <f t="shared" si="0"/>
        <v>0</v>
      </c>
      <c r="H7" s="65">
        <v>4.74</v>
      </c>
      <c r="I7" s="66">
        <f t="shared" si="14"/>
        <v>0</v>
      </c>
      <c r="J7" s="351">
        <v>445484</v>
      </c>
      <c r="K7" s="68">
        <v>39000</v>
      </c>
      <c r="L7" s="69" t="s">
        <v>37</v>
      </c>
      <c r="M7" s="70"/>
      <c r="N7" s="70">
        <f t="shared" si="1"/>
        <v>0</v>
      </c>
      <c r="O7" s="71">
        <v>276</v>
      </c>
      <c r="P7" s="70">
        <v>3</v>
      </c>
      <c r="Q7" s="70">
        <f t="shared" si="2"/>
        <v>117000</v>
      </c>
      <c r="R7" s="71">
        <v>577</v>
      </c>
      <c r="S7" s="70">
        <v>2.5</v>
      </c>
      <c r="T7" s="70">
        <f t="shared" si="3"/>
        <v>97500</v>
      </c>
      <c r="U7" s="69" t="s">
        <v>37</v>
      </c>
      <c r="V7" s="70"/>
      <c r="W7" s="70">
        <f t="shared" si="4"/>
        <v>0</v>
      </c>
      <c r="X7" s="71">
        <v>121</v>
      </c>
      <c r="Y7" s="70">
        <v>2.58</v>
      </c>
      <c r="Z7" s="70">
        <f t="shared" si="5"/>
        <v>100620</v>
      </c>
      <c r="AA7" s="71">
        <v>1</v>
      </c>
      <c r="AB7" s="70">
        <v>3</v>
      </c>
      <c r="AC7" s="70">
        <f t="shared" si="6"/>
        <v>117000</v>
      </c>
      <c r="AD7" s="71">
        <v>97</v>
      </c>
      <c r="AE7" s="70">
        <v>1.62</v>
      </c>
      <c r="AF7" s="70">
        <f t="shared" si="7"/>
        <v>63180.000000000007</v>
      </c>
      <c r="AG7" s="71">
        <v>106</v>
      </c>
      <c r="AH7" s="70">
        <v>0.47</v>
      </c>
      <c r="AI7" s="70">
        <f t="shared" si="8"/>
        <v>18330</v>
      </c>
      <c r="AJ7" s="71" t="s">
        <v>46</v>
      </c>
      <c r="AK7" s="70">
        <v>5</v>
      </c>
      <c r="AL7" s="74">
        <f t="shared" si="9"/>
        <v>195000</v>
      </c>
      <c r="AM7" s="73">
        <v>4</v>
      </c>
      <c r="AN7" s="74">
        <v>6.3</v>
      </c>
      <c r="AO7" s="75">
        <f t="shared" si="15"/>
        <v>245700</v>
      </c>
      <c r="AP7" s="73">
        <v>4</v>
      </c>
      <c r="AQ7" s="74">
        <v>12</v>
      </c>
      <c r="AR7" s="75" t="e">
        <f>AQ7*#REF!</f>
        <v>#REF!</v>
      </c>
      <c r="AS7" s="73">
        <v>4</v>
      </c>
      <c r="AT7" s="74">
        <v>9</v>
      </c>
      <c r="AU7" s="74" t="e">
        <f>AT7*#REF!</f>
        <v>#REF!</v>
      </c>
      <c r="AV7" s="73">
        <v>4</v>
      </c>
      <c r="AW7" s="75">
        <v>9.69</v>
      </c>
      <c r="AX7" s="75" t="e">
        <f>AW7*#REF!</f>
        <v>#REF!</v>
      </c>
      <c r="AY7" s="87"/>
      <c r="AZ7" s="77">
        <f t="shared" si="17"/>
        <v>0.47</v>
      </c>
      <c r="BA7" s="77">
        <f t="shared" si="10"/>
        <v>5.0145454545454546</v>
      </c>
      <c r="BB7" s="77">
        <f t="shared" si="11"/>
        <v>3</v>
      </c>
      <c r="BC7" s="77">
        <f t="shared" si="12"/>
        <v>12</v>
      </c>
      <c r="BD7" s="88"/>
      <c r="BE7" s="89">
        <f t="shared" si="16"/>
        <v>18330</v>
      </c>
      <c r="BF7" s="90">
        <f t="shared" si="16"/>
        <v>195567.27272727274</v>
      </c>
      <c r="BG7" s="91">
        <f t="shared" si="16"/>
        <v>117000</v>
      </c>
      <c r="BH7" s="342">
        <f t="shared" si="13"/>
        <v>4.7433333333333332</v>
      </c>
      <c r="BI7" s="82"/>
    </row>
    <row r="8" spans="1:62" ht="132" x14ac:dyDescent="0.25">
      <c r="A8" s="59">
        <v>5</v>
      </c>
      <c r="B8" s="83" t="s">
        <v>34</v>
      </c>
      <c r="C8" s="84" t="s">
        <v>47</v>
      </c>
      <c r="D8" s="85" t="s">
        <v>48</v>
      </c>
      <c r="E8" s="86" t="s">
        <v>49</v>
      </c>
      <c r="F8" s="64"/>
      <c r="G8" s="64">
        <f t="shared" si="0"/>
        <v>0</v>
      </c>
      <c r="H8" s="65">
        <v>253.96</v>
      </c>
      <c r="I8" s="66">
        <f t="shared" si="14"/>
        <v>0</v>
      </c>
      <c r="J8" s="351">
        <v>12807</v>
      </c>
      <c r="K8" s="68">
        <v>500</v>
      </c>
      <c r="L8" s="71">
        <v>169</v>
      </c>
      <c r="M8" s="70">
        <v>336</v>
      </c>
      <c r="N8" s="70">
        <f t="shared" si="1"/>
        <v>168000</v>
      </c>
      <c r="O8" s="71">
        <v>270</v>
      </c>
      <c r="P8" s="70">
        <v>80</v>
      </c>
      <c r="Q8" s="70">
        <f t="shared" si="2"/>
        <v>40000</v>
      </c>
      <c r="R8" s="69" t="s">
        <v>37</v>
      </c>
      <c r="S8" s="70"/>
      <c r="T8" s="70">
        <f t="shared" si="3"/>
        <v>0</v>
      </c>
      <c r="U8" s="71" t="s">
        <v>50</v>
      </c>
      <c r="V8" s="70">
        <v>50</v>
      </c>
      <c r="W8" s="70">
        <f t="shared" si="4"/>
        <v>25000</v>
      </c>
      <c r="X8" s="69" t="s">
        <v>37</v>
      </c>
      <c r="Y8" s="70"/>
      <c r="Z8" s="70">
        <f t="shared" si="5"/>
        <v>0</v>
      </c>
      <c r="AA8" s="69" t="s">
        <v>37</v>
      </c>
      <c r="AB8" s="70"/>
      <c r="AC8" s="70">
        <f t="shared" si="6"/>
        <v>0</v>
      </c>
      <c r="AD8" s="69" t="s">
        <v>37</v>
      </c>
      <c r="AE8" s="70"/>
      <c r="AF8" s="70">
        <f t="shared" si="7"/>
        <v>0</v>
      </c>
      <c r="AG8" s="69" t="s">
        <v>37</v>
      </c>
      <c r="AH8" s="70"/>
      <c r="AI8" s="70">
        <f t="shared" si="8"/>
        <v>0</v>
      </c>
      <c r="AJ8" s="69" t="s">
        <v>37</v>
      </c>
      <c r="AK8" s="70"/>
      <c r="AL8" s="74">
        <f t="shared" si="9"/>
        <v>0</v>
      </c>
      <c r="AM8" s="73">
        <v>5</v>
      </c>
      <c r="AN8" s="74">
        <v>252</v>
      </c>
      <c r="AO8" s="75">
        <f t="shared" si="15"/>
        <v>126000</v>
      </c>
      <c r="AP8" s="73">
        <v>5</v>
      </c>
      <c r="AQ8" s="74">
        <v>370</v>
      </c>
      <c r="AR8" s="75" t="e">
        <f>AQ8*#REF!</f>
        <v>#REF!</v>
      </c>
      <c r="AS8" s="73">
        <v>5</v>
      </c>
      <c r="AT8" s="74">
        <v>311</v>
      </c>
      <c r="AU8" s="74" t="e">
        <f>AT8*#REF!</f>
        <v>#REF!</v>
      </c>
      <c r="AV8" s="73">
        <v>5</v>
      </c>
      <c r="AW8" s="75">
        <v>290.79000000000002</v>
      </c>
      <c r="AX8" s="75" t="e">
        <f>AW8*#REF!</f>
        <v>#REF!</v>
      </c>
      <c r="AY8" s="87"/>
      <c r="AZ8" s="77">
        <f t="shared" si="17"/>
        <v>50</v>
      </c>
      <c r="BA8" s="77">
        <f t="shared" si="10"/>
        <v>241.39857142857142</v>
      </c>
      <c r="BB8" s="77">
        <f t="shared" si="11"/>
        <v>290.79000000000002</v>
      </c>
      <c r="BC8" s="77">
        <f t="shared" si="12"/>
        <v>370</v>
      </c>
      <c r="BD8" s="88"/>
      <c r="BE8" s="89">
        <f t="shared" si="16"/>
        <v>25000</v>
      </c>
      <c r="BF8" s="90">
        <f t="shared" si="16"/>
        <v>120699.28571428571</v>
      </c>
      <c r="BG8" s="91">
        <f t="shared" si="16"/>
        <v>145395</v>
      </c>
      <c r="BH8" s="342">
        <f t="shared" si="13"/>
        <v>253.958</v>
      </c>
      <c r="BI8" s="82"/>
    </row>
    <row r="9" spans="1:62" ht="156" x14ac:dyDescent="0.25">
      <c r="A9" s="59">
        <v>6</v>
      </c>
      <c r="B9" s="83" t="s">
        <v>34</v>
      </c>
      <c r="C9" s="84" t="s">
        <v>51</v>
      </c>
      <c r="D9" s="85" t="s">
        <v>52</v>
      </c>
      <c r="E9" s="86" t="s">
        <v>49</v>
      </c>
      <c r="F9" s="64"/>
      <c r="G9" s="64">
        <f t="shared" si="0"/>
        <v>0</v>
      </c>
      <c r="H9" s="65">
        <v>353.97</v>
      </c>
      <c r="I9" s="66">
        <f t="shared" si="14"/>
        <v>0</v>
      </c>
      <c r="J9" s="351">
        <v>12807</v>
      </c>
      <c r="K9" s="68">
        <v>500</v>
      </c>
      <c r="L9" s="71">
        <v>170</v>
      </c>
      <c r="M9" s="70">
        <v>395</v>
      </c>
      <c r="N9" s="70">
        <f t="shared" si="1"/>
        <v>197500</v>
      </c>
      <c r="O9" s="69" t="s">
        <v>37</v>
      </c>
      <c r="P9" s="70"/>
      <c r="Q9" s="70">
        <f t="shared" si="2"/>
        <v>0</v>
      </c>
      <c r="R9" s="71">
        <v>590</v>
      </c>
      <c r="S9" s="70">
        <v>250</v>
      </c>
      <c r="T9" s="70">
        <f t="shared" si="3"/>
        <v>125000</v>
      </c>
      <c r="U9" s="69" t="s">
        <v>37</v>
      </c>
      <c r="V9" s="70"/>
      <c r="W9" s="70">
        <f t="shared" si="4"/>
        <v>0</v>
      </c>
      <c r="X9" s="69" t="s">
        <v>37</v>
      </c>
      <c r="Y9" s="70"/>
      <c r="Z9" s="70">
        <f t="shared" si="5"/>
        <v>0</v>
      </c>
      <c r="AA9" s="69" t="s">
        <v>37</v>
      </c>
      <c r="AB9" s="70"/>
      <c r="AC9" s="70">
        <f t="shared" si="6"/>
        <v>0</v>
      </c>
      <c r="AD9" s="69" t="s">
        <v>37</v>
      </c>
      <c r="AE9" s="70"/>
      <c r="AF9" s="70">
        <f t="shared" si="7"/>
        <v>0</v>
      </c>
      <c r="AG9" s="71">
        <v>97</v>
      </c>
      <c r="AH9" s="70">
        <v>290.42</v>
      </c>
      <c r="AI9" s="70">
        <f t="shared" si="8"/>
        <v>145210</v>
      </c>
      <c r="AJ9" s="69" t="s">
        <v>37</v>
      </c>
      <c r="AK9" s="70"/>
      <c r="AL9" s="74">
        <f t="shared" si="9"/>
        <v>0</v>
      </c>
      <c r="AM9" s="73">
        <v>6</v>
      </c>
      <c r="AN9" s="74">
        <v>364</v>
      </c>
      <c r="AO9" s="75">
        <f t="shared" si="15"/>
        <v>182000</v>
      </c>
      <c r="AP9" s="73">
        <v>6</v>
      </c>
      <c r="AQ9" s="74">
        <v>385</v>
      </c>
      <c r="AR9" s="75" t="e">
        <f>AQ9*#REF!</f>
        <v>#REF!</v>
      </c>
      <c r="AS9" s="73">
        <v>6</v>
      </c>
      <c r="AT9" s="74">
        <v>375</v>
      </c>
      <c r="AU9" s="74" t="e">
        <f>AT9*#REF!</f>
        <v>#REF!</v>
      </c>
      <c r="AV9" s="73">
        <v>6</v>
      </c>
      <c r="AW9" s="75">
        <v>355.41</v>
      </c>
      <c r="AX9" s="75" t="e">
        <f>AW9*#REF!</f>
        <v>#REF!</v>
      </c>
      <c r="AY9" s="87"/>
      <c r="AZ9" s="77">
        <f t="shared" si="17"/>
        <v>250</v>
      </c>
      <c r="BA9" s="77">
        <f t="shared" si="10"/>
        <v>344.97571428571428</v>
      </c>
      <c r="BB9" s="77">
        <f t="shared" si="11"/>
        <v>364</v>
      </c>
      <c r="BC9" s="77">
        <f t="shared" si="12"/>
        <v>395</v>
      </c>
      <c r="BD9" s="88"/>
      <c r="BE9" s="89">
        <f t="shared" si="16"/>
        <v>125000</v>
      </c>
      <c r="BF9" s="90">
        <f t="shared" si="16"/>
        <v>172487.85714285713</v>
      </c>
      <c r="BG9" s="91">
        <f t="shared" si="16"/>
        <v>182000</v>
      </c>
      <c r="BH9" s="342">
        <f t="shared" si="13"/>
        <v>353.96600000000001</v>
      </c>
      <c r="BI9" s="82"/>
    </row>
    <row r="10" spans="1:62" ht="180" x14ac:dyDescent="0.25">
      <c r="A10" s="59">
        <v>7</v>
      </c>
      <c r="B10" s="83" t="s">
        <v>34</v>
      </c>
      <c r="C10" s="84" t="s">
        <v>53</v>
      </c>
      <c r="D10" s="85" t="s">
        <v>54</v>
      </c>
      <c r="E10" s="86" t="s">
        <v>49</v>
      </c>
      <c r="F10" s="64"/>
      <c r="G10" s="64">
        <f t="shared" si="0"/>
        <v>0</v>
      </c>
      <c r="H10" s="65">
        <v>473.59</v>
      </c>
      <c r="I10" s="66">
        <f t="shared" si="14"/>
        <v>0</v>
      </c>
      <c r="J10" s="351">
        <v>12807</v>
      </c>
      <c r="K10" s="68">
        <v>500</v>
      </c>
      <c r="L10" s="71">
        <v>171</v>
      </c>
      <c r="M10" s="70">
        <v>558</v>
      </c>
      <c r="N10" s="70">
        <f t="shared" si="1"/>
        <v>279000</v>
      </c>
      <c r="O10" s="69" t="s">
        <v>37</v>
      </c>
      <c r="P10" s="70"/>
      <c r="Q10" s="70">
        <f t="shared" si="2"/>
        <v>0</v>
      </c>
      <c r="R10" s="69" t="s">
        <v>37</v>
      </c>
      <c r="S10" s="70"/>
      <c r="T10" s="70">
        <f t="shared" si="3"/>
        <v>0</v>
      </c>
      <c r="U10" s="69" t="s">
        <v>37</v>
      </c>
      <c r="V10" s="70"/>
      <c r="W10" s="70">
        <f t="shared" si="4"/>
        <v>0</v>
      </c>
      <c r="X10" s="69" t="s">
        <v>37</v>
      </c>
      <c r="Y10" s="70"/>
      <c r="Z10" s="70">
        <f t="shared" si="5"/>
        <v>0</v>
      </c>
      <c r="AA10" s="69" t="s">
        <v>37</v>
      </c>
      <c r="AB10" s="70"/>
      <c r="AC10" s="70">
        <f t="shared" si="6"/>
        <v>0</v>
      </c>
      <c r="AD10" s="69" t="s">
        <v>37</v>
      </c>
      <c r="AE10" s="70"/>
      <c r="AF10" s="70">
        <f t="shared" si="7"/>
        <v>0</v>
      </c>
      <c r="AG10" s="71">
        <v>98</v>
      </c>
      <c r="AH10" s="70">
        <v>385.4</v>
      </c>
      <c r="AI10" s="70">
        <f t="shared" si="8"/>
        <v>192700</v>
      </c>
      <c r="AJ10" s="69" t="s">
        <v>37</v>
      </c>
      <c r="AK10" s="70"/>
      <c r="AL10" s="74">
        <f t="shared" si="9"/>
        <v>0</v>
      </c>
      <c r="AM10" s="73">
        <v>7</v>
      </c>
      <c r="AN10" s="74">
        <v>532</v>
      </c>
      <c r="AO10" s="75">
        <f t="shared" si="15"/>
        <v>266000</v>
      </c>
      <c r="AP10" s="73">
        <v>7</v>
      </c>
      <c r="AQ10" s="74">
        <v>430</v>
      </c>
      <c r="AR10" s="92" t="e">
        <f>AQ10*#REF!</f>
        <v>#REF!</v>
      </c>
      <c r="AS10" s="73">
        <v>7</v>
      </c>
      <c r="AT10" s="74">
        <v>480</v>
      </c>
      <c r="AU10" s="74" t="e">
        <f>AT10*#REF!</f>
        <v>#REF!</v>
      </c>
      <c r="AV10" s="73">
        <v>7</v>
      </c>
      <c r="AW10" s="75">
        <v>452.34</v>
      </c>
      <c r="AX10" s="75" t="e">
        <f>AW10*#REF!</f>
        <v>#REF!</v>
      </c>
      <c r="AY10" s="93"/>
      <c r="AZ10" s="77">
        <f t="shared" si="17"/>
        <v>385.4</v>
      </c>
      <c r="BA10" s="77">
        <f t="shared" si="10"/>
        <v>472.95666666666671</v>
      </c>
      <c r="BB10" s="77">
        <f t="shared" si="11"/>
        <v>466.16999999999996</v>
      </c>
      <c r="BC10" s="77">
        <f t="shared" si="12"/>
        <v>558</v>
      </c>
      <c r="BD10" s="88"/>
      <c r="BE10" s="89">
        <f t="shared" si="16"/>
        <v>192700</v>
      </c>
      <c r="BF10" s="90">
        <f t="shared" si="16"/>
        <v>236478.33333333334</v>
      </c>
      <c r="BG10" s="91">
        <f t="shared" si="16"/>
        <v>233084.99999999997</v>
      </c>
      <c r="BH10" s="342">
        <f t="shared" si="13"/>
        <v>473.58500000000004</v>
      </c>
      <c r="BI10" s="82"/>
    </row>
    <row r="11" spans="1:62" ht="144" x14ac:dyDescent="0.25">
      <c r="A11" s="59">
        <v>8</v>
      </c>
      <c r="B11" s="83" t="s">
        <v>34</v>
      </c>
      <c r="C11" s="84" t="s">
        <v>55</v>
      </c>
      <c r="D11" s="85" t="s">
        <v>56</v>
      </c>
      <c r="E11" s="86" t="s">
        <v>49</v>
      </c>
      <c r="F11" s="64"/>
      <c r="G11" s="64">
        <f t="shared" si="0"/>
        <v>0</v>
      </c>
      <c r="H11" s="65">
        <v>145.6</v>
      </c>
      <c r="I11" s="66">
        <f t="shared" si="14"/>
        <v>0</v>
      </c>
      <c r="J11" s="351">
        <v>12807</v>
      </c>
      <c r="K11" s="68">
        <v>1600</v>
      </c>
      <c r="L11" s="71">
        <v>172</v>
      </c>
      <c r="M11" s="70">
        <v>257</v>
      </c>
      <c r="N11" s="70">
        <f t="shared" si="1"/>
        <v>411200</v>
      </c>
      <c r="O11" s="71">
        <v>278</v>
      </c>
      <c r="P11" s="70">
        <v>87</v>
      </c>
      <c r="Q11" s="70">
        <f t="shared" si="2"/>
        <v>139200</v>
      </c>
      <c r="R11" s="71">
        <v>588</v>
      </c>
      <c r="S11" s="70">
        <v>90</v>
      </c>
      <c r="T11" s="70">
        <f t="shared" si="3"/>
        <v>144000</v>
      </c>
      <c r="U11" s="71" t="s">
        <v>41</v>
      </c>
      <c r="V11" s="70">
        <v>60</v>
      </c>
      <c r="W11" s="70">
        <f t="shared" si="4"/>
        <v>96000</v>
      </c>
      <c r="X11" s="71">
        <v>122</v>
      </c>
      <c r="Y11" s="70">
        <v>55</v>
      </c>
      <c r="Z11" s="70">
        <f t="shared" si="5"/>
        <v>88000</v>
      </c>
      <c r="AA11" s="71">
        <v>6</v>
      </c>
      <c r="AB11" s="70">
        <v>95</v>
      </c>
      <c r="AC11" s="70">
        <f t="shared" si="6"/>
        <v>152000</v>
      </c>
      <c r="AD11" s="71">
        <v>91</v>
      </c>
      <c r="AE11" s="70">
        <v>75.209999999999994</v>
      </c>
      <c r="AF11" s="70">
        <f t="shared" si="7"/>
        <v>120335.99999999999</v>
      </c>
      <c r="AG11" s="71">
        <v>93</v>
      </c>
      <c r="AH11" s="70">
        <v>62.43</v>
      </c>
      <c r="AI11" s="70">
        <f t="shared" si="8"/>
        <v>99888</v>
      </c>
      <c r="AJ11" s="71" t="s">
        <v>57</v>
      </c>
      <c r="AK11" s="70">
        <v>85</v>
      </c>
      <c r="AL11" s="74">
        <f t="shared" si="9"/>
        <v>136000</v>
      </c>
      <c r="AM11" s="73">
        <v>8</v>
      </c>
      <c r="AN11" s="74">
        <v>203</v>
      </c>
      <c r="AO11" s="75">
        <f t="shared" si="15"/>
        <v>324800</v>
      </c>
      <c r="AP11" s="73">
        <v>8</v>
      </c>
      <c r="AQ11" s="74">
        <v>372</v>
      </c>
      <c r="AR11" s="92" t="e">
        <f>AQ11*#REF!</f>
        <v>#REF!</v>
      </c>
      <c r="AS11" s="73">
        <v>8</v>
      </c>
      <c r="AT11" s="74">
        <v>280</v>
      </c>
      <c r="AU11" s="74" t="e">
        <f>AT11*#REF!</f>
        <v>#REF!</v>
      </c>
      <c r="AV11" s="73">
        <v>8</v>
      </c>
      <c r="AW11" s="75">
        <v>306.95</v>
      </c>
      <c r="AX11" s="75" t="e">
        <f>AW11*#REF!</f>
        <v>#REF!</v>
      </c>
      <c r="AY11" s="93"/>
      <c r="AZ11" s="77">
        <f t="shared" si="17"/>
        <v>55</v>
      </c>
      <c r="BA11" s="77">
        <f t="shared" si="10"/>
        <v>156.04538461538462</v>
      </c>
      <c r="BB11" s="77">
        <f t="shared" si="11"/>
        <v>90</v>
      </c>
      <c r="BC11" s="77">
        <f t="shared" si="12"/>
        <v>372</v>
      </c>
      <c r="BD11" s="88"/>
      <c r="BE11" s="89">
        <f t="shared" si="16"/>
        <v>88000</v>
      </c>
      <c r="BF11" s="90">
        <f t="shared" si="16"/>
        <v>249672.6153846154</v>
      </c>
      <c r="BG11" s="91">
        <f t="shared" si="16"/>
        <v>144000</v>
      </c>
      <c r="BH11" s="342">
        <f t="shared" si="13"/>
        <v>145.5990909090909</v>
      </c>
      <c r="BI11" s="82"/>
    </row>
    <row r="12" spans="1:62" ht="168" x14ac:dyDescent="0.25">
      <c r="A12" s="59">
        <v>9</v>
      </c>
      <c r="B12" s="83" t="s">
        <v>34</v>
      </c>
      <c r="C12" s="84" t="s">
        <v>58</v>
      </c>
      <c r="D12" s="85" t="s">
        <v>59</v>
      </c>
      <c r="E12" s="86" t="s">
        <v>49</v>
      </c>
      <c r="F12" s="64"/>
      <c r="G12" s="64">
        <f t="shared" si="0"/>
        <v>0</v>
      </c>
      <c r="H12" s="65">
        <v>230.71</v>
      </c>
      <c r="I12" s="66">
        <f t="shared" si="14"/>
        <v>0</v>
      </c>
      <c r="J12" s="351">
        <v>12807</v>
      </c>
      <c r="K12" s="68">
        <v>800</v>
      </c>
      <c r="L12" s="71">
        <v>173</v>
      </c>
      <c r="M12" s="70">
        <v>350</v>
      </c>
      <c r="N12" s="70">
        <f t="shared" si="1"/>
        <v>280000</v>
      </c>
      <c r="O12" s="71">
        <v>279</v>
      </c>
      <c r="P12" s="70">
        <v>100</v>
      </c>
      <c r="Q12" s="70">
        <f t="shared" si="2"/>
        <v>80000</v>
      </c>
      <c r="R12" s="71">
        <v>591</v>
      </c>
      <c r="S12" s="70">
        <v>197.67</v>
      </c>
      <c r="T12" s="70">
        <f t="shared" si="3"/>
        <v>158136</v>
      </c>
      <c r="U12" s="69" t="s">
        <v>37</v>
      </c>
      <c r="V12" s="70"/>
      <c r="W12" s="70">
        <f t="shared" si="4"/>
        <v>0</v>
      </c>
      <c r="X12" s="71">
        <v>123</v>
      </c>
      <c r="Y12" s="70">
        <v>80</v>
      </c>
      <c r="Z12" s="70">
        <f t="shared" si="5"/>
        <v>64000</v>
      </c>
      <c r="AA12" s="69" t="s">
        <v>37</v>
      </c>
      <c r="AB12" s="70"/>
      <c r="AC12" s="70">
        <f t="shared" si="6"/>
        <v>0</v>
      </c>
      <c r="AD12" s="71">
        <v>92</v>
      </c>
      <c r="AE12" s="70">
        <v>130.57</v>
      </c>
      <c r="AF12" s="70">
        <f t="shared" si="7"/>
        <v>104456</v>
      </c>
      <c r="AG12" s="71">
        <v>94</v>
      </c>
      <c r="AH12" s="70">
        <v>90.4</v>
      </c>
      <c r="AI12" s="70">
        <f t="shared" si="8"/>
        <v>72320</v>
      </c>
      <c r="AJ12" s="69" t="s">
        <v>37</v>
      </c>
      <c r="AK12" s="70"/>
      <c r="AL12" s="74">
        <f t="shared" si="9"/>
        <v>0</v>
      </c>
      <c r="AM12" s="73">
        <v>9</v>
      </c>
      <c r="AN12" s="74">
        <v>266</v>
      </c>
      <c r="AO12" s="75">
        <f t="shared" si="15"/>
        <v>212800</v>
      </c>
      <c r="AP12" s="73">
        <v>9</v>
      </c>
      <c r="AQ12" s="74">
        <v>386</v>
      </c>
      <c r="AR12" s="92" t="e">
        <f>AQ12*#REF!</f>
        <v>#REF!</v>
      </c>
      <c r="AS12" s="73">
        <v>9</v>
      </c>
      <c r="AT12" s="74">
        <v>325</v>
      </c>
      <c r="AU12" s="74" t="e">
        <f>AT12*#REF!</f>
        <v>#REF!</v>
      </c>
      <c r="AV12" s="73">
        <v>9</v>
      </c>
      <c r="AW12" s="75">
        <v>387.72</v>
      </c>
      <c r="AX12" s="75" t="e">
        <f>AW12*#REF!</f>
        <v>#REF!</v>
      </c>
      <c r="AY12" s="93"/>
      <c r="AZ12" s="77">
        <f t="shared" si="17"/>
        <v>80</v>
      </c>
      <c r="BA12" s="77">
        <f t="shared" si="10"/>
        <v>231.33599999999996</v>
      </c>
      <c r="BB12" s="77">
        <f t="shared" si="11"/>
        <v>231.83499999999998</v>
      </c>
      <c r="BC12" s="77">
        <f t="shared" si="12"/>
        <v>387.72</v>
      </c>
      <c r="BD12" s="88"/>
      <c r="BE12" s="89">
        <f t="shared" si="16"/>
        <v>64000</v>
      </c>
      <c r="BF12" s="90">
        <f t="shared" si="16"/>
        <v>185068.79999999996</v>
      </c>
      <c r="BG12" s="91">
        <f t="shared" si="16"/>
        <v>185467.99999999997</v>
      </c>
      <c r="BH12" s="342">
        <f t="shared" si="13"/>
        <v>230.70499999999996</v>
      </c>
      <c r="BI12" s="82"/>
    </row>
    <row r="13" spans="1:62" ht="84" x14ac:dyDescent="0.25">
      <c r="A13" s="59">
        <v>10</v>
      </c>
      <c r="B13" s="83" t="s">
        <v>34</v>
      </c>
      <c r="C13" s="84" t="s">
        <v>60</v>
      </c>
      <c r="D13" s="85" t="s">
        <v>61</v>
      </c>
      <c r="E13" s="86" t="s">
        <v>62</v>
      </c>
      <c r="F13" s="64"/>
      <c r="G13" s="64">
        <f t="shared" si="0"/>
        <v>0</v>
      </c>
      <c r="H13" s="65">
        <v>120.06</v>
      </c>
      <c r="I13" s="66">
        <f t="shared" si="14"/>
        <v>0</v>
      </c>
      <c r="J13" s="351">
        <v>328593</v>
      </c>
      <c r="K13" s="68">
        <v>570</v>
      </c>
      <c r="L13" s="69" t="s">
        <v>37</v>
      </c>
      <c r="M13" s="70"/>
      <c r="N13" s="70">
        <f t="shared" si="1"/>
        <v>0</v>
      </c>
      <c r="O13" s="69" t="s">
        <v>37</v>
      </c>
      <c r="P13" s="70"/>
      <c r="Q13" s="70">
        <f t="shared" si="2"/>
        <v>0</v>
      </c>
      <c r="R13" s="71">
        <v>580</v>
      </c>
      <c r="S13" s="70">
        <v>102.5</v>
      </c>
      <c r="T13" s="70">
        <f t="shared" si="3"/>
        <v>58425</v>
      </c>
      <c r="U13" s="71" t="s">
        <v>63</v>
      </c>
      <c r="V13" s="70">
        <v>30</v>
      </c>
      <c r="W13" s="70">
        <f t="shared" si="4"/>
        <v>17100</v>
      </c>
      <c r="X13" s="69" t="s">
        <v>37</v>
      </c>
      <c r="Y13" s="70"/>
      <c r="Z13" s="70">
        <f t="shared" si="5"/>
        <v>0</v>
      </c>
      <c r="AA13" s="71">
        <v>12</v>
      </c>
      <c r="AB13" s="70">
        <v>117</v>
      </c>
      <c r="AC13" s="70">
        <f t="shared" si="6"/>
        <v>66690</v>
      </c>
      <c r="AD13" s="71">
        <v>99</v>
      </c>
      <c r="AE13" s="70">
        <v>177.58</v>
      </c>
      <c r="AF13" s="70">
        <f t="shared" si="7"/>
        <v>101220.6</v>
      </c>
      <c r="AG13" s="71">
        <v>149</v>
      </c>
      <c r="AH13" s="70">
        <v>100.41</v>
      </c>
      <c r="AI13" s="70">
        <f t="shared" si="8"/>
        <v>57233.7</v>
      </c>
      <c r="AJ13" s="71" t="s">
        <v>64</v>
      </c>
      <c r="AK13" s="70">
        <v>40</v>
      </c>
      <c r="AL13" s="74">
        <f t="shared" si="9"/>
        <v>22800</v>
      </c>
      <c r="AM13" s="73">
        <v>10</v>
      </c>
      <c r="AN13" s="74">
        <v>133</v>
      </c>
      <c r="AO13" s="75">
        <f t="shared" si="15"/>
        <v>75810</v>
      </c>
      <c r="AP13" s="73">
        <v>10</v>
      </c>
      <c r="AQ13" s="74">
        <v>150</v>
      </c>
      <c r="AR13" s="92" t="e">
        <f>AQ13*#REF!</f>
        <v>#REF!</v>
      </c>
      <c r="AS13" s="73">
        <v>10</v>
      </c>
      <c r="AT13" s="74">
        <v>140</v>
      </c>
      <c r="AU13" s="74" t="e">
        <f>AT13*#REF!</f>
        <v>#REF!</v>
      </c>
      <c r="AV13" s="73">
        <v>10</v>
      </c>
      <c r="AW13" s="75">
        <v>242.33</v>
      </c>
      <c r="AX13" s="75" t="e">
        <f>AW13*#REF!</f>
        <v>#REF!</v>
      </c>
      <c r="AY13" s="93"/>
      <c r="AZ13" s="77">
        <f t="shared" si="17"/>
        <v>30</v>
      </c>
      <c r="BA13" s="77">
        <f t="shared" si="10"/>
        <v>123.282</v>
      </c>
      <c r="BB13" s="77">
        <f t="shared" si="11"/>
        <v>125</v>
      </c>
      <c r="BC13" s="77">
        <f t="shared" si="12"/>
        <v>242.33</v>
      </c>
      <c r="BD13" s="88"/>
      <c r="BE13" s="89">
        <f t="shared" si="16"/>
        <v>17100</v>
      </c>
      <c r="BF13" s="90">
        <f t="shared" si="16"/>
        <v>70270.740000000005</v>
      </c>
      <c r="BG13" s="91">
        <f t="shared" si="16"/>
        <v>71250</v>
      </c>
      <c r="BH13" s="342">
        <f t="shared" si="13"/>
        <v>120.06124999999999</v>
      </c>
      <c r="BI13" s="82"/>
    </row>
    <row r="14" spans="1:62" ht="84" x14ac:dyDescent="0.25">
      <c r="A14" s="59">
        <v>11</v>
      </c>
      <c r="B14" s="83" t="s">
        <v>34</v>
      </c>
      <c r="C14" s="84" t="s">
        <v>65</v>
      </c>
      <c r="D14" s="85" t="s">
        <v>66</v>
      </c>
      <c r="E14" s="86" t="s">
        <v>9</v>
      </c>
      <c r="F14" s="64"/>
      <c r="G14" s="64">
        <f t="shared" si="0"/>
        <v>0</v>
      </c>
      <c r="H14" s="65">
        <v>44.92</v>
      </c>
      <c r="I14" s="66">
        <f t="shared" si="14"/>
        <v>0</v>
      </c>
      <c r="J14" s="351">
        <v>3697</v>
      </c>
      <c r="K14" s="68">
        <v>2600</v>
      </c>
      <c r="L14" s="71">
        <v>162</v>
      </c>
      <c r="M14" s="70">
        <v>55</v>
      </c>
      <c r="N14" s="70">
        <f t="shared" si="1"/>
        <v>143000</v>
      </c>
      <c r="O14" s="71">
        <v>281</v>
      </c>
      <c r="P14" s="70">
        <v>18</v>
      </c>
      <c r="Q14" s="70">
        <f t="shared" si="2"/>
        <v>46800</v>
      </c>
      <c r="R14" s="71">
        <v>582</v>
      </c>
      <c r="S14" s="70">
        <v>25</v>
      </c>
      <c r="T14" s="70">
        <f t="shared" si="3"/>
        <v>65000</v>
      </c>
      <c r="U14" s="71" t="s">
        <v>67</v>
      </c>
      <c r="V14" s="70">
        <v>20</v>
      </c>
      <c r="W14" s="70">
        <f t="shared" si="4"/>
        <v>52000</v>
      </c>
      <c r="X14" s="71">
        <v>128</v>
      </c>
      <c r="Y14" s="70">
        <v>25</v>
      </c>
      <c r="Z14" s="70">
        <f t="shared" si="5"/>
        <v>65000</v>
      </c>
      <c r="AA14" s="71">
        <v>3</v>
      </c>
      <c r="AB14" s="70">
        <v>28</v>
      </c>
      <c r="AC14" s="70">
        <f t="shared" si="6"/>
        <v>72800</v>
      </c>
      <c r="AD14" s="71">
        <v>95</v>
      </c>
      <c r="AE14" s="70">
        <v>26.11</v>
      </c>
      <c r="AF14" s="70">
        <f t="shared" si="7"/>
        <v>67886</v>
      </c>
      <c r="AG14" s="69" t="s">
        <v>37</v>
      </c>
      <c r="AH14" s="70"/>
      <c r="AI14" s="70">
        <f t="shared" si="8"/>
        <v>0</v>
      </c>
      <c r="AJ14" s="71" t="s">
        <v>40</v>
      </c>
      <c r="AK14" s="70">
        <v>28</v>
      </c>
      <c r="AL14" s="74">
        <f t="shared" si="9"/>
        <v>72800</v>
      </c>
      <c r="AM14" s="73">
        <v>11</v>
      </c>
      <c r="AN14" s="74">
        <v>53.2</v>
      </c>
      <c r="AO14" s="75">
        <f t="shared" si="15"/>
        <v>138320</v>
      </c>
      <c r="AP14" s="73">
        <v>11</v>
      </c>
      <c r="AQ14" s="74">
        <v>150</v>
      </c>
      <c r="AR14" s="92" t="e">
        <f>AQ14*#REF!</f>
        <v>#REF!</v>
      </c>
      <c r="AS14" s="73">
        <v>11</v>
      </c>
      <c r="AT14" s="74">
        <v>100</v>
      </c>
      <c r="AU14" s="74" t="e">
        <f>AT14*#REF!</f>
        <v>#REF!</v>
      </c>
      <c r="AV14" s="73">
        <v>11</v>
      </c>
      <c r="AW14" s="75">
        <v>88.85</v>
      </c>
      <c r="AX14" s="75" t="e">
        <f>AW14*#REF!</f>
        <v>#REF!</v>
      </c>
      <c r="AY14" s="93"/>
      <c r="AZ14" s="77">
        <f t="shared" si="17"/>
        <v>18</v>
      </c>
      <c r="BA14" s="77">
        <f t="shared" si="10"/>
        <v>51.43</v>
      </c>
      <c r="BB14" s="77">
        <f t="shared" si="11"/>
        <v>28</v>
      </c>
      <c r="BC14" s="77">
        <f t="shared" si="12"/>
        <v>150</v>
      </c>
      <c r="BD14" s="88"/>
      <c r="BE14" s="89">
        <f t="shared" si="16"/>
        <v>46800</v>
      </c>
      <c r="BF14" s="90">
        <f t="shared" si="16"/>
        <v>133718</v>
      </c>
      <c r="BG14" s="91">
        <f t="shared" si="16"/>
        <v>72800</v>
      </c>
      <c r="BH14" s="342">
        <f t="shared" si="13"/>
        <v>44.915999999999997</v>
      </c>
      <c r="BI14" s="82"/>
    </row>
    <row r="15" spans="1:62" ht="72" x14ac:dyDescent="0.25">
      <c r="A15" s="59">
        <v>12</v>
      </c>
      <c r="B15" s="83" t="s">
        <v>34</v>
      </c>
      <c r="C15" s="84" t="s">
        <v>68</v>
      </c>
      <c r="D15" s="85" t="s">
        <v>69</v>
      </c>
      <c r="E15" s="86" t="s">
        <v>49</v>
      </c>
      <c r="F15" s="64"/>
      <c r="G15" s="64">
        <f t="shared" si="0"/>
        <v>0</v>
      </c>
      <c r="H15" s="65">
        <v>54.66</v>
      </c>
      <c r="I15" s="66">
        <f t="shared" si="14"/>
        <v>0</v>
      </c>
      <c r="J15" s="351">
        <v>3697</v>
      </c>
      <c r="K15" s="94">
        <v>17500</v>
      </c>
      <c r="L15" s="71">
        <v>180</v>
      </c>
      <c r="M15" s="70">
        <v>69.2</v>
      </c>
      <c r="N15" s="70">
        <f t="shared" si="1"/>
        <v>1211000</v>
      </c>
      <c r="O15" s="71">
        <v>283</v>
      </c>
      <c r="P15" s="70">
        <v>28</v>
      </c>
      <c r="Q15" s="70">
        <f t="shared" si="2"/>
        <v>490000</v>
      </c>
      <c r="R15" s="71">
        <v>583</v>
      </c>
      <c r="S15" s="70">
        <v>40</v>
      </c>
      <c r="T15" s="70">
        <f t="shared" si="3"/>
        <v>700000</v>
      </c>
      <c r="U15" s="71" t="s">
        <v>70</v>
      </c>
      <c r="V15" s="70">
        <v>28.5</v>
      </c>
      <c r="W15" s="70">
        <f t="shared" si="4"/>
        <v>498750</v>
      </c>
      <c r="X15" s="71">
        <v>125</v>
      </c>
      <c r="Y15" s="70">
        <v>40</v>
      </c>
      <c r="Z15" s="70">
        <f t="shared" si="5"/>
        <v>700000</v>
      </c>
      <c r="AA15" s="71">
        <v>5</v>
      </c>
      <c r="AB15" s="70">
        <v>30</v>
      </c>
      <c r="AC15" s="70">
        <f t="shared" si="6"/>
        <v>525000</v>
      </c>
      <c r="AD15" s="69" t="s">
        <v>37</v>
      </c>
      <c r="AE15" s="70"/>
      <c r="AF15" s="70">
        <f t="shared" si="7"/>
        <v>0</v>
      </c>
      <c r="AG15" s="69" t="s">
        <v>37</v>
      </c>
      <c r="AH15" s="70"/>
      <c r="AI15" s="70">
        <f t="shared" si="8"/>
        <v>0</v>
      </c>
      <c r="AJ15" s="71" t="s">
        <v>71</v>
      </c>
      <c r="AK15" s="70">
        <v>32</v>
      </c>
      <c r="AL15" s="74">
        <f t="shared" si="9"/>
        <v>560000</v>
      </c>
      <c r="AM15" s="73">
        <v>12</v>
      </c>
      <c r="AN15" s="74">
        <v>81.2</v>
      </c>
      <c r="AO15" s="75">
        <f t="shared" si="15"/>
        <v>1421000</v>
      </c>
      <c r="AP15" s="73">
        <v>12</v>
      </c>
      <c r="AQ15" s="74">
        <v>89</v>
      </c>
      <c r="AR15" s="92" t="e">
        <f>AQ15*#REF!</f>
        <v>#REF!</v>
      </c>
      <c r="AS15" s="73">
        <v>12</v>
      </c>
      <c r="AT15" s="74">
        <v>82</v>
      </c>
      <c r="AU15" s="74" t="e">
        <f>AT15*#REF!</f>
        <v>#REF!</v>
      </c>
      <c r="AV15" s="73">
        <v>12</v>
      </c>
      <c r="AW15" s="75">
        <v>153.47</v>
      </c>
      <c r="AX15" s="75" t="e">
        <f>AW15*#REF!</f>
        <v>#REF!</v>
      </c>
      <c r="AY15" s="93"/>
      <c r="AZ15" s="77">
        <f t="shared" si="17"/>
        <v>28</v>
      </c>
      <c r="BA15" s="77">
        <f t="shared" si="10"/>
        <v>61.215454545454548</v>
      </c>
      <c r="BB15" s="77">
        <f t="shared" si="11"/>
        <v>40</v>
      </c>
      <c r="BC15" s="77">
        <f t="shared" si="12"/>
        <v>153.47</v>
      </c>
      <c r="BD15" s="88"/>
      <c r="BE15" s="89">
        <f t="shared" si="16"/>
        <v>490000</v>
      </c>
      <c r="BF15" s="90">
        <f t="shared" si="16"/>
        <v>1071270.4545454546</v>
      </c>
      <c r="BG15" s="91">
        <f t="shared" si="16"/>
        <v>700000</v>
      </c>
      <c r="BH15" s="342">
        <f t="shared" si="13"/>
        <v>54.655555555555551</v>
      </c>
      <c r="BI15" s="82"/>
    </row>
    <row r="16" spans="1:62" ht="84" x14ac:dyDescent="0.25">
      <c r="A16" s="59">
        <v>13</v>
      </c>
      <c r="B16" s="83" t="s">
        <v>34</v>
      </c>
      <c r="C16" s="84" t="s">
        <v>72</v>
      </c>
      <c r="D16" s="85" t="s">
        <v>73</v>
      </c>
      <c r="E16" s="86" t="s">
        <v>49</v>
      </c>
      <c r="F16" s="64"/>
      <c r="G16" s="64">
        <f t="shared" si="0"/>
        <v>0</v>
      </c>
      <c r="H16" s="65">
        <v>121</v>
      </c>
      <c r="I16" s="66">
        <f t="shared" si="14"/>
        <v>0</v>
      </c>
      <c r="J16" s="351">
        <v>3697</v>
      </c>
      <c r="K16" s="95">
        <v>10000</v>
      </c>
      <c r="L16" s="71">
        <v>181</v>
      </c>
      <c r="M16" s="70">
        <v>89</v>
      </c>
      <c r="N16" s="70">
        <f t="shared" si="1"/>
        <v>890000</v>
      </c>
      <c r="O16" s="69" t="s">
        <v>37</v>
      </c>
      <c r="P16" s="70"/>
      <c r="Q16" s="70">
        <f t="shared" si="2"/>
        <v>0</v>
      </c>
      <c r="R16" s="69" t="s">
        <v>37</v>
      </c>
      <c r="S16" s="70"/>
      <c r="T16" s="70">
        <f t="shared" si="3"/>
        <v>0</v>
      </c>
      <c r="U16" s="69" t="s">
        <v>37</v>
      </c>
      <c r="V16" s="70"/>
      <c r="W16" s="70">
        <f t="shared" si="4"/>
        <v>0</v>
      </c>
      <c r="X16" s="69" t="s">
        <v>37</v>
      </c>
      <c r="Y16" s="70"/>
      <c r="Z16" s="70">
        <f t="shared" si="5"/>
        <v>0</v>
      </c>
      <c r="AA16" s="69" t="s">
        <v>37</v>
      </c>
      <c r="AB16" s="70"/>
      <c r="AC16" s="70">
        <f t="shared" si="6"/>
        <v>0</v>
      </c>
      <c r="AD16" s="69" t="s">
        <v>37</v>
      </c>
      <c r="AE16" s="70"/>
      <c r="AF16" s="70">
        <f t="shared" si="7"/>
        <v>0</v>
      </c>
      <c r="AG16" s="69" t="s">
        <v>37</v>
      </c>
      <c r="AH16" s="70"/>
      <c r="AI16" s="70">
        <f t="shared" si="8"/>
        <v>0</v>
      </c>
      <c r="AJ16" s="69" t="s">
        <v>37</v>
      </c>
      <c r="AK16" s="69"/>
      <c r="AL16" s="74">
        <f t="shared" si="9"/>
        <v>0</v>
      </c>
      <c r="AM16" s="73">
        <v>13</v>
      </c>
      <c r="AN16" s="74">
        <v>119</v>
      </c>
      <c r="AO16" s="75">
        <f t="shared" si="15"/>
        <v>1190000</v>
      </c>
      <c r="AP16" s="73">
        <v>13</v>
      </c>
      <c r="AQ16" s="74">
        <v>129</v>
      </c>
      <c r="AR16" s="92" t="e">
        <f>AQ16*#REF!</f>
        <v>#REF!</v>
      </c>
      <c r="AS16" s="73">
        <v>13</v>
      </c>
      <c r="AT16" s="74">
        <v>115</v>
      </c>
      <c r="AU16" s="74" t="e">
        <f>AT16*#REF!</f>
        <v>#REF!</v>
      </c>
      <c r="AV16" s="73">
        <v>13</v>
      </c>
      <c r="AW16" s="75">
        <v>226.17</v>
      </c>
      <c r="AX16" s="75" t="e">
        <f>AW16*#REF!</f>
        <v>#REF!</v>
      </c>
      <c r="AY16" s="93"/>
      <c r="AZ16" s="77">
        <f t="shared" si="17"/>
        <v>89</v>
      </c>
      <c r="BA16" s="77">
        <f t="shared" si="10"/>
        <v>135.63399999999999</v>
      </c>
      <c r="BB16" s="77">
        <f t="shared" si="11"/>
        <v>119</v>
      </c>
      <c r="BC16" s="77">
        <f t="shared" si="12"/>
        <v>226.17</v>
      </c>
      <c r="BD16" s="88"/>
      <c r="BE16" s="89">
        <f t="shared" si="16"/>
        <v>890000</v>
      </c>
      <c r="BF16" s="90">
        <f t="shared" si="16"/>
        <v>1356339.9999999998</v>
      </c>
      <c r="BG16" s="91">
        <f t="shared" si="16"/>
        <v>1190000</v>
      </c>
      <c r="BH16" s="342">
        <f t="shared" si="13"/>
        <v>121</v>
      </c>
      <c r="BI16" s="82"/>
    </row>
    <row r="17" spans="1:61" ht="84" x14ac:dyDescent="0.25">
      <c r="A17" s="59">
        <v>14</v>
      </c>
      <c r="B17" s="96" t="s">
        <v>34</v>
      </c>
      <c r="C17" s="97" t="s">
        <v>74</v>
      </c>
      <c r="D17" s="85" t="s">
        <v>75</v>
      </c>
      <c r="E17" s="86" t="s">
        <v>76</v>
      </c>
      <c r="F17" s="64"/>
      <c r="G17" s="64">
        <f t="shared" si="0"/>
        <v>0</v>
      </c>
      <c r="H17" s="65">
        <v>12.01</v>
      </c>
      <c r="I17" s="66">
        <f t="shared" si="14"/>
        <v>0</v>
      </c>
      <c r="J17" s="351">
        <v>629998</v>
      </c>
      <c r="K17" s="68">
        <v>1230</v>
      </c>
      <c r="L17" s="98" t="s">
        <v>77</v>
      </c>
      <c r="M17" s="70"/>
      <c r="N17" s="70">
        <f t="shared" si="1"/>
        <v>0</v>
      </c>
      <c r="O17" s="67">
        <v>285</v>
      </c>
      <c r="P17" s="99">
        <v>3.33</v>
      </c>
      <c r="Q17" s="70">
        <f t="shared" si="2"/>
        <v>4095.9</v>
      </c>
      <c r="R17" s="98" t="s">
        <v>77</v>
      </c>
      <c r="S17" s="70"/>
      <c r="T17" s="70">
        <f t="shared" si="3"/>
        <v>0</v>
      </c>
      <c r="U17" s="98" t="s">
        <v>77</v>
      </c>
      <c r="V17" s="70"/>
      <c r="W17" s="70">
        <f t="shared" si="4"/>
        <v>0</v>
      </c>
      <c r="X17" s="98" t="s">
        <v>77</v>
      </c>
      <c r="Y17" s="70"/>
      <c r="Z17" s="70">
        <f t="shared" si="5"/>
        <v>0</v>
      </c>
      <c r="AA17" s="98" t="s">
        <v>77</v>
      </c>
      <c r="AB17" s="70"/>
      <c r="AC17" s="70">
        <f t="shared" si="6"/>
        <v>0</v>
      </c>
      <c r="AD17" s="67">
        <v>100</v>
      </c>
      <c r="AE17" s="99">
        <v>5.22</v>
      </c>
      <c r="AF17" s="70">
        <f t="shared" si="7"/>
        <v>6420.5999999999995</v>
      </c>
      <c r="AG17" s="98" t="s">
        <v>77</v>
      </c>
      <c r="AH17" s="70"/>
      <c r="AI17" s="70">
        <f t="shared" si="8"/>
        <v>0</v>
      </c>
      <c r="AJ17" s="98" t="s">
        <v>77</v>
      </c>
      <c r="AK17" s="70"/>
      <c r="AL17" s="74">
        <f t="shared" si="9"/>
        <v>0</v>
      </c>
      <c r="AM17" s="73">
        <v>14</v>
      </c>
      <c r="AN17" s="74">
        <v>16.8</v>
      </c>
      <c r="AO17" s="75">
        <f t="shared" si="15"/>
        <v>20664</v>
      </c>
      <c r="AP17" s="73">
        <v>14</v>
      </c>
      <c r="AQ17" s="74">
        <v>12</v>
      </c>
      <c r="AR17" s="92" t="e">
        <f>AQ17*#REF!</f>
        <v>#REF!</v>
      </c>
      <c r="AS17" s="73">
        <v>14</v>
      </c>
      <c r="AT17" s="74">
        <v>14</v>
      </c>
      <c r="AU17" s="74" t="e">
        <f>AT17*#REF!</f>
        <v>#REF!</v>
      </c>
      <c r="AV17" s="73">
        <v>14</v>
      </c>
      <c r="AW17" s="75">
        <v>22.62</v>
      </c>
      <c r="AX17" s="75" t="e">
        <f>AW17*#REF!</f>
        <v>#REF!</v>
      </c>
      <c r="AY17" s="93"/>
      <c r="AZ17" s="77">
        <f t="shared" si="17"/>
        <v>3.33</v>
      </c>
      <c r="BA17" s="77">
        <f t="shared" si="10"/>
        <v>12.328333333333333</v>
      </c>
      <c r="BB17" s="77">
        <f t="shared" si="11"/>
        <v>13</v>
      </c>
      <c r="BC17" s="77">
        <f t="shared" si="12"/>
        <v>22.62</v>
      </c>
      <c r="BD17" s="88"/>
      <c r="BE17" s="89">
        <f t="shared" si="16"/>
        <v>4095.9</v>
      </c>
      <c r="BF17" s="90">
        <f t="shared" si="16"/>
        <v>15163.85</v>
      </c>
      <c r="BG17" s="91">
        <f t="shared" si="16"/>
        <v>15990</v>
      </c>
      <c r="BH17" s="342">
        <f t="shared" si="13"/>
        <v>12.004999999999999</v>
      </c>
      <c r="BI17" s="82"/>
    </row>
    <row r="18" spans="1:61" ht="96" x14ac:dyDescent="0.25">
      <c r="A18" s="59">
        <v>15</v>
      </c>
      <c r="B18" s="83" t="s">
        <v>34</v>
      </c>
      <c r="C18" s="84" t="s">
        <v>78</v>
      </c>
      <c r="D18" s="85" t="s">
        <v>79</v>
      </c>
      <c r="E18" s="86" t="s">
        <v>49</v>
      </c>
      <c r="F18" s="64"/>
      <c r="G18" s="64">
        <f t="shared" si="0"/>
        <v>0</v>
      </c>
      <c r="H18" s="65">
        <v>125.7</v>
      </c>
      <c r="I18" s="66">
        <f t="shared" si="14"/>
        <v>0</v>
      </c>
      <c r="J18" s="351">
        <v>12807</v>
      </c>
      <c r="K18" s="68">
        <v>3000</v>
      </c>
      <c r="L18" s="69" t="s">
        <v>37</v>
      </c>
      <c r="M18" s="70"/>
      <c r="N18" s="70">
        <f t="shared" si="1"/>
        <v>0</v>
      </c>
      <c r="O18" s="71">
        <v>286</v>
      </c>
      <c r="P18" s="70">
        <v>90</v>
      </c>
      <c r="Q18" s="70">
        <f t="shared" si="2"/>
        <v>270000</v>
      </c>
      <c r="R18" s="71">
        <v>592</v>
      </c>
      <c r="S18" s="70">
        <v>75</v>
      </c>
      <c r="T18" s="70">
        <f t="shared" si="3"/>
        <v>225000</v>
      </c>
      <c r="U18" s="71" t="s">
        <v>64</v>
      </c>
      <c r="V18" s="70">
        <v>40</v>
      </c>
      <c r="W18" s="70">
        <f t="shared" si="4"/>
        <v>120000</v>
      </c>
      <c r="X18" s="71">
        <v>127</v>
      </c>
      <c r="Y18" s="70">
        <v>70</v>
      </c>
      <c r="Z18" s="70">
        <f t="shared" si="5"/>
        <v>210000</v>
      </c>
      <c r="AA18" s="71">
        <v>8</v>
      </c>
      <c r="AB18" s="70">
        <v>100</v>
      </c>
      <c r="AC18" s="70">
        <f t="shared" si="6"/>
        <v>300000</v>
      </c>
      <c r="AD18" s="71">
        <v>94</v>
      </c>
      <c r="AE18" s="70">
        <v>45.96</v>
      </c>
      <c r="AF18" s="70">
        <f t="shared" si="7"/>
        <v>137880</v>
      </c>
      <c r="AG18" s="69" t="s">
        <v>37</v>
      </c>
      <c r="AH18" s="70"/>
      <c r="AI18" s="70">
        <f t="shared" si="8"/>
        <v>0</v>
      </c>
      <c r="AJ18" s="69" t="s">
        <v>37</v>
      </c>
      <c r="AK18" s="70"/>
      <c r="AL18" s="74">
        <f t="shared" si="9"/>
        <v>0</v>
      </c>
      <c r="AM18" s="73">
        <v>15</v>
      </c>
      <c r="AN18" s="74">
        <v>175</v>
      </c>
      <c r="AO18" s="75">
        <f t="shared" si="15"/>
        <v>525000</v>
      </c>
      <c r="AP18" s="73">
        <v>15</v>
      </c>
      <c r="AQ18" s="74">
        <v>452</v>
      </c>
      <c r="AR18" s="92" t="e">
        <f>AQ18*#REF!</f>
        <v>#REF!</v>
      </c>
      <c r="AS18" s="73">
        <v>15</v>
      </c>
      <c r="AT18" s="74">
        <v>175</v>
      </c>
      <c r="AU18" s="74" t="e">
        <f>AT18*#REF!</f>
        <v>#REF!</v>
      </c>
      <c r="AV18" s="73">
        <v>15</v>
      </c>
      <c r="AW18" s="75">
        <v>274.64</v>
      </c>
      <c r="AX18" s="75" t="e">
        <f>AW18*#REF!</f>
        <v>#REF!</v>
      </c>
      <c r="AY18" s="93"/>
      <c r="AZ18" s="77">
        <f t="shared" si="17"/>
        <v>40</v>
      </c>
      <c r="BA18" s="77">
        <f t="shared" si="10"/>
        <v>149.76</v>
      </c>
      <c r="BB18" s="77">
        <f t="shared" si="11"/>
        <v>95</v>
      </c>
      <c r="BC18" s="77">
        <f t="shared" si="12"/>
        <v>452</v>
      </c>
      <c r="BD18" s="88"/>
      <c r="BE18" s="89">
        <f t="shared" si="16"/>
        <v>120000</v>
      </c>
      <c r="BF18" s="90">
        <f t="shared" si="16"/>
        <v>449280</v>
      </c>
      <c r="BG18" s="91">
        <f t="shared" si="16"/>
        <v>285000</v>
      </c>
      <c r="BH18" s="342">
        <f t="shared" si="13"/>
        <v>125.69999999999999</v>
      </c>
      <c r="BI18" s="82"/>
    </row>
    <row r="19" spans="1:61" ht="60" x14ac:dyDescent="0.25">
      <c r="A19" s="59">
        <v>16</v>
      </c>
      <c r="B19" s="83" t="s">
        <v>34</v>
      </c>
      <c r="C19" s="84" t="s">
        <v>80</v>
      </c>
      <c r="D19" s="85" t="s">
        <v>81</v>
      </c>
      <c r="E19" s="86" t="s">
        <v>49</v>
      </c>
      <c r="F19" s="64"/>
      <c r="G19" s="64">
        <f t="shared" si="0"/>
        <v>0</v>
      </c>
      <c r="H19" s="65">
        <v>37.270000000000003</v>
      </c>
      <c r="I19" s="66">
        <f t="shared" si="14"/>
        <v>0</v>
      </c>
      <c r="J19" s="351">
        <v>3697</v>
      </c>
      <c r="K19" s="68">
        <v>3000</v>
      </c>
      <c r="L19" s="69" t="s">
        <v>37</v>
      </c>
      <c r="M19" s="70"/>
      <c r="N19" s="70">
        <f t="shared" si="1"/>
        <v>0</v>
      </c>
      <c r="O19" s="71">
        <v>287</v>
      </c>
      <c r="P19" s="70">
        <v>15</v>
      </c>
      <c r="Q19" s="70">
        <f t="shared" si="2"/>
        <v>45000</v>
      </c>
      <c r="R19" s="69" t="s">
        <v>37</v>
      </c>
      <c r="S19" s="70"/>
      <c r="T19" s="70">
        <f t="shared" si="3"/>
        <v>0</v>
      </c>
      <c r="U19" s="71" t="s">
        <v>82</v>
      </c>
      <c r="V19" s="70">
        <v>10</v>
      </c>
      <c r="W19" s="70">
        <f t="shared" si="4"/>
        <v>30000</v>
      </c>
      <c r="X19" s="71">
        <v>129</v>
      </c>
      <c r="Y19" s="70">
        <v>20</v>
      </c>
      <c r="Z19" s="70">
        <f t="shared" si="5"/>
        <v>60000</v>
      </c>
      <c r="AA19" s="69" t="s">
        <v>37</v>
      </c>
      <c r="AB19" s="70"/>
      <c r="AC19" s="70">
        <f t="shared" si="6"/>
        <v>0</v>
      </c>
      <c r="AD19" s="69" t="s">
        <v>37</v>
      </c>
      <c r="AE19" s="70"/>
      <c r="AF19" s="70">
        <f t="shared" si="7"/>
        <v>0</v>
      </c>
      <c r="AG19" s="71">
        <v>100</v>
      </c>
      <c r="AH19" s="70">
        <v>3.48</v>
      </c>
      <c r="AI19" s="70">
        <f t="shared" si="8"/>
        <v>10440</v>
      </c>
      <c r="AJ19" s="71" t="s">
        <v>83</v>
      </c>
      <c r="AK19" s="70">
        <v>25</v>
      </c>
      <c r="AL19" s="74">
        <f t="shared" si="9"/>
        <v>75000</v>
      </c>
      <c r="AM19" s="73">
        <v>16</v>
      </c>
      <c r="AN19" s="74">
        <v>53.2</v>
      </c>
      <c r="AO19" s="75">
        <f t="shared" si="15"/>
        <v>159600</v>
      </c>
      <c r="AP19" s="73">
        <v>16</v>
      </c>
      <c r="AQ19" s="74">
        <v>79</v>
      </c>
      <c r="AR19" s="92" t="e">
        <f>AQ19*#REF!</f>
        <v>#REF!</v>
      </c>
      <c r="AS19" s="73">
        <v>16</v>
      </c>
      <c r="AT19" s="74">
        <v>65</v>
      </c>
      <c r="AU19" s="74" t="e">
        <f>AT19*#REF!</f>
        <v>#REF!</v>
      </c>
      <c r="AV19" s="73">
        <v>16</v>
      </c>
      <c r="AW19" s="75">
        <v>72.7</v>
      </c>
      <c r="AX19" s="75" t="e">
        <f>AW19*#REF!</f>
        <v>#REF!</v>
      </c>
      <c r="AY19" s="93"/>
      <c r="AZ19" s="77">
        <f t="shared" si="17"/>
        <v>3.48</v>
      </c>
      <c r="BA19" s="77">
        <f t="shared" si="10"/>
        <v>38.153333333333336</v>
      </c>
      <c r="BB19" s="77">
        <f t="shared" si="11"/>
        <v>25</v>
      </c>
      <c r="BC19" s="77">
        <f t="shared" si="12"/>
        <v>79</v>
      </c>
      <c r="BD19" s="88"/>
      <c r="BE19" s="89">
        <f t="shared" si="16"/>
        <v>10440</v>
      </c>
      <c r="BF19" s="90">
        <f t="shared" si="16"/>
        <v>114460.00000000001</v>
      </c>
      <c r="BG19" s="91">
        <f t="shared" si="16"/>
        <v>75000</v>
      </c>
      <c r="BH19" s="342">
        <f t="shared" si="13"/>
        <v>37.271428571428565</v>
      </c>
      <c r="BI19" s="82"/>
    </row>
    <row r="20" spans="1:61" ht="48" x14ac:dyDescent="0.25">
      <c r="A20" s="59">
        <v>17</v>
      </c>
      <c r="B20" s="96" t="s">
        <v>34</v>
      </c>
      <c r="C20" s="84" t="s">
        <v>84</v>
      </c>
      <c r="D20" s="85" t="s">
        <v>85</v>
      </c>
      <c r="E20" s="86" t="s">
        <v>62</v>
      </c>
      <c r="F20" s="64"/>
      <c r="G20" s="64">
        <f t="shared" si="0"/>
        <v>0</v>
      </c>
      <c r="H20" s="65">
        <v>500.67</v>
      </c>
      <c r="I20" s="66">
        <f t="shared" si="14"/>
        <v>0</v>
      </c>
      <c r="J20" s="351">
        <v>20648</v>
      </c>
      <c r="K20" s="68">
        <v>60</v>
      </c>
      <c r="L20" s="69" t="s">
        <v>37</v>
      </c>
      <c r="M20" s="70"/>
      <c r="N20" s="70">
        <f t="shared" si="1"/>
        <v>0</v>
      </c>
      <c r="O20" s="69" t="s">
        <v>37</v>
      </c>
      <c r="P20" s="70"/>
      <c r="Q20" s="70">
        <f t="shared" si="2"/>
        <v>0</v>
      </c>
      <c r="R20" s="69" t="s">
        <v>37</v>
      </c>
      <c r="S20" s="70"/>
      <c r="T20" s="70">
        <f t="shared" si="3"/>
        <v>0</v>
      </c>
      <c r="U20" s="69" t="s">
        <v>37</v>
      </c>
      <c r="V20" s="70"/>
      <c r="W20" s="70">
        <f t="shared" si="4"/>
        <v>0</v>
      </c>
      <c r="X20" s="69" t="s">
        <v>37</v>
      </c>
      <c r="Y20" s="70"/>
      <c r="Z20" s="70">
        <f t="shared" si="5"/>
        <v>0</v>
      </c>
      <c r="AA20" s="69" t="s">
        <v>37</v>
      </c>
      <c r="AB20" s="70"/>
      <c r="AC20" s="70">
        <f t="shared" si="6"/>
        <v>0</v>
      </c>
      <c r="AD20" s="69" t="s">
        <v>37</v>
      </c>
      <c r="AE20" s="70"/>
      <c r="AF20" s="70">
        <f t="shared" si="7"/>
        <v>0</v>
      </c>
      <c r="AG20" s="71">
        <v>109</v>
      </c>
      <c r="AH20" s="70">
        <v>214.41</v>
      </c>
      <c r="AI20" s="70">
        <f t="shared" si="8"/>
        <v>12864.6</v>
      </c>
      <c r="AJ20" s="69" t="s">
        <v>37</v>
      </c>
      <c r="AK20" s="70"/>
      <c r="AL20" s="74">
        <f t="shared" si="9"/>
        <v>0</v>
      </c>
      <c r="AM20" s="73">
        <v>17</v>
      </c>
      <c r="AN20" s="74">
        <v>252</v>
      </c>
      <c r="AO20" s="75">
        <f t="shared" si="15"/>
        <v>15120</v>
      </c>
      <c r="AP20" s="73">
        <v>17</v>
      </c>
      <c r="AQ20" s="74">
        <v>1000</v>
      </c>
      <c r="AR20" s="92" t="e">
        <f>AQ20*#REF!</f>
        <v>#REF!</v>
      </c>
      <c r="AS20" s="73">
        <v>17</v>
      </c>
      <c r="AT20" s="74">
        <v>250</v>
      </c>
      <c r="AU20" s="74" t="e">
        <f>AT20*#REF!</f>
        <v>#REF!</v>
      </c>
      <c r="AV20" s="73">
        <v>17</v>
      </c>
      <c r="AW20" s="75">
        <v>4846.53</v>
      </c>
      <c r="AX20" s="75" t="e">
        <f>AW20*#REF!</f>
        <v>#REF!</v>
      </c>
      <c r="AY20" s="93"/>
      <c r="AZ20" s="77">
        <f t="shared" si="17"/>
        <v>214.41</v>
      </c>
      <c r="BA20" s="77">
        <f t="shared" si="10"/>
        <v>1312.588</v>
      </c>
      <c r="BB20" s="77">
        <f t="shared" si="11"/>
        <v>252</v>
      </c>
      <c r="BC20" s="77">
        <f t="shared" si="12"/>
        <v>4846.53</v>
      </c>
      <c r="BD20" s="88"/>
      <c r="BE20" s="89">
        <f t="shared" si="16"/>
        <v>12864.6</v>
      </c>
      <c r="BF20" s="90">
        <f t="shared" si="16"/>
        <v>78755.28</v>
      </c>
      <c r="BG20" s="91">
        <f t="shared" si="16"/>
        <v>15120</v>
      </c>
      <c r="BH20" s="342">
        <f t="shared" si="13"/>
        <v>500.66666666666657</v>
      </c>
      <c r="BI20" s="82"/>
    </row>
    <row r="21" spans="1:61" ht="72" x14ac:dyDescent="0.25">
      <c r="A21" s="59">
        <v>18</v>
      </c>
      <c r="B21" s="96" t="s">
        <v>34</v>
      </c>
      <c r="C21" s="84" t="s">
        <v>86</v>
      </c>
      <c r="D21" s="85" t="s">
        <v>87</v>
      </c>
      <c r="E21" s="86" t="s">
        <v>62</v>
      </c>
      <c r="F21" s="64"/>
      <c r="G21" s="64">
        <f t="shared" si="0"/>
        <v>0</v>
      </c>
      <c r="H21" s="65">
        <v>1125</v>
      </c>
      <c r="I21" s="66">
        <f t="shared" si="14"/>
        <v>0</v>
      </c>
      <c r="J21" s="351">
        <v>20648</v>
      </c>
      <c r="K21" s="68">
        <v>30</v>
      </c>
      <c r="L21" s="69" t="s">
        <v>37</v>
      </c>
      <c r="M21" s="70"/>
      <c r="N21" s="70">
        <f t="shared" si="1"/>
        <v>0</v>
      </c>
      <c r="O21" s="69" t="s">
        <v>37</v>
      </c>
      <c r="P21" s="70"/>
      <c r="Q21" s="70">
        <f t="shared" si="2"/>
        <v>0</v>
      </c>
      <c r="R21" s="69" t="s">
        <v>37</v>
      </c>
      <c r="S21" s="70"/>
      <c r="T21" s="70">
        <f t="shared" si="3"/>
        <v>0</v>
      </c>
      <c r="U21" s="69" t="s">
        <v>37</v>
      </c>
      <c r="V21" s="70"/>
      <c r="W21" s="70">
        <f t="shared" si="4"/>
        <v>0</v>
      </c>
      <c r="X21" s="69" t="s">
        <v>37</v>
      </c>
      <c r="Y21" s="70"/>
      <c r="Z21" s="70">
        <f t="shared" si="5"/>
        <v>0</v>
      </c>
      <c r="AA21" s="69" t="s">
        <v>37</v>
      </c>
      <c r="AB21" s="70"/>
      <c r="AC21" s="70">
        <f t="shared" si="6"/>
        <v>0</v>
      </c>
      <c r="AD21" s="69" t="s">
        <v>37</v>
      </c>
      <c r="AE21" s="70"/>
      <c r="AF21" s="70">
        <f t="shared" si="7"/>
        <v>0</v>
      </c>
      <c r="AG21" s="69" t="s">
        <v>37</v>
      </c>
      <c r="AH21" s="70"/>
      <c r="AI21" s="70">
        <f t="shared" si="8"/>
        <v>0</v>
      </c>
      <c r="AJ21" s="69" t="s">
        <v>37</v>
      </c>
      <c r="AK21" s="70"/>
      <c r="AL21" s="74">
        <f t="shared" si="9"/>
        <v>0</v>
      </c>
      <c r="AM21" s="73">
        <v>18</v>
      </c>
      <c r="AN21" s="74">
        <v>910</v>
      </c>
      <c r="AO21" s="75">
        <f t="shared" si="15"/>
        <v>27300</v>
      </c>
      <c r="AP21" s="73">
        <v>18</v>
      </c>
      <c r="AQ21" s="74">
        <v>1200</v>
      </c>
      <c r="AR21" s="92" t="e">
        <f>AQ21*#REF!</f>
        <v>#REF!</v>
      </c>
      <c r="AS21" s="73">
        <v>18</v>
      </c>
      <c r="AT21" s="74">
        <v>1050</v>
      </c>
      <c r="AU21" s="74" t="e">
        <f>AT21*#REF!</f>
        <v>#REF!</v>
      </c>
      <c r="AV21" s="73">
        <v>18</v>
      </c>
      <c r="AW21" s="75">
        <v>4846.53</v>
      </c>
      <c r="AX21" s="75" t="e">
        <f>AW21*#REF!</f>
        <v>#REF!</v>
      </c>
      <c r="AY21" s="93"/>
      <c r="AZ21" s="77">
        <f t="shared" si="17"/>
        <v>910</v>
      </c>
      <c r="BA21" s="77">
        <f t="shared" si="10"/>
        <v>2001.6324999999999</v>
      </c>
      <c r="BB21" s="77">
        <f t="shared" si="11"/>
        <v>1125</v>
      </c>
      <c r="BC21" s="77">
        <f t="shared" si="12"/>
        <v>4846.53</v>
      </c>
      <c r="BD21" s="88"/>
      <c r="BE21" s="89">
        <f t="shared" si="16"/>
        <v>27300</v>
      </c>
      <c r="BF21" s="90">
        <f t="shared" si="16"/>
        <v>60048.974999999999</v>
      </c>
      <c r="BG21" s="91">
        <f t="shared" si="16"/>
        <v>33750</v>
      </c>
      <c r="BH21" s="342">
        <f t="shared" si="13"/>
        <v>1125</v>
      </c>
      <c r="BI21" s="82"/>
    </row>
    <row r="22" spans="1:61" ht="60" x14ac:dyDescent="0.25">
      <c r="A22" s="59">
        <v>19</v>
      </c>
      <c r="B22" s="96" t="s">
        <v>34</v>
      </c>
      <c r="C22" s="84" t="s">
        <v>88</v>
      </c>
      <c r="D22" s="85" t="s">
        <v>89</v>
      </c>
      <c r="E22" s="86" t="s">
        <v>49</v>
      </c>
      <c r="F22" s="64"/>
      <c r="G22" s="64">
        <f t="shared" si="0"/>
        <v>0</v>
      </c>
      <c r="H22" s="65">
        <v>58.56</v>
      </c>
      <c r="I22" s="66">
        <f t="shared" si="14"/>
        <v>0</v>
      </c>
      <c r="J22" s="351">
        <v>12807</v>
      </c>
      <c r="K22" s="68">
        <v>10000</v>
      </c>
      <c r="L22" s="71">
        <v>185</v>
      </c>
      <c r="M22" s="70">
        <v>90</v>
      </c>
      <c r="N22" s="70">
        <f t="shared" si="1"/>
        <v>900000</v>
      </c>
      <c r="O22" s="71">
        <v>289</v>
      </c>
      <c r="P22" s="70">
        <v>20</v>
      </c>
      <c r="Q22" s="70">
        <f t="shared" si="2"/>
        <v>200000</v>
      </c>
      <c r="R22" s="69" t="s">
        <v>37</v>
      </c>
      <c r="S22" s="70"/>
      <c r="T22" s="70">
        <f t="shared" si="3"/>
        <v>0</v>
      </c>
      <c r="U22" s="71" t="s">
        <v>71</v>
      </c>
      <c r="V22" s="70">
        <v>15</v>
      </c>
      <c r="W22" s="70">
        <f t="shared" si="4"/>
        <v>150000</v>
      </c>
      <c r="X22" s="71">
        <v>130</v>
      </c>
      <c r="Y22" s="70">
        <v>23</v>
      </c>
      <c r="Z22" s="70">
        <f t="shared" si="5"/>
        <v>230000</v>
      </c>
      <c r="AA22" s="71">
        <v>9</v>
      </c>
      <c r="AB22" s="70">
        <v>34</v>
      </c>
      <c r="AC22" s="70">
        <f t="shared" si="6"/>
        <v>340000</v>
      </c>
      <c r="AD22" s="69" t="s">
        <v>37</v>
      </c>
      <c r="AE22" s="70"/>
      <c r="AF22" s="70">
        <f t="shared" si="7"/>
        <v>0</v>
      </c>
      <c r="AG22" s="71">
        <v>104</v>
      </c>
      <c r="AH22" s="70">
        <v>6.96</v>
      </c>
      <c r="AI22" s="70">
        <f t="shared" si="8"/>
        <v>69600</v>
      </c>
      <c r="AJ22" s="71" t="s">
        <v>67</v>
      </c>
      <c r="AK22" s="70">
        <v>31</v>
      </c>
      <c r="AL22" s="74">
        <f t="shared" si="9"/>
        <v>310000</v>
      </c>
      <c r="AM22" s="73">
        <v>19</v>
      </c>
      <c r="AN22" s="74">
        <v>49</v>
      </c>
      <c r="AO22" s="75">
        <f t="shared" si="15"/>
        <v>490000</v>
      </c>
      <c r="AP22" s="73">
        <v>19</v>
      </c>
      <c r="AQ22" s="74">
        <v>200</v>
      </c>
      <c r="AR22" s="92" t="e">
        <f>AQ22*#REF!</f>
        <v>#REF!</v>
      </c>
      <c r="AS22" s="73">
        <v>19</v>
      </c>
      <c r="AT22" s="74">
        <v>65</v>
      </c>
      <c r="AU22" s="74" t="e">
        <f>AT22*#REF!</f>
        <v>#REF!</v>
      </c>
      <c r="AV22" s="73">
        <v>19</v>
      </c>
      <c r="AW22" s="75">
        <v>403.88</v>
      </c>
      <c r="AX22" s="75" t="e">
        <f>AW22*#REF!</f>
        <v>#REF!</v>
      </c>
      <c r="AY22" s="93"/>
      <c r="AZ22" s="77">
        <f t="shared" si="17"/>
        <v>6.96</v>
      </c>
      <c r="BA22" s="77">
        <f t="shared" si="10"/>
        <v>85.258181818181825</v>
      </c>
      <c r="BB22" s="77">
        <f t="shared" si="11"/>
        <v>34</v>
      </c>
      <c r="BC22" s="77">
        <f t="shared" si="12"/>
        <v>403.88</v>
      </c>
      <c r="BD22" s="88"/>
      <c r="BE22" s="100">
        <f t="shared" si="16"/>
        <v>69600</v>
      </c>
      <c r="BF22" s="101">
        <f t="shared" si="16"/>
        <v>852581.81818181823</v>
      </c>
      <c r="BG22" s="102">
        <f t="shared" si="16"/>
        <v>340000</v>
      </c>
      <c r="BH22" s="342">
        <f t="shared" si="13"/>
        <v>58.555555555555557</v>
      </c>
      <c r="BI22" s="82"/>
    </row>
    <row r="23" spans="1:61" ht="24" x14ac:dyDescent="0.25">
      <c r="A23" s="59">
        <v>20</v>
      </c>
      <c r="B23" s="103" t="s">
        <v>34</v>
      </c>
      <c r="C23" s="84" t="s">
        <v>90</v>
      </c>
      <c r="D23" s="85" t="s">
        <v>91</v>
      </c>
      <c r="E23" s="86" t="s">
        <v>9</v>
      </c>
      <c r="F23" s="64"/>
      <c r="G23" s="64">
        <f t="shared" si="0"/>
        <v>0</v>
      </c>
      <c r="H23" s="65">
        <v>311.23</v>
      </c>
      <c r="I23" s="66">
        <f t="shared" si="14"/>
        <v>0</v>
      </c>
      <c r="J23" s="352">
        <v>20648</v>
      </c>
      <c r="K23" s="105">
        <v>30</v>
      </c>
      <c r="L23" s="106" t="s">
        <v>37</v>
      </c>
      <c r="M23" s="107"/>
      <c r="N23" s="107">
        <f t="shared" si="1"/>
        <v>0</v>
      </c>
      <c r="O23" s="106" t="s">
        <v>37</v>
      </c>
      <c r="P23" s="107"/>
      <c r="Q23" s="107">
        <f t="shared" si="2"/>
        <v>0</v>
      </c>
      <c r="R23" s="106" t="s">
        <v>37</v>
      </c>
      <c r="S23" s="107"/>
      <c r="T23" s="107">
        <f t="shared" si="3"/>
        <v>0</v>
      </c>
      <c r="U23" s="106" t="s">
        <v>37</v>
      </c>
      <c r="V23" s="107"/>
      <c r="W23" s="107">
        <f t="shared" si="4"/>
        <v>0</v>
      </c>
      <c r="X23" s="106" t="s">
        <v>37</v>
      </c>
      <c r="Y23" s="107"/>
      <c r="Z23" s="107">
        <f t="shared" si="5"/>
        <v>0</v>
      </c>
      <c r="AA23" s="106" t="s">
        <v>37</v>
      </c>
      <c r="AB23" s="107"/>
      <c r="AC23" s="107">
        <f t="shared" si="6"/>
        <v>0</v>
      </c>
      <c r="AD23" s="106" t="s">
        <v>37</v>
      </c>
      <c r="AE23" s="107"/>
      <c r="AF23" s="107">
        <f t="shared" si="7"/>
        <v>0</v>
      </c>
      <c r="AG23" s="108">
        <v>110</v>
      </c>
      <c r="AH23" s="107">
        <v>179.8</v>
      </c>
      <c r="AI23" s="107">
        <f t="shared" si="8"/>
        <v>5394</v>
      </c>
      <c r="AJ23" s="106" t="s">
        <v>37</v>
      </c>
      <c r="AK23" s="107"/>
      <c r="AL23" s="109">
        <f t="shared" si="9"/>
        <v>0</v>
      </c>
      <c r="AM23" s="73">
        <v>20</v>
      </c>
      <c r="AN23" s="74">
        <v>1190</v>
      </c>
      <c r="AO23" s="75">
        <f t="shared" si="15"/>
        <v>35700</v>
      </c>
      <c r="AP23" s="73">
        <v>20</v>
      </c>
      <c r="AQ23" s="74">
        <v>54</v>
      </c>
      <c r="AR23" s="92" t="e">
        <f>AQ23*#REF!</f>
        <v>#REF!</v>
      </c>
      <c r="AS23" s="73">
        <v>20</v>
      </c>
      <c r="AT23" s="74">
        <v>350</v>
      </c>
      <c r="AU23" s="74" t="e">
        <f>AT23*#REF!</f>
        <v>#REF!</v>
      </c>
      <c r="AV23" s="73">
        <v>20</v>
      </c>
      <c r="AW23" s="75">
        <v>403.88</v>
      </c>
      <c r="AX23" s="75" t="e">
        <f>AW23*#REF!</f>
        <v>#REF!</v>
      </c>
      <c r="AY23" s="93"/>
      <c r="AZ23" s="77">
        <f t="shared" si="17"/>
        <v>54</v>
      </c>
      <c r="BA23" s="77">
        <f t="shared" si="10"/>
        <v>435.53599999999994</v>
      </c>
      <c r="BB23" s="77">
        <f t="shared" si="11"/>
        <v>350</v>
      </c>
      <c r="BC23" s="77">
        <f t="shared" si="12"/>
        <v>1190</v>
      </c>
      <c r="BD23" s="88"/>
      <c r="BE23" s="110">
        <f t="shared" si="16"/>
        <v>1620</v>
      </c>
      <c r="BF23" s="111">
        <f t="shared" si="16"/>
        <v>13066.079999999998</v>
      </c>
      <c r="BG23" s="112">
        <f t="shared" si="16"/>
        <v>10500</v>
      </c>
      <c r="BH23" s="342">
        <f t="shared" si="13"/>
        <v>311.22666666666663</v>
      </c>
      <c r="BI23" s="82"/>
    </row>
    <row r="24" spans="1:61" x14ac:dyDescent="0.25">
      <c r="A24" s="113"/>
      <c r="B24" s="114"/>
      <c r="C24" s="115"/>
      <c r="D24" s="116" t="s">
        <v>92</v>
      </c>
      <c r="E24" s="117"/>
      <c r="F24" s="118"/>
      <c r="G24" s="118"/>
      <c r="H24" s="119"/>
      <c r="I24" s="120">
        <f>SUM(I4:I23)</f>
        <v>0</v>
      </c>
      <c r="J24" s="353"/>
      <c r="K24" s="121"/>
      <c r="L24" s="122"/>
      <c r="M24" s="122"/>
      <c r="N24" s="122"/>
      <c r="O24" s="122"/>
      <c r="P24" s="122"/>
      <c r="Q24" s="122"/>
      <c r="R24" s="122"/>
      <c r="S24" s="122"/>
      <c r="T24" s="122"/>
      <c r="U24" s="122"/>
      <c r="V24" s="122"/>
      <c r="W24" s="122"/>
      <c r="X24" s="122"/>
      <c r="Y24" s="122"/>
      <c r="Z24" s="122"/>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4"/>
      <c r="AZ24" s="124"/>
      <c r="BA24" s="124"/>
      <c r="BB24" s="124"/>
      <c r="BC24" s="124"/>
      <c r="BD24" s="124"/>
      <c r="BE24" s="125">
        <f>SUM(BE4:BE23)</f>
        <v>2335465.5</v>
      </c>
      <c r="BF24" s="125">
        <f t="shared" ref="BF24:BG24" si="18">SUM(BF4:BF23)</f>
        <v>5688590.2271090029</v>
      </c>
      <c r="BG24" s="125">
        <f t="shared" si="18"/>
        <v>4102318</v>
      </c>
      <c r="BH24" s="343"/>
      <c r="BI24" s="82"/>
    </row>
    <row r="25" spans="1:61" x14ac:dyDescent="0.25">
      <c r="A25" s="126"/>
      <c r="B25" s="127"/>
      <c r="C25" s="127"/>
      <c r="D25" s="128" t="s">
        <v>93</v>
      </c>
      <c r="E25" s="129"/>
      <c r="F25" s="130"/>
      <c r="G25" s="377"/>
      <c r="H25" s="131"/>
      <c r="I25" s="131"/>
      <c r="J25" s="132"/>
      <c r="K25" s="133"/>
      <c r="L25" s="132"/>
      <c r="M25" s="132"/>
      <c r="N25" s="132"/>
      <c r="O25" s="132"/>
      <c r="P25" s="132"/>
      <c r="Q25" s="132"/>
      <c r="R25" s="132"/>
      <c r="S25" s="132"/>
      <c r="T25" s="132"/>
      <c r="U25" s="132"/>
      <c r="V25" s="132"/>
      <c r="W25" s="132"/>
      <c r="X25" s="132"/>
      <c r="Y25" s="132"/>
      <c r="Z25" s="132"/>
      <c r="AA25" s="134"/>
      <c r="AB25" s="134"/>
      <c r="AC25" s="134"/>
      <c r="AD25" s="134"/>
      <c r="AE25" s="134"/>
      <c r="AF25" s="134"/>
      <c r="AG25" s="134"/>
      <c r="AH25" s="134"/>
      <c r="AI25" s="134"/>
      <c r="AJ25" s="134"/>
      <c r="AK25" s="134"/>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6"/>
      <c r="BH25" s="344"/>
      <c r="BI25" s="82"/>
    </row>
    <row r="26" spans="1:61" ht="48" x14ac:dyDescent="0.25">
      <c r="A26" s="137">
        <v>21</v>
      </c>
      <c r="B26" s="96" t="s">
        <v>94</v>
      </c>
      <c r="C26" s="84" t="s">
        <v>95</v>
      </c>
      <c r="D26" s="85" t="s">
        <v>96</v>
      </c>
      <c r="E26" s="86" t="s">
        <v>97</v>
      </c>
      <c r="F26" s="138"/>
      <c r="G26" s="64">
        <f t="shared" ref="G26:G46" si="19">SUM(F26:F26)</f>
        <v>0</v>
      </c>
      <c r="H26" s="139">
        <v>54.93</v>
      </c>
      <c r="I26" s="140">
        <f>G26*H26</f>
        <v>0</v>
      </c>
      <c r="J26" s="354">
        <v>4413</v>
      </c>
      <c r="K26" s="68">
        <v>15000</v>
      </c>
      <c r="L26" s="141" t="s">
        <v>37</v>
      </c>
      <c r="M26" s="142"/>
      <c r="N26" s="143">
        <f t="shared" ref="N26:N46" si="20">M26*K26</f>
        <v>0</v>
      </c>
      <c r="O26" s="141" t="s">
        <v>37</v>
      </c>
      <c r="P26" s="142"/>
      <c r="Q26" s="143">
        <f t="shared" ref="Q26:Q46" si="21">P26*K26</f>
        <v>0</v>
      </c>
      <c r="R26" s="71">
        <v>636</v>
      </c>
      <c r="S26" s="70">
        <v>42.5</v>
      </c>
      <c r="T26" s="70">
        <f t="shared" ref="T26:T46" si="22">S26*K26</f>
        <v>637500</v>
      </c>
      <c r="U26" s="141" t="s">
        <v>37</v>
      </c>
      <c r="V26" s="142"/>
      <c r="W26" s="143">
        <f t="shared" ref="W26:W46" si="23">V26*K26</f>
        <v>0</v>
      </c>
      <c r="X26" s="141" t="s">
        <v>37</v>
      </c>
      <c r="Y26" s="142"/>
      <c r="Z26" s="143">
        <f t="shared" ref="Z26:Z46" si="24">Y26*K26</f>
        <v>0</v>
      </c>
      <c r="AA26" s="141" t="s">
        <v>37</v>
      </c>
      <c r="AB26" s="142"/>
      <c r="AC26" s="143">
        <f t="shared" ref="AC26:AC46" si="25">AB26*K26</f>
        <v>0</v>
      </c>
      <c r="AD26" s="141" t="s">
        <v>37</v>
      </c>
      <c r="AE26" s="142"/>
      <c r="AF26" s="143">
        <f t="shared" ref="AF26:AF46" si="26">AE26*K26</f>
        <v>0</v>
      </c>
      <c r="AG26" s="71">
        <v>223</v>
      </c>
      <c r="AH26" s="70">
        <v>13.34</v>
      </c>
      <c r="AI26" s="70">
        <f t="shared" ref="AI26:AI46" si="27">AH26*K26</f>
        <v>200100</v>
      </c>
      <c r="AJ26" s="141" t="s">
        <v>37</v>
      </c>
      <c r="AK26" s="142"/>
      <c r="AL26" s="144">
        <f t="shared" ref="AL26:AL46" si="28">AK26*K26</f>
        <v>0</v>
      </c>
      <c r="AM26" s="73">
        <v>21</v>
      </c>
      <c r="AN26" s="74">
        <v>53.2</v>
      </c>
      <c r="AO26" s="75">
        <f t="shared" si="15"/>
        <v>798000</v>
      </c>
      <c r="AP26" s="73">
        <v>21</v>
      </c>
      <c r="AQ26" s="74">
        <v>65</v>
      </c>
      <c r="AR26" s="92" t="e">
        <f>AQ26*#REF!</f>
        <v>#REF!</v>
      </c>
      <c r="AS26" s="73">
        <v>21</v>
      </c>
      <c r="AT26" s="74">
        <v>59</v>
      </c>
      <c r="AU26" s="74" t="e">
        <f>AT26*#REF!</f>
        <v>#REF!</v>
      </c>
      <c r="AV26" s="73">
        <v>21</v>
      </c>
      <c r="AW26" s="145">
        <v>88.85</v>
      </c>
      <c r="AX26" s="75" t="e">
        <f>AW26*#REF!</f>
        <v>#REF!</v>
      </c>
      <c r="AY26" s="146"/>
      <c r="AZ26" s="77">
        <f t="shared" si="17"/>
        <v>13.34</v>
      </c>
      <c r="BA26" s="77">
        <f t="shared" ref="BA26:BA46" si="29">AVERAGE(AK26,AH26,AE26,AB26,Y26,V26,S26,P26,M26,AN26,AQ26,AT26,AW26)</f>
        <v>53.648333333333333</v>
      </c>
      <c r="BB26" s="77">
        <f t="shared" ref="BB26:BB46" si="30">MEDIAN(AK26,AH26,AE26,AB26,Y26,V26,S26,P26,M26,AN26,AQ26,AT26,AW26)</f>
        <v>56.1</v>
      </c>
      <c r="BC26" s="77">
        <f t="shared" ref="BC26:BC46" si="31">MAX(AK26,AH26,AE26,AB26,Y26,V26,S26,P26,M26,AN26,AQ26,AT26,AW26)</f>
        <v>88.85</v>
      </c>
      <c r="BD26" s="147"/>
      <c r="BE26" s="148">
        <f>AZ26*$K26</f>
        <v>200100</v>
      </c>
      <c r="BF26" s="149">
        <f>BA26*$K26</f>
        <v>804725</v>
      </c>
      <c r="BG26" s="150">
        <f>BB26*$K26</f>
        <v>841500</v>
      </c>
      <c r="BH26" s="342">
        <f t="shared" ref="BH26:BH46" si="32">(SUM(M26,P26,S26,V26,Y26,AB26,AE26,AH26,AK26,AN26,AQ26,AT26,AW26)-MAX(M26,P26,S26,V26,Y26,AB26,AE26,AH26,AK26,AN26,AQ26,AT26,AW26)-MIN(M26,P26,S26,V26,Y26,AB26,AE26,AH26,AK26,AN26,AQ26,AT26,AW26))/(COUNT(M26,P26,S26,V26,Y26,AB26,AE26,AH26,AK26,AN26,AQ26,AT26,AW26)-2)</f>
        <v>54.924999999999997</v>
      </c>
      <c r="BI26" s="82"/>
    </row>
    <row r="27" spans="1:61" ht="264" x14ac:dyDescent="0.25">
      <c r="A27" s="137">
        <v>22</v>
      </c>
      <c r="B27" s="96" t="s">
        <v>94</v>
      </c>
      <c r="C27" s="84" t="s">
        <v>98</v>
      </c>
      <c r="D27" s="85" t="s">
        <v>99</v>
      </c>
      <c r="E27" s="86" t="s">
        <v>100</v>
      </c>
      <c r="F27" s="138"/>
      <c r="G27" s="64">
        <f t="shared" si="19"/>
        <v>0</v>
      </c>
      <c r="H27" s="139">
        <v>753.24</v>
      </c>
      <c r="I27" s="140">
        <f t="shared" ref="I27:I46" si="33">G27*H27</f>
        <v>0</v>
      </c>
      <c r="J27" s="354">
        <v>13099</v>
      </c>
      <c r="K27" s="68">
        <v>500</v>
      </c>
      <c r="L27" s="141" t="s">
        <v>37</v>
      </c>
      <c r="M27" s="142"/>
      <c r="N27" s="143">
        <f t="shared" si="20"/>
        <v>0</v>
      </c>
      <c r="O27" s="71">
        <v>225</v>
      </c>
      <c r="P27" s="70">
        <v>120</v>
      </c>
      <c r="Q27" s="143">
        <f t="shared" si="21"/>
        <v>60000</v>
      </c>
      <c r="R27" s="71">
        <v>618</v>
      </c>
      <c r="S27" s="70">
        <v>185</v>
      </c>
      <c r="T27" s="143">
        <f t="shared" si="22"/>
        <v>92500</v>
      </c>
      <c r="U27" s="141" t="s">
        <v>37</v>
      </c>
      <c r="V27" s="142"/>
      <c r="W27" s="143">
        <f t="shared" si="23"/>
        <v>0</v>
      </c>
      <c r="X27" s="71">
        <v>12</v>
      </c>
      <c r="Y27" s="70">
        <v>98</v>
      </c>
      <c r="Z27" s="143">
        <f t="shared" si="24"/>
        <v>49000</v>
      </c>
      <c r="AA27" s="141" t="s">
        <v>37</v>
      </c>
      <c r="AB27" s="142"/>
      <c r="AC27" s="143">
        <f t="shared" si="25"/>
        <v>0</v>
      </c>
      <c r="AD27" s="141" t="s">
        <v>37</v>
      </c>
      <c r="AE27" s="142"/>
      <c r="AF27" s="143">
        <f t="shared" si="26"/>
        <v>0</v>
      </c>
      <c r="AG27" s="141" t="s">
        <v>37</v>
      </c>
      <c r="AH27" s="142"/>
      <c r="AI27" s="70">
        <f t="shared" si="27"/>
        <v>0</v>
      </c>
      <c r="AJ27" s="141" t="s">
        <v>37</v>
      </c>
      <c r="AK27" s="142"/>
      <c r="AL27" s="144">
        <f t="shared" si="28"/>
        <v>0</v>
      </c>
      <c r="AM27" s="73">
        <v>22</v>
      </c>
      <c r="AN27" s="74">
        <v>588</v>
      </c>
      <c r="AO27" s="75">
        <f t="shared" si="15"/>
        <v>294000</v>
      </c>
      <c r="AP27" s="73">
        <v>22</v>
      </c>
      <c r="AQ27" s="74">
        <v>2500</v>
      </c>
      <c r="AR27" s="92" t="e">
        <f>AQ27*#REF!</f>
        <v>#REF!</v>
      </c>
      <c r="AS27" s="73">
        <v>22</v>
      </c>
      <c r="AT27" s="74">
        <v>1500</v>
      </c>
      <c r="AU27" s="74" t="e">
        <f>AT27*#REF!</f>
        <v>#REF!</v>
      </c>
      <c r="AV27" s="73">
        <v>22</v>
      </c>
      <c r="AW27" s="145">
        <v>1373.18</v>
      </c>
      <c r="AX27" s="75" t="e">
        <f>AW27*#REF!</f>
        <v>#REF!</v>
      </c>
      <c r="AY27" s="93"/>
      <c r="AZ27" s="77">
        <f t="shared" si="17"/>
        <v>98</v>
      </c>
      <c r="BA27" s="77">
        <f t="shared" si="29"/>
        <v>909.16857142857145</v>
      </c>
      <c r="BB27" s="77">
        <f t="shared" si="30"/>
        <v>588</v>
      </c>
      <c r="BC27" s="77">
        <f t="shared" si="31"/>
        <v>2500</v>
      </c>
      <c r="BD27" s="88"/>
      <c r="BE27" s="79">
        <f t="shared" ref="BE27:BG46" si="34">AZ27*$K27</f>
        <v>49000</v>
      </c>
      <c r="BF27" s="80">
        <f t="shared" si="34"/>
        <v>454584.28571428574</v>
      </c>
      <c r="BG27" s="81">
        <f t="shared" si="34"/>
        <v>294000</v>
      </c>
      <c r="BH27" s="342">
        <f t="shared" si="32"/>
        <v>753.2360000000001</v>
      </c>
      <c r="BI27" s="82"/>
    </row>
    <row r="28" spans="1:61" ht="192" x14ac:dyDescent="0.25">
      <c r="A28" s="137">
        <v>23</v>
      </c>
      <c r="B28" s="96" t="s">
        <v>94</v>
      </c>
      <c r="C28" s="84" t="s">
        <v>101</v>
      </c>
      <c r="D28" s="85" t="s">
        <v>102</v>
      </c>
      <c r="E28" s="86" t="s">
        <v>100</v>
      </c>
      <c r="F28" s="138"/>
      <c r="G28" s="64">
        <f t="shared" si="19"/>
        <v>0</v>
      </c>
      <c r="H28" s="139">
        <v>398.14</v>
      </c>
      <c r="I28" s="140">
        <f t="shared" si="33"/>
        <v>0</v>
      </c>
      <c r="J28" s="354">
        <v>13099</v>
      </c>
      <c r="K28" s="68">
        <v>1000</v>
      </c>
      <c r="L28" s="141" t="s">
        <v>37</v>
      </c>
      <c r="M28" s="142"/>
      <c r="N28" s="143">
        <f t="shared" si="20"/>
        <v>0</v>
      </c>
      <c r="O28" s="71">
        <v>224</v>
      </c>
      <c r="P28" s="70">
        <v>60</v>
      </c>
      <c r="Q28" s="143">
        <f t="shared" si="21"/>
        <v>60000</v>
      </c>
      <c r="R28" s="71">
        <v>618</v>
      </c>
      <c r="S28" s="70">
        <v>185</v>
      </c>
      <c r="T28" s="143">
        <f t="shared" si="22"/>
        <v>185000</v>
      </c>
      <c r="U28" s="71" t="s">
        <v>103</v>
      </c>
      <c r="V28" s="70">
        <v>50</v>
      </c>
      <c r="W28" s="143">
        <f t="shared" si="23"/>
        <v>50000</v>
      </c>
      <c r="X28" s="71">
        <v>11</v>
      </c>
      <c r="Y28" s="70">
        <v>42</v>
      </c>
      <c r="Z28" s="143">
        <f t="shared" si="24"/>
        <v>42000</v>
      </c>
      <c r="AA28" s="141" t="s">
        <v>37</v>
      </c>
      <c r="AB28" s="142"/>
      <c r="AC28" s="143">
        <f t="shared" si="25"/>
        <v>0</v>
      </c>
      <c r="AD28" s="141" t="s">
        <v>37</v>
      </c>
      <c r="AE28" s="142"/>
      <c r="AF28" s="143">
        <f t="shared" si="26"/>
        <v>0</v>
      </c>
      <c r="AG28" s="141" t="s">
        <v>37</v>
      </c>
      <c r="AH28" s="142"/>
      <c r="AI28" s="70">
        <f t="shared" si="27"/>
        <v>0</v>
      </c>
      <c r="AJ28" s="71" t="s">
        <v>104</v>
      </c>
      <c r="AK28" s="70">
        <v>110</v>
      </c>
      <c r="AL28" s="144">
        <f t="shared" si="28"/>
        <v>110000</v>
      </c>
      <c r="AM28" s="73">
        <v>23</v>
      </c>
      <c r="AN28" s="74">
        <v>392</v>
      </c>
      <c r="AO28" s="75">
        <f t="shared" si="15"/>
        <v>392000</v>
      </c>
      <c r="AP28" s="73">
        <v>23</v>
      </c>
      <c r="AQ28" s="74">
        <v>1200</v>
      </c>
      <c r="AR28" s="92" t="e">
        <f>AQ28*#REF!</f>
        <v>#REF!</v>
      </c>
      <c r="AS28" s="73">
        <v>23</v>
      </c>
      <c r="AT28" s="74">
        <v>790</v>
      </c>
      <c r="AU28" s="74" t="e">
        <f>AT28*#REF!</f>
        <v>#REF!</v>
      </c>
      <c r="AV28" s="73">
        <v>23</v>
      </c>
      <c r="AW28" s="145">
        <v>1373.18</v>
      </c>
      <c r="AX28" s="75" t="e">
        <f>AW28*#REF!</f>
        <v>#REF!</v>
      </c>
      <c r="AY28" s="93"/>
      <c r="AZ28" s="77">
        <f t="shared" si="17"/>
        <v>42</v>
      </c>
      <c r="BA28" s="77">
        <f t="shared" si="29"/>
        <v>466.9088888888889</v>
      </c>
      <c r="BB28" s="77">
        <f t="shared" si="30"/>
        <v>185</v>
      </c>
      <c r="BC28" s="77">
        <f t="shared" si="31"/>
        <v>1373.18</v>
      </c>
      <c r="BD28" s="88"/>
      <c r="BE28" s="89">
        <f t="shared" si="34"/>
        <v>42000</v>
      </c>
      <c r="BF28" s="90">
        <f t="shared" si="34"/>
        <v>466908.88888888888</v>
      </c>
      <c r="BG28" s="91">
        <f t="shared" si="34"/>
        <v>185000</v>
      </c>
      <c r="BH28" s="342">
        <f t="shared" si="32"/>
        <v>398.14285714285717</v>
      </c>
      <c r="BI28" s="82"/>
    </row>
    <row r="29" spans="1:61" ht="84" x14ac:dyDescent="0.25">
      <c r="A29" s="137">
        <v>24</v>
      </c>
      <c r="B29" s="96" t="s">
        <v>94</v>
      </c>
      <c r="C29" s="97" t="s">
        <v>105</v>
      </c>
      <c r="D29" s="85" t="s">
        <v>106</v>
      </c>
      <c r="E29" s="86" t="s">
        <v>100</v>
      </c>
      <c r="F29" s="138">
        <v>15</v>
      </c>
      <c r="G29" s="64">
        <f t="shared" si="19"/>
        <v>15</v>
      </c>
      <c r="H29" s="139">
        <v>396.47</v>
      </c>
      <c r="I29" s="140">
        <f t="shared" si="33"/>
        <v>5947.05</v>
      </c>
      <c r="J29" s="354">
        <v>13099</v>
      </c>
      <c r="K29" s="68">
        <v>500</v>
      </c>
      <c r="L29" s="141" t="s">
        <v>37</v>
      </c>
      <c r="M29" s="142"/>
      <c r="N29" s="143">
        <f t="shared" si="20"/>
        <v>0</v>
      </c>
      <c r="O29" s="141" t="s">
        <v>37</v>
      </c>
      <c r="P29" s="142"/>
      <c r="Q29" s="143">
        <f t="shared" si="21"/>
        <v>0</v>
      </c>
      <c r="R29" s="141" t="s">
        <v>37</v>
      </c>
      <c r="S29" s="142"/>
      <c r="T29" s="143">
        <f t="shared" si="22"/>
        <v>0</v>
      </c>
      <c r="U29" s="141" t="s">
        <v>37</v>
      </c>
      <c r="V29" s="142"/>
      <c r="W29" s="143">
        <f t="shared" si="23"/>
        <v>0</v>
      </c>
      <c r="X29" s="71">
        <v>17</v>
      </c>
      <c r="Y29" s="70">
        <v>50</v>
      </c>
      <c r="Z29" s="143">
        <f t="shared" si="24"/>
        <v>25000</v>
      </c>
      <c r="AA29" s="141" t="s">
        <v>37</v>
      </c>
      <c r="AB29" s="142"/>
      <c r="AC29" s="143">
        <f t="shared" si="25"/>
        <v>0</v>
      </c>
      <c r="AD29" s="141" t="s">
        <v>37</v>
      </c>
      <c r="AE29" s="142"/>
      <c r="AF29" s="143">
        <f t="shared" si="26"/>
        <v>0</v>
      </c>
      <c r="AG29" s="141" t="s">
        <v>37</v>
      </c>
      <c r="AH29" s="142"/>
      <c r="AI29" s="70">
        <f t="shared" si="27"/>
        <v>0</v>
      </c>
      <c r="AJ29" s="141" t="s">
        <v>37</v>
      </c>
      <c r="AK29" s="142"/>
      <c r="AL29" s="144">
        <f t="shared" si="28"/>
        <v>0</v>
      </c>
      <c r="AM29" s="73">
        <v>24</v>
      </c>
      <c r="AN29" s="74">
        <v>294</v>
      </c>
      <c r="AO29" s="75">
        <f t="shared" si="15"/>
        <v>147000</v>
      </c>
      <c r="AP29" s="73">
        <v>24</v>
      </c>
      <c r="AQ29" s="74">
        <v>800</v>
      </c>
      <c r="AR29" s="92" t="e">
        <f>AQ29*#REF!</f>
        <v>#REF!</v>
      </c>
      <c r="AS29" s="73">
        <v>24</v>
      </c>
      <c r="AT29" s="74">
        <v>540</v>
      </c>
      <c r="AU29" s="74" t="e">
        <f>AT29*#REF!</f>
        <v>#REF!</v>
      </c>
      <c r="AV29" s="73">
        <v>24</v>
      </c>
      <c r="AW29" s="145">
        <v>355.41</v>
      </c>
      <c r="AX29" s="75" t="e">
        <f>AW29*#REF!</f>
        <v>#REF!</v>
      </c>
      <c r="AY29" s="93"/>
      <c r="AZ29" s="77">
        <f t="shared" si="17"/>
        <v>50</v>
      </c>
      <c r="BA29" s="77">
        <f t="shared" si="29"/>
        <v>407.88200000000001</v>
      </c>
      <c r="BB29" s="77">
        <f t="shared" si="30"/>
        <v>355.41</v>
      </c>
      <c r="BC29" s="77">
        <f t="shared" si="31"/>
        <v>800</v>
      </c>
      <c r="BD29" s="88"/>
      <c r="BE29" s="89">
        <f t="shared" si="34"/>
        <v>25000</v>
      </c>
      <c r="BF29" s="90">
        <f t="shared" si="34"/>
        <v>203941</v>
      </c>
      <c r="BG29" s="91">
        <f t="shared" si="34"/>
        <v>177705</v>
      </c>
      <c r="BH29" s="342">
        <f t="shared" si="32"/>
        <v>396.47</v>
      </c>
      <c r="BI29" s="82"/>
    </row>
    <row r="30" spans="1:61" ht="48" x14ac:dyDescent="0.25">
      <c r="A30" s="137">
        <v>25</v>
      </c>
      <c r="B30" s="96" t="s">
        <v>94</v>
      </c>
      <c r="C30" s="84" t="s">
        <v>107</v>
      </c>
      <c r="D30" s="85" t="s">
        <v>108</v>
      </c>
      <c r="E30" s="86" t="s">
        <v>100</v>
      </c>
      <c r="F30" s="138"/>
      <c r="G30" s="64">
        <f t="shared" si="19"/>
        <v>0</v>
      </c>
      <c r="H30" s="139">
        <v>88.44</v>
      </c>
      <c r="I30" s="140">
        <f t="shared" si="33"/>
        <v>0</v>
      </c>
      <c r="J30" s="354">
        <v>21164</v>
      </c>
      <c r="K30" s="68">
        <v>3450</v>
      </c>
      <c r="L30" s="141" t="s">
        <v>37</v>
      </c>
      <c r="M30" s="142"/>
      <c r="N30" s="143">
        <f t="shared" si="20"/>
        <v>0</v>
      </c>
      <c r="O30" s="71">
        <v>227</v>
      </c>
      <c r="P30" s="70">
        <v>15.1</v>
      </c>
      <c r="Q30" s="143">
        <f t="shared" si="21"/>
        <v>52095</v>
      </c>
      <c r="R30" s="71">
        <v>667</v>
      </c>
      <c r="S30" s="70">
        <v>22.3</v>
      </c>
      <c r="T30" s="143">
        <f t="shared" si="22"/>
        <v>76935</v>
      </c>
      <c r="U30" s="141" t="s">
        <v>37</v>
      </c>
      <c r="V30" s="142"/>
      <c r="W30" s="143">
        <f t="shared" si="23"/>
        <v>0</v>
      </c>
      <c r="X30" s="141" t="s">
        <v>37</v>
      </c>
      <c r="Y30" s="142"/>
      <c r="Z30" s="143">
        <f t="shared" si="24"/>
        <v>0</v>
      </c>
      <c r="AA30" s="141" t="s">
        <v>37</v>
      </c>
      <c r="AB30" s="142"/>
      <c r="AC30" s="143">
        <f t="shared" si="25"/>
        <v>0</v>
      </c>
      <c r="AD30" s="141" t="s">
        <v>37</v>
      </c>
      <c r="AE30" s="142"/>
      <c r="AF30" s="143">
        <f t="shared" si="26"/>
        <v>0</v>
      </c>
      <c r="AG30" s="71">
        <v>236</v>
      </c>
      <c r="AH30" s="70">
        <v>12.18</v>
      </c>
      <c r="AI30" s="70">
        <f t="shared" si="27"/>
        <v>42021</v>
      </c>
      <c r="AJ30" s="141" t="s">
        <v>37</v>
      </c>
      <c r="AK30" s="142"/>
      <c r="AL30" s="144">
        <f t="shared" si="28"/>
        <v>0</v>
      </c>
      <c r="AM30" s="73">
        <v>25</v>
      </c>
      <c r="AN30" s="74">
        <v>84</v>
      </c>
      <c r="AO30" s="75">
        <f t="shared" si="15"/>
        <v>289800</v>
      </c>
      <c r="AP30" s="73">
        <v>25</v>
      </c>
      <c r="AQ30" s="74">
        <v>400</v>
      </c>
      <c r="AR30" s="92" t="e">
        <f>AQ30*#REF!</f>
        <v>#REF!</v>
      </c>
      <c r="AS30" s="73">
        <v>25</v>
      </c>
      <c r="AT30" s="74">
        <v>240</v>
      </c>
      <c r="AU30" s="74" t="e">
        <f>AT30*#REF!</f>
        <v>#REF!</v>
      </c>
      <c r="AV30" s="73">
        <v>25</v>
      </c>
      <c r="AW30" s="145">
        <v>80.78</v>
      </c>
      <c r="AX30" s="75" t="e">
        <f>AW30*#REF!</f>
        <v>#REF!</v>
      </c>
      <c r="AY30" s="93"/>
      <c r="AZ30" s="77">
        <f t="shared" si="17"/>
        <v>12.18</v>
      </c>
      <c r="BA30" s="77">
        <f t="shared" si="29"/>
        <v>122.05142857142857</v>
      </c>
      <c r="BB30" s="77">
        <f t="shared" si="30"/>
        <v>80.78</v>
      </c>
      <c r="BC30" s="77">
        <f t="shared" si="31"/>
        <v>400</v>
      </c>
      <c r="BD30" s="88"/>
      <c r="BE30" s="89">
        <f t="shared" si="34"/>
        <v>42021</v>
      </c>
      <c r="BF30" s="90">
        <f t="shared" si="34"/>
        <v>421077.42857142858</v>
      </c>
      <c r="BG30" s="91">
        <f t="shared" si="34"/>
        <v>278691</v>
      </c>
      <c r="BH30" s="342">
        <f t="shared" si="32"/>
        <v>88.435999999999979</v>
      </c>
      <c r="BI30" s="82"/>
    </row>
    <row r="31" spans="1:61" ht="60" x14ac:dyDescent="0.25">
      <c r="A31" s="137">
        <v>26</v>
      </c>
      <c r="B31" s="96" t="s">
        <v>94</v>
      </c>
      <c r="C31" s="84" t="s">
        <v>109</v>
      </c>
      <c r="D31" s="85" t="s">
        <v>110</v>
      </c>
      <c r="E31" s="86" t="s">
        <v>62</v>
      </c>
      <c r="F31" s="138"/>
      <c r="G31" s="64">
        <f t="shared" si="19"/>
        <v>0</v>
      </c>
      <c r="H31" s="139">
        <v>92.17</v>
      </c>
      <c r="I31" s="140">
        <f t="shared" si="33"/>
        <v>0</v>
      </c>
      <c r="J31" s="354">
        <v>409684</v>
      </c>
      <c r="K31" s="68">
        <v>150</v>
      </c>
      <c r="L31" s="151">
        <v>116</v>
      </c>
      <c r="M31" s="70">
        <v>35</v>
      </c>
      <c r="N31" s="143">
        <f t="shared" si="20"/>
        <v>5250</v>
      </c>
      <c r="O31" s="71">
        <v>99</v>
      </c>
      <c r="P31" s="70">
        <v>25</v>
      </c>
      <c r="Q31" s="143">
        <f t="shared" si="21"/>
        <v>3750</v>
      </c>
      <c r="R31" s="141" t="s">
        <v>37</v>
      </c>
      <c r="S31" s="142"/>
      <c r="T31" s="143">
        <f t="shared" si="22"/>
        <v>0</v>
      </c>
      <c r="U31" s="71" t="s">
        <v>111</v>
      </c>
      <c r="V31" s="70">
        <v>20</v>
      </c>
      <c r="W31" s="143">
        <f t="shared" si="23"/>
        <v>3000</v>
      </c>
      <c r="X31" s="71">
        <v>188</v>
      </c>
      <c r="Y31" s="70">
        <v>30</v>
      </c>
      <c r="Z31" s="143">
        <f t="shared" si="24"/>
        <v>4500</v>
      </c>
      <c r="AA31" s="141" t="s">
        <v>37</v>
      </c>
      <c r="AB31" s="142"/>
      <c r="AC31" s="143">
        <f t="shared" si="25"/>
        <v>0</v>
      </c>
      <c r="AD31" s="141" t="s">
        <v>37</v>
      </c>
      <c r="AE31" s="142"/>
      <c r="AF31" s="143">
        <f t="shared" si="26"/>
        <v>0</v>
      </c>
      <c r="AG31" s="141" t="s">
        <v>37</v>
      </c>
      <c r="AH31" s="142"/>
      <c r="AI31" s="70">
        <f t="shared" si="27"/>
        <v>0</v>
      </c>
      <c r="AJ31" s="141" t="s">
        <v>37</v>
      </c>
      <c r="AK31" s="142"/>
      <c r="AL31" s="144">
        <f t="shared" si="28"/>
        <v>0</v>
      </c>
      <c r="AM31" s="73">
        <v>26</v>
      </c>
      <c r="AN31" s="74">
        <v>63</v>
      </c>
      <c r="AO31" s="75">
        <f t="shared" si="15"/>
        <v>9450</v>
      </c>
      <c r="AP31" s="73">
        <v>26</v>
      </c>
      <c r="AQ31" s="74">
        <v>250</v>
      </c>
      <c r="AR31" s="92" t="e">
        <f>AQ31*#REF!</f>
        <v>#REF!</v>
      </c>
      <c r="AS31" s="73">
        <v>26</v>
      </c>
      <c r="AT31" s="74">
        <v>150</v>
      </c>
      <c r="AU31" s="74" t="e">
        <f>AT31*#REF!</f>
        <v>#REF!</v>
      </c>
      <c r="AV31" s="73">
        <v>26</v>
      </c>
      <c r="AW31" s="145">
        <v>1050.08</v>
      </c>
      <c r="AX31" s="75" t="e">
        <f>AW31*#REF!</f>
        <v>#REF!</v>
      </c>
      <c r="AY31" s="93"/>
      <c r="AZ31" s="77">
        <f t="shared" si="17"/>
        <v>20</v>
      </c>
      <c r="BA31" s="77">
        <f t="shared" si="29"/>
        <v>202.88499999999999</v>
      </c>
      <c r="BB31" s="77">
        <f t="shared" si="30"/>
        <v>49</v>
      </c>
      <c r="BC31" s="77">
        <f t="shared" si="31"/>
        <v>1050.08</v>
      </c>
      <c r="BD31" s="88"/>
      <c r="BE31" s="89">
        <f t="shared" si="34"/>
        <v>3000</v>
      </c>
      <c r="BF31" s="90">
        <f t="shared" si="34"/>
        <v>30432.75</v>
      </c>
      <c r="BG31" s="91">
        <f t="shared" si="34"/>
        <v>7350</v>
      </c>
      <c r="BH31" s="342">
        <f t="shared" si="32"/>
        <v>92.166666666666671</v>
      </c>
      <c r="BI31" s="82"/>
    </row>
    <row r="32" spans="1:61" ht="36" x14ac:dyDescent="0.25">
      <c r="A32" s="137">
        <v>27</v>
      </c>
      <c r="B32" s="96" t="s">
        <v>94</v>
      </c>
      <c r="C32" s="84" t="s">
        <v>112</v>
      </c>
      <c r="D32" s="85" t="s">
        <v>113</v>
      </c>
      <c r="E32" s="86" t="s">
        <v>62</v>
      </c>
      <c r="F32" s="138"/>
      <c r="G32" s="64">
        <f t="shared" si="19"/>
        <v>0</v>
      </c>
      <c r="H32" s="139">
        <v>36.74</v>
      </c>
      <c r="I32" s="140">
        <f t="shared" si="33"/>
        <v>0</v>
      </c>
      <c r="J32" s="354">
        <v>441616</v>
      </c>
      <c r="K32" s="68">
        <v>3000</v>
      </c>
      <c r="L32" s="141" t="s">
        <v>37</v>
      </c>
      <c r="M32" s="142"/>
      <c r="N32" s="143">
        <f t="shared" si="20"/>
        <v>0</v>
      </c>
      <c r="O32" s="141" t="s">
        <v>37</v>
      </c>
      <c r="P32" s="142"/>
      <c r="Q32" s="143">
        <f t="shared" si="21"/>
        <v>0</v>
      </c>
      <c r="R32" s="141" t="s">
        <v>37</v>
      </c>
      <c r="S32" s="142"/>
      <c r="T32" s="143">
        <f t="shared" si="22"/>
        <v>0</v>
      </c>
      <c r="U32" s="141" t="s">
        <v>37</v>
      </c>
      <c r="V32" s="142"/>
      <c r="W32" s="143">
        <f t="shared" si="23"/>
        <v>0</v>
      </c>
      <c r="X32" s="141" t="s">
        <v>37</v>
      </c>
      <c r="Y32" s="142"/>
      <c r="Z32" s="143">
        <f t="shared" si="24"/>
        <v>0</v>
      </c>
      <c r="AA32" s="141" t="s">
        <v>37</v>
      </c>
      <c r="AB32" s="142"/>
      <c r="AC32" s="143">
        <f t="shared" si="25"/>
        <v>0</v>
      </c>
      <c r="AD32" s="141" t="s">
        <v>37</v>
      </c>
      <c r="AE32" s="142"/>
      <c r="AF32" s="143">
        <f t="shared" si="26"/>
        <v>0</v>
      </c>
      <c r="AG32" s="141" t="s">
        <v>37</v>
      </c>
      <c r="AH32" s="142"/>
      <c r="AI32" s="70">
        <f t="shared" si="27"/>
        <v>0</v>
      </c>
      <c r="AJ32" s="141" t="s">
        <v>37</v>
      </c>
      <c r="AK32" s="142"/>
      <c r="AL32" s="144">
        <f t="shared" si="28"/>
        <v>0</v>
      </c>
      <c r="AM32" s="73">
        <v>27</v>
      </c>
      <c r="AN32" s="74">
        <v>11.2</v>
      </c>
      <c r="AO32" s="75">
        <f t="shared" si="15"/>
        <v>33600</v>
      </c>
      <c r="AP32" s="73">
        <v>27</v>
      </c>
      <c r="AQ32" s="74">
        <v>150</v>
      </c>
      <c r="AR32" s="92" t="e">
        <f>AQ32*#REF!</f>
        <v>#REF!</v>
      </c>
      <c r="AS32" s="73">
        <v>27</v>
      </c>
      <c r="AT32" s="74">
        <v>25</v>
      </c>
      <c r="AU32" s="74" t="e">
        <f>AT32*#REF!</f>
        <v>#REF!</v>
      </c>
      <c r="AV32" s="73">
        <v>27</v>
      </c>
      <c r="AW32" s="145">
        <v>48.47</v>
      </c>
      <c r="AX32" s="75" t="e">
        <f>AW32*#REF!</f>
        <v>#REF!</v>
      </c>
      <c r="AY32" s="93"/>
      <c r="AZ32" s="77">
        <f t="shared" si="17"/>
        <v>11.2</v>
      </c>
      <c r="BA32" s="77">
        <f t="shared" si="29"/>
        <v>58.667499999999997</v>
      </c>
      <c r="BB32" s="77">
        <f t="shared" si="30"/>
        <v>36.734999999999999</v>
      </c>
      <c r="BC32" s="77">
        <f t="shared" si="31"/>
        <v>150</v>
      </c>
      <c r="BD32" s="88"/>
      <c r="BE32" s="89">
        <f t="shared" si="34"/>
        <v>33600</v>
      </c>
      <c r="BF32" s="90">
        <f t="shared" si="34"/>
        <v>176002.5</v>
      </c>
      <c r="BG32" s="91">
        <f t="shared" si="34"/>
        <v>110205</v>
      </c>
      <c r="BH32" s="342">
        <f t="shared" si="32"/>
        <v>36.734999999999992</v>
      </c>
      <c r="BI32" s="82"/>
    </row>
    <row r="33" spans="1:61" ht="48" x14ac:dyDescent="0.25">
      <c r="A33" s="137">
        <v>28</v>
      </c>
      <c r="B33" s="96" t="s">
        <v>94</v>
      </c>
      <c r="C33" s="84" t="s">
        <v>114</v>
      </c>
      <c r="D33" s="85" t="s">
        <v>115</v>
      </c>
      <c r="E33" s="86" t="s">
        <v>9</v>
      </c>
      <c r="F33" s="138"/>
      <c r="G33" s="64">
        <f t="shared" si="19"/>
        <v>0</v>
      </c>
      <c r="H33" s="139">
        <v>174</v>
      </c>
      <c r="I33" s="140">
        <f t="shared" si="33"/>
        <v>0</v>
      </c>
      <c r="J33" s="354">
        <v>329199</v>
      </c>
      <c r="K33" s="68">
        <v>200</v>
      </c>
      <c r="L33" s="141" t="s">
        <v>37</v>
      </c>
      <c r="M33" s="142"/>
      <c r="N33" s="143">
        <f t="shared" si="20"/>
        <v>0</v>
      </c>
      <c r="O33" s="141" t="s">
        <v>37</v>
      </c>
      <c r="P33" s="142"/>
      <c r="Q33" s="143">
        <f t="shared" si="21"/>
        <v>0</v>
      </c>
      <c r="R33" s="141" t="s">
        <v>37</v>
      </c>
      <c r="S33" s="142"/>
      <c r="T33" s="143">
        <f t="shared" si="22"/>
        <v>0</v>
      </c>
      <c r="U33" s="141" t="s">
        <v>37</v>
      </c>
      <c r="V33" s="142"/>
      <c r="W33" s="143">
        <f t="shared" si="23"/>
        <v>0</v>
      </c>
      <c r="X33" s="141" t="s">
        <v>37</v>
      </c>
      <c r="Y33" s="142"/>
      <c r="Z33" s="143">
        <f t="shared" si="24"/>
        <v>0</v>
      </c>
      <c r="AA33" s="141" t="s">
        <v>37</v>
      </c>
      <c r="AB33" s="142"/>
      <c r="AC33" s="143">
        <f t="shared" si="25"/>
        <v>0</v>
      </c>
      <c r="AD33" s="141" t="s">
        <v>37</v>
      </c>
      <c r="AE33" s="142"/>
      <c r="AF33" s="143">
        <f t="shared" si="26"/>
        <v>0</v>
      </c>
      <c r="AG33" s="141" t="s">
        <v>37</v>
      </c>
      <c r="AH33" s="142"/>
      <c r="AI33" s="70">
        <f t="shared" si="27"/>
        <v>0</v>
      </c>
      <c r="AJ33" s="141" t="s">
        <v>37</v>
      </c>
      <c r="AK33" s="142"/>
      <c r="AL33" s="144">
        <f t="shared" si="28"/>
        <v>0</v>
      </c>
      <c r="AM33" s="73">
        <v>28</v>
      </c>
      <c r="AN33" s="74">
        <v>133</v>
      </c>
      <c r="AO33" s="75">
        <f t="shared" si="15"/>
        <v>26600</v>
      </c>
      <c r="AP33" s="73">
        <v>28</v>
      </c>
      <c r="AQ33" s="74">
        <v>300</v>
      </c>
      <c r="AR33" s="92" t="e">
        <f>AQ33*#REF!</f>
        <v>#REF!</v>
      </c>
      <c r="AS33" s="73">
        <v>28</v>
      </c>
      <c r="AT33" s="74">
        <v>215</v>
      </c>
      <c r="AU33" s="74" t="e">
        <f>AT33*#REF!</f>
        <v>#REF!</v>
      </c>
      <c r="AV33" s="73">
        <v>28</v>
      </c>
      <c r="AW33" s="145">
        <v>96.93</v>
      </c>
      <c r="AX33" s="75" t="e">
        <f>AW33*#REF!</f>
        <v>#REF!</v>
      </c>
      <c r="AY33" s="93"/>
      <c r="AZ33" s="77">
        <f t="shared" si="17"/>
        <v>96.93</v>
      </c>
      <c r="BA33" s="77">
        <f t="shared" si="29"/>
        <v>186.23250000000002</v>
      </c>
      <c r="BB33" s="77">
        <f t="shared" si="30"/>
        <v>174</v>
      </c>
      <c r="BC33" s="77">
        <f t="shared" si="31"/>
        <v>300</v>
      </c>
      <c r="BD33" s="88"/>
      <c r="BE33" s="89">
        <f t="shared" si="34"/>
        <v>19386</v>
      </c>
      <c r="BF33" s="90">
        <f t="shared" si="34"/>
        <v>37246.5</v>
      </c>
      <c r="BG33" s="91">
        <f t="shared" si="34"/>
        <v>34800</v>
      </c>
      <c r="BH33" s="342">
        <f t="shared" si="32"/>
        <v>174.00000000000003</v>
      </c>
      <c r="BI33" s="82"/>
    </row>
    <row r="34" spans="1:61" ht="24" x14ac:dyDescent="0.25">
      <c r="A34" s="137">
        <v>29</v>
      </c>
      <c r="B34" s="96" t="s">
        <v>94</v>
      </c>
      <c r="C34" s="84" t="s">
        <v>116</v>
      </c>
      <c r="D34" s="85" t="s">
        <v>117</v>
      </c>
      <c r="E34" s="86" t="s">
        <v>62</v>
      </c>
      <c r="F34" s="138"/>
      <c r="G34" s="64">
        <f t="shared" si="19"/>
        <v>0</v>
      </c>
      <c r="H34" s="139">
        <v>57.39</v>
      </c>
      <c r="I34" s="140">
        <f t="shared" si="33"/>
        <v>0</v>
      </c>
      <c r="J34" s="354">
        <v>296444</v>
      </c>
      <c r="K34" s="68">
        <v>1200</v>
      </c>
      <c r="L34" s="151">
        <v>113</v>
      </c>
      <c r="M34" s="70">
        <v>35</v>
      </c>
      <c r="N34" s="143">
        <f t="shared" si="20"/>
        <v>42000</v>
      </c>
      <c r="O34" s="71">
        <v>113</v>
      </c>
      <c r="P34" s="70">
        <v>20</v>
      </c>
      <c r="Q34" s="143">
        <f t="shared" si="21"/>
        <v>24000</v>
      </c>
      <c r="R34" s="71">
        <v>629</v>
      </c>
      <c r="S34" s="70">
        <v>88.5</v>
      </c>
      <c r="T34" s="143">
        <f t="shared" si="22"/>
        <v>106200</v>
      </c>
      <c r="U34" s="141" t="s">
        <v>37</v>
      </c>
      <c r="V34" s="142"/>
      <c r="W34" s="143">
        <f t="shared" si="23"/>
        <v>0</v>
      </c>
      <c r="X34" s="141" t="s">
        <v>37</v>
      </c>
      <c r="Y34" s="142"/>
      <c r="Z34" s="143">
        <f t="shared" si="24"/>
        <v>0</v>
      </c>
      <c r="AA34" s="71">
        <v>13</v>
      </c>
      <c r="AB34" s="70">
        <v>30</v>
      </c>
      <c r="AC34" s="143">
        <f t="shared" si="25"/>
        <v>36000</v>
      </c>
      <c r="AD34" s="141" t="s">
        <v>37</v>
      </c>
      <c r="AE34" s="142"/>
      <c r="AF34" s="143">
        <f t="shared" si="26"/>
        <v>0</v>
      </c>
      <c r="AG34" s="71">
        <v>278</v>
      </c>
      <c r="AH34" s="70">
        <v>9.2799999999999994</v>
      </c>
      <c r="AI34" s="70">
        <f t="shared" si="27"/>
        <v>11136</v>
      </c>
      <c r="AJ34" s="141" t="s">
        <v>37</v>
      </c>
      <c r="AK34" s="142"/>
      <c r="AL34" s="144">
        <f t="shared" si="28"/>
        <v>0</v>
      </c>
      <c r="AM34" s="73">
        <v>29</v>
      </c>
      <c r="AN34" s="74">
        <v>49</v>
      </c>
      <c r="AO34" s="75">
        <f t="shared" si="15"/>
        <v>58800</v>
      </c>
      <c r="AP34" s="73">
        <v>29</v>
      </c>
      <c r="AQ34" s="74">
        <v>300</v>
      </c>
      <c r="AR34" s="92" t="e">
        <f>AQ34*#REF!</f>
        <v>#REF!</v>
      </c>
      <c r="AS34" s="73">
        <v>29</v>
      </c>
      <c r="AT34" s="74">
        <v>50</v>
      </c>
      <c r="AU34" s="74" t="e">
        <f>AT34*#REF!</f>
        <v>#REF!</v>
      </c>
      <c r="AV34" s="73">
        <v>29</v>
      </c>
      <c r="AW34" s="145">
        <v>129.24</v>
      </c>
      <c r="AX34" s="75" t="e">
        <f>AW34*#REF!</f>
        <v>#REF!</v>
      </c>
      <c r="AY34" s="93"/>
      <c r="AZ34" s="77">
        <f t="shared" si="17"/>
        <v>9.2799999999999994</v>
      </c>
      <c r="BA34" s="77">
        <f t="shared" si="29"/>
        <v>79.002222222222215</v>
      </c>
      <c r="BB34" s="77">
        <f t="shared" si="30"/>
        <v>49</v>
      </c>
      <c r="BC34" s="77">
        <f t="shared" si="31"/>
        <v>300</v>
      </c>
      <c r="BD34" s="88"/>
      <c r="BE34" s="89">
        <f t="shared" si="34"/>
        <v>11136</v>
      </c>
      <c r="BF34" s="90">
        <f t="shared" si="34"/>
        <v>94802.666666666657</v>
      </c>
      <c r="BG34" s="91">
        <f t="shared" si="34"/>
        <v>58800</v>
      </c>
      <c r="BH34" s="342">
        <f t="shared" si="32"/>
        <v>57.39142857142857</v>
      </c>
      <c r="BI34" s="82"/>
    </row>
    <row r="35" spans="1:61" ht="24" x14ac:dyDescent="0.25">
      <c r="A35" s="137">
        <v>30</v>
      </c>
      <c r="B35" s="96" t="s">
        <v>94</v>
      </c>
      <c r="C35" s="84" t="s">
        <v>118</v>
      </c>
      <c r="D35" s="85" t="s">
        <v>119</v>
      </c>
      <c r="E35" s="86" t="s">
        <v>62</v>
      </c>
      <c r="F35" s="138"/>
      <c r="G35" s="64">
        <f t="shared" si="19"/>
        <v>0</v>
      </c>
      <c r="H35" s="139">
        <v>67.569999999999993</v>
      </c>
      <c r="I35" s="140">
        <f t="shared" si="33"/>
        <v>0</v>
      </c>
      <c r="J35" s="354">
        <v>296445</v>
      </c>
      <c r="K35" s="68">
        <v>1200</v>
      </c>
      <c r="L35" s="151">
        <v>114</v>
      </c>
      <c r="M35" s="70">
        <v>35</v>
      </c>
      <c r="N35" s="143">
        <f t="shared" si="20"/>
        <v>42000</v>
      </c>
      <c r="O35" s="141" t="s">
        <v>37</v>
      </c>
      <c r="P35" s="142"/>
      <c r="Q35" s="143">
        <f t="shared" si="21"/>
        <v>0</v>
      </c>
      <c r="R35" s="71">
        <v>630</v>
      </c>
      <c r="S35" s="70">
        <v>39</v>
      </c>
      <c r="T35" s="143">
        <f t="shared" si="22"/>
        <v>46800</v>
      </c>
      <c r="U35" s="141" t="s">
        <v>37</v>
      </c>
      <c r="V35" s="142"/>
      <c r="W35" s="143">
        <f t="shared" si="23"/>
        <v>0</v>
      </c>
      <c r="X35" s="141" t="s">
        <v>37</v>
      </c>
      <c r="Y35" s="142"/>
      <c r="Z35" s="143">
        <f t="shared" si="24"/>
        <v>0</v>
      </c>
      <c r="AA35" s="141" t="s">
        <v>37</v>
      </c>
      <c r="AB35" s="142"/>
      <c r="AC35" s="143">
        <f t="shared" si="25"/>
        <v>0</v>
      </c>
      <c r="AD35" s="141" t="s">
        <v>37</v>
      </c>
      <c r="AE35" s="142"/>
      <c r="AF35" s="143">
        <f t="shared" si="26"/>
        <v>0</v>
      </c>
      <c r="AG35" s="71">
        <v>279</v>
      </c>
      <c r="AH35" s="70">
        <v>9.2799999999999994</v>
      </c>
      <c r="AI35" s="70">
        <f t="shared" si="27"/>
        <v>11136</v>
      </c>
      <c r="AJ35" s="141" t="s">
        <v>37</v>
      </c>
      <c r="AK35" s="142"/>
      <c r="AL35" s="144">
        <f t="shared" si="28"/>
        <v>0</v>
      </c>
      <c r="AM35" s="73">
        <v>30</v>
      </c>
      <c r="AN35" s="74">
        <v>35</v>
      </c>
      <c r="AO35" s="75">
        <f t="shared" si="15"/>
        <v>42000</v>
      </c>
      <c r="AP35" s="73">
        <v>30</v>
      </c>
      <c r="AQ35" s="74">
        <v>200</v>
      </c>
      <c r="AR35" s="92" t="e">
        <f>AQ35*#REF!</f>
        <v>#REF!</v>
      </c>
      <c r="AS35" s="73">
        <v>30</v>
      </c>
      <c r="AT35" s="74">
        <v>35</v>
      </c>
      <c r="AU35" s="74" t="e">
        <f>AT35*#REF!</f>
        <v>#REF!</v>
      </c>
      <c r="AV35" s="73">
        <v>30</v>
      </c>
      <c r="AW35" s="145">
        <v>193.86</v>
      </c>
      <c r="AX35" s="75" t="e">
        <f>AW35*#REF!</f>
        <v>#REF!</v>
      </c>
      <c r="AY35" s="93"/>
      <c r="AZ35" s="77">
        <f t="shared" si="17"/>
        <v>9.2799999999999994</v>
      </c>
      <c r="BA35" s="77">
        <f t="shared" si="29"/>
        <v>78.162857142857135</v>
      </c>
      <c r="BB35" s="77">
        <f t="shared" si="30"/>
        <v>35</v>
      </c>
      <c r="BC35" s="77">
        <f t="shared" si="31"/>
        <v>200</v>
      </c>
      <c r="BD35" s="88"/>
      <c r="BE35" s="89">
        <f t="shared" si="34"/>
        <v>11136</v>
      </c>
      <c r="BF35" s="90">
        <f t="shared" si="34"/>
        <v>93795.428571428565</v>
      </c>
      <c r="BG35" s="91">
        <f t="shared" si="34"/>
        <v>42000</v>
      </c>
      <c r="BH35" s="342">
        <f t="shared" si="32"/>
        <v>67.572000000000003</v>
      </c>
      <c r="BI35" s="82"/>
    </row>
    <row r="36" spans="1:61" ht="24" x14ac:dyDescent="0.25">
      <c r="A36" s="137">
        <v>31</v>
      </c>
      <c r="B36" s="96" t="s">
        <v>94</v>
      </c>
      <c r="C36" s="84" t="s">
        <v>120</v>
      </c>
      <c r="D36" s="85" t="s">
        <v>121</v>
      </c>
      <c r="E36" s="86" t="s">
        <v>62</v>
      </c>
      <c r="F36" s="138"/>
      <c r="G36" s="64">
        <f t="shared" si="19"/>
        <v>0</v>
      </c>
      <c r="H36" s="139">
        <v>33.11</v>
      </c>
      <c r="I36" s="140">
        <f t="shared" si="33"/>
        <v>0</v>
      </c>
      <c r="J36" s="354">
        <v>284708</v>
      </c>
      <c r="K36" s="68">
        <v>1200</v>
      </c>
      <c r="L36" s="151">
        <v>115</v>
      </c>
      <c r="M36" s="70">
        <v>35</v>
      </c>
      <c r="N36" s="143">
        <f t="shared" si="20"/>
        <v>42000</v>
      </c>
      <c r="O36" s="71">
        <v>112</v>
      </c>
      <c r="P36" s="70">
        <v>15</v>
      </c>
      <c r="Q36" s="143">
        <f t="shared" si="21"/>
        <v>18000</v>
      </c>
      <c r="R36" s="71">
        <v>631</v>
      </c>
      <c r="S36" s="70">
        <v>30</v>
      </c>
      <c r="T36" s="143">
        <f t="shared" si="22"/>
        <v>36000</v>
      </c>
      <c r="U36" s="141" t="s">
        <v>37</v>
      </c>
      <c r="V36" s="142"/>
      <c r="W36" s="143">
        <f t="shared" si="23"/>
        <v>0</v>
      </c>
      <c r="X36" s="71">
        <v>189</v>
      </c>
      <c r="Y36" s="70">
        <v>45</v>
      </c>
      <c r="Z36" s="143">
        <f t="shared" si="24"/>
        <v>54000</v>
      </c>
      <c r="AA36" s="141" t="s">
        <v>37</v>
      </c>
      <c r="AB36" s="142"/>
      <c r="AC36" s="143">
        <f t="shared" si="25"/>
        <v>0</v>
      </c>
      <c r="AD36" s="141" t="s">
        <v>37</v>
      </c>
      <c r="AE36" s="142"/>
      <c r="AF36" s="143">
        <f t="shared" si="26"/>
        <v>0</v>
      </c>
      <c r="AG36" s="71">
        <v>280</v>
      </c>
      <c r="AH36" s="70">
        <v>6.38</v>
      </c>
      <c r="AI36" s="70">
        <f t="shared" si="27"/>
        <v>7656</v>
      </c>
      <c r="AJ36" s="141" t="s">
        <v>37</v>
      </c>
      <c r="AK36" s="142"/>
      <c r="AL36" s="144">
        <f t="shared" si="28"/>
        <v>0</v>
      </c>
      <c r="AM36" s="73">
        <v>31</v>
      </c>
      <c r="AN36" s="74">
        <v>25.2</v>
      </c>
      <c r="AO36" s="75">
        <f t="shared" si="15"/>
        <v>30240</v>
      </c>
      <c r="AP36" s="73">
        <v>31</v>
      </c>
      <c r="AQ36" s="74">
        <v>150</v>
      </c>
      <c r="AR36" s="92" t="e">
        <f>AQ36*#REF!</f>
        <v>#REF!</v>
      </c>
      <c r="AS36" s="73">
        <v>31</v>
      </c>
      <c r="AT36" s="74">
        <v>25</v>
      </c>
      <c r="AU36" s="74" t="e">
        <f>AT36*#REF!</f>
        <v>#REF!</v>
      </c>
      <c r="AV36" s="73">
        <v>31</v>
      </c>
      <c r="AW36" s="145">
        <v>56.54</v>
      </c>
      <c r="AX36" s="75" t="e">
        <f>AW36*#REF!</f>
        <v>#REF!</v>
      </c>
      <c r="AY36" s="93"/>
      <c r="AZ36" s="77">
        <f t="shared" si="17"/>
        <v>6.38</v>
      </c>
      <c r="BA36" s="77">
        <f t="shared" si="29"/>
        <v>43.124444444444443</v>
      </c>
      <c r="BB36" s="77">
        <f t="shared" si="30"/>
        <v>30</v>
      </c>
      <c r="BC36" s="77">
        <f t="shared" si="31"/>
        <v>150</v>
      </c>
      <c r="BD36" s="88"/>
      <c r="BE36" s="89">
        <f t="shared" si="34"/>
        <v>7656</v>
      </c>
      <c r="BF36" s="90">
        <f t="shared" si="34"/>
        <v>51749.333333333328</v>
      </c>
      <c r="BG36" s="91">
        <f t="shared" si="34"/>
        <v>36000</v>
      </c>
      <c r="BH36" s="342">
        <f t="shared" si="32"/>
        <v>33.105714285714285</v>
      </c>
      <c r="BI36" s="82"/>
    </row>
    <row r="37" spans="1:61" ht="48" x14ac:dyDescent="0.25">
      <c r="A37" s="137">
        <v>32</v>
      </c>
      <c r="B37" s="96" t="s">
        <v>94</v>
      </c>
      <c r="C37" s="84" t="s">
        <v>122</v>
      </c>
      <c r="D37" s="85" t="s">
        <v>123</v>
      </c>
      <c r="E37" s="86" t="s">
        <v>100</v>
      </c>
      <c r="F37" s="138"/>
      <c r="G37" s="64">
        <f t="shared" si="19"/>
        <v>0</v>
      </c>
      <c r="H37" s="139">
        <v>55.79</v>
      </c>
      <c r="I37" s="140">
        <f t="shared" si="33"/>
        <v>0</v>
      </c>
      <c r="J37" s="354">
        <v>21164</v>
      </c>
      <c r="K37" s="68">
        <v>13000</v>
      </c>
      <c r="L37" s="141" t="s">
        <v>37</v>
      </c>
      <c r="M37" s="142"/>
      <c r="N37" s="143">
        <f t="shared" si="20"/>
        <v>0</v>
      </c>
      <c r="O37" s="71">
        <v>189</v>
      </c>
      <c r="P37" s="70">
        <v>30</v>
      </c>
      <c r="Q37" s="143">
        <f t="shared" si="21"/>
        <v>390000</v>
      </c>
      <c r="R37" s="71">
        <v>668</v>
      </c>
      <c r="S37" s="70">
        <v>62</v>
      </c>
      <c r="T37" s="143">
        <f t="shared" si="22"/>
        <v>806000</v>
      </c>
      <c r="U37" s="71" t="s">
        <v>124</v>
      </c>
      <c r="V37" s="70">
        <v>30</v>
      </c>
      <c r="W37" s="143">
        <f t="shared" si="23"/>
        <v>390000</v>
      </c>
      <c r="X37" s="71">
        <v>25</v>
      </c>
      <c r="Y37" s="70">
        <v>60</v>
      </c>
      <c r="Z37" s="143">
        <f t="shared" si="24"/>
        <v>780000</v>
      </c>
      <c r="AA37" s="141" t="s">
        <v>37</v>
      </c>
      <c r="AB37" s="142"/>
      <c r="AC37" s="143">
        <f t="shared" si="25"/>
        <v>0</v>
      </c>
      <c r="AD37" s="71">
        <v>77</v>
      </c>
      <c r="AE37" s="70">
        <v>26.11</v>
      </c>
      <c r="AF37" s="143">
        <f t="shared" si="26"/>
        <v>339430</v>
      </c>
      <c r="AG37" s="71">
        <v>239</v>
      </c>
      <c r="AH37" s="70">
        <v>13.34</v>
      </c>
      <c r="AI37" s="70">
        <f t="shared" si="27"/>
        <v>173420</v>
      </c>
      <c r="AJ37" s="71" t="s">
        <v>125</v>
      </c>
      <c r="AK37" s="70">
        <v>29</v>
      </c>
      <c r="AL37" s="144">
        <f t="shared" si="28"/>
        <v>377000</v>
      </c>
      <c r="AM37" s="73">
        <v>32</v>
      </c>
      <c r="AN37" s="74">
        <v>77</v>
      </c>
      <c r="AO37" s="75">
        <f t="shared" si="15"/>
        <v>1001000</v>
      </c>
      <c r="AP37" s="73">
        <v>32</v>
      </c>
      <c r="AQ37" s="74">
        <v>100</v>
      </c>
      <c r="AR37" s="92" t="e">
        <f>AQ37*#REF!</f>
        <v>#REF!</v>
      </c>
      <c r="AS37" s="73">
        <v>32</v>
      </c>
      <c r="AT37" s="74">
        <v>88</v>
      </c>
      <c r="AU37" s="74" t="e">
        <f>AT37*#REF!</f>
        <v>#REF!</v>
      </c>
      <c r="AV37" s="73">
        <v>32</v>
      </c>
      <c r="AW37" s="145">
        <v>355.41</v>
      </c>
      <c r="AX37" s="75" t="e">
        <f>AW37*#REF!</f>
        <v>#REF!</v>
      </c>
      <c r="AY37" s="93"/>
      <c r="AZ37" s="77">
        <f t="shared" si="17"/>
        <v>13.34</v>
      </c>
      <c r="BA37" s="77">
        <f t="shared" si="29"/>
        <v>79.169090909090926</v>
      </c>
      <c r="BB37" s="77">
        <f t="shared" si="30"/>
        <v>60</v>
      </c>
      <c r="BC37" s="77">
        <f t="shared" si="31"/>
        <v>355.41</v>
      </c>
      <c r="BD37" s="88"/>
      <c r="BE37" s="89">
        <f t="shared" si="34"/>
        <v>173420</v>
      </c>
      <c r="BF37" s="90">
        <f t="shared" si="34"/>
        <v>1029198.181818182</v>
      </c>
      <c r="BG37" s="91">
        <f t="shared" si="34"/>
        <v>780000</v>
      </c>
      <c r="BH37" s="342">
        <f t="shared" si="32"/>
        <v>55.790000000000006</v>
      </c>
      <c r="BI37" s="82"/>
    </row>
    <row r="38" spans="1:61" ht="60" x14ac:dyDescent="0.25">
      <c r="A38" s="137">
        <v>33</v>
      </c>
      <c r="B38" s="96" t="s">
        <v>94</v>
      </c>
      <c r="C38" s="84" t="s">
        <v>126</v>
      </c>
      <c r="D38" s="85" t="s">
        <v>127</v>
      </c>
      <c r="E38" s="86" t="s">
        <v>100</v>
      </c>
      <c r="F38" s="138">
        <v>1000</v>
      </c>
      <c r="G38" s="64">
        <f t="shared" si="19"/>
        <v>1000</v>
      </c>
      <c r="H38" s="139">
        <v>80.819999999999993</v>
      </c>
      <c r="I38" s="140">
        <f t="shared" si="33"/>
        <v>80820</v>
      </c>
      <c r="J38" s="354">
        <v>10781</v>
      </c>
      <c r="K38" s="68">
        <v>6000</v>
      </c>
      <c r="L38" s="141" t="s">
        <v>37</v>
      </c>
      <c r="M38" s="142"/>
      <c r="N38" s="143">
        <f t="shared" si="20"/>
        <v>0</v>
      </c>
      <c r="O38" s="71">
        <v>244</v>
      </c>
      <c r="P38" s="70">
        <v>30</v>
      </c>
      <c r="Q38" s="143">
        <f t="shared" si="21"/>
        <v>180000</v>
      </c>
      <c r="R38" s="71">
        <v>658</v>
      </c>
      <c r="S38" s="70">
        <v>30</v>
      </c>
      <c r="T38" s="143">
        <f t="shared" si="22"/>
        <v>180000</v>
      </c>
      <c r="U38" s="71" t="s">
        <v>128</v>
      </c>
      <c r="V38" s="70">
        <v>16</v>
      </c>
      <c r="W38" s="143">
        <f t="shared" si="23"/>
        <v>96000</v>
      </c>
      <c r="X38" s="71">
        <v>23</v>
      </c>
      <c r="Y38" s="70">
        <v>35</v>
      </c>
      <c r="Z38" s="143">
        <f t="shared" si="24"/>
        <v>210000</v>
      </c>
      <c r="AA38" s="71">
        <v>33</v>
      </c>
      <c r="AB38" s="70">
        <v>125.32</v>
      </c>
      <c r="AC38" s="143">
        <f t="shared" si="25"/>
        <v>751920</v>
      </c>
      <c r="AD38" s="141" t="s">
        <v>37</v>
      </c>
      <c r="AE38" s="142"/>
      <c r="AF38" s="143">
        <f t="shared" si="26"/>
        <v>0</v>
      </c>
      <c r="AG38" s="71">
        <v>229</v>
      </c>
      <c r="AH38" s="70">
        <v>33.06</v>
      </c>
      <c r="AI38" s="70">
        <f t="shared" si="27"/>
        <v>198360</v>
      </c>
      <c r="AJ38" s="71" t="s">
        <v>129</v>
      </c>
      <c r="AK38" s="70">
        <v>51</v>
      </c>
      <c r="AL38" s="144">
        <f t="shared" si="28"/>
        <v>306000</v>
      </c>
      <c r="AM38" s="73">
        <v>33</v>
      </c>
      <c r="AN38" s="74">
        <v>133</v>
      </c>
      <c r="AO38" s="75">
        <f t="shared" si="15"/>
        <v>798000</v>
      </c>
      <c r="AP38" s="73">
        <v>33</v>
      </c>
      <c r="AQ38" s="74">
        <v>150</v>
      </c>
      <c r="AR38" s="92" t="e">
        <f>AQ38*#REF!</f>
        <v>#REF!</v>
      </c>
      <c r="AS38" s="73">
        <v>33</v>
      </c>
      <c r="AT38" s="74">
        <v>140</v>
      </c>
      <c r="AU38" s="74" t="e">
        <f>AT38*#REF!</f>
        <v>#REF!</v>
      </c>
      <c r="AV38" s="73">
        <v>33</v>
      </c>
      <c r="AW38" s="145">
        <v>242.33</v>
      </c>
      <c r="AX38" s="75" t="e">
        <f>AW38*#REF!</f>
        <v>#REF!</v>
      </c>
      <c r="AY38" s="93"/>
      <c r="AZ38" s="77">
        <f t="shared" si="17"/>
        <v>16</v>
      </c>
      <c r="BA38" s="77">
        <f t="shared" si="29"/>
        <v>89.61</v>
      </c>
      <c r="BB38" s="77">
        <f t="shared" si="30"/>
        <v>51</v>
      </c>
      <c r="BC38" s="77">
        <f t="shared" si="31"/>
        <v>242.33</v>
      </c>
      <c r="BD38" s="88"/>
      <c r="BE38" s="89">
        <f t="shared" si="34"/>
        <v>96000</v>
      </c>
      <c r="BF38" s="90">
        <f t="shared" si="34"/>
        <v>537660</v>
      </c>
      <c r="BG38" s="91">
        <f t="shared" si="34"/>
        <v>306000</v>
      </c>
      <c r="BH38" s="342">
        <f t="shared" si="32"/>
        <v>80.819999999999993</v>
      </c>
      <c r="BI38" s="82"/>
    </row>
    <row r="39" spans="1:61" ht="60" x14ac:dyDescent="0.25">
      <c r="A39" s="137">
        <v>34</v>
      </c>
      <c r="B39" s="96" t="s">
        <v>94</v>
      </c>
      <c r="C39" s="84" t="s">
        <v>130</v>
      </c>
      <c r="D39" s="85" t="s">
        <v>131</v>
      </c>
      <c r="E39" s="86" t="s">
        <v>100</v>
      </c>
      <c r="F39" s="138"/>
      <c r="G39" s="64">
        <f t="shared" si="19"/>
        <v>0</v>
      </c>
      <c r="H39" s="139">
        <v>195</v>
      </c>
      <c r="I39" s="140">
        <f t="shared" si="33"/>
        <v>0</v>
      </c>
      <c r="J39" s="354">
        <v>10781</v>
      </c>
      <c r="K39" s="68">
        <v>1500</v>
      </c>
      <c r="L39" s="141" t="s">
        <v>37</v>
      </c>
      <c r="M39" s="142"/>
      <c r="N39" s="143">
        <f t="shared" si="20"/>
        <v>0</v>
      </c>
      <c r="O39" s="141" t="s">
        <v>37</v>
      </c>
      <c r="P39" s="142"/>
      <c r="Q39" s="143">
        <f t="shared" si="21"/>
        <v>0</v>
      </c>
      <c r="R39" s="141" t="s">
        <v>37</v>
      </c>
      <c r="S39" s="142"/>
      <c r="T39" s="143">
        <f t="shared" si="22"/>
        <v>0</v>
      </c>
      <c r="U39" s="141" t="s">
        <v>37</v>
      </c>
      <c r="V39" s="142"/>
      <c r="W39" s="143">
        <f t="shared" si="23"/>
        <v>0</v>
      </c>
      <c r="X39" s="141" t="s">
        <v>37</v>
      </c>
      <c r="Y39" s="142"/>
      <c r="Z39" s="143">
        <f t="shared" si="24"/>
        <v>0</v>
      </c>
      <c r="AA39" s="141" t="s">
        <v>37</v>
      </c>
      <c r="AB39" s="142"/>
      <c r="AC39" s="143">
        <f t="shared" si="25"/>
        <v>0</v>
      </c>
      <c r="AD39" s="141" t="s">
        <v>37</v>
      </c>
      <c r="AE39" s="142"/>
      <c r="AF39" s="143">
        <f t="shared" si="26"/>
        <v>0</v>
      </c>
      <c r="AG39" s="141" t="s">
        <v>37</v>
      </c>
      <c r="AH39" s="142"/>
      <c r="AI39" s="70">
        <f t="shared" si="27"/>
        <v>0</v>
      </c>
      <c r="AJ39" s="141" t="s">
        <v>37</v>
      </c>
      <c r="AK39" s="142"/>
      <c r="AL39" s="144">
        <f t="shared" si="28"/>
        <v>0</v>
      </c>
      <c r="AM39" s="73">
        <v>34</v>
      </c>
      <c r="AN39" s="74">
        <v>182</v>
      </c>
      <c r="AO39" s="75">
        <f t="shared" si="15"/>
        <v>273000</v>
      </c>
      <c r="AP39" s="73">
        <v>34</v>
      </c>
      <c r="AQ39" s="74">
        <v>200</v>
      </c>
      <c r="AR39" s="92" t="e">
        <f>AQ39*#REF!</f>
        <v>#REF!</v>
      </c>
      <c r="AS39" s="73">
        <v>34</v>
      </c>
      <c r="AT39" s="74">
        <v>190</v>
      </c>
      <c r="AU39" s="74" t="e">
        <f>AT39*#REF!</f>
        <v>#REF!</v>
      </c>
      <c r="AV39" s="73">
        <v>34</v>
      </c>
      <c r="AW39" s="145">
        <v>242.33</v>
      </c>
      <c r="AX39" s="75" t="e">
        <f>AW39*#REF!</f>
        <v>#REF!</v>
      </c>
      <c r="AY39" s="93"/>
      <c r="AZ39" s="77">
        <f t="shared" si="17"/>
        <v>182</v>
      </c>
      <c r="BA39" s="77">
        <f t="shared" si="29"/>
        <v>203.58250000000001</v>
      </c>
      <c r="BB39" s="77">
        <f t="shared" si="30"/>
        <v>195</v>
      </c>
      <c r="BC39" s="77">
        <f t="shared" si="31"/>
        <v>242.33</v>
      </c>
      <c r="BD39" s="88"/>
      <c r="BE39" s="89">
        <f t="shared" si="34"/>
        <v>273000</v>
      </c>
      <c r="BF39" s="90">
        <f t="shared" si="34"/>
        <v>305373.75</v>
      </c>
      <c r="BG39" s="91">
        <f t="shared" si="34"/>
        <v>292500</v>
      </c>
      <c r="BH39" s="342">
        <f t="shared" si="32"/>
        <v>195</v>
      </c>
      <c r="BI39" s="82"/>
    </row>
    <row r="40" spans="1:61" ht="48" x14ac:dyDescent="0.25">
      <c r="A40" s="137">
        <v>35</v>
      </c>
      <c r="B40" s="96" t="s">
        <v>94</v>
      </c>
      <c r="C40" s="84" t="s">
        <v>132</v>
      </c>
      <c r="D40" s="85" t="s">
        <v>133</v>
      </c>
      <c r="E40" s="86" t="s">
        <v>100</v>
      </c>
      <c r="F40" s="138"/>
      <c r="G40" s="64">
        <f t="shared" si="19"/>
        <v>0</v>
      </c>
      <c r="H40" s="139">
        <v>170</v>
      </c>
      <c r="I40" s="140">
        <f t="shared" si="33"/>
        <v>0</v>
      </c>
      <c r="J40" s="354">
        <v>10781</v>
      </c>
      <c r="K40" s="68">
        <v>500</v>
      </c>
      <c r="L40" s="141" t="s">
        <v>37</v>
      </c>
      <c r="M40" s="142"/>
      <c r="N40" s="143">
        <f t="shared" si="20"/>
        <v>0</v>
      </c>
      <c r="O40" s="141" t="s">
        <v>37</v>
      </c>
      <c r="P40" s="142"/>
      <c r="Q40" s="143">
        <f t="shared" si="21"/>
        <v>0</v>
      </c>
      <c r="R40" s="141" t="s">
        <v>37</v>
      </c>
      <c r="S40" s="142"/>
      <c r="T40" s="143">
        <f t="shared" si="22"/>
        <v>0</v>
      </c>
      <c r="U40" s="141" t="s">
        <v>37</v>
      </c>
      <c r="V40" s="142"/>
      <c r="W40" s="143">
        <f t="shared" si="23"/>
        <v>0</v>
      </c>
      <c r="X40" s="141" t="s">
        <v>37</v>
      </c>
      <c r="Y40" s="142"/>
      <c r="Z40" s="143">
        <f t="shared" si="24"/>
        <v>0</v>
      </c>
      <c r="AA40" s="141" t="s">
        <v>37</v>
      </c>
      <c r="AB40" s="142"/>
      <c r="AC40" s="143">
        <f t="shared" si="25"/>
        <v>0</v>
      </c>
      <c r="AD40" s="141" t="s">
        <v>37</v>
      </c>
      <c r="AE40" s="142"/>
      <c r="AF40" s="143">
        <f t="shared" si="26"/>
        <v>0</v>
      </c>
      <c r="AG40" s="141" t="s">
        <v>37</v>
      </c>
      <c r="AH40" s="142"/>
      <c r="AI40" s="70">
        <f t="shared" si="27"/>
        <v>0</v>
      </c>
      <c r="AJ40" s="141" t="s">
        <v>37</v>
      </c>
      <c r="AK40" s="142"/>
      <c r="AL40" s="144">
        <f t="shared" si="28"/>
        <v>0</v>
      </c>
      <c r="AM40" s="73">
        <v>35</v>
      </c>
      <c r="AN40" s="74">
        <v>91</v>
      </c>
      <c r="AO40" s="75">
        <f t="shared" si="15"/>
        <v>45500</v>
      </c>
      <c r="AP40" s="73">
        <v>35</v>
      </c>
      <c r="AQ40" s="74">
        <v>200</v>
      </c>
      <c r="AR40" s="92" t="e">
        <f>AQ40*#REF!</f>
        <v>#REF!</v>
      </c>
      <c r="AS40" s="73">
        <v>35</v>
      </c>
      <c r="AT40" s="74">
        <v>140</v>
      </c>
      <c r="AU40" s="74" t="e">
        <f>AT40*#REF!</f>
        <v>#REF!</v>
      </c>
      <c r="AV40" s="73">
        <v>35</v>
      </c>
      <c r="AW40" s="145">
        <v>242.33</v>
      </c>
      <c r="AX40" s="75" t="e">
        <f>AW40*#REF!</f>
        <v>#REF!</v>
      </c>
      <c r="AY40" s="93"/>
      <c r="AZ40" s="77">
        <f t="shared" si="17"/>
        <v>91</v>
      </c>
      <c r="BA40" s="77">
        <f t="shared" si="29"/>
        <v>168.33250000000001</v>
      </c>
      <c r="BB40" s="77">
        <f t="shared" si="30"/>
        <v>170</v>
      </c>
      <c r="BC40" s="77">
        <f t="shared" si="31"/>
        <v>242.33</v>
      </c>
      <c r="BD40" s="88"/>
      <c r="BE40" s="89">
        <f t="shared" si="34"/>
        <v>45500</v>
      </c>
      <c r="BF40" s="90">
        <f t="shared" si="34"/>
        <v>84166.25</v>
      </c>
      <c r="BG40" s="91">
        <f t="shared" si="34"/>
        <v>85000</v>
      </c>
      <c r="BH40" s="342">
        <f t="shared" si="32"/>
        <v>170</v>
      </c>
      <c r="BI40" s="82"/>
    </row>
    <row r="41" spans="1:61" ht="72" x14ac:dyDescent="0.25">
      <c r="A41" s="137">
        <v>36</v>
      </c>
      <c r="B41" s="96" t="s">
        <v>94</v>
      </c>
      <c r="C41" s="84" t="s">
        <v>134</v>
      </c>
      <c r="D41" s="85" t="s">
        <v>135</v>
      </c>
      <c r="E41" s="86" t="s">
        <v>100</v>
      </c>
      <c r="F41" s="138"/>
      <c r="G41" s="64">
        <f t="shared" si="19"/>
        <v>0</v>
      </c>
      <c r="H41" s="139">
        <v>211.17</v>
      </c>
      <c r="I41" s="140">
        <f t="shared" si="33"/>
        <v>0</v>
      </c>
      <c r="J41" s="354">
        <v>10781</v>
      </c>
      <c r="K41" s="68">
        <v>2000</v>
      </c>
      <c r="L41" s="141" t="s">
        <v>37</v>
      </c>
      <c r="M41" s="142"/>
      <c r="N41" s="143">
        <f t="shared" si="20"/>
        <v>0</v>
      </c>
      <c r="O41" s="141" t="s">
        <v>37</v>
      </c>
      <c r="P41" s="142"/>
      <c r="Q41" s="143">
        <f t="shared" si="21"/>
        <v>0</v>
      </c>
      <c r="R41" s="141" t="s">
        <v>37</v>
      </c>
      <c r="S41" s="142"/>
      <c r="T41" s="143">
        <f t="shared" si="22"/>
        <v>0</v>
      </c>
      <c r="U41" s="141" t="s">
        <v>37</v>
      </c>
      <c r="V41" s="142"/>
      <c r="W41" s="143">
        <f t="shared" si="23"/>
        <v>0</v>
      </c>
      <c r="X41" s="141" t="s">
        <v>37</v>
      </c>
      <c r="Y41" s="142"/>
      <c r="Z41" s="143">
        <f t="shared" si="24"/>
        <v>0</v>
      </c>
      <c r="AA41" s="141" t="s">
        <v>37</v>
      </c>
      <c r="AB41" s="142"/>
      <c r="AC41" s="143">
        <f t="shared" si="25"/>
        <v>0</v>
      </c>
      <c r="AD41" s="141" t="s">
        <v>37</v>
      </c>
      <c r="AE41" s="142"/>
      <c r="AF41" s="143">
        <f t="shared" si="26"/>
        <v>0</v>
      </c>
      <c r="AG41" s="141" t="s">
        <v>37</v>
      </c>
      <c r="AH41" s="142"/>
      <c r="AI41" s="70">
        <f t="shared" si="27"/>
        <v>0</v>
      </c>
      <c r="AJ41" s="141" t="s">
        <v>37</v>
      </c>
      <c r="AK41" s="142"/>
      <c r="AL41" s="144">
        <f t="shared" si="28"/>
        <v>0</v>
      </c>
      <c r="AM41" s="73">
        <v>36</v>
      </c>
      <c r="AN41" s="74">
        <v>119</v>
      </c>
      <c r="AO41" s="75">
        <f t="shared" si="15"/>
        <v>238000</v>
      </c>
      <c r="AP41" s="73">
        <v>36</v>
      </c>
      <c r="AQ41" s="74">
        <v>250</v>
      </c>
      <c r="AR41" s="92" t="e">
        <f>AQ41*#REF!</f>
        <v>#REF!</v>
      </c>
      <c r="AS41" s="73">
        <v>36</v>
      </c>
      <c r="AT41" s="74">
        <v>180</v>
      </c>
      <c r="AU41" s="74" t="e">
        <f>AT41*#REF!</f>
        <v>#REF!</v>
      </c>
      <c r="AV41" s="73">
        <v>36</v>
      </c>
      <c r="AW41" s="145">
        <v>242.33</v>
      </c>
      <c r="AX41" s="75" t="e">
        <f>AW41*#REF!</f>
        <v>#REF!</v>
      </c>
      <c r="AY41" s="93"/>
      <c r="AZ41" s="77">
        <f t="shared" si="17"/>
        <v>119</v>
      </c>
      <c r="BA41" s="77">
        <f t="shared" si="29"/>
        <v>197.83250000000001</v>
      </c>
      <c r="BB41" s="77">
        <f t="shared" si="30"/>
        <v>211.16500000000002</v>
      </c>
      <c r="BC41" s="77">
        <f t="shared" si="31"/>
        <v>250</v>
      </c>
      <c r="BD41" s="88"/>
      <c r="BE41" s="89">
        <f t="shared" si="34"/>
        <v>238000</v>
      </c>
      <c r="BF41" s="90">
        <f t="shared" si="34"/>
        <v>395665</v>
      </c>
      <c r="BG41" s="91">
        <f t="shared" si="34"/>
        <v>422330.00000000006</v>
      </c>
      <c r="BH41" s="342">
        <f t="shared" si="32"/>
        <v>211.16500000000002</v>
      </c>
      <c r="BI41" s="82"/>
    </row>
    <row r="42" spans="1:61" ht="60" x14ac:dyDescent="0.25">
      <c r="A42" s="137">
        <v>37</v>
      </c>
      <c r="B42" s="96" t="s">
        <v>94</v>
      </c>
      <c r="C42" s="84" t="s">
        <v>136</v>
      </c>
      <c r="D42" s="85" t="s">
        <v>137</v>
      </c>
      <c r="E42" s="86" t="s">
        <v>100</v>
      </c>
      <c r="F42" s="138"/>
      <c r="G42" s="64">
        <f t="shared" si="19"/>
        <v>0</v>
      </c>
      <c r="H42" s="139">
        <v>221.17</v>
      </c>
      <c r="I42" s="140">
        <f t="shared" si="33"/>
        <v>0</v>
      </c>
      <c r="J42" s="354">
        <v>10781</v>
      </c>
      <c r="K42" s="68">
        <v>1400</v>
      </c>
      <c r="L42" s="141" t="s">
        <v>37</v>
      </c>
      <c r="M42" s="142"/>
      <c r="N42" s="143">
        <f t="shared" si="20"/>
        <v>0</v>
      </c>
      <c r="O42" s="141" t="s">
        <v>37</v>
      </c>
      <c r="P42" s="142"/>
      <c r="Q42" s="143">
        <f t="shared" si="21"/>
        <v>0</v>
      </c>
      <c r="R42" s="141" t="s">
        <v>37</v>
      </c>
      <c r="S42" s="142"/>
      <c r="T42" s="143">
        <f t="shared" si="22"/>
        <v>0</v>
      </c>
      <c r="U42" s="141" t="s">
        <v>37</v>
      </c>
      <c r="V42" s="142"/>
      <c r="W42" s="143">
        <f t="shared" si="23"/>
        <v>0</v>
      </c>
      <c r="X42" s="141" t="s">
        <v>37</v>
      </c>
      <c r="Y42" s="142"/>
      <c r="Z42" s="143">
        <f t="shared" si="24"/>
        <v>0</v>
      </c>
      <c r="AA42" s="141" t="s">
        <v>37</v>
      </c>
      <c r="AB42" s="142"/>
      <c r="AC42" s="143">
        <f t="shared" si="25"/>
        <v>0</v>
      </c>
      <c r="AD42" s="141" t="s">
        <v>37</v>
      </c>
      <c r="AE42" s="142"/>
      <c r="AF42" s="143">
        <f t="shared" si="26"/>
        <v>0</v>
      </c>
      <c r="AG42" s="141" t="s">
        <v>37</v>
      </c>
      <c r="AH42" s="142"/>
      <c r="AI42" s="70">
        <f t="shared" si="27"/>
        <v>0</v>
      </c>
      <c r="AJ42" s="141" t="s">
        <v>37</v>
      </c>
      <c r="AK42" s="142"/>
      <c r="AL42" s="144">
        <f t="shared" si="28"/>
        <v>0</v>
      </c>
      <c r="AM42" s="73">
        <v>37</v>
      </c>
      <c r="AN42" s="74">
        <v>168</v>
      </c>
      <c r="AO42" s="75">
        <f t="shared" si="15"/>
        <v>235200</v>
      </c>
      <c r="AP42" s="73">
        <v>37</v>
      </c>
      <c r="AQ42" s="74">
        <v>250</v>
      </c>
      <c r="AR42" s="92" t="e">
        <f>AQ42*#REF!</f>
        <v>#REF!</v>
      </c>
      <c r="AS42" s="73">
        <v>37</v>
      </c>
      <c r="AT42" s="74">
        <v>200</v>
      </c>
      <c r="AU42" s="74" t="e">
        <f>AT42*#REF!</f>
        <v>#REF!</v>
      </c>
      <c r="AV42" s="73">
        <v>37</v>
      </c>
      <c r="AW42" s="145">
        <v>242.33</v>
      </c>
      <c r="AX42" s="75" t="e">
        <f>AW42*#REF!</f>
        <v>#REF!</v>
      </c>
      <c r="AY42" s="93"/>
      <c r="AZ42" s="77">
        <f t="shared" si="17"/>
        <v>168</v>
      </c>
      <c r="BA42" s="77">
        <f t="shared" si="29"/>
        <v>215.08250000000001</v>
      </c>
      <c r="BB42" s="77">
        <f t="shared" si="30"/>
        <v>221.16500000000002</v>
      </c>
      <c r="BC42" s="77">
        <f t="shared" si="31"/>
        <v>250</v>
      </c>
      <c r="BD42" s="88"/>
      <c r="BE42" s="89">
        <f t="shared" si="34"/>
        <v>235200</v>
      </c>
      <c r="BF42" s="90">
        <f t="shared" si="34"/>
        <v>301115.5</v>
      </c>
      <c r="BG42" s="91">
        <f t="shared" si="34"/>
        <v>309631</v>
      </c>
      <c r="BH42" s="342">
        <f t="shared" si="32"/>
        <v>221.16500000000002</v>
      </c>
      <c r="BI42" s="82"/>
    </row>
    <row r="43" spans="1:61" ht="72" x14ac:dyDescent="0.25">
      <c r="A43" s="137">
        <v>38</v>
      </c>
      <c r="B43" s="96" t="s">
        <v>94</v>
      </c>
      <c r="C43" s="84" t="s">
        <v>138</v>
      </c>
      <c r="D43" s="85" t="s">
        <v>139</v>
      </c>
      <c r="E43" s="86" t="s">
        <v>62</v>
      </c>
      <c r="F43" s="138"/>
      <c r="G43" s="64">
        <f t="shared" si="19"/>
        <v>0</v>
      </c>
      <c r="H43" s="139">
        <v>566.23</v>
      </c>
      <c r="I43" s="140">
        <f t="shared" si="33"/>
        <v>0</v>
      </c>
      <c r="J43" s="354">
        <v>21164</v>
      </c>
      <c r="K43" s="68">
        <v>50</v>
      </c>
      <c r="L43" s="141" t="s">
        <v>37</v>
      </c>
      <c r="M43" s="142"/>
      <c r="N43" s="143">
        <f t="shared" si="20"/>
        <v>0</v>
      </c>
      <c r="O43" s="141" t="s">
        <v>37</v>
      </c>
      <c r="P43" s="142"/>
      <c r="Q43" s="143">
        <f t="shared" si="21"/>
        <v>0</v>
      </c>
      <c r="R43" s="141" t="s">
        <v>37</v>
      </c>
      <c r="S43" s="142"/>
      <c r="T43" s="143">
        <f t="shared" si="22"/>
        <v>0</v>
      </c>
      <c r="U43" s="141" t="s">
        <v>37</v>
      </c>
      <c r="V43" s="142"/>
      <c r="W43" s="143">
        <f t="shared" si="23"/>
        <v>0</v>
      </c>
      <c r="X43" s="141" t="s">
        <v>37</v>
      </c>
      <c r="Y43" s="142"/>
      <c r="Z43" s="143">
        <f t="shared" si="24"/>
        <v>0</v>
      </c>
      <c r="AA43" s="71">
        <v>38</v>
      </c>
      <c r="AB43" s="70">
        <v>553.69000000000005</v>
      </c>
      <c r="AC43" s="143">
        <f t="shared" si="25"/>
        <v>27684.500000000004</v>
      </c>
      <c r="AD43" s="141" t="s">
        <v>37</v>
      </c>
      <c r="AE43" s="142"/>
      <c r="AF43" s="143">
        <f t="shared" si="26"/>
        <v>0</v>
      </c>
      <c r="AG43" s="141" t="s">
        <v>37</v>
      </c>
      <c r="AH43" s="142"/>
      <c r="AI43" s="70">
        <f t="shared" si="27"/>
        <v>0</v>
      </c>
      <c r="AJ43" s="141" t="s">
        <v>37</v>
      </c>
      <c r="AK43" s="142"/>
      <c r="AL43" s="144">
        <f t="shared" si="28"/>
        <v>0</v>
      </c>
      <c r="AM43" s="73">
        <v>38</v>
      </c>
      <c r="AN43" s="74">
        <v>490</v>
      </c>
      <c r="AO43" s="75">
        <f t="shared" si="15"/>
        <v>24500</v>
      </c>
      <c r="AP43" s="73">
        <v>38</v>
      </c>
      <c r="AQ43" s="74">
        <v>600</v>
      </c>
      <c r="AR43" s="92" t="e">
        <f>AQ43*#REF!</f>
        <v>#REF!</v>
      </c>
      <c r="AS43" s="73">
        <v>38</v>
      </c>
      <c r="AT43" s="74">
        <v>545</v>
      </c>
      <c r="AU43" s="74" t="e">
        <f>AT43*#REF!</f>
        <v>#REF!</v>
      </c>
      <c r="AV43" s="73">
        <v>38</v>
      </c>
      <c r="AW43" s="145">
        <v>969.31</v>
      </c>
      <c r="AX43" s="75" t="e">
        <f>AW43*#REF!</f>
        <v>#REF!</v>
      </c>
      <c r="AY43" s="93"/>
      <c r="AZ43" s="77">
        <f t="shared" si="17"/>
        <v>490</v>
      </c>
      <c r="BA43" s="77">
        <f t="shared" si="29"/>
        <v>631.6</v>
      </c>
      <c r="BB43" s="77">
        <f t="shared" si="30"/>
        <v>553.69000000000005</v>
      </c>
      <c r="BC43" s="77">
        <f t="shared" si="31"/>
        <v>969.31</v>
      </c>
      <c r="BD43" s="88"/>
      <c r="BE43" s="89">
        <f t="shared" si="34"/>
        <v>24500</v>
      </c>
      <c r="BF43" s="90">
        <f t="shared" si="34"/>
        <v>31580</v>
      </c>
      <c r="BG43" s="91">
        <f t="shared" si="34"/>
        <v>27684.500000000004</v>
      </c>
      <c r="BH43" s="342">
        <f t="shared" si="32"/>
        <v>566.23</v>
      </c>
      <c r="BI43" s="82"/>
    </row>
    <row r="44" spans="1:61" ht="72" x14ac:dyDescent="0.25">
      <c r="A44" s="137">
        <v>39</v>
      </c>
      <c r="B44" s="96" t="s">
        <v>94</v>
      </c>
      <c r="C44" s="84" t="s">
        <v>140</v>
      </c>
      <c r="D44" s="85" t="s">
        <v>141</v>
      </c>
      <c r="E44" s="86" t="s">
        <v>62</v>
      </c>
      <c r="F44" s="138"/>
      <c r="G44" s="64">
        <f t="shared" si="19"/>
        <v>0</v>
      </c>
      <c r="H44" s="139">
        <v>725</v>
      </c>
      <c r="I44" s="140">
        <f t="shared" si="33"/>
        <v>0</v>
      </c>
      <c r="J44" s="354">
        <v>21164</v>
      </c>
      <c r="K44" s="68">
        <v>50</v>
      </c>
      <c r="L44" s="141" t="s">
        <v>37</v>
      </c>
      <c r="M44" s="142"/>
      <c r="N44" s="143">
        <f t="shared" si="20"/>
        <v>0</v>
      </c>
      <c r="O44" s="71">
        <v>257</v>
      </c>
      <c r="P44" s="70">
        <v>248.13</v>
      </c>
      <c r="Q44" s="143">
        <f t="shared" si="21"/>
        <v>12406.5</v>
      </c>
      <c r="R44" s="141" t="s">
        <v>37</v>
      </c>
      <c r="S44" s="142"/>
      <c r="T44" s="143">
        <f t="shared" si="22"/>
        <v>0</v>
      </c>
      <c r="U44" s="141" t="s">
        <v>37</v>
      </c>
      <c r="V44" s="142"/>
      <c r="W44" s="143">
        <f t="shared" si="23"/>
        <v>0</v>
      </c>
      <c r="X44" s="71">
        <v>27</v>
      </c>
      <c r="Y44" s="70">
        <v>450</v>
      </c>
      <c r="Z44" s="143">
        <f t="shared" si="24"/>
        <v>22500</v>
      </c>
      <c r="AA44" s="141" t="s">
        <v>37</v>
      </c>
      <c r="AB44" s="142"/>
      <c r="AC44" s="143">
        <f t="shared" si="25"/>
        <v>0</v>
      </c>
      <c r="AD44" s="141" t="s">
        <v>37</v>
      </c>
      <c r="AE44" s="142"/>
      <c r="AF44" s="143">
        <f t="shared" si="26"/>
        <v>0</v>
      </c>
      <c r="AG44" s="141" t="s">
        <v>37</v>
      </c>
      <c r="AH44" s="142"/>
      <c r="AI44" s="70">
        <f t="shared" si="27"/>
        <v>0</v>
      </c>
      <c r="AJ44" s="141" t="s">
        <v>37</v>
      </c>
      <c r="AK44" s="142"/>
      <c r="AL44" s="144">
        <f t="shared" si="28"/>
        <v>0</v>
      </c>
      <c r="AM44" s="73">
        <v>39</v>
      </c>
      <c r="AN44" s="74">
        <v>1050</v>
      </c>
      <c r="AO44" s="75">
        <f t="shared" si="15"/>
        <v>52500</v>
      </c>
      <c r="AP44" s="73">
        <v>39</v>
      </c>
      <c r="AQ44" s="74">
        <v>700</v>
      </c>
      <c r="AR44" s="92" t="e">
        <f>AQ44*#REF!</f>
        <v>#REF!</v>
      </c>
      <c r="AS44" s="73">
        <v>39</v>
      </c>
      <c r="AT44" s="74">
        <v>700</v>
      </c>
      <c r="AU44" s="74" t="e">
        <f>AT44*#REF!</f>
        <v>#REF!</v>
      </c>
      <c r="AV44" s="73">
        <v>39</v>
      </c>
      <c r="AW44" s="145">
        <v>1534.73</v>
      </c>
      <c r="AX44" s="75" t="e">
        <f>AW44*#REF!</f>
        <v>#REF!</v>
      </c>
      <c r="AY44" s="93"/>
      <c r="AZ44" s="77">
        <f t="shared" si="17"/>
        <v>248.13</v>
      </c>
      <c r="BA44" s="77">
        <f t="shared" si="29"/>
        <v>780.4766666666668</v>
      </c>
      <c r="BB44" s="77">
        <f t="shared" si="30"/>
        <v>700</v>
      </c>
      <c r="BC44" s="77">
        <f t="shared" si="31"/>
        <v>1534.73</v>
      </c>
      <c r="BD44" s="88"/>
      <c r="BE44" s="89">
        <f t="shared" si="34"/>
        <v>12406.5</v>
      </c>
      <c r="BF44" s="90">
        <f t="shared" si="34"/>
        <v>39023.833333333343</v>
      </c>
      <c r="BG44" s="91">
        <f t="shared" si="34"/>
        <v>35000</v>
      </c>
      <c r="BH44" s="342">
        <f t="shared" si="32"/>
        <v>725.00000000000011</v>
      </c>
      <c r="BI44" s="82"/>
    </row>
    <row r="45" spans="1:61" ht="72" x14ac:dyDescent="0.25">
      <c r="A45" s="137">
        <v>40</v>
      </c>
      <c r="B45" s="96" t="s">
        <v>94</v>
      </c>
      <c r="C45" s="84" t="s">
        <v>142</v>
      </c>
      <c r="D45" s="85" t="s">
        <v>143</v>
      </c>
      <c r="E45" s="86" t="s">
        <v>62</v>
      </c>
      <c r="F45" s="138"/>
      <c r="G45" s="64">
        <f t="shared" si="19"/>
        <v>0</v>
      </c>
      <c r="H45" s="139">
        <v>1506.67</v>
      </c>
      <c r="I45" s="140">
        <f t="shared" si="33"/>
        <v>0</v>
      </c>
      <c r="J45" s="354">
        <v>21164</v>
      </c>
      <c r="K45" s="68">
        <v>75</v>
      </c>
      <c r="L45" s="151">
        <v>145</v>
      </c>
      <c r="M45" s="70">
        <v>670</v>
      </c>
      <c r="N45" s="143">
        <f t="shared" si="20"/>
        <v>50250</v>
      </c>
      <c r="O45" s="141" t="s">
        <v>37</v>
      </c>
      <c r="P45" s="142"/>
      <c r="Q45" s="143">
        <f t="shared" si="21"/>
        <v>0</v>
      </c>
      <c r="R45" s="141" t="s">
        <v>37</v>
      </c>
      <c r="S45" s="142"/>
      <c r="T45" s="143">
        <f t="shared" si="22"/>
        <v>0</v>
      </c>
      <c r="U45" s="71" t="s">
        <v>144</v>
      </c>
      <c r="V45" s="70">
        <v>580</v>
      </c>
      <c r="W45" s="143">
        <f t="shared" si="23"/>
        <v>43500</v>
      </c>
      <c r="X45" s="71">
        <v>26</v>
      </c>
      <c r="Y45" s="70">
        <v>700</v>
      </c>
      <c r="Z45" s="143">
        <f t="shared" si="24"/>
        <v>52500</v>
      </c>
      <c r="AA45" s="141" t="s">
        <v>37</v>
      </c>
      <c r="AB45" s="142"/>
      <c r="AC45" s="143">
        <f t="shared" si="25"/>
        <v>0</v>
      </c>
      <c r="AD45" s="141" t="s">
        <v>37</v>
      </c>
      <c r="AE45" s="142"/>
      <c r="AF45" s="143">
        <f t="shared" si="26"/>
        <v>0</v>
      </c>
      <c r="AG45" s="141" t="s">
        <v>37</v>
      </c>
      <c r="AH45" s="142"/>
      <c r="AI45" s="70">
        <f t="shared" si="27"/>
        <v>0</v>
      </c>
      <c r="AJ45" s="71" t="s">
        <v>145</v>
      </c>
      <c r="AK45" s="70">
        <v>750</v>
      </c>
      <c r="AL45" s="144">
        <f t="shared" si="28"/>
        <v>56250</v>
      </c>
      <c r="AM45" s="73">
        <v>40</v>
      </c>
      <c r="AN45" s="74">
        <v>3920</v>
      </c>
      <c r="AO45" s="75">
        <f t="shared" si="15"/>
        <v>294000</v>
      </c>
      <c r="AP45" s="73">
        <v>40</v>
      </c>
      <c r="AQ45" s="74">
        <v>1500</v>
      </c>
      <c r="AR45" s="92" t="e">
        <f>AQ45*#REF!</f>
        <v>#REF!</v>
      </c>
      <c r="AS45" s="73">
        <v>40</v>
      </c>
      <c r="AT45" s="74">
        <v>1500</v>
      </c>
      <c r="AU45" s="74" t="e">
        <f>AT45*#REF!</f>
        <v>#REF!</v>
      </c>
      <c r="AV45" s="73">
        <v>40</v>
      </c>
      <c r="AW45" s="145">
        <v>12924.07</v>
      </c>
      <c r="AX45" s="75" t="e">
        <f>AW45*#REF!</f>
        <v>#REF!</v>
      </c>
      <c r="AY45" s="93"/>
      <c r="AZ45" s="77">
        <f t="shared" si="17"/>
        <v>580</v>
      </c>
      <c r="BA45" s="77">
        <f t="shared" si="29"/>
        <v>2818.00875</v>
      </c>
      <c r="BB45" s="77">
        <f t="shared" si="30"/>
        <v>1125</v>
      </c>
      <c r="BC45" s="77">
        <f t="shared" si="31"/>
        <v>12924.07</v>
      </c>
      <c r="BD45" s="88"/>
      <c r="BE45" s="89">
        <f t="shared" si="34"/>
        <v>43500</v>
      </c>
      <c r="BF45" s="90">
        <f t="shared" si="34"/>
        <v>211350.65625</v>
      </c>
      <c r="BG45" s="91">
        <f t="shared" si="34"/>
        <v>84375</v>
      </c>
      <c r="BH45" s="342">
        <f t="shared" si="32"/>
        <v>1506.6666666666667</v>
      </c>
      <c r="BI45" s="82"/>
    </row>
    <row r="46" spans="1:61" ht="108" x14ac:dyDescent="0.25">
      <c r="A46" s="137">
        <v>41</v>
      </c>
      <c r="B46" s="152" t="s">
        <v>94</v>
      </c>
      <c r="C46" s="153" t="s">
        <v>146</v>
      </c>
      <c r="D46" s="154" t="s">
        <v>147</v>
      </c>
      <c r="E46" s="155" t="s">
        <v>100</v>
      </c>
      <c r="F46" s="138"/>
      <c r="G46" s="64">
        <f t="shared" si="19"/>
        <v>0</v>
      </c>
      <c r="H46" s="139">
        <v>156.27000000000001</v>
      </c>
      <c r="I46" s="140">
        <f t="shared" si="33"/>
        <v>0</v>
      </c>
      <c r="J46" s="355">
        <v>21164</v>
      </c>
      <c r="K46" s="105">
        <v>5000</v>
      </c>
      <c r="L46" s="156" t="s">
        <v>37</v>
      </c>
      <c r="M46" s="157"/>
      <c r="N46" s="158">
        <f t="shared" si="20"/>
        <v>0</v>
      </c>
      <c r="O46" s="108">
        <v>258</v>
      </c>
      <c r="P46" s="107">
        <v>25</v>
      </c>
      <c r="Q46" s="158">
        <f t="shared" si="21"/>
        <v>125000</v>
      </c>
      <c r="R46" s="108">
        <v>666</v>
      </c>
      <c r="S46" s="107">
        <v>43.34</v>
      </c>
      <c r="T46" s="158">
        <f t="shared" si="22"/>
        <v>216700.00000000003</v>
      </c>
      <c r="U46" s="156" t="s">
        <v>37</v>
      </c>
      <c r="V46" s="157"/>
      <c r="W46" s="158">
        <f t="shared" si="23"/>
        <v>0</v>
      </c>
      <c r="X46" s="108">
        <v>28</v>
      </c>
      <c r="Y46" s="107">
        <v>40</v>
      </c>
      <c r="Z46" s="158">
        <f t="shared" si="24"/>
        <v>200000</v>
      </c>
      <c r="AA46" s="156" t="s">
        <v>37</v>
      </c>
      <c r="AB46" s="157"/>
      <c r="AC46" s="158">
        <f t="shared" si="25"/>
        <v>0</v>
      </c>
      <c r="AD46" s="156" t="s">
        <v>37</v>
      </c>
      <c r="AE46" s="157"/>
      <c r="AF46" s="158">
        <f t="shared" si="26"/>
        <v>0</v>
      </c>
      <c r="AG46" s="156" t="s">
        <v>37</v>
      </c>
      <c r="AH46" s="157"/>
      <c r="AI46" s="107">
        <f t="shared" si="27"/>
        <v>0</v>
      </c>
      <c r="AJ46" s="156" t="s">
        <v>37</v>
      </c>
      <c r="AK46" s="157"/>
      <c r="AL46" s="159">
        <f t="shared" si="28"/>
        <v>0</v>
      </c>
      <c r="AM46" s="73">
        <v>41</v>
      </c>
      <c r="AN46" s="74">
        <v>168</v>
      </c>
      <c r="AO46" s="75">
        <f t="shared" si="15"/>
        <v>840000</v>
      </c>
      <c r="AP46" s="73">
        <v>41</v>
      </c>
      <c r="AQ46" s="74">
        <v>300</v>
      </c>
      <c r="AR46" s="92" t="e">
        <f>AQ46*#REF!</f>
        <v>#REF!</v>
      </c>
      <c r="AS46" s="73">
        <v>41</v>
      </c>
      <c r="AT46" s="74">
        <v>230</v>
      </c>
      <c r="AU46" s="74" t="e">
        <f>AT46*#REF!</f>
        <v>#REF!</v>
      </c>
      <c r="AV46" s="73">
        <v>41</v>
      </c>
      <c r="AW46" s="145">
        <v>3877.22</v>
      </c>
      <c r="AX46" s="75" t="e">
        <f>AW46*#REF!</f>
        <v>#REF!</v>
      </c>
      <c r="AY46" s="93"/>
      <c r="AZ46" s="77">
        <f t="shared" si="17"/>
        <v>25</v>
      </c>
      <c r="BA46" s="77">
        <f t="shared" si="29"/>
        <v>669.07999999999993</v>
      </c>
      <c r="BB46" s="77">
        <f t="shared" si="30"/>
        <v>168</v>
      </c>
      <c r="BC46" s="77">
        <f t="shared" si="31"/>
        <v>3877.22</v>
      </c>
      <c r="BD46" s="88"/>
      <c r="BE46" s="100">
        <f t="shared" si="34"/>
        <v>125000</v>
      </c>
      <c r="BF46" s="101">
        <f t="shared" si="34"/>
        <v>3345399.9999999995</v>
      </c>
      <c r="BG46" s="102">
        <f t="shared" si="34"/>
        <v>840000</v>
      </c>
      <c r="BH46" s="342">
        <f t="shared" si="32"/>
        <v>156.26799999999994</v>
      </c>
      <c r="BI46" s="82"/>
    </row>
    <row r="47" spans="1:61" x14ac:dyDescent="0.25">
      <c r="A47" s="160"/>
      <c r="B47" s="161"/>
      <c r="C47" s="162"/>
      <c r="D47" s="163" t="s">
        <v>148</v>
      </c>
      <c r="E47" s="164"/>
      <c r="F47" s="165"/>
      <c r="G47" s="165"/>
      <c r="H47" s="166"/>
      <c r="I47" s="167">
        <f>SUM(I26:I46)</f>
        <v>86767.05</v>
      </c>
      <c r="J47" s="356"/>
      <c r="K47" s="168"/>
      <c r="L47" s="169"/>
      <c r="M47" s="169"/>
      <c r="N47" s="169"/>
      <c r="O47" s="169"/>
      <c r="P47" s="169"/>
      <c r="Q47" s="169"/>
      <c r="R47" s="169"/>
      <c r="S47" s="169"/>
      <c r="T47" s="169"/>
      <c r="U47" s="169"/>
      <c r="V47" s="169"/>
      <c r="W47" s="169"/>
      <c r="X47" s="169"/>
      <c r="Y47" s="169"/>
      <c r="Z47" s="169"/>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1"/>
      <c r="AY47" s="170"/>
      <c r="AZ47" s="124"/>
      <c r="BA47" s="124"/>
      <c r="BB47" s="124"/>
      <c r="BC47" s="124"/>
      <c r="BD47" s="170"/>
      <c r="BE47" s="172">
        <f>SUM(BE26:BE46)</f>
        <v>1710561.5</v>
      </c>
      <c r="BF47" s="172">
        <f t="shared" ref="BF47:BG47" si="35">SUM(BF26:BF46)</f>
        <v>9115798.9531475455</v>
      </c>
      <c r="BG47" s="172">
        <f t="shared" si="35"/>
        <v>5248571.5</v>
      </c>
      <c r="BH47" s="124"/>
      <c r="BI47" s="82"/>
    </row>
    <row r="48" spans="1:61" x14ac:dyDescent="0.25">
      <c r="A48" s="173"/>
      <c r="B48" s="44"/>
      <c r="C48" s="44"/>
      <c r="D48" s="45" t="s">
        <v>149</v>
      </c>
      <c r="E48" s="174"/>
      <c r="F48" s="175"/>
      <c r="G48" s="175"/>
      <c r="H48" s="176"/>
      <c r="I48" s="177"/>
      <c r="J48" s="178"/>
      <c r="K48" s="179"/>
      <c r="L48" s="178"/>
      <c r="M48" s="178"/>
      <c r="N48" s="178"/>
      <c r="O48" s="178"/>
      <c r="P48" s="178"/>
      <c r="Q48" s="178"/>
      <c r="R48" s="178"/>
      <c r="S48" s="178"/>
      <c r="T48" s="178"/>
      <c r="U48" s="178"/>
      <c r="V48" s="178"/>
      <c r="W48" s="178"/>
      <c r="X48" s="178"/>
      <c r="Y48" s="178"/>
      <c r="Z48" s="178"/>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80"/>
      <c r="AY48" s="181"/>
      <c r="AZ48" s="181"/>
      <c r="BA48" s="181"/>
      <c r="BB48" s="181"/>
      <c r="BC48" s="181"/>
      <c r="BD48" s="181"/>
      <c r="BE48" s="182"/>
      <c r="BF48" s="182"/>
      <c r="BG48" s="182"/>
      <c r="BH48" s="345"/>
      <c r="BI48" s="82"/>
    </row>
    <row r="49" spans="1:61" ht="72" x14ac:dyDescent="0.25">
      <c r="A49" s="59">
        <v>42</v>
      </c>
      <c r="B49" s="60" t="s">
        <v>150</v>
      </c>
      <c r="C49" s="84" t="s">
        <v>151</v>
      </c>
      <c r="D49" s="62" t="s">
        <v>152</v>
      </c>
      <c r="E49" s="63" t="s">
        <v>153</v>
      </c>
      <c r="F49" s="64">
        <v>10</v>
      </c>
      <c r="G49" s="64">
        <f t="shared" ref="G49:G54" si="36">SUM(F49:F49)</f>
        <v>10</v>
      </c>
      <c r="H49" s="183">
        <v>240.4</v>
      </c>
      <c r="I49" s="184">
        <f>G49*H49</f>
        <v>2404</v>
      </c>
      <c r="J49" s="357">
        <v>13099</v>
      </c>
      <c r="K49" s="185">
        <v>1000</v>
      </c>
      <c r="L49" s="186" t="s">
        <v>37</v>
      </c>
      <c r="M49" s="187"/>
      <c r="N49" s="188">
        <f t="shared" ref="N49:N54" si="37">M49*K49</f>
        <v>0</v>
      </c>
      <c r="O49" s="186" t="s">
        <v>37</v>
      </c>
      <c r="P49" s="187"/>
      <c r="Q49" s="188">
        <f t="shared" ref="Q49:Q85" si="38">P49*K49</f>
        <v>0</v>
      </c>
      <c r="R49" s="186" t="s">
        <v>37</v>
      </c>
      <c r="S49" s="187"/>
      <c r="T49" s="188">
        <f t="shared" ref="T49:T85" si="39">S49*K49</f>
        <v>0</v>
      </c>
      <c r="U49" s="186" t="s">
        <v>37</v>
      </c>
      <c r="V49" s="187"/>
      <c r="W49" s="188">
        <f t="shared" ref="W49:W85" si="40">V49*K49</f>
        <v>0</v>
      </c>
      <c r="X49" s="186" t="s">
        <v>37</v>
      </c>
      <c r="Y49" s="187"/>
      <c r="Z49" s="188">
        <f t="shared" ref="Z49:Z85" si="41">Y49*K49</f>
        <v>0</v>
      </c>
      <c r="AA49" s="186" t="s">
        <v>37</v>
      </c>
      <c r="AB49" s="187"/>
      <c r="AC49" s="188">
        <f t="shared" ref="AC49:AC85" si="42">AB49*K49</f>
        <v>0</v>
      </c>
      <c r="AD49" s="186" t="s">
        <v>37</v>
      </c>
      <c r="AE49" s="187"/>
      <c r="AF49" s="188">
        <f t="shared" ref="AF49:AF85" si="43">AE49*K49</f>
        <v>0</v>
      </c>
      <c r="AG49" s="186" t="s">
        <v>37</v>
      </c>
      <c r="AH49" s="187"/>
      <c r="AI49" s="188">
        <f t="shared" ref="AI49:AI85" si="44">AH49*K49</f>
        <v>0</v>
      </c>
      <c r="AJ49" s="186" t="s">
        <v>37</v>
      </c>
      <c r="AK49" s="187"/>
      <c r="AL49" s="189">
        <f t="shared" ref="AL49:AL54" si="45">AK49*K49</f>
        <v>0</v>
      </c>
      <c r="AM49" s="73">
        <v>42</v>
      </c>
      <c r="AN49" s="74">
        <v>189</v>
      </c>
      <c r="AO49" s="75">
        <f t="shared" si="15"/>
        <v>189000</v>
      </c>
      <c r="AP49" s="73">
        <v>42</v>
      </c>
      <c r="AQ49" s="74">
        <v>370</v>
      </c>
      <c r="AR49" s="92" t="e">
        <f>AQ49*#REF!</f>
        <v>#REF!</v>
      </c>
      <c r="AS49" s="73">
        <v>42</v>
      </c>
      <c r="AT49" s="74">
        <v>190</v>
      </c>
      <c r="AU49" s="74" t="e">
        <f>AT49*#REF!</f>
        <v>#REF!</v>
      </c>
      <c r="AV49" s="73">
        <v>42</v>
      </c>
      <c r="AW49" s="145">
        <v>290.79000000000002</v>
      </c>
      <c r="AX49" s="190" t="e">
        <f>AW49*#REF!</f>
        <v>#REF!</v>
      </c>
      <c r="AY49" s="191"/>
      <c r="AZ49" s="192">
        <f t="shared" si="17"/>
        <v>189</v>
      </c>
      <c r="BA49" s="192">
        <f t="shared" ref="BA49:BA54" si="46">AVERAGE(AK49,AH49,AE49,AB49,Y49,V49,S49,P49,M49,AN49,AQ49,AT49,AW49)</f>
        <v>259.94749999999999</v>
      </c>
      <c r="BB49" s="192">
        <f t="shared" ref="BB49:BB54" si="47">MEDIAN(AK49,AH49,AE49,AB49,Y49,V49,S49,P49,M49,AN49,AQ49,AT49,AW49)</f>
        <v>240.39500000000001</v>
      </c>
      <c r="BC49" s="192">
        <f t="shared" ref="BC49:BC54" si="48">MAX(AK49,AH49,AE49,AB49,Y49,V49,S49,P49,M49,AN49,AQ49,AT49,AW49)</f>
        <v>370</v>
      </c>
      <c r="BD49" s="88"/>
      <c r="BE49" s="193">
        <f>AZ49*$K49</f>
        <v>189000</v>
      </c>
      <c r="BF49" s="80">
        <f>BA49*$K49</f>
        <v>259947.5</v>
      </c>
      <c r="BG49" s="194">
        <f>BB49*$K49</f>
        <v>240395</v>
      </c>
      <c r="BH49" s="341">
        <f t="shared" ref="BH49:BH54" si="49">(SUM(M49,P49,S49,V49,Y49,AB49,AE49,AH49,AK49,AN49,AQ49,AT49,AW49)-MAX(M49,P49,S49,V49,Y49,AB49,AE49,AH49,AK49,AN49,AQ49,AT49,AW49)-MIN(M49,P49,S49,V49,Y49,AB49,AE49,AH49,AK49,AN49,AQ49,AT49,AW49))/(COUNT(M49,P49,S49,V49,Y49,AB49,AE49,AH49,AK49,AN49,AQ49,AT49,AW49)-2)</f>
        <v>240.39499999999998</v>
      </c>
      <c r="BI49" s="82"/>
    </row>
    <row r="50" spans="1:61" ht="72" x14ac:dyDescent="0.25">
      <c r="A50" s="137">
        <v>43</v>
      </c>
      <c r="B50" s="83" t="s">
        <v>150</v>
      </c>
      <c r="C50" s="84" t="s">
        <v>154</v>
      </c>
      <c r="D50" s="85" t="s">
        <v>155</v>
      </c>
      <c r="E50" s="86" t="s">
        <v>156</v>
      </c>
      <c r="F50" s="64">
        <v>50</v>
      </c>
      <c r="G50" s="64">
        <f t="shared" si="36"/>
        <v>50</v>
      </c>
      <c r="H50" s="183">
        <v>107.36</v>
      </c>
      <c r="I50" s="184">
        <f t="shared" ref="I50:I53" si="50">G50*H50</f>
        <v>5368</v>
      </c>
      <c r="J50" s="351">
        <v>8914</v>
      </c>
      <c r="K50" s="195">
        <v>1600</v>
      </c>
      <c r="L50" s="151">
        <v>215</v>
      </c>
      <c r="M50" s="70">
        <v>220</v>
      </c>
      <c r="N50" s="143">
        <f t="shared" si="37"/>
        <v>352000</v>
      </c>
      <c r="O50" s="151">
        <v>182</v>
      </c>
      <c r="P50" s="70">
        <v>30</v>
      </c>
      <c r="Q50" s="143">
        <f t="shared" si="38"/>
        <v>48000</v>
      </c>
      <c r="R50" s="141" t="s">
        <v>37</v>
      </c>
      <c r="S50" s="142"/>
      <c r="T50" s="143">
        <f t="shared" si="39"/>
        <v>0</v>
      </c>
      <c r="U50" s="151" t="s">
        <v>157</v>
      </c>
      <c r="V50" s="70">
        <v>30</v>
      </c>
      <c r="W50" s="143">
        <f t="shared" si="40"/>
        <v>48000</v>
      </c>
      <c r="X50" s="151">
        <v>132</v>
      </c>
      <c r="Y50" s="70">
        <v>45</v>
      </c>
      <c r="Z50" s="143">
        <f t="shared" si="41"/>
        <v>72000</v>
      </c>
      <c r="AA50" s="151">
        <v>76</v>
      </c>
      <c r="AB50" s="70">
        <v>116.03</v>
      </c>
      <c r="AC50" s="143">
        <f t="shared" si="42"/>
        <v>185648</v>
      </c>
      <c r="AD50" s="141" t="s">
        <v>37</v>
      </c>
      <c r="AE50" s="142"/>
      <c r="AF50" s="143">
        <f t="shared" si="43"/>
        <v>0</v>
      </c>
      <c r="AG50" s="151">
        <v>319</v>
      </c>
      <c r="AH50" s="70">
        <v>27.26</v>
      </c>
      <c r="AI50" s="143">
        <f t="shared" si="44"/>
        <v>43616</v>
      </c>
      <c r="AJ50" s="151" t="s">
        <v>158</v>
      </c>
      <c r="AK50" s="70">
        <v>60</v>
      </c>
      <c r="AL50" s="144">
        <f t="shared" si="45"/>
        <v>96000</v>
      </c>
      <c r="AM50" s="73">
        <v>43</v>
      </c>
      <c r="AN50" s="74">
        <v>119</v>
      </c>
      <c r="AO50" s="75">
        <f t="shared" si="15"/>
        <v>190400</v>
      </c>
      <c r="AP50" s="73">
        <v>43</v>
      </c>
      <c r="AQ50" s="74">
        <v>370</v>
      </c>
      <c r="AR50" s="92" t="e">
        <f>AQ50*#REF!</f>
        <v>#REF!</v>
      </c>
      <c r="AS50" s="73">
        <v>43</v>
      </c>
      <c r="AT50" s="74">
        <v>120</v>
      </c>
      <c r="AU50" s="74" t="e">
        <f>AT50*#REF!</f>
        <v>#REF!</v>
      </c>
      <c r="AV50" s="73">
        <v>43</v>
      </c>
      <c r="AW50" s="145">
        <v>226.17</v>
      </c>
      <c r="AX50" s="75" t="e">
        <f>AW50*#REF!</f>
        <v>#REF!</v>
      </c>
      <c r="AY50" s="191"/>
      <c r="AZ50" s="77">
        <f t="shared" si="17"/>
        <v>27.26</v>
      </c>
      <c r="BA50" s="77">
        <f t="shared" si="46"/>
        <v>123.95090909090909</v>
      </c>
      <c r="BB50" s="77">
        <f t="shared" si="47"/>
        <v>116.03</v>
      </c>
      <c r="BC50" s="77">
        <f t="shared" si="48"/>
        <v>370</v>
      </c>
      <c r="BD50" s="88"/>
      <c r="BE50" s="100">
        <f t="shared" ref="BE50:BG60" si="51">AZ50*$K50</f>
        <v>43616</v>
      </c>
      <c r="BF50" s="90">
        <f t="shared" si="51"/>
        <v>198321.45454545456</v>
      </c>
      <c r="BG50" s="91">
        <f t="shared" si="51"/>
        <v>185648</v>
      </c>
      <c r="BH50" s="342">
        <f t="shared" si="49"/>
        <v>107.35555555555555</v>
      </c>
      <c r="BI50" s="82"/>
    </row>
    <row r="51" spans="1:61" ht="48" x14ac:dyDescent="0.25">
      <c r="A51" s="59">
        <v>44</v>
      </c>
      <c r="B51" s="83" t="s">
        <v>150</v>
      </c>
      <c r="C51" s="84" t="s">
        <v>159</v>
      </c>
      <c r="D51" s="85" t="s">
        <v>160</v>
      </c>
      <c r="E51" s="86" t="s">
        <v>156</v>
      </c>
      <c r="F51" s="64"/>
      <c r="G51" s="64">
        <f t="shared" si="36"/>
        <v>0</v>
      </c>
      <c r="H51" s="183">
        <v>215.37</v>
      </c>
      <c r="I51" s="184">
        <f t="shared" si="50"/>
        <v>0</v>
      </c>
      <c r="J51" s="351">
        <v>18724</v>
      </c>
      <c r="K51" s="195">
        <v>1000</v>
      </c>
      <c r="L51" s="141" t="s">
        <v>37</v>
      </c>
      <c r="M51" s="142"/>
      <c r="N51" s="143">
        <f t="shared" si="37"/>
        <v>0</v>
      </c>
      <c r="O51" s="141" t="s">
        <v>37</v>
      </c>
      <c r="P51" s="142"/>
      <c r="Q51" s="143">
        <f t="shared" si="38"/>
        <v>0</v>
      </c>
      <c r="R51" s="151">
        <v>752</v>
      </c>
      <c r="S51" s="70">
        <v>47.51</v>
      </c>
      <c r="T51" s="143">
        <f t="shared" si="39"/>
        <v>47510</v>
      </c>
      <c r="U51" s="141" t="s">
        <v>37</v>
      </c>
      <c r="V51" s="142"/>
      <c r="W51" s="143">
        <f t="shared" si="40"/>
        <v>0</v>
      </c>
      <c r="X51" s="141" t="s">
        <v>37</v>
      </c>
      <c r="Y51" s="142"/>
      <c r="Z51" s="143">
        <f t="shared" si="41"/>
        <v>0</v>
      </c>
      <c r="AA51" s="141" t="s">
        <v>37</v>
      </c>
      <c r="AB51" s="142"/>
      <c r="AC51" s="143">
        <f t="shared" si="42"/>
        <v>0</v>
      </c>
      <c r="AD51" s="151">
        <v>72</v>
      </c>
      <c r="AE51" s="70">
        <v>109.68</v>
      </c>
      <c r="AF51" s="143">
        <f t="shared" si="43"/>
        <v>109680</v>
      </c>
      <c r="AG51" s="141" t="s">
        <v>37</v>
      </c>
      <c r="AH51" s="142"/>
      <c r="AI51" s="143">
        <f t="shared" si="44"/>
        <v>0</v>
      </c>
      <c r="AJ51" s="141" t="s">
        <v>37</v>
      </c>
      <c r="AK51" s="142"/>
      <c r="AL51" s="144">
        <f t="shared" si="45"/>
        <v>0</v>
      </c>
      <c r="AM51" s="73">
        <v>44</v>
      </c>
      <c r="AN51" s="74">
        <v>231</v>
      </c>
      <c r="AO51" s="75">
        <f t="shared" si="15"/>
        <v>231000</v>
      </c>
      <c r="AP51" s="73">
        <v>44</v>
      </c>
      <c r="AQ51" s="74">
        <v>370</v>
      </c>
      <c r="AR51" s="92" t="e">
        <f>AQ51*#REF!</f>
        <v>#REF!</v>
      </c>
      <c r="AS51" s="73">
        <v>44</v>
      </c>
      <c r="AT51" s="74">
        <v>230</v>
      </c>
      <c r="AU51" s="74" t="e">
        <f>AT51*#REF!</f>
        <v>#REF!</v>
      </c>
      <c r="AV51" s="73">
        <v>44</v>
      </c>
      <c r="AW51" s="145">
        <v>290.79000000000002</v>
      </c>
      <c r="AX51" s="75" t="e">
        <f>AW51*#REF!</f>
        <v>#REF!</v>
      </c>
      <c r="AY51" s="191"/>
      <c r="AZ51" s="77">
        <f t="shared" si="17"/>
        <v>47.51</v>
      </c>
      <c r="BA51" s="77">
        <f t="shared" si="46"/>
        <v>213.16333333333333</v>
      </c>
      <c r="BB51" s="77">
        <f t="shared" si="47"/>
        <v>230.5</v>
      </c>
      <c r="BC51" s="77">
        <f t="shared" si="48"/>
        <v>370</v>
      </c>
      <c r="BD51" s="88"/>
      <c r="BE51" s="89">
        <f t="shared" si="51"/>
        <v>47510</v>
      </c>
      <c r="BF51" s="90">
        <f t="shared" si="51"/>
        <v>213163.33333333331</v>
      </c>
      <c r="BG51" s="91">
        <f>BB51*$K51</f>
        <v>230500</v>
      </c>
      <c r="BH51" s="342">
        <f t="shared" si="49"/>
        <v>215.36750000000001</v>
      </c>
      <c r="BI51" s="82"/>
    </row>
    <row r="52" spans="1:61" ht="36" x14ac:dyDescent="0.25">
      <c r="A52" s="137">
        <v>45</v>
      </c>
      <c r="B52" s="83" t="s">
        <v>150</v>
      </c>
      <c r="C52" s="84" t="s">
        <v>161</v>
      </c>
      <c r="D52" s="154" t="s">
        <v>162</v>
      </c>
      <c r="E52" s="86" t="s">
        <v>62</v>
      </c>
      <c r="F52" s="64">
        <v>30</v>
      </c>
      <c r="G52" s="64">
        <f t="shared" si="36"/>
        <v>30</v>
      </c>
      <c r="H52" s="183">
        <v>58.53</v>
      </c>
      <c r="I52" s="184">
        <f t="shared" si="50"/>
        <v>1755.9</v>
      </c>
      <c r="J52" s="351">
        <v>4413</v>
      </c>
      <c r="K52" s="195">
        <v>600</v>
      </c>
      <c r="L52" s="151">
        <v>133</v>
      </c>
      <c r="M52" s="70">
        <v>55</v>
      </c>
      <c r="N52" s="143">
        <f>M52*K52</f>
        <v>33000</v>
      </c>
      <c r="O52" s="151">
        <v>197</v>
      </c>
      <c r="P52" s="70">
        <v>18</v>
      </c>
      <c r="Q52" s="143">
        <f t="shared" si="38"/>
        <v>10800</v>
      </c>
      <c r="R52" s="151">
        <v>753</v>
      </c>
      <c r="S52" s="70">
        <v>77</v>
      </c>
      <c r="T52" s="143">
        <f t="shared" si="39"/>
        <v>46200</v>
      </c>
      <c r="U52" s="151" t="s">
        <v>163</v>
      </c>
      <c r="V52" s="70">
        <v>10</v>
      </c>
      <c r="W52" s="143">
        <f t="shared" si="40"/>
        <v>6000</v>
      </c>
      <c r="X52" s="151">
        <v>20</v>
      </c>
      <c r="Y52" s="70">
        <v>30</v>
      </c>
      <c r="Z52" s="143">
        <f t="shared" si="41"/>
        <v>18000</v>
      </c>
      <c r="AA52" s="141" t="s">
        <v>37</v>
      </c>
      <c r="AB52" s="142"/>
      <c r="AC52" s="143">
        <f t="shared" si="42"/>
        <v>0</v>
      </c>
      <c r="AD52" s="141" t="s">
        <v>37</v>
      </c>
      <c r="AE52" s="142"/>
      <c r="AF52" s="143">
        <f t="shared" si="43"/>
        <v>0</v>
      </c>
      <c r="AG52" s="141" t="s">
        <v>37</v>
      </c>
      <c r="AH52" s="142"/>
      <c r="AI52" s="143">
        <f t="shared" si="44"/>
        <v>0</v>
      </c>
      <c r="AJ52" s="141" t="s">
        <v>37</v>
      </c>
      <c r="AK52" s="142"/>
      <c r="AL52" s="144">
        <f t="shared" si="45"/>
        <v>0</v>
      </c>
      <c r="AM52" s="73">
        <v>45</v>
      </c>
      <c r="AN52" s="74">
        <v>77</v>
      </c>
      <c r="AO52" s="75">
        <f t="shared" si="15"/>
        <v>46200</v>
      </c>
      <c r="AP52" s="73">
        <v>45</v>
      </c>
      <c r="AQ52" s="74">
        <v>150</v>
      </c>
      <c r="AR52" s="92" t="e">
        <f>AQ52*#REF!</f>
        <v>#REF!</v>
      </c>
      <c r="AS52" s="73">
        <v>45</v>
      </c>
      <c r="AT52" s="74">
        <v>80</v>
      </c>
      <c r="AU52" s="74" t="e">
        <f>AT52*#REF!</f>
        <v>#REF!</v>
      </c>
      <c r="AV52" s="73">
        <v>45</v>
      </c>
      <c r="AW52" s="145">
        <v>72.7</v>
      </c>
      <c r="AX52" s="75" t="e">
        <f>AW52*#REF!</f>
        <v>#REF!</v>
      </c>
      <c r="AY52" s="191"/>
      <c r="AZ52" s="77">
        <f t="shared" si="17"/>
        <v>10</v>
      </c>
      <c r="BA52" s="77">
        <f t="shared" si="46"/>
        <v>63.300000000000004</v>
      </c>
      <c r="BB52" s="77">
        <f t="shared" si="47"/>
        <v>72.7</v>
      </c>
      <c r="BC52" s="77">
        <f t="shared" si="48"/>
        <v>150</v>
      </c>
      <c r="BD52" s="88"/>
      <c r="BE52" s="89">
        <f t="shared" si="51"/>
        <v>6000</v>
      </c>
      <c r="BF52" s="90">
        <f t="shared" si="51"/>
        <v>37980</v>
      </c>
      <c r="BG52" s="91">
        <f t="shared" si="51"/>
        <v>43620</v>
      </c>
      <c r="BH52" s="342">
        <f t="shared" si="49"/>
        <v>58.528571428571432</v>
      </c>
      <c r="BI52" s="82"/>
    </row>
    <row r="53" spans="1:61" ht="48" x14ac:dyDescent="0.25">
      <c r="A53" s="59">
        <v>46</v>
      </c>
      <c r="B53" s="83" t="s">
        <v>150</v>
      </c>
      <c r="C53" s="84" t="s">
        <v>164</v>
      </c>
      <c r="D53" s="85" t="s">
        <v>165</v>
      </c>
      <c r="E53" s="86" t="s">
        <v>156</v>
      </c>
      <c r="F53" s="64"/>
      <c r="G53" s="64">
        <f t="shared" si="36"/>
        <v>0</v>
      </c>
      <c r="H53" s="183">
        <v>264</v>
      </c>
      <c r="I53" s="184">
        <f t="shared" si="50"/>
        <v>0</v>
      </c>
      <c r="J53" s="351">
        <v>13099</v>
      </c>
      <c r="K53" s="195">
        <v>700</v>
      </c>
      <c r="L53" s="141" t="s">
        <v>37</v>
      </c>
      <c r="M53" s="142"/>
      <c r="N53" s="143">
        <f t="shared" si="37"/>
        <v>0</v>
      </c>
      <c r="O53" s="151">
        <v>241</v>
      </c>
      <c r="P53" s="70">
        <v>100</v>
      </c>
      <c r="Q53" s="143">
        <f t="shared" si="38"/>
        <v>70000</v>
      </c>
      <c r="R53" s="141" t="s">
        <v>37</v>
      </c>
      <c r="S53" s="142"/>
      <c r="T53" s="143">
        <f t="shared" si="39"/>
        <v>0</v>
      </c>
      <c r="U53" s="141" t="s">
        <v>37</v>
      </c>
      <c r="V53" s="142"/>
      <c r="W53" s="143">
        <f t="shared" si="40"/>
        <v>0</v>
      </c>
      <c r="X53" s="151">
        <v>22</v>
      </c>
      <c r="Y53" s="70">
        <v>50</v>
      </c>
      <c r="Z53" s="143">
        <f t="shared" si="41"/>
        <v>35000</v>
      </c>
      <c r="AA53" s="141" t="s">
        <v>37</v>
      </c>
      <c r="AB53" s="142"/>
      <c r="AC53" s="143">
        <f t="shared" si="42"/>
        <v>0</v>
      </c>
      <c r="AD53" s="141" t="s">
        <v>37</v>
      </c>
      <c r="AE53" s="142"/>
      <c r="AF53" s="143">
        <f t="shared" si="43"/>
        <v>0</v>
      </c>
      <c r="AG53" s="141" t="s">
        <v>37</v>
      </c>
      <c r="AH53" s="142"/>
      <c r="AI53" s="143">
        <f t="shared" si="44"/>
        <v>0</v>
      </c>
      <c r="AJ53" s="141" t="s">
        <v>37</v>
      </c>
      <c r="AK53" s="142"/>
      <c r="AL53" s="144">
        <f t="shared" si="45"/>
        <v>0</v>
      </c>
      <c r="AM53" s="73">
        <v>46</v>
      </c>
      <c r="AN53" s="74">
        <v>336</v>
      </c>
      <c r="AO53" s="75">
        <f t="shared" si="15"/>
        <v>235200</v>
      </c>
      <c r="AP53" s="73">
        <v>46</v>
      </c>
      <c r="AQ53" s="74">
        <v>270</v>
      </c>
      <c r="AR53" s="92" t="e">
        <f>AQ53*#REF!</f>
        <v>#REF!</v>
      </c>
      <c r="AS53" s="73">
        <v>46</v>
      </c>
      <c r="AT53" s="74">
        <v>350</v>
      </c>
      <c r="AU53" s="74" t="e">
        <f>AT53*#REF!</f>
        <v>#REF!</v>
      </c>
      <c r="AV53" s="73">
        <v>46</v>
      </c>
      <c r="AW53" s="145">
        <v>726.98</v>
      </c>
      <c r="AX53" s="75" t="e">
        <f>AW53*#REF!</f>
        <v>#REF!</v>
      </c>
      <c r="AY53" s="191"/>
      <c r="AZ53" s="77">
        <f t="shared" si="17"/>
        <v>50</v>
      </c>
      <c r="BA53" s="77">
        <f t="shared" si="46"/>
        <v>305.49666666666667</v>
      </c>
      <c r="BB53" s="77">
        <f t="shared" si="47"/>
        <v>303</v>
      </c>
      <c r="BC53" s="77">
        <f t="shared" si="48"/>
        <v>726.98</v>
      </c>
      <c r="BD53" s="88"/>
      <c r="BE53" s="89">
        <f t="shared" si="51"/>
        <v>35000</v>
      </c>
      <c r="BF53" s="90">
        <f t="shared" si="51"/>
        <v>213847.66666666666</v>
      </c>
      <c r="BG53" s="91">
        <f t="shared" si="51"/>
        <v>212100</v>
      </c>
      <c r="BH53" s="342">
        <f t="shared" si="49"/>
        <v>264</v>
      </c>
      <c r="BI53" s="82"/>
    </row>
    <row r="54" spans="1:61" ht="48" x14ac:dyDescent="0.25">
      <c r="A54" s="137">
        <v>47</v>
      </c>
      <c r="B54" s="152" t="s">
        <v>150</v>
      </c>
      <c r="C54" s="153" t="s">
        <v>166</v>
      </c>
      <c r="D54" s="154" t="s">
        <v>167</v>
      </c>
      <c r="E54" s="155" t="s">
        <v>168</v>
      </c>
      <c r="F54" s="64"/>
      <c r="G54" s="64">
        <f t="shared" si="36"/>
        <v>0</v>
      </c>
      <c r="H54" s="183">
        <v>266.25</v>
      </c>
      <c r="I54" s="184">
        <f>G54*H54</f>
        <v>0</v>
      </c>
      <c r="J54" s="352">
        <v>631041</v>
      </c>
      <c r="K54" s="196">
        <v>600</v>
      </c>
      <c r="L54" s="156" t="s">
        <v>37</v>
      </c>
      <c r="M54" s="157"/>
      <c r="N54" s="158">
        <f t="shared" si="37"/>
        <v>0</v>
      </c>
      <c r="O54" s="197">
        <v>202</v>
      </c>
      <c r="P54" s="107">
        <v>45</v>
      </c>
      <c r="Q54" s="158">
        <f t="shared" si="38"/>
        <v>27000</v>
      </c>
      <c r="R54" s="197">
        <v>637</v>
      </c>
      <c r="S54" s="107">
        <v>105.5</v>
      </c>
      <c r="T54" s="158">
        <f t="shared" si="39"/>
        <v>63300</v>
      </c>
      <c r="U54" s="156" t="s">
        <v>37</v>
      </c>
      <c r="V54" s="157"/>
      <c r="W54" s="158">
        <f t="shared" si="40"/>
        <v>0</v>
      </c>
      <c r="X54" s="197">
        <v>73</v>
      </c>
      <c r="Y54" s="107">
        <v>150</v>
      </c>
      <c r="Z54" s="143">
        <f t="shared" si="41"/>
        <v>90000</v>
      </c>
      <c r="AA54" s="156" t="s">
        <v>37</v>
      </c>
      <c r="AB54" s="157"/>
      <c r="AC54" s="158">
        <f t="shared" si="42"/>
        <v>0</v>
      </c>
      <c r="AD54" s="156" t="s">
        <v>37</v>
      </c>
      <c r="AE54" s="157"/>
      <c r="AF54" s="158">
        <f t="shared" si="43"/>
        <v>0</v>
      </c>
      <c r="AG54" s="156" t="s">
        <v>37</v>
      </c>
      <c r="AH54" s="157"/>
      <c r="AI54" s="158">
        <f t="shared" si="44"/>
        <v>0</v>
      </c>
      <c r="AJ54" s="197" t="s">
        <v>169</v>
      </c>
      <c r="AK54" s="107">
        <v>110</v>
      </c>
      <c r="AL54" s="159">
        <f t="shared" si="45"/>
        <v>66000</v>
      </c>
      <c r="AM54" s="73">
        <v>47</v>
      </c>
      <c r="AN54" s="74">
        <v>392</v>
      </c>
      <c r="AO54" s="75">
        <f t="shared" si="15"/>
        <v>235200</v>
      </c>
      <c r="AP54" s="73">
        <v>47</v>
      </c>
      <c r="AQ54" s="74">
        <v>450</v>
      </c>
      <c r="AR54" s="92" t="e">
        <f>AQ54*#REF!</f>
        <v>#REF!</v>
      </c>
      <c r="AS54" s="73">
        <v>47</v>
      </c>
      <c r="AT54" s="74">
        <v>390</v>
      </c>
      <c r="AU54" s="74" t="e">
        <f>AT54*#REF!</f>
        <v>#REF!</v>
      </c>
      <c r="AV54" s="73">
        <v>47</v>
      </c>
      <c r="AW54" s="145">
        <v>1130.8599999999999</v>
      </c>
      <c r="AX54" s="75" t="e">
        <f>AW54*#REF!</f>
        <v>#REF!</v>
      </c>
      <c r="AY54" s="191"/>
      <c r="AZ54" s="77">
        <f t="shared" si="17"/>
        <v>45</v>
      </c>
      <c r="BA54" s="77">
        <f t="shared" si="46"/>
        <v>346.66999999999996</v>
      </c>
      <c r="BB54" s="77">
        <f t="shared" si="47"/>
        <v>270</v>
      </c>
      <c r="BC54" s="77">
        <f t="shared" si="48"/>
        <v>1130.8599999999999</v>
      </c>
      <c r="BD54" s="88"/>
      <c r="BE54" s="100">
        <f t="shared" si="51"/>
        <v>27000</v>
      </c>
      <c r="BF54" s="101">
        <f t="shared" si="51"/>
        <v>208001.99999999997</v>
      </c>
      <c r="BG54" s="102">
        <f t="shared" si="51"/>
        <v>162000</v>
      </c>
      <c r="BH54" s="342">
        <f t="shared" si="49"/>
        <v>266.24999999999994</v>
      </c>
      <c r="BI54" s="82"/>
    </row>
    <row r="55" spans="1:61" s="204" customFormat="1" x14ac:dyDescent="0.25">
      <c r="A55" s="198"/>
      <c r="B55" s="161"/>
      <c r="C55" s="162"/>
      <c r="D55" s="163" t="s">
        <v>170</v>
      </c>
      <c r="E55" s="163"/>
      <c r="F55" s="199"/>
      <c r="G55" s="199"/>
      <c r="H55" s="167"/>
      <c r="I55" s="167">
        <f>SUM(I49:I54)</f>
        <v>9527.9</v>
      </c>
      <c r="J55" s="358"/>
      <c r="K55" s="200"/>
      <c r="L55" s="201"/>
      <c r="M55" s="201"/>
      <c r="N55" s="201"/>
      <c r="O55" s="201"/>
      <c r="P55" s="201"/>
      <c r="Q55" s="201"/>
      <c r="R55" s="201"/>
      <c r="S55" s="201"/>
      <c r="T55" s="201"/>
      <c r="U55" s="201"/>
      <c r="V55" s="201"/>
      <c r="W55" s="201"/>
      <c r="X55" s="201"/>
      <c r="Y55" s="201"/>
      <c r="Z55" s="201"/>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3"/>
      <c r="BA55" s="203"/>
      <c r="BB55" s="203"/>
      <c r="BC55" s="203"/>
      <c r="BD55" s="203"/>
      <c r="BE55" s="172">
        <f>SUM(BE49:BE54)</f>
        <v>348126</v>
      </c>
      <c r="BF55" s="172">
        <f t="shared" ref="BF55:BG55" si="52">SUM(BF49:BF54)</f>
        <v>1131261.9545454544</v>
      </c>
      <c r="BG55" s="172">
        <f t="shared" si="52"/>
        <v>1074263</v>
      </c>
      <c r="BH55" s="203"/>
      <c r="BI55" s="82"/>
    </row>
    <row r="56" spans="1:61" x14ac:dyDescent="0.25">
      <c r="A56" s="173"/>
      <c r="B56" s="44"/>
      <c r="C56" s="44"/>
      <c r="D56" s="45" t="s">
        <v>171</v>
      </c>
      <c r="E56" s="174"/>
      <c r="F56" s="175"/>
      <c r="G56" s="175"/>
      <c r="H56" s="176"/>
      <c r="I56" s="177"/>
      <c r="J56" s="205"/>
      <c r="K56" s="206"/>
      <c r="L56" s="207"/>
      <c r="M56" s="207"/>
      <c r="N56" s="207"/>
      <c r="O56" s="207"/>
      <c r="P56" s="207"/>
      <c r="Q56" s="207"/>
      <c r="R56" s="207"/>
      <c r="S56" s="207"/>
      <c r="T56" s="207"/>
      <c r="U56" s="207"/>
      <c r="V56" s="207"/>
      <c r="W56" s="207"/>
      <c r="X56" s="207"/>
      <c r="Y56" s="207"/>
      <c r="Z56" s="207"/>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9"/>
      <c r="BA56" s="209"/>
      <c r="BB56" s="136"/>
      <c r="BC56" s="136"/>
      <c r="BD56" s="136"/>
      <c r="BE56" s="136"/>
      <c r="BF56" s="136"/>
      <c r="BG56" s="136"/>
      <c r="BH56" s="344"/>
      <c r="BI56" s="82"/>
    </row>
    <row r="57" spans="1:61" ht="72" x14ac:dyDescent="0.25">
      <c r="A57" s="59">
        <v>48</v>
      </c>
      <c r="B57" s="60" t="s">
        <v>172</v>
      </c>
      <c r="C57" s="61" t="s">
        <v>173</v>
      </c>
      <c r="D57" s="62" t="s">
        <v>174</v>
      </c>
      <c r="E57" s="63" t="s">
        <v>62</v>
      </c>
      <c r="F57" s="64"/>
      <c r="G57" s="64">
        <f t="shared" ref="G57:G85" si="53">SUM(F57:F57)</f>
        <v>0</v>
      </c>
      <c r="H57" s="183">
        <v>1282.8699999999999</v>
      </c>
      <c r="I57" s="184">
        <f>G57*H57</f>
        <v>0</v>
      </c>
      <c r="J57" s="359">
        <v>20818</v>
      </c>
      <c r="K57" s="211">
        <v>30</v>
      </c>
      <c r="L57" s="210">
        <v>94</v>
      </c>
      <c r="M57" s="212">
        <v>255</v>
      </c>
      <c r="N57" s="158">
        <f>M57*K57</f>
        <v>7650</v>
      </c>
      <c r="O57" s="213" t="s">
        <v>77</v>
      </c>
      <c r="P57" s="214"/>
      <c r="Q57" s="158">
        <f t="shared" si="38"/>
        <v>0</v>
      </c>
      <c r="R57" s="213" t="s">
        <v>77</v>
      </c>
      <c r="S57" s="214"/>
      <c r="T57" s="158">
        <f t="shared" si="39"/>
        <v>0</v>
      </c>
      <c r="U57" s="213" t="s">
        <v>77</v>
      </c>
      <c r="V57" s="214"/>
      <c r="W57" s="158">
        <f t="shared" si="40"/>
        <v>0</v>
      </c>
      <c r="X57" s="213" t="s">
        <v>77</v>
      </c>
      <c r="Y57" s="214"/>
      <c r="Z57" s="143">
        <f t="shared" si="41"/>
        <v>0</v>
      </c>
      <c r="AA57" s="213" t="s">
        <v>77</v>
      </c>
      <c r="AB57" s="214"/>
      <c r="AC57" s="158">
        <f t="shared" si="42"/>
        <v>0</v>
      </c>
      <c r="AD57" s="213" t="s">
        <v>77</v>
      </c>
      <c r="AE57" s="214"/>
      <c r="AF57" s="158">
        <f t="shared" si="43"/>
        <v>0</v>
      </c>
      <c r="AG57" s="213" t="s">
        <v>77</v>
      </c>
      <c r="AH57" s="214"/>
      <c r="AI57" s="158">
        <f t="shared" si="44"/>
        <v>0</v>
      </c>
      <c r="AJ57" s="213" t="s">
        <v>77</v>
      </c>
      <c r="AK57" s="214"/>
      <c r="AL57" s="159">
        <f t="shared" ref="AL57:AL85" si="54">AK57*K57</f>
        <v>0</v>
      </c>
      <c r="AM57" s="73">
        <v>48</v>
      </c>
      <c r="AN57" s="74">
        <v>910</v>
      </c>
      <c r="AO57" s="75">
        <f t="shared" si="15"/>
        <v>27300</v>
      </c>
      <c r="AP57" s="73">
        <v>48</v>
      </c>
      <c r="AQ57" s="74">
        <v>2500</v>
      </c>
      <c r="AR57" s="92" t="e">
        <f>AQ57*#REF!</f>
        <v>#REF!</v>
      </c>
      <c r="AS57" s="73">
        <v>48</v>
      </c>
      <c r="AT57" s="74">
        <v>1000</v>
      </c>
      <c r="AU57" s="74" t="e">
        <f>AT57*#REF!</f>
        <v>#REF!</v>
      </c>
      <c r="AV57" s="73">
        <v>48</v>
      </c>
      <c r="AW57" s="145">
        <v>1938.61</v>
      </c>
      <c r="AX57" s="75" t="e">
        <f>AW57*#REF!</f>
        <v>#REF!</v>
      </c>
      <c r="AY57" s="93"/>
      <c r="AZ57" s="77">
        <f t="shared" si="17"/>
        <v>255</v>
      </c>
      <c r="BA57" s="77">
        <f t="shared" ref="BA57:BA85" si="55">AVERAGE(AK57,AH57,AE57,AB57,Y57,V57,S57,P57,M57,AN57,AQ57,AT57,AW57)</f>
        <v>1320.722</v>
      </c>
      <c r="BB57" s="77">
        <f t="shared" ref="BB57:BB85" si="56">MEDIAN(AK57,AH57,AE57,AB57,Y57,V57,S57,P57,M57,AN57,AQ57,AT57,AW57)</f>
        <v>1000</v>
      </c>
      <c r="BC57" s="77">
        <f t="shared" ref="BC57:BC85" si="57">MAX(AK57,AH57,AE57,AB57,Y57,V57,S57,P57,M57,AN57,AQ57,AT57,AW57)</f>
        <v>2500</v>
      </c>
      <c r="BD57" s="88"/>
      <c r="BE57" s="79">
        <f t="shared" ref="BE57:BG72" si="58">AZ57*$K57</f>
        <v>7650</v>
      </c>
      <c r="BF57" s="80">
        <f t="shared" si="58"/>
        <v>39621.659999999996</v>
      </c>
      <c r="BG57" s="81">
        <f t="shared" si="58"/>
        <v>30000</v>
      </c>
      <c r="BH57" s="342">
        <f t="shared" ref="BH57:BH85" si="59">(SUM(M57,P57,S57,V57,Y57,AB57,AE57,AH57,AK57,AN57,AQ57,AT57,AW57)-MAX(M57,P57,S57,V57,Y57,AB57,AE57,AH57,AK57,AN57,AQ57,AT57,AW57)-MIN(M57,P57,S57,V57,Y57,AB57,AE57,AH57,AK57,AN57,AQ57,AT57,AW57))/(COUNT(M57,P57,S57,V57,Y57,AB57,AE57,AH57,AK57,AN57,AQ57,AT57,AW57)-2)</f>
        <v>1282.8699999999999</v>
      </c>
      <c r="BI57" s="82"/>
    </row>
    <row r="58" spans="1:61" ht="72" x14ac:dyDescent="0.25">
      <c r="A58" s="137">
        <v>49</v>
      </c>
      <c r="B58" s="96" t="s">
        <v>172</v>
      </c>
      <c r="C58" s="97" t="s">
        <v>175</v>
      </c>
      <c r="D58" s="85" t="s">
        <v>176</v>
      </c>
      <c r="E58" s="86" t="s">
        <v>62</v>
      </c>
      <c r="F58" s="64"/>
      <c r="G58" s="64">
        <f t="shared" si="53"/>
        <v>0</v>
      </c>
      <c r="H58" s="183">
        <v>678.88</v>
      </c>
      <c r="I58" s="184">
        <f t="shared" ref="I58:I85" si="60">G58*H58</f>
        <v>0</v>
      </c>
      <c r="J58" s="351">
        <v>20818</v>
      </c>
      <c r="K58" s="211">
        <v>30</v>
      </c>
      <c r="L58" s="98" t="s">
        <v>77</v>
      </c>
      <c r="M58" s="215"/>
      <c r="N58" s="158">
        <f t="shared" ref="N58:N85" si="61">M58*K58</f>
        <v>0</v>
      </c>
      <c r="O58" s="98" t="s">
        <v>77</v>
      </c>
      <c r="P58" s="215"/>
      <c r="Q58" s="158">
        <f t="shared" si="38"/>
        <v>0</v>
      </c>
      <c r="R58" s="98" t="s">
        <v>77</v>
      </c>
      <c r="S58" s="215"/>
      <c r="T58" s="158">
        <f t="shared" si="39"/>
        <v>0</v>
      </c>
      <c r="U58" s="98" t="s">
        <v>77</v>
      </c>
      <c r="V58" s="215"/>
      <c r="W58" s="158">
        <f t="shared" si="40"/>
        <v>0</v>
      </c>
      <c r="X58" s="98" t="s">
        <v>77</v>
      </c>
      <c r="Y58" s="215"/>
      <c r="Z58" s="143">
        <f t="shared" si="41"/>
        <v>0</v>
      </c>
      <c r="AA58" s="98" t="s">
        <v>77</v>
      </c>
      <c r="AB58" s="215"/>
      <c r="AC58" s="158">
        <f t="shared" si="42"/>
        <v>0</v>
      </c>
      <c r="AD58" s="98" t="s">
        <v>77</v>
      </c>
      <c r="AE58" s="215"/>
      <c r="AF58" s="158">
        <f t="shared" si="43"/>
        <v>0</v>
      </c>
      <c r="AG58" s="98" t="s">
        <v>77</v>
      </c>
      <c r="AH58" s="215"/>
      <c r="AI58" s="158">
        <f t="shared" si="44"/>
        <v>0</v>
      </c>
      <c r="AJ58" s="98" t="s">
        <v>77</v>
      </c>
      <c r="AK58" s="215"/>
      <c r="AL58" s="159">
        <f t="shared" si="54"/>
        <v>0</v>
      </c>
      <c r="AM58" s="73">
        <v>49</v>
      </c>
      <c r="AN58" s="74">
        <v>532</v>
      </c>
      <c r="AO58" s="75">
        <f t="shared" si="15"/>
        <v>15960</v>
      </c>
      <c r="AP58" s="73">
        <v>49</v>
      </c>
      <c r="AQ58" s="74">
        <v>1800</v>
      </c>
      <c r="AR58" s="92" t="e">
        <f>AQ58*#REF!</f>
        <v>#REF!</v>
      </c>
      <c r="AS58" s="73">
        <v>49</v>
      </c>
      <c r="AT58" s="74">
        <v>550</v>
      </c>
      <c r="AU58" s="74" t="e">
        <f>AT58*#REF!</f>
        <v>#REF!</v>
      </c>
      <c r="AV58" s="73">
        <v>49</v>
      </c>
      <c r="AW58" s="145">
        <v>807.75</v>
      </c>
      <c r="AX58" s="75" t="e">
        <f>AW58*#REF!</f>
        <v>#REF!</v>
      </c>
      <c r="AY58" s="93"/>
      <c r="AZ58" s="77">
        <f t="shared" si="17"/>
        <v>532</v>
      </c>
      <c r="BA58" s="77">
        <f t="shared" si="55"/>
        <v>922.4375</v>
      </c>
      <c r="BB58" s="77">
        <f t="shared" si="56"/>
        <v>678.875</v>
      </c>
      <c r="BC58" s="77">
        <f t="shared" si="57"/>
        <v>1800</v>
      </c>
      <c r="BD58" s="88"/>
      <c r="BE58" s="79">
        <f t="shared" si="58"/>
        <v>15960</v>
      </c>
      <c r="BF58" s="80">
        <f t="shared" si="58"/>
        <v>27673.125</v>
      </c>
      <c r="BG58" s="81">
        <f t="shared" si="58"/>
        <v>20366.25</v>
      </c>
      <c r="BH58" s="342">
        <f t="shared" si="59"/>
        <v>678.875</v>
      </c>
      <c r="BI58" s="82"/>
    </row>
    <row r="59" spans="1:61" ht="132" x14ac:dyDescent="0.25">
      <c r="A59" s="59">
        <v>50</v>
      </c>
      <c r="B59" s="96" t="s">
        <v>172</v>
      </c>
      <c r="C59" s="97" t="s">
        <v>177</v>
      </c>
      <c r="D59" s="85" t="s">
        <v>178</v>
      </c>
      <c r="E59" s="86" t="s">
        <v>62</v>
      </c>
      <c r="F59" s="64"/>
      <c r="G59" s="64">
        <f t="shared" si="53"/>
        <v>0</v>
      </c>
      <c r="H59" s="183">
        <v>375.02</v>
      </c>
      <c r="I59" s="184">
        <f t="shared" si="60"/>
        <v>0</v>
      </c>
      <c r="J59" s="351">
        <v>20818</v>
      </c>
      <c r="K59" s="211">
        <v>200</v>
      </c>
      <c r="L59" s="67">
        <v>107</v>
      </c>
      <c r="M59" s="99">
        <v>385</v>
      </c>
      <c r="N59" s="158">
        <f t="shared" si="61"/>
        <v>77000</v>
      </c>
      <c r="O59" s="67">
        <v>221</v>
      </c>
      <c r="P59" s="99">
        <v>60</v>
      </c>
      <c r="Q59" s="158">
        <f t="shared" si="38"/>
        <v>12000</v>
      </c>
      <c r="R59" s="67">
        <v>654</v>
      </c>
      <c r="S59" s="99">
        <v>150</v>
      </c>
      <c r="T59" s="158">
        <f t="shared" si="39"/>
        <v>30000</v>
      </c>
      <c r="U59" s="98" t="s">
        <v>77</v>
      </c>
      <c r="V59" s="215"/>
      <c r="W59" s="158">
        <f t="shared" si="40"/>
        <v>0</v>
      </c>
      <c r="X59" s="67">
        <v>10</v>
      </c>
      <c r="Y59" s="99">
        <v>100</v>
      </c>
      <c r="Z59" s="143">
        <f t="shared" si="41"/>
        <v>20000</v>
      </c>
      <c r="AA59" s="67">
        <v>31</v>
      </c>
      <c r="AB59" s="99">
        <v>858.55</v>
      </c>
      <c r="AC59" s="158">
        <f t="shared" si="42"/>
        <v>171710</v>
      </c>
      <c r="AD59" s="98" t="s">
        <v>77</v>
      </c>
      <c r="AE59" s="215"/>
      <c r="AF59" s="158">
        <f t="shared" si="43"/>
        <v>0</v>
      </c>
      <c r="AG59" s="67">
        <v>188</v>
      </c>
      <c r="AH59" s="99">
        <v>119.41</v>
      </c>
      <c r="AI59" s="158">
        <f t="shared" si="44"/>
        <v>23882</v>
      </c>
      <c r="AJ59" s="67" t="s">
        <v>179</v>
      </c>
      <c r="AK59" s="99">
        <v>78</v>
      </c>
      <c r="AL59" s="159">
        <f t="shared" si="54"/>
        <v>15600</v>
      </c>
      <c r="AM59" s="73">
        <v>50</v>
      </c>
      <c r="AN59" s="74">
        <v>308</v>
      </c>
      <c r="AO59" s="75">
        <f t="shared" si="15"/>
        <v>61600</v>
      </c>
      <c r="AP59" s="73">
        <v>50</v>
      </c>
      <c r="AQ59" s="74">
        <v>1200</v>
      </c>
      <c r="AR59" s="92" t="e">
        <f>AQ59*#REF!</f>
        <v>#REF!</v>
      </c>
      <c r="AS59" s="73">
        <v>50</v>
      </c>
      <c r="AT59" s="74">
        <v>310</v>
      </c>
      <c r="AU59" s="74" t="e">
        <f>AT59*#REF!</f>
        <v>#REF!</v>
      </c>
      <c r="AV59" s="73">
        <v>50</v>
      </c>
      <c r="AW59" s="145">
        <v>1066.24</v>
      </c>
      <c r="AX59" s="75" t="e">
        <f>AW59*#REF!</f>
        <v>#REF!</v>
      </c>
      <c r="AY59" s="93"/>
      <c r="AZ59" s="77">
        <f t="shared" si="17"/>
        <v>60</v>
      </c>
      <c r="BA59" s="77">
        <f t="shared" si="55"/>
        <v>421.38181818181818</v>
      </c>
      <c r="BB59" s="77">
        <f t="shared" si="56"/>
        <v>308</v>
      </c>
      <c r="BC59" s="77">
        <f t="shared" si="57"/>
        <v>1200</v>
      </c>
      <c r="BD59" s="88"/>
      <c r="BE59" s="79">
        <f t="shared" si="58"/>
        <v>12000</v>
      </c>
      <c r="BF59" s="80">
        <f t="shared" si="58"/>
        <v>84276.363636363632</v>
      </c>
      <c r="BG59" s="91">
        <f t="shared" si="51"/>
        <v>61600</v>
      </c>
      <c r="BH59" s="342">
        <f t="shared" si="59"/>
        <v>375.02222222222218</v>
      </c>
      <c r="BI59" s="82"/>
    </row>
    <row r="60" spans="1:61" ht="72" x14ac:dyDescent="0.25">
      <c r="A60" s="137">
        <v>51</v>
      </c>
      <c r="B60" s="96" t="s">
        <v>172</v>
      </c>
      <c r="C60" s="97" t="s">
        <v>180</v>
      </c>
      <c r="D60" s="85" t="s">
        <v>181</v>
      </c>
      <c r="E60" s="86" t="s">
        <v>62</v>
      </c>
      <c r="F60" s="64"/>
      <c r="G60" s="64">
        <f t="shared" si="53"/>
        <v>0</v>
      </c>
      <c r="H60" s="183">
        <v>2521.81</v>
      </c>
      <c r="I60" s="184">
        <f t="shared" si="60"/>
        <v>0</v>
      </c>
      <c r="J60" s="351">
        <v>20818</v>
      </c>
      <c r="K60" s="211">
        <v>40</v>
      </c>
      <c r="L60" s="98" t="s">
        <v>77</v>
      </c>
      <c r="M60" s="215"/>
      <c r="N60" s="158">
        <f t="shared" si="61"/>
        <v>0</v>
      </c>
      <c r="O60" s="98" t="s">
        <v>77</v>
      </c>
      <c r="P60" s="215"/>
      <c r="Q60" s="158">
        <f t="shared" si="38"/>
        <v>0</v>
      </c>
      <c r="R60" s="98" t="s">
        <v>77</v>
      </c>
      <c r="S60" s="215"/>
      <c r="T60" s="158">
        <f t="shared" si="39"/>
        <v>0</v>
      </c>
      <c r="U60" s="98" t="s">
        <v>77</v>
      </c>
      <c r="V60" s="215"/>
      <c r="W60" s="158">
        <f t="shared" si="40"/>
        <v>0</v>
      </c>
      <c r="X60" s="98" t="s">
        <v>77</v>
      </c>
      <c r="Y60" s="215"/>
      <c r="Z60" s="143">
        <f t="shared" si="41"/>
        <v>0</v>
      </c>
      <c r="AA60" s="98" t="s">
        <v>77</v>
      </c>
      <c r="AB60" s="215"/>
      <c r="AC60" s="158">
        <f t="shared" si="42"/>
        <v>0</v>
      </c>
      <c r="AD60" s="98" t="s">
        <v>77</v>
      </c>
      <c r="AE60" s="215"/>
      <c r="AF60" s="158">
        <f t="shared" si="43"/>
        <v>0</v>
      </c>
      <c r="AG60" s="67">
        <v>171</v>
      </c>
      <c r="AH60" s="99">
        <v>480.41</v>
      </c>
      <c r="AI60" s="158">
        <f t="shared" si="44"/>
        <v>19216.400000000001</v>
      </c>
      <c r="AJ60" s="98" t="s">
        <v>77</v>
      </c>
      <c r="AK60" s="215"/>
      <c r="AL60" s="159">
        <f t="shared" si="54"/>
        <v>0</v>
      </c>
      <c r="AM60" s="73">
        <v>51</v>
      </c>
      <c r="AN60" s="74">
        <v>8680</v>
      </c>
      <c r="AO60" s="75">
        <f t="shared" si="15"/>
        <v>347200</v>
      </c>
      <c r="AP60" s="73">
        <v>51</v>
      </c>
      <c r="AQ60" s="74">
        <v>1800</v>
      </c>
      <c r="AR60" s="92" t="e">
        <f>AQ60*#REF!</f>
        <v>#REF!</v>
      </c>
      <c r="AS60" s="73">
        <v>51</v>
      </c>
      <c r="AT60" s="74">
        <v>5200</v>
      </c>
      <c r="AU60" s="74" t="e">
        <f>AT60*#REF!</f>
        <v>#REF!</v>
      </c>
      <c r="AV60" s="73">
        <v>51</v>
      </c>
      <c r="AW60" s="145">
        <v>565.42999999999995</v>
      </c>
      <c r="AX60" s="75" t="e">
        <f>AW60*#REF!</f>
        <v>#REF!</v>
      </c>
      <c r="AY60" s="93"/>
      <c r="AZ60" s="77">
        <f t="shared" si="17"/>
        <v>480.41</v>
      </c>
      <c r="BA60" s="77">
        <f t="shared" si="55"/>
        <v>3345.1680000000001</v>
      </c>
      <c r="BB60" s="77">
        <f t="shared" si="56"/>
        <v>1800</v>
      </c>
      <c r="BC60" s="77">
        <f t="shared" si="57"/>
        <v>8680</v>
      </c>
      <c r="BD60" s="88"/>
      <c r="BE60" s="79">
        <f t="shared" si="58"/>
        <v>19216.400000000001</v>
      </c>
      <c r="BF60" s="80">
        <f t="shared" si="58"/>
        <v>133806.72</v>
      </c>
      <c r="BG60" s="91">
        <f t="shared" si="51"/>
        <v>72000</v>
      </c>
      <c r="BH60" s="342">
        <f t="shared" si="59"/>
        <v>2521.81</v>
      </c>
      <c r="BI60" s="82"/>
    </row>
    <row r="61" spans="1:61" ht="144" x14ac:dyDescent="0.25">
      <c r="A61" s="59">
        <v>52</v>
      </c>
      <c r="B61" s="96" t="s">
        <v>172</v>
      </c>
      <c r="C61" s="97" t="s">
        <v>182</v>
      </c>
      <c r="D61" s="85" t="s">
        <v>183</v>
      </c>
      <c r="E61" s="86" t="s">
        <v>62</v>
      </c>
      <c r="F61" s="64">
        <v>8</v>
      </c>
      <c r="G61" s="64">
        <f t="shared" si="53"/>
        <v>8</v>
      </c>
      <c r="H61" s="183">
        <v>3775</v>
      </c>
      <c r="I61" s="184">
        <f t="shared" si="60"/>
        <v>30200</v>
      </c>
      <c r="J61" s="351">
        <v>17612</v>
      </c>
      <c r="K61" s="211">
        <v>30</v>
      </c>
      <c r="L61" s="98" t="s">
        <v>77</v>
      </c>
      <c r="M61" s="215"/>
      <c r="N61" s="158">
        <f t="shared" si="61"/>
        <v>0</v>
      </c>
      <c r="O61" s="98" t="s">
        <v>77</v>
      </c>
      <c r="P61" s="215"/>
      <c r="Q61" s="158">
        <f t="shared" si="38"/>
        <v>0</v>
      </c>
      <c r="R61" s="98" t="s">
        <v>77</v>
      </c>
      <c r="S61" s="215"/>
      <c r="T61" s="158">
        <f t="shared" si="39"/>
        <v>0</v>
      </c>
      <c r="U61" s="98" t="s">
        <v>77</v>
      </c>
      <c r="V61" s="215"/>
      <c r="W61" s="158">
        <f t="shared" si="40"/>
        <v>0</v>
      </c>
      <c r="X61" s="98" t="s">
        <v>77</v>
      </c>
      <c r="Y61" s="215"/>
      <c r="Z61" s="143">
        <f t="shared" si="41"/>
        <v>0</v>
      </c>
      <c r="AA61" s="98" t="s">
        <v>77</v>
      </c>
      <c r="AB61" s="215"/>
      <c r="AC61" s="158">
        <f t="shared" si="42"/>
        <v>0</v>
      </c>
      <c r="AD61" s="98" t="s">
        <v>77</v>
      </c>
      <c r="AE61" s="215"/>
      <c r="AF61" s="158">
        <f t="shared" si="43"/>
        <v>0</v>
      </c>
      <c r="AG61" s="98" t="s">
        <v>77</v>
      </c>
      <c r="AH61" s="215"/>
      <c r="AI61" s="158">
        <f t="shared" si="44"/>
        <v>0</v>
      </c>
      <c r="AJ61" s="98" t="s">
        <v>77</v>
      </c>
      <c r="AK61" s="215"/>
      <c r="AL61" s="159">
        <f t="shared" si="54"/>
        <v>0</v>
      </c>
      <c r="AM61" s="73">
        <v>52</v>
      </c>
      <c r="AN61" s="74">
        <v>2520</v>
      </c>
      <c r="AO61" s="75">
        <f t="shared" si="15"/>
        <v>75600</v>
      </c>
      <c r="AP61" s="73">
        <v>52</v>
      </c>
      <c r="AQ61" s="74">
        <v>5000</v>
      </c>
      <c r="AR61" s="92" t="e">
        <f>AQ61*#REF!</f>
        <v>#REF!</v>
      </c>
      <c r="AS61" s="73">
        <v>52</v>
      </c>
      <c r="AT61" s="74">
        <v>2550</v>
      </c>
      <c r="AU61" s="74" t="e">
        <f>AT61*#REF!</f>
        <v>#REF!</v>
      </c>
      <c r="AV61" s="73">
        <v>52</v>
      </c>
      <c r="AW61" s="145">
        <v>5654.28</v>
      </c>
      <c r="AX61" s="75" t="e">
        <f>AW61*#REF!</f>
        <v>#REF!</v>
      </c>
      <c r="AY61" s="93"/>
      <c r="AZ61" s="77">
        <f t="shared" si="17"/>
        <v>2520</v>
      </c>
      <c r="BA61" s="77">
        <f t="shared" si="55"/>
        <v>3931.0699999999997</v>
      </c>
      <c r="BB61" s="77">
        <f t="shared" si="56"/>
        <v>3775</v>
      </c>
      <c r="BC61" s="77">
        <f t="shared" si="57"/>
        <v>5654.28</v>
      </c>
      <c r="BD61" s="88"/>
      <c r="BE61" s="79">
        <f t="shared" si="58"/>
        <v>75600</v>
      </c>
      <c r="BF61" s="80">
        <f t="shared" si="58"/>
        <v>117932.09999999999</v>
      </c>
      <c r="BG61" s="91">
        <f>BB61*$K61</f>
        <v>113250</v>
      </c>
      <c r="BH61" s="342">
        <f t="shared" si="59"/>
        <v>3775</v>
      </c>
      <c r="BI61" s="82"/>
    </row>
    <row r="62" spans="1:61" ht="36" x14ac:dyDescent="0.25">
      <c r="A62" s="137">
        <v>53</v>
      </c>
      <c r="B62" s="96" t="s">
        <v>172</v>
      </c>
      <c r="C62" s="84" t="s">
        <v>184</v>
      </c>
      <c r="D62" s="85" t="s">
        <v>185</v>
      </c>
      <c r="E62" s="86" t="s">
        <v>62</v>
      </c>
      <c r="F62" s="64">
        <v>30</v>
      </c>
      <c r="G62" s="64">
        <f t="shared" si="53"/>
        <v>30</v>
      </c>
      <c r="H62" s="183">
        <v>259.58</v>
      </c>
      <c r="I62" s="184">
        <f t="shared" si="60"/>
        <v>7787.4</v>
      </c>
      <c r="J62" s="351">
        <v>17612</v>
      </c>
      <c r="K62" s="211">
        <v>200</v>
      </c>
      <c r="L62" s="67">
        <v>100</v>
      </c>
      <c r="M62" s="99">
        <v>150</v>
      </c>
      <c r="N62" s="158">
        <f t="shared" si="61"/>
        <v>30000</v>
      </c>
      <c r="O62" s="67">
        <v>210</v>
      </c>
      <c r="P62" s="99">
        <v>90</v>
      </c>
      <c r="Q62" s="158">
        <f t="shared" si="38"/>
        <v>18000</v>
      </c>
      <c r="R62" s="67">
        <v>676</v>
      </c>
      <c r="S62" s="99">
        <v>250</v>
      </c>
      <c r="T62" s="158">
        <f t="shared" si="39"/>
        <v>50000</v>
      </c>
      <c r="U62" s="98" t="s">
        <v>77</v>
      </c>
      <c r="V62" s="215"/>
      <c r="W62" s="158">
        <f t="shared" si="40"/>
        <v>0</v>
      </c>
      <c r="X62" s="67">
        <v>7</v>
      </c>
      <c r="Y62" s="99">
        <v>150</v>
      </c>
      <c r="Z62" s="143">
        <f t="shared" si="41"/>
        <v>30000</v>
      </c>
      <c r="AA62" s="98" t="s">
        <v>77</v>
      </c>
      <c r="AB62" s="215"/>
      <c r="AC62" s="158">
        <f t="shared" si="42"/>
        <v>0</v>
      </c>
      <c r="AD62" s="98" t="s">
        <v>77</v>
      </c>
      <c r="AE62" s="215"/>
      <c r="AF62" s="158">
        <f t="shared" si="43"/>
        <v>0</v>
      </c>
      <c r="AG62" s="67">
        <v>214</v>
      </c>
      <c r="AH62" s="99">
        <v>58.58</v>
      </c>
      <c r="AI62" s="158">
        <f t="shared" si="44"/>
        <v>11716</v>
      </c>
      <c r="AJ62" s="67" t="s">
        <v>186</v>
      </c>
      <c r="AK62" s="99">
        <v>160</v>
      </c>
      <c r="AL62" s="159">
        <f t="shared" si="54"/>
        <v>32000</v>
      </c>
      <c r="AM62" s="73">
        <v>53</v>
      </c>
      <c r="AN62" s="74">
        <v>392</v>
      </c>
      <c r="AO62" s="75">
        <f t="shared" si="15"/>
        <v>78400</v>
      </c>
      <c r="AP62" s="73">
        <v>53</v>
      </c>
      <c r="AQ62" s="74">
        <v>600</v>
      </c>
      <c r="AR62" s="92" t="e">
        <f>AQ62*#REF!</f>
        <v>#REF!</v>
      </c>
      <c r="AS62" s="73">
        <v>53</v>
      </c>
      <c r="AT62" s="74">
        <v>400</v>
      </c>
      <c r="AU62" s="74" t="e">
        <f>AT62*#REF!</f>
        <v>#REF!</v>
      </c>
      <c r="AV62" s="73">
        <v>53</v>
      </c>
      <c r="AW62" s="145">
        <v>484.65</v>
      </c>
      <c r="AX62" s="75" t="e">
        <f>AW62*#REF!</f>
        <v>#REF!</v>
      </c>
      <c r="AY62" s="93"/>
      <c r="AZ62" s="77">
        <f t="shared" si="17"/>
        <v>58.58</v>
      </c>
      <c r="BA62" s="77">
        <f t="shared" si="55"/>
        <v>273.52300000000002</v>
      </c>
      <c r="BB62" s="77">
        <f t="shared" si="56"/>
        <v>205</v>
      </c>
      <c r="BC62" s="77">
        <f t="shared" si="57"/>
        <v>600</v>
      </c>
      <c r="BD62" s="88"/>
      <c r="BE62" s="79">
        <f t="shared" si="58"/>
        <v>11716</v>
      </c>
      <c r="BF62" s="80">
        <f t="shared" si="58"/>
        <v>54704.600000000006</v>
      </c>
      <c r="BG62" s="91">
        <f t="shared" si="58"/>
        <v>41000</v>
      </c>
      <c r="BH62" s="342">
        <f t="shared" si="59"/>
        <v>259.58125000000001</v>
      </c>
      <c r="BI62" s="82"/>
    </row>
    <row r="63" spans="1:61" ht="48" x14ac:dyDescent="0.25">
      <c r="A63" s="59">
        <v>54</v>
      </c>
      <c r="B63" s="96" t="s">
        <v>172</v>
      </c>
      <c r="C63" s="84" t="s">
        <v>187</v>
      </c>
      <c r="D63" s="85" t="s">
        <v>188</v>
      </c>
      <c r="E63" s="86" t="s">
        <v>62</v>
      </c>
      <c r="F63" s="64"/>
      <c r="G63" s="64">
        <f t="shared" si="53"/>
        <v>0</v>
      </c>
      <c r="H63" s="183">
        <v>342.25</v>
      </c>
      <c r="I63" s="184">
        <f t="shared" si="60"/>
        <v>0</v>
      </c>
      <c r="J63" s="351">
        <v>17612</v>
      </c>
      <c r="K63" s="211">
        <v>50</v>
      </c>
      <c r="L63" s="67">
        <v>101</v>
      </c>
      <c r="M63" s="99">
        <v>185</v>
      </c>
      <c r="N63" s="158">
        <f t="shared" si="61"/>
        <v>9250</v>
      </c>
      <c r="O63" s="67">
        <v>210</v>
      </c>
      <c r="P63" s="99">
        <v>90</v>
      </c>
      <c r="Q63" s="158">
        <f t="shared" si="38"/>
        <v>4500</v>
      </c>
      <c r="R63" s="67">
        <v>677</v>
      </c>
      <c r="S63" s="99">
        <v>325</v>
      </c>
      <c r="T63" s="158">
        <f t="shared" si="39"/>
        <v>16250</v>
      </c>
      <c r="U63" s="98" t="s">
        <v>77</v>
      </c>
      <c r="V63" s="215"/>
      <c r="W63" s="158">
        <f t="shared" si="40"/>
        <v>0</v>
      </c>
      <c r="X63" s="67">
        <v>7</v>
      </c>
      <c r="Y63" s="99">
        <v>150</v>
      </c>
      <c r="Z63" s="143">
        <f t="shared" si="41"/>
        <v>7500</v>
      </c>
      <c r="AA63" s="98" t="s">
        <v>77</v>
      </c>
      <c r="AB63" s="215"/>
      <c r="AC63" s="158">
        <f t="shared" si="42"/>
        <v>0</v>
      </c>
      <c r="AD63" s="98" t="s">
        <v>77</v>
      </c>
      <c r="AE63" s="215"/>
      <c r="AF63" s="158">
        <f t="shared" si="43"/>
        <v>0</v>
      </c>
      <c r="AG63" s="67">
        <v>214</v>
      </c>
      <c r="AH63" s="99">
        <v>58.58</v>
      </c>
      <c r="AI63" s="158">
        <f t="shared" si="44"/>
        <v>2929</v>
      </c>
      <c r="AJ63" s="67" t="s">
        <v>189</v>
      </c>
      <c r="AK63" s="99">
        <v>200</v>
      </c>
      <c r="AL63" s="159">
        <f t="shared" si="54"/>
        <v>10000</v>
      </c>
      <c r="AM63" s="73">
        <v>54</v>
      </c>
      <c r="AN63" s="74">
        <v>588</v>
      </c>
      <c r="AO63" s="75">
        <f t="shared" si="15"/>
        <v>29400</v>
      </c>
      <c r="AP63" s="73">
        <v>54</v>
      </c>
      <c r="AQ63" s="74">
        <v>650</v>
      </c>
      <c r="AR63" s="92" t="e">
        <f>AQ63*#REF!</f>
        <v>#REF!</v>
      </c>
      <c r="AS63" s="73">
        <v>54</v>
      </c>
      <c r="AT63" s="74">
        <v>550</v>
      </c>
      <c r="AU63" s="74" t="e">
        <f>AT63*#REF!</f>
        <v>#REF!</v>
      </c>
      <c r="AV63" s="73">
        <v>54</v>
      </c>
      <c r="AW63" s="145">
        <v>1050.08</v>
      </c>
      <c r="AX63" s="75" t="e">
        <f>AW63*#REF!</f>
        <v>#REF!</v>
      </c>
      <c r="AY63" s="93"/>
      <c r="AZ63" s="77">
        <f t="shared" si="17"/>
        <v>58.58</v>
      </c>
      <c r="BA63" s="77">
        <f t="shared" si="55"/>
        <v>384.666</v>
      </c>
      <c r="BB63" s="77">
        <f t="shared" si="56"/>
        <v>262.5</v>
      </c>
      <c r="BC63" s="77">
        <f t="shared" si="57"/>
        <v>1050.08</v>
      </c>
      <c r="BD63" s="88"/>
      <c r="BE63" s="79">
        <f t="shared" si="58"/>
        <v>2929</v>
      </c>
      <c r="BF63" s="80">
        <f t="shared" si="58"/>
        <v>19233.3</v>
      </c>
      <c r="BG63" s="91">
        <f t="shared" si="58"/>
        <v>13125</v>
      </c>
      <c r="BH63" s="342">
        <f t="shared" si="59"/>
        <v>342.25</v>
      </c>
      <c r="BI63" s="82"/>
    </row>
    <row r="64" spans="1:61" ht="72" x14ac:dyDescent="0.25">
      <c r="A64" s="137">
        <v>55</v>
      </c>
      <c r="B64" s="96" t="s">
        <v>172</v>
      </c>
      <c r="C64" s="84" t="s">
        <v>190</v>
      </c>
      <c r="D64" s="85" t="s">
        <v>191</v>
      </c>
      <c r="E64" s="86" t="s">
        <v>62</v>
      </c>
      <c r="F64" s="64"/>
      <c r="G64" s="64">
        <f t="shared" si="53"/>
        <v>0</v>
      </c>
      <c r="H64" s="183">
        <v>750.9</v>
      </c>
      <c r="I64" s="184">
        <f t="shared" si="60"/>
        <v>0</v>
      </c>
      <c r="J64" s="351">
        <v>21490</v>
      </c>
      <c r="K64" s="211">
        <v>70</v>
      </c>
      <c r="L64" s="67">
        <v>44</v>
      </c>
      <c r="M64" s="99">
        <v>250</v>
      </c>
      <c r="N64" s="158">
        <f t="shared" si="61"/>
        <v>17500</v>
      </c>
      <c r="O64" s="98" t="s">
        <v>77</v>
      </c>
      <c r="P64" s="215"/>
      <c r="Q64" s="158">
        <f t="shared" si="38"/>
        <v>0</v>
      </c>
      <c r="R64" s="67">
        <v>707</v>
      </c>
      <c r="S64" s="99">
        <v>1028</v>
      </c>
      <c r="T64" s="158">
        <f t="shared" si="39"/>
        <v>71960</v>
      </c>
      <c r="U64" s="67" t="s">
        <v>192</v>
      </c>
      <c r="V64" s="99">
        <v>200</v>
      </c>
      <c r="W64" s="158">
        <f t="shared" si="40"/>
        <v>14000</v>
      </c>
      <c r="X64" s="67">
        <v>33</v>
      </c>
      <c r="Y64" s="99">
        <v>450</v>
      </c>
      <c r="Z64" s="143">
        <f t="shared" si="41"/>
        <v>31500</v>
      </c>
      <c r="AA64" s="98" t="s">
        <v>77</v>
      </c>
      <c r="AB64" s="215"/>
      <c r="AC64" s="158">
        <f t="shared" si="42"/>
        <v>0</v>
      </c>
      <c r="AD64" s="67">
        <v>18</v>
      </c>
      <c r="AE64" s="99">
        <v>470.07</v>
      </c>
      <c r="AF64" s="158">
        <f t="shared" si="43"/>
        <v>32904.9</v>
      </c>
      <c r="AG64" s="67">
        <v>138</v>
      </c>
      <c r="AH64" s="99">
        <v>20.88</v>
      </c>
      <c r="AI64" s="158">
        <f t="shared" si="44"/>
        <v>1461.6</v>
      </c>
      <c r="AJ64" s="67" t="s">
        <v>193</v>
      </c>
      <c r="AK64" s="99">
        <v>400</v>
      </c>
      <c r="AL64" s="159">
        <f t="shared" si="54"/>
        <v>28000</v>
      </c>
      <c r="AM64" s="73">
        <v>55</v>
      </c>
      <c r="AN64" s="74">
        <v>1260</v>
      </c>
      <c r="AO64" s="75">
        <f t="shared" si="15"/>
        <v>88200</v>
      </c>
      <c r="AP64" s="73">
        <v>55</v>
      </c>
      <c r="AQ64" s="74">
        <v>1500</v>
      </c>
      <c r="AR64" s="92" t="e">
        <f>AQ64*#REF!</f>
        <v>#REF!</v>
      </c>
      <c r="AS64" s="73">
        <v>55</v>
      </c>
      <c r="AT64" s="74">
        <v>1200</v>
      </c>
      <c r="AU64" s="74" t="e">
        <f>AT64*#REF!</f>
        <v>#REF!</v>
      </c>
      <c r="AV64" s="73">
        <v>55</v>
      </c>
      <c r="AW64" s="145">
        <v>8562.2000000000007</v>
      </c>
      <c r="AX64" s="75" t="e">
        <f>AW64*#REF!</f>
        <v>#REF!</v>
      </c>
      <c r="AY64" s="93"/>
      <c r="AZ64" s="77">
        <f t="shared" si="17"/>
        <v>20.88</v>
      </c>
      <c r="BA64" s="77">
        <f t="shared" si="55"/>
        <v>1394.65</v>
      </c>
      <c r="BB64" s="77">
        <f t="shared" si="56"/>
        <v>470.07</v>
      </c>
      <c r="BC64" s="77">
        <f t="shared" si="57"/>
        <v>8562.2000000000007</v>
      </c>
      <c r="BD64" s="88"/>
      <c r="BE64" s="79">
        <f t="shared" si="58"/>
        <v>1461.6</v>
      </c>
      <c r="BF64" s="80">
        <f t="shared" si="58"/>
        <v>97625.5</v>
      </c>
      <c r="BG64" s="91">
        <f t="shared" si="58"/>
        <v>32904.9</v>
      </c>
      <c r="BH64" s="342">
        <f t="shared" si="59"/>
        <v>750.89666666666676</v>
      </c>
      <c r="BI64" s="82"/>
    </row>
    <row r="65" spans="1:61" ht="24" x14ac:dyDescent="0.25">
      <c r="A65" s="59">
        <v>56</v>
      </c>
      <c r="B65" s="96" t="s">
        <v>172</v>
      </c>
      <c r="C65" s="84" t="s">
        <v>194</v>
      </c>
      <c r="D65" s="85" t="s">
        <v>195</v>
      </c>
      <c r="E65" s="86" t="s">
        <v>62</v>
      </c>
      <c r="F65" s="64"/>
      <c r="G65" s="64">
        <f t="shared" si="53"/>
        <v>0</v>
      </c>
      <c r="H65" s="183">
        <v>718.88</v>
      </c>
      <c r="I65" s="184">
        <f t="shared" si="60"/>
        <v>0</v>
      </c>
      <c r="J65" s="351">
        <v>630754</v>
      </c>
      <c r="K65" s="211">
        <v>360</v>
      </c>
      <c r="L65" s="98" t="s">
        <v>77</v>
      </c>
      <c r="M65" s="215"/>
      <c r="N65" s="158">
        <f t="shared" si="61"/>
        <v>0</v>
      </c>
      <c r="O65" s="98" t="s">
        <v>77</v>
      </c>
      <c r="P65" s="215"/>
      <c r="Q65" s="158">
        <f t="shared" si="38"/>
        <v>0</v>
      </c>
      <c r="R65" s="98" t="s">
        <v>77</v>
      </c>
      <c r="S65" s="215"/>
      <c r="T65" s="158">
        <f t="shared" si="39"/>
        <v>0</v>
      </c>
      <c r="U65" s="98" t="s">
        <v>77</v>
      </c>
      <c r="V65" s="215"/>
      <c r="W65" s="158">
        <f t="shared" si="40"/>
        <v>0</v>
      </c>
      <c r="X65" s="98" t="s">
        <v>77</v>
      </c>
      <c r="Y65" s="215"/>
      <c r="Z65" s="143">
        <f t="shared" si="41"/>
        <v>0</v>
      </c>
      <c r="AA65" s="98" t="s">
        <v>77</v>
      </c>
      <c r="AB65" s="215"/>
      <c r="AC65" s="158">
        <f t="shared" si="42"/>
        <v>0</v>
      </c>
      <c r="AD65" s="98" t="s">
        <v>77</v>
      </c>
      <c r="AE65" s="215"/>
      <c r="AF65" s="158">
        <f t="shared" si="43"/>
        <v>0</v>
      </c>
      <c r="AG65" s="98" t="s">
        <v>77</v>
      </c>
      <c r="AH65" s="215"/>
      <c r="AI65" s="158">
        <f t="shared" si="44"/>
        <v>0</v>
      </c>
      <c r="AJ65" s="98" t="s">
        <v>77</v>
      </c>
      <c r="AK65" s="215"/>
      <c r="AL65" s="159">
        <f t="shared" si="54"/>
        <v>0</v>
      </c>
      <c r="AM65" s="73">
        <v>56</v>
      </c>
      <c r="AN65" s="74">
        <v>630</v>
      </c>
      <c r="AO65" s="75">
        <f t="shared" si="15"/>
        <v>226800</v>
      </c>
      <c r="AP65" s="73">
        <v>56</v>
      </c>
      <c r="AQ65" s="74">
        <v>1400</v>
      </c>
      <c r="AR65" s="92" t="e">
        <f>AQ65*#REF!</f>
        <v>#REF!</v>
      </c>
      <c r="AS65" s="73">
        <v>56</v>
      </c>
      <c r="AT65" s="74">
        <v>630</v>
      </c>
      <c r="AU65" s="74" t="e">
        <f>AT65*#REF!</f>
        <v>#REF!</v>
      </c>
      <c r="AV65" s="73">
        <v>56</v>
      </c>
      <c r="AW65" s="145">
        <v>807.75</v>
      </c>
      <c r="AX65" s="75" t="e">
        <f>AW65*#REF!</f>
        <v>#REF!</v>
      </c>
      <c r="AY65" s="93"/>
      <c r="AZ65" s="77">
        <f t="shared" si="17"/>
        <v>630</v>
      </c>
      <c r="BA65" s="77">
        <f t="shared" si="55"/>
        <v>866.9375</v>
      </c>
      <c r="BB65" s="77">
        <f t="shared" si="56"/>
        <v>718.875</v>
      </c>
      <c r="BC65" s="77">
        <f t="shared" si="57"/>
        <v>1400</v>
      </c>
      <c r="BD65" s="88"/>
      <c r="BE65" s="79">
        <f t="shared" si="58"/>
        <v>226800</v>
      </c>
      <c r="BF65" s="80">
        <f t="shared" si="58"/>
        <v>312097.5</v>
      </c>
      <c r="BG65" s="91">
        <f t="shared" si="58"/>
        <v>258795</v>
      </c>
      <c r="BH65" s="342">
        <f t="shared" si="59"/>
        <v>718.875</v>
      </c>
      <c r="BI65" s="82"/>
    </row>
    <row r="66" spans="1:61" ht="36" x14ac:dyDescent="0.25">
      <c r="A66" s="137">
        <v>57</v>
      </c>
      <c r="B66" s="96" t="s">
        <v>172</v>
      </c>
      <c r="C66" s="84" t="s">
        <v>196</v>
      </c>
      <c r="D66" s="85" t="s">
        <v>197</v>
      </c>
      <c r="E66" s="86" t="s">
        <v>62</v>
      </c>
      <c r="F66" s="64"/>
      <c r="G66" s="64">
        <f t="shared" si="53"/>
        <v>0</v>
      </c>
      <c r="H66" s="183">
        <v>147.91</v>
      </c>
      <c r="I66" s="184">
        <f t="shared" si="60"/>
        <v>0</v>
      </c>
      <c r="J66" s="351">
        <v>30428</v>
      </c>
      <c r="K66" s="211">
        <v>20</v>
      </c>
      <c r="L66" s="67">
        <v>104</v>
      </c>
      <c r="M66" s="99">
        <v>55</v>
      </c>
      <c r="N66" s="158">
        <f t="shared" si="61"/>
        <v>1100</v>
      </c>
      <c r="O66" s="67">
        <v>95</v>
      </c>
      <c r="P66" s="99">
        <v>35</v>
      </c>
      <c r="Q66" s="158">
        <f t="shared" si="38"/>
        <v>700</v>
      </c>
      <c r="R66" s="67">
        <v>714</v>
      </c>
      <c r="S66" s="99">
        <v>161.25</v>
      </c>
      <c r="T66" s="158">
        <f t="shared" si="39"/>
        <v>3225</v>
      </c>
      <c r="U66" s="67" t="s">
        <v>198</v>
      </c>
      <c r="V66" s="99">
        <v>30</v>
      </c>
      <c r="W66" s="158">
        <f t="shared" si="40"/>
        <v>600</v>
      </c>
      <c r="X66" s="67">
        <v>183</v>
      </c>
      <c r="Y66" s="99">
        <v>80</v>
      </c>
      <c r="Z66" s="143">
        <f t="shared" si="41"/>
        <v>1600</v>
      </c>
      <c r="AA66" s="98" t="s">
        <v>77</v>
      </c>
      <c r="AB66" s="215"/>
      <c r="AC66" s="158">
        <f t="shared" si="42"/>
        <v>0</v>
      </c>
      <c r="AD66" s="98" t="s">
        <v>77</v>
      </c>
      <c r="AE66" s="215"/>
      <c r="AF66" s="158">
        <f t="shared" si="43"/>
        <v>0</v>
      </c>
      <c r="AG66" s="98" t="s">
        <v>77</v>
      </c>
      <c r="AH66" s="215"/>
      <c r="AI66" s="158">
        <f t="shared" si="44"/>
        <v>0</v>
      </c>
      <c r="AJ66" s="67" t="s">
        <v>199</v>
      </c>
      <c r="AK66" s="99">
        <v>90</v>
      </c>
      <c r="AL66" s="159">
        <f t="shared" si="54"/>
        <v>1800</v>
      </c>
      <c r="AM66" s="73">
        <v>57</v>
      </c>
      <c r="AN66" s="74">
        <v>112</v>
      </c>
      <c r="AO66" s="75">
        <f t="shared" si="15"/>
        <v>2240</v>
      </c>
      <c r="AP66" s="73">
        <v>57</v>
      </c>
      <c r="AQ66" s="74">
        <v>500</v>
      </c>
      <c r="AR66" s="92" t="e">
        <f>AQ66*#REF!</f>
        <v>#REF!</v>
      </c>
      <c r="AS66" s="73">
        <v>57</v>
      </c>
      <c r="AT66" s="74">
        <v>150</v>
      </c>
      <c r="AU66" s="74" t="e">
        <f>AT66*#REF!</f>
        <v>#REF!</v>
      </c>
      <c r="AV66" s="73">
        <v>57</v>
      </c>
      <c r="AW66" s="145">
        <v>726.98</v>
      </c>
      <c r="AX66" s="75" t="e">
        <f>AW66*#REF!</f>
        <v>#REF!</v>
      </c>
      <c r="AY66" s="93"/>
      <c r="AZ66" s="77">
        <f t="shared" si="17"/>
        <v>30</v>
      </c>
      <c r="BA66" s="77">
        <f t="shared" si="55"/>
        <v>194.023</v>
      </c>
      <c r="BB66" s="77">
        <f t="shared" si="56"/>
        <v>101</v>
      </c>
      <c r="BC66" s="77">
        <f t="shared" si="57"/>
        <v>726.98</v>
      </c>
      <c r="BD66" s="88"/>
      <c r="BE66" s="79">
        <f t="shared" si="58"/>
        <v>600</v>
      </c>
      <c r="BF66" s="80">
        <f t="shared" si="58"/>
        <v>3880.46</v>
      </c>
      <c r="BG66" s="91">
        <f t="shared" si="58"/>
        <v>2020</v>
      </c>
      <c r="BH66" s="342">
        <f t="shared" si="59"/>
        <v>147.90625</v>
      </c>
      <c r="BI66" s="82"/>
    </row>
    <row r="67" spans="1:61" ht="84" x14ac:dyDescent="0.25">
      <c r="A67" s="59">
        <v>58</v>
      </c>
      <c r="B67" s="96" t="s">
        <v>172</v>
      </c>
      <c r="C67" s="84" t="s">
        <v>200</v>
      </c>
      <c r="D67" s="85" t="s">
        <v>201</v>
      </c>
      <c r="E67" s="86" t="s">
        <v>62</v>
      </c>
      <c r="F67" s="64"/>
      <c r="G67" s="64">
        <f t="shared" si="53"/>
        <v>0</v>
      </c>
      <c r="H67" s="183">
        <v>375</v>
      </c>
      <c r="I67" s="184">
        <f t="shared" si="60"/>
        <v>0</v>
      </c>
      <c r="J67" s="351">
        <v>30429</v>
      </c>
      <c r="K67" s="211">
        <v>20</v>
      </c>
      <c r="L67" s="98" t="s">
        <v>77</v>
      </c>
      <c r="M67" s="215"/>
      <c r="N67" s="158">
        <f t="shared" si="61"/>
        <v>0</v>
      </c>
      <c r="O67" s="98" t="s">
        <v>77</v>
      </c>
      <c r="P67" s="215"/>
      <c r="Q67" s="158">
        <f t="shared" si="38"/>
        <v>0</v>
      </c>
      <c r="R67" s="98" t="s">
        <v>77</v>
      </c>
      <c r="S67" s="215"/>
      <c r="T67" s="158">
        <f t="shared" si="39"/>
        <v>0</v>
      </c>
      <c r="U67" s="98" t="s">
        <v>77</v>
      </c>
      <c r="V67" s="215"/>
      <c r="W67" s="158">
        <f t="shared" si="40"/>
        <v>0</v>
      </c>
      <c r="X67" s="98" t="s">
        <v>77</v>
      </c>
      <c r="Y67" s="215"/>
      <c r="Z67" s="143">
        <f t="shared" si="41"/>
        <v>0</v>
      </c>
      <c r="AA67" s="98" t="s">
        <v>77</v>
      </c>
      <c r="AB67" s="215"/>
      <c r="AC67" s="158">
        <f t="shared" si="42"/>
        <v>0</v>
      </c>
      <c r="AD67" s="98" t="s">
        <v>77</v>
      </c>
      <c r="AE67" s="215"/>
      <c r="AF67" s="158">
        <f t="shared" si="43"/>
        <v>0</v>
      </c>
      <c r="AG67" s="98" t="s">
        <v>77</v>
      </c>
      <c r="AH67" s="215"/>
      <c r="AI67" s="158">
        <f t="shared" si="44"/>
        <v>0</v>
      </c>
      <c r="AJ67" s="98" t="s">
        <v>77</v>
      </c>
      <c r="AK67" s="215"/>
      <c r="AL67" s="159">
        <f t="shared" si="54"/>
        <v>0</v>
      </c>
      <c r="AM67" s="73">
        <v>58</v>
      </c>
      <c r="AN67" s="74">
        <v>350</v>
      </c>
      <c r="AO67" s="75">
        <f t="shared" si="15"/>
        <v>7000</v>
      </c>
      <c r="AP67" s="73">
        <v>58</v>
      </c>
      <c r="AQ67" s="74">
        <v>400</v>
      </c>
      <c r="AR67" s="92" t="e">
        <f>AQ67*#REF!</f>
        <v>#REF!</v>
      </c>
      <c r="AS67" s="73">
        <v>58</v>
      </c>
      <c r="AT67" s="74">
        <v>320</v>
      </c>
      <c r="AU67" s="74" t="e">
        <f>AT67*#REF!</f>
        <v>#REF!</v>
      </c>
      <c r="AV67" s="73">
        <v>58</v>
      </c>
      <c r="AW67" s="145">
        <v>2423.2600000000002</v>
      </c>
      <c r="AX67" s="75" t="e">
        <f>AW67*#REF!</f>
        <v>#REF!</v>
      </c>
      <c r="AY67" s="93"/>
      <c r="AZ67" s="77">
        <f t="shared" si="17"/>
        <v>320</v>
      </c>
      <c r="BA67" s="77">
        <f t="shared" si="55"/>
        <v>873.31500000000005</v>
      </c>
      <c r="BB67" s="77">
        <f t="shared" si="56"/>
        <v>375</v>
      </c>
      <c r="BC67" s="77">
        <f t="shared" si="57"/>
        <v>2423.2600000000002</v>
      </c>
      <c r="BD67" s="88"/>
      <c r="BE67" s="79">
        <f t="shared" si="58"/>
        <v>6400</v>
      </c>
      <c r="BF67" s="80">
        <f t="shared" si="58"/>
        <v>17466.300000000003</v>
      </c>
      <c r="BG67" s="91">
        <f t="shared" si="58"/>
        <v>7500</v>
      </c>
      <c r="BH67" s="342">
        <f t="shared" si="59"/>
        <v>375</v>
      </c>
      <c r="BI67" s="82"/>
    </row>
    <row r="68" spans="1:61" ht="24" x14ac:dyDescent="0.25">
      <c r="A68" s="137">
        <v>59</v>
      </c>
      <c r="B68" s="96" t="s">
        <v>172</v>
      </c>
      <c r="C68" s="84" t="s">
        <v>202</v>
      </c>
      <c r="D68" s="216" t="s">
        <v>203</v>
      </c>
      <c r="E68" s="86" t="s">
        <v>62</v>
      </c>
      <c r="F68" s="64"/>
      <c r="G68" s="64">
        <f t="shared" si="53"/>
        <v>0</v>
      </c>
      <c r="H68" s="183">
        <v>120.96</v>
      </c>
      <c r="I68" s="184">
        <f t="shared" si="60"/>
        <v>0</v>
      </c>
      <c r="J68" s="351">
        <v>4584</v>
      </c>
      <c r="K68" s="211">
        <v>120</v>
      </c>
      <c r="L68" s="98" t="s">
        <v>77</v>
      </c>
      <c r="M68" s="215"/>
      <c r="N68" s="158">
        <f t="shared" si="61"/>
        <v>0</v>
      </c>
      <c r="O68" s="67">
        <v>266</v>
      </c>
      <c r="P68" s="99">
        <v>53</v>
      </c>
      <c r="Q68" s="158">
        <f t="shared" si="38"/>
        <v>6360</v>
      </c>
      <c r="R68" s="98" t="s">
        <v>77</v>
      </c>
      <c r="S68" s="215"/>
      <c r="T68" s="158">
        <f t="shared" si="39"/>
        <v>0</v>
      </c>
      <c r="U68" s="98" t="s">
        <v>77</v>
      </c>
      <c r="V68" s="215"/>
      <c r="W68" s="158">
        <f t="shared" si="40"/>
        <v>0</v>
      </c>
      <c r="X68" s="67">
        <v>9</v>
      </c>
      <c r="Y68" s="99">
        <v>80</v>
      </c>
      <c r="Z68" s="143">
        <f t="shared" si="41"/>
        <v>9600</v>
      </c>
      <c r="AA68" s="98" t="s">
        <v>77</v>
      </c>
      <c r="AB68" s="215"/>
      <c r="AC68" s="158">
        <f t="shared" si="42"/>
        <v>0</v>
      </c>
      <c r="AD68" s="98" t="s">
        <v>77</v>
      </c>
      <c r="AE68" s="215"/>
      <c r="AF68" s="158">
        <f t="shared" si="43"/>
        <v>0</v>
      </c>
      <c r="AG68" s="67">
        <v>212</v>
      </c>
      <c r="AH68" s="99">
        <v>43.41</v>
      </c>
      <c r="AI68" s="158">
        <f t="shared" si="44"/>
        <v>5209.2</v>
      </c>
      <c r="AJ68" s="98" t="s">
        <v>77</v>
      </c>
      <c r="AK68" s="215"/>
      <c r="AL68" s="159">
        <f t="shared" si="54"/>
        <v>0</v>
      </c>
      <c r="AM68" s="73">
        <v>59</v>
      </c>
      <c r="AN68" s="74">
        <v>91</v>
      </c>
      <c r="AO68" s="75">
        <f t="shared" si="15"/>
        <v>10920</v>
      </c>
      <c r="AP68" s="73">
        <v>59</v>
      </c>
      <c r="AQ68" s="74">
        <v>400</v>
      </c>
      <c r="AR68" s="92" t="e">
        <f>AQ68*#REF!</f>
        <v>#REF!</v>
      </c>
      <c r="AS68" s="73">
        <v>59</v>
      </c>
      <c r="AT68" s="74">
        <v>90</v>
      </c>
      <c r="AU68" s="74" t="e">
        <f>AT68*#REF!</f>
        <v>#REF!</v>
      </c>
      <c r="AV68" s="73">
        <v>59</v>
      </c>
      <c r="AW68" s="145">
        <v>290.79000000000002</v>
      </c>
      <c r="AX68" s="75" t="e">
        <f>AW68*#REF!</f>
        <v>#REF!</v>
      </c>
      <c r="AY68" s="93"/>
      <c r="AZ68" s="77">
        <f t="shared" si="17"/>
        <v>43.41</v>
      </c>
      <c r="BA68" s="77">
        <f t="shared" si="55"/>
        <v>149.74285714285716</v>
      </c>
      <c r="BB68" s="77">
        <f t="shared" si="56"/>
        <v>90</v>
      </c>
      <c r="BC68" s="77">
        <f t="shared" si="57"/>
        <v>400</v>
      </c>
      <c r="BD68" s="88"/>
      <c r="BE68" s="79">
        <f t="shared" si="58"/>
        <v>5209.2</v>
      </c>
      <c r="BF68" s="80">
        <f t="shared" si="58"/>
        <v>17969.142857142859</v>
      </c>
      <c r="BG68" s="91">
        <f t="shared" si="58"/>
        <v>10800</v>
      </c>
      <c r="BH68" s="342">
        <f t="shared" si="59"/>
        <v>120.95800000000001</v>
      </c>
      <c r="BI68" s="82"/>
    </row>
    <row r="69" spans="1:61" ht="48" x14ac:dyDescent="0.25">
      <c r="A69" s="59">
        <v>60</v>
      </c>
      <c r="B69" s="96" t="s">
        <v>172</v>
      </c>
      <c r="C69" s="84" t="s">
        <v>204</v>
      </c>
      <c r="D69" s="85" t="s">
        <v>205</v>
      </c>
      <c r="E69" s="86" t="s">
        <v>62</v>
      </c>
      <c r="F69" s="64"/>
      <c r="G69" s="64">
        <f t="shared" si="53"/>
        <v>0</v>
      </c>
      <c r="H69" s="183">
        <v>551.07000000000005</v>
      </c>
      <c r="I69" s="184">
        <f t="shared" si="60"/>
        <v>0</v>
      </c>
      <c r="J69" s="351">
        <v>25640</v>
      </c>
      <c r="K69" s="211">
        <v>150</v>
      </c>
      <c r="L69" s="98" t="s">
        <v>77</v>
      </c>
      <c r="M69" s="215"/>
      <c r="N69" s="158">
        <f t="shared" si="61"/>
        <v>0</v>
      </c>
      <c r="O69" s="67">
        <v>114</v>
      </c>
      <c r="P69" s="99">
        <v>200</v>
      </c>
      <c r="Q69" s="158">
        <f t="shared" si="38"/>
        <v>30000</v>
      </c>
      <c r="R69" s="67">
        <v>715</v>
      </c>
      <c r="S69" s="99">
        <v>1182.56</v>
      </c>
      <c r="T69" s="158">
        <f t="shared" si="39"/>
        <v>177384</v>
      </c>
      <c r="U69" s="98" t="s">
        <v>77</v>
      </c>
      <c r="V69" s="215"/>
      <c r="W69" s="158">
        <f t="shared" si="40"/>
        <v>0</v>
      </c>
      <c r="X69" s="67">
        <v>190</v>
      </c>
      <c r="Y69" s="99">
        <v>250</v>
      </c>
      <c r="Z69" s="143">
        <f t="shared" si="41"/>
        <v>37500</v>
      </c>
      <c r="AA69" s="98" t="s">
        <v>77</v>
      </c>
      <c r="AB69" s="215"/>
      <c r="AC69" s="158">
        <f t="shared" si="42"/>
        <v>0</v>
      </c>
      <c r="AD69" s="98" t="s">
        <v>77</v>
      </c>
      <c r="AE69" s="215"/>
      <c r="AF69" s="158">
        <f t="shared" si="43"/>
        <v>0</v>
      </c>
      <c r="AG69" s="98" t="s">
        <v>77</v>
      </c>
      <c r="AH69" s="215"/>
      <c r="AI69" s="158">
        <f t="shared" si="44"/>
        <v>0</v>
      </c>
      <c r="AJ69" s="98" t="s">
        <v>77</v>
      </c>
      <c r="AK69" s="215"/>
      <c r="AL69" s="159">
        <f t="shared" si="54"/>
        <v>0</v>
      </c>
      <c r="AM69" s="73">
        <v>60</v>
      </c>
      <c r="AN69" s="74">
        <v>532</v>
      </c>
      <c r="AO69" s="75">
        <f t="shared" ref="AO69:AO132" si="62">AN69*K69</f>
        <v>79800</v>
      </c>
      <c r="AP69" s="73">
        <v>60</v>
      </c>
      <c r="AQ69" s="74">
        <v>1500</v>
      </c>
      <c r="AR69" s="92" t="e">
        <f>AQ69*#REF!</f>
        <v>#REF!</v>
      </c>
      <c r="AS69" s="73">
        <v>60</v>
      </c>
      <c r="AT69" s="74">
        <v>500</v>
      </c>
      <c r="AU69" s="74" t="e">
        <f>AT69*#REF!</f>
        <v>#REF!</v>
      </c>
      <c r="AV69" s="73">
        <v>60</v>
      </c>
      <c r="AW69" s="145">
        <v>290.79000000000002</v>
      </c>
      <c r="AX69" s="75" t="e">
        <f>AW69*#REF!</f>
        <v>#REF!</v>
      </c>
      <c r="AY69" s="93"/>
      <c r="AZ69" s="77">
        <f t="shared" si="17"/>
        <v>200</v>
      </c>
      <c r="BA69" s="77">
        <f t="shared" si="55"/>
        <v>636.4785714285714</v>
      </c>
      <c r="BB69" s="77">
        <f t="shared" si="56"/>
        <v>500</v>
      </c>
      <c r="BC69" s="77">
        <f t="shared" si="57"/>
        <v>1500</v>
      </c>
      <c r="BD69" s="88"/>
      <c r="BE69" s="79">
        <f t="shared" si="58"/>
        <v>30000</v>
      </c>
      <c r="BF69" s="80">
        <f t="shared" si="58"/>
        <v>95471.78571428571</v>
      </c>
      <c r="BG69" s="91">
        <f t="shared" si="58"/>
        <v>75000</v>
      </c>
      <c r="BH69" s="342">
        <f t="shared" si="59"/>
        <v>551.06999999999994</v>
      </c>
      <c r="BI69" s="82"/>
    </row>
    <row r="70" spans="1:61" ht="24" x14ac:dyDescent="0.25">
      <c r="A70" s="137">
        <v>61</v>
      </c>
      <c r="B70" s="96" t="s">
        <v>172</v>
      </c>
      <c r="C70" s="84" t="s">
        <v>206</v>
      </c>
      <c r="D70" s="216" t="s">
        <v>207</v>
      </c>
      <c r="E70" s="86" t="s">
        <v>62</v>
      </c>
      <c r="F70" s="64"/>
      <c r="G70" s="64">
        <f t="shared" si="53"/>
        <v>0</v>
      </c>
      <c r="H70" s="183">
        <v>34.01</v>
      </c>
      <c r="I70" s="184">
        <f t="shared" si="60"/>
        <v>0</v>
      </c>
      <c r="J70" s="351">
        <v>12556</v>
      </c>
      <c r="K70" s="211">
        <v>610</v>
      </c>
      <c r="L70" s="67">
        <v>86</v>
      </c>
      <c r="M70" s="99">
        <v>30</v>
      </c>
      <c r="N70" s="158">
        <f t="shared" si="61"/>
        <v>18300</v>
      </c>
      <c r="O70" s="67">
        <v>120</v>
      </c>
      <c r="P70" s="99">
        <v>8</v>
      </c>
      <c r="Q70" s="158">
        <f t="shared" si="38"/>
        <v>4880</v>
      </c>
      <c r="R70" s="67">
        <v>682</v>
      </c>
      <c r="S70" s="99">
        <v>77.11</v>
      </c>
      <c r="T70" s="158">
        <f t="shared" si="39"/>
        <v>47037.1</v>
      </c>
      <c r="U70" s="67" t="s">
        <v>208</v>
      </c>
      <c r="V70" s="99">
        <v>8</v>
      </c>
      <c r="W70" s="158">
        <f t="shared" si="40"/>
        <v>4880</v>
      </c>
      <c r="X70" s="67">
        <v>67</v>
      </c>
      <c r="Y70" s="99">
        <v>15</v>
      </c>
      <c r="Z70" s="143">
        <f t="shared" si="41"/>
        <v>9150</v>
      </c>
      <c r="AA70" s="67">
        <v>53</v>
      </c>
      <c r="AB70" s="99">
        <v>21.62</v>
      </c>
      <c r="AC70" s="158">
        <f t="shared" si="42"/>
        <v>13188.2</v>
      </c>
      <c r="AD70" s="67">
        <v>23</v>
      </c>
      <c r="AE70" s="99">
        <v>62.67</v>
      </c>
      <c r="AF70" s="158">
        <f t="shared" si="43"/>
        <v>38228.700000000004</v>
      </c>
      <c r="AG70" s="67">
        <v>142</v>
      </c>
      <c r="AH70" s="99">
        <v>2.9</v>
      </c>
      <c r="AI70" s="158">
        <f t="shared" si="44"/>
        <v>1769</v>
      </c>
      <c r="AJ70" s="67" t="s">
        <v>63</v>
      </c>
      <c r="AK70" s="99">
        <v>9</v>
      </c>
      <c r="AL70" s="159">
        <f t="shared" si="54"/>
        <v>5490</v>
      </c>
      <c r="AM70" s="73">
        <v>61</v>
      </c>
      <c r="AN70" s="74">
        <v>35</v>
      </c>
      <c r="AO70" s="75">
        <f t="shared" si="62"/>
        <v>21350</v>
      </c>
      <c r="AP70" s="73">
        <v>61</v>
      </c>
      <c r="AQ70" s="74">
        <v>150</v>
      </c>
      <c r="AR70" s="92" t="e">
        <f>AQ70*#REF!</f>
        <v>#REF!</v>
      </c>
      <c r="AS70" s="73">
        <v>61</v>
      </c>
      <c r="AT70" s="74">
        <v>35</v>
      </c>
      <c r="AU70" s="74" t="e">
        <f>AT70*#REF!</f>
        <v>#REF!</v>
      </c>
      <c r="AV70" s="73">
        <v>61</v>
      </c>
      <c r="AW70" s="145">
        <v>72.7</v>
      </c>
      <c r="AX70" s="75" t="e">
        <f>AW70*#REF!</f>
        <v>#REF!</v>
      </c>
      <c r="AY70" s="93"/>
      <c r="AZ70" s="77">
        <f t="shared" ref="AZ70:AZ133" si="63">MIN(AK70,AH70,AE70,AB70,Y70,V70,S70,P70,M70,AN70,AQ70,AT70,AW70)</f>
        <v>2.9</v>
      </c>
      <c r="BA70" s="77">
        <f t="shared" si="55"/>
        <v>40.53846153846154</v>
      </c>
      <c r="BB70" s="77">
        <f t="shared" si="56"/>
        <v>30</v>
      </c>
      <c r="BC70" s="77">
        <f t="shared" si="57"/>
        <v>150</v>
      </c>
      <c r="BD70" s="88"/>
      <c r="BE70" s="79">
        <f t="shared" si="58"/>
        <v>1769</v>
      </c>
      <c r="BF70" s="80">
        <f t="shared" si="58"/>
        <v>24728.461538461539</v>
      </c>
      <c r="BG70" s="91">
        <f t="shared" si="58"/>
        <v>18300</v>
      </c>
      <c r="BH70" s="342">
        <f t="shared" si="59"/>
        <v>34.009090909090922</v>
      </c>
      <c r="BI70" s="82"/>
    </row>
    <row r="71" spans="1:61" ht="36" x14ac:dyDescent="0.25">
      <c r="A71" s="59">
        <v>62</v>
      </c>
      <c r="B71" s="96" t="s">
        <v>172</v>
      </c>
      <c r="C71" s="84" t="s">
        <v>209</v>
      </c>
      <c r="D71" s="85" t="s">
        <v>210</v>
      </c>
      <c r="E71" s="86" t="s">
        <v>62</v>
      </c>
      <c r="F71" s="64"/>
      <c r="G71" s="64">
        <f t="shared" si="53"/>
        <v>0</v>
      </c>
      <c r="H71" s="183">
        <v>94.54</v>
      </c>
      <c r="I71" s="184">
        <f t="shared" si="60"/>
        <v>0</v>
      </c>
      <c r="J71" s="351">
        <v>1301</v>
      </c>
      <c r="K71" s="211">
        <v>300</v>
      </c>
      <c r="L71" s="67">
        <v>112</v>
      </c>
      <c r="M71" s="99">
        <v>45</v>
      </c>
      <c r="N71" s="158">
        <f t="shared" si="61"/>
        <v>13500</v>
      </c>
      <c r="O71" s="67">
        <v>187</v>
      </c>
      <c r="P71" s="99">
        <v>18</v>
      </c>
      <c r="Q71" s="158">
        <f t="shared" si="38"/>
        <v>5400</v>
      </c>
      <c r="R71" s="67">
        <v>678</v>
      </c>
      <c r="S71" s="99">
        <v>160</v>
      </c>
      <c r="T71" s="158">
        <f t="shared" si="39"/>
        <v>48000</v>
      </c>
      <c r="U71" s="98" t="s">
        <v>77</v>
      </c>
      <c r="V71" s="215"/>
      <c r="W71" s="158">
        <f t="shared" si="40"/>
        <v>0</v>
      </c>
      <c r="X71" s="67">
        <v>14</v>
      </c>
      <c r="Y71" s="99">
        <v>25</v>
      </c>
      <c r="Z71" s="143">
        <f t="shared" si="41"/>
        <v>7500</v>
      </c>
      <c r="AA71" s="98" t="s">
        <v>77</v>
      </c>
      <c r="AB71" s="215"/>
      <c r="AC71" s="158">
        <f t="shared" si="42"/>
        <v>0</v>
      </c>
      <c r="AD71" s="98" t="s">
        <v>77</v>
      </c>
      <c r="AE71" s="215"/>
      <c r="AF71" s="158">
        <f t="shared" si="43"/>
        <v>0</v>
      </c>
      <c r="AG71" s="67">
        <v>210</v>
      </c>
      <c r="AH71" s="99">
        <v>13.63</v>
      </c>
      <c r="AI71" s="158">
        <f t="shared" si="44"/>
        <v>4089.0000000000005</v>
      </c>
      <c r="AJ71" s="98" t="s">
        <v>77</v>
      </c>
      <c r="AK71" s="215"/>
      <c r="AL71" s="159">
        <f t="shared" si="54"/>
        <v>0</v>
      </c>
      <c r="AM71" s="73">
        <v>62</v>
      </c>
      <c r="AN71" s="74">
        <v>63</v>
      </c>
      <c r="AO71" s="75">
        <f t="shared" si="62"/>
        <v>18900</v>
      </c>
      <c r="AP71" s="73">
        <v>62</v>
      </c>
      <c r="AQ71" s="74">
        <v>450</v>
      </c>
      <c r="AR71" s="92" t="e">
        <f>AQ71*#REF!</f>
        <v>#REF!</v>
      </c>
      <c r="AS71" s="73">
        <v>62</v>
      </c>
      <c r="AT71" s="74">
        <v>60</v>
      </c>
      <c r="AU71" s="74" t="e">
        <f>AT71*#REF!</f>
        <v>#REF!</v>
      </c>
      <c r="AV71" s="73">
        <v>62</v>
      </c>
      <c r="AW71" s="145">
        <v>290.79000000000002</v>
      </c>
      <c r="AX71" s="75" t="e">
        <f>AW71*#REF!</f>
        <v>#REF!</v>
      </c>
      <c r="AY71" s="93"/>
      <c r="AZ71" s="77">
        <f t="shared" si="63"/>
        <v>13.63</v>
      </c>
      <c r="BA71" s="77">
        <f t="shared" si="55"/>
        <v>125.04666666666668</v>
      </c>
      <c r="BB71" s="77">
        <f t="shared" si="56"/>
        <v>60</v>
      </c>
      <c r="BC71" s="77">
        <f t="shared" si="57"/>
        <v>450</v>
      </c>
      <c r="BD71" s="88"/>
      <c r="BE71" s="79">
        <f t="shared" si="58"/>
        <v>4089.0000000000005</v>
      </c>
      <c r="BF71" s="80">
        <f t="shared" si="58"/>
        <v>37514.000000000007</v>
      </c>
      <c r="BG71" s="91">
        <f t="shared" si="58"/>
        <v>18000</v>
      </c>
      <c r="BH71" s="342">
        <f t="shared" si="59"/>
        <v>94.541428571428582</v>
      </c>
      <c r="BI71" s="82"/>
    </row>
    <row r="72" spans="1:61" ht="60" x14ac:dyDescent="0.25">
      <c r="A72" s="137">
        <v>63</v>
      </c>
      <c r="B72" s="96" t="s">
        <v>172</v>
      </c>
      <c r="C72" s="97" t="s">
        <v>211</v>
      </c>
      <c r="D72" s="85" t="s">
        <v>212</v>
      </c>
      <c r="E72" s="86" t="s">
        <v>62</v>
      </c>
      <c r="F72" s="64"/>
      <c r="G72" s="64">
        <f t="shared" si="53"/>
        <v>0</v>
      </c>
      <c r="H72" s="183">
        <v>249.33</v>
      </c>
      <c r="I72" s="184">
        <f t="shared" si="60"/>
        <v>0</v>
      </c>
      <c r="J72" s="351">
        <v>1026</v>
      </c>
      <c r="K72" s="211">
        <v>30</v>
      </c>
      <c r="L72" s="98" t="s">
        <v>77</v>
      </c>
      <c r="M72" s="215"/>
      <c r="N72" s="158">
        <f t="shared" si="61"/>
        <v>0</v>
      </c>
      <c r="O72" s="98" t="s">
        <v>77</v>
      </c>
      <c r="P72" s="215"/>
      <c r="Q72" s="158">
        <f t="shared" si="38"/>
        <v>0</v>
      </c>
      <c r="R72" s="98" t="s">
        <v>77</v>
      </c>
      <c r="S72" s="215"/>
      <c r="T72" s="158">
        <f t="shared" si="39"/>
        <v>0</v>
      </c>
      <c r="U72" s="98" t="s">
        <v>77</v>
      </c>
      <c r="V72" s="215"/>
      <c r="W72" s="158">
        <f t="shared" si="40"/>
        <v>0</v>
      </c>
      <c r="X72" s="98" t="s">
        <v>77</v>
      </c>
      <c r="Y72" s="215"/>
      <c r="Z72" s="143">
        <f t="shared" si="41"/>
        <v>0</v>
      </c>
      <c r="AA72" s="98" t="s">
        <v>77</v>
      </c>
      <c r="AB72" s="215"/>
      <c r="AC72" s="158">
        <f t="shared" si="42"/>
        <v>0</v>
      </c>
      <c r="AD72" s="98" t="s">
        <v>77</v>
      </c>
      <c r="AE72" s="215"/>
      <c r="AF72" s="158">
        <f t="shared" si="43"/>
        <v>0</v>
      </c>
      <c r="AG72" s="67">
        <v>146</v>
      </c>
      <c r="AH72" s="99">
        <v>79.75</v>
      </c>
      <c r="AI72" s="158">
        <f t="shared" si="44"/>
        <v>2392.5</v>
      </c>
      <c r="AJ72" s="98" t="s">
        <v>77</v>
      </c>
      <c r="AK72" s="215"/>
      <c r="AL72" s="159">
        <f t="shared" si="54"/>
        <v>0</v>
      </c>
      <c r="AM72" s="73">
        <v>63</v>
      </c>
      <c r="AN72" s="74">
        <v>168</v>
      </c>
      <c r="AO72" s="75">
        <f t="shared" si="62"/>
        <v>5040</v>
      </c>
      <c r="AP72" s="73">
        <v>63</v>
      </c>
      <c r="AQ72" s="74">
        <v>400</v>
      </c>
      <c r="AR72" s="92" t="e">
        <f>AQ72*#REF!</f>
        <v>#REF!</v>
      </c>
      <c r="AS72" s="73">
        <v>63</v>
      </c>
      <c r="AT72" s="74">
        <v>180</v>
      </c>
      <c r="AU72" s="74" t="e">
        <f>AT72*#REF!</f>
        <v>#REF!</v>
      </c>
      <c r="AV72" s="73">
        <v>63</v>
      </c>
      <c r="AW72" s="145">
        <v>565.42999999999995</v>
      </c>
      <c r="AX72" s="75" t="e">
        <f>AW72*#REF!</f>
        <v>#REF!</v>
      </c>
      <c r="AY72" s="93"/>
      <c r="AZ72" s="77">
        <f t="shared" si="63"/>
        <v>79.75</v>
      </c>
      <c r="BA72" s="77">
        <f t="shared" si="55"/>
        <v>278.63599999999997</v>
      </c>
      <c r="BB72" s="77">
        <f t="shared" si="56"/>
        <v>180</v>
      </c>
      <c r="BC72" s="77">
        <f t="shared" si="57"/>
        <v>565.42999999999995</v>
      </c>
      <c r="BD72" s="88"/>
      <c r="BE72" s="79">
        <f t="shared" si="58"/>
        <v>2392.5</v>
      </c>
      <c r="BF72" s="80">
        <f t="shared" si="58"/>
        <v>8359.0799999999981</v>
      </c>
      <c r="BG72" s="91">
        <f t="shared" si="58"/>
        <v>5400</v>
      </c>
      <c r="BH72" s="342">
        <f t="shared" si="59"/>
        <v>249.33333333333329</v>
      </c>
      <c r="BI72" s="82"/>
    </row>
    <row r="73" spans="1:61" ht="24" x14ac:dyDescent="0.25">
      <c r="A73" s="59">
        <v>64</v>
      </c>
      <c r="B73" s="96" t="s">
        <v>172</v>
      </c>
      <c r="C73" s="84" t="s">
        <v>213</v>
      </c>
      <c r="D73" s="216" t="s">
        <v>214</v>
      </c>
      <c r="E73" s="86" t="s">
        <v>62</v>
      </c>
      <c r="F73" s="64"/>
      <c r="G73" s="64">
        <f t="shared" si="53"/>
        <v>0</v>
      </c>
      <c r="H73" s="183">
        <v>490</v>
      </c>
      <c r="I73" s="184">
        <f t="shared" si="60"/>
        <v>0</v>
      </c>
      <c r="J73" s="351">
        <v>636596</v>
      </c>
      <c r="K73" s="211">
        <v>30</v>
      </c>
      <c r="L73" s="98" t="s">
        <v>77</v>
      </c>
      <c r="M73" s="215"/>
      <c r="N73" s="158">
        <f t="shared" si="61"/>
        <v>0</v>
      </c>
      <c r="O73" s="98" t="s">
        <v>77</v>
      </c>
      <c r="P73" s="215"/>
      <c r="Q73" s="158">
        <f t="shared" si="38"/>
        <v>0</v>
      </c>
      <c r="R73" s="98" t="s">
        <v>77</v>
      </c>
      <c r="S73" s="215"/>
      <c r="T73" s="158">
        <f t="shared" si="39"/>
        <v>0</v>
      </c>
      <c r="U73" s="98" t="s">
        <v>77</v>
      </c>
      <c r="V73" s="215"/>
      <c r="W73" s="158">
        <f t="shared" si="40"/>
        <v>0</v>
      </c>
      <c r="X73" s="98" t="s">
        <v>77</v>
      </c>
      <c r="Y73" s="215"/>
      <c r="Z73" s="143">
        <f t="shared" si="41"/>
        <v>0</v>
      </c>
      <c r="AA73" s="98" t="s">
        <v>77</v>
      </c>
      <c r="AB73" s="215"/>
      <c r="AC73" s="158">
        <f t="shared" si="42"/>
        <v>0</v>
      </c>
      <c r="AD73" s="98" t="s">
        <v>77</v>
      </c>
      <c r="AE73" s="215"/>
      <c r="AF73" s="158">
        <f t="shared" si="43"/>
        <v>0</v>
      </c>
      <c r="AG73" s="98" t="s">
        <v>77</v>
      </c>
      <c r="AH73" s="215"/>
      <c r="AI73" s="158">
        <f t="shared" si="44"/>
        <v>0</v>
      </c>
      <c r="AJ73" s="98" t="s">
        <v>77</v>
      </c>
      <c r="AK73" s="215"/>
      <c r="AL73" s="159">
        <f t="shared" si="54"/>
        <v>0</v>
      </c>
      <c r="AM73" s="73">
        <v>64</v>
      </c>
      <c r="AN73" s="74">
        <v>252</v>
      </c>
      <c r="AO73" s="75">
        <f t="shared" si="62"/>
        <v>7560</v>
      </c>
      <c r="AP73" s="73">
        <v>64</v>
      </c>
      <c r="AQ73" s="74">
        <v>680</v>
      </c>
      <c r="AR73" s="92" t="e">
        <f>AQ73*#REF!</f>
        <v>#REF!</v>
      </c>
      <c r="AS73" s="73">
        <v>64</v>
      </c>
      <c r="AT73" s="74">
        <v>300</v>
      </c>
      <c r="AU73" s="74" t="e">
        <f>AT73*#REF!</f>
        <v>#REF!</v>
      </c>
      <c r="AV73" s="73">
        <v>64</v>
      </c>
      <c r="AW73" s="145">
        <v>969.31</v>
      </c>
      <c r="AX73" s="75" t="e">
        <f>AW73*#REF!</f>
        <v>#REF!</v>
      </c>
      <c r="AY73" s="93"/>
      <c r="AZ73" s="77">
        <f t="shared" si="63"/>
        <v>252</v>
      </c>
      <c r="BA73" s="77">
        <f t="shared" si="55"/>
        <v>550.32749999999999</v>
      </c>
      <c r="BB73" s="77">
        <f t="shared" si="56"/>
        <v>490</v>
      </c>
      <c r="BC73" s="77">
        <f t="shared" si="57"/>
        <v>969.31</v>
      </c>
      <c r="BD73" s="88"/>
      <c r="BE73" s="79">
        <f t="shared" ref="BE73:BG85" si="64">AZ73*$K73</f>
        <v>7560</v>
      </c>
      <c r="BF73" s="80">
        <f t="shared" si="64"/>
        <v>16509.825000000001</v>
      </c>
      <c r="BG73" s="91">
        <f t="shared" si="64"/>
        <v>14700</v>
      </c>
      <c r="BH73" s="342">
        <f t="shared" si="59"/>
        <v>490</v>
      </c>
      <c r="BI73" s="82"/>
    </row>
    <row r="74" spans="1:61" ht="36" x14ac:dyDescent="0.25">
      <c r="A74" s="137">
        <v>65</v>
      </c>
      <c r="B74" s="96" t="s">
        <v>172</v>
      </c>
      <c r="C74" s="84" t="s">
        <v>215</v>
      </c>
      <c r="D74" s="85" t="s">
        <v>216</v>
      </c>
      <c r="E74" s="86" t="s">
        <v>62</v>
      </c>
      <c r="F74" s="64"/>
      <c r="G74" s="64">
        <f t="shared" si="53"/>
        <v>0</v>
      </c>
      <c r="H74" s="183">
        <v>165.5</v>
      </c>
      <c r="I74" s="184">
        <f t="shared" si="60"/>
        <v>0</v>
      </c>
      <c r="J74" s="351">
        <v>621443</v>
      </c>
      <c r="K74" s="211">
        <v>130</v>
      </c>
      <c r="L74" s="98" t="s">
        <v>77</v>
      </c>
      <c r="M74" s="215"/>
      <c r="N74" s="158">
        <f t="shared" si="61"/>
        <v>0</v>
      </c>
      <c r="O74" s="67">
        <v>106</v>
      </c>
      <c r="P74" s="99">
        <v>40</v>
      </c>
      <c r="Q74" s="158">
        <f t="shared" si="38"/>
        <v>5200</v>
      </c>
      <c r="R74" s="67">
        <v>713</v>
      </c>
      <c r="S74" s="99">
        <v>140</v>
      </c>
      <c r="T74" s="158">
        <f t="shared" si="39"/>
        <v>18200</v>
      </c>
      <c r="U74" s="98" t="s">
        <v>77</v>
      </c>
      <c r="V74" s="215"/>
      <c r="W74" s="158">
        <f t="shared" si="40"/>
        <v>0</v>
      </c>
      <c r="X74" s="67">
        <v>186</v>
      </c>
      <c r="Y74" s="99">
        <v>150</v>
      </c>
      <c r="Z74" s="143">
        <f t="shared" si="41"/>
        <v>19500</v>
      </c>
      <c r="AA74" s="98" t="s">
        <v>77</v>
      </c>
      <c r="AB74" s="215"/>
      <c r="AC74" s="158">
        <f t="shared" si="42"/>
        <v>0</v>
      </c>
      <c r="AD74" s="98" t="s">
        <v>77</v>
      </c>
      <c r="AE74" s="215"/>
      <c r="AF74" s="158">
        <f t="shared" si="43"/>
        <v>0</v>
      </c>
      <c r="AG74" s="67">
        <v>143</v>
      </c>
      <c r="AH74" s="99">
        <v>70</v>
      </c>
      <c r="AI74" s="158">
        <f t="shared" si="44"/>
        <v>9100</v>
      </c>
      <c r="AJ74" s="98" t="s">
        <v>77</v>
      </c>
      <c r="AK74" s="215"/>
      <c r="AL74" s="159">
        <f t="shared" si="54"/>
        <v>0</v>
      </c>
      <c r="AM74" s="73">
        <v>65</v>
      </c>
      <c r="AN74" s="74">
        <v>133</v>
      </c>
      <c r="AO74" s="75">
        <f t="shared" si="62"/>
        <v>17290</v>
      </c>
      <c r="AP74" s="73">
        <v>65</v>
      </c>
      <c r="AQ74" s="74">
        <v>350</v>
      </c>
      <c r="AR74" s="92" t="e">
        <f>AQ74*#REF!</f>
        <v>#REF!</v>
      </c>
      <c r="AS74" s="73">
        <v>65</v>
      </c>
      <c r="AT74" s="74">
        <v>150</v>
      </c>
      <c r="AU74" s="74" t="e">
        <f>AT74*#REF!</f>
        <v>#REF!</v>
      </c>
      <c r="AV74" s="73">
        <v>65</v>
      </c>
      <c r="AW74" s="145">
        <v>726.98</v>
      </c>
      <c r="AX74" s="75" t="e">
        <f>AW74*#REF!</f>
        <v>#REF!</v>
      </c>
      <c r="AY74" s="93"/>
      <c r="AZ74" s="77">
        <f t="shared" si="63"/>
        <v>40</v>
      </c>
      <c r="BA74" s="77">
        <f t="shared" si="55"/>
        <v>219.9975</v>
      </c>
      <c r="BB74" s="77">
        <f t="shared" si="56"/>
        <v>145</v>
      </c>
      <c r="BC74" s="77">
        <f t="shared" si="57"/>
        <v>726.98</v>
      </c>
      <c r="BD74" s="88"/>
      <c r="BE74" s="79">
        <f t="shared" si="64"/>
        <v>5200</v>
      </c>
      <c r="BF74" s="80">
        <f t="shared" si="64"/>
        <v>28599.674999999999</v>
      </c>
      <c r="BG74" s="91">
        <f t="shared" si="64"/>
        <v>18850</v>
      </c>
      <c r="BH74" s="342">
        <f t="shared" si="59"/>
        <v>165.5</v>
      </c>
      <c r="BI74" s="82"/>
    </row>
    <row r="75" spans="1:61" ht="24" x14ac:dyDescent="0.25">
      <c r="A75" s="59">
        <v>66</v>
      </c>
      <c r="B75" s="96" t="s">
        <v>172</v>
      </c>
      <c r="C75" s="84" t="s">
        <v>217</v>
      </c>
      <c r="D75" s="216" t="s">
        <v>218</v>
      </c>
      <c r="E75" s="86" t="s">
        <v>62</v>
      </c>
      <c r="F75" s="64"/>
      <c r="G75" s="64">
        <f t="shared" si="53"/>
        <v>0</v>
      </c>
      <c r="H75" s="183">
        <v>234.4</v>
      </c>
      <c r="I75" s="184">
        <f t="shared" si="60"/>
        <v>0</v>
      </c>
      <c r="J75" s="351">
        <v>13629</v>
      </c>
      <c r="K75" s="211">
        <v>30</v>
      </c>
      <c r="L75" s="98" t="s">
        <v>77</v>
      </c>
      <c r="M75" s="215"/>
      <c r="N75" s="158">
        <f t="shared" si="61"/>
        <v>0</v>
      </c>
      <c r="O75" s="67">
        <v>107</v>
      </c>
      <c r="P75" s="99">
        <v>80</v>
      </c>
      <c r="Q75" s="158">
        <f t="shared" si="38"/>
        <v>2400</v>
      </c>
      <c r="R75" s="98" t="s">
        <v>77</v>
      </c>
      <c r="S75" s="215"/>
      <c r="T75" s="158">
        <f t="shared" si="39"/>
        <v>0</v>
      </c>
      <c r="U75" s="98" t="s">
        <v>77</v>
      </c>
      <c r="V75" s="215"/>
      <c r="W75" s="158">
        <f t="shared" si="40"/>
        <v>0</v>
      </c>
      <c r="X75" s="67">
        <v>186</v>
      </c>
      <c r="Y75" s="99">
        <v>150</v>
      </c>
      <c r="Z75" s="143">
        <f t="shared" si="41"/>
        <v>4500</v>
      </c>
      <c r="AA75" s="98" t="s">
        <v>77</v>
      </c>
      <c r="AB75" s="215"/>
      <c r="AC75" s="158">
        <f t="shared" si="42"/>
        <v>0</v>
      </c>
      <c r="AD75" s="98" t="s">
        <v>77</v>
      </c>
      <c r="AE75" s="215"/>
      <c r="AF75" s="158">
        <f t="shared" si="43"/>
        <v>0</v>
      </c>
      <c r="AG75" s="67">
        <v>144</v>
      </c>
      <c r="AH75" s="99">
        <v>98</v>
      </c>
      <c r="AI75" s="158">
        <f t="shared" si="44"/>
        <v>2940</v>
      </c>
      <c r="AJ75" s="98" t="s">
        <v>77</v>
      </c>
      <c r="AK75" s="215"/>
      <c r="AL75" s="159">
        <f t="shared" si="54"/>
        <v>0</v>
      </c>
      <c r="AM75" s="73">
        <v>66</v>
      </c>
      <c r="AN75" s="74">
        <v>224</v>
      </c>
      <c r="AO75" s="75">
        <f t="shared" si="62"/>
        <v>6720</v>
      </c>
      <c r="AP75" s="73">
        <v>66</v>
      </c>
      <c r="AQ75" s="74">
        <v>400</v>
      </c>
      <c r="AR75" s="92" t="e">
        <f>AQ75*#REF!</f>
        <v>#REF!</v>
      </c>
      <c r="AS75" s="73">
        <v>66</v>
      </c>
      <c r="AT75" s="74">
        <v>300</v>
      </c>
      <c r="AU75" s="74" t="e">
        <f>AT75*#REF!</f>
        <v>#REF!</v>
      </c>
      <c r="AV75" s="73">
        <v>66</v>
      </c>
      <c r="AW75" s="145">
        <v>452.34</v>
      </c>
      <c r="AX75" s="75" t="e">
        <f>AW75*#REF!</f>
        <v>#REF!</v>
      </c>
      <c r="AY75" s="93"/>
      <c r="AZ75" s="77">
        <f t="shared" si="63"/>
        <v>80</v>
      </c>
      <c r="BA75" s="77">
        <f t="shared" si="55"/>
        <v>243.47714285714284</v>
      </c>
      <c r="BB75" s="77">
        <f t="shared" si="56"/>
        <v>224</v>
      </c>
      <c r="BC75" s="77">
        <f t="shared" si="57"/>
        <v>452.34</v>
      </c>
      <c r="BD75" s="88"/>
      <c r="BE75" s="79">
        <f t="shared" si="64"/>
        <v>2400</v>
      </c>
      <c r="BF75" s="80">
        <f t="shared" si="64"/>
        <v>7304.3142857142848</v>
      </c>
      <c r="BG75" s="91">
        <f t="shared" si="64"/>
        <v>6720</v>
      </c>
      <c r="BH75" s="342">
        <f t="shared" si="59"/>
        <v>234.4</v>
      </c>
      <c r="BI75" s="82"/>
    </row>
    <row r="76" spans="1:61" ht="132" x14ac:dyDescent="0.25">
      <c r="A76" s="137">
        <v>67</v>
      </c>
      <c r="B76" s="96" t="s">
        <v>172</v>
      </c>
      <c r="C76" s="84" t="s">
        <v>219</v>
      </c>
      <c r="D76" s="85" t="s">
        <v>220</v>
      </c>
      <c r="E76" s="217" t="s">
        <v>221</v>
      </c>
      <c r="F76" s="64"/>
      <c r="G76" s="64">
        <f t="shared" si="53"/>
        <v>0</v>
      </c>
      <c r="H76" s="183">
        <v>4440</v>
      </c>
      <c r="I76" s="184">
        <f t="shared" si="60"/>
        <v>0</v>
      </c>
      <c r="J76" s="351">
        <v>21679</v>
      </c>
      <c r="K76" s="211">
        <v>40</v>
      </c>
      <c r="L76" s="98" t="s">
        <v>77</v>
      </c>
      <c r="M76" s="215"/>
      <c r="N76" s="158">
        <f t="shared" si="61"/>
        <v>0</v>
      </c>
      <c r="O76" s="98" t="s">
        <v>77</v>
      </c>
      <c r="P76" s="215"/>
      <c r="Q76" s="158">
        <f t="shared" si="38"/>
        <v>0</v>
      </c>
      <c r="R76" s="98" t="s">
        <v>77</v>
      </c>
      <c r="S76" s="215"/>
      <c r="T76" s="158">
        <f t="shared" si="39"/>
        <v>0</v>
      </c>
      <c r="U76" s="98" t="s">
        <v>77</v>
      </c>
      <c r="V76" s="215"/>
      <c r="W76" s="158">
        <f t="shared" si="40"/>
        <v>0</v>
      </c>
      <c r="X76" s="98" t="s">
        <v>77</v>
      </c>
      <c r="Y76" s="215"/>
      <c r="Z76" s="143">
        <f t="shared" si="41"/>
        <v>0</v>
      </c>
      <c r="AA76" s="98" t="s">
        <v>77</v>
      </c>
      <c r="AB76" s="215"/>
      <c r="AC76" s="158">
        <f t="shared" si="42"/>
        <v>0</v>
      </c>
      <c r="AD76" s="98" t="s">
        <v>77</v>
      </c>
      <c r="AE76" s="215"/>
      <c r="AF76" s="158">
        <f t="shared" si="43"/>
        <v>0</v>
      </c>
      <c r="AG76" s="67">
        <v>176</v>
      </c>
      <c r="AH76" s="99">
        <v>239.25</v>
      </c>
      <c r="AI76" s="158">
        <f t="shared" si="44"/>
        <v>9570</v>
      </c>
      <c r="AJ76" s="98" t="s">
        <v>77</v>
      </c>
      <c r="AK76" s="215"/>
      <c r="AL76" s="159">
        <f t="shared" si="54"/>
        <v>0</v>
      </c>
      <c r="AM76" s="73">
        <v>67</v>
      </c>
      <c r="AN76" s="74">
        <v>3920</v>
      </c>
      <c r="AO76" s="75">
        <f t="shared" si="62"/>
        <v>156800</v>
      </c>
      <c r="AP76" s="73">
        <v>67</v>
      </c>
      <c r="AQ76" s="74">
        <v>5000</v>
      </c>
      <c r="AR76" s="92" t="e">
        <f>AQ76*#REF!</f>
        <v>#REF!</v>
      </c>
      <c r="AS76" s="73">
        <v>67</v>
      </c>
      <c r="AT76" s="74">
        <v>4400</v>
      </c>
      <c r="AU76" s="74" t="e">
        <f>AT76*#REF!</f>
        <v>#REF!</v>
      </c>
      <c r="AV76" s="73">
        <v>67</v>
      </c>
      <c r="AW76" s="145">
        <v>5169.63</v>
      </c>
      <c r="AX76" s="75" t="e">
        <f>AW76*#REF!</f>
        <v>#REF!</v>
      </c>
      <c r="AY76" s="93"/>
      <c r="AZ76" s="77">
        <f t="shared" si="63"/>
        <v>239.25</v>
      </c>
      <c r="BA76" s="77">
        <f t="shared" si="55"/>
        <v>3745.7760000000003</v>
      </c>
      <c r="BB76" s="77">
        <f t="shared" si="56"/>
        <v>4400</v>
      </c>
      <c r="BC76" s="77">
        <f t="shared" si="57"/>
        <v>5169.63</v>
      </c>
      <c r="BD76" s="88"/>
      <c r="BE76" s="79">
        <f t="shared" si="64"/>
        <v>9570</v>
      </c>
      <c r="BF76" s="80">
        <f t="shared" si="64"/>
        <v>149831.04000000001</v>
      </c>
      <c r="BG76" s="91">
        <f t="shared" si="64"/>
        <v>176000</v>
      </c>
      <c r="BH76" s="342">
        <f t="shared" si="59"/>
        <v>4440</v>
      </c>
      <c r="BI76" s="82"/>
    </row>
    <row r="77" spans="1:61" ht="132" x14ac:dyDescent="0.25">
      <c r="A77" s="59">
        <v>68</v>
      </c>
      <c r="B77" s="96" t="s">
        <v>172</v>
      </c>
      <c r="C77" s="84" t="s">
        <v>222</v>
      </c>
      <c r="D77" s="85" t="s">
        <v>223</v>
      </c>
      <c r="E77" s="217" t="s">
        <v>221</v>
      </c>
      <c r="F77" s="64">
        <v>5</v>
      </c>
      <c r="G77" s="64">
        <f t="shared" si="53"/>
        <v>5</v>
      </c>
      <c r="H77" s="183">
        <v>7550</v>
      </c>
      <c r="I77" s="184">
        <f t="shared" si="60"/>
        <v>37750</v>
      </c>
      <c r="J77" s="351">
        <v>21679</v>
      </c>
      <c r="K77" s="211">
        <v>40</v>
      </c>
      <c r="L77" s="98" t="s">
        <v>77</v>
      </c>
      <c r="M77" s="215"/>
      <c r="N77" s="158">
        <f t="shared" si="61"/>
        <v>0</v>
      </c>
      <c r="O77" s="98" t="s">
        <v>77</v>
      </c>
      <c r="P77" s="215"/>
      <c r="Q77" s="158">
        <f t="shared" si="38"/>
        <v>0</v>
      </c>
      <c r="R77" s="98" t="s">
        <v>77</v>
      </c>
      <c r="S77" s="215"/>
      <c r="T77" s="158">
        <f t="shared" si="39"/>
        <v>0</v>
      </c>
      <c r="U77" s="98" t="s">
        <v>77</v>
      </c>
      <c r="V77" s="215"/>
      <c r="W77" s="158">
        <f t="shared" si="40"/>
        <v>0</v>
      </c>
      <c r="X77" s="98" t="s">
        <v>77</v>
      </c>
      <c r="Y77" s="215"/>
      <c r="Z77" s="143">
        <f t="shared" si="41"/>
        <v>0</v>
      </c>
      <c r="AA77" s="98" t="s">
        <v>77</v>
      </c>
      <c r="AB77" s="215"/>
      <c r="AC77" s="158">
        <f t="shared" si="42"/>
        <v>0</v>
      </c>
      <c r="AD77" s="98" t="s">
        <v>77</v>
      </c>
      <c r="AE77" s="215"/>
      <c r="AF77" s="158">
        <f t="shared" si="43"/>
        <v>0</v>
      </c>
      <c r="AG77" s="67">
        <v>175</v>
      </c>
      <c r="AH77" s="99">
        <v>832.88</v>
      </c>
      <c r="AI77" s="158">
        <f t="shared" si="44"/>
        <v>33315.199999999997</v>
      </c>
      <c r="AJ77" s="98" t="s">
        <v>77</v>
      </c>
      <c r="AK77" s="215"/>
      <c r="AL77" s="159">
        <f t="shared" si="54"/>
        <v>0</v>
      </c>
      <c r="AM77" s="73">
        <v>68</v>
      </c>
      <c r="AN77" s="74">
        <v>9100</v>
      </c>
      <c r="AO77" s="75">
        <f t="shared" si="62"/>
        <v>364000</v>
      </c>
      <c r="AP77" s="73">
        <v>68</v>
      </c>
      <c r="AQ77" s="74">
        <v>6000</v>
      </c>
      <c r="AR77" s="92" t="e">
        <f>AQ77*#REF!</f>
        <v>#REF!</v>
      </c>
      <c r="AS77" s="73">
        <v>68</v>
      </c>
      <c r="AT77" s="74">
        <v>7550</v>
      </c>
      <c r="AU77" s="74" t="e">
        <f>AT77*#REF!</f>
        <v>#REF!</v>
      </c>
      <c r="AV77" s="73">
        <v>68</v>
      </c>
      <c r="AW77" s="145">
        <v>9886.91</v>
      </c>
      <c r="AX77" s="75" t="e">
        <f>AW77*#REF!</f>
        <v>#REF!</v>
      </c>
      <c r="AY77" s="93"/>
      <c r="AZ77" s="77">
        <f t="shared" si="63"/>
        <v>832.88</v>
      </c>
      <c r="BA77" s="77">
        <f t="shared" si="55"/>
        <v>6673.9579999999987</v>
      </c>
      <c r="BB77" s="77">
        <f t="shared" si="56"/>
        <v>7550</v>
      </c>
      <c r="BC77" s="77">
        <f t="shared" si="57"/>
        <v>9886.91</v>
      </c>
      <c r="BD77" s="88"/>
      <c r="BE77" s="79">
        <f t="shared" si="64"/>
        <v>33315.199999999997</v>
      </c>
      <c r="BF77" s="80">
        <f t="shared" si="64"/>
        <v>266958.31999999995</v>
      </c>
      <c r="BG77" s="91">
        <f t="shared" si="64"/>
        <v>302000</v>
      </c>
      <c r="BH77" s="342">
        <f t="shared" si="59"/>
        <v>7549.9999999999973</v>
      </c>
      <c r="BI77" s="82"/>
    </row>
    <row r="78" spans="1:61" ht="132" x14ac:dyDescent="0.25">
      <c r="A78" s="137">
        <v>69</v>
      </c>
      <c r="B78" s="96" t="s">
        <v>172</v>
      </c>
      <c r="C78" s="84" t="s">
        <v>224</v>
      </c>
      <c r="D78" s="85" t="s">
        <v>225</v>
      </c>
      <c r="E78" s="217" t="s">
        <v>221</v>
      </c>
      <c r="F78" s="64"/>
      <c r="G78" s="64">
        <f t="shared" si="53"/>
        <v>0</v>
      </c>
      <c r="H78" s="183">
        <v>5129.78</v>
      </c>
      <c r="I78" s="184">
        <f t="shared" si="60"/>
        <v>0</v>
      </c>
      <c r="J78" s="351">
        <v>21679</v>
      </c>
      <c r="K78" s="211">
        <v>40</v>
      </c>
      <c r="L78" s="98" t="s">
        <v>77</v>
      </c>
      <c r="M78" s="215"/>
      <c r="N78" s="158">
        <f t="shared" si="61"/>
        <v>0</v>
      </c>
      <c r="O78" s="67">
        <v>109</v>
      </c>
      <c r="P78" s="99">
        <v>900</v>
      </c>
      <c r="Q78" s="158">
        <f t="shared" si="38"/>
        <v>36000</v>
      </c>
      <c r="R78" s="67">
        <v>709</v>
      </c>
      <c r="S78" s="99">
        <v>2000</v>
      </c>
      <c r="T78" s="158">
        <f t="shared" si="39"/>
        <v>80000</v>
      </c>
      <c r="U78" s="98" t="s">
        <v>77</v>
      </c>
      <c r="V78" s="215"/>
      <c r="W78" s="158">
        <f t="shared" si="40"/>
        <v>0</v>
      </c>
      <c r="X78" s="67">
        <v>43</v>
      </c>
      <c r="Y78" s="99">
        <v>2000</v>
      </c>
      <c r="Z78" s="143">
        <f t="shared" si="41"/>
        <v>80000</v>
      </c>
      <c r="AA78" s="67">
        <v>52</v>
      </c>
      <c r="AB78" s="99">
        <v>1608.44</v>
      </c>
      <c r="AC78" s="158">
        <f t="shared" si="42"/>
        <v>64337.600000000006</v>
      </c>
      <c r="AD78" s="98" t="s">
        <v>77</v>
      </c>
      <c r="AE78" s="215"/>
      <c r="AF78" s="158">
        <f t="shared" si="43"/>
        <v>0</v>
      </c>
      <c r="AG78" s="67">
        <v>174</v>
      </c>
      <c r="AH78" s="99">
        <v>623.5</v>
      </c>
      <c r="AI78" s="158">
        <f t="shared" si="44"/>
        <v>24940</v>
      </c>
      <c r="AJ78" s="98" t="s">
        <v>77</v>
      </c>
      <c r="AK78" s="215"/>
      <c r="AL78" s="159">
        <f t="shared" si="54"/>
        <v>0</v>
      </c>
      <c r="AM78" s="73">
        <v>69</v>
      </c>
      <c r="AN78" s="74">
        <v>11900</v>
      </c>
      <c r="AO78" s="75">
        <f t="shared" si="62"/>
        <v>476000</v>
      </c>
      <c r="AP78" s="73">
        <v>69</v>
      </c>
      <c r="AQ78" s="74">
        <v>8000</v>
      </c>
      <c r="AR78" s="92" t="e">
        <f>AQ78*#REF!</f>
        <v>#REF!</v>
      </c>
      <c r="AS78" s="73">
        <v>69</v>
      </c>
      <c r="AT78" s="74">
        <v>9500</v>
      </c>
      <c r="AU78" s="74" t="e">
        <f>AT78*#REF!</f>
        <v>#REF!</v>
      </c>
      <c r="AV78" s="73">
        <v>69</v>
      </c>
      <c r="AW78" s="145">
        <v>12956.38</v>
      </c>
      <c r="AX78" s="75" t="e">
        <f>AW78*#REF!</f>
        <v>#REF!</v>
      </c>
      <c r="AY78" s="93"/>
      <c r="AZ78" s="77">
        <f t="shared" si="63"/>
        <v>623.5</v>
      </c>
      <c r="BA78" s="77">
        <f t="shared" si="55"/>
        <v>5498.7022222222222</v>
      </c>
      <c r="BB78" s="77">
        <f t="shared" si="56"/>
        <v>2000</v>
      </c>
      <c r="BC78" s="77">
        <f t="shared" si="57"/>
        <v>12956.38</v>
      </c>
      <c r="BD78" s="88"/>
      <c r="BE78" s="79">
        <f t="shared" si="64"/>
        <v>24940</v>
      </c>
      <c r="BF78" s="80">
        <f t="shared" si="64"/>
        <v>219948.08888888889</v>
      </c>
      <c r="BG78" s="91">
        <f t="shared" si="64"/>
        <v>80000</v>
      </c>
      <c r="BH78" s="342">
        <f t="shared" si="59"/>
        <v>5129.7771428571432</v>
      </c>
      <c r="BI78" s="82"/>
    </row>
    <row r="79" spans="1:61" ht="60" x14ac:dyDescent="0.25">
      <c r="A79" s="59">
        <v>70</v>
      </c>
      <c r="B79" s="96" t="s">
        <v>172</v>
      </c>
      <c r="C79" s="84" t="s">
        <v>226</v>
      </c>
      <c r="D79" s="85" t="s">
        <v>227</v>
      </c>
      <c r="E79" s="86" t="s">
        <v>228</v>
      </c>
      <c r="F79" s="64"/>
      <c r="G79" s="64">
        <f t="shared" si="53"/>
        <v>0</v>
      </c>
      <c r="H79" s="183">
        <v>56.03</v>
      </c>
      <c r="I79" s="184">
        <f t="shared" si="60"/>
        <v>0</v>
      </c>
      <c r="J79" s="351">
        <v>14591</v>
      </c>
      <c r="K79" s="211">
        <v>1000</v>
      </c>
      <c r="L79" s="98" t="s">
        <v>77</v>
      </c>
      <c r="M79" s="215"/>
      <c r="N79" s="158">
        <f t="shared" si="61"/>
        <v>0</v>
      </c>
      <c r="O79" s="67">
        <v>229</v>
      </c>
      <c r="P79" s="99">
        <v>15</v>
      </c>
      <c r="Q79" s="158">
        <f t="shared" si="38"/>
        <v>15000</v>
      </c>
      <c r="R79" s="67">
        <v>651</v>
      </c>
      <c r="S79" s="99">
        <v>18.670000000000002</v>
      </c>
      <c r="T79" s="158">
        <f t="shared" si="39"/>
        <v>18670</v>
      </c>
      <c r="U79" s="67" t="s">
        <v>229</v>
      </c>
      <c r="V79" s="99">
        <v>9</v>
      </c>
      <c r="W79" s="158">
        <f t="shared" si="40"/>
        <v>9000</v>
      </c>
      <c r="X79" s="67">
        <v>2</v>
      </c>
      <c r="Y79" s="99">
        <v>15</v>
      </c>
      <c r="Z79" s="143">
        <f t="shared" si="41"/>
        <v>15000</v>
      </c>
      <c r="AA79" s="98" t="s">
        <v>77</v>
      </c>
      <c r="AB79" s="215"/>
      <c r="AC79" s="158">
        <f t="shared" si="42"/>
        <v>0</v>
      </c>
      <c r="AD79" s="98" t="s">
        <v>77</v>
      </c>
      <c r="AE79" s="215"/>
      <c r="AF79" s="158">
        <f t="shared" si="43"/>
        <v>0</v>
      </c>
      <c r="AG79" s="67">
        <v>285</v>
      </c>
      <c r="AH79" s="99">
        <v>9.57</v>
      </c>
      <c r="AI79" s="158">
        <f t="shared" si="44"/>
        <v>9570</v>
      </c>
      <c r="AJ79" s="67" t="s">
        <v>198</v>
      </c>
      <c r="AK79" s="99">
        <v>16</v>
      </c>
      <c r="AL79" s="159">
        <f t="shared" si="54"/>
        <v>16000</v>
      </c>
      <c r="AM79" s="73">
        <v>70</v>
      </c>
      <c r="AN79" s="74">
        <v>49</v>
      </c>
      <c r="AO79" s="75">
        <f t="shared" si="62"/>
        <v>49000</v>
      </c>
      <c r="AP79" s="73">
        <v>70</v>
      </c>
      <c r="AQ79" s="74">
        <v>200</v>
      </c>
      <c r="AR79" s="92" t="e">
        <f>AQ79*#REF!</f>
        <v>#REF!</v>
      </c>
      <c r="AS79" s="73">
        <v>70</v>
      </c>
      <c r="AT79" s="74">
        <v>125</v>
      </c>
      <c r="AU79" s="74" t="e">
        <f>AT79*#REF!</f>
        <v>#REF!</v>
      </c>
      <c r="AV79" s="73">
        <v>70</v>
      </c>
      <c r="AW79" s="145">
        <v>290.79000000000002</v>
      </c>
      <c r="AX79" s="75" t="e">
        <f>AW79*#REF!</f>
        <v>#REF!</v>
      </c>
      <c r="AY79" s="93"/>
      <c r="AZ79" s="77">
        <f t="shared" si="63"/>
        <v>9</v>
      </c>
      <c r="BA79" s="77">
        <f t="shared" si="55"/>
        <v>74.802999999999997</v>
      </c>
      <c r="BB79" s="77">
        <f t="shared" si="56"/>
        <v>17.335000000000001</v>
      </c>
      <c r="BC79" s="77">
        <f t="shared" si="57"/>
        <v>290.79000000000002</v>
      </c>
      <c r="BD79" s="88"/>
      <c r="BE79" s="79">
        <f t="shared" si="64"/>
        <v>9000</v>
      </c>
      <c r="BF79" s="80">
        <f t="shared" si="64"/>
        <v>74803</v>
      </c>
      <c r="BG79" s="91">
        <f t="shared" si="64"/>
        <v>17335</v>
      </c>
      <c r="BH79" s="342">
        <f t="shared" si="59"/>
        <v>56.029999999999994</v>
      </c>
      <c r="BI79" s="82"/>
    </row>
    <row r="80" spans="1:61" ht="24" x14ac:dyDescent="0.25">
      <c r="A80" s="137">
        <v>71</v>
      </c>
      <c r="B80" s="96" t="s">
        <v>172</v>
      </c>
      <c r="C80" s="84" t="s">
        <v>230</v>
      </c>
      <c r="D80" s="216" t="s">
        <v>231</v>
      </c>
      <c r="E80" s="86" t="s">
        <v>62</v>
      </c>
      <c r="F80" s="64"/>
      <c r="G80" s="64">
        <f t="shared" si="53"/>
        <v>0</v>
      </c>
      <c r="H80" s="183">
        <v>197.6</v>
      </c>
      <c r="I80" s="184">
        <f t="shared" si="60"/>
        <v>0</v>
      </c>
      <c r="J80" s="351">
        <v>1045</v>
      </c>
      <c r="K80" s="211">
        <v>50</v>
      </c>
      <c r="L80" s="98" t="s">
        <v>77</v>
      </c>
      <c r="M80" s="215"/>
      <c r="N80" s="158">
        <f t="shared" si="61"/>
        <v>0</v>
      </c>
      <c r="O80" s="98" t="s">
        <v>77</v>
      </c>
      <c r="P80" s="215"/>
      <c r="Q80" s="158">
        <f t="shared" si="38"/>
        <v>0</v>
      </c>
      <c r="R80" s="98" t="s">
        <v>77</v>
      </c>
      <c r="S80" s="215"/>
      <c r="T80" s="158">
        <f t="shared" si="39"/>
        <v>0</v>
      </c>
      <c r="U80" s="98" t="s">
        <v>77</v>
      </c>
      <c r="V80" s="215"/>
      <c r="W80" s="158">
        <f t="shared" si="40"/>
        <v>0</v>
      </c>
      <c r="X80" s="98" t="s">
        <v>77</v>
      </c>
      <c r="Y80" s="215"/>
      <c r="Z80" s="143">
        <f t="shared" si="41"/>
        <v>0</v>
      </c>
      <c r="AA80" s="98" t="s">
        <v>77</v>
      </c>
      <c r="AB80" s="215"/>
      <c r="AC80" s="158">
        <f t="shared" si="42"/>
        <v>0</v>
      </c>
      <c r="AD80" s="98" t="s">
        <v>77</v>
      </c>
      <c r="AE80" s="215"/>
      <c r="AF80" s="158">
        <f t="shared" si="43"/>
        <v>0</v>
      </c>
      <c r="AG80" s="67">
        <v>145</v>
      </c>
      <c r="AH80" s="99">
        <v>182</v>
      </c>
      <c r="AI80" s="158">
        <f t="shared" si="44"/>
        <v>9100</v>
      </c>
      <c r="AJ80" s="98" t="s">
        <v>77</v>
      </c>
      <c r="AK80" s="215"/>
      <c r="AL80" s="159">
        <f t="shared" si="54"/>
        <v>0</v>
      </c>
      <c r="AM80" s="73">
        <v>71</v>
      </c>
      <c r="AN80" s="74">
        <v>84</v>
      </c>
      <c r="AO80" s="75">
        <f t="shared" si="62"/>
        <v>4200</v>
      </c>
      <c r="AP80" s="73">
        <v>71</v>
      </c>
      <c r="AQ80" s="74">
        <v>300</v>
      </c>
      <c r="AR80" s="92" t="e">
        <f>AQ80*#REF!</f>
        <v>#REF!</v>
      </c>
      <c r="AS80" s="73">
        <v>71</v>
      </c>
      <c r="AT80" s="74">
        <v>120</v>
      </c>
      <c r="AU80" s="74" t="e">
        <f>AT80*#REF!</f>
        <v>#REF!</v>
      </c>
      <c r="AV80" s="73">
        <v>71</v>
      </c>
      <c r="AW80" s="145">
        <v>290.79000000000002</v>
      </c>
      <c r="AX80" s="75" t="e">
        <f>AW80*#REF!</f>
        <v>#REF!</v>
      </c>
      <c r="AY80" s="93"/>
      <c r="AZ80" s="77">
        <f t="shared" si="63"/>
        <v>84</v>
      </c>
      <c r="BA80" s="77">
        <f t="shared" si="55"/>
        <v>195.358</v>
      </c>
      <c r="BB80" s="77">
        <f t="shared" si="56"/>
        <v>182</v>
      </c>
      <c r="BC80" s="77">
        <f t="shared" si="57"/>
        <v>300</v>
      </c>
      <c r="BD80" s="88"/>
      <c r="BE80" s="79">
        <f t="shared" si="64"/>
        <v>4200</v>
      </c>
      <c r="BF80" s="80">
        <f t="shared" si="64"/>
        <v>9767.9</v>
      </c>
      <c r="BG80" s="91">
        <f t="shared" si="64"/>
        <v>9100</v>
      </c>
      <c r="BH80" s="342">
        <f t="shared" si="59"/>
        <v>197.59666666666666</v>
      </c>
      <c r="BI80" s="82"/>
    </row>
    <row r="81" spans="1:61" ht="60" x14ac:dyDescent="0.25">
      <c r="A81" s="59">
        <v>72</v>
      </c>
      <c r="B81" s="96" t="s">
        <v>172</v>
      </c>
      <c r="C81" s="84" t="s">
        <v>232</v>
      </c>
      <c r="D81" s="85" t="s">
        <v>233</v>
      </c>
      <c r="E81" s="86" t="s">
        <v>62</v>
      </c>
      <c r="F81" s="64"/>
      <c r="G81" s="64">
        <f t="shared" si="53"/>
        <v>0</v>
      </c>
      <c r="H81" s="183">
        <v>76</v>
      </c>
      <c r="I81" s="184">
        <f t="shared" si="60"/>
        <v>0</v>
      </c>
      <c r="J81" s="351">
        <v>11575</v>
      </c>
      <c r="K81" s="211">
        <v>7215</v>
      </c>
      <c r="L81" s="67">
        <v>87</v>
      </c>
      <c r="M81" s="99">
        <v>40</v>
      </c>
      <c r="N81" s="158">
        <f t="shared" si="61"/>
        <v>288600</v>
      </c>
      <c r="O81" s="67">
        <v>120</v>
      </c>
      <c r="P81" s="99">
        <v>8</v>
      </c>
      <c r="Q81" s="158">
        <f t="shared" si="38"/>
        <v>57720</v>
      </c>
      <c r="R81" s="98" t="s">
        <v>77</v>
      </c>
      <c r="S81" s="215"/>
      <c r="T81" s="158">
        <f t="shared" si="39"/>
        <v>0</v>
      </c>
      <c r="U81" s="98" t="s">
        <v>77</v>
      </c>
      <c r="V81" s="99"/>
      <c r="W81" s="158">
        <f t="shared" si="40"/>
        <v>0</v>
      </c>
      <c r="X81" s="67">
        <v>19</v>
      </c>
      <c r="Y81" s="99">
        <v>20</v>
      </c>
      <c r="Z81" s="143">
        <f t="shared" si="41"/>
        <v>144300</v>
      </c>
      <c r="AA81" s="98" t="s">
        <v>77</v>
      </c>
      <c r="AB81" s="215"/>
      <c r="AC81" s="158">
        <f t="shared" si="42"/>
        <v>0</v>
      </c>
      <c r="AD81" s="98" t="s">
        <v>77</v>
      </c>
      <c r="AE81" s="215"/>
      <c r="AF81" s="158">
        <f t="shared" si="43"/>
        <v>0</v>
      </c>
      <c r="AG81" s="98" t="s">
        <v>77</v>
      </c>
      <c r="AH81" s="215"/>
      <c r="AI81" s="158">
        <f t="shared" si="44"/>
        <v>0</v>
      </c>
      <c r="AJ81" s="67" t="s">
        <v>234</v>
      </c>
      <c r="AK81" s="99">
        <v>30</v>
      </c>
      <c r="AL81" s="159">
        <f t="shared" si="54"/>
        <v>216450</v>
      </c>
      <c r="AM81" s="73">
        <v>72</v>
      </c>
      <c r="AN81" s="74">
        <v>126</v>
      </c>
      <c r="AO81" s="75">
        <f t="shared" si="62"/>
        <v>909090</v>
      </c>
      <c r="AP81" s="73">
        <v>72</v>
      </c>
      <c r="AQ81" s="74">
        <v>120</v>
      </c>
      <c r="AR81" s="92" t="e">
        <f>AQ81*#REF!</f>
        <v>#REF!</v>
      </c>
      <c r="AS81" s="73">
        <v>72</v>
      </c>
      <c r="AT81" s="74">
        <v>120</v>
      </c>
      <c r="AU81" s="74" t="e">
        <f>AT81*#REF!</f>
        <v>#REF!</v>
      </c>
      <c r="AV81" s="73">
        <v>72</v>
      </c>
      <c r="AW81" s="145">
        <v>290.79000000000002</v>
      </c>
      <c r="AX81" s="75" t="e">
        <f>AW81*#REF!</f>
        <v>#REF!</v>
      </c>
      <c r="AY81" s="93"/>
      <c r="AZ81" s="77">
        <f t="shared" si="63"/>
        <v>8</v>
      </c>
      <c r="BA81" s="77">
        <f t="shared" si="55"/>
        <v>94.348749999999995</v>
      </c>
      <c r="BB81" s="77">
        <f t="shared" si="56"/>
        <v>80</v>
      </c>
      <c r="BC81" s="77">
        <f t="shared" si="57"/>
        <v>290.79000000000002</v>
      </c>
      <c r="BD81" s="88"/>
      <c r="BE81" s="79">
        <f t="shared" si="64"/>
        <v>57720</v>
      </c>
      <c r="BF81" s="80">
        <f t="shared" si="64"/>
        <v>680726.23124999995</v>
      </c>
      <c r="BG81" s="91">
        <f t="shared" si="64"/>
        <v>577200</v>
      </c>
      <c r="BH81" s="342">
        <f t="shared" si="59"/>
        <v>75.999999999999986</v>
      </c>
      <c r="BI81" s="82"/>
    </row>
    <row r="82" spans="1:61" ht="48" x14ac:dyDescent="0.25">
      <c r="A82" s="137">
        <v>73</v>
      </c>
      <c r="B82" s="96" t="s">
        <v>172</v>
      </c>
      <c r="C82" s="84" t="s">
        <v>235</v>
      </c>
      <c r="D82" s="85" t="s">
        <v>236</v>
      </c>
      <c r="E82" s="86" t="s">
        <v>62</v>
      </c>
      <c r="F82" s="64"/>
      <c r="G82" s="64">
        <f t="shared" si="53"/>
        <v>0</v>
      </c>
      <c r="H82" s="183">
        <v>47.16</v>
      </c>
      <c r="I82" s="184">
        <f t="shared" si="60"/>
        <v>0</v>
      </c>
      <c r="J82" s="351">
        <v>21750</v>
      </c>
      <c r="K82" s="211">
        <v>400</v>
      </c>
      <c r="L82" s="67">
        <v>71</v>
      </c>
      <c r="M82" s="99">
        <v>45</v>
      </c>
      <c r="N82" s="158">
        <f t="shared" si="61"/>
        <v>18000</v>
      </c>
      <c r="O82" s="67">
        <v>94</v>
      </c>
      <c r="P82" s="99">
        <v>20</v>
      </c>
      <c r="Q82" s="158">
        <f t="shared" si="38"/>
        <v>8000</v>
      </c>
      <c r="R82" s="67">
        <v>708</v>
      </c>
      <c r="S82" s="99">
        <v>38.61</v>
      </c>
      <c r="T82" s="158">
        <f t="shared" si="39"/>
        <v>15444</v>
      </c>
      <c r="U82" s="67" t="s">
        <v>237</v>
      </c>
      <c r="V82" s="99">
        <v>30</v>
      </c>
      <c r="W82" s="158">
        <f t="shared" si="40"/>
        <v>12000</v>
      </c>
      <c r="X82" s="67">
        <v>63</v>
      </c>
      <c r="Y82" s="99">
        <v>45</v>
      </c>
      <c r="Z82" s="143">
        <f t="shared" si="41"/>
        <v>18000</v>
      </c>
      <c r="AA82" s="67">
        <v>73</v>
      </c>
      <c r="AB82" s="99">
        <v>47.1</v>
      </c>
      <c r="AC82" s="158">
        <f t="shared" si="42"/>
        <v>18840</v>
      </c>
      <c r="AD82" s="98" t="s">
        <v>77</v>
      </c>
      <c r="AE82" s="215"/>
      <c r="AF82" s="158">
        <f t="shared" si="43"/>
        <v>0</v>
      </c>
      <c r="AG82" s="67">
        <v>127</v>
      </c>
      <c r="AH82" s="99">
        <v>21</v>
      </c>
      <c r="AI82" s="158">
        <f t="shared" si="44"/>
        <v>8400</v>
      </c>
      <c r="AJ82" s="67" t="s">
        <v>238</v>
      </c>
      <c r="AK82" s="99">
        <v>20</v>
      </c>
      <c r="AL82" s="159">
        <f t="shared" si="54"/>
        <v>8000</v>
      </c>
      <c r="AM82" s="73">
        <v>73</v>
      </c>
      <c r="AN82" s="74">
        <v>63</v>
      </c>
      <c r="AO82" s="75">
        <f t="shared" si="62"/>
        <v>25200</v>
      </c>
      <c r="AP82" s="73">
        <v>73</v>
      </c>
      <c r="AQ82" s="74">
        <v>150</v>
      </c>
      <c r="AR82" s="92" t="e">
        <f>AQ82*#REF!</f>
        <v>#REF!</v>
      </c>
      <c r="AS82" s="73">
        <v>73</v>
      </c>
      <c r="AT82" s="74">
        <v>65</v>
      </c>
      <c r="AU82" s="74" t="e">
        <f>AT82*#REF!</f>
        <v>#REF!</v>
      </c>
      <c r="AV82" s="73">
        <v>73</v>
      </c>
      <c r="AW82" s="145">
        <v>96.93</v>
      </c>
      <c r="AX82" s="75" t="e">
        <f>AW82*#REF!</f>
        <v>#REF!</v>
      </c>
      <c r="AY82" s="93"/>
      <c r="AZ82" s="77">
        <f t="shared" si="63"/>
        <v>20</v>
      </c>
      <c r="BA82" s="77">
        <f t="shared" si="55"/>
        <v>53.470000000000006</v>
      </c>
      <c r="BB82" s="77">
        <f t="shared" si="56"/>
        <v>45</v>
      </c>
      <c r="BC82" s="77">
        <f t="shared" si="57"/>
        <v>150</v>
      </c>
      <c r="BD82" s="88"/>
      <c r="BE82" s="79">
        <f t="shared" si="64"/>
        <v>8000</v>
      </c>
      <c r="BF82" s="80">
        <f t="shared" si="64"/>
        <v>21388.000000000004</v>
      </c>
      <c r="BG82" s="91">
        <f t="shared" si="64"/>
        <v>18000</v>
      </c>
      <c r="BH82" s="342">
        <f t="shared" si="59"/>
        <v>47.164000000000009</v>
      </c>
      <c r="BI82" s="82"/>
    </row>
    <row r="83" spans="1:61" ht="108" x14ac:dyDescent="0.25">
      <c r="A83" s="59">
        <v>74</v>
      </c>
      <c r="B83" s="96" t="s">
        <v>172</v>
      </c>
      <c r="C83" s="84" t="s">
        <v>239</v>
      </c>
      <c r="D83" s="85" t="s">
        <v>240</v>
      </c>
      <c r="E83" s="86" t="s">
        <v>62</v>
      </c>
      <c r="F83" s="64"/>
      <c r="G83" s="64">
        <f t="shared" si="53"/>
        <v>0</v>
      </c>
      <c r="H83" s="183">
        <v>173.2</v>
      </c>
      <c r="I83" s="184">
        <f t="shared" si="60"/>
        <v>0</v>
      </c>
      <c r="J83" s="351">
        <v>30301</v>
      </c>
      <c r="K83" s="211">
        <v>1000</v>
      </c>
      <c r="L83" s="98" t="s">
        <v>77</v>
      </c>
      <c r="M83" s="215"/>
      <c r="N83" s="158">
        <f t="shared" si="61"/>
        <v>0</v>
      </c>
      <c r="O83" s="98" t="s">
        <v>77</v>
      </c>
      <c r="P83" s="215"/>
      <c r="Q83" s="158">
        <f t="shared" si="38"/>
        <v>0</v>
      </c>
      <c r="R83" s="98" t="s">
        <v>77</v>
      </c>
      <c r="S83" s="215"/>
      <c r="T83" s="158">
        <f t="shared" si="39"/>
        <v>0</v>
      </c>
      <c r="U83" s="98" t="s">
        <v>77</v>
      </c>
      <c r="V83" s="215"/>
      <c r="W83" s="158">
        <f t="shared" si="40"/>
        <v>0</v>
      </c>
      <c r="X83" s="98" t="s">
        <v>77</v>
      </c>
      <c r="Y83" s="215"/>
      <c r="Z83" s="143">
        <f t="shared" si="41"/>
        <v>0</v>
      </c>
      <c r="AA83" s="98" t="s">
        <v>77</v>
      </c>
      <c r="AB83" s="215"/>
      <c r="AC83" s="158">
        <f t="shared" si="42"/>
        <v>0</v>
      </c>
      <c r="AD83" s="98" t="s">
        <v>77</v>
      </c>
      <c r="AE83" s="215"/>
      <c r="AF83" s="158">
        <f t="shared" si="43"/>
        <v>0</v>
      </c>
      <c r="AG83" s="67">
        <v>284</v>
      </c>
      <c r="AH83" s="99">
        <v>12.18</v>
      </c>
      <c r="AI83" s="158">
        <f t="shared" si="44"/>
        <v>12180</v>
      </c>
      <c r="AJ83" s="98" t="s">
        <v>77</v>
      </c>
      <c r="AK83" s="215"/>
      <c r="AL83" s="159">
        <f t="shared" si="54"/>
        <v>0</v>
      </c>
      <c r="AM83" s="73">
        <v>74</v>
      </c>
      <c r="AN83" s="74">
        <v>58.8</v>
      </c>
      <c r="AO83" s="75">
        <f t="shared" si="62"/>
        <v>58800</v>
      </c>
      <c r="AP83" s="73">
        <v>74</v>
      </c>
      <c r="AQ83" s="74">
        <v>450</v>
      </c>
      <c r="AR83" s="92" t="e">
        <f>AQ83*#REF!</f>
        <v>#REF!</v>
      </c>
      <c r="AS83" s="73">
        <v>74</v>
      </c>
      <c r="AT83" s="74">
        <v>170</v>
      </c>
      <c r="AU83" s="74" t="e">
        <f>AT83*#REF!</f>
        <v>#REF!</v>
      </c>
      <c r="AV83" s="73">
        <v>74</v>
      </c>
      <c r="AW83" s="145">
        <v>290.79000000000002</v>
      </c>
      <c r="AX83" s="75" t="e">
        <f>AW83*#REF!</f>
        <v>#REF!</v>
      </c>
      <c r="AY83" s="93"/>
      <c r="AZ83" s="77">
        <f t="shared" si="63"/>
        <v>12.18</v>
      </c>
      <c r="BA83" s="77">
        <f t="shared" si="55"/>
        <v>196.35399999999998</v>
      </c>
      <c r="BB83" s="77">
        <f t="shared" si="56"/>
        <v>170</v>
      </c>
      <c r="BC83" s="77">
        <f t="shared" si="57"/>
        <v>450</v>
      </c>
      <c r="BD83" s="88"/>
      <c r="BE83" s="79">
        <f t="shared" si="64"/>
        <v>12180</v>
      </c>
      <c r="BF83" s="80">
        <f t="shared" si="64"/>
        <v>196353.99999999997</v>
      </c>
      <c r="BG83" s="91">
        <f t="shared" si="64"/>
        <v>170000</v>
      </c>
      <c r="BH83" s="342">
        <f t="shared" si="59"/>
        <v>173.19666666666669</v>
      </c>
      <c r="BI83" s="82"/>
    </row>
    <row r="84" spans="1:61" ht="24" x14ac:dyDescent="0.25">
      <c r="A84" s="137">
        <v>75</v>
      </c>
      <c r="B84" s="96" t="s">
        <v>172</v>
      </c>
      <c r="C84" s="84" t="s">
        <v>241</v>
      </c>
      <c r="D84" s="85" t="s">
        <v>242</v>
      </c>
      <c r="E84" s="86" t="s">
        <v>62</v>
      </c>
      <c r="F84" s="64"/>
      <c r="G84" s="64">
        <f t="shared" si="53"/>
        <v>0</v>
      </c>
      <c r="H84" s="183">
        <v>66.84</v>
      </c>
      <c r="I84" s="184">
        <f t="shared" si="60"/>
        <v>0</v>
      </c>
      <c r="J84" s="351">
        <v>4413</v>
      </c>
      <c r="K84" s="211">
        <v>1550</v>
      </c>
      <c r="L84" s="67">
        <v>147</v>
      </c>
      <c r="M84" s="99">
        <v>45</v>
      </c>
      <c r="N84" s="158">
        <f t="shared" si="61"/>
        <v>69750</v>
      </c>
      <c r="O84" s="67">
        <v>203</v>
      </c>
      <c r="P84" s="99">
        <v>20</v>
      </c>
      <c r="Q84" s="158">
        <f t="shared" si="38"/>
        <v>31000</v>
      </c>
      <c r="R84" s="67">
        <v>628</v>
      </c>
      <c r="S84" s="99">
        <v>40</v>
      </c>
      <c r="T84" s="158">
        <f t="shared" si="39"/>
        <v>62000</v>
      </c>
      <c r="U84" s="67" t="s">
        <v>199</v>
      </c>
      <c r="V84" s="99">
        <v>20</v>
      </c>
      <c r="W84" s="158">
        <f t="shared" si="40"/>
        <v>31000</v>
      </c>
      <c r="X84" s="67">
        <v>31</v>
      </c>
      <c r="Y84" s="99">
        <v>20</v>
      </c>
      <c r="Z84" s="143">
        <f t="shared" si="41"/>
        <v>31000</v>
      </c>
      <c r="AA84" s="67">
        <v>30</v>
      </c>
      <c r="AB84" s="99">
        <v>70.47</v>
      </c>
      <c r="AC84" s="158">
        <f t="shared" si="42"/>
        <v>109228.5</v>
      </c>
      <c r="AD84" s="67">
        <v>64</v>
      </c>
      <c r="AE84" s="99">
        <v>47</v>
      </c>
      <c r="AF84" s="158">
        <f t="shared" si="43"/>
        <v>72850</v>
      </c>
      <c r="AG84" s="67">
        <v>287</v>
      </c>
      <c r="AH84" s="99">
        <v>4.6399999999999997</v>
      </c>
      <c r="AI84" s="158">
        <f t="shared" si="44"/>
        <v>7191.9999999999991</v>
      </c>
      <c r="AJ84" s="67" t="s">
        <v>243</v>
      </c>
      <c r="AK84" s="99">
        <v>25</v>
      </c>
      <c r="AL84" s="159">
        <f t="shared" si="54"/>
        <v>38750</v>
      </c>
      <c r="AM84" s="73">
        <v>75</v>
      </c>
      <c r="AN84" s="74">
        <v>77</v>
      </c>
      <c r="AO84" s="75">
        <f t="shared" si="62"/>
        <v>119350</v>
      </c>
      <c r="AP84" s="73">
        <v>75</v>
      </c>
      <c r="AQ84" s="74">
        <v>350</v>
      </c>
      <c r="AR84" s="92" t="e">
        <f>AQ84*#REF!</f>
        <v>#REF!</v>
      </c>
      <c r="AS84" s="73">
        <v>75</v>
      </c>
      <c r="AT84" s="74">
        <v>80</v>
      </c>
      <c r="AU84" s="74" t="e">
        <f>AT84*#REF!</f>
        <v>#REF!</v>
      </c>
      <c r="AV84" s="73">
        <v>75</v>
      </c>
      <c r="AW84" s="145">
        <v>290.79000000000002</v>
      </c>
      <c r="AX84" s="75" t="e">
        <f>AW84*#REF!</f>
        <v>#REF!</v>
      </c>
      <c r="AY84" s="93"/>
      <c r="AZ84" s="77">
        <f t="shared" si="63"/>
        <v>4.6399999999999997</v>
      </c>
      <c r="BA84" s="77">
        <f t="shared" si="55"/>
        <v>83.838461538461544</v>
      </c>
      <c r="BB84" s="77">
        <f t="shared" si="56"/>
        <v>45</v>
      </c>
      <c r="BC84" s="77">
        <f t="shared" si="57"/>
        <v>350</v>
      </c>
      <c r="BD84" s="88"/>
      <c r="BE84" s="79">
        <f t="shared" si="64"/>
        <v>7191.9999999999991</v>
      </c>
      <c r="BF84" s="80">
        <f t="shared" si="64"/>
        <v>129949.61538461539</v>
      </c>
      <c r="BG84" s="91">
        <f t="shared" si="64"/>
        <v>69750</v>
      </c>
      <c r="BH84" s="342">
        <f t="shared" si="59"/>
        <v>66.841818181818198</v>
      </c>
      <c r="BI84" s="82"/>
    </row>
    <row r="85" spans="1:61" ht="60" x14ac:dyDescent="0.25">
      <c r="A85" s="218">
        <v>76</v>
      </c>
      <c r="B85" s="103" t="s">
        <v>172</v>
      </c>
      <c r="C85" s="153" t="s">
        <v>244</v>
      </c>
      <c r="D85" s="154" t="s">
        <v>245</v>
      </c>
      <c r="E85" s="155" t="s">
        <v>62</v>
      </c>
      <c r="F85" s="375"/>
      <c r="G85" s="64">
        <f t="shared" si="53"/>
        <v>0</v>
      </c>
      <c r="H85" s="220">
        <v>246</v>
      </c>
      <c r="I85" s="184">
        <f t="shared" si="60"/>
        <v>0</v>
      </c>
      <c r="J85" s="352">
        <v>4571</v>
      </c>
      <c r="K85" s="221">
        <v>2000</v>
      </c>
      <c r="L85" s="222" t="s">
        <v>77</v>
      </c>
      <c r="M85" s="223"/>
      <c r="N85" s="158">
        <f t="shared" si="61"/>
        <v>0</v>
      </c>
      <c r="O85" s="104">
        <v>263</v>
      </c>
      <c r="P85" s="224">
        <v>40</v>
      </c>
      <c r="Q85" s="158">
        <f t="shared" si="38"/>
        <v>80000</v>
      </c>
      <c r="R85" s="104">
        <v>638</v>
      </c>
      <c r="S85" s="224">
        <v>120</v>
      </c>
      <c r="T85" s="158">
        <f t="shared" si="39"/>
        <v>240000</v>
      </c>
      <c r="U85" s="104" t="s">
        <v>243</v>
      </c>
      <c r="V85" s="224">
        <v>60</v>
      </c>
      <c r="W85" s="158">
        <f t="shared" si="40"/>
        <v>120000</v>
      </c>
      <c r="X85" s="104">
        <v>74</v>
      </c>
      <c r="Y85" s="224">
        <v>80</v>
      </c>
      <c r="Z85" s="143">
        <f t="shared" si="41"/>
        <v>160000</v>
      </c>
      <c r="AA85" s="222" t="s">
        <v>77</v>
      </c>
      <c r="AB85" s="223"/>
      <c r="AC85" s="158">
        <f t="shared" si="42"/>
        <v>0</v>
      </c>
      <c r="AD85" s="222" t="s">
        <v>77</v>
      </c>
      <c r="AE85" s="223"/>
      <c r="AF85" s="158">
        <f t="shared" si="43"/>
        <v>0</v>
      </c>
      <c r="AG85" s="104">
        <v>209</v>
      </c>
      <c r="AH85" s="224">
        <v>31.32</v>
      </c>
      <c r="AI85" s="158">
        <f t="shared" si="44"/>
        <v>62640</v>
      </c>
      <c r="AJ85" s="222" t="s">
        <v>77</v>
      </c>
      <c r="AK85" s="223"/>
      <c r="AL85" s="159">
        <f t="shared" si="54"/>
        <v>0</v>
      </c>
      <c r="AM85" s="73">
        <v>76</v>
      </c>
      <c r="AN85" s="74">
        <v>672</v>
      </c>
      <c r="AO85" s="75">
        <f t="shared" si="62"/>
        <v>1344000</v>
      </c>
      <c r="AP85" s="73">
        <v>76</v>
      </c>
      <c r="AQ85" s="74">
        <v>400</v>
      </c>
      <c r="AR85" s="92" t="e">
        <f>AQ85*#REF!</f>
        <v>#REF!</v>
      </c>
      <c r="AS85" s="73">
        <v>76</v>
      </c>
      <c r="AT85" s="74">
        <v>350</v>
      </c>
      <c r="AU85" s="74" t="e">
        <f>AT85*#REF!</f>
        <v>#REF!</v>
      </c>
      <c r="AV85" s="73">
        <v>76</v>
      </c>
      <c r="AW85" s="145">
        <v>1615.51</v>
      </c>
      <c r="AX85" s="75" t="e">
        <f>AW85*#REF!</f>
        <v>#REF!</v>
      </c>
      <c r="AY85" s="93"/>
      <c r="AZ85" s="77">
        <f t="shared" si="63"/>
        <v>31.32</v>
      </c>
      <c r="BA85" s="77">
        <f t="shared" si="55"/>
        <v>374.31444444444446</v>
      </c>
      <c r="BB85" s="77">
        <f t="shared" si="56"/>
        <v>120</v>
      </c>
      <c r="BC85" s="77">
        <f t="shared" si="57"/>
        <v>1615.51</v>
      </c>
      <c r="BD85" s="88"/>
      <c r="BE85" s="79">
        <f t="shared" si="64"/>
        <v>62640</v>
      </c>
      <c r="BF85" s="80">
        <f t="shared" si="64"/>
        <v>748628.88888888888</v>
      </c>
      <c r="BG85" s="91">
        <f t="shared" si="64"/>
        <v>240000</v>
      </c>
      <c r="BH85" s="342">
        <f t="shared" si="59"/>
        <v>246</v>
      </c>
      <c r="BI85" s="82"/>
    </row>
    <row r="86" spans="1:61" s="204" customFormat="1" x14ac:dyDescent="0.25">
      <c r="A86" s="225"/>
      <c r="B86" s="114"/>
      <c r="C86" s="115"/>
      <c r="D86" s="116" t="s">
        <v>246</v>
      </c>
      <c r="E86" s="116"/>
      <c r="F86" s="226"/>
      <c r="G86" s="226"/>
      <c r="H86" s="120"/>
      <c r="I86" s="120">
        <f>SUM(I57:I85)</f>
        <v>75737.399999999994</v>
      </c>
      <c r="J86" s="360"/>
      <c r="K86" s="228"/>
      <c r="L86" s="227"/>
      <c r="M86" s="227"/>
      <c r="N86" s="227"/>
      <c r="O86" s="227"/>
      <c r="P86" s="227"/>
      <c r="Q86" s="227"/>
      <c r="R86" s="227"/>
      <c r="S86" s="227"/>
      <c r="T86" s="227"/>
      <c r="U86" s="227"/>
      <c r="V86" s="227"/>
      <c r="W86" s="227"/>
      <c r="X86" s="227"/>
      <c r="Y86" s="227"/>
      <c r="Z86" s="227"/>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03"/>
      <c r="BA86" s="229"/>
      <c r="BB86" s="229"/>
      <c r="BC86" s="229"/>
      <c r="BD86" s="229"/>
      <c r="BE86" s="125">
        <f>SUM(BE57:BE85)</f>
        <v>667709.9</v>
      </c>
      <c r="BF86" s="125">
        <f t="shared" ref="BF86:BG86" si="65">SUM(BF57:BF85)</f>
        <v>3643128.9974443614</v>
      </c>
      <c r="BG86" s="125">
        <f t="shared" si="65"/>
        <v>2479716.15</v>
      </c>
      <c r="BH86" s="346"/>
      <c r="BI86" s="82"/>
    </row>
    <row r="87" spans="1:61" x14ac:dyDescent="0.25">
      <c r="A87" s="230"/>
      <c r="B87" s="231"/>
      <c r="C87" s="231"/>
      <c r="D87" s="232" t="s">
        <v>247</v>
      </c>
      <c r="E87" s="233"/>
      <c r="F87" s="234"/>
      <c r="G87" s="234"/>
      <c r="H87" s="235"/>
      <c r="I87" s="236"/>
      <c r="J87" s="237"/>
      <c r="K87" s="238"/>
      <c r="L87" s="239"/>
      <c r="M87" s="239"/>
      <c r="N87" s="239"/>
      <c r="O87" s="239"/>
      <c r="P87" s="239"/>
      <c r="Q87" s="239"/>
      <c r="R87" s="239"/>
      <c r="S87" s="239"/>
      <c r="T87" s="239"/>
      <c r="U87" s="239"/>
      <c r="V87" s="239"/>
      <c r="W87" s="239"/>
      <c r="X87" s="239"/>
      <c r="Y87" s="239"/>
      <c r="Z87" s="239"/>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347"/>
      <c r="BI87" s="82"/>
    </row>
    <row r="88" spans="1:61" ht="48" x14ac:dyDescent="0.25">
      <c r="A88" s="137">
        <v>77</v>
      </c>
      <c r="B88" s="241" t="s">
        <v>248</v>
      </c>
      <c r="C88" s="84" t="s">
        <v>249</v>
      </c>
      <c r="D88" s="242" t="s">
        <v>250</v>
      </c>
      <c r="E88" s="86" t="s">
        <v>62</v>
      </c>
      <c r="F88" s="138"/>
      <c r="G88" s="64">
        <f t="shared" ref="G88:G119" si="66">SUM(F88:F88)</f>
        <v>0</v>
      </c>
      <c r="H88" s="243">
        <v>157.5</v>
      </c>
      <c r="I88" s="244">
        <f>G88*H88</f>
        <v>0</v>
      </c>
      <c r="J88" s="359">
        <v>1201</v>
      </c>
      <c r="K88" s="211">
        <v>300</v>
      </c>
      <c r="L88" s="213" t="s">
        <v>37</v>
      </c>
      <c r="M88" s="214"/>
      <c r="N88" s="212">
        <f t="shared" ref="N88:N140" si="67">M88*K88</f>
        <v>0</v>
      </c>
      <c r="O88" s="213" t="s">
        <v>37</v>
      </c>
      <c r="P88" s="214"/>
      <c r="Q88" s="212">
        <f t="shared" ref="Q88:Q140" si="68">P88*K88</f>
        <v>0</v>
      </c>
      <c r="R88" s="213" t="s">
        <v>37</v>
      </c>
      <c r="S88" s="214"/>
      <c r="T88" s="212">
        <f t="shared" ref="T88:T140" si="69">S88*K88</f>
        <v>0</v>
      </c>
      <c r="U88" s="213" t="s">
        <v>37</v>
      </c>
      <c r="V88" s="214"/>
      <c r="W88" s="212">
        <f t="shared" ref="W88:W140" si="70">V88*K88</f>
        <v>0</v>
      </c>
      <c r="X88" s="213" t="s">
        <v>37</v>
      </c>
      <c r="Y88" s="214"/>
      <c r="Z88" s="212">
        <f t="shared" ref="Z88:Z140" si="71">Y88*K88</f>
        <v>0</v>
      </c>
      <c r="AA88" s="213" t="s">
        <v>37</v>
      </c>
      <c r="AB88" s="214"/>
      <c r="AC88" s="212">
        <f t="shared" ref="AC88:AC140" si="72">AB88*K88</f>
        <v>0</v>
      </c>
      <c r="AD88" s="213" t="s">
        <v>37</v>
      </c>
      <c r="AE88" s="214"/>
      <c r="AF88" s="212">
        <f t="shared" ref="AF88:AF140" si="73">AE88*K88</f>
        <v>0</v>
      </c>
      <c r="AG88" s="213" t="s">
        <v>37</v>
      </c>
      <c r="AH88" s="214"/>
      <c r="AI88" s="212">
        <f t="shared" ref="AI88:AI140" si="74">AH88*K88</f>
        <v>0</v>
      </c>
      <c r="AJ88" s="213" t="s">
        <v>37</v>
      </c>
      <c r="AK88" s="214"/>
      <c r="AL88" s="245">
        <f t="shared" ref="AL88:AL140" si="75">AK88*K88</f>
        <v>0</v>
      </c>
      <c r="AM88" s="73">
        <v>77</v>
      </c>
      <c r="AN88" s="74">
        <v>112</v>
      </c>
      <c r="AO88" s="75">
        <f t="shared" si="62"/>
        <v>33600</v>
      </c>
      <c r="AP88" s="73">
        <v>77</v>
      </c>
      <c r="AQ88" s="74">
        <v>200</v>
      </c>
      <c r="AR88" s="92" t="e">
        <f>AQ88*#REF!</f>
        <v>#REF!</v>
      </c>
      <c r="AS88" s="73">
        <v>77</v>
      </c>
      <c r="AT88" s="74">
        <v>115</v>
      </c>
      <c r="AU88" s="74" t="e">
        <f>AT88*#REF!</f>
        <v>#REF!</v>
      </c>
      <c r="AV88" s="73">
        <v>77</v>
      </c>
      <c r="AW88" s="246">
        <v>565.42999999999995</v>
      </c>
      <c r="AX88" s="75" t="e">
        <f>AW88*#REF!</f>
        <v>#REF!</v>
      </c>
      <c r="AY88" s="93"/>
      <c r="AZ88" s="77">
        <f t="shared" si="63"/>
        <v>112</v>
      </c>
      <c r="BA88" s="77">
        <f t="shared" ref="BA88:BA140" si="76">AVERAGE(AK88,AH88,AE88,AB88,Y88,V88,S88,P88,M88,AN88,AQ88,AT88,AW88)</f>
        <v>248.10749999999999</v>
      </c>
      <c r="BB88" s="77">
        <f t="shared" ref="BB88:BB140" si="77">MEDIAN(AK88,AH88,AE88,AB88,Y88,V88,S88,P88,M88,AN88,AQ88,AT88,AW88)</f>
        <v>157.5</v>
      </c>
      <c r="BC88" s="77">
        <f t="shared" ref="BC88:BC140" si="78">MAX(AK88,AH88,AE88,AB88,Y88,V88,S88,P88,M88,AN88,AQ88,AT88,AW88)</f>
        <v>565.42999999999995</v>
      </c>
      <c r="BD88" s="88"/>
      <c r="BE88" s="79">
        <f>AZ88*$K88</f>
        <v>33600</v>
      </c>
      <c r="BF88" s="80">
        <f>BA88*$K88</f>
        <v>74432.25</v>
      </c>
      <c r="BG88" s="81">
        <f>BB88*$K88</f>
        <v>47250</v>
      </c>
      <c r="BH88" s="342">
        <f t="shared" ref="BH88:BH140" si="79">(SUM(M88,P88,S88,V88,Y88,AB88,AE88,AH88,AK88,AN88,AQ88,AT88,AW88)-MAX(M88,P88,S88,V88,Y88,AB88,AE88,AH88,AK88,AN88,AQ88,AT88,AW88)-MIN(M88,P88,S88,V88,Y88,AB88,AE88,AH88,AK88,AN88,AQ88,AT88,AW88))/(COUNT(M88,P88,S88,V88,Y88,AB88,AE88,AH88,AK88,AN88,AQ88,AT88,AW88)-2)</f>
        <v>157.5</v>
      </c>
      <c r="BI88" s="82"/>
    </row>
    <row r="89" spans="1:61" ht="36" x14ac:dyDescent="0.25">
      <c r="A89" s="137">
        <v>78</v>
      </c>
      <c r="B89" s="241" t="s">
        <v>248</v>
      </c>
      <c r="C89" s="84" t="s">
        <v>251</v>
      </c>
      <c r="D89" s="247" t="s">
        <v>252</v>
      </c>
      <c r="E89" s="86" t="s">
        <v>62</v>
      </c>
      <c r="F89" s="138"/>
      <c r="G89" s="64">
        <f t="shared" si="66"/>
        <v>0</v>
      </c>
      <c r="H89" s="243">
        <v>291.48</v>
      </c>
      <c r="I89" s="244">
        <f t="shared" ref="I89:I140" si="80">G89*H89</f>
        <v>0</v>
      </c>
      <c r="J89" s="351">
        <v>12556</v>
      </c>
      <c r="K89" s="211">
        <v>100</v>
      </c>
      <c r="L89" s="98" t="s">
        <v>37</v>
      </c>
      <c r="M89" s="215"/>
      <c r="N89" s="99">
        <f t="shared" si="67"/>
        <v>0</v>
      </c>
      <c r="O89" s="67">
        <v>38</v>
      </c>
      <c r="P89" s="99">
        <v>100</v>
      </c>
      <c r="Q89" s="99">
        <f t="shared" si="68"/>
        <v>10000</v>
      </c>
      <c r="R89" s="67">
        <v>679</v>
      </c>
      <c r="S89" s="99">
        <v>150</v>
      </c>
      <c r="T89" s="99">
        <f t="shared" si="69"/>
        <v>15000</v>
      </c>
      <c r="U89" s="98" t="s">
        <v>37</v>
      </c>
      <c r="V89" s="215"/>
      <c r="W89" s="99">
        <f t="shared" si="70"/>
        <v>0</v>
      </c>
      <c r="X89" s="98" t="s">
        <v>37</v>
      </c>
      <c r="Y89" s="215"/>
      <c r="Z89" s="99">
        <f t="shared" si="71"/>
        <v>0</v>
      </c>
      <c r="AA89" s="98" t="s">
        <v>37</v>
      </c>
      <c r="AB89" s="215"/>
      <c r="AC89" s="99">
        <f t="shared" si="72"/>
        <v>0</v>
      </c>
      <c r="AD89" s="98" t="s">
        <v>37</v>
      </c>
      <c r="AE89" s="215"/>
      <c r="AF89" s="99">
        <f t="shared" si="73"/>
        <v>0</v>
      </c>
      <c r="AG89" s="67">
        <v>136</v>
      </c>
      <c r="AH89" s="99">
        <v>539.4</v>
      </c>
      <c r="AI89" s="99">
        <f t="shared" si="74"/>
        <v>53940</v>
      </c>
      <c r="AJ89" s="98" t="s">
        <v>37</v>
      </c>
      <c r="AK89" s="215"/>
      <c r="AL89" s="248">
        <f t="shared" si="75"/>
        <v>0</v>
      </c>
      <c r="AM89" s="73">
        <v>78</v>
      </c>
      <c r="AN89" s="74">
        <v>168</v>
      </c>
      <c r="AO89" s="75">
        <f t="shared" si="62"/>
        <v>16800</v>
      </c>
      <c r="AP89" s="73">
        <v>78</v>
      </c>
      <c r="AQ89" s="74">
        <v>450</v>
      </c>
      <c r="AR89" s="92" t="e">
        <f>AQ89*#REF!</f>
        <v>#REF!</v>
      </c>
      <c r="AS89" s="73">
        <v>78</v>
      </c>
      <c r="AT89" s="74">
        <v>150</v>
      </c>
      <c r="AU89" s="74" t="e">
        <f>AT89*#REF!</f>
        <v>#REF!</v>
      </c>
      <c r="AV89" s="73">
        <v>78</v>
      </c>
      <c r="AW89" s="246">
        <v>1453.96</v>
      </c>
      <c r="AX89" s="75" t="e">
        <f>AW89*#REF!</f>
        <v>#REF!</v>
      </c>
      <c r="AY89" s="93"/>
      <c r="AZ89" s="77">
        <f t="shared" si="63"/>
        <v>100</v>
      </c>
      <c r="BA89" s="77">
        <f t="shared" si="76"/>
        <v>430.19428571428574</v>
      </c>
      <c r="BB89" s="77">
        <f t="shared" si="77"/>
        <v>168</v>
      </c>
      <c r="BC89" s="77">
        <f t="shared" si="78"/>
        <v>1453.96</v>
      </c>
      <c r="BD89" s="88"/>
      <c r="BE89" s="79">
        <f t="shared" ref="BE89:BG120" si="81">AZ89*$K89</f>
        <v>10000</v>
      </c>
      <c r="BF89" s="80">
        <f t="shared" si="81"/>
        <v>43019.428571428572</v>
      </c>
      <c r="BG89" s="81">
        <f t="shared" si="81"/>
        <v>16800</v>
      </c>
      <c r="BH89" s="342">
        <f t="shared" si="79"/>
        <v>291.48</v>
      </c>
      <c r="BI89" s="82"/>
    </row>
    <row r="90" spans="1:61" ht="36" x14ac:dyDescent="0.25">
      <c r="A90" s="137">
        <v>79</v>
      </c>
      <c r="B90" s="241" t="s">
        <v>248</v>
      </c>
      <c r="C90" s="84" t="s">
        <v>253</v>
      </c>
      <c r="D90" s="247" t="s">
        <v>254</v>
      </c>
      <c r="E90" s="86" t="s">
        <v>62</v>
      </c>
      <c r="F90" s="138"/>
      <c r="G90" s="64">
        <f t="shared" si="66"/>
        <v>0</v>
      </c>
      <c r="H90" s="243">
        <v>270.42</v>
      </c>
      <c r="I90" s="244">
        <f t="shared" si="80"/>
        <v>0</v>
      </c>
      <c r="J90" s="351">
        <v>12556</v>
      </c>
      <c r="K90" s="211">
        <v>100</v>
      </c>
      <c r="L90" s="98" t="s">
        <v>37</v>
      </c>
      <c r="M90" s="215"/>
      <c r="N90" s="99">
        <f t="shared" si="67"/>
        <v>0</v>
      </c>
      <c r="O90" s="67">
        <v>39</v>
      </c>
      <c r="P90" s="99">
        <v>80</v>
      </c>
      <c r="Q90" s="99">
        <f t="shared" si="68"/>
        <v>8000</v>
      </c>
      <c r="R90" s="67">
        <v>679</v>
      </c>
      <c r="S90" s="99">
        <v>150</v>
      </c>
      <c r="T90" s="99">
        <f t="shared" si="69"/>
        <v>15000</v>
      </c>
      <c r="U90" s="98" t="s">
        <v>37</v>
      </c>
      <c r="V90" s="215"/>
      <c r="W90" s="99">
        <f t="shared" si="70"/>
        <v>0</v>
      </c>
      <c r="X90" s="98" t="s">
        <v>37</v>
      </c>
      <c r="Y90" s="215"/>
      <c r="Z90" s="99">
        <f t="shared" si="71"/>
        <v>0</v>
      </c>
      <c r="AA90" s="98" t="s">
        <v>37</v>
      </c>
      <c r="AB90" s="215"/>
      <c r="AC90" s="99">
        <f t="shared" si="72"/>
        <v>0</v>
      </c>
      <c r="AD90" s="98" t="s">
        <v>37</v>
      </c>
      <c r="AE90" s="215"/>
      <c r="AF90" s="99">
        <f t="shared" si="73"/>
        <v>0</v>
      </c>
      <c r="AG90" s="67">
        <v>137</v>
      </c>
      <c r="AH90" s="99">
        <v>200.1</v>
      </c>
      <c r="AI90" s="99">
        <f t="shared" si="74"/>
        <v>20010</v>
      </c>
      <c r="AJ90" s="98" t="s">
        <v>37</v>
      </c>
      <c r="AK90" s="215"/>
      <c r="AL90" s="248">
        <f t="shared" si="75"/>
        <v>0</v>
      </c>
      <c r="AM90" s="73">
        <v>79</v>
      </c>
      <c r="AN90" s="74">
        <v>252</v>
      </c>
      <c r="AO90" s="75">
        <f t="shared" si="62"/>
        <v>25200</v>
      </c>
      <c r="AP90" s="73">
        <v>79</v>
      </c>
      <c r="AQ90" s="74">
        <v>500</v>
      </c>
      <c r="AR90" s="92" t="e">
        <f>AQ90*#REF!</f>
        <v>#REF!</v>
      </c>
      <c r="AS90" s="73">
        <v>79</v>
      </c>
      <c r="AT90" s="74">
        <v>250</v>
      </c>
      <c r="AU90" s="74" t="e">
        <f>AT90*#REF!</f>
        <v>#REF!</v>
      </c>
      <c r="AV90" s="73">
        <v>79</v>
      </c>
      <c r="AW90" s="246">
        <v>1453.96</v>
      </c>
      <c r="AX90" s="75" t="e">
        <f>AW90*#REF!</f>
        <v>#REF!</v>
      </c>
      <c r="AY90" s="93"/>
      <c r="AZ90" s="77">
        <f t="shared" si="63"/>
        <v>80</v>
      </c>
      <c r="BA90" s="77">
        <f t="shared" si="76"/>
        <v>412.29428571428571</v>
      </c>
      <c r="BB90" s="77">
        <f t="shared" si="77"/>
        <v>250</v>
      </c>
      <c r="BC90" s="77">
        <f t="shared" si="78"/>
        <v>1453.96</v>
      </c>
      <c r="BD90" s="88"/>
      <c r="BE90" s="79">
        <f t="shared" si="81"/>
        <v>8000</v>
      </c>
      <c r="BF90" s="80">
        <f t="shared" si="81"/>
        <v>41229.428571428572</v>
      </c>
      <c r="BG90" s="81">
        <f t="shared" si="81"/>
        <v>25000</v>
      </c>
      <c r="BH90" s="342">
        <f t="shared" si="79"/>
        <v>270.41999999999996</v>
      </c>
      <c r="BI90" s="82"/>
    </row>
    <row r="91" spans="1:61" ht="204" x14ac:dyDescent="0.25">
      <c r="A91" s="137">
        <v>80</v>
      </c>
      <c r="B91" s="241" t="s">
        <v>248</v>
      </c>
      <c r="C91" s="84" t="s">
        <v>255</v>
      </c>
      <c r="D91" s="247" t="s">
        <v>256</v>
      </c>
      <c r="E91" s="86" t="s">
        <v>62</v>
      </c>
      <c r="F91" s="138"/>
      <c r="G91" s="64">
        <f t="shared" si="66"/>
        <v>0</v>
      </c>
      <c r="H91" s="243">
        <v>27788.49</v>
      </c>
      <c r="I91" s="244">
        <f t="shared" si="80"/>
        <v>0</v>
      </c>
      <c r="J91" s="351">
        <v>12556</v>
      </c>
      <c r="K91" s="211">
        <v>3</v>
      </c>
      <c r="L91" s="98" t="s">
        <v>37</v>
      </c>
      <c r="M91" s="215"/>
      <c r="N91" s="99">
        <f t="shared" si="67"/>
        <v>0</v>
      </c>
      <c r="O91" s="98" t="s">
        <v>37</v>
      </c>
      <c r="P91" s="99"/>
      <c r="Q91" s="99">
        <f t="shared" si="68"/>
        <v>0</v>
      </c>
      <c r="R91" s="67">
        <v>681</v>
      </c>
      <c r="S91" s="99">
        <v>1500</v>
      </c>
      <c r="T91" s="99">
        <f t="shared" si="69"/>
        <v>4500</v>
      </c>
      <c r="U91" s="98" t="s">
        <v>37</v>
      </c>
      <c r="V91" s="215"/>
      <c r="W91" s="99">
        <f t="shared" si="70"/>
        <v>0</v>
      </c>
      <c r="X91" s="67">
        <v>38</v>
      </c>
      <c r="Y91" s="99">
        <v>1100</v>
      </c>
      <c r="Z91" s="99">
        <f t="shared" si="71"/>
        <v>3300</v>
      </c>
      <c r="AA91" s="98" t="s">
        <v>37</v>
      </c>
      <c r="AB91" s="215"/>
      <c r="AC91" s="99">
        <f t="shared" si="72"/>
        <v>0</v>
      </c>
      <c r="AD91" s="98" t="s">
        <v>37</v>
      </c>
      <c r="AE91" s="215"/>
      <c r="AF91" s="99">
        <f t="shared" si="73"/>
        <v>0</v>
      </c>
      <c r="AG91" s="98" t="s">
        <v>37</v>
      </c>
      <c r="AH91" s="215"/>
      <c r="AI91" s="99">
        <f t="shared" si="74"/>
        <v>0</v>
      </c>
      <c r="AJ91" s="98" t="s">
        <v>37</v>
      </c>
      <c r="AK91" s="99"/>
      <c r="AL91" s="248">
        <f t="shared" si="75"/>
        <v>0</v>
      </c>
      <c r="AM91" s="73">
        <v>80</v>
      </c>
      <c r="AN91" s="74">
        <v>53200</v>
      </c>
      <c r="AO91" s="75">
        <f t="shared" si="62"/>
        <v>159600</v>
      </c>
      <c r="AP91" s="73">
        <v>80</v>
      </c>
      <c r="AQ91" s="74">
        <v>102000</v>
      </c>
      <c r="AR91" s="92" t="e">
        <f>AQ91*#REF!</f>
        <v>#REF!</v>
      </c>
      <c r="AS91" s="73">
        <v>80</v>
      </c>
      <c r="AT91" s="74">
        <v>55000</v>
      </c>
      <c r="AU91" s="74" t="e">
        <f>AT91*#REF!</f>
        <v>#REF!</v>
      </c>
      <c r="AV91" s="73">
        <v>80</v>
      </c>
      <c r="AW91" s="246">
        <v>1453.96</v>
      </c>
      <c r="AX91" s="75" t="e">
        <f>AW91*#REF!</f>
        <v>#REF!</v>
      </c>
      <c r="AY91" s="93"/>
      <c r="AZ91" s="77">
        <f t="shared" si="63"/>
        <v>1100</v>
      </c>
      <c r="BA91" s="77">
        <f t="shared" si="76"/>
        <v>35708.993333333332</v>
      </c>
      <c r="BB91" s="77">
        <f t="shared" si="77"/>
        <v>27350</v>
      </c>
      <c r="BC91" s="77">
        <f t="shared" si="78"/>
        <v>102000</v>
      </c>
      <c r="BD91" s="88"/>
      <c r="BE91" s="79">
        <f t="shared" si="81"/>
        <v>3300</v>
      </c>
      <c r="BF91" s="80">
        <f t="shared" si="81"/>
        <v>107126.98</v>
      </c>
      <c r="BG91" s="81">
        <f t="shared" si="81"/>
        <v>82050</v>
      </c>
      <c r="BH91" s="342">
        <f t="shared" si="79"/>
        <v>27788.489999999998</v>
      </c>
      <c r="BI91" s="82"/>
    </row>
    <row r="92" spans="1:61" ht="156" x14ac:dyDescent="0.25">
      <c r="A92" s="137">
        <v>81</v>
      </c>
      <c r="B92" s="241" t="s">
        <v>248</v>
      </c>
      <c r="C92" s="84" t="s">
        <v>257</v>
      </c>
      <c r="D92" s="247" t="s">
        <v>258</v>
      </c>
      <c r="E92" s="86" t="s">
        <v>62</v>
      </c>
      <c r="F92" s="138"/>
      <c r="G92" s="64">
        <f t="shared" si="66"/>
        <v>0</v>
      </c>
      <c r="H92" s="243">
        <v>16188.49</v>
      </c>
      <c r="I92" s="244">
        <f t="shared" si="80"/>
        <v>0</v>
      </c>
      <c r="J92" s="351">
        <v>12556</v>
      </c>
      <c r="K92" s="211">
        <v>5</v>
      </c>
      <c r="L92" s="98" t="s">
        <v>37</v>
      </c>
      <c r="M92" s="215"/>
      <c r="N92" s="99">
        <f t="shared" si="67"/>
        <v>0</v>
      </c>
      <c r="O92" s="98" t="s">
        <v>37</v>
      </c>
      <c r="P92" s="99"/>
      <c r="Q92" s="99">
        <f t="shared" si="68"/>
        <v>0</v>
      </c>
      <c r="R92" s="67">
        <v>681</v>
      </c>
      <c r="S92" s="99">
        <v>1500</v>
      </c>
      <c r="T92" s="99">
        <f t="shared" si="69"/>
        <v>7500</v>
      </c>
      <c r="U92" s="98" t="s">
        <v>37</v>
      </c>
      <c r="V92" s="99"/>
      <c r="W92" s="99">
        <f t="shared" si="70"/>
        <v>0</v>
      </c>
      <c r="X92" s="67">
        <v>37</v>
      </c>
      <c r="Y92" s="99">
        <v>1100</v>
      </c>
      <c r="Z92" s="99">
        <f t="shared" si="71"/>
        <v>5500</v>
      </c>
      <c r="AA92" s="98" t="s">
        <v>37</v>
      </c>
      <c r="AB92" s="99"/>
      <c r="AC92" s="99">
        <f t="shared" si="72"/>
        <v>0</v>
      </c>
      <c r="AD92" s="98" t="s">
        <v>37</v>
      </c>
      <c r="AE92" s="215"/>
      <c r="AF92" s="99">
        <f t="shared" si="73"/>
        <v>0</v>
      </c>
      <c r="AG92" s="98" t="s">
        <v>37</v>
      </c>
      <c r="AH92" s="215"/>
      <c r="AI92" s="99">
        <f t="shared" si="74"/>
        <v>0</v>
      </c>
      <c r="AJ92" s="98" t="s">
        <v>37</v>
      </c>
      <c r="AK92" s="99"/>
      <c r="AL92" s="248">
        <f t="shared" si="75"/>
        <v>0</v>
      </c>
      <c r="AM92" s="73">
        <v>81</v>
      </c>
      <c r="AN92" s="74">
        <v>30800</v>
      </c>
      <c r="AO92" s="75">
        <f t="shared" si="62"/>
        <v>154000</v>
      </c>
      <c r="AP92" s="73">
        <v>81</v>
      </c>
      <c r="AQ92" s="74">
        <v>48000</v>
      </c>
      <c r="AR92" s="92" t="e">
        <f>AQ92*#REF!</f>
        <v>#REF!</v>
      </c>
      <c r="AS92" s="73">
        <v>81</v>
      </c>
      <c r="AT92" s="74">
        <v>31000</v>
      </c>
      <c r="AU92" s="74" t="e">
        <f>AT92*#REF!</f>
        <v>#REF!</v>
      </c>
      <c r="AV92" s="73">
        <v>81</v>
      </c>
      <c r="AW92" s="246">
        <v>1453.96</v>
      </c>
      <c r="AX92" s="75" t="e">
        <f>AW92*#REF!</f>
        <v>#REF!</v>
      </c>
      <c r="AY92" s="93"/>
      <c r="AZ92" s="77">
        <f t="shared" si="63"/>
        <v>1100</v>
      </c>
      <c r="BA92" s="77">
        <f t="shared" si="76"/>
        <v>18975.66</v>
      </c>
      <c r="BB92" s="77">
        <f t="shared" si="77"/>
        <v>16150</v>
      </c>
      <c r="BC92" s="77">
        <f t="shared" si="78"/>
        <v>48000</v>
      </c>
      <c r="BD92" s="88"/>
      <c r="BE92" s="79">
        <f t="shared" si="81"/>
        <v>5500</v>
      </c>
      <c r="BF92" s="80">
        <f t="shared" si="81"/>
        <v>94878.3</v>
      </c>
      <c r="BG92" s="81">
        <f t="shared" si="81"/>
        <v>80750</v>
      </c>
      <c r="BH92" s="342">
        <f t="shared" si="79"/>
        <v>16188.490000000002</v>
      </c>
      <c r="BI92" s="82"/>
    </row>
    <row r="93" spans="1:61" ht="132" x14ac:dyDescent="0.25">
      <c r="A93" s="137">
        <v>82</v>
      </c>
      <c r="B93" s="83" t="s">
        <v>248</v>
      </c>
      <c r="C93" s="84" t="s">
        <v>259</v>
      </c>
      <c r="D93" s="85" t="s">
        <v>260</v>
      </c>
      <c r="E93" s="86" t="s">
        <v>62</v>
      </c>
      <c r="F93" s="138"/>
      <c r="G93" s="64">
        <f t="shared" si="66"/>
        <v>0</v>
      </c>
      <c r="H93" s="243">
        <v>7763.49</v>
      </c>
      <c r="I93" s="244">
        <f t="shared" si="80"/>
        <v>0</v>
      </c>
      <c r="J93" s="351">
        <v>12556</v>
      </c>
      <c r="K93" s="211">
        <v>10</v>
      </c>
      <c r="L93" s="98" t="s">
        <v>37</v>
      </c>
      <c r="M93" s="99"/>
      <c r="N93" s="99">
        <f t="shared" si="67"/>
        <v>0</v>
      </c>
      <c r="O93" s="98" t="s">
        <v>37</v>
      </c>
      <c r="P93" s="99"/>
      <c r="Q93" s="99">
        <f t="shared" si="68"/>
        <v>0</v>
      </c>
      <c r="R93" s="67">
        <v>681</v>
      </c>
      <c r="S93" s="99">
        <v>1500</v>
      </c>
      <c r="T93" s="99">
        <f t="shared" si="69"/>
        <v>15000</v>
      </c>
      <c r="U93" s="98" t="s">
        <v>37</v>
      </c>
      <c r="V93" s="99"/>
      <c r="W93" s="99">
        <f t="shared" si="70"/>
        <v>0</v>
      </c>
      <c r="X93" s="67">
        <v>37</v>
      </c>
      <c r="Y93" s="99">
        <v>1100</v>
      </c>
      <c r="Z93" s="99">
        <f t="shared" si="71"/>
        <v>11000</v>
      </c>
      <c r="AA93" s="98" t="s">
        <v>37</v>
      </c>
      <c r="AB93" s="99"/>
      <c r="AC93" s="99">
        <f t="shared" si="72"/>
        <v>0</v>
      </c>
      <c r="AD93" s="98" t="s">
        <v>37</v>
      </c>
      <c r="AE93" s="215"/>
      <c r="AF93" s="99">
        <f t="shared" si="73"/>
        <v>0</v>
      </c>
      <c r="AG93" s="98" t="s">
        <v>37</v>
      </c>
      <c r="AH93" s="215"/>
      <c r="AI93" s="99">
        <f t="shared" si="74"/>
        <v>0</v>
      </c>
      <c r="AJ93" s="98" t="s">
        <v>37</v>
      </c>
      <c r="AK93" s="99"/>
      <c r="AL93" s="248">
        <f t="shared" si="75"/>
        <v>0</v>
      </c>
      <c r="AM93" s="73">
        <v>82</v>
      </c>
      <c r="AN93" s="74">
        <v>12600</v>
      </c>
      <c r="AO93" s="75">
        <f t="shared" si="62"/>
        <v>126000</v>
      </c>
      <c r="AP93" s="73">
        <v>82</v>
      </c>
      <c r="AQ93" s="74">
        <v>32000</v>
      </c>
      <c r="AR93" s="92" t="e">
        <f>AQ93*#REF!</f>
        <v>#REF!</v>
      </c>
      <c r="AS93" s="73">
        <v>82</v>
      </c>
      <c r="AT93" s="74">
        <v>15500</v>
      </c>
      <c r="AU93" s="74" t="e">
        <f>AT93*#REF!</f>
        <v>#REF!</v>
      </c>
      <c r="AV93" s="73">
        <v>82</v>
      </c>
      <c r="AW93" s="246">
        <v>1453.96</v>
      </c>
      <c r="AX93" s="75" t="e">
        <f>AW93*#REF!</f>
        <v>#REF!</v>
      </c>
      <c r="AY93" s="93"/>
      <c r="AZ93" s="77">
        <f t="shared" si="63"/>
        <v>1100</v>
      </c>
      <c r="BA93" s="77">
        <f t="shared" si="76"/>
        <v>10692.326666666666</v>
      </c>
      <c r="BB93" s="77">
        <f t="shared" si="77"/>
        <v>7050</v>
      </c>
      <c r="BC93" s="77">
        <f t="shared" si="78"/>
        <v>32000</v>
      </c>
      <c r="BD93" s="88"/>
      <c r="BE93" s="79">
        <f t="shared" si="81"/>
        <v>11000</v>
      </c>
      <c r="BF93" s="80">
        <f t="shared" si="81"/>
        <v>106923.26666666666</v>
      </c>
      <c r="BG93" s="81">
        <f t="shared" si="81"/>
        <v>70500</v>
      </c>
      <c r="BH93" s="342">
        <f t="shared" si="79"/>
        <v>7763.49</v>
      </c>
      <c r="BI93" s="82"/>
    </row>
    <row r="94" spans="1:61" ht="60" x14ac:dyDescent="0.25">
      <c r="A94" s="137">
        <v>83</v>
      </c>
      <c r="B94" s="96" t="s">
        <v>248</v>
      </c>
      <c r="C94" s="84" t="s">
        <v>261</v>
      </c>
      <c r="D94" s="85" t="s">
        <v>262</v>
      </c>
      <c r="E94" s="249" t="s">
        <v>62</v>
      </c>
      <c r="F94" s="138"/>
      <c r="G94" s="64">
        <f t="shared" si="66"/>
        <v>0</v>
      </c>
      <c r="H94" s="243">
        <v>817.09</v>
      </c>
      <c r="I94" s="244">
        <f t="shared" si="80"/>
        <v>0</v>
      </c>
      <c r="J94" s="351">
        <v>12556</v>
      </c>
      <c r="K94" s="211">
        <v>300</v>
      </c>
      <c r="L94" s="98" t="s">
        <v>37</v>
      </c>
      <c r="M94" s="215"/>
      <c r="N94" s="99">
        <f t="shared" si="67"/>
        <v>0</v>
      </c>
      <c r="O94" s="67">
        <v>87</v>
      </c>
      <c r="P94" s="99">
        <v>350</v>
      </c>
      <c r="Q94" s="99">
        <f t="shared" si="68"/>
        <v>105000</v>
      </c>
      <c r="R94" s="67">
        <v>730</v>
      </c>
      <c r="S94" s="99">
        <v>1200</v>
      </c>
      <c r="T94" s="99">
        <f t="shared" si="69"/>
        <v>360000</v>
      </c>
      <c r="U94" s="98" t="s">
        <v>37</v>
      </c>
      <c r="V94" s="215"/>
      <c r="W94" s="99">
        <f t="shared" si="70"/>
        <v>0</v>
      </c>
      <c r="X94" s="67">
        <v>48</v>
      </c>
      <c r="Y94" s="99">
        <v>800</v>
      </c>
      <c r="Z94" s="99">
        <f t="shared" si="71"/>
        <v>240000</v>
      </c>
      <c r="AA94" s="98" t="s">
        <v>37</v>
      </c>
      <c r="AB94" s="215"/>
      <c r="AC94" s="99">
        <f t="shared" si="72"/>
        <v>0</v>
      </c>
      <c r="AD94" s="98" t="s">
        <v>37</v>
      </c>
      <c r="AE94" s="215"/>
      <c r="AF94" s="99">
        <f t="shared" si="73"/>
        <v>0</v>
      </c>
      <c r="AG94" s="98" t="s">
        <v>37</v>
      </c>
      <c r="AH94" s="215"/>
      <c r="AI94" s="99">
        <f t="shared" si="74"/>
        <v>0</v>
      </c>
      <c r="AJ94" s="98" t="s">
        <v>37</v>
      </c>
      <c r="AK94" s="215"/>
      <c r="AL94" s="248">
        <f t="shared" si="75"/>
        <v>0</v>
      </c>
      <c r="AM94" s="73">
        <v>83</v>
      </c>
      <c r="AN94" s="74">
        <v>770</v>
      </c>
      <c r="AO94" s="75">
        <f t="shared" si="62"/>
        <v>231000</v>
      </c>
      <c r="AP94" s="73">
        <v>83</v>
      </c>
      <c r="AQ94" s="74">
        <v>3000</v>
      </c>
      <c r="AR94" s="92" t="e">
        <f>AQ94*#REF!</f>
        <v>#REF!</v>
      </c>
      <c r="AS94" s="73">
        <v>83</v>
      </c>
      <c r="AT94" s="74">
        <v>750</v>
      </c>
      <c r="AU94" s="74" t="e">
        <f>AT94*#REF!</f>
        <v>#REF!</v>
      </c>
      <c r="AV94" s="73">
        <v>83</v>
      </c>
      <c r="AW94" s="246">
        <v>565.42999999999995</v>
      </c>
      <c r="AX94" s="75" t="e">
        <f>AW94*#REF!</f>
        <v>#REF!</v>
      </c>
      <c r="AY94" s="93"/>
      <c r="AZ94" s="77">
        <f t="shared" si="63"/>
        <v>350</v>
      </c>
      <c r="BA94" s="77">
        <f t="shared" si="76"/>
        <v>1062.2042857142858</v>
      </c>
      <c r="BB94" s="77">
        <f t="shared" si="77"/>
        <v>770</v>
      </c>
      <c r="BC94" s="77">
        <f t="shared" si="78"/>
        <v>3000</v>
      </c>
      <c r="BD94" s="88"/>
      <c r="BE94" s="79">
        <f t="shared" si="81"/>
        <v>105000</v>
      </c>
      <c r="BF94" s="80">
        <f t="shared" si="81"/>
        <v>318661.28571428574</v>
      </c>
      <c r="BG94" s="81">
        <f t="shared" si="81"/>
        <v>231000</v>
      </c>
      <c r="BH94" s="342">
        <f t="shared" si="79"/>
        <v>817.08600000000001</v>
      </c>
      <c r="BI94" s="82"/>
    </row>
    <row r="95" spans="1:61" ht="48" x14ac:dyDescent="0.25">
      <c r="A95" s="137">
        <v>84</v>
      </c>
      <c r="B95" s="96" t="s">
        <v>248</v>
      </c>
      <c r="C95" s="84" t="s">
        <v>263</v>
      </c>
      <c r="D95" s="85" t="s">
        <v>264</v>
      </c>
      <c r="E95" s="86" t="s">
        <v>62</v>
      </c>
      <c r="F95" s="138"/>
      <c r="G95" s="64">
        <f t="shared" si="66"/>
        <v>0</v>
      </c>
      <c r="H95" s="243">
        <v>36.61</v>
      </c>
      <c r="I95" s="244">
        <f t="shared" si="80"/>
        <v>0</v>
      </c>
      <c r="J95" s="351">
        <v>12556</v>
      </c>
      <c r="K95" s="211">
        <v>365</v>
      </c>
      <c r="L95" s="67">
        <v>65</v>
      </c>
      <c r="M95" s="99">
        <v>55</v>
      </c>
      <c r="N95" s="99">
        <f t="shared" si="67"/>
        <v>20075</v>
      </c>
      <c r="O95" s="67">
        <v>80</v>
      </c>
      <c r="P95" s="99">
        <v>6</v>
      </c>
      <c r="Q95" s="99">
        <f t="shared" si="68"/>
        <v>2190</v>
      </c>
      <c r="R95" s="67">
        <v>690</v>
      </c>
      <c r="S95" s="99">
        <v>36.950000000000003</v>
      </c>
      <c r="T95" s="99">
        <f t="shared" si="69"/>
        <v>13486.750000000002</v>
      </c>
      <c r="U95" s="67" t="s">
        <v>265</v>
      </c>
      <c r="V95" s="99">
        <v>4</v>
      </c>
      <c r="W95" s="99">
        <f t="shared" si="70"/>
        <v>1460</v>
      </c>
      <c r="X95" s="67">
        <v>58</v>
      </c>
      <c r="Y95" s="99">
        <v>25</v>
      </c>
      <c r="Z95" s="99">
        <f t="shared" si="71"/>
        <v>9125</v>
      </c>
      <c r="AA95" s="98" t="s">
        <v>37</v>
      </c>
      <c r="AB95" s="215"/>
      <c r="AC95" s="99">
        <f t="shared" si="72"/>
        <v>0</v>
      </c>
      <c r="AD95" s="67">
        <v>6</v>
      </c>
      <c r="AE95" s="99">
        <v>20.89</v>
      </c>
      <c r="AF95" s="99">
        <f t="shared" si="73"/>
        <v>7624.85</v>
      </c>
      <c r="AG95" s="98" t="s">
        <v>37</v>
      </c>
      <c r="AH95" s="215"/>
      <c r="AI95" s="99">
        <f t="shared" si="74"/>
        <v>0</v>
      </c>
      <c r="AJ95" s="98" t="s">
        <v>37</v>
      </c>
      <c r="AK95" s="215"/>
      <c r="AL95" s="248">
        <f t="shared" si="75"/>
        <v>0</v>
      </c>
      <c r="AM95" s="73">
        <v>84</v>
      </c>
      <c r="AN95" s="74">
        <v>49</v>
      </c>
      <c r="AO95" s="75">
        <f t="shared" si="62"/>
        <v>17885</v>
      </c>
      <c r="AP95" s="73">
        <v>84</v>
      </c>
      <c r="AQ95" s="74">
        <v>50</v>
      </c>
      <c r="AR95" s="92" t="e">
        <f>AQ95*#REF!</f>
        <v>#REF!</v>
      </c>
      <c r="AS95" s="73">
        <v>84</v>
      </c>
      <c r="AT95" s="74">
        <v>50</v>
      </c>
      <c r="AU95" s="74" t="e">
        <f>AT95*#REF!</f>
        <v>#REF!</v>
      </c>
      <c r="AV95" s="73">
        <v>84</v>
      </c>
      <c r="AW95" s="246">
        <v>565.42999999999995</v>
      </c>
      <c r="AX95" s="75" t="e">
        <f>AW95*#REF!</f>
        <v>#REF!</v>
      </c>
      <c r="AY95" s="93"/>
      <c r="AZ95" s="77">
        <f t="shared" si="63"/>
        <v>4</v>
      </c>
      <c r="BA95" s="77">
        <f t="shared" si="76"/>
        <v>86.227000000000004</v>
      </c>
      <c r="BB95" s="77">
        <f t="shared" si="77"/>
        <v>42.975000000000001</v>
      </c>
      <c r="BC95" s="77">
        <f t="shared" si="78"/>
        <v>565.42999999999995</v>
      </c>
      <c r="BD95" s="88"/>
      <c r="BE95" s="79">
        <f t="shared" si="81"/>
        <v>1460</v>
      </c>
      <c r="BF95" s="80">
        <f t="shared" si="81"/>
        <v>31472.855000000003</v>
      </c>
      <c r="BG95" s="81">
        <f t="shared" si="81"/>
        <v>15685.875</v>
      </c>
      <c r="BH95" s="342">
        <f t="shared" si="79"/>
        <v>36.605000000000004</v>
      </c>
      <c r="BI95" s="82"/>
    </row>
    <row r="96" spans="1:61" ht="48" x14ac:dyDescent="0.25">
      <c r="A96" s="137">
        <v>85</v>
      </c>
      <c r="B96" s="96" t="s">
        <v>248</v>
      </c>
      <c r="C96" s="84" t="s">
        <v>266</v>
      </c>
      <c r="D96" s="85" t="s">
        <v>267</v>
      </c>
      <c r="E96" s="86" t="s">
        <v>62</v>
      </c>
      <c r="F96" s="138"/>
      <c r="G96" s="64">
        <f t="shared" si="66"/>
        <v>0</v>
      </c>
      <c r="H96" s="243">
        <v>716.85</v>
      </c>
      <c r="I96" s="244">
        <f t="shared" si="80"/>
        <v>0</v>
      </c>
      <c r="J96" s="351">
        <v>12556</v>
      </c>
      <c r="K96" s="211">
        <v>300</v>
      </c>
      <c r="L96" s="98" t="s">
        <v>37</v>
      </c>
      <c r="M96" s="215"/>
      <c r="N96" s="99">
        <f t="shared" si="67"/>
        <v>0</v>
      </c>
      <c r="O96" s="98" t="s">
        <v>37</v>
      </c>
      <c r="P96" s="215"/>
      <c r="Q96" s="99">
        <f t="shared" si="68"/>
        <v>0</v>
      </c>
      <c r="R96" s="67">
        <v>416</v>
      </c>
      <c r="S96" s="99">
        <v>920.55</v>
      </c>
      <c r="T96" s="99">
        <f t="shared" si="69"/>
        <v>276165</v>
      </c>
      <c r="U96" s="98" t="s">
        <v>37</v>
      </c>
      <c r="V96" s="215"/>
      <c r="W96" s="99">
        <f t="shared" si="70"/>
        <v>0</v>
      </c>
      <c r="X96" s="98" t="s">
        <v>37</v>
      </c>
      <c r="Y96" s="215"/>
      <c r="Z96" s="99">
        <f t="shared" si="71"/>
        <v>0</v>
      </c>
      <c r="AA96" s="98" t="s">
        <v>37</v>
      </c>
      <c r="AB96" s="215"/>
      <c r="AC96" s="99">
        <f t="shared" si="72"/>
        <v>0</v>
      </c>
      <c r="AD96" s="98" t="s">
        <v>37</v>
      </c>
      <c r="AE96" s="215"/>
      <c r="AF96" s="99">
        <f t="shared" si="73"/>
        <v>0</v>
      </c>
      <c r="AG96" s="98" t="s">
        <v>37</v>
      </c>
      <c r="AH96" s="215"/>
      <c r="AI96" s="99">
        <f t="shared" si="74"/>
        <v>0</v>
      </c>
      <c r="AJ96" s="98" t="s">
        <v>37</v>
      </c>
      <c r="AK96" s="215"/>
      <c r="AL96" s="248">
        <f t="shared" si="75"/>
        <v>0</v>
      </c>
      <c r="AM96" s="73">
        <v>85</v>
      </c>
      <c r="AN96" s="74">
        <v>630</v>
      </c>
      <c r="AO96" s="75">
        <f t="shared" si="62"/>
        <v>189000</v>
      </c>
      <c r="AP96" s="73">
        <v>85</v>
      </c>
      <c r="AQ96" s="74">
        <v>4000</v>
      </c>
      <c r="AR96" s="92" t="e">
        <f>AQ96*#REF!</f>
        <v>#REF!</v>
      </c>
      <c r="AS96" s="73">
        <v>85</v>
      </c>
      <c r="AT96" s="74">
        <v>600</v>
      </c>
      <c r="AU96" s="74" t="e">
        <f>AT96*#REF!</f>
        <v>#REF!</v>
      </c>
      <c r="AV96" s="73">
        <v>85</v>
      </c>
      <c r="AW96" s="246">
        <v>565.42999999999995</v>
      </c>
      <c r="AX96" s="75" t="e">
        <f>AW96*#REF!</f>
        <v>#REF!</v>
      </c>
      <c r="AY96" s="93"/>
      <c r="AZ96" s="77">
        <f t="shared" si="63"/>
        <v>565.42999999999995</v>
      </c>
      <c r="BA96" s="77">
        <f t="shared" si="76"/>
        <v>1343.1960000000001</v>
      </c>
      <c r="BB96" s="77">
        <f t="shared" si="77"/>
        <v>630</v>
      </c>
      <c r="BC96" s="77">
        <f t="shared" si="78"/>
        <v>4000</v>
      </c>
      <c r="BD96" s="88"/>
      <c r="BE96" s="79">
        <f t="shared" si="81"/>
        <v>169628.99999999997</v>
      </c>
      <c r="BF96" s="80">
        <f t="shared" si="81"/>
        <v>402958.80000000005</v>
      </c>
      <c r="BG96" s="81">
        <f t="shared" si="81"/>
        <v>189000</v>
      </c>
      <c r="BH96" s="342">
        <f t="shared" si="79"/>
        <v>716.85000000000025</v>
      </c>
      <c r="BI96" s="82"/>
    </row>
    <row r="97" spans="1:61" ht="72" x14ac:dyDescent="0.25">
      <c r="A97" s="137">
        <v>86</v>
      </c>
      <c r="B97" s="83" t="s">
        <v>248</v>
      </c>
      <c r="C97" s="84" t="s">
        <v>268</v>
      </c>
      <c r="D97" s="85" t="s">
        <v>269</v>
      </c>
      <c r="E97" s="86" t="s">
        <v>228</v>
      </c>
      <c r="F97" s="138"/>
      <c r="G97" s="64">
        <f t="shared" si="66"/>
        <v>0</v>
      </c>
      <c r="H97" s="243">
        <v>241.5</v>
      </c>
      <c r="I97" s="244">
        <f t="shared" si="80"/>
        <v>0</v>
      </c>
      <c r="J97" s="351">
        <v>12556</v>
      </c>
      <c r="K97" s="211">
        <v>600</v>
      </c>
      <c r="L97" s="98" t="s">
        <v>37</v>
      </c>
      <c r="M97" s="215"/>
      <c r="N97" s="99">
        <f t="shared" si="67"/>
        <v>0</v>
      </c>
      <c r="O97" s="98" t="s">
        <v>37</v>
      </c>
      <c r="P97" s="215"/>
      <c r="Q97" s="99">
        <f t="shared" si="68"/>
        <v>0</v>
      </c>
      <c r="R97" s="98" t="s">
        <v>37</v>
      </c>
      <c r="S97" s="215"/>
      <c r="T97" s="99">
        <f t="shared" si="69"/>
        <v>0</v>
      </c>
      <c r="U97" s="98" t="s">
        <v>37</v>
      </c>
      <c r="V97" s="215"/>
      <c r="W97" s="99">
        <f t="shared" si="70"/>
        <v>0</v>
      </c>
      <c r="X97" s="98" t="s">
        <v>37</v>
      </c>
      <c r="Y97" s="215"/>
      <c r="Z97" s="99">
        <f t="shared" si="71"/>
        <v>0</v>
      </c>
      <c r="AA97" s="98" t="s">
        <v>37</v>
      </c>
      <c r="AB97" s="215"/>
      <c r="AC97" s="99">
        <f t="shared" si="72"/>
        <v>0</v>
      </c>
      <c r="AD97" s="98" t="s">
        <v>37</v>
      </c>
      <c r="AE97" s="215"/>
      <c r="AF97" s="99">
        <f t="shared" si="73"/>
        <v>0</v>
      </c>
      <c r="AG97" s="98" t="s">
        <v>37</v>
      </c>
      <c r="AH97" s="215"/>
      <c r="AI97" s="99">
        <f t="shared" si="74"/>
        <v>0</v>
      </c>
      <c r="AJ97" s="98" t="s">
        <v>37</v>
      </c>
      <c r="AK97" s="215"/>
      <c r="AL97" s="248">
        <f t="shared" si="75"/>
        <v>0</v>
      </c>
      <c r="AM97" s="73">
        <v>86</v>
      </c>
      <c r="AN97" s="74">
        <v>133</v>
      </c>
      <c r="AO97" s="75">
        <f t="shared" si="62"/>
        <v>79800</v>
      </c>
      <c r="AP97" s="73">
        <v>86</v>
      </c>
      <c r="AQ97" s="74">
        <v>350</v>
      </c>
      <c r="AR97" s="92" t="e">
        <f>AQ97*#REF!</f>
        <v>#REF!</v>
      </c>
      <c r="AS97" s="73">
        <v>86</v>
      </c>
      <c r="AT97" s="74">
        <v>130</v>
      </c>
      <c r="AU97" s="74" t="e">
        <f>AT97*#REF!</f>
        <v>#REF!</v>
      </c>
      <c r="AV97" s="73">
        <v>86</v>
      </c>
      <c r="AW97" s="246">
        <v>1453.96</v>
      </c>
      <c r="AX97" s="75" t="e">
        <f>AW97*#REF!</f>
        <v>#REF!</v>
      </c>
      <c r="AY97" s="93"/>
      <c r="AZ97" s="77">
        <f t="shared" si="63"/>
        <v>130</v>
      </c>
      <c r="BA97" s="77">
        <f t="shared" si="76"/>
        <v>516.74</v>
      </c>
      <c r="BB97" s="77">
        <f t="shared" si="77"/>
        <v>241.5</v>
      </c>
      <c r="BC97" s="77">
        <f t="shared" si="78"/>
        <v>1453.96</v>
      </c>
      <c r="BD97" s="88"/>
      <c r="BE97" s="79">
        <f t="shared" si="81"/>
        <v>78000</v>
      </c>
      <c r="BF97" s="80">
        <f t="shared" si="81"/>
        <v>310044</v>
      </c>
      <c r="BG97" s="81">
        <f t="shared" si="81"/>
        <v>144900</v>
      </c>
      <c r="BH97" s="342">
        <f t="shared" si="79"/>
        <v>241.5</v>
      </c>
      <c r="BI97" s="82"/>
    </row>
    <row r="98" spans="1:61" ht="48" x14ac:dyDescent="0.25">
      <c r="A98" s="137">
        <v>87</v>
      </c>
      <c r="B98" s="83" t="s">
        <v>248</v>
      </c>
      <c r="C98" s="84" t="s">
        <v>270</v>
      </c>
      <c r="D98" s="85" t="s">
        <v>271</v>
      </c>
      <c r="E98" s="86" t="s">
        <v>228</v>
      </c>
      <c r="F98" s="138"/>
      <c r="G98" s="64">
        <f t="shared" si="66"/>
        <v>0</v>
      </c>
      <c r="H98" s="243">
        <v>80.849999999999994</v>
      </c>
      <c r="I98" s="244">
        <f t="shared" si="80"/>
        <v>0</v>
      </c>
      <c r="J98" s="351">
        <v>13757</v>
      </c>
      <c r="K98" s="211">
        <v>1500</v>
      </c>
      <c r="L98" s="67">
        <v>111</v>
      </c>
      <c r="M98" s="99">
        <v>55</v>
      </c>
      <c r="N98" s="99">
        <f t="shared" si="67"/>
        <v>82500</v>
      </c>
      <c r="O98" s="67">
        <v>186</v>
      </c>
      <c r="P98" s="99">
        <v>22</v>
      </c>
      <c r="Q98" s="99">
        <f t="shared" si="68"/>
        <v>33000</v>
      </c>
      <c r="R98" s="98" t="s">
        <v>37</v>
      </c>
      <c r="S98" s="215"/>
      <c r="T98" s="99">
        <f t="shared" si="69"/>
        <v>0</v>
      </c>
      <c r="U98" s="98" t="s">
        <v>37</v>
      </c>
      <c r="V98" s="215"/>
      <c r="W98" s="99">
        <f t="shared" si="70"/>
        <v>0</v>
      </c>
      <c r="X98" s="67">
        <v>8</v>
      </c>
      <c r="Y98" s="99">
        <v>17</v>
      </c>
      <c r="Z98" s="99">
        <f t="shared" si="71"/>
        <v>25500</v>
      </c>
      <c r="AA98" s="98" t="s">
        <v>37</v>
      </c>
      <c r="AB98" s="215"/>
      <c r="AC98" s="99">
        <f t="shared" si="72"/>
        <v>0</v>
      </c>
      <c r="AD98" s="67">
        <v>50</v>
      </c>
      <c r="AE98" s="99">
        <v>41.78</v>
      </c>
      <c r="AF98" s="99">
        <f t="shared" si="73"/>
        <v>62670</v>
      </c>
      <c r="AG98" s="67">
        <v>221</v>
      </c>
      <c r="AH98" s="99">
        <v>12.76</v>
      </c>
      <c r="AI98" s="99">
        <f t="shared" si="74"/>
        <v>19140</v>
      </c>
      <c r="AJ98" s="67" t="s">
        <v>163</v>
      </c>
      <c r="AK98" s="99">
        <v>22</v>
      </c>
      <c r="AL98" s="248">
        <f t="shared" si="75"/>
        <v>33000</v>
      </c>
      <c r="AM98" s="73">
        <v>87</v>
      </c>
      <c r="AN98" s="74">
        <v>119</v>
      </c>
      <c r="AO98" s="75">
        <f t="shared" si="62"/>
        <v>178500</v>
      </c>
      <c r="AP98" s="73">
        <v>87</v>
      </c>
      <c r="AQ98" s="74">
        <v>250</v>
      </c>
      <c r="AR98" s="92" t="e">
        <f>AQ98*#REF!</f>
        <v>#REF!</v>
      </c>
      <c r="AS98" s="73">
        <v>87</v>
      </c>
      <c r="AT98" s="74">
        <v>120</v>
      </c>
      <c r="AU98" s="74" t="e">
        <f>AT98*#REF!</f>
        <v>#REF!</v>
      </c>
      <c r="AV98" s="73">
        <v>87</v>
      </c>
      <c r="AW98" s="246">
        <v>565.42999999999995</v>
      </c>
      <c r="AX98" s="75" t="e">
        <f>AW98*#REF!</f>
        <v>#REF!</v>
      </c>
      <c r="AY98" s="93"/>
      <c r="AZ98" s="77">
        <f t="shared" si="63"/>
        <v>12.76</v>
      </c>
      <c r="BA98" s="77">
        <f t="shared" si="76"/>
        <v>122.49699999999999</v>
      </c>
      <c r="BB98" s="77">
        <f t="shared" si="77"/>
        <v>48.39</v>
      </c>
      <c r="BC98" s="77">
        <f t="shared" si="78"/>
        <v>565.42999999999995</v>
      </c>
      <c r="BD98" s="88"/>
      <c r="BE98" s="79">
        <f t="shared" si="81"/>
        <v>19140</v>
      </c>
      <c r="BF98" s="80">
        <f t="shared" si="81"/>
        <v>183745.49999999997</v>
      </c>
      <c r="BG98" s="81">
        <f t="shared" si="81"/>
        <v>72585</v>
      </c>
      <c r="BH98" s="342">
        <f t="shared" si="79"/>
        <v>80.847499999999982</v>
      </c>
      <c r="BI98" s="82"/>
    </row>
    <row r="99" spans="1:61" ht="48" x14ac:dyDescent="0.25">
      <c r="A99" s="137">
        <v>88</v>
      </c>
      <c r="B99" s="83" t="s">
        <v>248</v>
      </c>
      <c r="C99" s="84" t="s">
        <v>272</v>
      </c>
      <c r="D99" s="85" t="s">
        <v>273</v>
      </c>
      <c r="E99" s="86" t="s">
        <v>228</v>
      </c>
      <c r="F99" s="138"/>
      <c r="G99" s="64">
        <f t="shared" si="66"/>
        <v>0</v>
      </c>
      <c r="H99" s="243">
        <v>90.64</v>
      </c>
      <c r="I99" s="244">
        <f t="shared" si="80"/>
        <v>0</v>
      </c>
      <c r="J99" s="351">
        <v>13757</v>
      </c>
      <c r="K99" s="211">
        <v>500</v>
      </c>
      <c r="L99" s="67">
        <v>111</v>
      </c>
      <c r="M99" s="99">
        <v>55</v>
      </c>
      <c r="N99" s="99">
        <f t="shared" si="67"/>
        <v>27500</v>
      </c>
      <c r="O99" s="67">
        <v>186</v>
      </c>
      <c r="P99" s="99">
        <v>22</v>
      </c>
      <c r="Q99" s="99">
        <f t="shared" si="68"/>
        <v>11000</v>
      </c>
      <c r="R99" s="67">
        <v>616</v>
      </c>
      <c r="S99" s="99">
        <v>40</v>
      </c>
      <c r="T99" s="99">
        <f t="shared" si="69"/>
        <v>20000</v>
      </c>
      <c r="U99" s="98" t="s">
        <v>37</v>
      </c>
      <c r="V99" s="215"/>
      <c r="W99" s="99">
        <f t="shared" si="70"/>
        <v>0</v>
      </c>
      <c r="X99" s="67">
        <v>8</v>
      </c>
      <c r="Y99" s="250">
        <v>17</v>
      </c>
      <c r="Z99" s="99">
        <f t="shared" si="71"/>
        <v>8500</v>
      </c>
      <c r="AA99" s="98" t="s">
        <v>37</v>
      </c>
      <c r="AB99" s="215"/>
      <c r="AC99" s="99">
        <f t="shared" si="72"/>
        <v>0</v>
      </c>
      <c r="AD99" s="67">
        <v>50</v>
      </c>
      <c r="AE99" s="99">
        <v>41.78</v>
      </c>
      <c r="AF99" s="99">
        <f t="shared" si="73"/>
        <v>20890</v>
      </c>
      <c r="AG99" s="67">
        <v>222</v>
      </c>
      <c r="AH99" s="99">
        <v>9.86</v>
      </c>
      <c r="AI99" s="99">
        <f t="shared" si="74"/>
        <v>4930</v>
      </c>
      <c r="AJ99" s="67" t="s">
        <v>163</v>
      </c>
      <c r="AK99" s="99">
        <v>22</v>
      </c>
      <c r="AL99" s="248">
        <f t="shared" si="75"/>
        <v>11000</v>
      </c>
      <c r="AM99" s="73">
        <v>88</v>
      </c>
      <c r="AN99" s="74">
        <v>168</v>
      </c>
      <c r="AO99" s="75">
        <f t="shared" si="62"/>
        <v>84000</v>
      </c>
      <c r="AP99" s="73">
        <v>88</v>
      </c>
      <c r="AQ99" s="74">
        <v>300</v>
      </c>
      <c r="AR99" s="92" t="e">
        <f>AQ99*#REF!</f>
        <v>#REF!</v>
      </c>
      <c r="AS99" s="73">
        <v>88</v>
      </c>
      <c r="AT99" s="74">
        <v>150</v>
      </c>
      <c r="AU99" s="74" t="e">
        <f>AT99*#REF!</f>
        <v>#REF!</v>
      </c>
      <c r="AV99" s="73">
        <v>88</v>
      </c>
      <c r="AW99" s="246">
        <v>565.42999999999995</v>
      </c>
      <c r="AX99" s="75" t="e">
        <f>AW99*#REF!</f>
        <v>#REF!</v>
      </c>
      <c r="AY99" s="93"/>
      <c r="AZ99" s="77">
        <f t="shared" si="63"/>
        <v>9.86</v>
      </c>
      <c r="BA99" s="77">
        <f t="shared" si="76"/>
        <v>126.46090909090908</v>
      </c>
      <c r="BB99" s="77">
        <f t="shared" si="77"/>
        <v>41.78</v>
      </c>
      <c r="BC99" s="77">
        <f t="shared" si="78"/>
        <v>565.42999999999995</v>
      </c>
      <c r="BD99" s="88"/>
      <c r="BE99" s="79">
        <f t="shared" si="81"/>
        <v>4930</v>
      </c>
      <c r="BF99" s="80">
        <f t="shared" si="81"/>
        <v>63230.454545454544</v>
      </c>
      <c r="BG99" s="81">
        <f t="shared" si="81"/>
        <v>20890</v>
      </c>
      <c r="BH99" s="342">
        <f t="shared" si="79"/>
        <v>90.642222222222216</v>
      </c>
      <c r="BI99" s="82"/>
    </row>
    <row r="100" spans="1:61" ht="48" x14ac:dyDescent="0.25">
      <c r="A100" s="137">
        <v>89</v>
      </c>
      <c r="B100" s="83" t="s">
        <v>248</v>
      </c>
      <c r="C100" s="97" t="s">
        <v>274</v>
      </c>
      <c r="D100" s="85" t="s">
        <v>275</v>
      </c>
      <c r="E100" s="86" t="s">
        <v>228</v>
      </c>
      <c r="F100" s="138"/>
      <c r="G100" s="64">
        <f t="shared" si="66"/>
        <v>0</v>
      </c>
      <c r="H100" s="243">
        <v>301</v>
      </c>
      <c r="I100" s="244">
        <f t="shared" si="80"/>
        <v>0</v>
      </c>
      <c r="J100" s="351">
        <v>13757</v>
      </c>
      <c r="K100" s="211">
        <v>250</v>
      </c>
      <c r="L100" s="98" t="s">
        <v>37</v>
      </c>
      <c r="M100" s="215"/>
      <c r="N100" s="99">
        <f t="shared" si="67"/>
        <v>0</v>
      </c>
      <c r="O100" s="98" t="s">
        <v>37</v>
      </c>
      <c r="P100" s="215"/>
      <c r="Q100" s="99">
        <f t="shared" si="68"/>
        <v>0</v>
      </c>
      <c r="R100" s="98" t="s">
        <v>37</v>
      </c>
      <c r="S100" s="215"/>
      <c r="T100" s="99">
        <f t="shared" si="69"/>
        <v>0</v>
      </c>
      <c r="U100" s="98" t="s">
        <v>37</v>
      </c>
      <c r="V100" s="215"/>
      <c r="W100" s="99">
        <f t="shared" si="70"/>
        <v>0</v>
      </c>
      <c r="X100" s="98" t="s">
        <v>37</v>
      </c>
      <c r="Y100" s="215"/>
      <c r="Z100" s="99">
        <f t="shared" si="71"/>
        <v>0</v>
      </c>
      <c r="AA100" s="98" t="s">
        <v>37</v>
      </c>
      <c r="AB100" s="215"/>
      <c r="AC100" s="99">
        <f t="shared" si="72"/>
        <v>0</v>
      </c>
      <c r="AD100" s="98" t="s">
        <v>37</v>
      </c>
      <c r="AE100" s="215"/>
      <c r="AF100" s="99">
        <f t="shared" si="73"/>
        <v>0</v>
      </c>
      <c r="AG100" s="98" t="s">
        <v>37</v>
      </c>
      <c r="AH100" s="215"/>
      <c r="AI100" s="99">
        <f t="shared" si="74"/>
        <v>0</v>
      </c>
      <c r="AJ100" s="98" t="s">
        <v>37</v>
      </c>
      <c r="AK100" s="215"/>
      <c r="AL100" s="248">
        <f t="shared" si="75"/>
        <v>0</v>
      </c>
      <c r="AM100" s="73">
        <v>89</v>
      </c>
      <c r="AN100" s="74">
        <v>252</v>
      </c>
      <c r="AO100" s="75">
        <f t="shared" si="62"/>
        <v>63000</v>
      </c>
      <c r="AP100" s="73">
        <v>89</v>
      </c>
      <c r="AQ100" s="74">
        <v>350</v>
      </c>
      <c r="AR100" s="92" t="e">
        <f>AQ100*#REF!</f>
        <v>#REF!</v>
      </c>
      <c r="AS100" s="73">
        <v>89</v>
      </c>
      <c r="AT100" s="74">
        <v>250</v>
      </c>
      <c r="AU100" s="74" t="e">
        <f>AT100*#REF!</f>
        <v>#REF!</v>
      </c>
      <c r="AV100" s="73">
        <v>89</v>
      </c>
      <c r="AW100" s="246">
        <v>565.42999999999995</v>
      </c>
      <c r="AX100" s="75" t="e">
        <f>AW100*#REF!</f>
        <v>#REF!</v>
      </c>
      <c r="AY100" s="93"/>
      <c r="AZ100" s="77">
        <f t="shared" si="63"/>
        <v>250</v>
      </c>
      <c r="BA100" s="77">
        <f t="shared" si="76"/>
        <v>354.35749999999996</v>
      </c>
      <c r="BB100" s="77">
        <f t="shared" si="77"/>
        <v>301</v>
      </c>
      <c r="BC100" s="77">
        <f t="shared" si="78"/>
        <v>565.42999999999995</v>
      </c>
      <c r="BD100" s="88"/>
      <c r="BE100" s="79">
        <f t="shared" si="81"/>
        <v>62500</v>
      </c>
      <c r="BF100" s="80">
        <f t="shared" si="81"/>
        <v>88589.374999999985</v>
      </c>
      <c r="BG100" s="81">
        <f t="shared" si="81"/>
        <v>75250</v>
      </c>
      <c r="BH100" s="342">
        <f t="shared" si="79"/>
        <v>300.99999999999994</v>
      </c>
      <c r="BI100" s="82"/>
    </row>
    <row r="101" spans="1:61" ht="48" x14ac:dyDescent="0.25">
      <c r="A101" s="137">
        <v>90</v>
      </c>
      <c r="B101" s="96" t="s">
        <v>248</v>
      </c>
      <c r="C101" s="84" t="s">
        <v>276</v>
      </c>
      <c r="D101" s="216" t="s">
        <v>277</v>
      </c>
      <c r="E101" s="86" t="s">
        <v>228</v>
      </c>
      <c r="F101" s="138"/>
      <c r="G101" s="64">
        <f t="shared" si="66"/>
        <v>0</v>
      </c>
      <c r="H101" s="243">
        <v>25.54</v>
      </c>
      <c r="I101" s="244">
        <f t="shared" si="80"/>
        <v>0</v>
      </c>
      <c r="J101" s="351">
        <v>19095</v>
      </c>
      <c r="K101" s="211">
        <v>3000</v>
      </c>
      <c r="L101" s="98" t="s">
        <v>37</v>
      </c>
      <c r="M101" s="215"/>
      <c r="N101" s="99">
        <f t="shared" si="67"/>
        <v>0</v>
      </c>
      <c r="O101" s="98" t="s">
        <v>37</v>
      </c>
      <c r="P101" s="215"/>
      <c r="Q101" s="99">
        <f t="shared" si="68"/>
        <v>0</v>
      </c>
      <c r="R101" s="98" t="s">
        <v>37</v>
      </c>
      <c r="S101" s="215"/>
      <c r="T101" s="99">
        <f t="shared" si="69"/>
        <v>0</v>
      </c>
      <c r="U101" s="98" t="s">
        <v>37</v>
      </c>
      <c r="V101" s="215"/>
      <c r="W101" s="99">
        <f t="shared" si="70"/>
        <v>0</v>
      </c>
      <c r="X101" s="98" t="s">
        <v>37</v>
      </c>
      <c r="Y101" s="215"/>
      <c r="Z101" s="99">
        <f t="shared" si="71"/>
        <v>0</v>
      </c>
      <c r="AA101" s="98" t="s">
        <v>37</v>
      </c>
      <c r="AB101" s="215"/>
      <c r="AC101" s="99">
        <f t="shared" si="72"/>
        <v>0</v>
      </c>
      <c r="AD101" s="98" t="s">
        <v>37</v>
      </c>
      <c r="AE101" s="215"/>
      <c r="AF101" s="99">
        <f t="shared" si="73"/>
        <v>0</v>
      </c>
      <c r="AG101" s="98" t="s">
        <v>37</v>
      </c>
      <c r="AH101" s="215"/>
      <c r="AI101" s="99">
        <f t="shared" si="74"/>
        <v>0</v>
      </c>
      <c r="AJ101" s="98" t="s">
        <v>37</v>
      </c>
      <c r="AK101" s="215"/>
      <c r="AL101" s="248">
        <f t="shared" si="75"/>
        <v>0</v>
      </c>
      <c r="AM101" s="73">
        <v>90</v>
      </c>
      <c r="AN101" s="74">
        <v>21</v>
      </c>
      <c r="AO101" s="75">
        <f t="shared" si="62"/>
        <v>63000</v>
      </c>
      <c r="AP101" s="73">
        <v>90</v>
      </c>
      <c r="AQ101" s="74">
        <v>150</v>
      </c>
      <c r="AR101" s="92" t="e">
        <f>AQ101*#REF!</f>
        <v>#REF!</v>
      </c>
      <c r="AS101" s="73">
        <v>90</v>
      </c>
      <c r="AT101" s="74">
        <v>22</v>
      </c>
      <c r="AU101" s="74" t="e">
        <f>AT101*#REF!</f>
        <v>#REF!</v>
      </c>
      <c r="AV101" s="73">
        <v>90</v>
      </c>
      <c r="AW101" s="246">
        <v>29.08</v>
      </c>
      <c r="AX101" s="75" t="e">
        <f>AW101*#REF!</f>
        <v>#REF!</v>
      </c>
      <c r="AY101" s="93"/>
      <c r="AZ101" s="77">
        <f t="shared" si="63"/>
        <v>21</v>
      </c>
      <c r="BA101" s="77">
        <f t="shared" si="76"/>
        <v>55.519999999999996</v>
      </c>
      <c r="BB101" s="77">
        <f t="shared" si="77"/>
        <v>25.54</v>
      </c>
      <c r="BC101" s="77">
        <f t="shared" si="78"/>
        <v>150</v>
      </c>
      <c r="BD101" s="88"/>
      <c r="BE101" s="79">
        <f t="shared" si="81"/>
        <v>63000</v>
      </c>
      <c r="BF101" s="80">
        <f t="shared" si="81"/>
        <v>166560</v>
      </c>
      <c r="BG101" s="81">
        <f t="shared" si="81"/>
        <v>76620</v>
      </c>
      <c r="BH101" s="342">
        <f t="shared" si="79"/>
        <v>25.539999999999992</v>
      </c>
      <c r="BI101" s="82"/>
    </row>
    <row r="102" spans="1:61" ht="84" x14ac:dyDescent="0.25">
      <c r="A102" s="137">
        <v>91</v>
      </c>
      <c r="B102" s="83" t="s">
        <v>248</v>
      </c>
      <c r="C102" s="84" t="s">
        <v>278</v>
      </c>
      <c r="D102" s="85" t="s">
        <v>279</v>
      </c>
      <c r="E102" s="86" t="s">
        <v>62</v>
      </c>
      <c r="F102" s="138"/>
      <c r="G102" s="64">
        <f t="shared" si="66"/>
        <v>0</v>
      </c>
      <c r="H102" s="243">
        <v>28.54</v>
      </c>
      <c r="I102" s="244">
        <f t="shared" si="80"/>
        <v>0</v>
      </c>
      <c r="J102" s="351">
        <v>7703</v>
      </c>
      <c r="K102" s="211">
        <v>60000</v>
      </c>
      <c r="L102" s="67">
        <v>43</v>
      </c>
      <c r="M102" s="99">
        <v>55</v>
      </c>
      <c r="N102" s="99">
        <f t="shared" si="67"/>
        <v>3300000</v>
      </c>
      <c r="O102" s="67">
        <v>126</v>
      </c>
      <c r="P102" s="99">
        <v>25</v>
      </c>
      <c r="Q102" s="99">
        <f t="shared" si="68"/>
        <v>1500000</v>
      </c>
      <c r="R102" s="98" t="s">
        <v>37</v>
      </c>
      <c r="S102" s="215"/>
      <c r="T102" s="99">
        <f t="shared" si="69"/>
        <v>0</v>
      </c>
      <c r="U102" s="67" t="s">
        <v>280</v>
      </c>
      <c r="V102" s="99">
        <v>12</v>
      </c>
      <c r="W102" s="99">
        <f t="shared" si="70"/>
        <v>720000</v>
      </c>
      <c r="X102" s="67">
        <v>64</v>
      </c>
      <c r="Y102" s="99">
        <v>25</v>
      </c>
      <c r="Z102" s="99">
        <f t="shared" si="71"/>
        <v>1500000</v>
      </c>
      <c r="AA102" s="98" t="s">
        <v>37</v>
      </c>
      <c r="AB102" s="215"/>
      <c r="AC102" s="99">
        <f t="shared" si="72"/>
        <v>0</v>
      </c>
      <c r="AD102" s="67">
        <v>17</v>
      </c>
      <c r="AE102" s="99">
        <v>11.49</v>
      </c>
      <c r="AF102" s="99">
        <f t="shared" si="73"/>
        <v>689400</v>
      </c>
      <c r="AG102" s="98" t="s">
        <v>37</v>
      </c>
      <c r="AH102" s="215"/>
      <c r="AI102" s="99">
        <f t="shared" si="74"/>
        <v>0</v>
      </c>
      <c r="AJ102" s="67" t="s">
        <v>281</v>
      </c>
      <c r="AK102" s="99">
        <v>20</v>
      </c>
      <c r="AL102" s="248">
        <f t="shared" si="75"/>
        <v>1200000</v>
      </c>
      <c r="AM102" s="73">
        <v>91</v>
      </c>
      <c r="AN102" s="74">
        <v>16.8</v>
      </c>
      <c r="AO102" s="75">
        <f t="shared" si="62"/>
        <v>1008000</v>
      </c>
      <c r="AP102" s="73">
        <v>91</v>
      </c>
      <c r="AQ102" s="74">
        <v>300</v>
      </c>
      <c r="AR102" s="92" t="e">
        <f>AQ102*#REF!</f>
        <v>#REF!</v>
      </c>
      <c r="AS102" s="73">
        <v>91</v>
      </c>
      <c r="AT102" s="74">
        <v>18</v>
      </c>
      <c r="AU102" s="74" t="e">
        <f>AT102*#REF!</f>
        <v>#REF!</v>
      </c>
      <c r="AV102" s="73">
        <v>91</v>
      </c>
      <c r="AW102" s="246">
        <v>56.54</v>
      </c>
      <c r="AX102" s="75" t="e">
        <f>AW102*#REF!</f>
        <v>#REF!</v>
      </c>
      <c r="AY102" s="93"/>
      <c r="AZ102" s="77">
        <f t="shared" si="63"/>
        <v>11.49</v>
      </c>
      <c r="BA102" s="77">
        <f t="shared" si="76"/>
        <v>53.983000000000004</v>
      </c>
      <c r="BB102" s="77">
        <f t="shared" si="77"/>
        <v>22.5</v>
      </c>
      <c r="BC102" s="77">
        <f t="shared" si="78"/>
        <v>300</v>
      </c>
      <c r="BD102" s="88"/>
      <c r="BE102" s="79">
        <f t="shared" si="81"/>
        <v>689400</v>
      </c>
      <c r="BF102" s="80">
        <f t="shared" si="81"/>
        <v>3238980.0000000005</v>
      </c>
      <c r="BG102" s="81">
        <f t="shared" si="81"/>
        <v>1350000</v>
      </c>
      <c r="BH102" s="342">
        <f t="shared" si="79"/>
        <v>28.542500000000004</v>
      </c>
      <c r="BI102" s="82"/>
    </row>
    <row r="103" spans="1:61" ht="48" x14ac:dyDescent="0.25">
      <c r="A103" s="137">
        <v>92</v>
      </c>
      <c r="B103" s="83" t="s">
        <v>248</v>
      </c>
      <c r="C103" s="84" t="s">
        <v>282</v>
      </c>
      <c r="D103" s="85" t="s">
        <v>283</v>
      </c>
      <c r="E103" s="86" t="s">
        <v>284</v>
      </c>
      <c r="F103" s="138"/>
      <c r="G103" s="64">
        <f t="shared" si="66"/>
        <v>0</v>
      </c>
      <c r="H103" s="243">
        <v>837.33</v>
      </c>
      <c r="I103" s="244">
        <f t="shared" si="80"/>
        <v>0</v>
      </c>
      <c r="J103" s="351">
        <v>12556</v>
      </c>
      <c r="K103" s="211">
        <v>1600</v>
      </c>
      <c r="L103" s="67">
        <v>47</v>
      </c>
      <c r="M103" s="99">
        <v>260</v>
      </c>
      <c r="N103" s="99">
        <f t="shared" si="67"/>
        <v>416000</v>
      </c>
      <c r="O103" s="98" t="s">
        <v>37</v>
      </c>
      <c r="P103" s="99"/>
      <c r="Q103" s="99">
        <f t="shared" si="68"/>
        <v>0</v>
      </c>
      <c r="R103" s="98" t="s">
        <v>37</v>
      </c>
      <c r="S103" s="215"/>
      <c r="T103" s="99">
        <f t="shared" si="69"/>
        <v>0</v>
      </c>
      <c r="U103" s="98" t="s">
        <v>37</v>
      </c>
      <c r="V103" s="99"/>
      <c r="W103" s="99">
        <f t="shared" si="70"/>
        <v>0</v>
      </c>
      <c r="X103" s="98" t="s">
        <v>37</v>
      </c>
      <c r="Y103" s="99"/>
      <c r="Z103" s="99">
        <f t="shared" si="71"/>
        <v>0</v>
      </c>
      <c r="AA103" s="98" t="s">
        <v>37</v>
      </c>
      <c r="AB103" s="215"/>
      <c r="AC103" s="99">
        <f t="shared" si="72"/>
        <v>0</v>
      </c>
      <c r="AD103" s="98" t="s">
        <v>37</v>
      </c>
      <c r="AE103" s="215"/>
      <c r="AF103" s="99">
        <f t="shared" si="73"/>
        <v>0</v>
      </c>
      <c r="AG103" s="98" t="s">
        <v>37</v>
      </c>
      <c r="AH103" s="215"/>
      <c r="AI103" s="99">
        <f t="shared" si="74"/>
        <v>0</v>
      </c>
      <c r="AJ103" s="98" t="s">
        <v>37</v>
      </c>
      <c r="AK103" s="99"/>
      <c r="AL103" s="248">
        <f t="shared" si="75"/>
        <v>0</v>
      </c>
      <c r="AM103" s="73">
        <v>92</v>
      </c>
      <c r="AN103" s="74">
        <v>252</v>
      </c>
      <c r="AO103" s="75">
        <f t="shared" si="62"/>
        <v>403200</v>
      </c>
      <c r="AP103" s="73">
        <v>92</v>
      </c>
      <c r="AQ103" s="74">
        <v>2000</v>
      </c>
      <c r="AR103" s="92" t="e">
        <f>AQ103*#REF!</f>
        <v>#REF!</v>
      </c>
      <c r="AS103" s="73">
        <v>92</v>
      </c>
      <c r="AT103" s="74">
        <v>250</v>
      </c>
      <c r="AU103" s="74" t="e">
        <f>AT103*#REF!</f>
        <v>#REF!</v>
      </c>
      <c r="AV103" s="73">
        <v>92</v>
      </c>
      <c r="AW103" s="246">
        <v>10500.81</v>
      </c>
      <c r="AX103" s="75" t="e">
        <f>AW103*#REF!</f>
        <v>#REF!</v>
      </c>
      <c r="AY103" s="93"/>
      <c r="AZ103" s="77">
        <f t="shared" si="63"/>
        <v>250</v>
      </c>
      <c r="BA103" s="77">
        <f t="shared" si="76"/>
        <v>2652.5619999999999</v>
      </c>
      <c r="BB103" s="77">
        <f t="shared" si="77"/>
        <v>260</v>
      </c>
      <c r="BC103" s="77">
        <f t="shared" si="78"/>
        <v>10500.81</v>
      </c>
      <c r="BD103" s="88"/>
      <c r="BE103" s="79">
        <f t="shared" si="81"/>
        <v>400000</v>
      </c>
      <c r="BF103" s="80">
        <f t="shared" si="81"/>
        <v>4244099.2</v>
      </c>
      <c r="BG103" s="81">
        <f t="shared" si="81"/>
        <v>416000</v>
      </c>
      <c r="BH103" s="342">
        <f t="shared" si="79"/>
        <v>837.33333333333337</v>
      </c>
      <c r="BI103" s="82"/>
    </row>
    <row r="104" spans="1:61" ht="48" x14ac:dyDescent="0.25">
      <c r="A104" s="137">
        <v>93</v>
      </c>
      <c r="B104" s="96" t="s">
        <v>248</v>
      </c>
      <c r="C104" s="84" t="s">
        <v>285</v>
      </c>
      <c r="D104" s="85" t="s">
        <v>286</v>
      </c>
      <c r="E104" s="86" t="s">
        <v>62</v>
      </c>
      <c r="F104" s="138"/>
      <c r="G104" s="64">
        <f t="shared" si="66"/>
        <v>0</v>
      </c>
      <c r="H104" s="243">
        <v>188.48</v>
      </c>
      <c r="I104" s="244">
        <f t="shared" si="80"/>
        <v>0</v>
      </c>
      <c r="J104" s="351">
        <v>12556</v>
      </c>
      <c r="K104" s="211">
        <v>750</v>
      </c>
      <c r="L104" s="98" t="s">
        <v>37</v>
      </c>
      <c r="M104" s="215"/>
      <c r="N104" s="99">
        <f t="shared" si="67"/>
        <v>0</v>
      </c>
      <c r="O104" s="67">
        <v>47</v>
      </c>
      <c r="P104" s="99">
        <v>20</v>
      </c>
      <c r="Q104" s="99">
        <f t="shared" si="68"/>
        <v>15000</v>
      </c>
      <c r="R104" s="98" t="s">
        <v>37</v>
      </c>
      <c r="S104" s="215"/>
      <c r="T104" s="99">
        <f t="shared" si="69"/>
        <v>0</v>
      </c>
      <c r="U104" s="98" t="s">
        <v>37</v>
      </c>
      <c r="V104" s="215"/>
      <c r="W104" s="99">
        <f t="shared" si="70"/>
        <v>0</v>
      </c>
      <c r="X104" s="67">
        <v>44</v>
      </c>
      <c r="Y104" s="99">
        <v>80</v>
      </c>
      <c r="Z104" s="99">
        <f t="shared" si="71"/>
        <v>60000</v>
      </c>
      <c r="AA104" s="98" t="s">
        <v>37</v>
      </c>
      <c r="AB104" s="215"/>
      <c r="AC104" s="99">
        <f t="shared" si="72"/>
        <v>0</v>
      </c>
      <c r="AD104" s="98" t="s">
        <v>37</v>
      </c>
      <c r="AE104" s="215"/>
      <c r="AF104" s="99">
        <f t="shared" si="73"/>
        <v>0</v>
      </c>
      <c r="AG104" s="67">
        <v>186</v>
      </c>
      <c r="AH104" s="99">
        <v>52.41</v>
      </c>
      <c r="AI104" s="99">
        <f t="shared" si="74"/>
        <v>39307.5</v>
      </c>
      <c r="AJ104" s="98" t="s">
        <v>37</v>
      </c>
      <c r="AK104" s="215"/>
      <c r="AL104" s="248">
        <f t="shared" si="75"/>
        <v>0</v>
      </c>
      <c r="AM104" s="73">
        <v>93</v>
      </c>
      <c r="AN104" s="74">
        <v>210</v>
      </c>
      <c r="AO104" s="75">
        <f t="shared" si="62"/>
        <v>157500</v>
      </c>
      <c r="AP104" s="73">
        <v>93</v>
      </c>
      <c r="AQ104" s="74">
        <v>400</v>
      </c>
      <c r="AR104" s="92" t="e">
        <f>AQ104*#REF!</f>
        <v>#REF!</v>
      </c>
      <c r="AS104" s="73">
        <v>93</v>
      </c>
      <c r="AT104" s="74">
        <v>200</v>
      </c>
      <c r="AU104" s="74" t="e">
        <f>AT104*#REF!</f>
        <v>#REF!</v>
      </c>
      <c r="AV104" s="73">
        <v>93</v>
      </c>
      <c r="AW104" s="246">
        <v>3554.12</v>
      </c>
      <c r="AX104" s="75" t="e">
        <f>AW104*#REF!</f>
        <v>#REF!</v>
      </c>
      <c r="AY104" s="93"/>
      <c r="AZ104" s="77">
        <f t="shared" si="63"/>
        <v>20</v>
      </c>
      <c r="BA104" s="77">
        <f t="shared" si="76"/>
        <v>645.21857142857141</v>
      </c>
      <c r="BB104" s="77">
        <f t="shared" si="77"/>
        <v>200</v>
      </c>
      <c r="BC104" s="77">
        <f t="shared" si="78"/>
        <v>3554.12</v>
      </c>
      <c r="BD104" s="88"/>
      <c r="BE104" s="79">
        <f t="shared" si="81"/>
        <v>15000</v>
      </c>
      <c r="BF104" s="80">
        <f t="shared" si="81"/>
        <v>483913.92857142858</v>
      </c>
      <c r="BG104" s="81">
        <f t="shared" si="81"/>
        <v>150000</v>
      </c>
      <c r="BH104" s="342">
        <f t="shared" si="79"/>
        <v>188.48199999999997</v>
      </c>
      <c r="BI104" s="82"/>
    </row>
    <row r="105" spans="1:61" ht="48" x14ac:dyDescent="0.25">
      <c r="A105" s="137">
        <v>94</v>
      </c>
      <c r="B105" s="83" t="s">
        <v>248</v>
      </c>
      <c r="C105" s="84" t="s">
        <v>287</v>
      </c>
      <c r="D105" s="216" t="s">
        <v>288</v>
      </c>
      <c r="E105" s="86" t="s">
        <v>228</v>
      </c>
      <c r="F105" s="138"/>
      <c r="G105" s="64">
        <f t="shared" si="66"/>
        <v>0</v>
      </c>
      <c r="H105" s="243">
        <v>62.6</v>
      </c>
      <c r="I105" s="244">
        <f t="shared" si="80"/>
        <v>0</v>
      </c>
      <c r="J105" s="351">
        <v>12556</v>
      </c>
      <c r="K105" s="211">
        <v>3000</v>
      </c>
      <c r="L105" s="98" t="s">
        <v>37</v>
      </c>
      <c r="M105" s="215"/>
      <c r="N105" s="99">
        <f t="shared" si="67"/>
        <v>0</v>
      </c>
      <c r="O105" s="98" t="s">
        <v>37</v>
      </c>
      <c r="P105" s="215"/>
      <c r="Q105" s="99">
        <f t="shared" si="68"/>
        <v>0</v>
      </c>
      <c r="R105" s="98" t="s">
        <v>37</v>
      </c>
      <c r="S105" s="215"/>
      <c r="T105" s="99">
        <f t="shared" si="69"/>
        <v>0</v>
      </c>
      <c r="U105" s="98" t="s">
        <v>37</v>
      </c>
      <c r="V105" s="215"/>
      <c r="W105" s="99">
        <f t="shared" si="70"/>
        <v>0</v>
      </c>
      <c r="X105" s="98" t="s">
        <v>37</v>
      </c>
      <c r="Y105" s="215"/>
      <c r="Z105" s="99">
        <f t="shared" si="71"/>
        <v>0</v>
      </c>
      <c r="AA105" s="98" t="s">
        <v>37</v>
      </c>
      <c r="AB105" s="215"/>
      <c r="AC105" s="99">
        <f t="shared" si="72"/>
        <v>0</v>
      </c>
      <c r="AD105" s="98" t="s">
        <v>37</v>
      </c>
      <c r="AE105" s="215"/>
      <c r="AF105" s="99">
        <f t="shared" si="73"/>
        <v>0</v>
      </c>
      <c r="AG105" s="98" t="s">
        <v>37</v>
      </c>
      <c r="AH105" s="215"/>
      <c r="AI105" s="99">
        <f t="shared" si="74"/>
        <v>0</v>
      </c>
      <c r="AJ105" s="98" t="s">
        <v>37</v>
      </c>
      <c r="AK105" s="215"/>
      <c r="AL105" s="248">
        <f t="shared" si="75"/>
        <v>0</v>
      </c>
      <c r="AM105" s="73">
        <v>94</v>
      </c>
      <c r="AN105" s="74">
        <v>25.2</v>
      </c>
      <c r="AO105" s="75">
        <f t="shared" si="62"/>
        <v>75600</v>
      </c>
      <c r="AP105" s="73">
        <v>94</v>
      </c>
      <c r="AQ105" s="74">
        <v>100</v>
      </c>
      <c r="AR105" s="92" t="e">
        <f>AQ105*#REF!</f>
        <v>#REF!</v>
      </c>
      <c r="AS105" s="73">
        <v>94</v>
      </c>
      <c r="AT105" s="74">
        <v>25</v>
      </c>
      <c r="AU105" s="74" t="e">
        <f>AT105*#REF!</f>
        <v>#REF!</v>
      </c>
      <c r="AV105" s="73">
        <v>94</v>
      </c>
      <c r="AW105" s="246">
        <v>3231.02</v>
      </c>
      <c r="AX105" s="75" t="e">
        <f>AW105*#REF!</f>
        <v>#REF!</v>
      </c>
      <c r="AY105" s="93"/>
      <c r="AZ105" s="77">
        <f t="shared" si="63"/>
        <v>25</v>
      </c>
      <c r="BA105" s="77">
        <f t="shared" si="76"/>
        <v>845.30499999999995</v>
      </c>
      <c r="BB105" s="77">
        <f t="shared" si="77"/>
        <v>62.599999999999994</v>
      </c>
      <c r="BC105" s="77">
        <f t="shared" si="78"/>
        <v>3231.02</v>
      </c>
      <c r="BD105" s="88"/>
      <c r="BE105" s="79">
        <f t="shared" si="81"/>
        <v>75000</v>
      </c>
      <c r="BF105" s="80">
        <f t="shared" si="81"/>
        <v>2535915</v>
      </c>
      <c r="BG105" s="81">
        <f t="shared" si="81"/>
        <v>187799.99999999997</v>
      </c>
      <c r="BH105" s="342">
        <f t="shared" si="79"/>
        <v>62.599999999999909</v>
      </c>
      <c r="BI105" s="82"/>
    </row>
    <row r="106" spans="1:61" ht="48" x14ac:dyDescent="0.25">
      <c r="A106" s="137">
        <v>95</v>
      </c>
      <c r="B106" s="96" t="s">
        <v>248</v>
      </c>
      <c r="C106" s="84" t="s">
        <v>289</v>
      </c>
      <c r="D106" s="216" t="s">
        <v>290</v>
      </c>
      <c r="E106" s="86" t="s">
        <v>62</v>
      </c>
      <c r="F106" s="138"/>
      <c r="G106" s="64">
        <f t="shared" si="66"/>
        <v>0</v>
      </c>
      <c r="H106" s="243">
        <v>450.78</v>
      </c>
      <c r="I106" s="244">
        <f t="shared" si="80"/>
        <v>0</v>
      </c>
      <c r="J106" s="351">
        <v>12556</v>
      </c>
      <c r="K106" s="211">
        <v>150</v>
      </c>
      <c r="L106" s="98" t="s">
        <v>37</v>
      </c>
      <c r="M106" s="215"/>
      <c r="N106" s="99">
        <f t="shared" si="67"/>
        <v>0</v>
      </c>
      <c r="O106" s="98" t="s">
        <v>37</v>
      </c>
      <c r="P106" s="215"/>
      <c r="Q106" s="99">
        <f t="shared" si="68"/>
        <v>0</v>
      </c>
      <c r="R106" s="98" t="s">
        <v>37</v>
      </c>
      <c r="S106" s="215"/>
      <c r="T106" s="99">
        <f t="shared" si="69"/>
        <v>0</v>
      </c>
      <c r="U106" s="98" t="s">
        <v>37</v>
      </c>
      <c r="V106" s="215"/>
      <c r="W106" s="99">
        <f t="shared" si="70"/>
        <v>0</v>
      </c>
      <c r="X106" s="98" t="s">
        <v>37</v>
      </c>
      <c r="Y106" s="215"/>
      <c r="Z106" s="99">
        <f t="shared" si="71"/>
        <v>0</v>
      </c>
      <c r="AA106" s="98" t="s">
        <v>37</v>
      </c>
      <c r="AB106" s="215"/>
      <c r="AC106" s="99">
        <f t="shared" si="72"/>
        <v>0</v>
      </c>
      <c r="AD106" s="98" t="s">
        <v>37</v>
      </c>
      <c r="AE106" s="215"/>
      <c r="AF106" s="99">
        <f t="shared" si="73"/>
        <v>0</v>
      </c>
      <c r="AG106" s="67">
        <v>187</v>
      </c>
      <c r="AH106" s="99">
        <v>84.68</v>
      </c>
      <c r="AI106" s="99">
        <f t="shared" si="74"/>
        <v>12702.000000000002</v>
      </c>
      <c r="AJ106" s="98" t="s">
        <v>37</v>
      </c>
      <c r="AK106" s="215"/>
      <c r="AL106" s="248">
        <f t="shared" si="75"/>
        <v>0</v>
      </c>
      <c r="AM106" s="73">
        <v>95</v>
      </c>
      <c r="AN106" s="74">
        <v>910</v>
      </c>
      <c r="AO106" s="75">
        <f t="shared" si="62"/>
        <v>136500</v>
      </c>
      <c r="AP106" s="73">
        <v>95</v>
      </c>
      <c r="AQ106" s="74">
        <v>300</v>
      </c>
      <c r="AR106" s="92" t="e">
        <f>AQ106*#REF!</f>
        <v>#REF!</v>
      </c>
      <c r="AS106" s="73">
        <v>95</v>
      </c>
      <c r="AT106" s="74">
        <v>600</v>
      </c>
      <c r="AU106" s="74" t="e">
        <f>AT106*#REF!</f>
        <v>#REF!</v>
      </c>
      <c r="AV106" s="73">
        <v>95</v>
      </c>
      <c r="AW106" s="246">
        <v>452.34</v>
      </c>
      <c r="AX106" s="75" t="e">
        <f>AW106*#REF!</f>
        <v>#REF!</v>
      </c>
      <c r="AY106" s="93"/>
      <c r="AZ106" s="77">
        <f t="shared" si="63"/>
        <v>84.68</v>
      </c>
      <c r="BA106" s="77">
        <f t="shared" si="76"/>
        <v>469.404</v>
      </c>
      <c r="BB106" s="77">
        <f t="shared" si="77"/>
        <v>452.34</v>
      </c>
      <c r="BC106" s="77">
        <f t="shared" si="78"/>
        <v>910</v>
      </c>
      <c r="BD106" s="88"/>
      <c r="BE106" s="79">
        <f t="shared" si="81"/>
        <v>12702.000000000002</v>
      </c>
      <c r="BF106" s="80">
        <f t="shared" si="81"/>
        <v>70410.600000000006</v>
      </c>
      <c r="BG106" s="81">
        <f t="shared" si="81"/>
        <v>67851</v>
      </c>
      <c r="BH106" s="342">
        <f t="shared" si="79"/>
        <v>450.78</v>
      </c>
      <c r="BI106" s="82"/>
    </row>
    <row r="107" spans="1:61" ht="36" x14ac:dyDescent="0.25">
      <c r="A107" s="137">
        <v>96</v>
      </c>
      <c r="B107" s="83" t="s">
        <v>248</v>
      </c>
      <c r="C107" s="97" t="s">
        <v>291</v>
      </c>
      <c r="D107" s="85" t="s">
        <v>292</v>
      </c>
      <c r="E107" s="86" t="s">
        <v>62</v>
      </c>
      <c r="F107" s="138"/>
      <c r="G107" s="64">
        <f t="shared" si="66"/>
        <v>0</v>
      </c>
      <c r="H107" s="243">
        <v>400</v>
      </c>
      <c r="I107" s="244">
        <f t="shared" si="80"/>
        <v>0</v>
      </c>
      <c r="J107" s="351">
        <v>12556</v>
      </c>
      <c r="K107" s="211">
        <v>150</v>
      </c>
      <c r="L107" s="98" t="s">
        <v>37</v>
      </c>
      <c r="M107" s="215"/>
      <c r="N107" s="99">
        <f t="shared" si="67"/>
        <v>0</v>
      </c>
      <c r="O107" s="98" t="s">
        <v>37</v>
      </c>
      <c r="P107" s="215"/>
      <c r="Q107" s="99">
        <f t="shared" si="68"/>
        <v>0</v>
      </c>
      <c r="R107" s="98" t="s">
        <v>37</v>
      </c>
      <c r="S107" s="215"/>
      <c r="T107" s="99">
        <f t="shared" si="69"/>
        <v>0</v>
      </c>
      <c r="U107" s="98" t="s">
        <v>37</v>
      </c>
      <c r="V107" s="215"/>
      <c r="W107" s="99">
        <f t="shared" si="70"/>
        <v>0</v>
      </c>
      <c r="X107" s="98" t="s">
        <v>37</v>
      </c>
      <c r="Y107" s="215"/>
      <c r="Z107" s="99">
        <f t="shared" si="71"/>
        <v>0</v>
      </c>
      <c r="AA107" s="98" t="s">
        <v>37</v>
      </c>
      <c r="AB107" s="215"/>
      <c r="AC107" s="99">
        <f t="shared" si="72"/>
        <v>0</v>
      </c>
      <c r="AD107" s="98" t="s">
        <v>37</v>
      </c>
      <c r="AE107" s="215"/>
      <c r="AF107" s="99">
        <f t="shared" si="73"/>
        <v>0</v>
      </c>
      <c r="AG107" s="98" t="s">
        <v>37</v>
      </c>
      <c r="AH107" s="215"/>
      <c r="AI107" s="99">
        <f t="shared" si="74"/>
        <v>0</v>
      </c>
      <c r="AJ107" s="98" t="s">
        <v>37</v>
      </c>
      <c r="AK107" s="215"/>
      <c r="AL107" s="248">
        <f t="shared" si="75"/>
        <v>0</v>
      </c>
      <c r="AM107" s="73">
        <v>96</v>
      </c>
      <c r="AN107" s="74">
        <v>350</v>
      </c>
      <c r="AO107" s="75">
        <f t="shared" si="62"/>
        <v>52500</v>
      </c>
      <c r="AP107" s="73">
        <v>96</v>
      </c>
      <c r="AQ107" s="74">
        <v>450</v>
      </c>
      <c r="AR107" s="92" t="e">
        <f>AQ107*#REF!</f>
        <v>#REF!</v>
      </c>
      <c r="AS107" s="73">
        <v>96</v>
      </c>
      <c r="AT107" s="74">
        <v>300</v>
      </c>
      <c r="AU107" s="74" t="e">
        <f>AT107*#REF!</f>
        <v>#REF!</v>
      </c>
      <c r="AV107" s="73">
        <v>96</v>
      </c>
      <c r="AW107" s="246">
        <v>1050.08</v>
      </c>
      <c r="AX107" s="75" t="e">
        <f>AW107*#REF!</f>
        <v>#REF!</v>
      </c>
      <c r="AY107" s="93"/>
      <c r="AZ107" s="77">
        <f t="shared" si="63"/>
        <v>300</v>
      </c>
      <c r="BA107" s="77">
        <f t="shared" si="76"/>
        <v>537.52</v>
      </c>
      <c r="BB107" s="77">
        <f t="shared" si="77"/>
        <v>400</v>
      </c>
      <c r="BC107" s="77">
        <f t="shared" si="78"/>
        <v>1050.08</v>
      </c>
      <c r="BD107" s="88"/>
      <c r="BE107" s="79">
        <f t="shared" si="81"/>
        <v>45000</v>
      </c>
      <c r="BF107" s="80">
        <f t="shared" si="81"/>
        <v>80628</v>
      </c>
      <c r="BG107" s="81">
        <f t="shared" si="81"/>
        <v>60000</v>
      </c>
      <c r="BH107" s="342">
        <f t="shared" si="79"/>
        <v>400</v>
      </c>
      <c r="BI107" s="82"/>
    </row>
    <row r="108" spans="1:61" ht="36" x14ac:dyDescent="0.25">
      <c r="A108" s="137">
        <v>97</v>
      </c>
      <c r="B108" s="83" t="s">
        <v>248</v>
      </c>
      <c r="C108" s="97" t="s">
        <v>293</v>
      </c>
      <c r="D108" s="85" t="s">
        <v>294</v>
      </c>
      <c r="E108" s="86" t="s">
        <v>62</v>
      </c>
      <c r="F108" s="138"/>
      <c r="G108" s="64">
        <f t="shared" si="66"/>
        <v>0</v>
      </c>
      <c r="H108" s="243">
        <v>645</v>
      </c>
      <c r="I108" s="244">
        <f t="shared" si="80"/>
        <v>0</v>
      </c>
      <c r="J108" s="351">
        <v>12556</v>
      </c>
      <c r="K108" s="211">
        <v>100</v>
      </c>
      <c r="L108" s="98" t="s">
        <v>37</v>
      </c>
      <c r="M108" s="215"/>
      <c r="N108" s="99">
        <f t="shared" si="67"/>
        <v>0</v>
      </c>
      <c r="O108" s="67">
        <v>56</v>
      </c>
      <c r="P108" s="99">
        <v>750</v>
      </c>
      <c r="Q108" s="99">
        <f t="shared" si="68"/>
        <v>75000</v>
      </c>
      <c r="R108" s="98" t="s">
        <v>37</v>
      </c>
      <c r="S108" s="215"/>
      <c r="T108" s="99">
        <f t="shared" si="69"/>
        <v>0</v>
      </c>
      <c r="U108" s="98" t="s">
        <v>37</v>
      </c>
      <c r="V108" s="215"/>
      <c r="W108" s="99">
        <f t="shared" si="70"/>
        <v>0</v>
      </c>
      <c r="X108" s="98" t="s">
        <v>37</v>
      </c>
      <c r="Y108" s="99"/>
      <c r="Z108" s="99">
        <f t="shared" si="71"/>
        <v>0</v>
      </c>
      <c r="AA108" s="98" t="s">
        <v>37</v>
      </c>
      <c r="AB108" s="215"/>
      <c r="AC108" s="99">
        <f t="shared" si="72"/>
        <v>0</v>
      </c>
      <c r="AD108" s="67">
        <v>37</v>
      </c>
      <c r="AE108" s="99">
        <v>292.49</v>
      </c>
      <c r="AF108" s="99">
        <f t="shared" si="73"/>
        <v>29249</v>
      </c>
      <c r="AG108" s="98" t="s">
        <v>37</v>
      </c>
      <c r="AH108" s="215"/>
      <c r="AI108" s="99">
        <f t="shared" si="74"/>
        <v>0</v>
      </c>
      <c r="AJ108" s="98" t="s">
        <v>37</v>
      </c>
      <c r="AK108" s="215"/>
      <c r="AL108" s="248">
        <f t="shared" si="75"/>
        <v>0</v>
      </c>
      <c r="AM108" s="73">
        <v>97</v>
      </c>
      <c r="AN108" s="74">
        <v>630</v>
      </c>
      <c r="AO108" s="75">
        <f t="shared" si="62"/>
        <v>63000</v>
      </c>
      <c r="AP108" s="73">
        <v>97</v>
      </c>
      <c r="AQ108" s="74">
        <v>600</v>
      </c>
      <c r="AR108" s="92" t="e">
        <f>AQ108*#REF!</f>
        <v>#REF!</v>
      </c>
      <c r="AS108" s="73">
        <v>97</v>
      </c>
      <c r="AT108" s="74">
        <v>600</v>
      </c>
      <c r="AU108" s="74" t="e">
        <f>AT108*#REF!</f>
        <v>#REF!</v>
      </c>
      <c r="AV108" s="73">
        <v>97</v>
      </c>
      <c r="AW108" s="246">
        <v>1050.08</v>
      </c>
      <c r="AX108" s="75" t="e">
        <f>AW108*#REF!</f>
        <v>#REF!</v>
      </c>
      <c r="AY108" s="93"/>
      <c r="AZ108" s="77">
        <f t="shared" si="63"/>
        <v>292.49</v>
      </c>
      <c r="BA108" s="77">
        <f t="shared" si="76"/>
        <v>653.76166666666666</v>
      </c>
      <c r="BB108" s="77">
        <f t="shared" si="77"/>
        <v>615</v>
      </c>
      <c r="BC108" s="77">
        <f t="shared" si="78"/>
        <v>1050.08</v>
      </c>
      <c r="BD108" s="88"/>
      <c r="BE108" s="79">
        <f t="shared" si="81"/>
        <v>29249</v>
      </c>
      <c r="BF108" s="80">
        <f t="shared" si="81"/>
        <v>65376.166666666664</v>
      </c>
      <c r="BG108" s="81">
        <f t="shared" si="81"/>
        <v>61500</v>
      </c>
      <c r="BH108" s="342">
        <f t="shared" si="79"/>
        <v>645</v>
      </c>
      <c r="BI108" s="82"/>
    </row>
    <row r="109" spans="1:61" ht="48" x14ac:dyDescent="0.25">
      <c r="A109" s="137">
        <v>98</v>
      </c>
      <c r="B109" s="83" t="s">
        <v>248</v>
      </c>
      <c r="C109" s="84" t="s">
        <v>295</v>
      </c>
      <c r="D109" s="85" t="s">
        <v>296</v>
      </c>
      <c r="E109" s="86" t="s">
        <v>62</v>
      </c>
      <c r="F109" s="138"/>
      <c r="G109" s="64">
        <f t="shared" si="66"/>
        <v>0</v>
      </c>
      <c r="H109" s="243">
        <v>970.78</v>
      </c>
      <c r="I109" s="244">
        <f t="shared" si="80"/>
        <v>0</v>
      </c>
      <c r="J109" s="351">
        <v>12556</v>
      </c>
      <c r="K109" s="211">
        <v>130</v>
      </c>
      <c r="L109" s="98" t="s">
        <v>37</v>
      </c>
      <c r="M109" s="215"/>
      <c r="N109" s="99">
        <f t="shared" si="67"/>
        <v>0</v>
      </c>
      <c r="O109" s="67">
        <v>46</v>
      </c>
      <c r="P109" s="99">
        <v>210</v>
      </c>
      <c r="Q109" s="99">
        <f t="shared" si="68"/>
        <v>27300</v>
      </c>
      <c r="R109" s="98" t="s">
        <v>37</v>
      </c>
      <c r="S109" s="215"/>
      <c r="T109" s="99">
        <f t="shared" si="69"/>
        <v>0</v>
      </c>
      <c r="U109" s="98" t="s">
        <v>37</v>
      </c>
      <c r="V109" s="215"/>
      <c r="W109" s="99">
        <f t="shared" si="70"/>
        <v>0</v>
      </c>
      <c r="X109" s="98" t="s">
        <v>37</v>
      </c>
      <c r="Y109" s="215"/>
      <c r="Z109" s="99">
        <f t="shared" si="71"/>
        <v>0</v>
      </c>
      <c r="AA109" s="98" t="s">
        <v>37</v>
      </c>
      <c r="AB109" s="215"/>
      <c r="AC109" s="99">
        <f t="shared" si="72"/>
        <v>0</v>
      </c>
      <c r="AD109" s="98" t="s">
        <v>37</v>
      </c>
      <c r="AE109" s="215"/>
      <c r="AF109" s="99">
        <f t="shared" si="73"/>
        <v>0</v>
      </c>
      <c r="AG109" s="98" t="s">
        <v>37</v>
      </c>
      <c r="AH109" s="215"/>
      <c r="AI109" s="99">
        <f t="shared" si="74"/>
        <v>0</v>
      </c>
      <c r="AJ109" s="98" t="s">
        <v>37</v>
      </c>
      <c r="AK109" s="215"/>
      <c r="AL109" s="248">
        <f t="shared" si="75"/>
        <v>0</v>
      </c>
      <c r="AM109" s="73">
        <v>98</v>
      </c>
      <c r="AN109" s="74">
        <v>1260</v>
      </c>
      <c r="AO109" s="75">
        <f t="shared" si="62"/>
        <v>163800</v>
      </c>
      <c r="AP109" s="73">
        <v>98</v>
      </c>
      <c r="AQ109" s="74">
        <v>2000</v>
      </c>
      <c r="AR109" s="92" t="e">
        <f>AQ109*#REF!</f>
        <v>#REF!</v>
      </c>
      <c r="AS109" s="73">
        <v>98</v>
      </c>
      <c r="AT109" s="74">
        <v>1200</v>
      </c>
      <c r="AU109" s="74" t="e">
        <f>AT109*#REF!</f>
        <v>#REF!</v>
      </c>
      <c r="AV109" s="73">
        <v>98</v>
      </c>
      <c r="AW109" s="246">
        <v>452.34</v>
      </c>
      <c r="AX109" s="75" t="e">
        <f>AW109*#REF!</f>
        <v>#REF!</v>
      </c>
      <c r="AY109" s="93"/>
      <c r="AZ109" s="77">
        <f t="shared" si="63"/>
        <v>210</v>
      </c>
      <c r="BA109" s="77">
        <f t="shared" si="76"/>
        <v>1024.4680000000001</v>
      </c>
      <c r="BB109" s="77">
        <f t="shared" si="77"/>
        <v>1200</v>
      </c>
      <c r="BC109" s="77">
        <f t="shared" si="78"/>
        <v>2000</v>
      </c>
      <c r="BD109" s="88"/>
      <c r="BE109" s="79">
        <f t="shared" si="81"/>
        <v>27300</v>
      </c>
      <c r="BF109" s="80">
        <f t="shared" si="81"/>
        <v>133180.84</v>
      </c>
      <c r="BG109" s="81">
        <f t="shared" si="81"/>
        <v>156000</v>
      </c>
      <c r="BH109" s="342">
        <f t="shared" si="79"/>
        <v>970.78000000000009</v>
      </c>
      <c r="BI109" s="82"/>
    </row>
    <row r="110" spans="1:61" ht="36" x14ac:dyDescent="0.25">
      <c r="A110" s="137">
        <v>99</v>
      </c>
      <c r="B110" s="83" t="s">
        <v>248</v>
      </c>
      <c r="C110" s="84" t="s">
        <v>297</v>
      </c>
      <c r="D110" s="85" t="s">
        <v>298</v>
      </c>
      <c r="E110" s="86" t="s">
        <v>62</v>
      </c>
      <c r="F110" s="138"/>
      <c r="G110" s="64">
        <f t="shared" si="66"/>
        <v>0</v>
      </c>
      <c r="H110" s="243">
        <v>165.62</v>
      </c>
      <c r="I110" s="244">
        <f t="shared" si="80"/>
        <v>0</v>
      </c>
      <c r="J110" s="351">
        <v>12556</v>
      </c>
      <c r="K110" s="211">
        <v>20</v>
      </c>
      <c r="L110" s="67">
        <v>61</v>
      </c>
      <c r="M110" s="99">
        <v>60</v>
      </c>
      <c r="N110" s="99">
        <f t="shared" si="67"/>
        <v>1200</v>
      </c>
      <c r="O110" s="67">
        <v>43</v>
      </c>
      <c r="P110" s="99">
        <v>60</v>
      </c>
      <c r="Q110" s="99">
        <f t="shared" si="68"/>
        <v>1200</v>
      </c>
      <c r="R110" s="67">
        <v>421</v>
      </c>
      <c r="S110" s="99">
        <v>218.13</v>
      </c>
      <c r="T110" s="99">
        <f t="shared" si="69"/>
        <v>4362.6000000000004</v>
      </c>
      <c r="U110" s="67" t="s">
        <v>299</v>
      </c>
      <c r="V110" s="99">
        <v>15</v>
      </c>
      <c r="W110" s="99">
        <f t="shared" si="70"/>
        <v>300</v>
      </c>
      <c r="X110" s="67">
        <v>51</v>
      </c>
      <c r="Y110" s="99">
        <v>60</v>
      </c>
      <c r="Z110" s="99">
        <f t="shared" si="71"/>
        <v>1200</v>
      </c>
      <c r="AA110" s="98" t="s">
        <v>37</v>
      </c>
      <c r="AB110" s="215"/>
      <c r="AC110" s="99">
        <f t="shared" si="72"/>
        <v>0</v>
      </c>
      <c r="AD110" s="98" t="s">
        <v>37</v>
      </c>
      <c r="AE110" s="215"/>
      <c r="AF110" s="99">
        <f t="shared" si="73"/>
        <v>0</v>
      </c>
      <c r="AG110" s="98" t="s">
        <v>37</v>
      </c>
      <c r="AH110" s="215"/>
      <c r="AI110" s="99">
        <f t="shared" si="74"/>
        <v>0</v>
      </c>
      <c r="AJ110" s="67" t="s">
        <v>300</v>
      </c>
      <c r="AK110" s="99">
        <v>36</v>
      </c>
      <c r="AL110" s="248">
        <f t="shared" si="75"/>
        <v>720</v>
      </c>
      <c r="AM110" s="73">
        <v>99</v>
      </c>
      <c r="AN110" s="74">
        <v>350</v>
      </c>
      <c r="AO110" s="75">
        <f t="shared" si="62"/>
        <v>7000</v>
      </c>
      <c r="AP110" s="73">
        <v>99</v>
      </c>
      <c r="AQ110" s="74">
        <v>300</v>
      </c>
      <c r="AR110" s="92" t="e">
        <f>AQ110*#REF!</f>
        <v>#REF!</v>
      </c>
      <c r="AS110" s="73">
        <v>99</v>
      </c>
      <c r="AT110" s="74">
        <v>300</v>
      </c>
      <c r="AU110" s="74" t="e">
        <f>AT110*#REF!</f>
        <v>#REF!</v>
      </c>
      <c r="AV110" s="73">
        <v>99</v>
      </c>
      <c r="AW110" s="246">
        <v>290.79000000000002</v>
      </c>
      <c r="AX110" s="75" t="e">
        <f>AW110*#REF!</f>
        <v>#REF!</v>
      </c>
      <c r="AY110" s="93"/>
      <c r="AZ110" s="77">
        <f t="shared" si="63"/>
        <v>15</v>
      </c>
      <c r="BA110" s="77">
        <f t="shared" si="76"/>
        <v>168.99200000000002</v>
      </c>
      <c r="BB110" s="77">
        <f t="shared" si="77"/>
        <v>139.065</v>
      </c>
      <c r="BC110" s="77">
        <f t="shared" si="78"/>
        <v>350</v>
      </c>
      <c r="BD110" s="88"/>
      <c r="BE110" s="79">
        <f t="shared" si="81"/>
        <v>300</v>
      </c>
      <c r="BF110" s="80">
        <f t="shared" si="81"/>
        <v>3379.84</v>
      </c>
      <c r="BG110" s="81">
        <f t="shared" si="81"/>
        <v>2781.3</v>
      </c>
      <c r="BH110" s="342">
        <f t="shared" si="79"/>
        <v>165.61500000000001</v>
      </c>
      <c r="BI110" s="82"/>
    </row>
    <row r="111" spans="1:61" ht="48" x14ac:dyDescent="0.25">
      <c r="A111" s="137">
        <v>100</v>
      </c>
      <c r="B111" s="83" t="s">
        <v>248</v>
      </c>
      <c r="C111" s="84" t="s">
        <v>301</v>
      </c>
      <c r="D111" s="85" t="s">
        <v>302</v>
      </c>
      <c r="E111" s="86" t="s">
        <v>62</v>
      </c>
      <c r="F111" s="138"/>
      <c r="G111" s="64">
        <f t="shared" si="66"/>
        <v>0</v>
      </c>
      <c r="H111" s="243">
        <v>111.57</v>
      </c>
      <c r="I111" s="244">
        <f t="shared" si="80"/>
        <v>0</v>
      </c>
      <c r="J111" s="351">
        <v>12556</v>
      </c>
      <c r="K111" s="211">
        <v>2500</v>
      </c>
      <c r="L111" s="67">
        <v>62</v>
      </c>
      <c r="M111" s="99">
        <v>60</v>
      </c>
      <c r="N111" s="99">
        <f t="shared" si="67"/>
        <v>150000</v>
      </c>
      <c r="O111" s="67">
        <v>42</v>
      </c>
      <c r="P111" s="99">
        <v>40</v>
      </c>
      <c r="Q111" s="99">
        <f t="shared" si="68"/>
        <v>100000</v>
      </c>
      <c r="R111" s="67">
        <v>424</v>
      </c>
      <c r="S111" s="99">
        <v>108.46</v>
      </c>
      <c r="T111" s="99">
        <f t="shared" si="69"/>
        <v>271150</v>
      </c>
      <c r="U111" s="67" t="s">
        <v>303</v>
      </c>
      <c r="V111" s="99">
        <v>15</v>
      </c>
      <c r="W111" s="99">
        <f t="shared" si="70"/>
        <v>37500</v>
      </c>
      <c r="X111" s="67">
        <v>51</v>
      </c>
      <c r="Y111" s="99">
        <v>60</v>
      </c>
      <c r="Z111" s="99">
        <f t="shared" si="71"/>
        <v>150000</v>
      </c>
      <c r="AA111" s="67">
        <v>59</v>
      </c>
      <c r="AB111" s="99">
        <v>51.41</v>
      </c>
      <c r="AC111" s="99">
        <f t="shared" si="72"/>
        <v>128524.99999999999</v>
      </c>
      <c r="AD111" s="67">
        <v>1</v>
      </c>
      <c r="AE111" s="99">
        <v>73.12</v>
      </c>
      <c r="AF111" s="99">
        <f t="shared" si="73"/>
        <v>182800</v>
      </c>
      <c r="AG111" s="67">
        <v>148</v>
      </c>
      <c r="AH111" s="99">
        <v>31.9</v>
      </c>
      <c r="AI111" s="99">
        <f t="shared" si="74"/>
        <v>79750</v>
      </c>
      <c r="AJ111" s="67" t="s">
        <v>304</v>
      </c>
      <c r="AK111" s="99">
        <v>58</v>
      </c>
      <c r="AL111" s="248">
        <f t="shared" si="75"/>
        <v>145000</v>
      </c>
      <c r="AM111" s="73">
        <v>100</v>
      </c>
      <c r="AN111" s="74">
        <v>252</v>
      </c>
      <c r="AO111" s="75">
        <f t="shared" si="62"/>
        <v>630000</v>
      </c>
      <c r="AP111" s="73">
        <v>100</v>
      </c>
      <c r="AQ111" s="74">
        <v>280</v>
      </c>
      <c r="AR111" s="92" t="e">
        <f>AQ111*#REF!</f>
        <v>#REF!</v>
      </c>
      <c r="AS111" s="73">
        <v>100</v>
      </c>
      <c r="AT111" s="74">
        <v>250</v>
      </c>
      <c r="AU111" s="74" t="e">
        <f>AT111*#REF!</f>
        <v>#REF!</v>
      </c>
      <c r="AV111" s="73">
        <v>100</v>
      </c>
      <c r="AW111" s="246">
        <v>242.33</v>
      </c>
      <c r="AX111" s="75" t="e">
        <f>AW111*#REF!</f>
        <v>#REF!</v>
      </c>
      <c r="AY111" s="93"/>
      <c r="AZ111" s="77">
        <f t="shared" si="63"/>
        <v>15</v>
      </c>
      <c r="BA111" s="77">
        <f t="shared" si="76"/>
        <v>117.09384615384614</v>
      </c>
      <c r="BB111" s="77">
        <f t="shared" si="77"/>
        <v>60</v>
      </c>
      <c r="BC111" s="77">
        <f t="shared" si="78"/>
        <v>280</v>
      </c>
      <c r="BD111" s="88"/>
      <c r="BE111" s="79">
        <f t="shared" si="81"/>
        <v>37500</v>
      </c>
      <c r="BF111" s="80">
        <f t="shared" si="81"/>
        <v>292734.61538461538</v>
      </c>
      <c r="BG111" s="81">
        <f t="shared" si="81"/>
        <v>150000</v>
      </c>
      <c r="BH111" s="342">
        <f t="shared" si="79"/>
        <v>111.56545454545453</v>
      </c>
      <c r="BI111" s="82"/>
    </row>
    <row r="112" spans="1:61" ht="36" x14ac:dyDescent="0.25">
      <c r="A112" s="137">
        <v>101</v>
      </c>
      <c r="B112" s="83" t="s">
        <v>248</v>
      </c>
      <c r="C112" s="84" t="s">
        <v>305</v>
      </c>
      <c r="D112" s="85" t="s">
        <v>306</v>
      </c>
      <c r="E112" s="86" t="s">
        <v>62</v>
      </c>
      <c r="F112" s="138"/>
      <c r="G112" s="64">
        <f t="shared" si="66"/>
        <v>0</v>
      </c>
      <c r="H112" s="243">
        <v>98.43</v>
      </c>
      <c r="I112" s="244">
        <f t="shared" si="80"/>
        <v>0</v>
      </c>
      <c r="J112" s="351">
        <v>12556</v>
      </c>
      <c r="K112" s="211">
        <v>5000</v>
      </c>
      <c r="L112" s="67">
        <v>60</v>
      </c>
      <c r="M112" s="99">
        <v>50</v>
      </c>
      <c r="N112" s="99">
        <f t="shared" si="67"/>
        <v>250000</v>
      </c>
      <c r="O112" s="67">
        <v>44</v>
      </c>
      <c r="P112" s="99">
        <v>40</v>
      </c>
      <c r="Q112" s="99">
        <f t="shared" si="68"/>
        <v>200000</v>
      </c>
      <c r="R112" s="67">
        <v>423</v>
      </c>
      <c r="S112" s="99">
        <v>82.5</v>
      </c>
      <c r="T112" s="99">
        <f t="shared" si="69"/>
        <v>412500</v>
      </c>
      <c r="U112" s="67" t="s">
        <v>300</v>
      </c>
      <c r="V112" s="99">
        <v>15</v>
      </c>
      <c r="W112" s="99">
        <f t="shared" si="70"/>
        <v>75000</v>
      </c>
      <c r="X112" s="67">
        <v>51</v>
      </c>
      <c r="Y112" s="99">
        <v>60</v>
      </c>
      <c r="Z112" s="99">
        <f t="shared" si="71"/>
        <v>300000</v>
      </c>
      <c r="AA112" s="67">
        <v>58</v>
      </c>
      <c r="AB112" s="99">
        <v>32.869999999999997</v>
      </c>
      <c r="AC112" s="99">
        <f t="shared" si="72"/>
        <v>164350</v>
      </c>
      <c r="AD112" s="67">
        <v>2</v>
      </c>
      <c r="AE112" s="99">
        <v>83.56</v>
      </c>
      <c r="AF112" s="99">
        <f t="shared" si="73"/>
        <v>417800</v>
      </c>
      <c r="AG112" s="67">
        <v>126</v>
      </c>
      <c r="AH112" s="99">
        <v>27.84</v>
      </c>
      <c r="AI112" s="99">
        <f t="shared" si="74"/>
        <v>139200</v>
      </c>
      <c r="AJ112" s="67" t="s">
        <v>303</v>
      </c>
      <c r="AK112" s="99">
        <v>30</v>
      </c>
      <c r="AL112" s="248">
        <f t="shared" si="75"/>
        <v>150000</v>
      </c>
      <c r="AM112" s="73">
        <v>101</v>
      </c>
      <c r="AN112" s="74">
        <v>196</v>
      </c>
      <c r="AO112" s="75">
        <f t="shared" si="62"/>
        <v>980000</v>
      </c>
      <c r="AP112" s="73">
        <v>101</v>
      </c>
      <c r="AQ112" s="74">
        <v>300</v>
      </c>
      <c r="AR112" s="92" t="e">
        <f>AQ112*#REF!</f>
        <v>#REF!</v>
      </c>
      <c r="AS112" s="73">
        <v>101</v>
      </c>
      <c r="AT112" s="74">
        <v>180</v>
      </c>
      <c r="AU112" s="74" t="e">
        <f>AT112*#REF!</f>
        <v>#REF!</v>
      </c>
      <c r="AV112" s="73">
        <v>101</v>
      </c>
      <c r="AW112" s="246">
        <v>339.26</v>
      </c>
      <c r="AX112" s="75" t="e">
        <f>AW112*#REF!</f>
        <v>#REF!</v>
      </c>
      <c r="AY112" s="93"/>
      <c r="AZ112" s="77">
        <f t="shared" si="63"/>
        <v>15</v>
      </c>
      <c r="BA112" s="77">
        <f t="shared" si="76"/>
        <v>110.54076923076923</v>
      </c>
      <c r="BB112" s="77">
        <f t="shared" si="77"/>
        <v>60</v>
      </c>
      <c r="BC112" s="77">
        <f t="shared" si="78"/>
        <v>339.26</v>
      </c>
      <c r="BD112" s="88"/>
      <c r="BE112" s="79">
        <f t="shared" si="81"/>
        <v>75000</v>
      </c>
      <c r="BF112" s="80">
        <f t="shared" si="81"/>
        <v>552703.84615384613</v>
      </c>
      <c r="BG112" s="81">
        <f t="shared" si="81"/>
        <v>300000</v>
      </c>
      <c r="BH112" s="342">
        <f t="shared" si="79"/>
        <v>98.433636363636367</v>
      </c>
      <c r="BI112" s="82"/>
    </row>
    <row r="113" spans="1:61" ht="48" x14ac:dyDescent="0.25">
      <c r="A113" s="137">
        <v>102</v>
      </c>
      <c r="B113" s="96" t="s">
        <v>248</v>
      </c>
      <c r="C113" s="84" t="s">
        <v>307</v>
      </c>
      <c r="D113" s="216" t="s">
        <v>308</v>
      </c>
      <c r="E113" s="86" t="s">
        <v>62</v>
      </c>
      <c r="F113" s="138"/>
      <c r="G113" s="64">
        <f t="shared" si="66"/>
        <v>0</v>
      </c>
      <c r="H113" s="243">
        <v>362.67</v>
      </c>
      <c r="I113" s="244">
        <f t="shared" si="80"/>
        <v>0</v>
      </c>
      <c r="J113" s="351">
        <v>12556</v>
      </c>
      <c r="K113" s="211">
        <v>100</v>
      </c>
      <c r="L113" s="98" t="s">
        <v>37</v>
      </c>
      <c r="M113" s="215"/>
      <c r="N113" s="99">
        <f t="shared" si="67"/>
        <v>0</v>
      </c>
      <c r="O113" s="98" t="s">
        <v>37</v>
      </c>
      <c r="P113" s="215"/>
      <c r="Q113" s="99">
        <f t="shared" si="68"/>
        <v>0</v>
      </c>
      <c r="R113" s="98" t="s">
        <v>37</v>
      </c>
      <c r="S113" s="215"/>
      <c r="T113" s="99">
        <f t="shared" si="69"/>
        <v>0</v>
      </c>
      <c r="U113" s="98" t="s">
        <v>37</v>
      </c>
      <c r="V113" s="215"/>
      <c r="W113" s="99">
        <f t="shared" si="70"/>
        <v>0</v>
      </c>
      <c r="X113" s="98" t="s">
        <v>37</v>
      </c>
      <c r="Y113" s="215"/>
      <c r="Z113" s="99">
        <f t="shared" si="71"/>
        <v>0</v>
      </c>
      <c r="AA113" s="98" t="s">
        <v>37</v>
      </c>
      <c r="AB113" s="215"/>
      <c r="AC113" s="99">
        <f t="shared" si="72"/>
        <v>0</v>
      </c>
      <c r="AD113" s="67">
        <v>32</v>
      </c>
      <c r="AE113" s="99">
        <v>41.78</v>
      </c>
      <c r="AF113" s="99">
        <f t="shared" si="73"/>
        <v>4178</v>
      </c>
      <c r="AG113" s="98" t="s">
        <v>37</v>
      </c>
      <c r="AH113" s="215"/>
      <c r="AI113" s="99">
        <f t="shared" si="74"/>
        <v>0</v>
      </c>
      <c r="AJ113" s="98" t="s">
        <v>37</v>
      </c>
      <c r="AK113" s="215"/>
      <c r="AL113" s="248">
        <f t="shared" si="75"/>
        <v>0</v>
      </c>
      <c r="AM113" s="73">
        <v>102</v>
      </c>
      <c r="AN113" s="74">
        <v>308</v>
      </c>
      <c r="AO113" s="75">
        <f t="shared" si="62"/>
        <v>30800</v>
      </c>
      <c r="AP113" s="73">
        <v>102</v>
      </c>
      <c r="AQ113" s="74">
        <v>430</v>
      </c>
      <c r="AR113" s="92" t="e">
        <f>AQ113*#REF!</f>
        <v>#REF!</v>
      </c>
      <c r="AS113" s="73">
        <v>102</v>
      </c>
      <c r="AT113" s="74">
        <v>350</v>
      </c>
      <c r="AU113" s="74" t="e">
        <f>AT113*#REF!</f>
        <v>#REF!</v>
      </c>
      <c r="AV113" s="73">
        <v>102</v>
      </c>
      <c r="AW113" s="246">
        <v>565.42999999999995</v>
      </c>
      <c r="AX113" s="75" t="e">
        <f>AW113*#REF!</f>
        <v>#REF!</v>
      </c>
      <c r="AY113" s="93"/>
      <c r="AZ113" s="77">
        <f t="shared" si="63"/>
        <v>41.78</v>
      </c>
      <c r="BA113" s="77">
        <f t="shared" si="76"/>
        <v>339.04200000000003</v>
      </c>
      <c r="BB113" s="77">
        <f t="shared" si="77"/>
        <v>350</v>
      </c>
      <c r="BC113" s="77">
        <f t="shared" si="78"/>
        <v>565.42999999999995</v>
      </c>
      <c r="BD113" s="88"/>
      <c r="BE113" s="79">
        <f t="shared" si="81"/>
        <v>4178</v>
      </c>
      <c r="BF113" s="80">
        <f t="shared" si="81"/>
        <v>33904.200000000004</v>
      </c>
      <c r="BG113" s="81">
        <f t="shared" si="81"/>
        <v>35000</v>
      </c>
      <c r="BH113" s="342">
        <f t="shared" si="79"/>
        <v>362.66666666666674</v>
      </c>
      <c r="BI113" s="82"/>
    </row>
    <row r="114" spans="1:61" ht="84" x14ac:dyDescent="0.25">
      <c r="A114" s="137">
        <v>103</v>
      </c>
      <c r="B114" s="96" t="s">
        <v>248</v>
      </c>
      <c r="C114" s="84" t="s">
        <v>309</v>
      </c>
      <c r="D114" s="85" t="s">
        <v>310</v>
      </c>
      <c r="E114" s="86" t="s">
        <v>62</v>
      </c>
      <c r="F114" s="138"/>
      <c r="G114" s="64">
        <f t="shared" si="66"/>
        <v>0</v>
      </c>
      <c r="H114" s="243">
        <v>334.5</v>
      </c>
      <c r="I114" s="244">
        <f t="shared" si="80"/>
        <v>0</v>
      </c>
      <c r="J114" s="351">
        <v>12556</v>
      </c>
      <c r="K114" s="211">
        <v>150</v>
      </c>
      <c r="L114" s="98" t="s">
        <v>37</v>
      </c>
      <c r="M114" s="215"/>
      <c r="N114" s="99">
        <f t="shared" si="67"/>
        <v>0</v>
      </c>
      <c r="O114" s="67">
        <v>50</v>
      </c>
      <c r="P114" s="99">
        <v>100</v>
      </c>
      <c r="Q114" s="99">
        <f t="shared" si="68"/>
        <v>15000</v>
      </c>
      <c r="R114" s="98" t="s">
        <v>37</v>
      </c>
      <c r="S114" s="215"/>
      <c r="T114" s="99">
        <f t="shared" si="69"/>
        <v>0</v>
      </c>
      <c r="U114" s="98" t="s">
        <v>37</v>
      </c>
      <c r="V114" s="215"/>
      <c r="W114" s="99">
        <f t="shared" si="70"/>
        <v>0</v>
      </c>
      <c r="X114" s="67">
        <v>52</v>
      </c>
      <c r="Y114" s="99">
        <v>400</v>
      </c>
      <c r="Z114" s="99">
        <f t="shared" si="71"/>
        <v>60000</v>
      </c>
      <c r="AA114" s="98" t="s">
        <v>37</v>
      </c>
      <c r="AB114" s="215"/>
      <c r="AC114" s="99">
        <f t="shared" si="72"/>
        <v>0</v>
      </c>
      <c r="AD114" s="67">
        <v>39</v>
      </c>
      <c r="AE114" s="99">
        <v>83.56</v>
      </c>
      <c r="AF114" s="99">
        <f t="shared" si="73"/>
        <v>12534</v>
      </c>
      <c r="AG114" s="67">
        <v>187</v>
      </c>
      <c r="AH114" s="99">
        <v>84.68</v>
      </c>
      <c r="AI114" s="99">
        <f t="shared" si="74"/>
        <v>12702.000000000002</v>
      </c>
      <c r="AJ114" s="98" t="s">
        <v>37</v>
      </c>
      <c r="AK114" s="215"/>
      <c r="AL114" s="248">
        <f t="shared" si="75"/>
        <v>0</v>
      </c>
      <c r="AM114" s="73">
        <v>103</v>
      </c>
      <c r="AN114" s="74">
        <v>630</v>
      </c>
      <c r="AO114" s="75">
        <f t="shared" si="62"/>
        <v>94500</v>
      </c>
      <c r="AP114" s="73">
        <v>103</v>
      </c>
      <c r="AQ114" s="74">
        <v>370</v>
      </c>
      <c r="AR114" s="92" t="e">
        <f>AQ114*#REF!</f>
        <v>#REF!</v>
      </c>
      <c r="AS114" s="73">
        <v>103</v>
      </c>
      <c r="AT114" s="74">
        <v>600</v>
      </c>
      <c r="AU114" s="74" t="e">
        <f>AT114*#REF!</f>
        <v>#REF!</v>
      </c>
      <c r="AV114" s="73">
        <v>103</v>
      </c>
      <c r="AW114" s="246">
        <v>452.34</v>
      </c>
      <c r="AX114" s="75" t="e">
        <f>AW114*#REF!</f>
        <v>#REF!</v>
      </c>
      <c r="AY114" s="93"/>
      <c r="AZ114" s="77">
        <f t="shared" si="63"/>
        <v>83.56</v>
      </c>
      <c r="BA114" s="77">
        <f t="shared" si="76"/>
        <v>340.07249999999999</v>
      </c>
      <c r="BB114" s="77">
        <f t="shared" si="77"/>
        <v>385</v>
      </c>
      <c r="BC114" s="77">
        <f t="shared" si="78"/>
        <v>630</v>
      </c>
      <c r="BD114" s="88"/>
      <c r="BE114" s="79">
        <f t="shared" si="81"/>
        <v>12534</v>
      </c>
      <c r="BF114" s="80">
        <f t="shared" si="81"/>
        <v>51010.875</v>
      </c>
      <c r="BG114" s="81">
        <f t="shared" si="81"/>
        <v>57750</v>
      </c>
      <c r="BH114" s="342">
        <f t="shared" si="79"/>
        <v>334.50333333333333</v>
      </c>
      <c r="BI114" s="82"/>
    </row>
    <row r="115" spans="1:61" ht="60" x14ac:dyDescent="0.25">
      <c r="A115" s="137">
        <v>104</v>
      </c>
      <c r="B115" s="96" t="s">
        <v>248</v>
      </c>
      <c r="C115" s="84" t="s">
        <v>311</v>
      </c>
      <c r="D115" s="216" t="s">
        <v>312</v>
      </c>
      <c r="E115" s="86" t="s">
        <v>62</v>
      </c>
      <c r="F115" s="138"/>
      <c r="G115" s="64">
        <f t="shared" si="66"/>
        <v>0</v>
      </c>
      <c r="H115" s="243">
        <v>557.72</v>
      </c>
      <c r="I115" s="244">
        <f t="shared" si="80"/>
        <v>0</v>
      </c>
      <c r="J115" s="351">
        <v>12556</v>
      </c>
      <c r="K115" s="211">
        <v>500</v>
      </c>
      <c r="L115" s="98" t="s">
        <v>37</v>
      </c>
      <c r="M115" s="215"/>
      <c r="N115" s="99">
        <f t="shared" si="67"/>
        <v>0</v>
      </c>
      <c r="O115" s="98" t="s">
        <v>37</v>
      </c>
      <c r="P115" s="215"/>
      <c r="Q115" s="99">
        <f t="shared" si="68"/>
        <v>0</v>
      </c>
      <c r="R115" s="98" t="s">
        <v>37</v>
      </c>
      <c r="S115" s="215"/>
      <c r="T115" s="99">
        <f t="shared" si="69"/>
        <v>0</v>
      </c>
      <c r="U115" s="98" t="s">
        <v>37</v>
      </c>
      <c r="V115" s="215"/>
      <c r="W115" s="99">
        <f t="shared" si="70"/>
        <v>0</v>
      </c>
      <c r="X115" s="98" t="s">
        <v>37</v>
      </c>
      <c r="Y115" s="215"/>
      <c r="Z115" s="99">
        <f t="shared" si="71"/>
        <v>0</v>
      </c>
      <c r="AA115" s="98" t="s">
        <v>37</v>
      </c>
      <c r="AB115" s="215"/>
      <c r="AC115" s="99">
        <f t="shared" si="72"/>
        <v>0</v>
      </c>
      <c r="AD115" s="98" t="s">
        <v>37</v>
      </c>
      <c r="AE115" s="215"/>
      <c r="AF115" s="99">
        <f t="shared" si="73"/>
        <v>0</v>
      </c>
      <c r="AG115" s="98" t="s">
        <v>37</v>
      </c>
      <c r="AH115" s="215"/>
      <c r="AI115" s="99">
        <f t="shared" si="74"/>
        <v>0</v>
      </c>
      <c r="AJ115" s="98" t="s">
        <v>37</v>
      </c>
      <c r="AK115" s="215"/>
      <c r="AL115" s="248">
        <f t="shared" si="75"/>
        <v>0</v>
      </c>
      <c r="AM115" s="73">
        <v>104</v>
      </c>
      <c r="AN115" s="74">
        <v>700</v>
      </c>
      <c r="AO115" s="75">
        <f t="shared" si="62"/>
        <v>350000</v>
      </c>
      <c r="AP115" s="73">
        <v>104</v>
      </c>
      <c r="AQ115" s="74">
        <v>400</v>
      </c>
      <c r="AR115" s="92" t="e">
        <f>AQ115*#REF!</f>
        <v>#REF!</v>
      </c>
      <c r="AS115" s="73">
        <v>104</v>
      </c>
      <c r="AT115" s="74">
        <v>550</v>
      </c>
      <c r="AU115" s="74" t="e">
        <f>AT115*#REF!</f>
        <v>#REF!</v>
      </c>
      <c r="AV115" s="73">
        <v>104</v>
      </c>
      <c r="AW115" s="246">
        <v>565.42999999999995</v>
      </c>
      <c r="AX115" s="75" t="e">
        <f>AW115*#REF!</f>
        <v>#REF!</v>
      </c>
      <c r="AY115" s="93"/>
      <c r="AZ115" s="77">
        <f t="shared" si="63"/>
        <v>400</v>
      </c>
      <c r="BA115" s="77">
        <f t="shared" si="76"/>
        <v>553.85749999999996</v>
      </c>
      <c r="BB115" s="77">
        <f t="shared" si="77"/>
        <v>557.71499999999992</v>
      </c>
      <c r="BC115" s="77">
        <f t="shared" si="78"/>
        <v>700</v>
      </c>
      <c r="BD115" s="88"/>
      <c r="BE115" s="79">
        <f t="shared" si="81"/>
        <v>200000</v>
      </c>
      <c r="BF115" s="80">
        <f t="shared" si="81"/>
        <v>276928.75</v>
      </c>
      <c r="BG115" s="81">
        <f t="shared" si="81"/>
        <v>278857.49999999994</v>
      </c>
      <c r="BH115" s="342">
        <f t="shared" si="79"/>
        <v>557.71499999999992</v>
      </c>
      <c r="BI115" s="82"/>
    </row>
    <row r="116" spans="1:61" ht="48" x14ac:dyDescent="0.25">
      <c r="A116" s="137">
        <v>105</v>
      </c>
      <c r="B116" s="83" t="s">
        <v>248</v>
      </c>
      <c r="C116" s="84" t="s">
        <v>313</v>
      </c>
      <c r="D116" s="85" t="s">
        <v>314</v>
      </c>
      <c r="E116" s="86" t="s">
        <v>315</v>
      </c>
      <c r="F116" s="138">
        <v>50</v>
      </c>
      <c r="G116" s="64">
        <f t="shared" si="66"/>
        <v>50</v>
      </c>
      <c r="H116" s="243">
        <v>422.6</v>
      </c>
      <c r="I116" s="244">
        <f t="shared" si="80"/>
        <v>21130</v>
      </c>
      <c r="J116" s="351">
        <v>12556</v>
      </c>
      <c r="K116" s="211">
        <v>4500</v>
      </c>
      <c r="L116" s="67">
        <v>74</v>
      </c>
      <c r="M116" s="99">
        <v>1100</v>
      </c>
      <c r="N116" s="99">
        <f t="shared" si="67"/>
        <v>4950000</v>
      </c>
      <c r="O116" s="67">
        <v>58</v>
      </c>
      <c r="P116" s="99">
        <v>129.5</v>
      </c>
      <c r="Q116" s="99">
        <f t="shared" si="68"/>
        <v>582750</v>
      </c>
      <c r="R116" s="98" t="s">
        <v>37</v>
      </c>
      <c r="S116" s="215"/>
      <c r="T116" s="99">
        <f t="shared" si="69"/>
        <v>0</v>
      </c>
      <c r="U116" s="98" t="s">
        <v>37</v>
      </c>
      <c r="V116" s="215"/>
      <c r="W116" s="99">
        <f t="shared" si="70"/>
        <v>0</v>
      </c>
      <c r="X116" s="67">
        <v>56</v>
      </c>
      <c r="Y116" s="99">
        <v>150</v>
      </c>
      <c r="Z116" s="99">
        <f t="shared" si="71"/>
        <v>675000</v>
      </c>
      <c r="AA116" s="67">
        <v>65</v>
      </c>
      <c r="AB116" s="99">
        <v>202.08</v>
      </c>
      <c r="AC116" s="99">
        <f t="shared" si="72"/>
        <v>909360</v>
      </c>
      <c r="AD116" s="67">
        <v>13</v>
      </c>
      <c r="AE116" s="99">
        <v>250.7</v>
      </c>
      <c r="AF116" s="99">
        <f t="shared" si="73"/>
        <v>1128150</v>
      </c>
      <c r="AG116" s="98" t="s">
        <v>37</v>
      </c>
      <c r="AH116" s="215"/>
      <c r="AI116" s="99">
        <f t="shared" si="74"/>
        <v>0</v>
      </c>
      <c r="AJ116" s="67" t="s">
        <v>316</v>
      </c>
      <c r="AK116" s="99">
        <v>300</v>
      </c>
      <c r="AL116" s="248">
        <f t="shared" si="75"/>
        <v>1350000</v>
      </c>
      <c r="AM116" s="73">
        <v>105</v>
      </c>
      <c r="AN116" s="74">
        <v>448</v>
      </c>
      <c r="AO116" s="75">
        <f t="shared" si="62"/>
        <v>2016000</v>
      </c>
      <c r="AP116" s="73">
        <v>105</v>
      </c>
      <c r="AQ116" s="74">
        <v>500</v>
      </c>
      <c r="AR116" s="92" t="e">
        <f>AQ116*#REF!</f>
        <v>#REF!</v>
      </c>
      <c r="AS116" s="73">
        <v>105</v>
      </c>
      <c r="AT116" s="74">
        <v>430</v>
      </c>
      <c r="AU116" s="74" t="e">
        <f>AT116*#REF!</f>
        <v>#REF!</v>
      </c>
      <c r="AV116" s="73">
        <v>105</v>
      </c>
      <c r="AW116" s="246">
        <v>1292.4100000000001</v>
      </c>
      <c r="AX116" s="75" t="e">
        <f>AW116*#REF!</f>
        <v>#REF!</v>
      </c>
      <c r="AY116" s="93"/>
      <c r="AZ116" s="77">
        <f t="shared" si="63"/>
        <v>129.5</v>
      </c>
      <c r="BA116" s="77">
        <f t="shared" si="76"/>
        <v>480.26900000000006</v>
      </c>
      <c r="BB116" s="77">
        <f t="shared" si="77"/>
        <v>365</v>
      </c>
      <c r="BC116" s="77">
        <f t="shared" si="78"/>
        <v>1292.4100000000001</v>
      </c>
      <c r="BD116" s="88"/>
      <c r="BE116" s="79">
        <f t="shared" si="81"/>
        <v>582750</v>
      </c>
      <c r="BF116" s="80">
        <f t="shared" si="81"/>
        <v>2161210.5000000005</v>
      </c>
      <c r="BG116" s="81">
        <f t="shared" si="81"/>
        <v>1642500</v>
      </c>
      <c r="BH116" s="342">
        <f t="shared" si="79"/>
        <v>422.59749999999997</v>
      </c>
      <c r="BI116" s="82"/>
    </row>
    <row r="117" spans="1:61" ht="84" x14ac:dyDescent="0.25">
      <c r="A117" s="137">
        <v>106</v>
      </c>
      <c r="B117" s="83" t="s">
        <v>248</v>
      </c>
      <c r="C117" s="84" t="s">
        <v>317</v>
      </c>
      <c r="D117" s="85" t="s">
        <v>318</v>
      </c>
      <c r="E117" s="86" t="s">
        <v>100</v>
      </c>
      <c r="F117" s="138">
        <v>300</v>
      </c>
      <c r="G117" s="64">
        <f t="shared" si="66"/>
        <v>300</v>
      </c>
      <c r="H117" s="243">
        <v>205.8</v>
      </c>
      <c r="I117" s="244">
        <f t="shared" si="80"/>
        <v>61740</v>
      </c>
      <c r="J117" s="351">
        <v>24376</v>
      </c>
      <c r="K117" s="211">
        <v>2500</v>
      </c>
      <c r="L117" s="98" t="s">
        <v>37</v>
      </c>
      <c r="M117" s="215"/>
      <c r="N117" s="99">
        <f t="shared" si="67"/>
        <v>0</v>
      </c>
      <c r="O117" s="98" t="s">
        <v>37</v>
      </c>
      <c r="P117" s="215"/>
      <c r="Q117" s="99">
        <f t="shared" si="68"/>
        <v>0</v>
      </c>
      <c r="R117" s="98" t="s">
        <v>37</v>
      </c>
      <c r="S117" s="215"/>
      <c r="T117" s="99">
        <f t="shared" si="69"/>
        <v>0</v>
      </c>
      <c r="U117" s="98" t="s">
        <v>37</v>
      </c>
      <c r="V117" s="215"/>
      <c r="W117" s="99">
        <f t="shared" si="70"/>
        <v>0</v>
      </c>
      <c r="X117" s="67">
        <v>18</v>
      </c>
      <c r="Y117" s="99">
        <v>50</v>
      </c>
      <c r="Z117" s="99">
        <f t="shared" si="71"/>
        <v>125000</v>
      </c>
      <c r="AA117" s="67">
        <v>35</v>
      </c>
      <c r="AB117" s="99">
        <v>125.98</v>
      </c>
      <c r="AC117" s="99">
        <f t="shared" si="72"/>
        <v>314950</v>
      </c>
      <c r="AD117" s="98" t="s">
        <v>37</v>
      </c>
      <c r="AE117" s="215"/>
      <c r="AF117" s="99">
        <f t="shared" si="73"/>
        <v>0</v>
      </c>
      <c r="AG117" s="98" t="s">
        <v>37</v>
      </c>
      <c r="AH117" s="215"/>
      <c r="AI117" s="99">
        <f t="shared" si="74"/>
        <v>0</v>
      </c>
      <c r="AJ117" s="67" t="s">
        <v>319</v>
      </c>
      <c r="AK117" s="99">
        <v>51</v>
      </c>
      <c r="AL117" s="248">
        <f t="shared" si="75"/>
        <v>127500</v>
      </c>
      <c r="AM117" s="73">
        <v>106</v>
      </c>
      <c r="AN117" s="74">
        <v>252</v>
      </c>
      <c r="AO117" s="75">
        <f t="shared" si="62"/>
        <v>630000</v>
      </c>
      <c r="AP117" s="73">
        <v>106</v>
      </c>
      <c r="AQ117" s="74">
        <v>350</v>
      </c>
      <c r="AR117" s="92" t="e">
        <f>AQ117*#REF!</f>
        <v>#REF!</v>
      </c>
      <c r="AS117" s="73">
        <v>106</v>
      </c>
      <c r="AT117" s="74">
        <v>250</v>
      </c>
      <c r="AU117" s="74" t="e">
        <f>AT117*#REF!</f>
        <v>#REF!</v>
      </c>
      <c r="AV117" s="73">
        <v>106</v>
      </c>
      <c r="AW117" s="246">
        <v>565.42999999999995</v>
      </c>
      <c r="AX117" s="75" t="e">
        <f>AW117*#REF!</f>
        <v>#REF!</v>
      </c>
      <c r="AY117" s="93"/>
      <c r="AZ117" s="77">
        <f t="shared" si="63"/>
        <v>50</v>
      </c>
      <c r="BA117" s="77">
        <f t="shared" si="76"/>
        <v>234.91571428571427</v>
      </c>
      <c r="BB117" s="77">
        <f t="shared" si="77"/>
        <v>250</v>
      </c>
      <c r="BC117" s="77">
        <f t="shared" si="78"/>
        <v>565.42999999999995</v>
      </c>
      <c r="BD117" s="88"/>
      <c r="BE117" s="79">
        <f t="shared" si="81"/>
        <v>125000</v>
      </c>
      <c r="BF117" s="80">
        <f t="shared" si="81"/>
        <v>587289.28571428568</v>
      </c>
      <c r="BG117" s="81">
        <f t="shared" si="81"/>
        <v>625000</v>
      </c>
      <c r="BH117" s="342">
        <f t="shared" si="79"/>
        <v>205.79599999999999</v>
      </c>
      <c r="BI117" s="82"/>
    </row>
    <row r="118" spans="1:61" ht="36" x14ac:dyDescent="0.25">
      <c r="A118" s="137">
        <v>107</v>
      </c>
      <c r="B118" s="83" t="s">
        <v>248</v>
      </c>
      <c r="C118" s="84" t="s">
        <v>320</v>
      </c>
      <c r="D118" s="85" t="s">
        <v>321</v>
      </c>
      <c r="E118" s="86" t="s">
        <v>62</v>
      </c>
      <c r="F118" s="138"/>
      <c r="G118" s="64">
        <f t="shared" si="66"/>
        <v>0</v>
      </c>
      <c r="H118" s="243">
        <v>37.630000000000003</v>
      </c>
      <c r="I118" s="244">
        <f t="shared" si="80"/>
        <v>0</v>
      </c>
      <c r="J118" s="351">
        <v>10580</v>
      </c>
      <c r="K118" s="211">
        <v>200</v>
      </c>
      <c r="L118" s="98" t="s">
        <v>37</v>
      </c>
      <c r="M118" s="215"/>
      <c r="N118" s="99">
        <f t="shared" si="67"/>
        <v>0</v>
      </c>
      <c r="O118" s="67">
        <v>45</v>
      </c>
      <c r="P118" s="99">
        <v>7</v>
      </c>
      <c r="Q118" s="99">
        <f t="shared" si="68"/>
        <v>1400</v>
      </c>
      <c r="R118" s="67">
        <v>689</v>
      </c>
      <c r="S118" s="99">
        <v>71.5</v>
      </c>
      <c r="T118" s="99">
        <f t="shared" si="69"/>
        <v>14300</v>
      </c>
      <c r="U118" s="67" t="s">
        <v>322</v>
      </c>
      <c r="V118" s="99">
        <v>10</v>
      </c>
      <c r="W118" s="99">
        <f t="shared" si="70"/>
        <v>2000</v>
      </c>
      <c r="X118" s="67">
        <v>57</v>
      </c>
      <c r="Y118" s="99">
        <v>20</v>
      </c>
      <c r="Z118" s="99">
        <f t="shared" si="71"/>
        <v>4000</v>
      </c>
      <c r="AA118" s="67">
        <v>60</v>
      </c>
      <c r="AB118" s="99">
        <v>28.63</v>
      </c>
      <c r="AC118" s="99">
        <f t="shared" si="72"/>
        <v>5726</v>
      </c>
      <c r="AD118" s="67">
        <v>51</v>
      </c>
      <c r="AE118" s="99">
        <v>20.888999999999999</v>
      </c>
      <c r="AF118" s="99">
        <f t="shared" si="73"/>
        <v>4177.8</v>
      </c>
      <c r="AG118" s="98" t="s">
        <v>37</v>
      </c>
      <c r="AH118" s="215"/>
      <c r="AI118" s="99">
        <f t="shared" si="74"/>
        <v>0</v>
      </c>
      <c r="AJ118" s="98" t="s">
        <v>37</v>
      </c>
      <c r="AK118" s="215"/>
      <c r="AL118" s="248">
        <f t="shared" si="75"/>
        <v>0</v>
      </c>
      <c r="AM118" s="73">
        <v>107</v>
      </c>
      <c r="AN118" s="74">
        <v>35</v>
      </c>
      <c r="AO118" s="75">
        <f t="shared" si="62"/>
        <v>7000</v>
      </c>
      <c r="AP118" s="73">
        <v>107</v>
      </c>
      <c r="AQ118" s="74">
        <v>80</v>
      </c>
      <c r="AR118" s="92" t="e">
        <f>AQ118*#REF!</f>
        <v>#REF!</v>
      </c>
      <c r="AS118" s="73">
        <v>107</v>
      </c>
      <c r="AT118" s="74">
        <v>35</v>
      </c>
      <c r="AU118" s="74" t="e">
        <f>AT118*#REF!</f>
        <v>#REF!</v>
      </c>
      <c r="AV118" s="73">
        <v>107</v>
      </c>
      <c r="AW118" s="246">
        <v>193.86</v>
      </c>
      <c r="AX118" s="75" t="e">
        <f>AW118*#REF!</f>
        <v>#REF!</v>
      </c>
      <c r="AY118" s="93"/>
      <c r="AZ118" s="77">
        <f t="shared" si="63"/>
        <v>7</v>
      </c>
      <c r="BA118" s="77">
        <f t="shared" si="76"/>
        <v>50.187899999999999</v>
      </c>
      <c r="BB118" s="77">
        <f t="shared" si="77"/>
        <v>31.814999999999998</v>
      </c>
      <c r="BC118" s="77">
        <f t="shared" si="78"/>
        <v>193.86</v>
      </c>
      <c r="BD118" s="88"/>
      <c r="BE118" s="79">
        <f t="shared" si="81"/>
        <v>1400</v>
      </c>
      <c r="BF118" s="80">
        <f t="shared" si="81"/>
        <v>10037.58</v>
      </c>
      <c r="BG118" s="81">
        <f t="shared" si="81"/>
        <v>6363</v>
      </c>
      <c r="BH118" s="342">
        <f t="shared" si="79"/>
        <v>37.627375000000001</v>
      </c>
      <c r="BI118" s="82"/>
    </row>
    <row r="119" spans="1:61" ht="48" x14ac:dyDescent="0.25">
      <c r="A119" s="137">
        <v>108</v>
      </c>
      <c r="B119" s="96" t="s">
        <v>248</v>
      </c>
      <c r="C119" s="84" t="s">
        <v>323</v>
      </c>
      <c r="D119" s="216" t="s">
        <v>324</v>
      </c>
      <c r="E119" s="86" t="s">
        <v>62</v>
      </c>
      <c r="F119" s="138"/>
      <c r="G119" s="64">
        <f t="shared" si="66"/>
        <v>0</v>
      </c>
      <c r="H119" s="243">
        <v>322.72000000000003</v>
      </c>
      <c r="I119" s="244">
        <f t="shared" si="80"/>
        <v>0</v>
      </c>
      <c r="J119" s="351">
        <v>12556</v>
      </c>
      <c r="K119" s="211">
        <v>150</v>
      </c>
      <c r="L119" s="98" t="s">
        <v>37</v>
      </c>
      <c r="M119" s="215"/>
      <c r="N119" s="99">
        <f t="shared" si="67"/>
        <v>0</v>
      </c>
      <c r="O119" s="98" t="s">
        <v>37</v>
      </c>
      <c r="P119" s="215"/>
      <c r="Q119" s="99">
        <f t="shared" si="68"/>
        <v>0</v>
      </c>
      <c r="R119" s="98" t="s">
        <v>37</v>
      </c>
      <c r="S119" s="215"/>
      <c r="T119" s="99">
        <f t="shared" si="69"/>
        <v>0</v>
      </c>
      <c r="U119" s="98" t="s">
        <v>37</v>
      </c>
      <c r="V119" s="215"/>
      <c r="W119" s="99">
        <f t="shared" si="70"/>
        <v>0</v>
      </c>
      <c r="X119" s="98" t="s">
        <v>37</v>
      </c>
      <c r="Y119" s="215"/>
      <c r="Z119" s="99">
        <f t="shared" si="71"/>
        <v>0</v>
      </c>
      <c r="AA119" s="98" t="s">
        <v>37</v>
      </c>
      <c r="AB119" s="215"/>
      <c r="AC119" s="99">
        <f t="shared" si="72"/>
        <v>0</v>
      </c>
      <c r="AD119" s="98" t="s">
        <v>37</v>
      </c>
      <c r="AE119" s="215"/>
      <c r="AF119" s="99">
        <f t="shared" si="73"/>
        <v>0</v>
      </c>
      <c r="AG119" s="98" t="s">
        <v>37</v>
      </c>
      <c r="AH119" s="215"/>
      <c r="AI119" s="99">
        <f t="shared" si="74"/>
        <v>0</v>
      </c>
      <c r="AJ119" s="98" t="s">
        <v>37</v>
      </c>
      <c r="AK119" s="215"/>
      <c r="AL119" s="248">
        <f t="shared" si="75"/>
        <v>0</v>
      </c>
      <c r="AM119" s="73">
        <v>108</v>
      </c>
      <c r="AN119" s="74">
        <v>77</v>
      </c>
      <c r="AO119" s="75">
        <f t="shared" si="62"/>
        <v>11550</v>
      </c>
      <c r="AP119" s="73">
        <v>108</v>
      </c>
      <c r="AQ119" s="74">
        <v>3500</v>
      </c>
      <c r="AR119" s="92" t="e">
        <f>AQ119*#REF!</f>
        <v>#REF!</v>
      </c>
      <c r="AS119" s="73">
        <v>108</v>
      </c>
      <c r="AT119" s="74">
        <v>80</v>
      </c>
      <c r="AU119" s="74" t="e">
        <f>AT119*#REF!</f>
        <v>#REF!</v>
      </c>
      <c r="AV119" s="73">
        <v>108</v>
      </c>
      <c r="AW119" s="246">
        <v>565.42999999999995</v>
      </c>
      <c r="AX119" s="75" t="e">
        <f>AW119*#REF!</f>
        <v>#REF!</v>
      </c>
      <c r="AY119" s="93"/>
      <c r="AZ119" s="77">
        <f t="shared" si="63"/>
        <v>77</v>
      </c>
      <c r="BA119" s="77">
        <f t="shared" si="76"/>
        <v>1055.6075000000001</v>
      </c>
      <c r="BB119" s="77">
        <f t="shared" si="77"/>
        <v>322.71499999999997</v>
      </c>
      <c r="BC119" s="77">
        <f t="shared" si="78"/>
        <v>3500</v>
      </c>
      <c r="BD119" s="88"/>
      <c r="BE119" s="79">
        <f t="shared" si="81"/>
        <v>11550</v>
      </c>
      <c r="BF119" s="80">
        <f t="shared" si="81"/>
        <v>158341.125</v>
      </c>
      <c r="BG119" s="81">
        <f t="shared" si="81"/>
        <v>48407.249999999993</v>
      </c>
      <c r="BH119" s="342">
        <f t="shared" si="79"/>
        <v>322.71500000000015</v>
      </c>
      <c r="BI119" s="82"/>
    </row>
    <row r="120" spans="1:61" ht="36" x14ac:dyDescent="0.25">
      <c r="A120" s="137">
        <v>109</v>
      </c>
      <c r="B120" s="96" t="s">
        <v>248</v>
      </c>
      <c r="C120" s="84" t="s">
        <v>325</v>
      </c>
      <c r="D120" s="216" t="s">
        <v>326</v>
      </c>
      <c r="E120" s="86" t="s">
        <v>62</v>
      </c>
      <c r="F120" s="138"/>
      <c r="G120" s="64">
        <f t="shared" ref="G120:G140" si="82">SUM(F120:F120)</f>
        <v>0</v>
      </c>
      <c r="H120" s="243">
        <v>328.22</v>
      </c>
      <c r="I120" s="244">
        <f t="shared" si="80"/>
        <v>0</v>
      </c>
      <c r="J120" s="351">
        <v>12556</v>
      </c>
      <c r="K120" s="211">
        <v>150</v>
      </c>
      <c r="L120" s="98" t="s">
        <v>37</v>
      </c>
      <c r="M120" s="215"/>
      <c r="N120" s="99">
        <f t="shared" si="67"/>
        <v>0</v>
      </c>
      <c r="O120" s="98" t="s">
        <v>37</v>
      </c>
      <c r="P120" s="215"/>
      <c r="Q120" s="99">
        <f t="shared" si="68"/>
        <v>0</v>
      </c>
      <c r="R120" s="98" t="s">
        <v>37</v>
      </c>
      <c r="S120" s="215"/>
      <c r="T120" s="99">
        <f t="shared" si="69"/>
        <v>0</v>
      </c>
      <c r="U120" s="98" t="s">
        <v>37</v>
      </c>
      <c r="V120" s="215"/>
      <c r="W120" s="99">
        <f t="shared" si="70"/>
        <v>0</v>
      </c>
      <c r="X120" s="98" t="s">
        <v>37</v>
      </c>
      <c r="Y120" s="215"/>
      <c r="Z120" s="99">
        <f t="shared" si="71"/>
        <v>0</v>
      </c>
      <c r="AA120" s="98" t="s">
        <v>37</v>
      </c>
      <c r="AB120" s="215"/>
      <c r="AC120" s="99">
        <f t="shared" si="72"/>
        <v>0</v>
      </c>
      <c r="AD120" s="98" t="s">
        <v>37</v>
      </c>
      <c r="AE120" s="215"/>
      <c r="AF120" s="99">
        <f t="shared" si="73"/>
        <v>0</v>
      </c>
      <c r="AG120" s="98" t="s">
        <v>37</v>
      </c>
      <c r="AH120" s="215"/>
      <c r="AI120" s="99">
        <f t="shared" si="74"/>
        <v>0</v>
      </c>
      <c r="AJ120" s="98" t="s">
        <v>37</v>
      </c>
      <c r="AK120" s="215"/>
      <c r="AL120" s="248">
        <f t="shared" si="75"/>
        <v>0</v>
      </c>
      <c r="AM120" s="73">
        <v>109</v>
      </c>
      <c r="AN120" s="74">
        <v>91</v>
      </c>
      <c r="AO120" s="75">
        <f t="shared" si="62"/>
        <v>13650</v>
      </c>
      <c r="AP120" s="73">
        <v>109</v>
      </c>
      <c r="AQ120" s="74">
        <v>4000</v>
      </c>
      <c r="AR120" s="92" t="e">
        <f>AQ120*#REF!</f>
        <v>#REF!</v>
      </c>
      <c r="AS120" s="73">
        <v>109</v>
      </c>
      <c r="AT120" s="74">
        <v>90</v>
      </c>
      <c r="AU120" s="74" t="e">
        <f>AT120*#REF!</f>
        <v>#REF!</v>
      </c>
      <c r="AV120" s="73">
        <v>109</v>
      </c>
      <c r="AW120" s="246">
        <v>565.42999999999995</v>
      </c>
      <c r="AX120" s="75" t="e">
        <f>AW120*#REF!</f>
        <v>#REF!</v>
      </c>
      <c r="AY120" s="93"/>
      <c r="AZ120" s="77">
        <f t="shared" si="63"/>
        <v>90</v>
      </c>
      <c r="BA120" s="77">
        <f t="shared" si="76"/>
        <v>1186.6075000000001</v>
      </c>
      <c r="BB120" s="77">
        <f t="shared" si="77"/>
        <v>328.21499999999997</v>
      </c>
      <c r="BC120" s="77">
        <f t="shared" si="78"/>
        <v>4000</v>
      </c>
      <c r="BD120" s="88"/>
      <c r="BE120" s="79">
        <f t="shared" si="81"/>
        <v>13500</v>
      </c>
      <c r="BF120" s="80">
        <f t="shared" si="81"/>
        <v>177991.125</v>
      </c>
      <c r="BG120" s="81">
        <f t="shared" si="81"/>
        <v>49232.249999999993</v>
      </c>
      <c r="BH120" s="342">
        <f t="shared" si="79"/>
        <v>328.21500000000015</v>
      </c>
      <c r="BI120" s="82"/>
    </row>
    <row r="121" spans="1:61" ht="60" x14ac:dyDescent="0.25">
      <c r="A121" s="137">
        <v>110</v>
      </c>
      <c r="B121" s="83" t="s">
        <v>248</v>
      </c>
      <c r="C121" s="84" t="s">
        <v>327</v>
      </c>
      <c r="D121" s="85" t="s">
        <v>328</v>
      </c>
      <c r="E121" s="86" t="s">
        <v>62</v>
      </c>
      <c r="F121" s="138"/>
      <c r="G121" s="64">
        <f t="shared" si="82"/>
        <v>0</v>
      </c>
      <c r="H121" s="243">
        <v>1227.52</v>
      </c>
      <c r="I121" s="244">
        <f t="shared" si="80"/>
        <v>0</v>
      </c>
      <c r="J121" s="351">
        <v>12556</v>
      </c>
      <c r="K121" s="211">
        <v>300</v>
      </c>
      <c r="L121" s="67">
        <v>66</v>
      </c>
      <c r="M121" s="99">
        <v>480</v>
      </c>
      <c r="N121" s="99">
        <f t="shared" si="67"/>
        <v>144000</v>
      </c>
      <c r="O121" s="67">
        <v>60</v>
      </c>
      <c r="P121" s="99">
        <v>115</v>
      </c>
      <c r="Q121" s="99">
        <f t="shared" si="68"/>
        <v>34500</v>
      </c>
      <c r="R121" s="98" t="s">
        <v>37</v>
      </c>
      <c r="S121" s="215"/>
      <c r="T121" s="99">
        <f t="shared" si="69"/>
        <v>0</v>
      </c>
      <c r="U121" s="98" t="s">
        <v>37</v>
      </c>
      <c r="V121" s="215"/>
      <c r="W121" s="99">
        <f t="shared" si="70"/>
        <v>0</v>
      </c>
      <c r="X121" s="98" t="s">
        <v>37</v>
      </c>
      <c r="Y121" s="215"/>
      <c r="Z121" s="99">
        <f t="shared" si="71"/>
        <v>0</v>
      </c>
      <c r="AA121" s="98" t="s">
        <v>37</v>
      </c>
      <c r="AB121" s="215"/>
      <c r="AC121" s="99">
        <f t="shared" si="72"/>
        <v>0</v>
      </c>
      <c r="AD121" s="98" t="s">
        <v>37</v>
      </c>
      <c r="AE121" s="215"/>
      <c r="AF121" s="99">
        <f t="shared" si="73"/>
        <v>0</v>
      </c>
      <c r="AG121" s="98" t="s">
        <v>37</v>
      </c>
      <c r="AH121" s="215"/>
      <c r="AI121" s="99">
        <f t="shared" si="74"/>
        <v>0</v>
      </c>
      <c r="AJ121" s="98" t="s">
        <v>37</v>
      </c>
      <c r="AK121" s="215"/>
      <c r="AL121" s="248">
        <f t="shared" si="75"/>
        <v>0</v>
      </c>
      <c r="AM121" s="73">
        <v>110</v>
      </c>
      <c r="AN121" s="74">
        <v>1680</v>
      </c>
      <c r="AO121" s="75">
        <f t="shared" si="62"/>
        <v>504000</v>
      </c>
      <c r="AP121" s="73">
        <v>110</v>
      </c>
      <c r="AQ121" s="74">
        <v>5000</v>
      </c>
      <c r="AR121" s="92" t="e">
        <f>AQ121*#REF!</f>
        <v>#REF!</v>
      </c>
      <c r="AS121" s="73">
        <v>110</v>
      </c>
      <c r="AT121" s="74">
        <v>1700</v>
      </c>
      <c r="AU121" s="74" t="e">
        <f>AT121*#REF!</f>
        <v>#REF!</v>
      </c>
      <c r="AV121" s="73">
        <v>110</v>
      </c>
      <c r="AW121" s="246">
        <v>1050.08</v>
      </c>
      <c r="AX121" s="75" t="e">
        <f>AW121*#REF!</f>
        <v>#REF!</v>
      </c>
      <c r="AY121" s="93"/>
      <c r="AZ121" s="77">
        <f t="shared" si="63"/>
        <v>115</v>
      </c>
      <c r="BA121" s="77">
        <f t="shared" si="76"/>
        <v>1670.8466666666666</v>
      </c>
      <c r="BB121" s="77">
        <f t="shared" si="77"/>
        <v>1365.04</v>
      </c>
      <c r="BC121" s="77">
        <f t="shared" si="78"/>
        <v>5000</v>
      </c>
      <c r="BD121" s="88"/>
      <c r="BE121" s="79">
        <f t="shared" ref="BE121:BG140" si="83">AZ121*$K121</f>
        <v>34500</v>
      </c>
      <c r="BF121" s="80">
        <f t="shared" si="83"/>
        <v>501254</v>
      </c>
      <c r="BG121" s="81">
        <f t="shared" si="83"/>
        <v>409512</v>
      </c>
      <c r="BH121" s="342">
        <f t="shared" si="79"/>
        <v>1227.52</v>
      </c>
      <c r="BI121" s="82"/>
    </row>
    <row r="122" spans="1:61" ht="60" x14ac:dyDescent="0.25">
      <c r="A122" s="137">
        <v>111</v>
      </c>
      <c r="B122" s="83" t="s">
        <v>248</v>
      </c>
      <c r="C122" s="84" t="s">
        <v>329</v>
      </c>
      <c r="D122" s="85" t="s">
        <v>330</v>
      </c>
      <c r="E122" s="86" t="s">
        <v>62</v>
      </c>
      <c r="F122" s="138"/>
      <c r="G122" s="64">
        <f t="shared" si="82"/>
        <v>0</v>
      </c>
      <c r="H122" s="243">
        <v>1979.39</v>
      </c>
      <c r="I122" s="244">
        <f t="shared" si="80"/>
        <v>0</v>
      </c>
      <c r="J122" s="351">
        <v>12556</v>
      </c>
      <c r="K122" s="211">
        <v>100</v>
      </c>
      <c r="L122" s="67">
        <v>67</v>
      </c>
      <c r="M122" s="99">
        <v>700</v>
      </c>
      <c r="N122" s="99">
        <f t="shared" si="67"/>
        <v>70000</v>
      </c>
      <c r="O122" s="98" t="s">
        <v>37</v>
      </c>
      <c r="P122" s="215"/>
      <c r="Q122" s="99">
        <f t="shared" si="68"/>
        <v>0</v>
      </c>
      <c r="R122" s="98" t="s">
        <v>37</v>
      </c>
      <c r="S122" s="215"/>
      <c r="T122" s="99">
        <f t="shared" si="69"/>
        <v>0</v>
      </c>
      <c r="U122" s="67" t="s">
        <v>331</v>
      </c>
      <c r="V122" s="99">
        <v>300</v>
      </c>
      <c r="W122" s="99">
        <f t="shared" si="70"/>
        <v>30000</v>
      </c>
      <c r="X122" s="98" t="s">
        <v>37</v>
      </c>
      <c r="Y122" s="215"/>
      <c r="Z122" s="99">
        <f t="shared" si="71"/>
        <v>0</v>
      </c>
      <c r="AA122" s="67">
        <v>61</v>
      </c>
      <c r="AB122" s="99">
        <v>646.23</v>
      </c>
      <c r="AC122" s="99">
        <f t="shared" si="72"/>
        <v>64623</v>
      </c>
      <c r="AD122" s="98" t="s">
        <v>37</v>
      </c>
      <c r="AE122" s="215"/>
      <c r="AF122" s="99">
        <f t="shared" si="73"/>
        <v>0</v>
      </c>
      <c r="AG122" s="98" t="s">
        <v>37</v>
      </c>
      <c r="AH122" s="215"/>
      <c r="AI122" s="99">
        <f t="shared" si="74"/>
        <v>0</v>
      </c>
      <c r="AJ122" s="67" t="s">
        <v>237</v>
      </c>
      <c r="AK122" s="99">
        <v>500</v>
      </c>
      <c r="AL122" s="248">
        <f t="shared" si="75"/>
        <v>50000</v>
      </c>
      <c r="AM122" s="73">
        <v>111</v>
      </c>
      <c r="AN122" s="74">
        <v>4480</v>
      </c>
      <c r="AO122" s="75">
        <f t="shared" si="62"/>
        <v>448000</v>
      </c>
      <c r="AP122" s="73">
        <v>111</v>
      </c>
      <c r="AQ122" s="74">
        <v>8000</v>
      </c>
      <c r="AR122" s="92" t="e">
        <f>AQ122*#REF!</f>
        <v>#REF!</v>
      </c>
      <c r="AS122" s="73">
        <v>111</v>
      </c>
      <c r="AT122" s="74">
        <v>4500</v>
      </c>
      <c r="AU122" s="74" t="e">
        <f>AT122*#REF!</f>
        <v>#REF!</v>
      </c>
      <c r="AV122" s="73">
        <v>111</v>
      </c>
      <c r="AW122" s="246">
        <v>1050.08</v>
      </c>
      <c r="AX122" s="75" t="e">
        <f>AW122*#REF!</f>
        <v>#REF!</v>
      </c>
      <c r="AY122" s="93"/>
      <c r="AZ122" s="77">
        <f t="shared" si="63"/>
        <v>300</v>
      </c>
      <c r="BA122" s="77">
        <f t="shared" si="76"/>
        <v>2522.0387499999997</v>
      </c>
      <c r="BB122" s="77">
        <f t="shared" si="77"/>
        <v>875.04</v>
      </c>
      <c r="BC122" s="77">
        <f t="shared" si="78"/>
        <v>8000</v>
      </c>
      <c r="BD122" s="88"/>
      <c r="BE122" s="79">
        <f t="shared" si="83"/>
        <v>30000</v>
      </c>
      <c r="BF122" s="80">
        <f t="shared" si="83"/>
        <v>252203.87499999997</v>
      </c>
      <c r="BG122" s="81">
        <f t="shared" si="83"/>
        <v>87504</v>
      </c>
      <c r="BH122" s="342">
        <f t="shared" si="79"/>
        <v>1979.3849999999995</v>
      </c>
      <c r="BI122" s="82"/>
    </row>
    <row r="123" spans="1:61" ht="48" x14ac:dyDescent="0.25">
      <c r="A123" s="137">
        <v>112</v>
      </c>
      <c r="B123" s="83" t="s">
        <v>248</v>
      </c>
      <c r="C123" s="84" t="s">
        <v>332</v>
      </c>
      <c r="D123" s="85" t="s">
        <v>333</v>
      </c>
      <c r="E123" s="86" t="s">
        <v>62</v>
      </c>
      <c r="F123" s="138"/>
      <c r="G123" s="64">
        <f t="shared" si="82"/>
        <v>0</v>
      </c>
      <c r="H123" s="243">
        <v>516.16999999999996</v>
      </c>
      <c r="I123" s="244">
        <f t="shared" si="80"/>
        <v>0</v>
      </c>
      <c r="J123" s="351">
        <v>12556</v>
      </c>
      <c r="K123" s="211">
        <v>90</v>
      </c>
      <c r="L123" s="98" t="s">
        <v>37</v>
      </c>
      <c r="M123" s="215"/>
      <c r="N123" s="99">
        <f t="shared" si="67"/>
        <v>0</v>
      </c>
      <c r="O123" s="98" t="s">
        <v>37</v>
      </c>
      <c r="P123" s="215"/>
      <c r="Q123" s="99">
        <f t="shared" si="68"/>
        <v>0</v>
      </c>
      <c r="R123" s="98" t="s">
        <v>37</v>
      </c>
      <c r="S123" s="215"/>
      <c r="T123" s="99">
        <f t="shared" si="69"/>
        <v>0</v>
      </c>
      <c r="U123" s="98" t="s">
        <v>37</v>
      </c>
      <c r="V123" s="215"/>
      <c r="W123" s="99">
        <f t="shared" si="70"/>
        <v>0</v>
      </c>
      <c r="X123" s="98" t="s">
        <v>37</v>
      </c>
      <c r="Y123" s="215"/>
      <c r="Z123" s="99">
        <f t="shared" si="71"/>
        <v>0</v>
      </c>
      <c r="AA123" s="98" t="s">
        <v>37</v>
      </c>
      <c r="AB123" s="215"/>
      <c r="AC123" s="99">
        <f t="shared" si="72"/>
        <v>0</v>
      </c>
      <c r="AD123" s="98" t="s">
        <v>37</v>
      </c>
      <c r="AE123" s="215"/>
      <c r="AF123" s="99">
        <f t="shared" si="73"/>
        <v>0</v>
      </c>
      <c r="AG123" s="98" t="s">
        <v>37</v>
      </c>
      <c r="AH123" s="215"/>
      <c r="AI123" s="99">
        <f t="shared" si="74"/>
        <v>0</v>
      </c>
      <c r="AJ123" s="98" t="s">
        <v>37</v>
      </c>
      <c r="AK123" s="215"/>
      <c r="AL123" s="248">
        <f t="shared" si="75"/>
        <v>0</v>
      </c>
      <c r="AM123" s="73">
        <v>112</v>
      </c>
      <c r="AN123" s="74">
        <v>770</v>
      </c>
      <c r="AO123" s="75">
        <f t="shared" si="62"/>
        <v>69300</v>
      </c>
      <c r="AP123" s="73">
        <v>112</v>
      </c>
      <c r="AQ123" s="74">
        <v>400</v>
      </c>
      <c r="AR123" s="92" t="e">
        <f>AQ123*#REF!</f>
        <v>#REF!</v>
      </c>
      <c r="AS123" s="73">
        <v>112</v>
      </c>
      <c r="AT123" s="74">
        <v>580</v>
      </c>
      <c r="AU123" s="74" t="e">
        <f>AT123*#REF!</f>
        <v>#REF!</v>
      </c>
      <c r="AV123" s="73">
        <v>112</v>
      </c>
      <c r="AW123" s="246">
        <v>452.34</v>
      </c>
      <c r="AX123" s="75" t="e">
        <f>AW123*#REF!</f>
        <v>#REF!</v>
      </c>
      <c r="AY123" s="93"/>
      <c r="AZ123" s="77">
        <f t="shared" si="63"/>
        <v>400</v>
      </c>
      <c r="BA123" s="77">
        <f t="shared" si="76"/>
        <v>550.58500000000004</v>
      </c>
      <c r="BB123" s="77">
        <f t="shared" si="77"/>
        <v>516.16999999999996</v>
      </c>
      <c r="BC123" s="77">
        <f t="shared" si="78"/>
        <v>770</v>
      </c>
      <c r="BD123" s="88"/>
      <c r="BE123" s="79">
        <f t="shared" si="83"/>
        <v>36000</v>
      </c>
      <c r="BF123" s="80">
        <f t="shared" si="83"/>
        <v>49552.65</v>
      </c>
      <c r="BG123" s="81">
        <f t="shared" si="83"/>
        <v>46455.299999999996</v>
      </c>
      <c r="BH123" s="342">
        <f t="shared" si="79"/>
        <v>516.17000000000007</v>
      </c>
      <c r="BI123" s="82"/>
    </row>
    <row r="124" spans="1:61" ht="48" x14ac:dyDescent="0.25">
      <c r="A124" s="137">
        <v>113</v>
      </c>
      <c r="B124" s="83" t="s">
        <v>248</v>
      </c>
      <c r="C124" s="84" t="s">
        <v>334</v>
      </c>
      <c r="D124" s="85" t="s">
        <v>335</v>
      </c>
      <c r="E124" s="86" t="s">
        <v>62</v>
      </c>
      <c r="F124" s="138"/>
      <c r="G124" s="64">
        <f t="shared" si="82"/>
        <v>0</v>
      </c>
      <c r="H124" s="243">
        <v>225.67</v>
      </c>
      <c r="I124" s="244">
        <f t="shared" si="80"/>
        <v>0</v>
      </c>
      <c r="J124" s="351">
        <v>12556</v>
      </c>
      <c r="K124" s="211">
        <v>220</v>
      </c>
      <c r="L124" s="98" t="s">
        <v>37</v>
      </c>
      <c r="M124" s="215"/>
      <c r="N124" s="99">
        <f t="shared" si="67"/>
        <v>0</v>
      </c>
      <c r="O124" s="98" t="s">
        <v>37</v>
      </c>
      <c r="P124" s="215"/>
      <c r="Q124" s="99">
        <f t="shared" si="68"/>
        <v>0</v>
      </c>
      <c r="R124" s="98" t="s">
        <v>37</v>
      </c>
      <c r="S124" s="215"/>
      <c r="T124" s="99">
        <f t="shared" si="69"/>
        <v>0</v>
      </c>
      <c r="U124" s="98" t="s">
        <v>37</v>
      </c>
      <c r="V124" s="215"/>
      <c r="W124" s="99">
        <f t="shared" si="70"/>
        <v>0</v>
      </c>
      <c r="X124" s="98" t="s">
        <v>37</v>
      </c>
      <c r="Y124" s="215"/>
      <c r="Z124" s="99">
        <f t="shared" si="71"/>
        <v>0</v>
      </c>
      <c r="AA124" s="98" t="s">
        <v>37</v>
      </c>
      <c r="AB124" s="215"/>
      <c r="AC124" s="99">
        <f t="shared" si="72"/>
        <v>0</v>
      </c>
      <c r="AD124" s="67">
        <v>30</v>
      </c>
      <c r="AE124" s="99">
        <v>73.12</v>
      </c>
      <c r="AF124" s="99">
        <f t="shared" si="73"/>
        <v>16086.400000000001</v>
      </c>
      <c r="AG124" s="98" t="s">
        <v>37</v>
      </c>
      <c r="AH124" s="215"/>
      <c r="AI124" s="99">
        <f t="shared" si="74"/>
        <v>0</v>
      </c>
      <c r="AJ124" s="98" t="s">
        <v>37</v>
      </c>
      <c r="AK124" s="215"/>
      <c r="AL124" s="248">
        <f t="shared" si="75"/>
        <v>0</v>
      </c>
      <c r="AM124" s="73">
        <v>113</v>
      </c>
      <c r="AN124" s="74">
        <v>252</v>
      </c>
      <c r="AO124" s="75">
        <f t="shared" si="62"/>
        <v>55440</v>
      </c>
      <c r="AP124" s="73">
        <v>113</v>
      </c>
      <c r="AQ124" s="74">
        <v>200</v>
      </c>
      <c r="AR124" s="92" t="e">
        <f>AQ124*#REF!</f>
        <v>#REF!</v>
      </c>
      <c r="AS124" s="73">
        <v>113</v>
      </c>
      <c r="AT124" s="74">
        <v>225</v>
      </c>
      <c r="AU124" s="74" t="e">
        <f>AT124*#REF!</f>
        <v>#REF!</v>
      </c>
      <c r="AV124" s="73">
        <v>113</v>
      </c>
      <c r="AW124" s="246">
        <v>452.34</v>
      </c>
      <c r="AX124" s="75" t="e">
        <f>AW124*#REF!</f>
        <v>#REF!</v>
      </c>
      <c r="AY124" s="93"/>
      <c r="AZ124" s="77">
        <f t="shared" si="63"/>
        <v>73.12</v>
      </c>
      <c r="BA124" s="77">
        <f t="shared" si="76"/>
        <v>240.49200000000002</v>
      </c>
      <c r="BB124" s="77">
        <f t="shared" si="77"/>
        <v>225</v>
      </c>
      <c r="BC124" s="77">
        <f t="shared" si="78"/>
        <v>452.34</v>
      </c>
      <c r="BD124" s="88"/>
      <c r="BE124" s="79">
        <f t="shared" si="83"/>
        <v>16086.400000000001</v>
      </c>
      <c r="BF124" s="80">
        <f t="shared" si="83"/>
        <v>52908.240000000005</v>
      </c>
      <c r="BG124" s="81">
        <f t="shared" si="83"/>
        <v>49500</v>
      </c>
      <c r="BH124" s="342">
        <f t="shared" si="79"/>
        <v>225.66666666666671</v>
      </c>
      <c r="BI124" s="82"/>
    </row>
    <row r="125" spans="1:61" ht="48" x14ac:dyDescent="0.25">
      <c r="A125" s="137">
        <v>114</v>
      </c>
      <c r="B125" s="83" t="s">
        <v>248</v>
      </c>
      <c r="C125" s="84" t="s">
        <v>336</v>
      </c>
      <c r="D125" s="85" t="s">
        <v>337</v>
      </c>
      <c r="E125" s="86" t="s">
        <v>62</v>
      </c>
      <c r="F125" s="138"/>
      <c r="G125" s="64">
        <f t="shared" si="82"/>
        <v>0</v>
      </c>
      <c r="H125" s="243">
        <v>201.33</v>
      </c>
      <c r="I125" s="244">
        <f t="shared" si="80"/>
        <v>0</v>
      </c>
      <c r="J125" s="351">
        <v>12556</v>
      </c>
      <c r="K125" s="211">
        <v>860</v>
      </c>
      <c r="L125" s="98" t="s">
        <v>37</v>
      </c>
      <c r="M125" s="215"/>
      <c r="N125" s="99">
        <f t="shared" si="67"/>
        <v>0</v>
      </c>
      <c r="O125" s="98" t="s">
        <v>37</v>
      </c>
      <c r="P125" s="215"/>
      <c r="Q125" s="99">
        <f t="shared" si="68"/>
        <v>0</v>
      </c>
      <c r="R125" s="98" t="s">
        <v>37</v>
      </c>
      <c r="S125" s="215"/>
      <c r="T125" s="99">
        <f t="shared" si="69"/>
        <v>0</v>
      </c>
      <c r="U125" s="98" t="s">
        <v>37</v>
      </c>
      <c r="V125" s="215"/>
      <c r="W125" s="99">
        <f t="shared" si="70"/>
        <v>0</v>
      </c>
      <c r="X125" s="98" t="s">
        <v>37</v>
      </c>
      <c r="Y125" s="215"/>
      <c r="Z125" s="99">
        <f t="shared" si="71"/>
        <v>0</v>
      </c>
      <c r="AA125" s="98" t="s">
        <v>37</v>
      </c>
      <c r="AB125" s="215"/>
      <c r="AC125" s="99">
        <f t="shared" si="72"/>
        <v>0</v>
      </c>
      <c r="AD125" s="67">
        <v>31</v>
      </c>
      <c r="AE125" s="99">
        <v>41.78</v>
      </c>
      <c r="AF125" s="99">
        <f t="shared" si="73"/>
        <v>35930.800000000003</v>
      </c>
      <c r="AG125" s="98" t="s">
        <v>37</v>
      </c>
      <c r="AH125" s="215"/>
      <c r="AI125" s="99">
        <f t="shared" si="74"/>
        <v>0</v>
      </c>
      <c r="AJ125" s="98" t="s">
        <v>37</v>
      </c>
      <c r="AK125" s="215"/>
      <c r="AL125" s="248">
        <f t="shared" si="75"/>
        <v>0</v>
      </c>
      <c r="AM125" s="73">
        <v>114</v>
      </c>
      <c r="AN125" s="74">
        <v>154</v>
      </c>
      <c r="AO125" s="75">
        <f t="shared" si="62"/>
        <v>132440</v>
      </c>
      <c r="AP125" s="73">
        <v>114</v>
      </c>
      <c r="AQ125" s="74">
        <v>250</v>
      </c>
      <c r="AR125" s="92" t="e">
        <f>AQ125*#REF!</f>
        <v>#REF!</v>
      </c>
      <c r="AS125" s="73">
        <v>114</v>
      </c>
      <c r="AT125" s="74">
        <v>200</v>
      </c>
      <c r="AU125" s="74" t="e">
        <f>AT125*#REF!</f>
        <v>#REF!</v>
      </c>
      <c r="AV125" s="73">
        <v>114</v>
      </c>
      <c r="AW125" s="246">
        <v>452.34</v>
      </c>
      <c r="AX125" s="75" t="e">
        <f>AW125*#REF!</f>
        <v>#REF!</v>
      </c>
      <c r="AY125" s="93"/>
      <c r="AZ125" s="77">
        <f t="shared" si="63"/>
        <v>41.78</v>
      </c>
      <c r="BA125" s="77">
        <f t="shared" si="76"/>
        <v>219.62399999999997</v>
      </c>
      <c r="BB125" s="77">
        <f t="shared" si="77"/>
        <v>200</v>
      </c>
      <c r="BC125" s="77">
        <f t="shared" si="78"/>
        <v>452.34</v>
      </c>
      <c r="BD125" s="88"/>
      <c r="BE125" s="79">
        <f t="shared" si="83"/>
        <v>35930.800000000003</v>
      </c>
      <c r="BF125" s="80">
        <f t="shared" si="83"/>
        <v>188876.63999999998</v>
      </c>
      <c r="BG125" s="81">
        <f t="shared" si="83"/>
        <v>172000</v>
      </c>
      <c r="BH125" s="342">
        <f t="shared" si="79"/>
        <v>201.33333333333334</v>
      </c>
      <c r="BI125" s="82"/>
    </row>
    <row r="126" spans="1:61" ht="48" x14ac:dyDescent="0.25">
      <c r="A126" s="137">
        <v>115</v>
      </c>
      <c r="B126" s="83" t="s">
        <v>248</v>
      </c>
      <c r="C126" s="84" t="s">
        <v>338</v>
      </c>
      <c r="D126" s="85" t="s">
        <v>339</v>
      </c>
      <c r="E126" s="86" t="s">
        <v>62</v>
      </c>
      <c r="F126" s="138"/>
      <c r="G126" s="64">
        <f t="shared" si="82"/>
        <v>0</v>
      </c>
      <c r="H126" s="243">
        <v>185.33</v>
      </c>
      <c r="I126" s="244">
        <f t="shared" si="80"/>
        <v>0</v>
      </c>
      <c r="J126" s="351">
        <v>12556</v>
      </c>
      <c r="K126" s="211">
        <v>1400</v>
      </c>
      <c r="L126" s="98" t="s">
        <v>37</v>
      </c>
      <c r="M126" s="215"/>
      <c r="N126" s="99">
        <f t="shared" si="67"/>
        <v>0</v>
      </c>
      <c r="O126" s="98" t="s">
        <v>37</v>
      </c>
      <c r="P126" s="215"/>
      <c r="Q126" s="99">
        <f t="shared" si="68"/>
        <v>0</v>
      </c>
      <c r="R126" s="98" t="s">
        <v>37</v>
      </c>
      <c r="S126" s="215"/>
      <c r="T126" s="99">
        <f t="shared" si="69"/>
        <v>0</v>
      </c>
      <c r="U126" s="98" t="s">
        <v>37</v>
      </c>
      <c r="V126" s="215"/>
      <c r="W126" s="99">
        <f t="shared" si="70"/>
        <v>0</v>
      </c>
      <c r="X126" s="98" t="s">
        <v>37</v>
      </c>
      <c r="Y126" s="215"/>
      <c r="Z126" s="99">
        <f t="shared" si="71"/>
        <v>0</v>
      </c>
      <c r="AA126" s="98" t="s">
        <v>37</v>
      </c>
      <c r="AB126" s="215"/>
      <c r="AC126" s="99">
        <f t="shared" si="72"/>
        <v>0</v>
      </c>
      <c r="AD126" s="67">
        <v>33</v>
      </c>
      <c r="AE126" s="99">
        <v>78.34</v>
      </c>
      <c r="AF126" s="99">
        <f t="shared" si="73"/>
        <v>109676</v>
      </c>
      <c r="AG126" s="98" t="s">
        <v>37</v>
      </c>
      <c r="AH126" s="215"/>
      <c r="AI126" s="99">
        <f t="shared" si="74"/>
        <v>0</v>
      </c>
      <c r="AJ126" s="98" t="s">
        <v>37</v>
      </c>
      <c r="AK126" s="215"/>
      <c r="AL126" s="248">
        <f t="shared" si="75"/>
        <v>0</v>
      </c>
      <c r="AM126" s="73">
        <v>115</v>
      </c>
      <c r="AN126" s="74">
        <v>126</v>
      </c>
      <c r="AO126" s="75">
        <f t="shared" si="62"/>
        <v>176400</v>
      </c>
      <c r="AP126" s="73">
        <v>115</v>
      </c>
      <c r="AQ126" s="74">
        <v>300</v>
      </c>
      <c r="AR126" s="92" t="e">
        <f>AQ126*#REF!</f>
        <v>#REF!</v>
      </c>
      <c r="AS126" s="73">
        <v>115</v>
      </c>
      <c r="AT126" s="74">
        <v>130</v>
      </c>
      <c r="AU126" s="74" t="e">
        <f>AT126*#REF!</f>
        <v>#REF!</v>
      </c>
      <c r="AV126" s="73">
        <v>115</v>
      </c>
      <c r="AW126" s="246">
        <v>452.34</v>
      </c>
      <c r="AX126" s="75" t="e">
        <f>AW126*#REF!</f>
        <v>#REF!</v>
      </c>
      <c r="AY126" s="93"/>
      <c r="AZ126" s="77">
        <f t="shared" si="63"/>
        <v>78.34</v>
      </c>
      <c r="BA126" s="77">
        <f t="shared" si="76"/>
        <v>217.33600000000001</v>
      </c>
      <c r="BB126" s="77">
        <f t="shared" si="77"/>
        <v>130</v>
      </c>
      <c r="BC126" s="77">
        <f t="shared" si="78"/>
        <v>452.34</v>
      </c>
      <c r="BD126" s="88"/>
      <c r="BE126" s="79">
        <f t="shared" si="83"/>
        <v>109676</v>
      </c>
      <c r="BF126" s="80">
        <f t="shared" si="83"/>
        <v>304270.40000000002</v>
      </c>
      <c r="BG126" s="81">
        <f t="shared" si="83"/>
        <v>182000</v>
      </c>
      <c r="BH126" s="342">
        <f t="shared" si="79"/>
        <v>185.33333333333337</v>
      </c>
      <c r="BI126" s="82"/>
    </row>
    <row r="127" spans="1:61" ht="48" x14ac:dyDescent="0.25">
      <c r="A127" s="137">
        <v>116</v>
      </c>
      <c r="B127" s="83" t="s">
        <v>248</v>
      </c>
      <c r="C127" s="97" t="s">
        <v>340</v>
      </c>
      <c r="D127" s="85" t="s">
        <v>341</v>
      </c>
      <c r="E127" s="86" t="s">
        <v>62</v>
      </c>
      <c r="F127" s="138"/>
      <c r="G127" s="64">
        <f t="shared" si="82"/>
        <v>0</v>
      </c>
      <c r="H127" s="243">
        <v>88.14</v>
      </c>
      <c r="I127" s="244">
        <f t="shared" si="80"/>
        <v>0</v>
      </c>
      <c r="J127" s="351">
        <v>12556</v>
      </c>
      <c r="K127" s="211">
        <v>2500</v>
      </c>
      <c r="L127" s="98" t="s">
        <v>37</v>
      </c>
      <c r="M127" s="215"/>
      <c r="N127" s="99">
        <f t="shared" si="67"/>
        <v>0</v>
      </c>
      <c r="O127" s="67">
        <v>51</v>
      </c>
      <c r="P127" s="99">
        <v>35</v>
      </c>
      <c r="Q127" s="99">
        <f t="shared" si="68"/>
        <v>87500</v>
      </c>
      <c r="R127" s="98" t="s">
        <v>37</v>
      </c>
      <c r="S127" s="215"/>
      <c r="T127" s="99">
        <f t="shared" si="69"/>
        <v>0</v>
      </c>
      <c r="U127" s="67" t="s">
        <v>342</v>
      </c>
      <c r="V127" s="99">
        <v>30</v>
      </c>
      <c r="W127" s="99">
        <f t="shared" si="70"/>
        <v>75000</v>
      </c>
      <c r="X127" s="67">
        <v>65</v>
      </c>
      <c r="Y127" s="99">
        <v>30</v>
      </c>
      <c r="Z127" s="99">
        <f t="shared" si="71"/>
        <v>75000</v>
      </c>
      <c r="AA127" s="98" t="s">
        <v>37</v>
      </c>
      <c r="AB127" s="215"/>
      <c r="AC127" s="99">
        <f t="shared" si="72"/>
        <v>0</v>
      </c>
      <c r="AD127" s="67">
        <v>34</v>
      </c>
      <c r="AE127" s="99">
        <v>62.67</v>
      </c>
      <c r="AF127" s="99">
        <f t="shared" si="73"/>
        <v>156675</v>
      </c>
      <c r="AG127" s="67">
        <v>183</v>
      </c>
      <c r="AH127" s="99">
        <v>43.41</v>
      </c>
      <c r="AI127" s="99">
        <f t="shared" si="74"/>
        <v>108524.99999999999</v>
      </c>
      <c r="AJ127" s="67" t="s">
        <v>343</v>
      </c>
      <c r="AK127" s="99">
        <v>60</v>
      </c>
      <c r="AL127" s="248">
        <f t="shared" si="75"/>
        <v>150000</v>
      </c>
      <c r="AM127" s="73">
        <v>116</v>
      </c>
      <c r="AN127" s="74">
        <v>84</v>
      </c>
      <c r="AO127" s="75">
        <f t="shared" si="62"/>
        <v>210000</v>
      </c>
      <c r="AP127" s="73">
        <v>116</v>
      </c>
      <c r="AQ127" s="74">
        <v>300</v>
      </c>
      <c r="AR127" s="92" t="e">
        <f>AQ127*#REF!</f>
        <v>#REF!</v>
      </c>
      <c r="AS127" s="73">
        <v>116</v>
      </c>
      <c r="AT127" s="74">
        <v>90</v>
      </c>
      <c r="AU127" s="74" t="e">
        <f>AT127*#REF!</f>
        <v>#REF!</v>
      </c>
      <c r="AV127" s="73">
        <v>116</v>
      </c>
      <c r="AW127" s="246">
        <v>452.34</v>
      </c>
      <c r="AX127" s="75" t="e">
        <f>AW127*#REF!</f>
        <v>#REF!</v>
      </c>
      <c r="AY127" s="93"/>
      <c r="AZ127" s="77">
        <f t="shared" si="63"/>
        <v>30</v>
      </c>
      <c r="BA127" s="77">
        <f t="shared" si="76"/>
        <v>118.74199999999999</v>
      </c>
      <c r="BB127" s="77">
        <f t="shared" si="77"/>
        <v>61.335000000000001</v>
      </c>
      <c r="BC127" s="77">
        <f t="shared" si="78"/>
        <v>452.34</v>
      </c>
      <c r="BD127" s="88"/>
      <c r="BE127" s="79">
        <f t="shared" si="83"/>
        <v>75000</v>
      </c>
      <c r="BF127" s="80">
        <f t="shared" si="83"/>
        <v>296855</v>
      </c>
      <c r="BG127" s="81">
        <f t="shared" si="83"/>
        <v>153337.5</v>
      </c>
      <c r="BH127" s="342">
        <f t="shared" si="79"/>
        <v>88.135000000000019</v>
      </c>
      <c r="BI127" s="82"/>
    </row>
    <row r="128" spans="1:61" ht="48" x14ac:dyDescent="0.25">
      <c r="A128" s="137">
        <v>117</v>
      </c>
      <c r="B128" s="83" t="s">
        <v>248</v>
      </c>
      <c r="C128" s="84" t="s">
        <v>344</v>
      </c>
      <c r="D128" s="85" t="s">
        <v>345</v>
      </c>
      <c r="E128" s="86" t="s">
        <v>62</v>
      </c>
      <c r="F128" s="138"/>
      <c r="G128" s="64">
        <f t="shared" si="82"/>
        <v>0</v>
      </c>
      <c r="H128" s="243">
        <v>166</v>
      </c>
      <c r="I128" s="244">
        <f t="shared" si="80"/>
        <v>0</v>
      </c>
      <c r="J128" s="351">
        <v>12556</v>
      </c>
      <c r="K128" s="211">
        <v>600</v>
      </c>
      <c r="L128" s="98" t="s">
        <v>37</v>
      </c>
      <c r="M128" s="215"/>
      <c r="N128" s="99">
        <f t="shared" si="67"/>
        <v>0</v>
      </c>
      <c r="O128" s="67">
        <v>52</v>
      </c>
      <c r="P128" s="99">
        <v>26</v>
      </c>
      <c r="Q128" s="99">
        <f t="shared" si="68"/>
        <v>15600</v>
      </c>
      <c r="R128" s="98" t="s">
        <v>37</v>
      </c>
      <c r="S128" s="215"/>
      <c r="T128" s="99">
        <f t="shared" si="69"/>
        <v>0</v>
      </c>
      <c r="U128" s="98" t="s">
        <v>37</v>
      </c>
      <c r="V128" s="215"/>
      <c r="W128" s="99">
        <f t="shared" si="70"/>
        <v>0</v>
      </c>
      <c r="X128" s="98" t="s">
        <v>37</v>
      </c>
      <c r="Y128" s="215"/>
      <c r="Z128" s="99">
        <f t="shared" si="71"/>
        <v>0</v>
      </c>
      <c r="AA128" s="98" t="s">
        <v>37</v>
      </c>
      <c r="AB128" s="215"/>
      <c r="AC128" s="99">
        <f t="shared" si="72"/>
        <v>0</v>
      </c>
      <c r="AD128" s="98" t="s">
        <v>37</v>
      </c>
      <c r="AE128" s="215"/>
      <c r="AF128" s="99">
        <f t="shared" si="73"/>
        <v>0</v>
      </c>
      <c r="AG128" s="98" t="s">
        <v>37</v>
      </c>
      <c r="AH128" s="215"/>
      <c r="AI128" s="99">
        <f t="shared" si="74"/>
        <v>0</v>
      </c>
      <c r="AJ128" s="98" t="s">
        <v>37</v>
      </c>
      <c r="AK128" s="215"/>
      <c r="AL128" s="248">
        <f t="shared" si="75"/>
        <v>0</v>
      </c>
      <c r="AM128" s="73">
        <v>117</v>
      </c>
      <c r="AN128" s="74">
        <v>98</v>
      </c>
      <c r="AO128" s="75">
        <f t="shared" si="62"/>
        <v>58800</v>
      </c>
      <c r="AP128" s="73">
        <v>117</v>
      </c>
      <c r="AQ128" s="74">
        <v>300</v>
      </c>
      <c r="AR128" s="92" t="e">
        <f>AQ128*#REF!</f>
        <v>#REF!</v>
      </c>
      <c r="AS128" s="73">
        <v>117</v>
      </c>
      <c r="AT128" s="74">
        <v>100</v>
      </c>
      <c r="AU128" s="74" t="e">
        <f>AT128*#REF!</f>
        <v>#REF!</v>
      </c>
      <c r="AV128" s="73">
        <v>117</v>
      </c>
      <c r="AW128" s="246">
        <v>452.34</v>
      </c>
      <c r="AX128" s="75" t="e">
        <f>AW128*#REF!</f>
        <v>#REF!</v>
      </c>
      <c r="AY128" s="93"/>
      <c r="AZ128" s="77">
        <f t="shared" si="63"/>
        <v>26</v>
      </c>
      <c r="BA128" s="77">
        <f t="shared" si="76"/>
        <v>195.26799999999997</v>
      </c>
      <c r="BB128" s="77">
        <f t="shared" si="77"/>
        <v>100</v>
      </c>
      <c r="BC128" s="77">
        <f t="shared" si="78"/>
        <v>452.34</v>
      </c>
      <c r="BD128" s="88"/>
      <c r="BE128" s="79">
        <f t="shared" si="83"/>
        <v>15600</v>
      </c>
      <c r="BF128" s="80">
        <f t="shared" si="83"/>
        <v>117160.79999999999</v>
      </c>
      <c r="BG128" s="81">
        <f t="shared" si="83"/>
        <v>60000</v>
      </c>
      <c r="BH128" s="342">
        <f t="shared" si="79"/>
        <v>166</v>
      </c>
      <c r="BI128" s="82"/>
    </row>
    <row r="129" spans="1:61" ht="36" x14ac:dyDescent="0.25">
      <c r="A129" s="137">
        <v>118</v>
      </c>
      <c r="B129" s="96" t="s">
        <v>248</v>
      </c>
      <c r="C129" s="84" t="s">
        <v>346</v>
      </c>
      <c r="D129" s="85" t="s">
        <v>347</v>
      </c>
      <c r="E129" s="86" t="s">
        <v>62</v>
      </c>
      <c r="F129" s="138"/>
      <c r="G129" s="64">
        <f t="shared" si="82"/>
        <v>0</v>
      </c>
      <c r="H129" s="243">
        <v>209.67</v>
      </c>
      <c r="I129" s="244">
        <f t="shared" si="80"/>
        <v>0</v>
      </c>
      <c r="J129" s="351">
        <v>12556</v>
      </c>
      <c r="K129" s="211">
        <v>1500</v>
      </c>
      <c r="L129" s="98" t="s">
        <v>37</v>
      </c>
      <c r="M129" s="215"/>
      <c r="N129" s="99">
        <f t="shared" si="67"/>
        <v>0</v>
      </c>
      <c r="O129" s="98" t="s">
        <v>37</v>
      </c>
      <c r="P129" s="215"/>
      <c r="Q129" s="99">
        <f t="shared" si="68"/>
        <v>0</v>
      </c>
      <c r="R129" s="98" t="s">
        <v>37</v>
      </c>
      <c r="S129" s="215"/>
      <c r="T129" s="99">
        <f t="shared" si="69"/>
        <v>0</v>
      </c>
      <c r="U129" s="98" t="s">
        <v>37</v>
      </c>
      <c r="V129" s="215"/>
      <c r="W129" s="99">
        <f t="shared" si="70"/>
        <v>0</v>
      </c>
      <c r="X129" s="98" t="s">
        <v>37</v>
      </c>
      <c r="Y129" s="215"/>
      <c r="Z129" s="99">
        <f t="shared" si="71"/>
        <v>0</v>
      </c>
      <c r="AA129" s="98" t="s">
        <v>37</v>
      </c>
      <c r="AB129" s="215"/>
      <c r="AC129" s="99">
        <f t="shared" si="72"/>
        <v>0</v>
      </c>
      <c r="AD129" s="98" t="s">
        <v>37</v>
      </c>
      <c r="AE129" s="215"/>
      <c r="AF129" s="99">
        <f t="shared" si="73"/>
        <v>0</v>
      </c>
      <c r="AG129" s="67">
        <v>184</v>
      </c>
      <c r="AH129" s="99">
        <v>36.54</v>
      </c>
      <c r="AI129" s="99">
        <f t="shared" si="74"/>
        <v>54810</v>
      </c>
      <c r="AJ129" s="98" t="s">
        <v>37</v>
      </c>
      <c r="AK129" s="215"/>
      <c r="AL129" s="248">
        <f t="shared" si="75"/>
        <v>0</v>
      </c>
      <c r="AM129" s="73">
        <v>118</v>
      </c>
      <c r="AN129" s="74">
        <v>119</v>
      </c>
      <c r="AO129" s="75">
        <f t="shared" si="62"/>
        <v>178500</v>
      </c>
      <c r="AP129" s="73">
        <v>118</v>
      </c>
      <c r="AQ129" s="74">
        <v>300</v>
      </c>
      <c r="AR129" s="92" t="e">
        <f>AQ129*#REF!</f>
        <v>#REF!</v>
      </c>
      <c r="AS129" s="73">
        <v>118</v>
      </c>
      <c r="AT129" s="74">
        <v>210</v>
      </c>
      <c r="AU129" s="74" t="e">
        <f>AT129*#REF!</f>
        <v>#REF!</v>
      </c>
      <c r="AV129" s="73">
        <v>118</v>
      </c>
      <c r="AW129" s="246">
        <v>452.34</v>
      </c>
      <c r="AX129" s="75" t="e">
        <f>AW129*#REF!</f>
        <v>#REF!</v>
      </c>
      <c r="AY129" s="93"/>
      <c r="AZ129" s="77">
        <f t="shared" si="63"/>
        <v>36.54</v>
      </c>
      <c r="BA129" s="77">
        <f t="shared" si="76"/>
        <v>223.57599999999996</v>
      </c>
      <c r="BB129" s="77">
        <f t="shared" si="77"/>
        <v>210</v>
      </c>
      <c r="BC129" s="77">
        <f t="shared" si="78"/>
        <v>452.34</v>
      </c>
      <c r="BD129" s="88"/>
      <c r="BE129" s="79">
        <f t="shared" si="83"/>
        <v>54810</v>
      </c>
      <c r="BF129" s="80">
        <f t="shared" si="83"/>
        <v>335363.99999999994</v>
      </c>
      <c r="BG129" s="81">
        <f t="shared" si="83"/>
        <v>315000</v>
      </c>
      <c r="BH129" s="342">
        <f t="shared" si="79"/>
        <v>209.66666666666666</v>
      </c>
      <c r="BI129" s="82"/>
    </row>
    <row r="130" spans="1:61" ht="144" x14ac:dyDescent="0.25">
      <c r="A130" s="137">
        <v>119</v>
      </c>
      <c r="B130" s="96" t="s">
        <v>248</v>
      </c>
      <c r="C130" s="84" t="s">
        <v>348</v>
      </c>
      <c r="D130" s="85" t="s">
        <v>349</v>
      </c>
      <c r="E130" s="86" t="s">
        <v>62</v>
      </c>
      <c r="F130" s="138"/>
      <c r="G130" s="64">
        <f t="shared" si="82"/>
        <v>0</v>
      </c>
      <c r="H130" s="243">
        <v>8566.3700000000008</v>
      </c>
      <c r="I130" s="244">
        <f t="shared" si="80"/>
        <v>0</v>
      </c>
      <c r="J130" s="351">
        <v>12556</v>
      </c>
      <c r="K130" s="211">
        <v>50</v>
      </c>
      <c r="L130" s="98" t="s">
        <v>37</v>
      </c>
      <c r="M130" s="215"/>
      <c r="N130" s="99">
        <f>M130*K130</f>
        <v>0</v>
      </c>
      <c r="O130" s="251">
        <v>56</v>
      </c>
      <c r="P130" s="252">
        <v>750</v>
      </c>
      <c r="Q130" s="99">
        <f t="shared" si="68"/>
        <v>37500</v>
      </c>
      <c r="R130" s="98" t="s">
        <v>37</v>
      </c>
      <c r="S130" s="215"/>
      <c r="T130" s="99">
        <f t="shared" si="69"/>
        <v>0</v>
      </c>
      <c r="U130" s="98" t="s">
        <v>37</v>
      </c>
      <c r="V130" s="215"/>
      <c r="W130" s="99">
        <f t="shared" si="70"/>
        <v>0</v>
      </c>
      <c r="X130" s="251">
        <v>38</v>
      </c>
      <c r="Y130" s="252">
        <v>1100</v>
      </c>
      <c r="Z130" s="99">
        <f t="shared" si="71"/>
        <v>55000</v>
      </c>
      <c r="AA130" s="251">
        <v>57</v>
      </c>
      <c r="AB130" s="252">
        <v>1500</v>
      </c>
      <c r="AC130" s="99">
        <f t="shared" si="72"/>
        <v>75000</v>
      </c>
      <c r="AD130" s="98" t="s">
        <v>37</v>
      </c>
      <c r="AE130" s="215"/>
      <c r="AF130" s="99">
        <f t="shared" si="73"/>
        <v>0</v>
      </c>
      <c r="AG130" s="98" t="s">
        <v>37</v>
      </c>
      <c r="AH130" s="99"/>
      <c r="AI130" s="99">
        <f t="shared" si="74"/>
        <v>0</v>
      </c>
      <c r="AJ130" s="98" t="s">
        <v>37</v>
      </c>
      <c r="AK130" s="215"/>
      <c r="AL130" s="248">
        <f t="shared" si="75"/>
        <v>0</v>
      </c>
      <c r="AM130" s="73">
        <v>119</v>
      </c>
      <c r="AN130" s="74">
        <v>16800</v>
      </c>
      <c r="AO130" s="75">
        <f t="shared" si="62"/>
        <v>840000</v>
      </c>
      <c r="AP130" s="73">
        <v>119</v>
      </c>
      <c r="AQ130" s="74">
        <v>12000</v>
      </c>
      <c r="AR130" s="92" t="e">
        <f>AQ130*#REF!</f>
        <v>#REF!</v>
      </c>
      <c r="AS130" s="73">
        <v>119</v>
      </c>
      <c r="AT130" s="74">
        <v>14500</v>
      </c>
      <c r="AU130" s="74" t="e">
        <f>AT130*#REF!</f>
        <v>#REF!</v>
      </c>
      <c r="AV130" s="73">
        <v>119</v>
      </c>
      <c r="AW130" s="246">
        <v>13731.83</v>
      </c>
      <c r="AX130" s="75" t="e">
        <f>AW130*#REF!</f>
        <v>#REF!</v>
      </c>
      <c r="AY130" s="93"/>
      <c r="AZ130" s="77">
        <f t="shared" si="63"/>
        <v>750</v>
      </c>
      <c r="BA130" s="77">
        <f t="shared" si="76"/>
        <v>8625.9757142857143</v>
      </c>
      <c r="BB130" s="77">
        <f t="shared" si="77"/>
        <v>12000</v>
      </c>
      <c r="BC130" s="77">
        <f t="shared" si="78"/>
        <v>16800</v>
      </c>
      <c r="BD130" s="88"/>
      <c r="BE130" s="79">
        <f t="shared" si="83"/>
        <v>37500</v>
      </c>
      <c r="BF130" s="80">
        <f t="shared" si="83"/>
        <v>431298.78571428574</v>
      </c>
      <c r="BG130" s="81">
        <f t="shared" si="83"/>
        <v>600000</v>
      </c>
      <c r="BH130" s="342">
        <f t="shared" si="79"/>
        <v>8566.366</v>
      </c>
      <c r="BI130" s="82"/>
    </row>
    <row r="131" spans="1:61" ht="132" x14ac:dyDescent="0.25">
      <c r="A131" s="137">
        <v>120</v>
      </c>
      <c r="B131" s="96" t="s">
        <v>248</v>
      </c>
      <c r="C131" s="84" t="s">
        <v>350</v>
      </c>
      <c r="D131" s="85" t="s">
        <v>351</v>
      </c>
      <c r="E131" s="86" t="s">
        <v>62</v>
      </c>
      <c r="F131" s="138"/>
      <c r="G131" s="64">
        <f t="shared" si="82"/>
        <v>0</v>
      </c>
      <c r="H131" s="243">
        <v>4183.33</v>
      </c>
      <c r="I131" s="244">
        <f t="shared" si="80"/>
        <v>0</v>
      </c>
      <c r="J131" s="351">
        <v>12556</v>
      </c>
      <c r="K131" s="211">
        <v>150</v>
      </c>
      <c r="L131" s="98" t="s">
        <v>37</v>
      </c>
      <c r="M131" s="215"/>
      <c r="N131" s="99">
        <f>M131*K131</f>
        <v>0</v>
      </c>
      <c r="O131" s="251">
        <v>55</v>
      </c>
      <c r="P131" s="252">
        <v>750</v>
      </c>
      <c r="Q131" s="99">
        <f t="shared" si="68"/>
        <v>112500</v>
      </c>
      <c r="R131" s="98" t="s">
        <v>37</v>
      </c>
      <c r="S131" s="215"/>
      <c r="T131" s="99">
        <f t="shared" si="69"/>
        <v>0</v>
      </c>
      <c r="U131" s="251" t="s">
        <v>304</v>
      </c>
      <c r="V131" s="252">
        <v>500</v>
      </c>
      <c r="W131" s="99">
        <f t="shared" si="70"/>
        <v>75000</v>
      </c>
      <c r="X131" s="251">
        <v>37</v>
      </c>
      <c r="Y131" s="252">
        <v>1100</v>
      </c>
      <c r="Z131" s="99">
        <f t="shared" si="71"/>
        <v>165000</v>
      </c>
      <c r="AA131" s="98" t="s">
        <v>37</v>
      </c>
      <c r="AB131" s="215"/>
      <c r="AC131" s="99">
        <f t="shared" si="72"/>
        <v>0</v>
      </c>
      <c r="AD131" s="98" t="s">
        <v>37</v>
      </c>
      <c r="AE131" s="215"/>
      <c r="AF131" s="99">
        <f t="shared" si="73"/>
        <v>0</v>
      </c>
      <c r="AG131" s="98" t="s">
        <v>37</v>
      </c>
      <c r="AH131" s="99"/>
      <c r="AI131" s="99">
        <f t="shared" si="74"/>
        <v>0</v>
      </c>
      <c r="AJ131" s="251" t="s">
        <v>322</v>
      </c>
      <c r="AK131" s="252">
        <v>1200</v>
      </c>
      <c r="AL131" s="248">
        <f t="shared" si="75"/>
        <v>180000</v>
      </c>
      <c r="AM131" s="73">
        <v>120</v>
      </c>
      <c r="AN131" s="74">
        <v>9100</v>
      </c>
      <c r="AO131" s="75">
        <f t="shared" si="62"/>
        <v>1365000</v>
      </c>
      <c r="AP131" s="73">
        <v>120</v>
      </c>
      <c r="AQ131" s="74">
        <v>5600</v>
      </c>
      <c r="AR131" s="92" t="e">
        <f>AQ131*#REF!</f>
        <v>#REF!</v>
      </c>
      <c r="AS131" s="73">
        <v>120</v>
      </c>
      <c r="AT131" s="74">
        <v>7350</v>
      </c>
      <c r="AU131" s="74" t="e">
        <f>AT131*#REF!</f>
        <v>#REF!</v>
      </c>
      <c r="AV131" s="73">
        <v>120</v>
      </c>
      <c r="AW131" s="246">
        <v>29079.1</v>
      </c>
      <c r="AX131" s="75" t="e">
        <f>AW131*#REF!</f>
        <v>#REF!</v>
      </c>
      <c r="AY131" s="93"/>
      <c r="AZ131" s="77">
        <f t="shared" si="63"/>
        <v>500</v>
      </c>
      <c r="BA131" s="77">
        <f t="shared" si="76"/>
        <v>6834.8874999999998</v>
      </c>
      <c r="BB131" s="77">
        <f t="shared" si="77"/>
        <v>3400</v>
      </c>
      <c r="BC131" s="77">
        <f t="shared" si="78"/>
        <v>29079.1</v>
      </c>
      <c r="BD131" s="88"/>
      <c r="BE131" s="79">
        <f t="shared" si="83"/>
        <v>75000</v>
      </c>
      <c r="BF131" s="80">
        <f t="shared" si="83"/>
        <v>1025233.125</v>
      </c>
      <c r="BG131" s="81">
        <f t="shared" si="83"/>
        <v>510000</v>
      </c>
      <c r="BH131" s="342">
        <f t="shared" si="79"/>
        <v>4183.333333333333</v>
      </c>
      <c r="BI131" s="82"/>
    </row>
    <row r="132" spans="1:61" ht="108" x14ac:dyDescent="0.25">
      <c r="A132" s="137">
        <v>121</v>
      </c>
      <c r="B132" s="96" t="s">
        <v>248</v>
      </c>
      <c r="C132" s="84" t="s">
        <v>352</v>
      </c>
      <c r="D132" s="85" t="s">
        <v>353</v>
      </c>
      <c r="E132" s="86" t="s">
        <v>62</v>
      </c>
      <c r="F132" s="138"/>
      <c r="G132" s="64">
        <f t="shared" si="82"/>
        <v>0</v>
      </c>
      <c r="H132" s="243">
        <v>2188.77</v>
      </c>
      <c r="I132" s="244">
        <f t="shared" si="80"/>
        <v>0</v>
      </c>
      <c r="J132" s="351">
        <v>12556</v>
      </c>
      <c r="K132" s="211">
        <v>330</v>
      </c>
      <c r="L132" s="251">
        <v>56</v>
      </c>
      <c r="M132" s="252">
        <v>2000</v>
      </c>
      <c r="N132" s="99">
        <f>M132*K132</f>
        <v>660000</v>
      </c>
      <c r="O132" s="251">
        <v>54</v>
      </c>
      <c r="P132" s="252">
        <v>375</v>
      </c>
      <c r="Q132" s="99">
        <f t="shared" si="68"/>
        <v>123750</v>
      </c>
      <c r="R132" s="98" t="s">
        <v>37</v>
      </c>
      <c r="S132" s="215"/>
      <c r="T132" s="99">
        <f t="shared" si="69"/>
        <v>0</v>
      </c>
      <c r="U132" s="251" t="s">
        <v>354</v>
      </c>
      <c r="V132" s="252">
        <v>300</v>
      </c>
      <c r="W132" s="99">
        <f t="shared" si="70"/>
        <v>99000</v>
      </c>
      <c r="X132" s="251">
        <v>36</v>
      </c>
      <c r="Y132" s="252">
        <v>500</v>
      </c>
      <c r="Z132" s="99">
        <f t="shared" si="71"/>
        <v>165000</v>
      </c>
      <c r="AA132" s="251">
        <v>55</v>
      </c>
      <c r="AB132" s="252">
        <v>1025.1400000000001</v>
      </c>
      <c r="AC132" s="99">
        <f t="shared" si="72"/>
        <v>338296.2</v>
      </c>
      <c r="AD132" s="98" t="s">
        <v>37</v>
      </c>
      <c r="AE132" s="215"/>
      <c r="AF132" s="99">
        <f t="shared" si="73"/>
        <v>0</v>
      </c>
      <c r="AG132" s="98" t="s">
        <v>37</v>
      </c>
      <c r="AH132" s="99"/>
      <c r="AI132" s="99">
        <f t="shared" si="74"/>
        <v>0</v>
      </c>
      <c r="AJ132" s="251" t="s">
        <v>355</v>
      </c>
      <c r="AK132" s="252">
        <v>1180</v>
      </c>
      <c r="AL132" s="248">
        <f t="shared" si="75"/>
        <v>389400</v>
      </c>
      <c r="AM132" s="73">
        <v>121</v>
      </c>
      <c r="AN132" s="74">
        <v>4480</v>
      </c>
      <c r="AO132" s="75">
        <f t="shared" si="62"/>
        <v>1478400</v>
      </c>
      <c r="AP132" s="73">
        <v>121</v>
      </c>
      <c r="AQ132" s="74">
        <v>3800</v>
      </c>
      <c r="AR132" s="92" t="e">
        <f>AQ132*#REF!</f>
        <v>#REF!</v>
      </c>
      <c r="AS132" s="73">
        <v>121</v>
      </c>
      <c r="AT132" s="74">
        <v>4150</v>
      </c>
      <c r="AU132" s="74" t="e">
        <f>AT132*#REF!</f>
        <v>#REF!</v>
      </c>
      <c r="AV132" s="73">
        <v>121</v>
      </c>
      <c r="AW132" s="246">
        <v>5654.28</v>
      </c>
      <c r="AX132" s="75" t="e">
        <f>AW132*#REF!</f>
        <v>#REF!</v>
      </c>
      <c r="AY132" s="93"/>
      <c r="AZ132" s="77">
        <f t="shared" si="63"/>
        <v>300</v>
      </c>
      <c r="BA132" s="77">
        <f t="shared" si="76"/>
        <v>2346.442</v>
      </c>
      <c r="BB132" s="77">
        <f t="shared" si="77"/>
        <v>1590</v>
      </c>
      <c r="BC132" s="77">
        <f t="shared" si="78"/>
        <v>5654.28</v>
      </c>
      <c r="BD132" s="88"/>
      <c r="BE132" s="79">
        <f t="shared" si="83"/>
        <v>99000</v>
      </c>
      <c r="BF132" s="80">
        <f t="shared" si="83"/>
        <v>774325.86</v>
      </c>
      <c r="BG132" s="81">
        <f t="shared" si="83"/>
        <v>524700</v>
      </c>
      <c r="BH132" s="342">
        <f t="shared" si="79"/>
        <v>2188.7674999999999</v>
      </c>
      <c r="BI132" s="82"/>
    </row>
    <row r="133" spans="1:61" ht="36" x14ac:dyDescent="0.25">
      <c r="A133" s="137">
        <v>122</v>
      </c>
      <c r="B133" s="83" t="s">
        <v>248</v>
      </c>
      <c r="C133" s="84" t="s">
        <v>356</v>
      </c>
      <c r="D133" s="85" t="s">
        <v>357</v>
      </c>
      <c r="E133" s="86" t="s">
        <v>62</v>
      </c>
      <c r="F133" s="138"/>
      <c r="G133" s="64">
        <f t="shared" si="82"/>
        <v>0</v>
      </c>
      <c r="H133" s="243">
        <v>389.4</v>
      </c>
      <c r="I133" s="244">
        <f t="shared" si="80"/>
        <v>0</v>
      </c>
      <c r="J133" s="351">
        <v>12556</v>
      </c>
      <c r="K133" s="211">
        <v>675</v>
      </c>
      <c r="L133" s="67">
        <v>64</v>
      </c>
      <c r="M133" s="99">
        <v>300</v>
      </c>
      <c r="N133" s="99">
        <f t="shared" si="67"/>
        <v>202500</v>
      </c>
      <c r="O133" s="98" t="s">
        <v>37</v>
      </c>
      <c r="P133" s="215"/>
      <c r="Q133" s="99">
        <f t="shared" si="68"/>
        <v>0</v>
      </c>
      <c r="R133" s="67">
        <v>430</v>
      </c>
      <c r="S133" s="99">
        <v>400</v>
      </c>
      <c r="T133" s="99">
        <f t="shared" si="69"/>
        <v>270000</v>
      </c>
      <c r="U133" s="98" t="s">
        <v>37</v>
      </c>
      <c r="V133" s="215"/>
      <c r="W133" s="99">
        <f t="shared" si="70"/>
        <v>0</v>
      </c>
      <c r="X133" s="98" t="s">
        <v>37</v>
      </c>
      <c r="Y133" s="215"/>
      <c r="Z133" s="99">
        <f t="shared" si="71"/>
        <v>0</v>
      </c>
      <c r="AA133" s="98" t="s">
        <v>37</v>
      </c>
      <c r="AB133" s="215"/>
      <c r="AC133" s="99">
        <f t="shared" si="72"/>
        <v>0</v>
      </c>
      <c r="AD133" s="67">
        <v>42</v>
      </c>
      <c r="AE133" s="99">
        <v>123.26</v>
      </c>
      <c r="AF133" s="99">
        <f t="shared" si="73"/>
        <v>83200.5</v>
      </c>
      <c r="AG133" s="98" t="s">
        <v>37</v>
      </c>
      <c r="AH133" s="215"/>
      <c r="AI133" s="99">
        <f t="shared" si="74"/>
        <v>0</v>
      </c>
      <c r="AJ133" s="98" t="s">
        <v>37</v>
      </c>
      <c r="AK133" s="215"/>
      <c r="AL133" s="248">
        <f t="shared" si="75"/>
        <v>0</v>
      </c>
      <c r="AM133" s="73">
        <v>122</v>
      </c>
      <c r="AN133" s="74">
        <v>532</v>
      </c>
      <c r="AO133" s="75">
        <f t="shared" ref="AO133:AO196" si="84">AN133*K133</f>
        <v>359100</v>
      </c>
      <c r="AP133" s="73">
        <v>122</v>
      </c>
      <c r="AQ133" s="74">
        <v>300</v>
      </c>
      <c r="AR133" s="92" t="e">
        <f>AQ133*#REF!</f>
        <v>#REF!</v>
      </c>
      <c r="AS133" s="73">
        <v>122</v>
      </c>
      <c r="AT133" s="74">
        <v>415</v>
      </c>
      <c r="AU133" s="74" t="e">
        <f>AT133*#REF!</f>
        <v>#REF!</v>
      </c>
      <c r="AV133" s="73">
        <v>122</v>
      </c>
      <c r="AW133" s="246">
        <v>807.75</v>
      </c>
      <c r="AX133" s="75" t="e">
        <f>AW133*#REF!</f>
        <v>#REF!</v>
      </c>
      <c r="AY133" s="93"/>
      <c r="AZ133" s="77">
        <f t="shared" si="63"/>
        <v>123.26</v>
      </c>
      <c r="BA133" s="77">
        <f t="shared" si="76"/>
        <v>411.14428571428573</v>
      </c>
      <c r="BB133" s="77">
        <f t="shared" si="77"/>
        <v>400</v>
      </c>
      <c r="BC133" s="77">
        <f t="shared" si="78"/>
        <v>807.75</v>
      </c>
      <c r="BD133" s="88"/>
      <c r="BE133" s="79">
        <f t="shared" si="83"/>
        <v>83200.5</v>
      </c>
      <c r="BF133" s="80">
        <f t="shared" si="83"/>
        <v>277522.39285714284</v>
      </c>
      <c r="BG133" s="81">
        <f t="shared" si="83"/>
        <v>270000</v>
      </c>
      <c r="BH133" s="342">
        <f t="shared" si="79"/>
        <v>389.40000000000003</v>
      </c>
      <c r="BI133" s="82"/>
    </row>
    <row r="134" spans="1:61" ht="48" x14ac:dyDescent="0.25">
      <c r="A134" s="137">
        <v>123</v>
      </c>
      <c r="B134" s="83" t="s">
        <v>248</v>
      </c>
      <c r="C134" s="84" t="s">
        <v>358</v>
      </c>
      <c r="D134" s="85" t="s">
        <v>359</v>
      </c>
      <c r="E134" s="86" t="s">
        <v>100</v>
      </c>
      <c r="F134" s="138"/>
      <c r="G134" s="64">
        <f t="shared" si="82"/>
        <v>0</v>
      </c>
      <c r="H134" s="243">
        <v>850</v>
      </c>
      <c r="I134" s="244">
        <f t="shared" si="80"/>
        <v>0</v>
      </c>
      <c r="J134" s="351">
        <v>12556</v>
      </c>
      <c r="K134" s="211">
        <v>480</v>
      </c>
      <c r="L134" s="98" t="s">
        <v>37</v>
      </c>
      <c r="M134" s="215"/>
      <c r="N134" s="99">
        <f t="shared" si="67"/>
        <v>0</v>
      </c>
      <c r="O134" s="98" t="s">
        <v>37</v>
      </c>
      <c r="P134" s="215"/>
      <c r="Q134" s="99">
        <f t="shared" si="68"/>
        <v>0</v>
      </c>
      <c r="R134" s="98" t="s">
        <v>37</v>
      </c>
      <c r="S134" s="215"/>
      <c r="T134" s="99">
        <f t="shared" si="69"/>
        <v>0</v>
      </c>
      <c r="U134" s="98" t="s">
        <v>37</v>
      </c>
      <c r="V134" s="215"/>
      <c r="W134" s="99">
        <f t="shared" si="70"/>
        <v>0</v>
      </c>
      <c r="X134" s="98" t="s">
        <v>37</v>
      </c>
      <c r="Y134" s="215"/>
      <c r="Z134" s="99">
        <f t="shared" si="71"/>
        <v>0</v>
      </c>
      <c r="AA134" s="98" t="s">
        <v>37</v>
      </c>
      <c r="AB134" s="215"/>
      <c r="AC134" s="99">
        <f t="shared" si="72"/>
        <v>0</v>
      </c>
      <c r="AD134" s="98" t="s">
        <v>37</v>
      </c>
      <c r="AE134" s="215"/>
      <c r="AF134" s="99">
        <f t="shared" si="73"/>
        <v>0</v>
      </c>
      <c r="AG134" s="98" t="s">
        <v>37</v>
      </c>
      <c r="AH134" s="215"/>
      <c r="AI134" s="99">
        <f t="shared" si="74"/>
        <v>0</v>
      </c>
      <c r="AJ134" s="98" t="s">
        <v>37</v>
      </c>
      <c r="AK134" s="215"/>
      <c r="AL134" s="248">
        <f t="shared" si="75"/>
        <v>0</v>
      </c>
      <c r="AM134" s="73">
        <v>123</v>
      </c>
      <c r="AN134" s="74">
        <v>196</v>
      </c>
      <c r="AO134" s="75">
        <f t="shared" si="84"/>
        <v>94080</v>
      </c>
      <c r="AP134" s="73">
        <v>123</v>
      </c>
      <c r="AQ134" s="74">
        <v>1500</v>
      </c>
      <c r="AR134" s="92" t="e">
        <f>AQ134*#REF!</f>
        <v>#REF!</v>
      </c>
      <c r="AS134" s="73">
        <v>123</v>
      </c>
      <c r="AT134" s="74">
        <v>200</v>
      </c>
      <c r="AU134" s="74" t="e">
        <f>AT134*#REF!</f>
        <v>#REF!</v>
      </c>
      <c r="AV134" s="73">
        <v>123</v>
      </c>
      <c r="AW134" s="246">
        <v>2907.92</v>
      </c>
      <c r="AX134" s="75" t="e">
        <f>AW134*#REF!</f>
        <v>#REF!</v>
      </c>
      <c r="AY134" s="93"/>
      <c r="AZ134" s="77">
        <f t="shared" ref="AZ134:AZ197" si="85">MIN(AK134,AH134,AE134,AB134,Y134,V134,S134,P134,M134,AN134,AQ134,AT134,AW134)</f>
        <v>196</v>
      </c>
      <c r="BA134" s="77">
        <f t="shared" si="76"/>
        <v>1200.98</v>
      </c>
      <c r="BB134" s="77">
        <f t="shared" si="77"/>
        <v>850</v>
      </c>
      <c r="BC134" s="77">
        <f t="shared" si="78"/>
        <v>2907.92</v>
      </c>
      <c r="BD134" s="88"/>
      <c r="BE134" s="79">
        <f t="shared" si="83"/>
        <v>94080</v>
      </c>
      <c r="BF134" s="80">
        <f t="shared" si="83"/>
        <v>576470.4</v>
      </c>
      <c r="BG134" s="81">
        <f t="shared" si="83"/>
        <v>408000</v>
      </c>
      <c r="BH134" s="342">
        <f t="shared" si="79"/>
        <v>850</v>
      </c>
      <c r="BI134" s="82"/>
    </row>
    <row r="135" spans="1:61" ht="84" x14ac:dyDescent="0.25">
      <c r="A135" s="137">
        <v>124</v>
      </c>
      <c r="B135" s="96" t="s">
        <v>248</v>
      </c>
      <c r="C135" s="84" t="s">
        <v>360</v>
      </c>
      <c r="D135" s="85" t="s">
        <v>361</v>
      </c>
      <c r="E135" s="86" t="s">
        <v>62</v>
      </c>
      <c r="F135" s="138"/>
      <c r="G135" s="64">
        <f t="shared" si="82"/>
        <v>0</v>
      </c>
      <c r="H135" s="243">
        <v>1590</v>
      </c>
      <c r="I135" s="244">
        <f t="shared" si="80"/>
        <v>0</v>
      </c>
      <c r="J135" s="351">
        <v>12556</v>
      </c>
      <c r="K135" s="211">
        <v>10</v>
      </c>
      <c r="L135" s="98" t="s">
        <v>37</v>
      </c>
      <c r="M135" s="215"/>
      <c r="N135" s="99">
        <f t="shared" si="67"/>
        <v>0</v>
      </c>
      <c r="O135" s="67">
        <v>66</v>
      </c>
      <c r="P135" s="99">
        <v>112.5</v>
      </c>
      <c r="Q135" s="99">
        <f t="shared" si="68"/>
        <v>1125</v>
      </c>
      <c r="R135" s="98" t="s">
        <v>37</v>
      </c>
      <c r="S135" s="215"/>
      <c r="T135" s="99">
        <f t="shared" si="69"/>
        <v>0</v>
      </c>
      <c r="U135" s="98" t="s">
        <v>37</v>
      </c>
      <c r="V135" s="215"/>
      <c r="W135" s="99">
        <f t="shared" si="70"/>
        <v>0</v>
      </c>
      <c r="X135" s="98" t="s">
        <v>37</v>
      </c>
      <c r="Y135" s="215"/>
      <c r="Z135" s="99">
        <f t="shared" si="71"/>
        <v>0</v>
      </c>
      <c r="AA135" s="98" t="s">
        <v>37</v>
      </c>
      <c r="AB135" s="215"/>
      <c r="AC135" s="99">
        <f t="shared" si="72"/>
        <v>0</v>
      </c>
      <c r="AD135" s="98" t="s">
        <v>37</v>
      </c>
      <c r="AE135" s="215"/>
      <c r="AF135" s="99">
        <f t="shared" si="73"/>
        <v>0</v>
      </c>
      <c r="AG135" s="98" t="s">
        <v>37</v>
      </c>
      <c r="AH135" s="215"/>
      <c r="AI135" s="99">
        <f t="shared" si="74"/>
        <v>0</v>
      </c>
      <c r="AJ135" s="98" t="s">
        <v>37</v>
      </c>
      <c r="AK135" s="215"/>
      <c r="AL135" s="248">
        <f t="shared" si="75"/>
        <v>0</v>
      </c>
      <c r="AM135" s="73">
        <v>124</v>
      </c>
      <c r="AN135" s="74">
        <v>1680</v>
      </c>
      <c r="AO135" s="75">
        <f t="shared" si="84"/>
        <v>16800</v>
      </c>
      <c r="AP135" s="73">
        <v>124</v>
      </c>
      <c r="AQ135" s="74">
        <v>1500</v>
      </c>
      <c r="AR135" s="92" t="e">
        <f>AQ135*#REF!</f>
        <v>#REF!</v>
      </c>
      <c r="AS135" s="73">
        <v>124</v>
      </c>
      <c r="AT135" s="74">
        <v>1590</v>
      </c>
      <c r="AU135" s="74" t="e">
        <f>AT135*#REF!</f>
        <v>#REF!</v>
      </c>
      <c r="AV135" s="73">
        <v>124</v>
      </c>
      <c r="AW135" s="246">
        <v>4038.77</v>
      </c>
      <c r="AX135" s="75" t="e">
        <f>AW135*#REF!</f>
        <v>#REF!</v>
      </c>
      <c r="AY135" s="93"/>
      <c r="AZ135" s="77">
        <f t="shared" si="85"/>
        <v>112.5</v>
      </c>
      <c r="BA135" s="77">
        <f t="shared" si="76"/>
        <v>1784.2540000000001</v>
      </c>
      <c r="BB135" s="77">
        <f t="shared" si="77"/>
        <v>1590</v>
      </c>
      <c r="BC135" s="77">
        <f t="shared" si="78"/>
        <v>4038.77</v>
      </c>
      <c r="BD135" s="88"/>
      <c r="BE135" s="79">
        <f t="shared" si="83"/>
        <v>1125</v>
      </c>
      <c r="BF135" s="80">
        <f t="shared" si="83"/>
        <v>17842.54</v>
      </c>
      <c r="BG135" s="81">
        <f t="shared" si="83"/>
        <v>15900</v>
      </c>
      <c r="BH135" s="342">
        <f t="shared" si="79"/>
        <v>1590</v>
      </c>
      <c r="BI135" s="82"/>
    </row>
    <row r="136" spans="1:61" ht="48" x14ac:dyDescent="0.25">
      <c r="A136" s="137">
        <v>125</v>
      </c>
      <c r="B136" s="96" t="s">
        <v>248</v>
      </c>
      <c r="C136" s="84" t="s">
        <v>362</v>
      </c>
      <c r="D136" s="85" t="s">
        <v>363</v>
      </c>
      <c r="E136" s="86" t="s">
        <v>62</v>
      </c>
      <c r="F136" s="138"/>
      <c r="G136" s="64">
        <f t="shared" si="82"/>
        <v>0</v>
      </c>
      <c r="H136" s="243">
        <v>304.36</v>
      </c>
      <c r="I136" s="244">
        <f t="shared" si="80"/>
        <v>0</v>
      </c>
      <c r="J136" s="351">
        <v>12556</v>
      </c>
      <c r="K136" s="211">
        <v>1600</v>
      </c>
      <c r="L136" s="98" t="s">
        <v>37</v>
      </c>
      <c r="M136" s="215"/>
      <c r="N136" s="99">
        <f t="shared" si="67"/>
        <v>0</v>
      </c>
      <c r="O136" s="67">
        <v>67</v>
      </c>
      <c r="P136" s="99">
        <v>69</v>
      </c>
      <c r="Q136" s="99">
        <f t="shared" si="68"/>
        <v>110400</v>
      </c>
      <c r="R136" s="98" t="s">
        <v>37</v>
      </c>
      <c r="S136" s="215"/>
      <c r="T136" s="99">
        <f t="shared" si="69"/>
        <v>0</v>
      </c>
      <c r="U136" s="98" t="s">
        <v>37</v>
      </c>
      <c r="V136" s="215"/>
      <c r="W136" s="99">
        <f t="shared" si="70"/>
        <v>0</v>
      </c>
      <c r="X136" s="67">
        <v>77</v>
      </c>
      <c r="Y136" s="99">
        <v>180</v>
      </c>
      <c r="Z136" s="99">
        <f t="shared" si="71"/>
        <v>288000</v>
      </c>
      <c r="AA136" s="67">
        <v>64</v>
      </c>
      <c r="AB136" s="99">
        <v>146.13</v>
      </c>
      <c r="AC136" s="99">
        <f t="shared" si="72"/>
        <v>233808</v>
      </c>
      <c r="AD136" s="98" t="s">
        <v>37</v>
      </c>
      <c r="AE136" s="215"/>
      <c r="AF136" s="99">
        <f t="shared" si="73"/>
        <v>0</v>
      </c>
      <c r="AG136" s="98" t="s">
        <v>37</v>
      </c>
      <c r="AH136" s="215"/>
      <c r="AI136" s="99">
        <f t="shared" si="74"/>
        <v>0</v>
      </c>
      <c r="AJ136" s="67" t="s">
        <v>364</v>
      </c>
      <c r="AK136" s="99">
        <v>150</v>
      </c>
      <c r="AL136" s="248">
        <f t="shared" si="75"/>
        <v>240000</v>
      </c>
      <c r="AM136" s="73">
        <v>125</v>
      </c>
      <c r="AN136" s="74">
        <v>350</v>
      </c>
      <c r="AO136" s="75">
        <f t="shared" si="84"/>
        <v>560000</v>
      </c>
      <c r="AP136" s="73">
        <v>125</v>
      </c>
      <c r="AQ136" s="74">
        <v>700</v>
      </c>
      <c r="AR136" s="92" t="e">
        <f>AQ136*#REF!</f>
        <v>#REF!</v>
      </c>
      <c r="AS136" s="73">
        <v>125</v>
      </c>
      <c r="AT136" s="74">
        <v>300</v>
      </c>
      <c r="AU136" s="74" t="e">
        <f>AT136*#REF!</f>
        <v>#REF!</v>
      </c>
      <c r="AV136" s="73">
        <v>125</v>
      </c>
      <c r="AW136" s="246">
        <v>3231.02</v>
      </c>
      <c r="AX136" s="75" t="e">
        <f>AW136*#REF!</f>
        <v>#REF!</v>
      </c>
      <c r="AY136" s="93"/>
      <c r="AZ136" s="77">
        <f t="shared" si="85"/>
        <v>69</v>
      </c>
      <c r="BA136" s="77">
        <f t="shared" si="76"/>
        <v>640.76874999999995</v>
      </c>
      <c r="BB136" s="77">
        <f t="shared" si="77"/>
        <v>240</v>
      </c>
      <c r="BC136" s="77">
        <f t="shared" si="78"/>
        <v>3231.02</v>
      </c>
      <c r="BD136" s="88"/>
      <c r="BE136" s="79">
        <f t="shared" si="83"/>
        <v>110400</v>
      </c>
      <c r="BF136" s="80">
        <f t="shared" si="83"/>
        <v>1025229.9999999999</v>
      </c>
      <c r="BG136" s="81">
        <f t="shared" si="83"/>
        <v>384000</v>
      </c>
      <c r="BH136" s="342">
        <f t="shared" si="79"/>
        <v>304.35499999999996</v>
      </c>
      <c r="BI136" s="82"/>
    </row>
    <row r="137" spans="1:61" ht="60" x14ac:dyDescent="0.25">
      <c r="A137" s="137">
        <v>126</v>
      </c>
      <c r="B137" s="96" t="s">
        <v>248</v>
      </c>
      <c r="C137" s="84" t="s">
        <v>365</v>
      </c>
      <c r="D137" s="85" t="s">
        <v>366</v>
      </c>
      <c r="E137" s="86" t="s">
        <v>62</v>
      </c>
      <c r="F137" s="138"/>
      <c r="G137" s="64">
        <f t="shared" si="82"/>
        <v>0</v>
      </c>
      <c r="H137" s="243">
        <v>1660</v>
      </c>
      <c r="I137" s="244">
        <f t="shared" si="80"/>
        <v>0</v>
      </c>
      <c r="J137" s="351">
        <v>12556</v>
      </c>
      <c r="K137" s="211">
        <v>50</v>
      </c>
      <c r="L137" s="98" t="s">
        <v>37</v>
      </c>
      <c r="M137" s="215"/>
      <c r="N137" s="99">
        <f t="shared" si="67"/>
        <v>0</v>
      </c>
      <c r="O137" s="98" t="s">
        <v>37</v>
      </c>
      <c r="P137" s="215"/>
      <c r="Q137" s="99">
        <f t="shared" si="68"/>
        <v>0</v>
      </c>
      <c r="R137" s="98" t="s">
        <v>37</v>
      </c>
      <c r="S137" s="215"/>
      <c r="T137" s="99">
        <f t="shared" si="69"/>
        <v>0</v>
      </c>
      <c r="U137" s="98" t="s">
        <v>37</v>
      </c>
      <c r="V137" s="215"/>
      <c r="W137" s="99">
        <f t="shared" si="70"/>
        <v>0</v>
      </c>
      <c r="X137" s="98" t="s">
        <v>37</v>
      </c>
      <c r="Y137" s="215"/>
      <c r="Z137" s="99">
        <f t="shared" si="71"/>
        <v>0</v>
      </c>
      <c r="AA137" s="98" t="s">
        <v>37</v>
      </c>
      <c r="AB137" s="215"/>
      <c r="AC137" s="99">
        <f t="shared" si="72"/>
        <v>0</v>
      </c>
      <c r="AD137" s="98" t="s">
        <v>37</v>
      </c>
      <c r="AE137" s="215"/>
      <c r="AF137" s="99">
        <f t="shared" si="73"/>
        <v>0</v>
      </c>
      <c r="AG137" s="98" t="s">
        <v>37</v>
      </c>
      <c r="AH137" s="215"/>
      <c r="AI137" s="99">
        <f t="shared" si="74"/>
        <v>0</v>
      </c>
      <c r="AJ137" s="98" t="s">
        <v>37</v>
      </c>
      <c r="AK137" s="215"/>
      <c r="AL137" s="248">
        <f t="shared" si="75"/>
        <v>0</v>
      </c>
      <c r="AM137" s="73">
        <v>126</v>
      </c>
      <c r="AN137" s="74">
        <v>2520</v>
      </c>
      <c r="AO137" s="75">
        <f t="shared" si="84"/>
        <v>126000</v>
      </c>
      <c r="AP137" s="73">
        <v>126</v>
      </c>
      <c r="AQ137" s="74">
        <v>800</v>
      </c>
      <c r="AR137" s="92" t="e">
        <f>AQ137*#REF!</f>
        <v>#REF!</v>
      </c>
      <c r="AS137" s="73">
        <v>126</v>
      </c>
      <c r="AT137" s="74">
        <v>800</v>
      </c>
      <c r="AU137" s="74" t="e">
        <f>AT137*#REF!</f>
        <v>#REF!</v>
      </c>
      <c r="AV137" s="73">
        <v>126</v>
      </c>
      <c r="AW137" s="246">
        <v>4038.77</v>
      </c>
      <c r="AX137" s="75" t="e">
        <f>AW137*#REF!</f>
        <v>#REF!</v>
      </c>
      <c r="AY137" s="93"/>
      <c r="AZ137" s="77">
        <f t="shared" si="85"/>
        <v>800</v>
      </c>
      <c r="BA137" s="77">
        <f t="shared" si="76"/>
        <v>2039.6925000000001</v>
      </c>
      <c r="BB137" s="77">
        <f t="shared" si="77"/>
        <v>1660</v>
      </c>
      <c r="BC137" s="77">
        <f t="shared" si="78"/>
        <v>4038.77</v>
      </c>
      <c r="BD137" s="88"/>
      <c r="BE137" s="79">
        <f t="shared" si="83"/>
        <v>40000</v>
      </c>
      <c r="BF137" s="80">
        <f t="shared" si="83"/>
        <v>101984.625</v>
      </c>
      <c r="BG137" s="81">
        <f t="shared" si="83"/>
        <v>83000</v>
      </c>
      <c r="BH137" s="342">
        <f t="shared" si="79"/>
        <v>1660</v>
      </c>
      <c r="BI137" s="82"/>
    </row>
    <row r="138" spans="1:61" ht="72" x14ac:dyDescent="0.25">
      <c r="A138" s="137">
        <v>127</v>
      </c>
      <c r="B138" s="96" t="s">
        <v>248</v>
      </c>
      <c r="C138" s="84" t="s">
        <v>367</v>
      </c>
      <c r="D138" s="85" t="s">
        <v>368</v>
      </c>
      <c r="E138" s="86" t="s">
        <v>62</v>
      </c>
      <c r="F138" s="138"/>
      <c r="G138" s="64">
        <f t="shared" si="82"/>
        <v>0</v>
      </c>
      <c r="H138" s="243">
        <v>1365</v>
      </c>
      <c r="I138" s="244">
        <f t="shared" si="80"/>
        <v>0</v>
      </c>
      <c r="J138" s="351">
        <v>17758</v>
      </c>
      <c r="K138" s="211">
        <v>150</v>
      </c>
      <c r="L138" s="98" t="s">
        <v>37</v>
      </c>
      <c r="M138" s="215"/>
      <c r="N138" s="99">
        <f t="shared" si="67"/>
        <v>0</v>
      </c>
      <c r="O138" s="67">
        <v>69</v>
      </c>
      <c r="P138" s="99">
        <v>225</v>
      </c>
      <c r="Q138" s="99">
        <f t="shared" si="68"/>
        <v>33750</v>
      </c>
      <c r="R138" s="98" t="s">
        <v>37</v>
      </c>
      <c r="S138" s="215"/>
      <c r="T138" s="99">
        <f t="shared" si="69"/>
        <v>0</v>
      </c>
      <c r="U138" s="98" t="s">
        <v>37</v>
      </c>
      <c r="V138" s="215"/>
      <c r="W138" s="99">
        <f t="shared" si="70"/>
        <v>0</v>
      </c>
      <c r="X138" s="98" t="s">
        <v>37</v>
      </c>
      <c r="Y138" s="215"/>
      <c r="Z138" s="99">
        <f t="shared" si="71"/>
        <v>0</v>
      </c>
      <c r="AA138" s="98" t="s">
        <v>37</v>
      </c>
      <c r="AB138" s="215"/>
      <c r="AC138" s="99">
        <f t="shared" si="72"/>
        <v>0</v>
      </c>
      <c r="AD138" s="98" t="s">
        <v>37</v>
      </c>
      <c r="AE138" s="215"/>
      <c r="AF138" s="99">
        <f t="shared" si="73"/>
        <v>0</v>
      </c>
      <c r="AG138" s="98" t="s">
        <v>37</v>
      </c>
      <c r="AH138" s="215"/>
      <c r="AI138" s="99">
        <f t="shared" si="74"/>
        <v>0</v>
      </c>
      <c r="AJ138" s="98" t="s">
        <v>37</v>
      </c>
      <c r="AK138" s="215"/>
      <c r="AL138" s="248">
        <f t="shared" si="75"/>
        <v>0</v>
      </c>
      <c r="AM138" s="73">
        <v>127</v>
      </c>
      <c r="AN138" s="74">
        <v>1330</v>
      </c>
      <c r="AO138" s="75">
        <f t="shared" si="84"/>
        <v>199500</v>
      </c>
      <c r="AP138" s="73">
        <v>127</v>
      </c>
      <c r="AQ138" s="74">
        <v>1400</v>
      </c>
      <c r="AR138" s="92" t="e">
        <f>AQ138*#REF!</f>
        <v>#REF!</v>
      </c>
      <c r="AS138" s="73">
        <v>127</v>
      </c>
      <c r="AT138" s="74">
        <v>1365</v>
      </c>
      <c r="AU138" s="74" t="e">
        <f>AT138*#REF!</f>
        <v>#REF!</v>
      </c>
      <c r="AV138" s="73">
        <v>127</v>
      </c>
      <c r="AW138" s="246">
        <v>5654.28</v>
      </c>
      <c r="AX138" s="75" t="e">
        <f>AW138*#REF!</f>
        <v>#REF!</v>
      </c>
      <c r="AY138" s="93"/>
      <c r="AZ138" s="77">
        <f t="shared" si="85"/>
        <v>225</v>
      </c>
      <c r="BA138" s="77">
        <f t="shared" si="76"/>
        <v>1994.8559999999998</v>
      </c>
      <c r="BB138" s="77">
        <f t="shared" si="77"/>
        <v>1365</v>
      </c>
      <c r="BC138" s="77">
        <f t="shared" si="78"/>
        <v>5654.28</v>
      </c>
      <c r="BD138" s="88"/>
      <c r="BE138" s="79">
        <f t="shared" si="83"/>
        <v>33750</v>
      </c>
      <c r="BF138" s="80">
        <f t="shared" si="83"/>
        <v>299228.39999999997</v>
      </c>
      <c r="BG138" s="81">
        <f t="shared" si="83"/>
        <v>204750</v>
      </c>
      <c r="BH138" s="342">
        <f t="shared" si="79"/>
        <v>1364.9999999999998</v>
      </c>
      <c r="BI138" s="82"/>
    </row>
    <row r="139" spans="1:61" ht="48" x14ac:dyDescent="0.25">
      <c r="A139" s="137">
        <v>128</v>
      </c>
      <c r="B139" s="83" t="s">
        <v>248</v>
      </c>
      <c r="C139" s="84" t="s">
        <v>369</v>
      </c>
      <c r="D139" s="85" t="s">
        <v>370</v>
      </c>
      <c r="E139" s="86" t="s">
        <v>62</v>
      </c>
      <c r="F139" s="138"/>
      <c r="G139" s="64">
        <f t="shared" si="82"/>
        <v>0</v>
      </c>
      <c r="H139" s="243">
        <v>1787.5</v>
      </c>
      <c r="I139" s="244">
        <f t="shared" si="80"/>
        <v>0</v>
      </c>
      <c r="J139" s="351">
        <v>17758</v>
      </c>
      <c r="K139" s="211">
        <v>150</v>
      </c>
      <c r="L139" s="98" t="s">
        <v>37</v>
      </c>
      <c r="M139" s="215"/>
      <c r="N139" s="99">
        <f t="shared" si="67"/>
        <v>0</v>
      </c>
      <c r="O139" s="67">
        <v>65</v>
      </c>
      <c r="P139" s="99">
        <v>130</v>
      </c>
      <c r="Q139" s="99">
        <f t="shared" si="68"/>
        <v>19500</v>
      </c>
      <c r="R139" s="98" t="s">
        <v>37</v>
      </c>
      <c r="S139" s="215"/>
      <c r="T139" s="99">
        <f t="shared" si="69"/>
        <v>0</v>
      </c>
      <c r="U139" s="98" t="s">
        <v>37</v>
      </c>
      <c r="V139" s="215"/>
      <c r="W139" s="99">
        <f t="shared" si="70"/>
        <v>0</v>
      </c>
      <c r="X139" s="67">
        <v>75</v>
      </c>
      <c r="Y139" s="99">
        <v>250</v>
      </c>
      <c r="Z139" s="99">
        <f t="shared" si="71"/>
        <v>37500</v>
      </c>
      <c r="AA139" s="98" t="s">
        <v>37</v>
      </c>
      <c r="AB139" s="215"/>
      <c r="AC139" s="99">
        <f t="shared" si="72"/>
        <v>0</v>
      </c>
      <c r="AD139" s="98" t="s">
        <v>37</v>
      </c>
      <c r="AE139" s="215"/>
      <c r="AF139" s="99">
        <f t="shared" si="73"/>
        <v>0</v>
      </c>
      <c r="AG139" s="98" t="s">
        <v>37</v>
      </c>
      <c r="AH139" s="215"/>
      <c r="AI139" s="99">
        <f t="shared" si="74"/>
        <v>0</v>
      </c>
      <c r="AJ139" s="98" t="s">
        <v>37</v>
      </c>
      <c r="AK139" s="215"/>
      <c r="AL139" s="248">
        <f t="shared" si="75"/>
        <v>0</v>
      </c>
      <c r="AM139" s="73">
        <v>128</v>
      </c>
      <c r="AN139" s="74">
        <v>2100</v>
      </c>
      <c r="AO139" s="75">
        <f t="shared" si="84"/>
        <v>315000</v>
      </c>
      <c r="AP139" s="73">
        <v>128</v>
      </c>
      <c r="AQ139" s="74">
        <v>2500</v>
      </c>
      <c r="AR139" s="92" t="e">
        <f>AQ139*#REF!</f>
        <v>#REF!</v>
      </c>
      <c r="AS139" s="73">
        <v>128</v>
      </c>
      <c r="AT139" s="74">
        <v>2300</v>
      </c>
      <c r="AU139" s="74" t="e">
        <f>AT139*#REF!</f>
        <v>#REF!</v>
      </c>
      <c r="AV139" s="73">
        <v>128</v>
      </c>
      <c r="AW139" s="246">
        <v>4038.77</v>
      </c>
      <c r="AX139" s="75" t="e">
        <f>AW139*#REF!</f>
        <v>#REF!</v>
      </c>
      <c r="AY139" s="93"/>
      <c r="AZ139" s="77">
        <f t="shared" si="85"/>
        <v>130</v>
      </c>
      <c r="BA139" s="77">
        <f t="shared" si="76"/>
        <v>1886.4616666666668</v>
      </c>
      <c r="BB139" s="77">
        <f t="shared" si="77"/>
        <v>2200</v>
      </c>
      <c r="BC139" s="77">
        <f t="shared" si="78"/>
        <v>4038.77</v>
      </c>
      <c r="BD139" s="88"/>
      <c r="BE139" s="79">
        <f t="shared" si="83"/>
        <v>19500</v>
      </c>
      <c r="BF139" s="80">
        <f t="shared" si="83"/>
        <v>282969.25</v>
      </c>
      <c r="BG139" s="81">
        <f t="shared" si="83"/>
        <v>330000</v>
      </c>
      <c r="BH139" s="342">
        <f t="shared" si="79"/>
        <v>1787.5</v>
      </c>
      <c r="BI139" s="82"/>
    </row>
    <row r="140" spans="1:61" ht="36" x14ac:dyDescent="0.25">
      <c r="A140" s="253">
        <v>129</v>
      </c>
      <c r="B140" s="152" t="s">
        <v>248</v>
      </c>
      <c r="C140" s="153" t="s">
        <v>371</v>
      </c>
      <c r="D140" s="254" t="s">
        <v>372</v>
      </c>
      <c r="E140" s="155" t="s">
        <v>62</v>
      </c>
      <c r="F140" s="219"/>
      <c r="G140" s="64">
        <f t="shared" si="82"/>
        <v>0</v>
      </c>
      <c r="H140" s="255">
        <v>325.22000000000003</v>
      </c>
      <c r="I140" s="244">
        <f t="shared" si="80"/>
        <v>0</v>
      </c>
      <c r="J140" s="352">
        <v>12983</v>
      </c>
      <c r="K140" s="221">
        <v>150</v>
      </c>
      <c r="L140" s="222" t="s">
        <v>77</v>
      </c>
      <c r="M140" s="223"/>
      <c r="N140" s="224">
        <f t="shared" si="67"/>
        <v>0</v>
      </c>
      <c r="O140" s="222" t="s">
        <v>77</v>
      </c>
      <c r="P140" s="223"/>
      <c r="Q140" s="224">
        <f t="shared" si="68"/>
        <v>0</v>
      </c>
      <c r="R140" s="222" t="s">
        <v>77</v>
      </c>
      <c r="S140" s="223"/>
      <c r="T140" s="224">
        <f t="shared" si="69"/>
        <v>0</v>
      </c>
      <c r="U140" s="222" t="s">
        <v>77</v>
      </c>
      <c r="V140" s="223"/>
      <c r="W140" s="224">
        <f t="shared" si="70"/>
        <v>0</v>
      </c>
      <c r="X140" s="222" t="s">
        <v>77</v>
      </c>
      <c r="Y140" s="223"/>
      <c r="Z140" s="224">
        <f t="shared" si="71"/>
        <v>0</v>
      </c>
      <c r="AA140" s="222" t="s">
        <v>77</v>
      </c>
      <c r="AB140" s="223"/>
      <c r="AC140" s="224">
        <f t="shared" si="72"/>
        <v>0</v>
      </c>
      <c r="AD140" s="222" t="s">
        <v>77</v>
      </c>
      <c r="AE140" s="223"/>
      <c r="AF140" s="224">
        <f t="shared" si="73"/>
        <v>0</v>
      </c>
      <c r="AG140" s="222" t="s">
        <v>77</v>
      </c>
      <c r="AH140" s="223"/>
      <c r="AI140" s="224">
        <f t="shared" si="74"/>
        <v>0</v>
      </c>
      <c r="AJ140" s="222" t="s">
        <v>37</v>
      </c>
      <c r="AK140" s="223"/>
      <c r="AL140" s="256">
        <f t="shared" si="75"/>
        <v>0</v>
      </c>
      <c r="AM140" s="73">
        <v>129</v>
      </c>
      <c r="AN140" s="74">
        <v>84</v>
      </c>
      <c r="AO140" s="75">
        <f t="shared" si="84"/>
        <v>12600</v>
      </c>
      <c r="AP140" s="73">
        <v>129</v>
      </c>
      <c r="AQ140" s="74">
        <v>1200</v>
      </c>
      <c r="AR140" s="92" t="e">
        <f>AQ140*#REF!</f>
        <v>#REF!</v>
      </c>
      <c r="AS140" s="73">
        <v>129</v>
      </c>
      <c r="AT140" s="74">
        <v>85</v>
      </c>
      <c r="AU140" s="74" t="e">
        <f>AT140*#REF!</f>
        <v>#REF!</v>
      </c>
      <c r="AV140" s="73">
        <v>129</v>
      </c>
      <c r="AW140" s="246">
        <v>565.42999999999995</v>
      </c>
      <c r="AX140" s="75" t="e">
        <f>AW140*#REF!</f>
        <v>#REF!</v>
      </c>
      <c r="AY140" s="93"/>
      <c r="AZ140" s="77">
        <f t="shared" si="85"/>
        <v>84</v>
      </c>
      <c r="BA140" s="77">
        <f t="shared" si="76"/>
        <v>483.60749999999996</v>
      </c>
      <c r="BB140" s="77">
        <f t="shared" si="77"/>
        <v>325.21499999999997</v>
      </c>
      <c r="BC140" s="77">
        <f t="shared" si="78"/>
        <v>1200</v>
      </c>
      <c r="BD140" s="88"/>
      <c r="BE140" s="79">
        <f t="shared" si="83"/>
        <v>12600</v>
      </c>
      <c r="BF140" s="80">
        <f t="shared" si="83"/>
        <v>72541.125</v>
      </c>
      <c r="BG140" s="81">
        <f t="shared" si="83"/>
        <v>48782.249999999993</v>
      </c>
      <c r="BH140" s="342">
        <f t="shared" si="79"/>
        <v>325.21499999999992</v>
      </c>
      <c r="BI140" s="82"/>
    </row>
    <row r="141" spans="1:61" s="204" customFormat="1" x14ac:dyDescent="0.25">
      <c r="A141" s="225"/>
      <c r="B141" s="114"/>
      <c r="C141" s="115"/>
      <c r="D141" s="116" t="s">
        <v>373</v>
      </c>
      <c r="E141" s="116"/>
      <c r="F141" s="226"/>
      <c r="G141" s="226"/>
      <c r="H141" s="120"/>
      <c r="I141" s="120">
        <f>SUM(I88:I140)</f>
        <v>82870</v>
      </c>
      <c r="J141" s="360"/>
      <c r="K141" s="228"/>
      <c r="L141" s="227"/>
      <c r="M141" s="227"/>
      <c r="N141" s="227"/>
      <c r="O141" s="227"/>
      <c r="P141" s="227"/>
      <c r="Q141" s="227"/>
      <c r="R141" s="227"/>
      <c r="S141" s="227"/>
      <c r="T141" s="227"/>
      <c r="U141" s="227"/>
      <c r="V141" s="227"/>
      <c r="W141" s="227"/>
      <c r="X141" s="227"/>
      <c r="Y141" s="227"/>
      <c r="Z141" s="227"/>
      <c r="AA141" s="229"/>
      <c r="AB141" s="229"/>
      <c r="AC141" s="229"/>
      <c r="AD141" s="229"/>
      <c r="AE141" s="229"/>
      <c r="AF141" s="229"/>
      <c r="AG141" s="229"/>
      <c r="AH141" s="229"/>
      <c r="AI141" s="229"/>
      <c r="AJ141" s="229"/>
      <c r="AK141" s="229"/>
      <c r="AL141" s="229"/>
      <c r="AM141" s="229"/>
      <c r="AN141" s="229"/>
      <c r="AO141" s="229"/>
      <c r="AP141" s="229"/>
      <c r="AQ141" s="229"/>
      <c r="AR141" s="229"/>
      <c r="AS141" s="229"/>
      <c r="AT141" s="229"/>
      <c r="AU141" s="229"/>
      <c r="AV141" s="229"/>
      <c r="AW141" s="229"/>
      <c r="AX141" s="229"/>
      <c r="AY141" s="229"/>
      <c r="AZ141" s="203"/>
      <c r="BA141" s="203"/>
      <c r="BB141" s="203"/>
      <c r="BC141" s="203"/>
      <c r="BD141" s="229"/>
      <c r="BE141" s="125">
        <f>SUM(BE88:BE140)</f>
        <v>3946180.6999999997</v>
      </c>
      <c r="BF141" s="125">
        <f t="shared" ref="BF141:BG141" si="86">SUM(BF88:BF140)</f>
        <v>24173999.510131527</v>
      </c>
      <c r="BG141" s="125">
        <f t="shared" si="86"/>
        <v>11647764.225</v>
      </c>
      <c r="BH141" s="203"/>
      <c r="BI141" s="82"/>
    </row>
    <row r="142" spans="1:61" x14ac:dyDescent="0.25">
      <c r="A142" s="230"/>
      <c r="B142" s="257"/>
      <c r="C142" s="258"/>
      <c r="D142" s="232" t="s">
        <v>374</v>
      </c>
      <c r="E142" s="233"/>
      <c r="F142" s="234"/>
      <c r="G142" s="234"/>
      <c r="H142" s="259"/>
      <c r="I142" s="260"/>
      <c r="J142" s="237"/>
      <c r="K142" s="238"/>
      <c r="L142" s="239"/>
      <c r="M142" s="239"/>
      <c r="N142" s="239"/>
      <c r="O142" s="239"/>
      <c r="P142" s="239"/>
      <c r="Q142" s="239"/>
      <c r="R142" s="239"/>
      <c r="S142" s="239"/>
      <c r="T142" s="239"/>
      <c r="U142" s="239"/>
      <c r="V142" s="239"/>
      <c r="W142" s="239"/>
      <c r="X142" s="239"/>
      <c r="Y142" s="239"/>
      <c r="Z142" s="239"/>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09"/>
      <c r="BA142" s="209"/>
      <c r="BB142" s="209"/>
      <c r="BC142" s="209"/>
      <c r="BD142" s="240"/>
      <c r="BE142" s="261"/>
      <c r="BF142" s="261"/>
      <c r="BG142" s="261"/>
      <c r="BH142" s="348"/>
      <c r="BI142" s="82"/>
    </row>
    <row r="143" spans="1:61" ht="48" x14ac:dyDescent="0.25">
      <c r="A143" s="59">
        <v>130</v>
      </c>
      <c r="B143" s="262" t="s">
        <v>375</v>
      </c>
      <c r="C143" s="84" t="s">
        <v>376</v>
      </c>
      <c r="D143" s="62" t="s">
        <v>377</v>
      </c>
      <c r="E143" s="63" t="s">
        <v>153</v>
      </c>
      <c r="F143" s="64"/>
      <c r="G143" s="64">
        <f t="shared" ref="G143:G166" si="87">SUM(F143:F143)</f>
        <v>0</v>
      </c>
      <c r="H143" s="263">
        <v>152.56</v>
      </c>
      <c r="I143" s="264">
        <f>G143*H143</f>
        <v>0</v>
      </c>
      <c r="J143" s="359">
        <v>24902</v>
      </c>
      <c r="K143" s="211">
        <v>1000</v>
      </c>
      <c r="L143" s="213" t="s">
        <v>77</v>
      </c>
      <c r="M143" s="214"/>
      <c r="N143" s="212">
        <f t="shared" ref="N143:N166" si="88">M143*K143</f>
        <v>0</v>
      </c>
      <c r="O143" s="213" t="s">
        <v>77</v>
      </c>
      <c r="P143" s="214"/>
      <c r="Q143" s="212">
        <f t="shared" ref="Q143:Q166" si="89">P143*K143</f>
        <v>0</v>
      </c>
      <c r="R143" s="210">
        <v>674</v>
      </c>
      <c r="S143" s="212">
        <v>161.25</v>
      </c>
      <c r="T143" s="212">
        <f t="shared" ref="T143:T166" si="90">S143*K143</f>
        <v>161250</v>
      </c>
      <c r="U143" s="213" t="s">
        <v>77</v>
      </c>
      <c r="V143" s="214"/>
      <c r="W143" s="212">
        <f t="shared" ref="W143:W166" si="91">V143*K143</f>
        <v>0</v>
      </c>
      <c r="X143" s="210">
        <v>131</v>
      </c>
      <c r="Y143" s="212">
        <v>45</v>
      </c>
      <c r="Z143" s="212">
        <f t="shared" ref="Z143:Z166" si="92">Y143*K143</f>
        <v>45000</v>
      </c>
      <c r="AA143" s="213" t="s">
        <v>77</v>
      </c>
      <c r="AB143" s="214"/>
      <c r="AC143" s="212">
        <f t="shared" ref="AC143:AC166" si="93">AB143*K143</f>
        <v>0</v>
      </c>
      <c r="AD143" s="213" t="s">
        <v>77</v>
      </c>
      <c r="AE143" s="214"/>
      <c r="AF143" s="212">
        <f t="shared" ref="AF143:AF166" si="94">AE143*K143</f>
        <v>0</v>
      </c>
      <c r="AG143" s="213" t="s">
        <v>77</v>
      </c>
      <c r="AH143" s="214"/>
      <c r="AI143" s="212">
        <f t="shared" ref="AI143:AI166" si="95">AH143*K143</f>
        <v>0</v>
      </c>
      <c r="AJ143" s="213" t="s">
        <v>77</v>
      </c>
      <c r="AK143" s="214"/>
      <c r="AL143" s="245">
        <f t="shared" ref="AL143:AL166" si="96">AK143*K143</f>
        <v>0</v>
      </c>
      <c r="AM143" s="73">
        <v>130</v>
      </c>
      <c r="AN143" s="74">
        <v>119</v>
      </c>
      <c r="AO143" s="75">
        <f t="shared" si="84"/>
        <v>119000</v>
      </c>
      <c r="AP143" s="73">
        <v>130</v>
      </c>
      <c r="AQ143" s="74">
        <v>180</v>
      </c>
      <c r="AR143" s="92" t="e">
        <f>AQ143*#REF!</f>
        <v>#REF!</v>
      </c>
      <c r="AS143" s="73">
        <v>130</v>
      </c>
      <c r="AT143" s="74">
        <v>150</v>
      </c>
      <c r="AU143" s="74" t="e">
        <f>AT143*#REF!</f>
        <v>#REF!</v>
      </c>
      <c r="AV143" s="73">
        <v>130</v>
      </c>
      <c r="AW143" s="246">
        <v>193.86</v>
      </c>
      <c r="AX143" s="75" t="e">
        <f>AW143*#REF!</f>
        <v>#REF!</v>
      </c>
      <c r="AY143" s="93"/>
      <c r="AZ143" s="77">
        <f t="shared" si="85"/>
        <v>45</v>
      </c>
      <c r="BA143" s="77">
        <f t="shared" ref="BA143:BA166" si="97">AVERAGE(AK143,AH143,AE143,AB143,Y143,V143,S143,P143,M143,AN143,AQ143,AT143,AW143)</f>
        <v>141.51833333333335</v>
      </c>
      <c r="BB143" s="77">
        <f t="shared" ref="BB143:BB166" si="98">MEDIAN(AK143,AH143,AE143,AB143,Y143,V143,S143,P143,M143,AN143,AQ143,AT143,AW143)</f>
        <v>155.625</v>
      </c>
      <c r="BC143" s="77">
        <f t="shared" ref="BC143:BC166" si="99">MAX(AK143,AH143,AE143,AB143,Y143,V143,S143,P143,M143,AN143,AQ143,AT143,AW143)</f>
        <v>193.86</v>
      </c>
      <c r="BD143" s="88"/>
      <c r="BE143" s="79">
        <f t="shared" ref="BE143:BG166" si="100">AZ143*$K143</f>
        <v>45000</v>
      </c>
      <c r="BF143" s="80">
        <f t="shared" si="100"/>
        <v>141518.33333333334</v>
      </c>
      <c r="BG143" s="81">
        <f t="shared" si="100"/>
        <v>155625</v>
      </c>
      <c r="BH143" s="342">
        <f t="shared" ref="BH143:BH166" si="101">(SUM(M143,P143,S143,V143,Y143,AB143,AE143,AH143,AK143,AN143,AQ143,AT143,AW143)-MAX(M143,P143,S143,V143,Y143,AB143,AE143,AH143,AK143,AN143,AQ143,AT143,AW143)-MIN(M143,P143,S143,V143,Y143,AB143,AE143,AH143,AK143,AN143,AQ143,AT143,AW143))/(COUNT(M143,P143,S143,V143,Y143,AB143,AE143,AH143,AK143,AN143,AQ143,AT143,AW143)-2)</f>
        <v>152.5625</v>
      </c>
      <c r="BI143" s="82"/>
    </row>
    <row r="144" spans="1:61" ht="36" x14ac:dyDescent="0.25">
      <c r="A144" s="137">
        <v>131</v>
      </c>
      <c r="B144" s="83" t="s">
        <v>375</v>
      </c>
      <c r="C144" s="84" t="s">
        <v>378</v>
      </c>
      <c r="D144" s="85" t="s">
        <v>379</v>
      </c>
      <c r="E144" s="86" t="s">
        <v>9</v>
      </c>
      <c r="F144" s="64">
        <v>500</v>
      </c>
      <c r="G144" s="64">
        <f t="shared" si="87"/>
        <v>500</v>
      </c>
      <c r="H144" s="263">
        <v>13.34</v>
      </c>
      <c r="I144" s="264">
        <f t="shared" ref="I144:I166" si="102">G144*H144</f>
        <v>6670</v>
      </c>
      <c r="J144" s="351">
        <v>471375</v>
      </c>
      <c r="K144" s="68">
        <v>11000</v>
      </c>
      <c r="L144" s="67">
        <v>202</v>
      </c>
      <c r="M144" s="99">
        <v>4.22</v>
      </c>
      <c r="N144" s="99">
        <f t="shared" si="88"/>
        <v>46420</v>
      </c>
      <c r="O144" s="67">
        <v>128</v>
      </c>
      <c r="P144" s="99">
        <v>5.5</v>
      </c>
      <c r="Q144" s="99">
        <f t="shared" si="89"/>
        <v>60500</v>
      </c>
      <c r="R144" s="67">
        <v>737</v>
      </c>
      <c r="S144" s="99">
        <v>6.5</v>
      </c>
      <c r="T144" s="99">
        <f t="shared" si="90"/>
        <v>71500</v>
      </c>
      <c r="U144" s="67" t="s">
        <v>380</v>
      </c>
      <c r="V144" s="99">
        <v>6</v>
      </c>
      <c r="W144" s="99">
        <f t="shared" si="91"/>
        <v>66000</v>
      </c>
      <c r="X144" s="67">
        <v>134</v>
      </c>
      <c r="Y144" s="99">
        <v>8</v>
      </c>
      <c r="Z144" s="99">
        <f t="shared" si="92"/>
        <v>88000</v>
      </c>
      <c r="AA144" s="98" t="s">
        <v>77</v>
      </c>
      <c r="AB144" s="215"/>
      <c r="AC144" s="99">
        <f t="shared" si="93"/>
        <v>0</v>
      </c>
      <c r="AD144" s="67">
        <v>109</v>
      </c>
      <c r="AE144" s="99">
        <v>8.8699999999999992</v>
      </c>
      <c r="AF144" s="99">
        <f t="shared" si="94"/>
        <v>97569.999999999985</v>
      </c>
      <c r="AG144" s="67">
        <v>361</v>
      </c>
      <c r="AH144" s="99">
        <v>3.85</v>
      </c>
      <c r="AI144" s="99">
        <f t="shared" si="95"/>
        <v>42350</v>
      </c>
      <c r="AJ144" s="98" t="s">
        <v>77</v>
      </c>
      <c r="AK144" s="215"/>
      <c r="AL144" s="248">
        <f t="shared" si="96"/>
        <v>0</v>
      </c>
      <c r="AM144" s="73">
        <v>131</v>
      </c>
      <c r="AN144" s="74">
        <v>19.600000000000001</v>
      </c>
      <c r="AO144" s="75">
        <f t="shared" si="84"/>
        <v>215600.00000000003</v>
      </c>
      <c r="AP144" s="73">
        <v>131</v>
      </c>
      <c r="AQ144" s="74">
        <v>65</v>
      </c>
      <c r="AR144" s="92" t="e">
        <f>AQ144*#REF!</f>
        <v>#REF!</v>
      </c>
      <c r="AS144" s="73">
        <v>131</v>
      </c>
      <c r="AT144" s="74">
        <v>42</v>
      </c>
      <c r="AU144" s="74" t="e">
        <f>AT144*#REF!</f>
        <v>#REF!</v>
      </c>
      <c r="AV144" s="73">
        <v>131</v>
      </c>
      <c r="AW144" s="246">
        <v>19.39</v>
      </c>
      <c r="AX144" s="75" t="e">
        <f>AW144*#REF!</f>
        <v>#REF!</v>
      </c>
      <c r="AY144" s="93"/>
      <c r="AZ144" s="77">
        <f t="shared" si="85"/>
        <v>3.85</v>
      </c>
      <c r="BA144" s="77">
        <f t="shared" si="97"/>
        <v>17.175454545454546</v>
      </c>
      <c r="BB144" s="77">
        <f t="shared" si="98"/>
        <v>8</v>
      </c>
      <c r="BC144" s="77">
        <f t="shared" si="99"/>
        <v>65</v>
      </c>
      <c r="BD144" s="88"/>
      <c r="BE144" s="79">
        <f t="shared" si="100"/>
        <v>42350</v>
      </c>
      <c r="BF144" s="80">
        <f t="shared" si="100"/>
        <v>188930</v>
      </c>
      <c r="BG144" s="81">
        <f t="shared" si="100"/>
        <v>88000</v>
      </c>
      <c r="BH144" s="342">
        <f t="shared" si="101"/>
        <v>13.342222222222224</v>
      </c>
      <c r="BI144" s="82"/>
    </row>
    <row r="145" spans="1:61" ht="60" x14ac:dyDescent="0.25">
      <c r="A145" s="59">
        <v>132</v>
      </c>
      <c r="B145" s="83" t="s">
        <v>375</v>
      </c>
      <c r="C145" s="97" t="s">
        <v>381</v>
      </c>
      <c r="D145" s="265" t="s">
        <v>382</v>
      </c>
      <c r="E145" s="86" t="s">
        <v>9</v>
      </c>
      <c r="F145" s="64"/>
      <c r="G145" s="64">
        <f t="shared" si="87"/>
        <v>0</v>
      </c>
      <c r="H145" s="263">
        <v>21.69</v>
      </c>
      <c r="I145" s="264">
        <f t="shared" si="102"/>
        <v>0</v>
      </c>
      <c r="J145" s="351">
        <v>17350</v>
      </c>
      <c r="K145" s="68">
        <v>11000</v>
      </c>
      <c r="L145" s="98" t="s">
        <v>77</v>
      </c>
      <c r="M145" s="215"/>
      <c r="N145" s="99">
        <f t="shared" si="88"/>
        <v>0</v>
      </c>
      <c r="O145" s="67">
        <v>132</v>
      </c>
      <c r="P145" s="99">
        <v>5.5</v>
      </c>
      <c r="Q145" s="99">
        <f t="shared" si="89"/>
        <v>60500</v>
      </c>
      <c r="R145" s="67">
        <v>763</v>
      </c>
      <c r="S145" s="99">
        <v>6.4</v>
      </c>
      <c r="T145" s="99">
        <f t="shared" si="90"/>
        <v>70400</v>
      </c>
      <c r="U145" s="98" t="s">
        <v>77</v>
      </c>
      <c r="V145" s="215"/>
      <c r="W145" s="99">
        <f t="shared" si="91"/>
        <v>0</v>
      </c>
      <c r="X145" s="67">
        <v>137</v>
      </c>
      <c r="Y145" s="99">
        <v>7</v>
      </c>
      <c r="Z145" s="99">
        <f t="shared" si="92"/>
        <v>77000</v>
      </c>
      <c r="AA145" s="98" t="s">
        <v>77</v>
      </c>
      <c r="AB145" s="215"/>
      <c r="AC145" s="99">
        <f t="shared" si="93"/>
        <v>0</v>
      </c>
      <c r="AD145" s="67">
        <v>129</v>
      </c>
      <c r="AE145" s="99">
        <v>2.08</v>
      </c>
      <c r="AF145" s="99">
        <f t="shared" si="94"/>
        <v>22880</v>
      </c>
      <c r="AG145" s="67">
        <v>373</v>
      </c>
      <c r="AH145" s="99">
        <v>5.35</v>
      </c>
      <c r="AI145" s="99">
        <f t="shared" si="95"/>
        <v>58849.999999999993</v>
      </c>
      <c r="AJ145" s="98" t="s">
        <v>77</v>
      </c>
      <c r="AK145" s="215"/>
      <c r="AL145" s="248">
        <f t="shared" si="96"/>
        <v>0</v>
      </c>
      <c r="AM145" s="73">
        <v>132</v>
      </c>
      <c r="AN145" s="74">
        <v>5.6</v>
      </c>
      <c r="AO145" s="75">
        <f t="shared" si="84"/>
        <v>61599.999999999993</v>
      </c>
      <c r="AP145" s="73">
        <v>132</v>
      </c>
      <c r="AQ145" s="74">
        <v>80</v>
      </c>
      <c r="AR145" s="92" t="e">
        <f>AQ145*#REF!</f>
        <v>#REF!</v>
      </c>
      <c r="AS145" s="73">
        <v>132</v>
      </c>
      <c r="AT145" s="74">
        <v>42</v>
      </c>
      <c r="AU145" s="74" t="e">
        <f>AT145*#REF!</f>
        <v>#REF!</v>
      </c>
      <c r="AV145" s="73">
        <v>132</v>
      </c>
      <c r="AW145" s="246">
        <v>153.47</v>
      </c>
      <c r="AX145" s="75" t="e">
        <f>AW145*#REF!</f>
        <v>#REF!</v>
      </c>
      <c r="AY145" s="93"/>
      <c r="AZ145" s="77">
        <f t="shared" si="85"/>
        <v>2.08</v>
      </c>
      <c r="BA145" s="77">
        <f t="shared" si="97"/>
        <v>34.155555555555551</v>
      </c>
      <c r="BB145" s="77">
        <f t="shared" si="98"/>
        <v>6.4</v>
      </c>
      <c r="BC145" s="77">
        <f t="shared" si="99"/>
        <v>153.47</v>
      </c>
      <c r="BD145" s="88"/>
      <c r="BE145" s="79">
        <f t="shared" si="100"/>
        <v>22880</v>
      </c>
      <c r="BF145" s="80">
        <f t="shared" si="100"/>
        <v>375711.11111111107</v>
      </c>
      <c r="BG145" s="81">
        <f t="shared" si="100"/>
        <v>70400</v>
      </c>
      <c r="BH145" s="342">
        <f t="shared" si="101"/>
        <v>21.69285714285714</v>
      </c>
      <c r="BI145" s="82"/>
    </row>
    <row r="146" spans="1:61" ht="36" x14ac:dyDescent="0.25">
      <c r="A146" s="137">
        <v>133</v>
      </c>
      <c r="B146" s="83" t="s">
        <v>375</v>
      </c>
      <c r="C146" s="97" t="s">
        <v>383</v>
      </c>
      <c r="D146" s="266" t="s">
        <v>384</v>
      </c>
      <c r="E146" s="86" t="s">
        <v>9</v>
      </c>
      <c r="F146" s="64">
        <v>500</v>
      </c>
      <c r="G146" s="64">
        <f t="shared" si="87"/>
        <v>500</v>
      </c>
      <c r="H146" s="263">
        <v>60.91</v>
      </c>
      <c r="I146" s="264">
        <f t="shared" si="102"/>
        <v>30455</v>
      </c>
      <c r="J146" s="351">
        <v>397537</v>
      </c>
      <c r="K146" s="68">
        <v>5000</v>
      </c>
      <c r="L146" s="67">
        <v>204</v>
      </c>
      <c r="M146" s="99">
        <v>85</v>
      </c>
      <c r="N146" s="99">
        <f t="shared" si="88"/>
        <v>425000</v>
      </c>
      <c r="O146" s="67">
        <v>127</v>
      </c>
      <c r="P146" s="99">
        <v>18</v>
      </c>
      <c r="Q146" s="99">
        <f t="shared" si="89"/>
        <v>90000</v>
      </c>
      <c r="R146" s="67">
        <v>759</v>
      </c>
      <c r="S146" s="99">
        <v>21</v>
      </c>
      <c r="T146" s="99">
        <f t="shared" si="90"/>
        <v>105000</v>
      </c>
      <c r="U146" s="98" t="s">
        <v>77</v>
      </c>
      <c r="V146" s="215"/>
      <c r="W146" s="99">
        <f t="shared" si="91"/>
        <v>0</v>
      </c>
      <c r="X146" s="67">
        <v>139</v>
      </c>
      <c r="Y146" s="99">
        <v>20</v>
      </c>
      <c r="Z146" s="99">
        <f t="shared" si="92"/>
        <v>100000</v>
      </c>
      <c r="AA146" s="98" t="s">
        <v>77</v>
      </c>
      <c r="AB146" s="215"/>
      <c r="AC146" s="99">
        <f t="shared" si="93"/>
        <v>0</v>
      </c>
      <c r="AD146" s="67">
        <v>110</v>
      </c>
      <c r="AE146" s="99">
        <v>37.6</v>
      </c>
      <c r="AF146" s="99">
        <f t="shared" si="94"/>
        <v>188000</v>
      </c>
      <c r="AG146" s="67">
        <v>360</v>
      </c>
      <c r="AH146" s="99">
        <v>20.420000000000002</v>
      </c>
      <c r="AI146" s="99">
        <f t="shared" si="95"/>
        <v>102100.00000000001</v>
      </c>
      <c r="AJ146" s="98" t="s">
        <v>77</v>
      </c>
      <c r="AK146" s="215"/>
      <c r="AL146" s="248">
        <f t="shared" si="96"/>
        <v>0</v>
      </c>
      <c r="AM146" s="73">
        <v>133</v>
      </c>
      <c r="AN146" s="74">
        <v>44.8</v>
      </c>
      <c r="AO146" s="75">
        <f t="shared" si="84"/>
        <v>224000</v>
      </c>
      <c r="AP146" s="73">
        <v>133</v>
      </c>
      <c r="AQ146" s="74">
        <v>165</v>
      </c>
      <c r="AR146" s="92" t="e">
        <f>AQ146*#REF!</f>
        <v>#REF!</v>
      </c>
      <c r="AS146" s="73">
        <v>133</v>
      </c>
      <c r="AT146" s="74">
        <v>105</v>
      </c>
      <c r="AU146" s="74" t="e">
        <f>AT146*#REF!</f>
        <v>#REF!</v>
      </c>
      <c r="AV146" s="73">
        <v>133</v>
      </c>
      <c r="AW146" s="246">
        <v>153.47</v>
      </c>
      <c r="AX146" s="75" t="e">
        <f>AW146*#REF!</f>
        <v>#REF!</v>
      </c>
      <c r="AY146" s="93"/>
      <c r="AZ146" s="77">
        <f t="shared" si="85"/>
        <v>18</v>
      </c>
      <c r="BA146" s="77">
        <f t="shared" si="97"/>
        <v>67.028999999999996</v>
      </c>
      <c r="BB146" s="77">
        <f t="shared" si="98"/>
        <v>41.2</v>
      </c>
      <c r="BC146" s="77">
        <f t="shared" si="99"/>
        <v>165</v>
      </c>
      <c r="BD146" s="88"/>
      <c r="BE146" s="79">
        <f t="shared" si="100"/>
        <v>90000</v>
      </c>
      <c r="BF146" s="80">
        <f t="shared" si="100"/>
        <v>335145</v>
      </c>
      <c r="BG146" s="81">
        <f t="shared" si="100"/>
        <v>206000</v>
      </c>
      <c r="BH146" s="342">
        <f t="shared" si="101"/>
        <v>60.911249999999995</v>
      </c>
      <c r="BI146" s="82"/>
    </row>
    <row r="147" spans="1:61" ht="60" x14ac:dyDescent="0.25">
      <c r="A147" s="59">
        <v>134</v>
      </c>
      <c r="B147" s="96" t="s">
        <v>375</v>
      </c>
      <c r="C147" s="84" t="s">
        <v>385</v>
      </c>
      <c r="D147" s="85" t="s">
        <v>386</v>
      </c>
      <c r="E147" s="86" t="s">
        <v>9</v>
      </c>
      <c r="F147" s="64"/>
      <c r="G147" s="64">
        <f t="shared" si="87"/>
        <v>0</v>
      </c>
      <c r="H147" s="263">
        <v>66.05</v>
      </c>
      <c r="I147" s="264">
        <f t="shared" si="102"/>
        <v>0</v>
      </c>
      <c r="J147" s="351">
        <v>14086</v>
      </c>
      <c r="K147" s="68">
        <v>3000</v>
      </c>
      <c r="L147" s="98" t="s">
        <v>77</v>
      </c>
      <c r="M147" s="215"/>
      <c r="N147" s="99">
        <f t="shared" si="88"/>
        <v>0</v>
      </c>
      <c r="O147" s="67">
        <v>134</v>
      </c>
      <c r="P147" s="99">
        <v>20</v>
      </c>
      <c r="Q147" s="99">
        <f t="shared" si="89"/>
        <v>60000</v>
      </c>
      <c r="R147" s="98" t="s">
        <v>77</v>
      </c>
      <c r="S147" s="215"/>
      <c r="T147" s="99">
        <f t="shared" si="90"/>
        <v>0</v>
      </c>
      <c r="U147" s="98" t="s">
        <v>77</v>
      </c>
      <c r="V147" s="215"/>
      <c r="W147" s="99">
        <f t="shared" si="91"/>
        <v>0</v>
      </c>
      <c r="X147" s="67">
        <v>141</v>
      </c>
      <c r="Y147" s="99">
        <v>30</v>
      </c>
      <c r="Z147" s="99">
        <f t="shared" si="92"/>
        <v>90000</v>
      </c>
      <c r="AA147" s="98" t="s">
        <v>77</v>
      </c>
      <c r="AB147" s="215"/>
      <c r="AC147" s="99">
        <f t="shared" si="93"/>
        <v>0</v>
      </c>
      <c r="AD147" s="67">
        <v>123</v>
      </c>
      <c r="AE147" s="99">
        <v>48.05</v>
      </c>
      <c r="AF147" s="99">
        <f t="shared" si="94"/>
        <v>144150</v>
      </c>
      <c r="AG147" s="98" t="s">
        <v>77</v>
      </c>
      <c r="AH147" s="215"/>
      <c r="AI147" s="99">
        <f t="shared" si="95"/>
        <v>0</v>
      </c>
      <c r="AJ147" s="67" t="s">
        <v>387</v>
      </c>
      <c r="AK147" s="99">
        <v>31</v>
      </c>
      <c r="AL147" s="248">
        <f t="shared" si="96"/>
        <v>93000</v>
      </c>
      <c r="AM147" s="73">
        <v>134</v>
      </c>
      <c r="AN147" s="74">
        <v>53.2</v>
      </c>
      <c r="AO147" s="75">
        <f t="shared" si="84"/>
        <v>159600</v>
      </c>
      <c r="AP147" s="73">
        <v>134</v>
      </c>
      <c r="AQ147" s="74">
        <v>139</v>
      </c>
      <c r="AR147" s="92" t="e">
        <f>AQ147*#REF!</f>
        <v>#REF!</v>
      </c>
      <c r="AS147" s="73">
        <v>134</v>
      </c>
      <c r="AT147" s="74">
        <v>95</v>
      </c>
      <c r="AU147" s="74" t="e">
        <f>AT147*#REF!</f>
        <v>#REF!</v>
      </c>
      <c r="AV147" s="73">
        <v>134</v>
      </c>
      <c r="AW147" s="246">
        <v>153.47</v>
      </c>
      <c r="AX147" s="75" t="e">
        <f>AW147*#REF!</f>
        <v>#REF!</v>
      </c>
      <c r="AY147" s="93"/>
      <c r="AZ147" s="77">
        <f t="shared" si="85"/>
        <v>20</v>
      </c>
      <c r="BA147" s="77">
        <f t="shared" si="97"/>
        <v>71.215000000000003</v>
      </c>
      <c r="BB147" s="77">
        <f t="shared" si="98"/>
        <v>50.625</v>
      </c>
      <c r="BC147" s="77">
        <f t="shared" si="99"/>
        <v>153.47</v>
      </c>
      <c r="BD147" s="88"/>
      <c r="BE147" s="79">
        <f t="shared" si="100"/>
        <v>60000</v>
      </c>
      <c r="BF147" s="80">
        <f t="shared" si="100"/>
        <v>213645</v>
      </c>
      <c r="BG147" s="81">
        <f t="shared" si="100"/>
        <v>151875</v>
      </c>
      <c r="BH147" s="342">
        <f t="shared" si="101"/>
        <v>66.041666666666671</v>
      </c>
      <c r="BI147" s="82"/>
    </row>
    <row r="148" spans="1:61" ht="72" x14ac:dyDescent="0.25">
      <c r="A148" s="137">
        <v>135</v>
      </c>
      <c r="B148" s="96" t="s">
        <v>375</v>
      </c>
      <c r="C148" s="84" t="s">
        <v>388</v>
      </c>
      <c r="D148" s="85" t="s">
        <v>389</v>
      </c>
      <c r="E148" s="86" t="s">
        <v>9</v>
      </c>
      <c r="F148" s="64"/>
      <c r="G148" s="64">
        <f t="shared" si="87"/>
        <v>0</v>
      </c>
      <c r="H148" s="263">
        <v>124</v>
      </c>
      <c r="I148" s="264">
        <f t="shared" si="102"/>
        <v>0</v>
      </c>
      <c r="J148" s="351">
        <v>14086</v>
      </c>
      <c r="K148" s="68">
        <v>5000</v>
      </c>
      <c r="L148" s="98" t="s">
        <v>77</v>
      </c>
      <c r="M148" s="215"/>
      <c r="N148" s="99">
        <f t="shared" si="88"/>
        <v>0</v>
      </c>
      <c r="O148" s="98" t="s">
        <v>77</v>
      </c>
      <c r="P148" s="215"/>
      <c r="Q148" s="99">
        <f t="shared" si="89"/>
        <v>0</v>
      </c>
      <c r="R148" s="98" t="s">
        <v>77</v>
      </c>
      <c r="S148" s="215"/>
      <c r="T148" s="99">
        <f t="shared" si="90"/>
        <v>0</v>
      </c>
      <c r="U148" s="98" t="s">
        <v>77</v>
      </c>
      <c r="V148" s="215"/>
      <c r="W148" s="99">
        <f t="shared" si="91"/>
        <v>0</v>
      </c>
      <c r="X148" s="98" t="s">
        <v>77</v>
      </c>
      <c r="Y148" s="215"/>
      <c r="Z148" s="99">
        <f t="shared" si="92"/>
        <v>0</v>
      </c>
      <c r="AA148" s="98" t="s">
        <v>77</v>
      </c>
      <c r="AB148" s="215"/>
      <c r="AC148" s="99">
        <f t="shared" si="93"/>
        <v>0</v>
      </c>
      <c r="AD148" s="98" t="s">
        <v>77</v>
      </c>
      <c r="AE148" s="215"/>
      <c r="AF148" s="99">
        <f t="shared" si="94"/>
        <v>0</v>
      </c>
      <c r="AG148" s="98" t="s">
        <v>77</v>
      </c>
      <c r="AH148" s="215"/>
      <c r="AI148" s="99">
        <f t="shared" si="95"/>
        <v>0</v>
      </c>
      <c r="AJ148" s="98" t="s">
        <v>77</v>
      </c>
      <c r="AK148" s="215"/>
      <c r="AL148" s="248">
        <f t="shared" si="96"/>
        <v>0</v>
      </c>
      <c r="AM148" s="73">
        <v>135</v>
      </c>
      <c r="AN148" s="74">
        <v>77</v>
      </c>
      <c r="AO148" s="75">
        <f t="shared" si="84"/>
        <v>385000</v>
      </c>
      <c r="AP148" s="73">
        <v>135</v>
      </c>
      <c r="AQ148" s="74">
        <v>140</v>
      </c>
      <c r="AR148" s="92" t="e">
        <f>AQ148*#REF!</f>
        <v>#REF!</v>
      </c>
      <c r="AS148" s="73">
        <v>135</v>
      </c>
      <c r="AT148" s="74">
        <v>108</v>
      </c>
      <c r="AU148" s="74" t="e">
        <f>AT148*#REF!</f>
        <v>#REF!</v>
      </c>
      <c r="AV148" s="73">
        <v>135</v>
      </c>
      <c r="AW148" s="246">
        <v>153.47</v>
      </c>
      <c r="AX148" s="75" t="e">
        <f>AW148*#REF!</f>
        <v>#REF!</v>
      </c>
      <c r="AY148" s="93"/>
      <c r="AZ148" s="77">
        <f t="shared" si="85"/>
        <v>77</v>
      </c>
      <c r="BA148" s="77">
        <f t="shared" si="97"/>
        <v>119.61750000000001</v>
      </c>
      <c r="BB148" s="77">
        <f t="shared" si="98"/>
        <v>124</v>
      </c>
      <c r="BC148" s="77">
        <f t="shared" si="99"/>
        <v>153.47</v>
      </c>
      <c r="BD148" s="88"/>
      <c r="BE148" s="79">
        <f t="shared" si="100"/>
        <v>385000</v>
      </c>
      <c r="BF148" s="80">
        <f t="shared" si="100"/>
        <v>598087.5</v>
      </c>
      <c r="BG148" s="81">
        <f t="shared" si="100"/>
        <v>620000</v>
      </c>
      <c r="BH148" s="342">
        <f t="shared" si="101"/>
        <v>124</v>
      </c>
      <c r="BI148" s="82"/>
    </row>
    <row r="149" spans="1:61" ht="60" x14ac:dyDescent="0.25">
      <c r="A149" s="59">
        <v>136</v>
      </c>
      <c r="B149" s="83" t="s">
        <v>375</v>
      </c>
      <c r="C149" s="84" t="s">
        <v>390</v>
      </c>
      <c r="D149" s="85" t="s">
        <v>391</v>
      </c>
      <c r="E149" s="86" t="s">
        <v>9</v>
      </c>
      <c r="F149" s="64">
        <v>1000</v>
      </c>
      <c r="G149" s="64">
        <f t="shared" si="87"/>
        <v>1000</v>
      </c>
      <c r="H149" s="263">
        <v>9.32</v>
      </c>
      <c r="I149" s="264">
        <f t="shared" si="102"/>
        <v>9320</v>
      </c>
      <c r="J149" s="351">
        <v>428122</v>
      </c>
      <c r="K149" s="68">
        <v>5000</v>
      </c>
      <c r="L149" s="98" t="s">
        <v>77</v>
      </c>
      <c r="M149" s="215"/>
      <c r="N149" s="99">
        <f t="shared" si="88"/>
        <v>0</v>
      </c>
      <c r="O149" s="67">
        <v>137</v>
      </c>
      <c r="P149" s="99">
        <v>2.5</v>
      </c>
      <c r="Q149" s="99">
        <f t="shared" si="89"/>
        <v>12500</v>
      </c>
      <c r="R149" s="67">
        <v>740</v>
      </c>
      <c r="S149" s="99">
        <v>3.61</v>
      </c>
      <c r="T149" s="99">
        <f t="shared" si="90"/>
        <v>18050</v>
      </c>
      <c r="U149" s="67" t="s">
        <v>392</v>
      </c>
      <c r="V149" s="99">
        <v>8</v>
      </c>
      <c r="W149" s="99">
        <f t="shared" si="91"/>
        <v>40000</v>
      </c>
      <c r="X149" s="67">
        <v>160</v>
      </c>
      <c r="Y149" s="99">
        <v>8</v>
      </c>
      <c r="Z149" s="99">
        <f t="shared" si="92"/>
        <v>40000</v>
      </c>
      <c r="AA149" s="98" t="s">
        <v>77</v>
      </c>
      <c r="AB149" s="215"/>
      <c r="AC149" s="99">
        <f t="shared" si="93"/>
        <v>0</v>
      </c>
      <c r="AD149" s="67">
        <v>113</v>
      </c>
      <c r="AE149" s="99">
        <v>9.4</v>
      </c>
      <c r="AF149" s="99">
        <f t="shared" si="94"/>
        <v>47000</v>
      </c>
      <c r="AG149" s="67">
        <v>323</v>
      </c>
      <c r="AH149" s="99">
        <v>2.77</v>
      </c>
      <c r="AI149" s="99">
        <f t="shared" si="95"/>
        <v>13850</v>
      </c>
      <c r="AJ149" s="67" t="s">
        <v>393</v>
      </c>
      <c r="AK149" s="99">
        <v>7</v>
      </c>
      <c r="AL149" s="248">
        <f t="shared" si="96"/>
        <v>35000</v>
      </c>
      <c r="AM149" s="73">
        <v>136</v>
      </c>
      <c r="AN149" s="74">
        <v>5.32</v>
      </c>
      <c r="AO149" s="75">
        <f t="shared" si="84"/>
        <v>26600</v>
      </c>
      <c r="AP149" s="73">
        <v>136</v>
      </c>
      <c r="AQ149" s="74">
        <v>40</v>
      </c>
      <c r="AR149" s="92" t="e">
        <f>AQ149*#REF!</f>
        <v>#REF!</v>
      </c>
      <c r="AS149" s="267">
        <v>136</v>
      </c>
      <c r="AT149" s="109">
        <v>22</v>
      </c>
      <c r="AU149" s="109" t="e">
        <f>AT149*#REF!</f>
        <v>#REF!</v>
      </c>
      <c r="AV149" s="73">
        <v>136</v>
      </c>
      <c r="AW149" s="268">
        <v>17.73</v>
      </c>
      <c r="AX149" s="75" t="e">
        <f>AW149*#REF!</f>
        <v>#REF!</v>
      </c>
      <c r="AY149" s="93"/>
      <c r="AZ149" s="77">
        <f t="shared" si="85"/>
        <v>2.5</v>
      </c>
      <c r="BA149" s="77">
        <f t="shared" si="97"/>
        <v>11.484545454545454</v>
      </c>
      <c r="BB149" s="77">
        <f t="shared" si="98"/>
        <v>8</v>
      </c>
      <c r="BC149" s="77">
        <f t="shared" si="99"/>
        <v>40</v>
      </c>
      <c r="BD149" s="88"/>
      <c r="BE149" s="79">
        <f t="shared" si="100"/>
        <v>12500</v>
      </c>
      <c r="BF149" s="80">
        <f t="shared" si="100"/>
        <v>57422.727272727272</v>
      </c>
      <c r="BG149" s="81">
        <f t="shared" si="100"/>
        <v>40000</v>
      </c>
      <c r="BH149" s="342">
        <f t="shared" si="101"/>
        <v>9.3144444444444439</v>
      </c>
      <c r="BI149" s="82"/>
    </row>
    <row r="150" spans="1:61" ht="36" x14ac:dyDescent="0.25">
      <c r="A150" s="137">
        <v>137</v>
      </c>
      <c r="B150" s="96" t="s">
        <v>375</v>
      </c>
      <c r="C150" s="84" t="s">
        <v>394</v>
      </c>
      <c r="D150" s="85" t="s">
        <v>395</v>
      </c>
      <c r="E150" s="86" t="s">
        <v>9</v>
      </c>
      <c r="F150" s="64"/>
      <c r="G150" s="64">
        <f t="shared" si="87"/>
        <v>0</v>
      </c>
      <c r="H150" s="263">
        <v>116.89</v>
      </c>
      <c r="I150" s="264">
        <f t="shared" si="102"/>
        <v>0</v>
      </c>
      <c r="J150" s="351">
        <v>14269</v>
      </c>
      <c r="K150" s="68">
        <v>300</v>
      </c>
      <c r="L150" s="98" t="s">
        <v>77</v>
      </c>
      <c r="M150" s="215"/>
      <c r="N150" s="99">
        <f t="shared" si="88"/>
        <v>0</v>
      </c>
      <c r="O150" s="67">
        <v>141</v>
      </c>
      <c r="P150" s="99">
        <v>45</v>
      </c>
      <c r="Q150" s="99">
        <f t="shared" si="89"/>
        <v>13500</v>
      </c>
      <c r="R150" s="98" t="s">
        <v>77</v>
      </c>
      <c r="S150" s="215"/>
      <c r="T150" s="99">
        <f t="shared" si="90"/>
        <v>0</v>
      </c>
      <c r="U150" s="98" t="s">
        <v>77</v>
      </c>
      <c r="V150" s="215"/>
      <c r="W150" s="99">
        <f t="shared" si="91"/>
        <v>0</v>
      </c>
      <c r="X150" s="98" t="s">
        <v>77</v>
      </c>
      <c r="Y150" s="215"/>
      <c r="Z150" s="99">
        <f t="shared" si="92"/>
        <v>0</v>
      </c>
      <c r="AA150" s="98" t="s">
        <v>77</v>
      </c>
      <c r="AB150" s="215"/>
      <c r="AC150" s="99">
        <f t="shared" si="93"/>
        <v>0</v>
      </c>
      <c r="AD150" s="98" t="s">
        <v>77</v>
      </c>
      <c r="AE150" s="215"/>
      <c r="AF150" s="99">
        <f t="shared" si="94"/>
        <v>0</v>
      </c>
      <c r="AG150" s="98" t="s">
        <v>77</v>
      </c>
      <c r="AH150" s="215"/>
      <c r="AI150" s="99">
        <f t="shared" si="95"/>
        <v>0</v>
      </c>
      <c r="AJ150" s="98" t="s">
        <v>77</v>
      </c>
      <c r="AK150" s="215"/>
      <c r="AL150" s="248">
        <f t="shared" si="96"/>
        <v>0</v>
      </c>
      <c r="AM150" s="73">
        <v>137</v>
      </c>
      <c r="AN150" s="74">
        <v>67.2</v>
      </c>
      <c r="AO150" s="75">
        <f t="shared" si="84"/>
        <v>20160</v>
      </c>
      <c r="AP150" s="73">
        <v>137</v>
      </c>
      <c r="AQ150" s="74">
        <v>200</v>
      </c>
      <c r="AR150" s="92" t="e">
        <f>AQ150*#REF!</f>
        <v>#REF!</v>
      </c>
      <c r="AS150" s="269">
        <v>137</v>
      </c>
      <c r="AT150" s="75">
        <v>130</v>
      </c>
      <c r="AU150" s="75" t="e">
        <f>AT150*#REF!</f>
        <v>#REF!</v>
      </c>
      <c r="AV150" s="73">
        <v>137</v>
      </c>
      <c r="AW150" s="246">
        <v>153.47</v>
      </c>
      <c r="AX150" s="75" t="e">
        <f>AW150*#REF!</f>
        <v>#REF!</v>
      </c>
      <c r="AY150" s="93"/>
      <c r="AZ150" s="77">
        <f t="shared" si="85"/>
        <v>45</v>
      </c>
      <c r="BA150" s="77">
        <f t="shared" si="97"/>
        <v>119.13399999999999</v>
      </c>
      <c r="BB150" s="77">
        <f t="shared" si="98"/>
        <v>130</v>
      </c>
      <c r="BC150" s="77">
        <f t="shared" si="99"/>
        <v>200</v>
      </c>
      <c r="BD150" s="88"/>
      <c r="BE150" s="79">
        <f t="shared" si="100"/>
        <v>13500</v>
      </c>
      <c r="BF150" s="80">
        <f t="shared" si="100"/>
        <v>35740.199999999997</v>
      </c>
      <c r="BG150" s="81">
        <f t="shared" si="100"/>
        <v>39000</v>
      </c>
      <c r="BH150" s="342">
        <f t="shared" si="101"/>
        <v>116.88999999999999</v>
      </c>
      <c r="BI150" s="82"/>
    </row>
    <row r="151" spans="1:61" ht="60" x14ac:dyDescent="0.25">
      <c r="A151" s="59">
        <v>138</v>
      </c>
      <c r="B151" s="96" t="s">
        <v>375</v>
      </c>
      <c r="C151" s="97" t="s">
        <v>396</v>
      </c>
      <c r="D151" s="265" t="s">
        <v>397</v>
      </c>
      <c r="E151" s="86" t="s">
        <v>9</v>
      </c>
      <c r="F151" s="64"/>
      <c r="G151" s="64">
        <f t="shared" si="87"/>
        <v>0</v>
      </c>
      <c r="H151" s="263">
        <v>33.58</v>
      </c>
      <c r="I151" s="264">
        <f t="shared" si="102"/>
        <v>0</v>
      </c>
      <c r="J151" s="351">
        <v>1080</v>
      </c>
      <c r="K151" s="68">
        <v>11000</v>
      </c>
      <c r="L151" s="67">
        <v>207</v>
      </c>
      <c r="M151" s="99">
        <v>20</v>
      </c>
      <c r="N151" s="99">
        <f t="shared" si="88"/>
        <v>220000</v>
      </c>
      <c r="O151" s="98" t="s">
        <v>77</v>
      </c>
      <c r="P151" s="99"/>
      <c r="Q151" s="99">
        <f t="shared" si="89"/>
        <v>0</v>
      </c>
      <c r="R151" s="98" t="s">
        <v>77</v>
      </c>
      <c r="S151" s="215"/>
      <c r="T151" s="99">
        <f t="shared" si="90"/>
        <v>0</v>
      </c>
      <c r="U151" s="98" t="s">
        <v>77</v>
      </c>
      <c r="V151" s="215"/>
      <c r="W151" s="99">
        <f t="shared" si="91"/>
        <v>0</v>
      </c>
      <c r="X151" s="98" t="s">
        <v>77</v>
      </c>
      <c r="Y151" s="215"/>
      <c r="Z151" s="99">
        <f t="shared" si="92"/>
        <v>0</v>
      </c>
      <c r="AA151" s="98" t="s">
        <v>77</v>
      </c>
      <c r="AB151" s="215"/>
      <c r="AC151" s="99">
        <f t="shared" si="93"/>
        <v>0</v>
      </c>
      <c r="AD151" s="98" t="s">
        <v>77</v>
      </c>
      <c r="AE151" s="215"/>
      <c r="AF151" s="99">
        <f t="shared" si="94"/>
        <v>0</v>
      </c>
      <c r="AG151" s="98" t="s">
        <v>77</v>
      </c>
      <c r="AH151" s="215"/>
      <c r="AI151" s="99">
        <f t="shared" si="95"/>
        <v>0</v>
      </c>
      <c r="AJ151" s="98" t="s">
        <v>77</v>
      </c>
      <c r="AK151" s="215"/>
      <c r="AL151" s="248">
        <f t="shared" si="96"/>
        <v>0</v>
      </c>
      <c r="AM151" s="73">
        <v>138</v>
      </c>
      <c r="AN151" s="74">
        <v>25.2</v>
      </c>
      <c r="AO151" s="75">
        <f t="shared" si="84"/>
        <v>277200</v>
      </c>
      <c r="AP151" s="73">
        <v>138</v>
      </c>
      <c r="AQ151" s="74">
        <v>59</v>
      </c>
      <c r="AR151" s="92" t="e">
        <f>AQ151*#REF!</f>
        <v>#REF!</v>
      </c>
      <c r="AS151" s="269">
        <v>138</v>
      </c>
      <c r="AT151" s="75">
        <v>40</v>
      </c>
      <c r="AU151" s="75" t="e">
        <f>AT151*#REF!</f>
        <v>#REF!</v>
      </c>
      <c r="AV151" s="73">
        <v>138</v>
      </c>
      <c r="AW151" s="246">
        <v>35.54</v>
      </c>
      <c r="AX151" s="75" t="e">
        <f>AW151*#REF!</f>
        <v>#REF!</v>
      </c>
      <c r="AY151" s="93"/>
      <c r="AZ151" s="77">
        <f t="shared" si="85"/>
        <v>20</v>
      </c>
      <c r="BA151" s="77">
        <f t="shared" si="97"/>
        <v>35.947999999999993</v>
      </c>
      <c r="BB151" s="77">
        <f t="shared" si="98"/>
        <v>35.54</v>
      </c>
      <c r="BC151" s="77">
        <f t="shared" si="99"/>
        <v>59</v>
      </c>
      <c r="BD151" s="88"/>
      <c r="BE151" s="79">
        <f t="shared" si="100"/>
        <v>220000</v>
      </c>
      <c r="BF151" s="80">
        <f t="shared" si="100"/>
        <v>395427.99999999994</v>
      </c>
      <c r="BG151" s="81">
        <f t="shared" si="100"/>
        <v>390940</v>
      </c>
      <c r="BH151" s="342">
        <f t="shared" si="101"/>
        <v>33.579999999999991</v>
      </c>
      <c r="BI151" s="82"/>
    </row>
    <row r="152" spans="1:61" ht="48" x14ac:dyDescent="0.25">
      <c r="A152" s="137">
        <v>139</v>
      </c>
      <c r="B152" s="83" t="s">
        <v>375</v>
      </c>
      <c r="C152" s="84" t="s">
        <v>398</v>
      </c>
      <c r="D152" s="85" t="s">
        <v>399</v>
      </c>
      <c r="E152" s="86" t="s">
        <v>9</v>
      </c>
      <c r="F152" s="64">
        <v>500</v>
      </c>
      <c r="G152" s="64">
        <f t="shared" si="87"/>
        <v>500</v>
      </c>
      <c r="H152" s="263">
        <v>6.96</v>
      </c>
      <c r="I152" s="264">
        <f t="shared" si="102"/>
        <v>3480</v>
      </c>
      <c r="J152" s="351">
        <v>22810</v>
      </c>
      <c r="K152" s="68">
        <v>11000</v>
      </c>
      <c r="L152" s="98" t="s">
        <v>77</v>
      </c>
      <c r="M152" s="215"/>
      <c r="N152" s="99">
        <f t="shared" si="88"/>
        <v>0</v>
      </c>
      <c r="O152" s="67">
        <v>142</v>
      </c>
      <c r="P152" s="99">
        <v>4.5</v>
      </c>
      <c r="Q152" s="99">
        <f t="shared" si="89"/>
        <v>49500</v>
      </c>
      <c r="R152" s="67">
        <v>760</v>
      </c>
      <c r="S152" s="99">
        <v>0.28000000000000003</v>
      </c>
      <c r="T152" s="99">
        <f t="shared" si="90"/>
        <v>3080.0000000000005</v>
      </c>
      <c r="U152" s="98" t="s">
        <v>77</v>
      </c>
      <c r="V152" s="215"/>
      <c r="W152" s="99">
        <f t="shared" si="91"/>
        <v>0</v>
      </c>
      <c r="X152" s="67">
        <v>148</v>
      </c>
      <c r="Y152" s="99">
        <v>12</v>
      </c>
      <c r="Z152" s="99">
        <f t="shared" si="92"/>
        <v>132000</v>
      </c>
      <c r="AA152" s="98" t="s">
        <v>77</v>
      </c>
      <c r="AB152" s="215"/>
      <c r="AC152" s="99">
        <f t="shared" si="93"/>
        <v>0</v>
      </c>
      <c r="AD152" s="67">
        <v>115</v>
      </c>
      <c r="AE152" s="99">
        <v>4.17</v>
      </c>
      <c r="AF152" s="99">
        <f t="shared" si="94"/>
        <v>45870</v>
      </c>
      <c r="AG152" s="67">
        <v>389</v>
      </c>
      <c r="AH152" s="99">
        <v>1.39</v>
      </c>
      <c r="AI152" s="99">
        <f t="shared" si="95"/>
        <v>15289.999999999998</v>
      </c>
      <c r="AJ152" s="67" t="s">
        <v>400</v>
      </c>
      <c r="AK152" s="99">
        <v>5</v>
      </c>
      <c r="AL152" s="248">
        <f t="shared" si="96"/>
        <v>55000</v>
      </c>
      <c r="AM152" s="73">
        <v>139</v>
      </c>
      <c r="AN152" s="74">
        <v>9.1</v>
      </c>
      <c r="AO152" s="75">
        <f t="shared" si="84"/>
        <v>100100</v>
      </c>
      <c r="AP152" s="73">
        <v>139</v>
      </c>
      <c r="AQ152" s="74">
        <v>10</v>
      </c>
      <c r="AR152" s="92" t="e">
        <f>AQ152*#REF!</f>
        <v>#REF!</v>
      </c>
      <c r="AS152" s="269">
        <v>139</v>
      </c>
      <c r="AT152" s="75">
        <v>9.5</v>
      </c>
      <c r="AU152" s="75" t="e">
        <f>AT152*#REF!</f>
        <v>#REF!</v>
      </c>
      <c r="AV152" s="73">
        <v>139</v>
      </c>
      <c r="AW152" s="246">
        <v>12.92</v>
      </c>
      <c r="AX152" s="75" t="e">
        <f>AW152*#REF!</f>
        <v>#REF!</v>
      </c>
      <c r="AY152" s="93"/>
      <c r="AZ152" s="77">
        <f t="shared" si="85"/>
        <v>0.28000000000000003</v>
      </c>
      <c r="BA152" s="77">
        <f t="shared" si="97"/>
        <v>6.8860000000000001</v>
      </c>
      <c r="BB152" s="77">
        <f t="shared" si="98"/>
        <v>7.05</v>
      </c>
      <c r="BC152" s="77">
        <f t="shared" si="99"/>
        <v>12.92</v>
      </c>
      <c r="BD152" s="88"/>
      <c r="BE152" s="79">
        <f t="shared" si="100"/>
        <v>3080.0000000000005</v>
      </c>
      <c r="BF152" s="80">
        <f t="shared" si="100"/>
        <v>75746</v>
      </c>
      <c r="BG152" s="81">
        <f t="shared" si="100"/>
        <v>77550</v>
      </c>
      <c r="BH152" s="342">
        <f t="shared" si="101"/>
        <v>6.9574999999999996</v>
      </c>
      <c r="BI152" s="82"/>
    </row>
    <row r="153" spans="1:61" ht="36" x14ac:dyDescent="0.25">
      <c r="A153" s="59">
        <v>140</v>
      </c>
      <c r="B153" s="83" t="s">
        <v>375</v>
      </c>
      <c r="C153" s="84" t="s">
        <v>401</v>
      </c>
      <c r="D153" s="85" t="s">
        <v>402</v>
      </c>
      <c r="E153" s="86" t="s">
        <v>9</v>
      </c>
      <c r="F153" s="64"/>
      <c r="G153" s="64">
        <f t="shared" si="87"/>
        <v>0</v>
      </c>
      <c r="H153" s="263">
        <v>10.210000000000001</v>
      </c>
      <c r="I153" s="264">
        <f t="shared" si="102"/>
        <v>0</v>
      </c>
      <c r="J153" s="351">
        <v>10111</v>
      </c>
      <c r="K153" s="68">
        <v>11000</v>
      </c>
      <c r="L153" s="98" t="s">
        <v>77</v>
      </c>
      <c r="M153" s="215"/>
      <c r="N153" s="99">
        <f t="shared" si="88"/>
        <v>0</v>
      </c>
      <c r="O153" s="67">
        <v>144</v>
      </c>
      <c r="P153" s="99">
        <v>4.5</v>
      </c>
      <c r="Q153" s="99">
        <f t="shared" si="89"/>
        <v>49500</v>
      </c>
      <c r="R153" s="67">
        <v>745</v>
      </c>
      <c r="S153" s="99">
        <v>4.0999999999999996</v>
      </c>
      <c r="T153" s="99">
        <f t="shared" si="90"/>
        <v>45099.999999999993</v>
      </c>
      <c r="U153" s="98" t="s">
        <v>77</v>
      </c>
      <c r="V153" s="215"/>
      <c r="W153" s="99">
        <f t="shared" si="91"/>
        <v>0</v>
      </c>
      <c r="X153" s="67">
        <v>150</v>
      </c>
      <c r="Y153" s="99">
        <v>6</v>
      </c>
      <c r="Z153" s="99">
        <f t="shared" si="92"/>
        <v>66000</v>
      </c>
      <c r="AA153" s="98" t="s">
        <v>77</v>
      </c>
      <c r="AB153" s="215"/>
      <c r="AC153" s="99">
        <f t="shared" si="93"/>
        <v>0</v>
      </c>
      <c r="AD153" s="67">
        <v>116</v>
      </c>
      <c r="AE153" s="99">
        <v>4.7</v>
      </c>
      <c r="AF153" s="99">
        <f t="shared" si="94"/>
        <v>51700</v>
      </c>
      <c r="AG153" s="98" t="s">
        <v>77</v>
      </c>
      <c r="AH153" s="215"/>
      <c r="AI153" s="99">
        <f t="shared" si="95"/>
        <v>0</v>
      </c>
      <c r="AJ153" s="67" t="s">
        <v>403</v>
      </c>
      <c r="AK153" s="99">
        <v>8</v>
      </c>
      <c r="AL153" s="248">
        <f t="shared" si="96"/>
        <v>88000</v>
      </c>
      <c r="AM153" s="73">
        <v>140</v>
      </c>
      <c r="AN153" s="74">
        <v>13.3</v>
      </c>
      <c r="AO153" s="75">
        <f t="shared" si="84"/>
        <v>146300</v>
      </c>
      <c r="AP153" s="73">
        <v>140</v>
      </c>
      <c r="AQ153" s="74">
        <v>20</v>
      </c>
      <c r="AR153" s="92" t="e">
        <f>AQ153*#REF!</f>
        <v>#REF!</v>
      </c>
      <c r="AS153" s="269">
        <v>140</v>
      </c>
      <c r="AT153" s="75">
        <v>15</v>
      </c>
      <c r="AU153" s="75" t="e">
        <f>AT153*#REF!</f>
        <v>#REF!</v>
      </c>
      <c r="AV153" s="73">
        <v>140</v>
      </c>
      <c r="AW153" s="246">
        <v>72.7</v>
      </c>
      <c r="AX153" s="75" t="e">
        <f>AW153*#REF!</f>
        <v>#REF!</v>
      </c>
      <c r="AY153" s="93"/>
      <c r="AZ153" s="77">
        <f t="shared" si="85"/>
        <v>4.0999999999999996</v>
      </c>
      <c r="BA153" s="77">
        <f t="shared" si="97"/>
        <v>16.477777777777778</v>
      </c>
      <c r="BB153" s="77">
        <f t="shared" si="98"/>
        <v>8</v>
      </c>
      <c r="BC153" s="77">
        <f t="shared" si="99"/>
        <v>72.7</v>
      </c>
      <c r="BD153" s="88"/>
      <c r="BE153" s="79">
        <f t="shared" si="100"/>
        <v>45099.999999999993</v>
      </c>
      <c r="BF153" s="80">
        <f t="shared" si="100"/>
        <v>181255.55555555556</v>
      </c>
      <c r="BG153" s="81">
        <f t="shared" si="100"/>
        <v>88000</v>
      </c>
      <c r="BH153" s="342">
        <f t="shared" si="101"/>
        <v>10.214285714285717</v>
      </c>
      <c r="BI153" s="82"/>
    </row>
    <row r="154" spans="1:61" ht="60" x14ac:dyDescent="0.25">
      <c r="A154" s="137">
        <v>141</v>
      </c>
      <c r="B154" s="83" t="s">
        <v>375</v>
      </c>
      <c r="C154" s="84" t="s">
        <v>404</v>
      </c>
      <c r="D154" s="85" t="s">
        <v>405</v>
      </c>
      <c r="E154" s="86" t="s">
        <v>9</v>
      </c>
      <c r="F154" s="64"/>
      <c r="G154" s="64">
        <f t="shared" si="87"/>
        <v>0</v>
      </c>
      <c r="H154" s="263">
        <v>156</v>
      </c>
      <c r="I154" s="264">
        <f t="shared" si="102"/>
        <v>0</v>
      </c>
      <c r="J154" s="351">
        <v>17760</v>
      </c>
      <c r="K154" s="68">
        <v>20</v>
      </c>
      <c r="L154" s="98" t="s">
        <v>77</v>
      </c>
      <c r="M154" s="215"/>
      <c r="N154" s="99">
        <f t="shared" si="88"/>
        <v>0</v>
      </c>
      <c r="O154" s="98" t="s">
        <v>77</v>
      </c>
      <c r="P154" s="215"/>
      <c r="Q154" s="99">
        <f t="shared" si="89"/>
        <v>0</v>
      </c>
      <c r="R154" s="67">
        <v>772</v>
      </c>
      <c r="S154" s="99">
        <v>17.78</v>
      </c>
      <c r="T154" s="99">
        <f t="shared" si="90"/>
        <v>355.6</v>
      </c>
      <c r="U154" s="98" t="s">
        <v>77</v>
      </c>
      <c r="V154" s="215"/>
      <c r="W154" s="99">
        <f t="shared" si="91"/>
        <v>0</v>
      </c>
      <c r="X154" s="98" t="s">
        <v>77</v>
      </c>
      <c r="Y154" s="215"/>
      <c r="Z154" s="99">
        <f t="shared" si="92"/>
        <v>0</v>
      </c>
      <c r="AA154" s="98" t="s">
        <v>77</v>
      </c>
      <c r="AB154" s="215"/>
      <c r="AC154" s="99">
        <f t="shared" si="93"/>
        <v>0</v>
      </c>
      <c r="AD154" s="98" t="s">
        <v>77</v>
      </c>
      <c r="AE154" s="215"/>
      <c r="AF154" s="99">
        <f t="shared" si="94"/>
        <v>0</v>
      </c>
      <c r="AG154" s="98" t="s">
        <v>77</v>
      </c>
      <c r="AH154" s="215"/>
      <c r="AI154" s="99">
        <f t="shared" si="95"/>
        <v>0</v>
      </c>
      <c r="AJ154" s="98" t="s">
        <v>77</v>
      </c>
      <c r="AK154" s="215"/>
      <c r="AL154" s="248">
        <f t="shared" si="96"/>
        <v>0</v>
      </c>
      <c r="AM154" s="73">
        <v>141</v>
      </c>
      <c r="AN154" s="74">
        <v>168</v>
      </c>
      <c r="AO154" s="75">
        <f t="shared" si="84"/>
        <v>3360</v>
      </c>
      <c r="AP154" s="73">
        <v>141</v>
      </c>
      <c r="AQ154" s="74">
        <v>150</v>
      </c>
      <c r="AR154" s="92" t="e">
        <f>AQ154*#REF!</f>
        <v>#REF!</v>
      </c>
      <c r="AS154" s="269">
        <v>141</v>
      </c>
      <c r="AT154" s="75">
        <v>150</v>
      </c>
      <c r="AU154" s="75" t="e">
        <f>AT154*#REF!</f>
        <v>#REF!</v>
      </c>
      <c r="AV154" s="73">
        <v>141</v>
      </c>
      <c r="AW154" s="246">
        <v>355.41</v>
      </c>
      <c r="AX154" s="75" t="e">
        <f>AW154*#REF!</f>
        <v>#REF!</v>
      </c>
      <c r="AY154" s="93"/>
      <c r="AZ154" s="77">
        <f t="shared" si="85"/>
        <v>17.78</v>
      </c>
      <c r="BA154" s="77">
        <f t="shared" si="97"/>
        <v>168.238</v>
      </c>
      <c r="BB154" s="77">
        <f t="shared" si="98"/>
        <v>150</v>
      </c>
      <c r="BC154" s="77">
        <f t="shared" si="99"/>
        <v>355.41</v>
      </c>
      <c r="BD154" s="88"/>
      <c r="BE154" s="79">
        <f t="shared" si="100"/>
        <v>355.6</v>
      </c>
      <c r="BF154" s="80">
        <f t="shared" si="100"/>
        <v>3364.76</v>
      </c>
      <c r="BG154" s="81">
        <f t="shared" si="100"/>
        <v>3000</v>
      </c>
      <c r="BH154" s="342">
        <f t="shared" si="101"/>
        <v>156</v>
      </c>
      <c r="BI154" s="82"/>
    </row>
    <row r="155" spans="1:61" ht="96" x14ac:dyDescent="0.25">
      <c r="A155" s="59">
        <v>142</v>
      </c>
      <c r="B155" s="83" t="s">
        <v>375</v>
      </c>
      <c r="C155" s="84" t="s">
        <v>406</v>
      </c>
      <c r="D155" s="85" t="s">
        <v>407</v>
      </c>
      <c r="E155" s="86" t="s">
        <v>408</v>
      </c>
      <c r="F155" s="64"/>
      <c r="G155" s="64">
        <f t="shared" si="87"/>
        <v>0</v>
      </c>
      <c r="H155" s="263">
        <v>200.67</v>
      </c>
      <c r="I155" s="264">
        <f t="shared" si="102"/>
        <v>0</v>
      </c>
      <c r="J155" s="351">
        <v>17760</v>
      </c>
      <c r="K155" s="68">
        <v>35</v>
      </c>
      <c r="L155" s="98" t="s">
        <v>77</v>
      </c>
      <c r="M155" s="215"/>
      <c r="N155" s="99">
        <f t="shared" si="88"/>
        <v>0</v>
      </c>
      <c r="O155" s="98" t="s">
        <v>77</v>
      </c>
      <c r="P155" s="215"/>
      <c r="Q155" s="99">
        <f t="shared" si="89"/>
        <v>0</v>
      </c>
      <c r="R155" s="98" t="s">
        <v>77</v>
      </c>
      <c r="S155" s="215"/>
      <c r="T155" s="99">
        <f t="shared" si="90"/>
        <v>0</v>
      </c>
      <c r="U155" s="98" t="s">
        <v>77</v>
      </c>
      <c r="V155" s="215"/>
      <c r="W155" s="99">
        <f t="shared" si="91"/>
        <v>0</v>
      </c>
      <c r="X155" s="98" t="s">
        <v>77</v>
      </c>
      <c r="Y155" s="215"/>
      <c r="Z155" s="99">
        <f t="shared" si="92"/>
        <v>0</v>
      </c>
      <c r="AA155" s="98" t="s">
        <v>77</v>
      </c>
      <c r="AB155" s="215"/>
      <c r="AC155" s="99">
        <f t="shared" si="93"/>
        <v>0</v>
      </c>
      <c r="AD155" s="98" t="s">
        <v>77</v>
      </c>
      <c r="AE155" s="215"/>
      <c r="AF155" s="99">
        <f t="shared" si="94"/>
        <v>0</v>
      </c>
      <c r="AG155" s="67">
        <v>376</v>
      </c>
      <c r="AH155" s="99">
        <v>27.42</v>
      </c>
      <c r="AI155" s="99">
        <f t="shared" si="95"/>
        <v>959.7</v>
      </c>
      <c r="AJ155" s="98" t="s">
        <v>77</v>
      </c>
      <c r="AK155" s="215"/>
      <c r="AL155" s="248">
        <f t="shared" si="96"/>
        <v>0</v>
      </c>
      <c r="AM155" s="73">
        <v>142</v>
      </c>
      <c r="AN155" s="74">
        <v>252</v>
      </c>
      <c r="AO155" s="75">
        <f t="shared" si="84"/>
        <v>8820</v>
      </c>
      <c r="AP155" s="73">
        <v>142</v>
      </c>
      <c r="AQ155" s="74">
        <v>150</v>
      </c>
      <c r="AR155" s="92" t="e">
        <f>AQ155*#REF!</f>
        <v>#REF!</v>
      </c>
      <c r="AS155" s="269">
        <v>142</v>
      </c>
      <c r="AT155" s="75">
        <v>200</v>
      </c>
      <c r="AU155" s="75" t="e">
        <f>AT155*#REF!</f>
        <v>#REF!</v>
      </c>
      <c r="AV155" s="73">
        <v>142</v>
      </c>
      <c r="AW155" s="246">
        <v>775.44</v>
      </c>
      <c r="AX155" s="75" t="e">
        <f>AW155*#REF!</f>
        <v>#REF!</v>
      </c>
      <c r="AY155" s="93"/>
      <c r="AZ155" s="77">
        <f t="shared" si="85"/>
        <v>27.42</v>
      </c>
      <c r="BA155" s="77">
        <f t="shared" si="97"/>
        <v>280.97200000000004</v>
      </c>
      <c r="BB155" s="77">
        <f t="shared" si="98"/>
        <v>200</v>
      </c>
      <c r="BC155" s="77">
        <f t="shared" si="99"/>
        <v>775.44</v>
      </c>
      <c r="BD155" s="88"/>
      <c r="BE155" s="79">
        <f t="shared" si="100"/>
        <v>959.7</v>
      </c>
      <c r="BF155" s="80">
        <f t="shared" si="100"/>
        <v>9834.02</v>
      </c>
      <c r="BG155" s="81">
        <f t="shared" si="100"/>
        <v>7000</v>
      </c>
      <c r="BH155" s="342">
        <f t="shared" si="101"/>
        <v>200.66666666666671</v>
      </c>
      <c r="BI155" s="82"/>
    </row>
    <row r="156" spans="1:61" ht="84" x14ac:dyDescent="0.25">
      <c r="A156" s="137">
        <v>143</v>
      </c>
      <c r="B156" s="83" t="s">
        <v>375</v>
      </c>
      <c r="C156" s="84" t="s">
        <v>409</v>
      </c>
      <c r="D156" s="85" t="s">
        <v>410</v>
      </c>
      <c r="E156" s="86" t="s">
        <v>9</v>
      </c>
      <c r="F156" s="64"/>
      <c r="G156" s="64">
        <f t="shared" si="87"/>
        <v>0</v>
      </c>
      <c r="H156" s="263">
        <v>232.29</v>
      </c>
      <c r="I156" s="264">
        <f t="shared" si="102"/>
        <v>0</v>
      </c>
      <c r="J156" s="351">
        <v>14591</v>
      </c>
      <c r="K156" s="68">
        <v>20</v>
      </c>
      <c r="L156" s="98" t="s">
        <v>77</v>
      </c>
      <c r="M156" s="215"/>
      <c r="N156" s="99">
        <f t="shared" si="88"/>
        <v>0</v>
      </c>
      <c r="O156" s="67">
        <v>110</v>
      </c>
      <c r="P156" s="99">
        <v>40</v>
      </c>
      <c r="Q156" s="99">
        <f t="shared" si="89"/>
        <v>800</v>
      </c>
      <c r="R156" s="67">
        <v>775</v>
      </c>
      <c r="S156" s="99">
        <v>20.7</v>
      </c>
      <c r="T156" s="99">
        <f t="shared" si="90"/>
        <v>414</v>
      </c>
      <c r="U156" s="67" t="s">
        <v>411</v>
      </c>
      <c r="V156" s="99">
        <v>100</v>
      </c>
      <c r="W156" s="99">
        <f t="shared" si="91"/>
        <v>2000</v>
      </c>
      <c r="X156" s="67">
        <v>140</v>
      </c>
      <c r="Y156" s="99">
        <v>100</v>
      </c>
      <c r="Z156" s="99">
        <f t="shared" si="92"/>
        <v>2000</v>
      </c>
      <c r="AA156" s="98" t="s">
        <v>77</v>
      </c>
      <c r="AB156" s="215"/>
      <c r="AC156" s="99">
        <f t="shared" si="93"/>
        <v>0</v>
      </c>
      <c r="AD156" s="98" t="s">
        <v>77</v>
      </c>
      <c r="AE156" s="215"/>
      <c r="AF156" s="99">
        <f t="shared" si="94"/>
        <v>0</v>
      </c>
      <c r="AG156" s="67">
        <v>322</v>
      </c>
      <c r="AH156" s="99">
        <v>38.28</v>
      </c>
      <c r="AI156" s="99">
        <f t="shared" si="95"/>
        <v>765.6</v>
      </c>
      <c r="AJ156" s="67" t="s">
        <v>412</v>
      </c>
      <c r="AK156" s="99">
        <v>110</v>
      </c>
      <c r="AL156" s="248">
        <f t="shared" si="96"/>
        <v>2200</v>
      </c>
      <c r="AM156" s="73">
        <v>143</v>
      </c>
      <c r="AN156" s="74">
        <v>350</v>
      </c>
      <c r="AO156" s="75">
        <f t="shared" si="84"/>
        <v>7000</v>
      </c>
      <c r="AP156" s="73">
        <v>143</v>
      </c>
      <c r="AQ156" s="74">
        <v>800</v>
      </c>
      <c r="AR156" s="92" t="e">
        <f>AQ156*#REF!</f>
        <v>#REF!</v>
      </c>
      <c r="AS156" s="269">
        <v>143</v>
      </c>
      <c r="AT156" s="75">
        <v>320</v>
      </c>
      <c r="AU156" s="75" t="e">
        <f>AT156*#REF!</f>
        <v>#REF!</v>
      </c>
      <c r="AV156" s="73">
        <v>143</v>
      </c>
      <c r="AW156" s="246">
        <v>1373.18</v>
      </c>
      <c r="AX156" s="75" t="e">
        <f>AW156*#REF!</f>
        <v>#REF!</v>
      </c>
      <c r="AY156" s="93"/>
      <c r="AZ156" s="77">
        <f t="shared" si="85"/>
        <v>20.7</v>
      </c>
      <c r="BA156" s="77">
        <f t="shared" si="97"/>
        <v>325.21600000000001</v>
      </c>
      <c r="BB156" s="77">
        <f t="shared" si="98"/>
        <v>105</v>
      </c>
      <c r="BC156" s="77">
        <f t="shared" si="99"/>
        <v>1373.18</v>
      </c>
      <c r="BD156" s="88"/>
      <c r="BE156" s="79">
        <f t="shared" si="100"/>
        <v>414</v>
      </c>
      <c r="BF156" s="80">
        <f t="shared" si="100"/>
        <v>6504.32</v>
      </c>
      <c r="BG156" s="81">
        <f t="shared" si="100"/>
        <v>2100</v>
      </c>
      <c r="BH156" s="342">
        <f t="shared" si="101"/>
        <v>232.28499999999997</v>
      </c>
      <c r="BI156" s="82"/>
    </row>
    <row r="157" spans="1:61" ht="60" x14ac:dyDescent="0.25">
      <c r="A157" s="59">
        <v>144</v>
      </c>
      <c r="B157" s="83" t="s">
        <v>375</v>
      </c>
      <c r="C157" s="84" t="s">
        <v>413</v>
      </c>
      <c r="D157" s="85" t="s">
        <v>414</v>
      </c>
      <c r="E157" s="86" t="s">
        <v>9</v>
      </c>
      <c r="F157" s="64">
        <v>5000</v>
      </c>
      <c r="G157" s="64">
        <f t="shared" si="87"/>
        <v>5000</v>
      </c>
      <c r="H157" s="263">
        <v>127.59</v>
      </c>
      <c r="I157" s="264">
        <f t="shared" si="102"/>
        <v>637950</v>
      </c>
      <c r="J157" s="351">
        <v>17760</v>
      </c>
      <c r="K157" s="68">
        <v>5000</v>
      </c>
      <c r="L157" s="98" t="s">
        <v>77</v>
      </c>
      <c r="M157" s="215"/>
      <c r="N157" s="99">
        <f t="shared" si="88"/>
        <v>0</v>
      </c>
      <c r="O157" s="98" t="s">
        <v>77</v>
      </c>
      <c r="P157" s="215"/>
      <c r="Q157" s="99">
        <f t="shared" si="89"/>
        <v>0</v>
      </c>
      <c r="R157" s="67">
        <v>770</v>
      </c>
      <c r="S157" s="99">
        <v>25.17</v>
      </c>
      <c r="T157" s="99">
        <f t="shared" si="90"/>
        <v>125850.00000000001</v>
      </c>
      <c r="U157" s="98" t="s">
        <v>77</v>
      </c>
      <c r="V157" s="215"/>
      <c r="W157" s="99">
        <f t="shared" si="91"/>
        <v>0</v>
      </c>
      <c r="X157" s="98" t="s">
        <v>77</v>
      </c>
      <c r="Y157" s="215"/>
      <c r="Z157" s="99">
        <f t="shared" si="92"/>
        <v>0</v>
      </c>
      <c r="AA157" s="98" t="s">
        <v>77</v>
      </c>
      <c r="AB157" s="215"/>
      <c r="AC157" s="99">
        <f t="shared" si="93"/>
        <v>0</v>
      </c>
      <c r="AD157" s="98" t="s">
        <v>77</v>
      </c>
      <c r="AE157" s="215"/>
      <c r="AF157" s="99">
        <f t="shared" si="94"/>
        <v>0</v>
      </c>
      <c r="AG157" s="98" t="s">
        <v>77</v>
      </c>
      <c r="AH157" s="215"/>
      <c r="AI157" s="99">
        <f t="shared" si="95"/>
        <v>0</v>
      </c>
      <c r="AJ157" s="67" t="s">
        <v>415</v>
      </c>
      <c r="AK157" s="99">
        <v>12</v>
      </c>
      <c r="AL157" s="248">
        <f t="shared" si="96"/>
        <v>60000</v>
      </c>
      <c r="AM157" s="73">
        <v>144</v>
      </c>
      <c r="AN157" s="74">
        <v>25.2</v>
      </c>
      <c r="AO157" s="75">
        <f t="shared" si="84"/>
        <v>126000</v>
      </c>
      <c r="AP157" s="73">
        <v>144</v>
      </c>
      <c r="AQ157" s="74">
        <v>300</v>
      </c>
      <c r="AR157" s="92" t="e">
        <f>AQ157*#REF!</f>
        <v>#REF!</v>
      </c>
      <c r="AS157" s="269">
        <v>144</v>
      </c>
      <c r="AT157" s="75">
        <v>160</v>
      </c>
      <c r="AU157" s="75" t="e">
        <f>AT157*#REF!</f>
        <v>#REF!</v>
      </c>
      <c r="AV157" s="73">
        <v>144</v>
      </c>
      <c r="AW157" s="246">
        <v>565.42999999999995</v>
      </c>
      <c r="AX157" s="75" t="e">
        <f>AW157*#REF!</f>
        <v>#REF!</v>
      </c>
      <c r="AY157" s="93"/>
      <c r="AZ157" s="77">
        <f t="shared" si="85"/>
        <v>12</v>
      </c>
      <c r="BA157" s="77">
        <f t="shared" si="97"/>
        <v>181.29999999999998</v>
      </c>
      <c r="BB157" s="77">
        <f t="shared" si="98"/>
        <v>92.600000000000009</v>
      </c>
      <c r="BC157" s="77">
        <f t="shared" si="99"/>
        <v>565.42999999999995</v>
      </c>
      <c r="BD157" s="88"/>
      <c r="BE157" s="79">
        <f t="shared" si="100"/>
        <v>60000</v>
      </c>
      <c r="BF157" s="80">
        <f t="shared" si="100"/>
        <v>906499.99999999988</v>
      </c>
      <c r="BG157" s="81">
        <f t="shared" si="100"/>
        <v>463000.00000000006</v>
      </c>
      <c r="BH157" s="342">
        <f t="shared" si="101"/>
        <v>127.5925</v>
      </c>
      <c r="BI157" s="380">
        <f>I157/I1</f>
        <v>0.54038268954211899</v>
      </c>
    </row>
    <row r="158" spans="1:61" ht="252" x14ac:dyDescent="0.25">
      <c r="A158" s="137">
        <v>145</v>
      </c>
      <c r="B158" s="83" t="s">
        <v>375</v>
      </c>
      <c r="C158" s="84" t="s">
        <v>416</v>
      </c>
      <c r="D158" s="85" t="s">
        <v>417</v>
      </c>
      <c r="E158" s="86" t="s">
        <v>9</v>
      </c>
      <c r="F158" s="64"/>
      <c r="G158" s="64">
        <f t="shared" si="87"/>
        <v>0</v>
      </c>
      <c r="H158" s="263">
        <v>262.5</v>
      </c>
      <c r="I158" s="264">
        <f t="shared" si="102"/>
        <v>0</v>
      </c>
      <c r="J158" s="351"/>
      <c r="K158" s="68">
        <v>20</v>
      </c>
      <c r="L158" s="98" t="s">
        <v>37</v>
      </c>
      <c r="M158" s="215"/>
      <c r="N158" s="99">
        <f t="shared" si="88"/>
        <v>0</v>
      </c>
      <c r="O158" s="98" t="s">
        <v>77</v>
      </c>
      <c r="P158" s="215"/>
      <c r="Q158" s="99">
        <f t="shared" si="89"/>
        <v>0</v>
      </c>
      <c r="R158" s="98" t="s">
        <v>77</v>
      </c>
      <c r="S158" s="99"/>
      <c r="T158" s="99">
        <f t="shared" si="90"/>
        <v>0</v>
      </c>
      <c r="U158" s="98" t="s">
        <v>77</v>
      </c>
      <c r="V158" s="215"/>
      <c r="W158" s="99">
        <f t="shared" si="91"/>
        <v>0</v>
      </c>
      <c r="X158" s="98"/>
      <c r="Y158" s="215"/>
      <c r="Z158" s="99">
        <f t="shared" si="92"/>
        <v>0</v>
      </c>
      <c r="AA158" s="98" t="s">
        <v>77</v>
      </c>
      <c r="AB158" s="215"/>
      <c r="AC158" s="99">
        <f t="shared" si="93"/>
        <v>0</v>
      </c>
      <c r="AD158" s="98" t="s">
        <v>37</v>
      </c>
      <c r="AE158" s="215"/>
      <c r="AF158" s="99">
        <f t="shared" si="94"/>
        <v>0</v>
      </c>
      <c r="AG158" s="98" t="s">
        <v>77</v>
      </c>
      <c r="AH158" s="215"/>
      <c r="AI158" s="99">
        <f t="shared" si="95"/>
        <v>0</v>
      </c>
      <c r="AJ158" s="98" t="s">
        <v>77</v>
      </c>
      <c r="AK158" s="99"/>
      <c r="AL158" s="248">
        <f t="shared" si="96"/>
        <v>0</v>
      </c>
      <c r="AM158" s="73">
        <v>145</v>
      </c>
      <c r="AN158" s="74">
        <v>224</v>
      </c>
      <c r="AO158" s="75">
        <f t="shared" si="84"/>
        <v>4480</v>
      </c>
      <c r="AP158" s="73">
        <v>145</v>
      </c>
      <c r="AQ158" s="74">
        <v>300</v>
      </c>
      <c r="AR158" s="92" t="e">
        <f>AQ158*#REF!</f>
        <v>#REF!</v>
      </c>
      <c r="AS158" s="269">
        <v>145</v>
      </c>
      <c r="AT158" s="75">
        <v>225</v>
      </c>
      <c r="AU158" s="75" t="e">
        <f>AT158*#REF!</f>
        <v>#REF!</v>
      </c>
      <c r="AV158" s="73">
        <v>145</v>
      </c>
      <c r="AW158" s="246">
        <v>1534.73</v>
      </c>
      <c r="AX158" s="75" t="e">
        <f>AW158*#REF!</f>
        <v>#REF!</v>
      </c>
      <c r="AY158" s="93"/>
      <c r="AZ158" s="77">
        <f t="shared" si="85"/>
        <v>224</v>
      </c>
      <c r="BA158" s="77">
        <f t="shared" si="97"/>
        <v>570.9325</v>
      </c>
      <c r="BB158" s="77">
        <f t="shared" si="98"/>
        <v>262.5</v>
      </c>
      <c r="BC158" s="77">
        <f t="shared" si="99"/>
        <v>1534.73</v>
      </c>
      <c r="BD158" s="88"/>
      <c r="BE158" s="79">
        <f t="shared" si="100"/>
        <v>4480</v>
      </c>
      <c r="BF158" s="80">
        <f t="shared" si="100"/>
        <v>11418.65</v>
      </c>
      <c r="BG158" s="81">
        <f t="shared" si="100"/>
        <v>5250</v>
      </c>
      <c r="BH158" s="342">
        <f t="shared" si="101"/>
        <v>262.5</v>
      </c>
      <c r="BI158" s="82"/>
    </row>
    <row r="159" spans="1:61" ht="72" x14ac:dyDescent="0.25">
      <c r="A159" s="59">
        <v>146</v>
      </c>
      <c r="B159" s="96" t="s">
        <v>375</v>
      </c>
      <c r="C159" s="84" t="s">
        <v>418</v>
      </c>
      <c r="D159" s="85" t="s">
        <v>419</v>
      </c>
      <c r="E159" s="86" t="s">
        <v>9</v>
      </c>
      <c r="F159" s="64"/>
      <c r="G159" s="64">
        <f t="shared" si="87"/>
        <v>0</v>
      </c>
      <c r="H159" s="263">
        <v>101.63</v>
      </c>
      <c r="I159" s="264">
        <f t="shared" si="102"/>
        <v>0</v>
      </c>
      <c r="J159" s="351">
        <v>623779</v>
      </c>
      <c r="K159" s="68">
        <v>5000</v>
      </c>
      <c r="L159" s="98" t="s">
        <v>77</v>
      </c>
      <c r="M159" s="215"/>
      <c r="N159" s="99">
        <f t="shared" si="88"/>
        <v>0</v>
      </c>
      <c r="O159" s="67">
        <v>150</v>
      </c>
      <c r="P159" s="99">
        <v>35</v>
      </c>
      <c r="Q159" s="99">
        <f t="shared" si="89"/>
        <v>175000</v>
      </c>
      <c r="R159" s="67">
        <v>758</v>
      </c>
      <c r="S159" s="99">
        <v>62.5</v>
      </c>
      <c r="T159" s="99">
        <f t="shared" si="90"/>
        <v>312500</v>
      </c>
      <c r="U159" s="98" t="s">
        <v>77</v>
      </c>
      <c r="V159" s="215"/>
      <c r="W159" s="99">
        <f t="shared" si="91"/>
        <v>0</v>
      </c>
      <c r="X159" s="98" t="s">
        <v>77</v>
      </c>
      <c r="Y159" s="215"/>
      <c r="Z159" s="99">
        <f t="shared" si="92"/>
        <v>0</v>
      </c>
      <c r="AA159" s="98" t="s">
        <v>77</v>
      </c>
      <c r="AB159" s="215"/>
      <c r="AC159" s="99">
        <f t="shared" si="93"/>
        <v>0</v>
      </c>
      <c r="AD159" s="67">
        <v>122</v>
      </c>
      <c r="AE159" s="99">
        <v>102.37</v>
      </c>
      <c r="AF159" s="99">
        <f t="shared" si="94"/>
        <v>511850</v>
      </c>
      <c r="AG159" s="67">
        <v>378</v>
      </c>
      <c r="AH159" s="99">
        <v>52.41</v>
      </c>
      <c r="AI159" s="99">
        <f t="shared" si="95"/>
        <v>262049.99999999997</v>
      </c>
      <c r="AJ159" s="98" t="s">
        <v>77</v>
      </c>
      <c r="AK159" s="215"/>
      <c r="AL159" s="248">
        <f t="shared" si="96"/>
        <v>0</v>
      </c>
      <c r="AM159" s="73">
        <v>146</v>
      </c>
      <c r="AN159" s="74">
        <v>119</v>
      </c>
      <c r="AO159" s="75">
        <f t="shared" si="84"/>
        <v>595000</v>
      </c>
      <c r="AP159" s="73">
        <v>146</v>
      </c>
      <c r="AQ159" s="74">
        <v>350</v>
      </c>
      <c r="AR159" s="92" t="e">
        <f>AQ159*#REF!</f>
        <v>#REF!</v>
      </c>
      <c r="AS159" s="269">
        <v>146</v>
      </c>
      <c r="AT159" s="75">
        <v>120</v>
      </c>
      <c r="AU159" s="75" t="e">
        <f>AT159*#REF!</f>
        <v>#REF!</v>
      </c>
      <c r="AV159" s="73">
        <v>146</v>
      </c>
      <c r="AW159" s="246">
        <v>153.47</v>
      </c>
      <c r="AX159" s="75" t="e">
        <f>AW159*#REF!</f>
        <v>#REF!</v>
      </c>
      <c r="AY159" s="93"/>
      <c r="AZ159" s="77">
        <f t="shared" si="85"/>
        <v>35</v>
      </c>
      <c r="BA159" s="77">
        <f t="shared" si="97"/>
        <v>124.34375</v>
      </c>
      <c r="BB159" s="77">
        <f t="shared" si="98"/>
        <v>110.685</v>
      </c>
      <c r="BC159" s="77">
        <f t="shared" si="99"/>
        <v>350</v>
      </c>
      <c r="BD159" s="88"/>
      <c r="BE159" s="79">
        <f t="shared" si="100"/>
        <v>175000</v>
      </c>
      <c r="BF159" s="80">
        <f t="shared" si="100"/>
        <v>621718.75</v>
      </c>
      <c r="BG159" s="81">
        <f t="shared" si="100"/>
        <v>553425</v>
      </c>
      <c r="BH159" s="342">
        <f t="shared" si="101"/>
        <v>101.625</v>
      </c>
      <c r="BI159" s="82"/>
    </row>
    <row r="160" spans="1:61" ht="48" x14ac:dyDescent="0.25">
      <c r="A160" s="137">
        <v>147</v>
      </c>
      <c r="B160" s="83" t="s">
        <v>375</v>
      </c>
      <c r="C160" s="84" t="s">
        <v>420</v>
      </c>
      <c r="D160" s="85" t="s">
        <v>421</v>
      </c>
      <c r="E160" s="86" t="s">
        <v>9</v>
      </c>
      <c r="F160" s="64">
        <v>200</v>
      </c>
      <c r="G160" s="64">
        <f t="shared" si="87"/>
        <v>200</v>
      </c>
      <c r="H160" s="263">
        <v>15.72</v>
      </c>
      <c r="I160" s="264">
        <f t="shared" si="102"/>
        <v>3144</v>
      </c>
      <c r="J160" s="351">
        <v>357031</v>
      </c>
      <c r="K160" s="68">
        <v>600</v>
      </c>
      <c r="L160" s="67">
        <v>217</v>
      </c>
      <c r="M160" s="99">
        <v>50</v>
      </c>
      <c r="N160" s="99">
        <f t="shared" si="88"/>
        <v>30000</v>
      </c>
      <c r="O160" s="67">
        <v>153</v>
      </c>
      <c r="P160" s="99">
        <v>10</v>
      </c>
      <c r="Q160" s="99">
        <f t="shared" si="89"/>
        <v>6000</v>
      </c>
      <c r="R160" s="67">
        <v>747</v>
      </c>
      <c r="S160" s="99">
        <v>2.4300000000000002</v>
      </c>
      <c r="T160" s="99">
        <f t="shared" si="90"/>
        <v>1458</v>
      </c>
      <c r="U160" s="67" t="s">
        <v>422</v>
      </c>
      <c r="V160" s="99">
        <v>5.5</v>
      </c>
      <c r="W160" s="99">
        <f t="shared" si="91"/>
        <v>3300</v>
      </c>
      <c r="X160" s="67">
        <v>161</v>
      </c>
      <c r="Y160" s="99">
        <v>10</v>
      </c>
      <c r="Z160" s="99">
        <f t="shared" si="92"/>
        <v>6000</v>
      </c>
      <c r="AA160" s="98" t="s">
        <v>77</v>
      </c>
      <c r="AB160" s="215"/>
      <c r="AC160" s="99">
        <f t="shared" si="93"/>
        <v>0</v>
      </c>
      <c r="AD160" s="98" t="s">
        <v>77</v>
      </c>
      <c r="AE160" s="215"/>
      <c r="AF160" s="99">
        <f t="shared" si="94"/>
        <v>0</v>
      </c>
      <c r="AG160" s="67">
        <v>364</v>
      </c>
      <c r="AH160" s="99">
        <v>0.72</v>
      </c>
      <c r="AI160" s="99">
        <f t="shared" si="95"/>
        <v>432</v>
      </c>
      <c r="AJ160" s="67" t="s">
        <v>423</v>
      </c>
      <c r="AK160" s="99">
        <v>12</v>
      </c>
      <c r="AL160" s="248">
        <f t="shared" si="96"/>
        <v>7200</v>
      </c>
      <c r="AM160" s="73">
        <v>147</v>
      </c>
      <c r="AN160" s="74">
        <v>10.5</v>
      </c>
      <c r="AO160" s="75">
        <f t="shared" si="84"/>
        <v>6300</v>
      </c>
      <c r="AP160" s="73">
        <v>147</v>
      </c>
      <c r="AQ160" s="74">
        <v>250</v>
      </c>
      <c r="AR160" s="92" t="e">
        <f>AQ160*#REF!</f>
        <v>#REF!</v>
      </c>
      <c r="AS160" s="269">
        <v>147</v>
      </c>
      <c r="AT160" s="75">
        <v>12</v>
      </c>
      <c r="AU160" s="75" t="e">
        <f>AT160*#REF!</f>
        <v>#REF!</v>
      </c>
      <c r="AV160" s="73">
        <v>147</v>
      </c>
      <c r="AW160" s="246">
        <v>29.08</v>
      </c>
      <c r="AX160" s="75" t="e">
        <f>AW160*#REF!</f>
        <v>#REF!</v>
      </c>
      <c r="AY160" s="93"/>
      <c r="AZ160" s="77">
        <f t="shared" si="85"/>
        <v>0.72</v>
      </c>
      <c r="BA160" s="77">
        <f t="shared" si="97"/>
        <v>35.657272727272726</v>
      </c>
      <c r="BB160" s="77">
        <f t="shared" si="98"/>
        <v>10.5</v>
      </c>
      <c r="BC160" s="77">
        <f t="shared" si="99"/>
        <v>250</v>
      </c>
      <c r="BD160" s="88"/>
      <c r="BE160" s="79">
        <f t="shared" si="100"/>
        <v>432</v>
      </c>
      <c r="BF160" s="80">
        <f t="shared" si="100"/>
        <v>21394.363636363636</v>
      </c>
      <c r="BG160" s="81">
        <f t="shared" si="100"/>
        <v>6300</v>
      </c>
      <c r="BH160" s="342">
        <f t="shared" si="101"/>
        <v>15.723333333333329</v>
      </c>
      <c r="BI160" s="82"/>
    </row>
    <row r="161" spans="1:61" ht="72" x14ac:dyDescent="0.25">
      <c r="A161" s="59">
        <v>148</v>
      </c>
      <c r="B161" s="83" t="s">
        <v>375</v>
      </c>
      <c r="C161" s="97" t="s">
        <v>424</v>
      </c>
      <c r="D161" s="265" t="s">
        <v>425</v>
      </c>
      <c r="E161" s="86" t="s">
        <v>9</v>
      </c>
      <c r="F161" s="64"/>
      <c r="G161" s="64">
        <f t="shared" si="87"/>
        <v>0</v>
      </c>
      <c r="H161" s="263">
        <v>32.6</v>
      </c>
      <c r="I161" s="264">
        <f t="shared" si="102"/>
        <v>0</v>
      </c>
      <c r="J161" s="351">
        <v>17760</v>
      </c>
      <c r="K161" s="68">
        <v>11000</v>
      </c>
      <c r="L161" s="98" t="s">
        <v>77</v>
      </c>
      <c r="M161" s="215"/>
      <c r="N161" s="99">
        <f t="shared" si="88"/>
        <v>0</v>
      </c>
      <c r="O161" s="67">
        <v>156</v>
      </c>
      <c r="P161" s="99">
        <v>8.5</v>
      </c>
      <c r="Q161" s="99">
        <f t="shared" si="89"/>
        <v>93500</v>
      </c>
      <c r="R161" s="67">
        <v>765</v>
      </c>
      <c r="S161" s="99">
        <v>18</v>
      </c>
      <c r="T161" s="99">
        <f t="shared" si="90"/>
        <v>198000</v>
      </c>
      <c r="U161" s="98" t="s">
        <v>77</v>
      </c>
      <c r="V161" s="215"/>
      <c r="W161" s="99">
        <f t="shared" si="91"/>
        <v>0</v>
      </c>
      <c r="X161" s="67">
        <v>163</v>
      </c>
      <c r="Y161" s="99">
        <v>15</v>
      </c>
      <c r="Z161" s="99">
        <f t="shared" si="92"/>
        <v>165000</v>
      </c>
      <c r="AA161" s="98" t="s">
        <v>77</v>
      </c>
      <c r="AB161" s="215"/>
      <c r="AC161" s="99">
        <f t="shared" si="93"/>
        <v>0</v>
      </c>
      <c r="AD161" s="98" t="s">
        <v>77</v>
      </c>
      <c r="AE161" s="215"/>
      <c r="AF161" s="99">
        <f t="shared" si="94"/>
        <v>0</v>
      </c>
      <c r="AG161" s="67">
        <v>372</v>
      </c>
      <c r="AH161" s="99">
        <v>10.15</v>
      </c>
      <c r="AI161" s="99">
        <f t="shared" si="95"/>
        <v>111650</v>
      </c>
      <c r="AJ161" s="67" t="s">
        <v>426</v>
      </c>
      <c r="AK161" s="99">
        <v>6.56</v>
      </c>
      <c r="AL161" s="248">
        <f t="shared" si="96"/>
        <v>72160</v>
      </c>
      <c r="AM161" s="73">
        <v>148</v>
      </c>
      <c r="AN161" s="74">
        <v>6.3</v>
      </c>
      <c r="AO161" s="75">
        <f t="shared" si="84"/>
        <v>69300</v>
      </c>
      <c r="AP161" s="73">
        <v>148</v>
      </c>
      <c r="AQ161" s="74">
        <v>120</v>
      </c>
      <c r="AR161" s="92" t="e">
        <f>AQ161*#REF!</f>
        <v>#REF!</v>
      </c>
      <c r="AS161" s="269">
        <v>148</v>
      </c>
      <c r="AT161" s="75">
        <v>50</v>
      </c>
      <c r="AU161" s="75" t="e">
        <f>AT161*#REF!</f>
        <v>#REF!</v>
      </c>
      <c r="AV161" s="73">
        <v>148</v>
      </c>
      <c r="AW161" s="246">
        <v>153.47</v>
      </c>
      <c r="AX161" s="75" t="e">
        <f>AW161*#REF!</f>
        <v>#REF!</v>
      </c>
      <c r="AY161" s="93"/>
      <c r="AZ161" s="77">
        <f t="shared" si="85"/>
        <v>6.3</v>
      </c>
      <c r="BA161" s="77">
        <f t="shared" si="97"/>
        <v>43.108888888888892</v>
      </c>
      <c r="BB161" s="77">
        <f t="shared" si="98"/>
        <v>15</v>
      </c>
      <c r="BC161" s="77">
        <f t="shared" si="99"/>
        <v>153.47</v>
      </c>
      <c r="BD161" s="88"/>
      <c r="BE161" s="79">
        <f t="shared" si="100"/>
        <v>69300</v>
      </c>
      <c r="BF161" s="80">
        <f t="shared" si="100"/>
        <v>474197.77777777781</v>
      </c>
      <c r="BG161" s="81">
        <f t="shared" si="100"/>
        <v>165000</v>
      </c>
      <c r="BH161" s="342">
        <f t="shared" si="101"/>
        <v>32.601428571428571</v>
      </c>
      <c r="BI161" s="82"/>
    </row>
    <row r="162" spans="1:61" ht="144" x14ac:dyDescent="0.25">
      <c r="A162" s="137">
        <v>149</v>
      </c>
      <c r="B162" s="83" t="s">
        <v>375</v>
      </c>
      <c r="C162" s="84" t="s">
        <v>427</v>
      </c>
      <c r="D162" s="85" t="s">
        <v>428</v>
      </c>
      <c r="E162" s="86" t="s">
        <v>9</v>
      </c>
      <c r="F162" s="64">
        <v>35</v>
      </c>
      <c r="G162" s="64">
        <f t="shared" si="87"/>
        <v>35</v>
      </c>
      <c r="H162" s="263">
        <v>315.5</v>
      </c>
      <c r="I162" s="264">
        <f t="shared" si="102"/>
        <v>11042.5</v>
      </c>
      <c r="J162" s="351">
        <v>484401</v>
      </c>
      <c r="K162" s="68">
        <v>35</v>
      </c>
      <c r="L162" s="67">
        <v>220</v>
      </c>
      <c r="M162" s="99">
        <v>411</v>
      </c>
      <c r="N162" s="99">
        <f t="shared" si="88"/>
        <v>14385</v>
      </c>
      <c r="O162" s="98" t="s">
        <v>77</v>
      </c>
      <c r="P162" s="98"/>
      <c r="Q162" s="99">
        <f t="shared" si="89"/>
        <v>0</v>
      </c>
      <c r="R162" s="67">
        <v>748</v>
      </c>
      <c r="S162" s="99">
        <v>190</v>
      </c>
      <c r="T162" s="99">
        <f t="shared" si="90"/>
        <v>6650</v>
      </c>
      <c r="U162" s="98" t="s">
        <v>77</v>
      </c>
      <c r="V162" s="215"/>
      <c r="W162" s="99">
        <f t="shared" si="91"/>
        <v>0</v>
      </c>
      <c r="X162" s="98" t="s">
        <v>77</v>
      </c>
      <c r="Y162" s="215"/>
      <c r="Z162" s="99">
        <f t="shared" si="92"/>
        <v>0</v>
      </c>
      <c r="AA162" s="98" t="s">
        <v>77</v>
      </c>
      <c r="AB162" s="215"/>
      <c r="AC162" s="99">
        <f t="shared" si="93"/>
        <v>0</v>
      </c>
      <c r="AD162" s="98" t="s">
        <v>77</v>
      </c>
      <c r="AE162" s="215"/>
      <c r="AF162" s="99">
        <f t="shared" si="94"/>
        <v>0</v>
      </c>
      <c r="AG162" s="67">
        <v>377</v>
      </c>
      <c r="AH162" s="99">
        <v>90.42</v>
      </c>
      <c r="AI162" s="99">
        <f t="shared" si="95"/>
        <v>3164.7000000000003</v>
      </c>
      <c r="AJ162" s="67" t="s">
        <v>429</v>
      </c>
      <c r="AK162" s="99">
        <v>100.01</v>
      </c>
      <c r="AL162" s="248">
        <f t="shared" si="96"/>
        <v>3500.3500000000004</v>
      </c>
      <c r="AM162" s="73">
        <v>149</v>
      </c>
      <c r="AN162" s="74">
        <v>392</v>
      </c>
      <c r="AO162" s="75">
        <f t="shared" si="84"/>
        <v>13720</v>
      </c>
      <c r="AP162" s="73">
        <v>149</v>
      </c>
      <c r="AQ162" s="74">
        <v>450</v>
      </c>
      <c r="AR162" s="92" t="e">
        <f>AQ162*#REF!</f>
        <v>#REF!</v>
      </c>
      <c r="AS162" s="269">
        <v>149</v>
      </c>
      <c r="AT162" s="75">
        <v>350</v>
      </c>
      <c r="AU162" s="75" t="e">
        <f>AT162*#REF!</f>
        <v>#REF!</v>
      </c>
      <c r="AV162" s="73">
        <v>149</v>
      </c>
      <c r="AW162" s="246">
        <v>1373.18</v>
      </c>
      <c r="AX162" s="75" t="e">
        <f>AW162*#REF!</f>
        <v>#REF!</v>
      </c>
      <c r="AY162" s="93"/>
      <c r="AZ162" s="77">
        <f t="shared" si="85"/>
        <v>90.42</v>
      </c>
      <c r="BA162" s="77">
        <f t="shared" si="97"/>
        <v>419.57625000000002</v>
      </c>
      <c r="BB162" s="77">
        <f t="shared" si="98"/>
        <v>371</v>
      </c>
      <c r="BC162" s="77">
        <f t="shared" si="99"/>
        <v>1373.18</v>
      </c>
      <c r="BD162" s="88"/>
      <c r="BE162" s="79">
        <f t="shared" si="100"/>
        <v>3164.7000000000003</v>
      </c>
      <c r="BF162" s="80">
        <f t="shared" si="100"/>
        <v>14685.168750000001</v>
      </c>
      <c r="BG162" s="81">
        <f t="shared" si="100"/>
        <v>12985</v>
      </c>
      <c r="BH162" s="342">
        <f t="shared" si="101"/>
        <v>315.50166666666661</v>
      </c>
      <c r="BI162" s="82"/>
    </row>
    <row r="163" spans="1:61" ht="144" x14ac:dyDescent="0.25">
      <c r="A163" s="59">
        <v>150</v>
      </c>
      <c r="B163" s="83" t="s">
        <v>375</v>
      </c>
      <c r="C163" s="84" t="s">
        <v>430</v>
      </c>
      <c r="D163" s="85" t="s">
        <v>431</v>
      </c>
      <c r="E163" s="86" t="s">
        <v>9</v>
      </c>
      <c r="F163" s="64">
        <v>50</v>
      </c>
      <c r="G163" s="64">
        <f t="shared" si="87"/>
        <v>50</v>
      </c>
      <c r="H163" s="263">
        <v>466.33</v>
      </c>
      <c r="I163" s="264">
        <f t="shared" si="102"/>
        <v>23316.5</v>
      </c>
      <c r="J163" s="351"/>
      <c r="K163" s="68">
        <v>20</v>
      </c>
      <c r="L163" s="67">
        <v>220</v>
      </c>
      <c r="M163" s="99">
        <v>411</v>
      </c>
      <c r="N163" s="99">
        <f t="shared" si="88"/>
        <v>8220</v>
      </c>
      <c r="O163" s="98" t="s">
        <v>77</v>
      </c>
      <c r="P163" s="98"/>
      <c r="Q163" s="99">
        <f t="shared" si="89"/>
        <v>0</v>
      </c>
      <c r="R163" s="98" t="s">
        <v>77</v>
      </c>
      <c r="S163" s="99"/>
      <c r="T163" s="99"/>
      <c r="U163" s="98" t="s">
        <v>77</v>
      </c>
      <c r="V163" s="215"/>
      <c r="W163" s="99">
        <f t="shared" si="91"/>
        <v>0</v>
      </c>
      <c r="X163" s="98"/>
      <c r="Y163" s="215"/>
      <c r="Z163" s="99">
        <f t="shared" si="92"/>
        <v>0</v>
      </c>
      <c r="AA163" s="98" t="s">
        <v>77</v>
      </c>
      <c r="AB163" s="215"/>
      <c r="AC163" s="99">
        <f t="shared" si="93"/>
        <v>0</v>
      </c>
      <c r="AD163" s="98" t="s">
        <v>37</v>
      </c>
      <c r="AE163" s="215"/>
      <c r="AF163" s="99">
        <f t="shared" si="94"/>
        <v>0</v>
      </c>
      <c r="AG163" s="98" t="s">
        <v>77</v>
      </c>
      <c r="AH163" s="99"/>
      <c r="AI163" s="99">
        <f t="shared" si="95"/>
        <v>0</v>
      </c>
      <c r="AJ163" s="98" t="s">
        <v>77</v>
      </c>
      <c r="AK163" s="99"/>
      <c r="AL163" s="248">
        <f t="shared" si="96"/>
        <v>0</v>
      </c>
      <c r="AM163" s="73">
        <v>150</v>
      </c>
      <c r="AN163" s="74">
        <v>588</v>
      </c>
      <c r="AO163" s="75">
        <f t="shared" si="84"/>
        <v>11760</v>
      </c>
      <c r="AP163" s="73">
        <v>150</v>
      </c>
      <c r="AQ163" s="74">
        <v>400</v>
      </c>
      <c r="AR163" s="92" t="e">
        <f>AQ163*#REF!</f>
        <v>#REF!</v>
      </c>
      <c r="AS163" s="269">
        <v>150</v>
      </c>
      <c r="AT163" s="75">
        <v>400</v>
      </c>
      <c r="AU163" s="75" t="e">
        <f>AT163*#REF!</f>
        <v>#REF!</v>
      </c>
      <c r="AV163" s="73">
        <v>150</v>
      </c>
      <c r="AW163" s="246">
        <v>2342.4899999999998</v>
      </c>
      <c r="AX163" s="75" t="e">
        <f>AW163*#REF!</f>
        <v>#REF!</v>
      </c>
      <c r="AY163" s="93"/>
      <c r="AZ163" s="77">
        <f t="shared" si="85"/>
        <v>400</v>
      </c>
      <c r="BA163" s="77">
        <f t="shared" si="97"/>
        <v>828.298</v>
      </c>
      <c r="BB163" s="77">
        <f t="shared" si="98"/>
        <v>411</v>
      </c>
      <c r="BC163" s="77">
        <f t="shared" si="99"/>
        <v>2342.4899999999998</v>
      </c>
      <c r="BD163" s="88"/>
      <c r="BE163" s="79">
        <f t="shared" si="100"/>
        <v>8000</v>
      </c>
      <c r="BF163" s="80">
        <f t="shared" si="100"/>
        <v>16565.96</v>
      </c>
      <c r="BG163" s="81">
        <f t="shared" si="100"/>
        <v>8220</v>
      </c>
      <c r="BH163" s="342">
        <f t="shared" si="101"/>
        <v>466.33333333333331</v>
      </c>
      <c r="BI163" s="82"/>
    </row>
    <row r="164" spans="1:61" ht="36" x14ac:dyDescent="0.25">
      <c r="A164" s="137">
        <v>151</v>
      </c>
      <c r="B164" s="83" t="s">
        <v>375</v>
      </c>
      <c r="C164" s="84" t="s">
        <v>432</v>
      </c>
      <c r="D164" s="85" t="s">
        <v>433</v>
      </c>
      <c r="E164" s="86" t="s">
        <v>9</v>
      </c>
      <c r="F164" s="64"/>
      <c r="G164" s="64">
        <f t="shared" si="87"/>
        <v>0</v>
      </c>
      <c r="H164" s="263">
        <v>34.869999999999997</v>
      </c>
      <c r="I164" s="264">
        <f t="shared" si="102"/>
        <v>0</v>
      </c>
      <c r="J164" s="351">
        <v>12882</v>
      </c>
      <c r="K164" s="68">
        <v>3000</v>
      </c>
      <c r="L164" s="67">
        <v>203</v>
      </c>
      <c r="M164" s="99">
        <v>118</v>
      </c>
      <c r="N164" s="99">
        <f t="shared" si="88"/>
        <v>354000</v>
      </c>
      <c r="O164" s="67">
        <v>129</v>
      </c>
      <c r="P164" s="99">
        <v>15</v>
      </c>
      <c r="Q164" s="99">
        <f t="shared" si="89"/>
        <v>45000</v>
      </c>
      <c r="R164" s="67">
        <v>746</v>
      </c>
      <c r="S164" s="99">
        <v>16</v>
      </c>
      <c r="T164" s="99">
        <f t="shared" si="90"/>
        <v>48000</v>
      </c>
      <c r="U164" s="67" t="s">
        <v>434</v>
      </c>
      <c r="V164" s="99">
        <v>12</v>
      </c>
      <c r="W164" s="99">
        <f t="shared" si="91"/>
        <v>36000</v>
      </c>
      <c r="X164" s="67">
        <v>135</v>
      </c>
      <c r="Y164" s="99">
        <v>20</v>
      </c>
      <c r="Z164" s="99">
        <f t="shared" si="92"/>
        <v>60000</v>
      </c>
      <c r="AA164" s="98" t="s">
        <v>77</v>
      </c>
      <c r="AB164" s="215"/>
      <c r="AC164" s="99">
        <f t="shared" si="93"/>
        <v>0</v>
      </c>
      <c r="AD164" s="98" t="s">
        <v>77</v>
      </c>
      <c r="AE164" s="215"/>
      <c r="AF164" s="99">
        <f t="shared" si="94"/>
        <v>0</v>
      </c>
      <c r="AG164" s="67">
        <v>379</v>
      </c>
      <c r="AH164" s="99">
        <v>19.420000000000002</v>
      </c>
      <c r="AI164" s="99">
        <f t="shared" si="95"/>
        <v>58260.000000000007</v>
      </c>
      <c r="AJ164" s="67" t="s">
        <v>435</v>
      </c>
      <c r="AK164" s="99">
        <v>30</v>
      </c>
      <c r="AL164" s="248">
        <f t="shared" si="96"/>
        <v>90000</v>
      </c>
      <c r="AM164" s="73">
        <v>151</v>
      </c>
      <c r="AN164" s="74">
        <v>25.2</v>
      </c>
      <c r="AO164" s="75">
        <f t="shared" si="84"/>
        <v>75600</v>
      </c>
      <c r="AP164" s="73">
        <v>151</v>
      </c>
      <c r="AQ164" s="74">
        <v>120</v>
      </c>
      <c r="AR164" s="92" t="e">
        <f>AQ164*#REF!</f>
        <v>#REF!</v>
      </c>
      <c r="AS164" s="269">
        <v>151</v>
      </c>
      <c r="AT164" s="75">
        <v>25</v>
      </c>
      <c r="AU164" s="75" t="e">
        <f>AT164*#REF!</f>
        <v>#REF!</v>
      </c>
      <c r="AV164" s="73">
        <v>151</v>
      </c>
      <c r="AW164" s="246">
        <v>45.23</v>
      </c>
      <c r="AX164" s="75" t="e">
        <f>AW164*#REF!</f>
        <v>#REF!</v>
      </c>
      <c r="AY164" s="93"/>
      <c r="AZ164" s="77">
        <f t="shared" si="85"/>
        <v>12</v>
      </c>
      <c r="BA164" s="77">
        <f t="shared" si="97"/>
        <v>40.531818181818181</v>
      </c>
      <c r="BB164" s="77">
        <f t="shared" si="98"/>
        <v>25</v>
      </c>
      <c r="BC164" s="77">
        <f t="shared" si="99"/>
        <v>120</v>
      </c>
      <c r="BD164" s="88"/>
      <c r="BE164" s="79">
        <f t="shared" si="100"/>
        <v>36000</v>
      </c>
      <c r="BF164" s="80">
        <f t="shared" si="100"/>
        <v>121595.45454545454</v>
      </c>
      <c r="BG164" s="81">
        <f t="shared" si="100"/>
        <v>75000</v>
      </c>
      <c r="BH164" s="342">
        <f t="shared" si="101"/>
        <v>34.872222222222227</v>
      </c>
      <c r="BI164" s="82"/>
    </row>
    <row r="165" spans="1:61" ht="96" x14ac:dyDescent="0.25">
      <c r="A165" s="59">
        <v>152</v>
      </c>
      <c r="B165" s="96" t="s">
        <v>375</v>
      </c>
      <c r="C165" s="84" t="s">
        <v>436</v>
      </c>
      <c r="D165" s="85" t="s">
        <v>437</v>
      </c>
      <c r="E165" s="86" t="s">
        <v>9</v>
      </c>
      <c r="F165" s="64">
        <v>50</v>
      </c>
      <c r="G165" s="64">
        <f t="shared" si="87"/>
        <v>50</v>
      </c>
      <c r="H165" s="263">
        <v>410.84</v>
      </c>
      <c r="I165" s="264">
        <f t="shared" si="102"/>
        <v>20542</v>
      </c>
      <c r="J165" s="351">
        <v>17350</v>
      </c>
      <c r="K165" s="68">
        <v>150</v>
      </c>
      <c r="L165" s="98" t="s">
        <v>77</v>
      </c>
      <c r="M165" s="215"/>
      <c r="N165" s="99">
        <f t="shared" si="88"/>
        <v>0</v>
      </c>
      <c r="O165" s="67">
        <v>123</v>
      </c>
      <c r="P165" s="99">
        <v>80</v>
      </c>
      <c r="Q165" s="99">
        <f t="shared" si="89"/>
        <v>12000</v>
      </c>
      <c r="R165" s="98" t="s">
        <v>77</v>
      </c>
      <c r="S165" s="215"/>
      <c r="T165" s="99">
        <f t="shared" si="90"/>
        <v>0</v>
      </c>
      <c r="U165" s="98" t="s">
        <v>77</v>
      </c>
      <c r="V165" s="215"/>
      <c r="W165" s="99">
        <f t="shared" si="91"/>
        <v>0</v>
      </c>
      <c r="X165" s="67">
        <v>170</v>
      </c>
      <c r="Y165" s="99">
        <v>137</v>
      </c>
      <c r="Z165" s="99">
        <f t="shared" si="92"/>
        <v>20550</v>
      </c>
      <c r="AA165" s="98" t="s">
        <v>77</v>
      </c>
      <c r="AB165" s="215"/>
      <c r="AC165" s="99">
        <f t="shared" si="93"/>
        <v>0</v>
      </c>
      <c r="AD165" s="98" t="s">
        <v>77</v>
      </c>
      <c r="AE165" s="215"/>
      <c r="AF165" s="99">
        <f t="shared" si="94"/>
        <v>0</v>
      </c>
      <c r="AG165" s="98" t="s">
        <v>77</v>
      </c>
      <c r="AH165" s="215"/>
      <c r="AI165" s="99">
        <f t="shared" si="95"/>
        <v>0</v>
      </c>
      <c r="AJ165" s="67" t="s">
        <v>438</v>
      </c>
      <c r="AK165" s="99">
        <v>100</v>
      </c>
      <c r="AL165" s="248">
        <f t="shared" si="96"/>
        <v>15000</v>
      </c>
      <c r="AM165" s="73">
        <v>152</v>
      </c>
      <c r="AN165" s="74">
        <v>224</v>
      </c>
      <c r="AO165" s="75">
        <f t="shared" si="84"/>
        <v>33600</v>
      </c>
      <c r="AP165" s="73">
        <v>152</v>
      </c>
      <c r="AQ165" s="74">
        <v>1400</v>
      </c>
      <c r="AR165" s="92" t="e">
        <f>AQ165*#REF!</f>
        <v>#REF!</v>
      </c>
      <c r="AS165" s="269">
        <v>152</v>
      </c>
      <c r="AT165" s="75">
        <v>220</v>
      </c>
      <c r="AU165" s="75" t="e">
        <f>AT165*#REF!</f>
        <v>#REF!</v>
      </c>
      <c r="AV165" s="73">
        <v>152</v>
      </c>
      <c r="AW165" s="246">
        <v>1373.18</v>
      </c>
      <c r="AX165" s="75" t="e">
        <f>AW165*#REF!</f>
        <v>#REF!</v>
      </c>
      <c r="AY165" s="93"/>
      <c r="AZ165" s="77">
        <f t="shared" si="85"/>
        <v>80</v>
      </c>
      <c r="BA165" s="77">
        <f t="shared" si="97"/>
        <v>504.88285714285718</v>
      </c>
      <c r="BB165" s="77">
        <f t="shared" si="98"/>
        <v>220</v>
      </c>
      <c r="BC165" s="77">
        <f t="shared" si="99"/>
        <v>1400</v>
      </c>
      <c r="BD165" s="88"/>
      <c r="BE165" s="79">
        <f t="shared" si="100"/>
        <v>12000</v>
      </c>
      <c r="BF165" s="80">
        <f t="shared" si="100"/>
        <v>75732.42857142858</v>
      </c>
      <c r="BG165" s="81">
        <f t="shared" si="100"/>
        <v>33000</v>
      </c>
      <c r="BH165" s="342">
        <f t="shared" si="101"/>
        <v>410.83600000000007</v>
      </c>
      <c r="BI165" s="82"/>
    </row>
    <row r="166" spans="1:61" ht="108" x14ac:dyDescent="0.25">
      <c r="A166" s="137">
        <v>153</v>
      </c>
      <c r="B166" s="103" t="s">
        <v>375</v>
      </c>
      <c r="C166" s="153" t="s">
        <v>439</v>
      </c>
      <c r="D166" s="154" t="s">
        <v>440</v>
      </c>
      <c r="E166" s="155" t="s">
        <v>9</v>
      </c>
      <c r="F166" s="64"/>
      <c r="G166" s="64">
        <f t="shared" si="87"/>
        <v>0</v>
      </c>
      <c r="H166" s="263">
        <v>556.29999999999995</v>
      </c>
      <c r="I166" s="264">
        <f t="shared" si="102"/>
        <v>0</v>
      </c>
      <c r="J166" s="351">
        <v>17019</v>
      </c>
      <c r="K166" s="68">
        <v>300</v>
      </c>
      <c r="L166" s="98" t="s">
        <v>77</v>
      </c>
      <c r="M166" s="215"/>
      <c r="N166" s="99">
        <f t="shared" si="88"/>
        <v>0</v>
      </c>
      <c r="O166" s="67">
        <v>206</v>
      </c>
      <c r="P166" s="99">
        <v>150</v>
      </c>
      <c r="Q166" s="99">
        <f t="shared" si="89"/>
        <v>45000</v>
      </c>
      <c r="R166" s="67">
        <v>640</v>
      </c>
      <c r="S166" s="99">
        <v>350</v>
      </c>
      <c r="T166" s="99">
        <f t="shared" si="90"/>
        <v>105000</v>
      </c>
      <c r="U166" s="98" t="s">
        <v>77</v>
      </c>
      <c r="V166" s="215"/>
      <c r="W166" s="99">
        <f t="shared" si="91"/>
        <v>0</v>
      </c>
      <c r="X166" s="98" t="s">
        <v>77</v>
      </c>
      <c r="Y166" s="215"/>
      <c r="Z166" s="99">
        <f t="shared" si="92"/>
        <v>0</v>
      </c>
      <c r="AA166" s="98" t="s">
        <v>77</v>
      </c>
      <c r="AB166" s="215"/>
      <c r="AC166" s="99">
        <f t="shared" si="93"/>
        <v>0</v>
      </c>
      <c r="AD166" s="98" t="s">
        <v>77</v>
      </c>
      <c r="AE166" s="215"/>
      <c r="AF166" s="99">
        <f t="shared" si="94"/>
        <v>0</v>
      </c>
      <c r="AG166" s="98" t="s">
        <v>77</v>
      </c>
      <c r="AH166" s="215"/>
      <c r="AI166" s="99">
        <f t="shared" si="95"/>
        <v>0</v>
      </c>
      <c r="AJ166" s="98" t="s">
        <v>77</v>
      </c>
      <c r="AK166" s="215"/>
      <c r="AL166" s="256">
        <f t="shared" si="96"/>
        <v>0</v>
      </c>
      <c r="AM166" s="73">
        <v>153</v>
      </c>
      <c r="AN166" s="74">
        <v>252</v>
      </c>
      <c r="AO166" s="75">
        <f t="shared" si="84"/>
        <v>75600</v>
      </c>
      <c r="AP166" s="73">
        <v>153</v>
      </c>
      <c r="AQ166" s="74">
        <v>3400</v>
      </c>
      <c r="AR166" s="92" t="e">
        <f>AQ166*#REF!</f>
        <v>#REF!</v>
      </c>
      <c r="AS166" s="269">
        <v>153</v>
      </c>
      <c r="AT166" s="75">
        <v>250</v>
      </c>
      <c r="AU166" s="75" t="e">
        <f>AT166*#REF!</f>
        <v>#REF!</v>
      </c>
      <c r="AV166" s="73">
        <v>153</v>
      </c>
      <c r="AW166" s="246">
        <v>1373.18</v>
      </c>
      <c r="AX166" s="75" t="e">
        <f>AW166*#REF!</f>
        <v>#REF!</v>
      </c>
      <c r="AY166" s="93"/>
      <c r="AZ166" s="77">
        <f t="shared" si="85"/>
        <v>150</v>
      </c>
      <c r="BA166" s="77">
        <f t="shared" si="97"/>
        <v>962.53000000000009</v>
      </c>
      <c r="BB166" s="77">
        <f t="shared" si="98"/>
        <v>301</v>
      </c>
      <c r="BC166" s="77">
        <f t="shared" si="99"/>
        <v>3400</v>
      </c>
      <c r="BD166" s="88"/>
      <c r="BE166" s="79">
        <f t="shared" si="100"/>
        <v>45000</v>
      </c>
      <c r="BF166" s="80">
        <f t="shared" si="100"/>
        <v>288759</v>
      </c>
      <c r="BG166" s="81">
        <f t="shared" si="100"/>
        <v>90300</v>
      </c>
      <c r="BH166" s="342">
        <f t="shared" si="101"/>
        <v>556.29500000000007</v>
      </c>
      <c r="BI166" s="82"/>
    </row>
    <row r="167" spans="1:61" s="204" customFormat="1" x14ac:dyDescent="0.25">
      <c r="A167" s="225"/>
      <c r="B167" s="114"/>
      <c r="C167" s="115"/>
      <c r="D167" s="116" t="s">
        <v>441</v>
      </c>
      <c r="E167" s="116"/>
      <c r="F167" s="226"/>
      <c r="G167" s="226"/>
      <c r="H167" s="120"/>
      <c r="I167" s="120">
        <f>SUM(I143:I166)</f>
        <v>745920</v>
      </c>
      <c r="J167" s="360"/>
      <c r="K167" s="228"/>
      <c r="L167" s="227"/>
      <c r="M167" s="227"/>
      <c r="N167" s="227"/>
      <c r="O167" s="227"/>
      <c r="P167" s="227"/>
      <c r="Q167" s="227"/>
      <c r="R167" s="227"/>
      <c r="S167" s="227"/>
      <c r="T167" s="227"/>
      <c r="U167" s="227"/>
      <c r="V167" s="227"/>
      <c r="W167" s="227"/>
      <c r="X167" s="227"/>
      <c r="Y167" s="227"/>
      <c r="Z167" s="227"/>
      <c r="AA167" s="229"/>
      <c r="AB167" s="229"/>
      <c r="AC167" s="229"/>
      <c r="AD167" s="229"/>
      <c r="AE167" s="229"/>
      <c r="AF167" s="229"/>
      <c r="AG167" s="229"/>
      <c r="AH167" s="229"/>
      <c r="AI167" s="229"/>
      <c r="AJ167" s="229"/>
      <c r="AK167" s="229"/>
      <c r="AL167" s="229"/>
      <c r="AM167" s="229"/>
      <c r="AN167" s="229"/>
      <c r="AO167" s="229"/>
      <c r="AP167" s="229"/>
      <c r="AQ167" s="229"/>
      <c r="AR167" s="229"/>
      <c r="AS167" s="229"/>
      <c r="AT167" s="229"/>
      <c r="AU167" s="229"/>
      <c r="AV167" s="229"/>
      <c r="AW167" s="229"/>
      <c r="AX167" s="229"/>
      <c r="AY167" s="229"/>
      <c r="AZ167" s="203"/>
      <c r="BA167" s="203"/>
      <c r="BB167" s="203"/>
      <c r="BC167" s="229"/>
      <c r="BD167" s="229"/>
      <c r="BE167" s="125">
        <f>SUM(BE143:BE166)</f>
        <v>1354515.9999999998</v>
      </c>
      <c r="BF167" s="125">
        <f t="shared" ref="BF167:BG167" si="103">SUM(BF143:BF166)</f>
        <v>5170900.0805537505</v>
      </c>
      <c r="BG167" s="125">
        <f t="shared" si="103"/>
        <v>3351970</v>
      </c>
      <c r="BH167" s="346"/>
      <c r="BI167" s="82"/>
    </row>
    <row r="168" spans="1:61" x14ac:dyDescent="0.25">
      <c r="A168" s="270"/>
      <c r="B168" s="231"/>
      <c r="C168" s="231"/>
      <c r="D168" s="232" t="s">
        <v>442</v>
      </c>
      <c r="E168" s="271"/>
      <c r="F168" s="272"/>
      <c r="G168" s="272"/>
      <c r="H168" s="273"/>
      <c r="I168" s="274"/>
      <c r="J168" s="178"/>
      <c r="K168" s="179"/>
      <c r="L168" s="178"/>
      <c r="M168" s="178"/>
      <c r="N168" s="178"/>
      <c r="O168" s="178"/>
      <c r="P168" s="178"/>
      <c r="Q168" s="178"/>
      <c r="R168" s="178"/>
      <c r="S168" s="178"/>
      <c r="T168" s="178"/>
      <c r="U168" s="178"/>
      <c r="V168" s="178"/>
      <c r="W168" s="178"/>
      <c r="X168" s="178"/>
      <c r="Y168" s="178"/>
      <c r="Z168" s="178"/>
      <c r="AA168" s="135"/>
      <c r="AB168" s="135"/>
      <c r="AC168" s="135"/>
      <c r="AD168" s="135"/>
      <c r="AE168" s="135"/>
      <c r="AF168" s="135"/>
      <c r="AG168" s="135"/>
      <c r="AH168" s="135"/>
      <c r="AI168" s="135"/>
      <c r="AJ168" s="135"/>
      <c r="AK168" s="135"/>
      <c r="AL168" s="240"/>
      <c r="AM168" s="240"/>
      <c r="AN168" s="240"/>
      <c r="AO168" s="240"/>
      <c r="AP168" s="240"/>
      <c r="AQ168" s="240"/>
      <c r="AR168" s="240"/>
      <c r="AS168" s="240"/>
      <c r="AT168" s="240"/>
      <c r="AU168" s="240"/>
      <c r="AV168" s="240"/>
      <c r="AW168" s="240"/>
      <c r="AX168" s="240"/>
      <c r="AY168" s="240"/>
      <c r="AZ168" s="209"/>
      <c r="BA168" s="209"/>
      <c r="BB168" s="209"/>
      <c r="BC168" s="240"/>
      <c r="BD168" s="240"/>
      <c r="BE168" s="240"/>
      <c r="BF168" s="240"/>
      <c r="BG168" s="240"/>
      <c r="BH168" s="347"/>
      <c r="BI168" s="82"/>
    </row>
    <row r="169" spans="1:61" ht="24" x14ac:dyDescent="0.25">
      <c r="A169" s="59">
        <v>154</v>
      </c>
      <c r="B169" s="60" t="s">
        <v>443</v>
      </c>
      <c r="C169" s="84" t="s">
        <v>444</v>
      </c>
      <c r="D169" s="62" t="s">
        <v>445</v>
      </c>
      <c r="E169" s="63" t="s">
        <v>62</v>
      </c>
      <c r="F169" s="64"/>
      <c r="G169" s="64">
        <f t="shared" ref="G169:G200" si="104">SUM(F169:F169)</f>
        <v>0</v>
      </c>
      <c r="H169" s="183">
        <v>215.4</v>
      </c>
      <c r="I169" s="184">
        <f>G169*H169</f>
        <v>0</v>
      </c>
      <c r="J169" s="351">
        <v>17019</v>
      </c>
      <c r="K169" s="68">
        <v>210</v>
      </c>
      <c r="L169" s="67">
        <v>93</v>
      </c>
      <c r="M169" s="99">
        <v>255</v>
      </c>
      <c r="N169" s="99">
        <f t="shared" ref="N169:N226" si="105">M169*K169</f>
        <v>53550</v>
      </c>
      <c r="O169" s="67">
        <v>207</v>
      </c>
      <c r="P169" s="99">
        <v>75</v>
      </c>
      <c r="Q169" s="99">
        <f t="shared" ref="Q169:Q226" si="106">P169*K169</f>
        <v>15750</v>
      </c>
      <c r="R169" s="98" t="s">
        <v>77</v>
      </c>
      <c r="S169" s="215"/>
      <c r="T169" s="99">
        <f t="shared" ref="T169:T226" si="107">S169*K169</f>
        <v>0</v>
      </c>
      <c r="U169" s="98" t="s">
        <v>77</v>
      </c>
      <c r="V169" s="215"/>
      <c r="W169" s="99">
        <f t="shared" ref="W169:W226" si="108">V169*K169</f>
        <v>0</v>
      </c>
      <c r="X169" s="67">
        <v>171</v>
      </c>
      <c r="Y169" s="99">
        <v>100</v>
      </c>
      <c r="Z169" s="99">
        <f t="shared" ref="Z169:Z226" si="109">Y169*K169</f>
        <v>21000</v>
      </c>
      <c r="AA169" s="98" t="s">
        <v>77</v>
      </c>
      <c r="AB169" s="215"/>
      <c r="AC169" s="99">
        <f t="shared" ref="AC169:AC226" si="110">AB169*K169</f>
        <v>0</v>
      </c>
      <c r="AD169" s="98" t="s">
        <v>77</v>
      </c>
      <c r="AE169" s="215"/>
      <c r="AF169" s="99">
        <f t="shared" ref="AF169:AF226" si="111">AE169*K169</f>
        <v>0</v>
      </c>
      <c r="AG169" s="98" t="s">
        <v>77</v>
      </c>
      <c r="AH169" s="215"/>
      <c r="AI169" s="99">
        <f t="shared" ref="AI169:AI226" si="112">AH169*K169</f>
        <v>0</v>
      </c>
      <c r="AJ169" s="98" t="s">
        <v>77</v>
      </c>
      <c r="AK169" s="215"/>
      <c r="AL169" s="245">
        <f t="shared" ref="AL169:AL226" si="113">AK169*K169</f>
        <v>0</v>
      </c>
      <c r="AM169" s="73">
        <v>154</v>
      </c>
      <c r="AN169" s="74">
        <v>112</v>
      </c>
      <c r="AO169" s="75">
        <f t="shared" si="84"/>
        <v>23520</v>
      </c>
      <c r="AP169" s="73">
        <v>154</v>
      </c>
      <c r="AQ169" s="74">
        <v>500</v>
      </c>
      <c r="AR169" s="92" t="e">
        <f>AQ169*#REF!</f>
        <v>#REF!</v>
      </c>
      <c r="AS169" s="269">
        <v>154</v>
      </c>
      <c r="AT169" s="75">
        <v>110</v>
      </c>
      <c r="AU169" s="75" t="e">
        <f>AT169*#REF!</f>
        <v>#REF!</v>
      </c>
      <c r="AV169" s="73">
        <v>154</v>
      </c>
      <c r="AW169" s="246">
        <v>726.98</v>
      </c>
      <c r="AX169" s="75" t="e">
        <f>AW169*#REF!</f>
        <v>#REF!</v>
      </c>
      <c r="AY169" s="93"/>
      <c r="AZ169" s="77">
        <f t="shared" si="85"/>
        <v>75</v>
      </c>
      <c r="BA169" s="77">
        <f t="shared" ref="BA169:BA226" si="114">AVERAGE(AK169,AH169,AE169,AB169,Y169,V169,S169,P169,M169,AN169,AQ169,AT169,AW169)</f>
        <v>268.42571428571426</v>
      </c>
      <c r="BB169" s="77">
        <f t="shared" ref="BB169:BB226" si="115">MEDIAN(AK169,AH169,AE169,AB169,Y169,V169,S169,P169,M169,AN169,AQ169,AT169,AW169)</f>
        <v>112</v>
      </c>
      <c r="BC169" s="77">
        <f t="shared" ref="BC169:BC226" si="116">MAX(AK169,AH169,AE169,AB169,Y169,V169,S169,P169,M169,AN169,AQ169,AT169,AW169)</f>
        <v>726.98</v>
      </c>
      <c r="BD169" s="88"/>
      <c r="BE169" s="79">
        <f t="shared" ref="BE169:BG200" si="117">AZ169*$K169</f>
        <v>15750</v>
      </c>
      <c r="BF169" s="80">
        <f t="shared" si="117"/>
        <v>56369.399999999994</v>
      </c>
      <c r="BG169" s="81">
        <f t="shared" si="117"/>
        <v>23520</v>
      </c>
      <c r="BH169" s="342">
        <f t="shared" ref="BH169:BH226" si="118">(SUM(M169,P169,S169,V169,Y169,AB169,AE169,AH169,AK169,AN169,AQ169,AT169,AW169)-MAX(M169,P169,S169,V169,Y169,AB169,AE169,AH169,AK169,AN169,AQ169,AT169,AW169)-MIN(M169,P169,S169,V169,Y169,AB169,AE169,AH169,AK169,AN169,AQ169,AT169,AW169))/(COUNT(M169,P169,S169,V169,Y169,AB169,AE169,AH169,AK169,AN169,AQ169,AT169,AW169)-2)</f>
        <v>215.4</v>
      </c>
      <c r="BI169" s="82"/>
    </row>
    <row r="170" spans="1:61" ht="24" x14ac:dyDescent="0.25">
      <c r="A170" s="137">
        <v>155</v>
      </c>
      <c r="B170" s="96" t="s">
        <v>443</v>
      </c>
      <c r="C170" s="84" t="s">
        <v>446</v>
      </c>
      <c r="D170" s="216" t="s">
        <v>447</v>
      </c>
      <c r="E170" s="86" t="s">
        <v>62</v>
      </c>
      <c r="F170" s="64">
        <v>150</v>
      </c>
      <c r="G170" s="64">
        <f t="shared" si="104"/>
        <v>150</v>
      </c>
      <c r="H170" s="183">
        <v>384</v>
      </c>
      <c r="I170" s="184">
        <f t="shared" ref="I170:I225" si="119">G170*H170</f>
        <v>57600</v>
      </c>
      <c r="J170" s="351">
        <v>17019</v>
      </c>
      <c r="K170" s="68">
        <v>210</v>
      </c>
      <c r="L170" s="98" t="s">
        <v>77</v>
      </c>
      <c r="M170" s="215"/>
      <c r="N170" s="99">
        <f t="shared" si="105"/>
        <v>0</v>
      </c>
      <c r="O170" s="98" t="s">
        <v>77</v>
      </c>
      <c r="P170" s="215"/>
      <c r="Q170" s="99">
        <f t="shared" si="106"/>
        <v>0</v>
      </c>
      <c r="R170" s="98" t="s">
        <v>77</v>
      </c>
      <c r="S170" s="215"/>
      <c r="T170" s="99">
        <f t="shared" si="107"/>
        <v>0</v>
      </c>
      <c r="U170" s="98" t="s">
        <v>77</v>
      </c>
      <c r="V170" s="215"/>
      <c r="W170" s="99">
        <f t="shared" si="108"/>
        <v>0</v>
      </c>
      <c r="X170" s="98" t="s">
        <v>77</v>
      </c>
      <c r="Y170" s="215"/>
      <c r="Z170" s="99">
        <f t="shared" si="109"/>
        <v>0</v>
      </c>
      <c r="AA170" s="98" t="s">
        <v>77</v>
      </c>
      <c r="AB170" s="215"/>
      <c r="AC170" s="99">
        <f t="shared" si="110"/>
        <v>0</v>
      </c>
      <c r="AD170" s="98" t="s">
        <v>77</v>
      </c>
      <c r="AE170" s="215"/>
      <c r="AF170" s="99">
        <f t="shared" si="111"/>
        <v>0</v>
      </c>
      <c r="AG170" s="98" t="s">
        <v>77</v>
      </c>
      <c r="AH170" s="215"/>
      <c r="AI170" s="99">
        <f t="shared" si="112"/>
        <v>0</v>
      </c>
      <c r="AJ170" s="98" t="s">
        <v>77</v>
      </c>
      <c r="AK170" s="215"/>
      <c r="AL170" s="248">
        <f t="shared" si="113"/>
        <v>0</v>
      </c>
      <c r="AM170" s="73">
        <v>155</v>
      </c>
      <c r="AN170" s="74">
        <v>168</v>
      </c>
      <c r="AO170" s="75">
        <f t="shared" si="84"/>
        <v>35280</v>
      </c>
      <c r="AP170" s="73">
        <v>155</v>
      </c>
      <c r="AQ170" s="74">
        <v>600</v>
      </c>
      <c r="AR170" s="92" t="e">
        <f>AQ170*#REF!</f>
        <v>#REF!</v>
      </c>
      <c r="AS170" s="269">
        <v>155</v>
      </c>
      <c r="AT170" s="75">
        <v>150</v>
      </c>
      <c r="AU170" s="75" t="e">
        <f>AT170*#REF!</f>
        <v>#REF!</v>
      </c>
      <c r="AV170" s="73">
        <v>155</v>
      </c>
      <c r="AW170" s="246">
        <v>613.89</v>
      </c>
      <c r="AX170" s="75" t="e">
        <f>AW170*#REF!</f>
        <v>#REF!</v>
      </c>
      <c r="AY170" s="93"/>
      <c r="AZ170" s="77">
        <f t="shared" si="85"/>
        <v>150</v>
      </c>
      <c r="BA170" s="77">
        <f t="shared" si="114"/>
        <v>382.97249999999997</v>
      </c>
      <c r="BB170" s="77">
        <f t="shared" si="115"/>
        <v>384</v>
      </c>
      <c r="BC170" s="77">
        <f t="shared" si="116"/>
        <v>613.89</v>
      </c>
      <c r="BD170" s="88"/>
      <c r="BE170" s="79">
        <f t="shared" si="117"/>
        <v>31500</v>
      </c>
      <c r="BF170" s="80">
        <f t="shared" si="117"/>
        <v>80424.224999999991</v>
      </c>
      <c r="BG170" s="81">
        <f t="shared" si="117"/>
        <v>80640</v>
      </c>
      <c r="BH170" s="342">
        <f t="shared" si="118"/>
        <v>383.99999999999994</v>
      </c>
      <c r="BI170" s="82"/>
    </row>
    <row r="171" spans="1:61" ht="36" x14ac:dyDescent="0.25">
      <c r="A171" s="59">
        <v>156</v>
      </c>
      <c r="B171" s="96" t="s">
        <v>443</v>
      </c>
      <c r="C171" s="84" t="s">
        <v>448</v>
      </c>
      <c r="D171" s="216" t="s">
        <v>449</v>
      </c>
      <c r="E171" s="86" t="s">
        <v>62</v>
      </c>
      <c r="F171" s="64"/>
      <c r="G171" s="64">
        <f t="shared" si="104"/>
        <v>0</v>
      </c>
      <c r="H171" s="183">
        <v>263</v>
      </c>
      <c r="I171" s="184">
        <f t="shared" si="119"/>
        <v>0</v>
      </c>
      <c r="J171" s="351">
        <v>17019</v>
      </c>
      <c r="K171" s="68">
        <v>410</v>
      </c>
      <c r="L171" s="98" t="s">
        <v>77</v>
      </c>
      <c r="M171" s="215"/>
      <c r="N171" s="99">
        <f t="shared" si="105"/>
        <v>0</v>
      </c>
      <c r="O171" s="98" t="s">
        <v>77</v>
      </c>
      <c r="P171" s="215"/>
      <c r="Q171" s="99">
        <f t="shared" si="106"/>
        <v>0</v>
      </c>
      <c r="R171" s="98" t="s">
        <v>77</v>
      </c>
      <c r="S171" s="215"/>
      <c r="T171" s="99">
        <f t="shared" si="107"/>
        <v>0</v>
      </c>
      <c r="U171" s="98" t="s">
        <v>77</v>
      </c>
      <c r="V171" s="215"/>
      <c r="W171" s="99">
        <f t="shared" si="108"/>
        <v>0</v>
      </c>
      <c r="X171" s="98" t="s">
        <v>77</v>
      </c>
      <c r="Y171" s="215"/>
      <c r="Z171" s="99">
        <f t="shared" si="109"/>
        <v>0</v>
      </c>
      <c r="AA171" s="98" t="s">
        <v>77</v>
      </c>
      <c r="AB171" s="215"/>
      <c r="AC171" s="99">
        <f t="shared" si="110"/>
        <v>0</v>
      </c>
      <c r="AD171" s="98" t="s">
        <v>77</v>
      </c>
      <c r="AE171" s="215"/>
      <c r="AF171" s="99">
        <f t="shared" si="111"/>
        <v>0</v>
      </c>
      <c r="AG171" s="98" t="s">
        <v>77</v>
      </c>
      <c r="AH171" s="215"/>
      <c r="AI171" s="99">
        <f t="shared" si="112"/>
        <v>0</v>
      </c>
      <c r="AJ171" s="98" t="s">
        <v>77</v>
      </c>
      <c r="AK171" s="215"/>
      <c r="AL171" s="248">
        <f t="shared" si="113"/>
        <v>0</v>
      </c>
      <c r="AM171" s="73">
        <v>156</v>
      </c>
      <c r="AN171" s="74">
        <v>126</v>
      </c>
      <c r="AO171" s="75">
        <f t="shared" si="84"/>
        <v>51660</v>
      </c>
      <c r="AP171" s="73">
        <v>156</v>
      </c>
      <c r="AQ171" s="74">
        <v>400</v>
      </c>
      <c r="AR171" s="92" t="e">
        <f>AQ171*#REF!</f>
        <v>#REF!</v>
      </c>
      <c r="AS171" s="269">
        <v>156</v>
      </c>
      <c r="AT171" s="75">
        <v>120</v>
      </c>
      <c r="AU171" s="75" t="e">
        <f>AT171*#REF!</f>
        <v>#REF!</v>
      </c>
      <c r="AV171" s="73">
        <v>156</v>
      </c>
      <c r="AW171" s="246">
        <v>484.65</v>
      </c>
      <c r="AX171" s="75" t="e">
        <f>AW171*#REF!</f>
        <v>#REF!</v>
      </c>
      <c r="AY171" s="93"/>
      <c r="AZ171" s="77">
        <f t="shared" si="85"/>
        <v>120</v>
      </c>
      <c r="BA171" s="77">
        <f t="shared" si="114"/>
        <v>282.66250000000002</v>
      </c>
      <c r="BB171" s="77">
        <f t="shared" si="115"/>
        <v>263</v>
      </c>
      <c r="BC171" s="77">
        <f t="shared" si="116"/>
        <v>484.65</v>
      </c>
      <c r="BD171" s="88"/>
      <c r="BE171" s="79">
        <f t="shared" si="117"/>
        <v>49200</v>
      </c>
      <c r="BF171" s="80">
        <f t="shared" si="117"/>
        <v>115891.62500000001</v>
      </c>
      <c r="BG171" s="81">
        <f t="shared" si="117"/>
        <v>107830</v>
      </c>
      <c r="BH171" s="342">
        <f t="shared" si="118"/>
        <v>263.00000000000006</v>
      </c>
      <c r="BI171" s="82"/>
    </row>
    <row r="172" spans="1:61" ht="60" x14ac:dyDescent="0.25">
      <c r="A172" s="137">
        <v>157</v>
      </c>
      <c r="B172" s="96" t="s">
        <v>443</v>
      </c>
      <c r="C172" s="84" t="s">
        <v>450</v>
      </c>
      <c r="D172" s="216" t="s">
        <v>451</v>
      </c>
      <c r="E172" s="86" t="s">
        <v>62</v>
      </c>
      <c r="F172" s="64"/>
      <c r="G172" s="64">
        <f t="shared" si="104"/>
        <v>0</v>
      </c>
      <c r="H172" s="183">
        <v>204.9</v>
      </c>
      <c r="I172" s="184">
        <f t="shared" si="119"/>
        <v>0</v>
      </c>
      <c r="J172" s="351">
        <v>17019</v>
      </c>
      <c r="K172" s="68">
        <v>100</v>
      </c>
      <c r="L172" s="98" t="s">
        <v>77</v>
      </c>
      <c r="M172" s="215"/>
      <c r="N172" s="99">
        <f t="shared" si="105"/>
        <v>0</v>
      </c>
      <c r="O172" s="98" t="s">
        <v>77</v>
      </c>
      <c r="P172" s="215"/>
      <c r="Q172" s="99">
        <f t="shared" si="106"/>
        <v>0</v>
      </c>
      <c r="R172" s="98" t="s">
        <v>77</v>
      </c>
      <c r="S172" s="215"/>
      <c r="T172" s="99">
        <f t="shared" si="107"/>
        <v>0</v>
      </c>
      <c r="U172" s="98" t="s">
        <v>77</v>
      </c>
      <c r="V172" s="215"/>
      <c r="W172" s="99">
        <f t="shared" si="108"/>
        <v>0</v>
      </c>
      <c r="X172" s="98" t="s">
        <v>77</v>
      </c>
      <c r="Y172" s="215"/>
      <c r="Z172" s="99">
        <f t="shared" si="109"/>
        <v>0</v>
      </c>
      <c r="AA172" s="98" t="s">
        <v>77</v>
      </c>
      <c r="AB172" s="215"/>
      <c r="AC172" s="99">
        <f t="shared" si="110"/>
        <v>0</v>
      </c>
      <c r="AD172" s="98" t="s">
        <v>77</v>
      </c>
      <c r="AE172" s="215"/>
      <c r="AF172" s="99">
        <f t="shared" si="111"/>
        <v>0</v>
      </c>
      <c r="AG172" s="98" t="s">
        <v>77</v>
      </c>
      <c r="AH172" s="215"/>
      <c r="AI172" s="99">
        <f t="shared" si="112"/>
        <v>0</v>
      </c>
      <c r="AJ172" s="98" t="s">
        <v>77</v>
      </c>
      <c r="AK172" s="215"/>
      <c r="AL172" s="248">
        <f t="shared" si="113"/>
        <v>0</v>
      </c>
      <c r="AM172" s="73">
        <v>157</v>
      </c>
      <c r="AN172" s="74">
        <v>119</v>
      </c>
      <c r="AO172" s="75">
        <f t="shared" si="84"/>
        <v>11900</v>
      </c>
      <c r="AP172" s="73">
        <v>157</v>
      </c>
      <c r="AQ172" s="74">
        <v>480</v>
      </c>
      <c r="AR172" s="92" t="e">
        <f>AQ172*#REF!</f>
        <v>#REF!</v>
      </c>
      <c r="AS172" s="269">
        <v>157</v>
      </c>
      <c r="AT172" s="75">
        <v>115</v>
      </c>
      <c r="AU172" s="75" t="e">
        <f>AT172*#REF!</f>
        <v>#REF!</v>
      </c>
      <c r="AV172" s="73">
        <v>157</v>
      </c>
      <c r="AW172" s="246">
        <v>290.79000000000002</v>
      </c>
      <c r="AX172" s="75" t="e">
        <f>AW172*#REF!</f>
        <v>#REF!</v>
      </c>
      <c r="AY172" s="93"/>
      <c r="AZ172" s="77">
        <f t="shared" si="85"/>
        <v>115</v>
      </c>
      <c r="BA172" s="77">
        <f t="shared" si="114"/>
        <v>251.19749999999999</v>
      </c>
      <c r="BB172" s="77">
        <f t="shared" si="115"/>
        <v>204.89500000000001</v>
      </c>
      <c r="BC172" s="77">
        <f t="shared" si="116"/>
        <v>480</v>
      </c>
      <c r="BD172" s="88"/>
      <c r="BE172" s="79">
        <f t="shared" si="117"/>
        <v>11500</v>
      </c>
      <c r="BF172" s="80">
        <f t="shared" si="117"/>
        <v>25119.75</v>
      </c>
      <c r="BG172" s="81">
        <f t="shared" si="117"/>
        <v>20489.5</v>
      </c>
      <c r="BH172" s="342">
        <f t="shared" si="118"/>
        <v>204.89499999999998</v>
      </c>
      <c r="BI172" s="82"/>
    </row>
    <row r="173" spans="1:61" ht="36" x14ac:dyDescent="0.25">
      <c r="A173" s="59">
        <v>158</v>
      </c>
      <c r="B173" s="83" t="s">
        <v>443</v>
      </c>
      <c r="C173" s="84" t="s">
        <v>452</v>
      </c>
      <c r="D173" s="85" t="s">
        <v>453</v>
      </c>
      <c r="E173" s="86" t="s">
        <v>62</v>
      </c>
      <c r="F173" s="64"/>
      <c r="G173" s="64">
        <f t="shared" si="104"/>
        <v>0</v>
      </c>
      <c r="H173" s="183">
        <v>206.58</v>
      </c>
      <c r="I173" s="184">
        <f t="shared" si="119"/>
        <v>0</v>
      </c>
      <c r="J173" s="351">
        <v>17019</v>
      </c>
      <c r="K173" s="68">
        <v>100</v>
      </c>
      <c r="L173" s="98" t="s">
        <v>77</v>
      </c>
      <c r="M173" s="215"/>
      <c r="N173" s="99">
        <f t="shared" si="105"/>
        <v>0</v>
      </c>
      <c r="O173" s="67">
        <v>209</v>
      </c>
      <c r="P173" s="99">
        <v>70</v>
      </c>
      <c r="Q173" s="99">
        <f t="shared" si="106"/>
        <v>7000</v>
      </c>
      <c r="R173" s="98" t="s">
        <v>77</v>
      </c>
      <c r="S173" s="215"/>
      <c r="T173" s="99">
        <f t="shared" si="107"/>
        <v>0</v>
      </c>
      <c r="U173" s="98" t="s">
        <v>77</v>
      </c>
      <c r="V173" s="215"/>
      <c r="W173" s="99">
        <f t="shared" si="108"/>
        <v>0</v>
      </c>
      <c r="X173" s="67">
        <v>5</v>
      </c>
      <c r="Y173" s="99">
        <v>180</v>
      </c>
      <c r="Z173" s="99">
        <f t="shared" si="109"/>
        <v>18000</v>
      </c>
      <c r="AA173" s="67">
        <v>28</v>
      </c>
      <c r="AB173" s="99">
        <v>175.46</v>
      </c>
      <c r="AC173" s="99">
        <f t="shared" si="110"/>
        <v>17546</v>
      </c>
      <c r="AD173" s="98" t="s">
        <v>77</v>
      </c>
      <c r="AE173" s="215"/>
      <c r="AF173" s="99">
        <f t="shared" si="111"/>
        <v>0</v>
      </c>
      <c r="AG173" s="98" t="s">
        <v>77</v>
      </c>
      <c r="AH173" s="215"/>
      <c r="AI173" s="99">
        <f t="shared" si="112"/>
        <v>0</v>
      </c>
      <c r="AJ173" s="67" t="s">
        <v>454</v>
      </c>
      <c r="AK173" s="99">
        <v>130</v>
      </c>
      <c r="AL173" s="248">
        <f t="shared" si="113"/>
        <v>13000</v>
      </c>
      <c r="AM173" s="73">
        <v>158</v>
      </c>
      <c r="AN173" s="74">
        <v>154</v>
      </c>
      <c r="AO173" s="75">
        <f t="shared" si="84"/>
        <v>15400</v>
      </c>
      <c r="AP173" s="73">
        <v>158</v>
      </c>
      <c r="AQ173" s="74">
        <v>450</v>
      </c>
      <c r="AR173" s="92" t="e">
        <f>AQ173*#REF!</f>
        <v>#REF!</v>
      </c>
      <c r="AS173" s="269">
        <v>158</v>
      </c>
      <c r="AT173" s="75">
        <v>150</v>
      </c>
      <c r="AU173" s="75" t="e">
        <f>AT173*#REF!</f>
        <v>#REF!</v>
      </c>
      <c r="AV173" s="73">
        <v>158</v>
      </c>
      <c r="AW173" s="246">
        <v>1050.08</v>
      </c>
      <c r="AX173" s="75" t="e">
        <f>AW173*#REF!</f>
        <v>#REF!</v>
      </c>
      <c r="AY173" s="93"/>
      <c r="AZ173" s="77">
        <f t="shared" si="85"/>
        <v>70</v>
      </c>
      <c r="BA173" s="77">
        <f t="shared" si="114"/>
        <v>294.9425</v>
      </c>
      <c r="BB173" s="77">
        <f t="shared" si="115"/>
        <v>164.73000000000002</v>
      </c>
      <c r="BC173" s="77">
        <f t="shared" si="116"/>
        <v>1050.08</v>
      </c>
      <c r="BD173" s="88"/>
      <c r="BE173" s="79">
        <f t="shared" si="117"/>
        <v>7000</v>
      </c>
      <c r="BF173" s="80">
        <f t="shared" si="117"/>
        <v>29494.25</v>
      </c>
      <c r="BG173" s="81">
        <f t="shared" si="117"/>
        <v>16473</v>
      </c>
      <c r="BH173" s="342">
        <f t="shared" si="118"/>
        <v>206.57666666666668</v>
      </c>
      <c r="BI173" s="82"/>
    </row>
    <row r="174" spans="1:61" ht="36" x14ac:dyDescent="0.25">
      <c r="A174" s="137">
        <v>159</v>
      </c>
      <c r="B174" s="83" t="s">
        <v>443</v>
      </c>
      <c r="C174" s="84" t="s">
        <v>455</v>
      </c>
      <c r="D174" s="216" t="s">
        <v>456</v>
      </c>
      <c r="E174" s="86" t="s">
        <v>62</v>
      </c>
      <c r="F174" s="64"/>
      <c r="G174" s="64">
        <f t="shared" si="104"/>
        <v>0</v>
      </c>
      <c r="H174" s="183">
        <v>298</v>
      </c>
      <c r="I174" s="184">
        <f t="shared" si="119"/>
        <v>0</v>
      </c>
      <c r="J174" s="351">
        <v>17019</v>
      </c>
      <c r="K174" s="68">
        <v>100</v>
      </c>
      <c r="L174" s="98" t="s">
        <v>77</v>
      </c>
      <c r="M174" s="215"/>
      <c r="N174" s="99">
        <f t="shared" si="105"/>
        <v>0</v>
      </c>
      <c r="O174" s="98" t="s">
        <v>77</v>
      </c>
      <c r="P174" s="215"/>
      <c r="Q174" s="99">
        <f t="shared" si="106"/>
        <v>0</v>
      </c>
      <c r="R174" s="98" t="s">
        <v>77</v>
      </c>
      <c r="S174" s="215"/>
      <c r="T174" s="99">
        <f t="shared" si="107"/>
        <v>0</v>
      </c>
      <c r="U174" s="98" t="s">
        <v>77</v>
      </c>
      <c r="V174" s="215"/>
      <c r="W174" s="99">
        <f t="shared" si="108"/>
        <v>0</v>
      </c>
      <c r="X174" s="98" t="s">
        <v>77</v>
      </c>
      <c r="Y174" s="215"/>
      <c r="Z174" s="99">
        <f t="shared" si="109"/>
        <v>0</v>
      </c>
      <c r="AA174" s="98" t="s">
        <v>77</v>
      </c>
      <c r="AB174" s="215"/>
      <c r="AC174" s="99">
        <f t="shared" si="110"/>
        <v>0</v>
      </c>
      <c r="AD174" s="98" t="s">
        <v>77</v>
      </c>
      <c r="AE174" s="215"/>
      <c r="AF174" s="99">
        <f t="shared" si="111"/>
        <v>0</v>
      </c>
      <c r="AG174" s="98" t="s">
        <v>77</v>
      </c>
      <c r="AH174" s="215"/>
      <c r="AI174" s="99">
        <f t="shared" si="112"/>
        <v>0</v>
      </c>
      <c r="AJ174" s="98" t="s">
        <v>77</v>
      </c>
      <c r="AK174" s="215"/>
      <c r="AL174" s="248">
        <f t="shared" si="113"/>
        <v>0</v>
      </c>
      <c r="AM174" s="73">
        <v>159</v>
      </c>
      <c r="AN174" s="74">
        <v>196</v>
      </c>
      <c r="AO174" s="75">
        <f t="shared" si="84"/>
        <v>19600</v>
      </c>
      <c r="AP174" s="73">
        <v>159</v>
      </c>
      <c r="AQ174" s="74">
        <v>400</v>
      </c>
      <c r="AR174" s="92" t="e">
        <f>AQ174*#REF!</f>
        <v>#REF!</v>
      </c>
      <c r="AS174" s="269">
        <v>159</v>
      </c>
      <c r="AT174" s="75">
        <v>190</v>
      </c>
      <c r="AU174" s="75" t="e">
        <f>AT174*#REF!</f>
        <v>#REF!</v>
      </c>
      <c r="AV174" s="73">
        <v>159</v>
      </c>
      <c r="AW174" s="246">
        <v>1211.6300000000001</v>
      </c>
      <c r="AX174" s="75" t="e">
        <f>AW174*#REF!</f>
        <v>#REF!</v>
      </c>
      <c r="AY174" s="93"/>
      <c r="AZ174" s="77">
        <f t="shared" si="85"/>
        <v>190</v>
      </c>
      <c r="BA174" s="77">
        <f t="shared" si="114"/>
        <v>499.40750000000003</v>
      </c>
      <c r="BB174" s="77">
        <f t="shared" si="115"/>
        <v>298</v>
      </c>
      <c r="BC174" s="77">
        <f t="shared" si="116"/>
        <v>1211.6300000000001</v>
      </c>
      <c r="BD174" s="88"/>
      <c r="BE174" s="79">
        <f t="shared" si="117"/>
        <v>19000</v>
      </c>
      <c r="BF174" s="80">
        <f t="shared" si="117"/>
        <v>49940.75</v>
      </c>
      <c r="BG174" s="81">
        <f t="shared" si="117"/>
        <v>29800</v>
      </c>
      <c r="BH174" s="342">
        <f t="shared" si="118"/>
        <v>298</v>
      </c>
      <c r="BI174" s="82"/>
    </row>
    <row r="175" spans="1:61" ht="36" x14ac:dyDescent="0.25">
      <c r="A175" s="59">
        <v>160</v>
      </c>
      <c r="B175" s="83" t="s">
        <v>443</v>
      </c>
      <c r="C175" s="84" t="s">
        <v>457</v>
      </c>
      <c r="D175" s="85" t="s">
        <v>458</v>
      </c>
      <c r="E175" s="86" t="s">
        <v>62</v>
      </c>
      <c r="F175" s="64"/>
      <c r="G175" s="64">
        <f t="shared" si="104"/>
        <v>0</v>
      </c>
      <c r="H175" s="183">
        <v>230.62</v>
      </c>
      <c r="I175" s="184">
        <f t="shared" si="119"/>
        <v>0</v>
      </c>
      <c r="J175" s="351">
        <v>17019</v>
      </c>
      <c r="K175" s="68">
        <v>100</v>
      </c>
      <c r="L175" s="67">
        <v>95</v>
      </c>
      <c r="M175" s="99">
        <v>305</v>
      </c>
      <c r="N175" s="99">
        <f t="shared" si="105"/>
        <v>30500</v>
      </c>
      <c r="O175" s="67">
        <v>231</v>
      </c>
      <c r="P175" s="99">
        <v>60</v>
      </c>
      <c r="Q175" s="99">
        <f t="shared" si="106"/>
        <v>6000</v>
      </c>
      <c r="R175" s="67">
        <v>617</v>
      </c>
      <c r="S175" s="99">
        <v>90</v>
      </c>
      <c r="T175" s="99">
        <f t="shared" si="107"/>
        <v>9000</v>
      </c>
      <c r="U175" s="98" t="s">
        <v>77</v>
      </c>
      <c r="V175" s="215"/>
      <c r="W175" s="99">
        <f t="shared" si="108"/>
        <v>0</v>
      </c>
      <c r="X175" s="98" t="s">
        <v>77</v>
      </c>
      <c r="Y175" s="215"/>
      <c r="Z175" s="99">
        <f t="shared" si="109"/>
        <v>0</v>
      </c>
      <c r="AA175" s="98" t="s">
        <v>77</v>
      </c>
      <c r="AB175" s="215"/>
      <c r="AC175" s="99">
        <f t="shared" si="110"/>
        <v>0</v>
      </c>
      <c r="AD175" s="98" t="s">
        <v>77</v>
      </c>
      <c r="AE175" s="215"/>
      <c r="AF175" s="99">
        <f t="shared" si="111"/>
        <v>0</v>
      </c>
      <c r="AG175" s="67">
        <v>276</v>
      </c>
      <c r="AH175" s="99">
        <v>86.71</v>
      </c>
      <c r="AI175" s="99">
        <f t="shared" si="112"/>
        <v>8671</v>
      </c>
      <c r="AJ175" s="98" t="s">
        <v>77</v>
      </c>
      <c r="AK175" s="215"/>
      <c r="AL175" s="248">
        <f t="shared" si="113"/>
        <v>0</v>
      </c>
      <c r="AM175" s="73">
        <v>160</v>
      </c>
      <c r="AN175" s="74">
        <v>252</v>
      </c>
      <c r="AO175" s="75">
        <f t="shared" si="84"/>
        <v>25200</v>
      </c>
      <c r="AP175" s="73">
        <v>160</v>
      </c>
      <c r="AQ175" s="74">
        <v>400</v>
      </c>
      <c r="AR175" s="92" t="e">
        <f>AQ175*#REF!</f>
        <v>#REF!</v>
      </c>
      <c r="AS175" s="269">
        <v>160</v>
      </c>
      <c r="AT175" s="75">
        <v>250</v>
      </c>
      <c r="AU175" s="75" t="e">
        <f>AT175*#REF!</f>
        <v>#REF!</v>
      </c>
      <c r="AV175" s="73">
        <v>160</v>
      </c>
      <c r="AW175" s="246">
        <v>1373.18</v>
      </c>
      <c r="AX175" s="75" t="e">
        <f>AW175*#REF!</f>
        <v>#REF!</v>
      </c>
      <c r="AY175" s="93"/>
      <c r="AZ175" s="77">
        <f t="shared" si="85"/>
        <v>60</v>
      </c>
      <c r="BA175" s="77">
        <f t="shared" si="114"/>
        <v>352.11125000000004</v>
      </c>
      <c r="BB175" s="77">
        <f t="shared" si="115"/>
        <v>251</v>
      </c>
      <c r="BC175" s="77">
        <f t="shared" si="116"/>
        <v>1373.18</v>
      </c>
      <c r="BD175" s="88"/>
      <c r="BE175" s="79">
        <f t="shared" si="117"/>
        <v>6000</v>
      </c>
      <c r="BF175" s="80">
        <f t="shared" si="117"/>
        <v>35211.125000000007</v>
      </c>
      <c r="BG175" s="81">
        <f t="shared" si="117"/>
        <v>25100</v>
      </c>
      <c r="BH175" s="342">
        <f t="shared" si="118"/>
        <v>230.61833333333337</v>
      </c>
      <c r="BI175" s="82"/>
    </row>
    <row r="176" spans="1:61" ht="24" x14ac:dyDescent="0.25">
      <c r="A176" s="137">
        <v>161</v>
      </c>
      <c r="B176" s="96" t="s">
        <v>443</v>
      </c>
      <c r="C176" s="84" t="s">
        <v>459</v>
      </c>
      <c r="D176" s="85" t="s">
        <v>460</v>
      </c>
      <c r="E176" s="86" t="s">
        <v>62</v>
      </c>
      <c r="F176" s="64"/>
      <c r="G176" s="64">
        <f t="shared" si="104"/>
        <v>0</v>
      </c>
      <c r="H176" s="183">
        <v>57.65</v>
      </c>
      <c r="I176" s="184">
        <f t="shared" si="119"/>
        <v>0</v>
      </c>
      <c r="J176" s="351">
        <v>20460</v>
      </c>
      <c r="K176" s="68">
        <v>5500</v>
      </c>
      <c r="L176" s="67">
        <v>102</v>
      </c>
      <c r="M176" s="99">
        <v>30</v>
      </c>
      <c r="N176" s="99">
        <f t="shared" si="105"/>
        <v>165000</v>
      </c>
      <c r="O176" s="67">
        <v>212</v>
      </c>
      <c r="P176" s="99">
        <v>25</v>
      </c>
      <c r="Q176" s="99">
        <f t="shared" si="106"/>
        <v>137500</v>
      </c>
      <c r="R176" s="67">
        <v>657</v>
      </c>
      <c r="S176" s="99">
        <v>35</v>
      </c>
      <c r="T176" s="99">
        <f t="shared" si="107"/>
        <v>192500</v>
      </c>
      <c r="U176" s="98" t="s">
        <v>77</v>
      </c>
      <c r="V176" s="215"/>
      <c r="W176" s="99">
        <f t="shared" si="108"/>
        <v>0</v>
      </c>
      <c r="X176" s="67">
        <v>178</v>
      </c>
      <c r="Y176" s="99">
        <v>50</v>
      </c>
      <c r="Z176" s="99">
        <f t="shared" si="109"/>
        <v>275000</v>
      </c>
      <c r="AA176" s="98" t="s">
        <v>77</v>
      </c>
      <c r="AB176" s="215"/>
      <c r="AC176" s="99">
        <f t="shared" si="110"/>
        <v>0</v>
      </c>
      <c r="AD176" s="67">
        <v>58</v>
      </c>
      <c r="AE176" s="99">
        <v>52.23</v>
      </c>
      <c r="AF176" s="99">
        <f t="shared" si="111"/>
        <v>287265</v>
      </c>
      <c r="AG176" s="67">
        <v>259</v>
      </c>
      <c r="AH176" s="99">
        <v>6.38</v>
      </c>
      <c r="AI176" s="99">
        <f t="shared" si="112"/>
        <v>35090</v>
      </c>
      <c r="AJ176" s="98" t="s">
        <v>77</v>
      </c>
      <c r="AK176" s="215"/>
      <c r="AL176" s="248">
        <f t="shared" si="113"/>
        <v>0</v>
      </c>
      <c r="AM176" s="73">
        <v>161</v>
      </c>
      <c r="AN176" s="74">
        <v>49</v>
      </c>
      <c r="AO176" s="75">
        <f t="shared" si="84"/>
        <v>269500</v>
      </c>
      <c r="AP176" s="73">
        <v>161</v>
      </c>
      <c r="AQ176" s="74">
        <v>170</v>
      </c>
      <c r="AR176" s="92" t="e">
        <f>AQ176*#REF!</f>
        <v>#REF!</v>
      </c>
      <c r="AS176" s="269">
        <v>161</v>
      </c>
      <c r="AT176" s="75">
        <v>50</v>
      </c>
      <c r="AU176" s="75" t="e">
        <f>AT176*#REF!</f>
        <v>#REF!</v>
      </c>
      <c r="AV176" s="73">
        <v>161</v>
      </c>
      <c r="AW176" s="246">
        <v>242.33</v>
      </c>
      <c r="AX176" s="75" t="e">
        <f>AW176*#REF!</f>
        <v>#REF!</v>
      </c>
      <c r="AY176" s="93"/>
      <c r="AZ176" s="77">
        <f t="shared" si="85"/>
        <v>6.38</v>
      </c>
      <c r="BA176" s="77">
        <f t="shared" si="114"/>
        <v>70.994</v>
      </c>
      <c r="BB176" s="77">
        <f t="shared" si="115"/>
        <v>49.5</v>
      </c>
      <c r="BC176" s="77">
        <f t="shared" si="116"/>
        <v>242.33</v>
      </c>
      <c r="BD176" s="88"/>
      <c r="BE176" s="79">
        <f t="shared" si="117"/>
        <v>35090</v>
      </c>
      <c r="BF176" s="80">
        <f t="shared" si="117"/>
        <v>390467</v>
      </c>
      <c r="BG176" s="81">
        <f t="shared" si="117"/>
        <v>272250</v>
      </c>
      <c r="BH176" s="342">
        <f t="shared" si="118"/>
        <v>57.653750000000002</v>
      </c>
      <c r="BI176" s="82"/>
    </row>
    <row r="177" spans="1:61" ht="24" x14ac:dyDescent="0.25">
      <c r="A177" s="59">
        <v>162</v>
      </c>
      <c r="B177" s="96" t="s">
        <v>443</v>
      </c>
      <c r="C177" s="84" t="s">
        <v>461</v>
      </c>
      <c r="D177" s="85" t="s">
        <v>462</v>
      </c>
      <c r="E177" s="86" t="s">
        <v>62</v>
      </c>
      <c r="F177" s="64"/>
      <c r="G177" s="64">
        <f t="shared" si="104"/>
        <v>0</v>
      </c>
      <c r="H177" s="183">
        <v>128.5</v>
      </c>
      <c r="I177" s="184">
        <f t="shared" si="119"/>
        <v>0</v>
      </c>
      <c r="J177" s="351">
        <v>20460</v>
      </c>
      <c r="K177" s="68">
        <v>2750</v>
      </c>
      <c r="L177" s="98" t="s">
        <v>77</v>
      </c>
      <c r="M177" s="215"/>
      <c r="N177" s="99">
        <f t="shared" si="105"/>
        <v>0</v>
      </c>
      <c r="O177" s="98" t="s">
        <v>77</v>
      </c>
      <c r="P177" s="215"/>
      <c r="Q177" s="99">
        <f t="shared" si="106"/>
        <v>0</v>
      </c>
      <c r="R177" s="98" t="s">
        <v>77</v>
      </c>
      <c r="S177" s="215"/>
      <c r="T177" s="99">
        <f t="shared" si="107"/>
        <v>0</v>
      </c>
      <c r="U177" s="98" t="s">
        <v>77</v>
      </c>
      <c r="V177" s="215"/>
      <c r="W177" s="99">
        <f t="shared" si="108"/>
        <v>0</v>
      </c>
      <c r="X177" s="98" t="s">
        <v>77</v>
      </c>
      <c r="Y177" s="215"/>
      <c r="Z177" s="99">
        <f t="shared" si="109"/>
        <v>0</v>
      </c>
      <c r="AA177" s="98" t="s">
        <v>77</v>
      </c>
      <c r="AB177" s="215"/>
      <c r="AC177" s="99">
        <f t="shared" si="110"/>
        <v>0</v>
      </c>
      <c r="AD177" s="98" t="s">
        <v>77</v>
      </c>
      <c r="AE177" s="215"/>
      <c r="AF177" s="99">
        <f t="shared" si="111"/>
        <v>0</v>
      </c>
      <c r="AG177" s="98" t="s">
        <v>77</v>
      </c>
      <c r="AH177" s="215"/>
      <c r="AI177" s="99">
        <f t="shared" si="112"/>
        <v>0</v>
      </c>
      <c r="AJ177" s="98" t="s">
        <v>77</v>
      </c>
      <c r="AK177" s="215"/>
      <c r="AL177" s="248">
        <f t="shared" si="113"/>
        <v>0</v>
      </c>
      <c r="AM177" s="73">
        <v>162</v>
      </c>
      <c r="AN177" s="74">
        <v>77</v>
      </c>
      <c r="AO177" s="75">
        <f t="shared" si="84"/>
        <v>211750</v>
      </c>
      <c r="AP177" s="73">
        <v>162</v>
      </c>
      <c r="AQ177" s="74">
        <v>180</v>
      </c>
      <c r="AR177" s="92" t="e">
        <f>AQ177*#REF!</f>
        <v>#REF!</v>
      </c>
      <c r="AS177" s="269">
        <v>162</v>
      </c>
      <c r="AT177" s="75">
        <v>75</v>
      </c>
      <c r="AU177" s="75" t="e">
        <f>AT177*#REF!</f>
        <v>#REF!</v>
      </c>
      <c r="AV177" s="73">
        <v>162</v>
      </c>
      <c r="AW177" s="246">
        <v>242.33</v>
      </c>
      <c r="AX177" s="75" t="e">
        <f>AW177*#REF!</f>
        <v>#REF!</v>
      </c>
      <c r="AY177" s="93"/>
      <c r="AZ177" s="77">
        <f t="shared" si="85"/>
        <v>75</v>
      </c>
      <c r="BA177" s="77">
        <f t="shared" si="114"/>
        <v>143.58250000000001</v>
      </c>
      <c r="BB177" s="77">
        <f t="shared" si="115"/>
        <v>128.5</v>
      </c>
      <c r="BC177" s="77">
        <f t="shared" si="116"/>
        <v>242.33</v>
      </c>
      <c r="BD177" s="88"/>
      <c r="BE177" s="79">
        <f t="shared" si="117"/>
        <v>206250</v>
      </c>
      <c r="BF177" s="80">
        <f t="shared" si="117"/>
        <v>394851.875</v>
      </c>
      <c r="BG177" s="81">
        <f t="shared" si="117"/>
        <v>353375</v>
      </c>
      <c r="BH177" s="342">
        <f t="shared" si="118"/>
        <v>128.5</v>
      </c>
      <c r="BI177" s="82"/>
    </row>
    <row r="178" spans="1:61" ht="36" x14ac:dyDescent="0.25">
      <c r="A178" s="137">
        <v>163</v>
      </c>
      <c r="B178" s="96" t="s">
        <v>443</v>
      </c>
      <c r="C178" s="84" t="s">
        <v>463</v>
      </c>
      <c r="D178" s="216" t="s">
        <v>464</v>
      </c>
      <c r="E178" s="86" t="s">
        <v>62</v>
      </c>
      <c r="F178" s="64"/>
      <c r="G178" s="64">
        <f t="shared" si="104"/>
        <v>0</v>
      </c>
      <c r="H178" s="183">
        <v>151.19999999999999</v>
      </c>
      <c r="I178" s="184">
        <f t="shared" si="119"/>
        <v>0</v>
      </c>
      <c r="J178" s="351">
        <v>20460</v>
      </c>
      <c r="K178" s="68">
        <v>100</v>
      </c>
      <c r="L178" s="67">
        <v>103</v>
      </c>
      <c r="M178" s="99">
        <v>125</v>
      </c>
      <c r="N178" s="99">
        <f t="shared" si="105"/>
        <v>12500</v>
      </c>
      <c r="O178" s="67">
        <v>213</v>
      </c>
      <c r="P178" s="99">
        <v>60</v>
      </c>
      <c r="Q178" s="99">
        <f t="shared" si="106"/>
        <v>6000</v>
      </c>
      <c r="R178" s="98" t="s">
        <v>77</v>
      </c>
      <c r="S178" s="215"/>
      <c r="T178" s="99">
        <f t="shared" si="107"/>
        <v>0</v>
      </c>
      <c r="U178" s="98" t="s">
        <v>77</v>
      </c>
      <c r="V178" s="215"/>
      <c r="W178" s="99">
        <f t="shared" si="108"/>
        <v>0</v>
      </c>
      <c r="X178" s="67">
        <v>179</v>
      </c>
      <c r="Y178" s="99">
        <v>70</v>
      </c>
      <c r="Z178" s="99">
        <f t="shared" si="109"/>
        <v>7000</v>
      </c>
      <c r="AA178" s="98" t="s">
        <v>77</v>
      </c>
      <c r="AB178" s="215"/>
      <c r="AC178" s="99">
        <f t="shared" si="110"/>
        <v>0</v>
      </c>
      <c r="AD178" s="98" t="s">
        <v>77</v>
      </c>
      <c r="AE178" s="215"/>
      <c r="AF178" s="99">
        <f t="shared" si="111"/>
        <v>0</v>
      </c>
      <c r="AG178" s="98" t="s">
        <v>77</v>
      </c>
      <c r="AH178" s="215"/>
      <c r="AI178" s="99">
        <f t="shared" si="112"/>
        <v>0</v>
      </c>
      <c r="AJ178" s="98" t="s">
        <v>77</v>
      </c>
      <c r="AK178" s="215"/>
      <c r="AL178" s="248">
        <f t="shared" si="113"/>
        <v>0</v>
      </c>
      <c r="AM178" s="73">
        <v>163</v>
      </c>
      <c r="AN178" s="74">
        <v>91</v>
      </c>
      <c r="AO178" s="75">
        <f t="shared" si="84"/>
        <v>9100</v>
      </c>
      <c r="AP178" s="73">
        <v>163</v>
      </c>
      <c r="AQ178" s="74">
        <v>380</v>
      </c>
      <c r="AR178" s="92" t="e">
        <f>AQ178*#REF!</f>
        <v>#REF!</v>
      </c>
      <c r="AS178" s="269">
        <v>163</v>
      </c>
      <c r="AT178" s="75">
        <v>90</v>
      </c>
      <c r="AU178" s="75" t="e">
        <f>AT178*#REF!</f>
        <v>#REF!</v>
      </c>
      <c r="AV178" s="73">
        <v>163</v>
      </c>
      <c r="AW178" s="246">
        <v>452.34</v>
      </c>
      <c r="AX178" s="75" t="e">
        <f>AW178*#REF!</f>
        <v>#REF!</v>
      </c>
      <c r="AY178" s="93"/>
      <c r="AZ178" s="77">
        <f t="shared" si="85"/>
        <v>60</v>
      </c>
      <c r="BA178" s="77">
        <f t="shared" si="114"/>
        <v>181.19142857142856</v>
      </c>
      <c r="BB178" s="77">
        <f t="shared" si="115"/>
        <v>91</v>
      </c>
      <c r="BC178" s="77">
        <f t="shared" si="116"/>
        <v>452.34</v>
      </c>
      <c r="BD178" s="88"/>
      <c r="BE178" s="79">
        <f t="shared" si="117"/>
        <v>6000</v>
      </c>
      <c r="BF178" s="80">
        <f t="shared" si="117"/>
        <v>18119.142857142855</v>
      </c>
      <c r="BG178" s="81">
        <f t="shared" si="117"/>
        <v>9100</v>
      </c>
      <c r="BH178" s="342">
        <f t="shared" si="118"/>
        <v>151.19999999999999</v>
      </c>
      <c r="BI178" s="82"/>
    </row>
    <row r="179" spans="1:61" ht="36" x14ac:dyDescent="0.25">
      <c r="A179" s="59">
        <v>164</v>
      </c>
      <c r="B179" s="96" t="s">
        <v>443</v>
      </c>
      <c r="C179" s="84" t="s">
        <v>465</v>
      </c>
      <c r="D179" s="85" t="s">
        <v>466</v>
      </c>
      <c r="E179" s="86" t="s">
        <v>62</v>
      </c>
      <c r="F179" s="64"/>
      <c r="G179" s="64">
        <f t="shared" si="104"/>
        <v>0</v>
      </c>
      <c r="H179" s="183">
        <v>335</v>
      </c>
      <c r="I179" s="184">
        <f t="shared" si="119"/>
        <v>0</v>
      </c>
      <c r="J179" s="351">
        <v>20460</v>
      </c>
      <c r="K179" s="68">
        <v>30</v>
      </c>
      <c r="L179" s="98" t="s">
        <v>77</v>
      </c>
      <c r="M179" s="215"/>
      <c r="N179" s="99">
        <f t="shared" si="105"/>
        <v>0</v>
      </c>
      <c r="O179" s="98" t="s">
        <v>77</v>
      </c>
      <c r="P179" s="215"/>
      <c r="Q179" s="99">
        <f t="shared" si="106"/>
        <v>0</v>
      </c>
      <c r="R179" s="98" t="s">
        <v>77</v>
      </c>
      <c r="S179" s="215"/>
      <c r="T179" s="99">
        <f t="shared" si="107"/>
        <v>0</v>
      </c>
      <c r="U179" s="98" t="s">
        <v>77</v>
      </c>
      <c r="V179" s="215"/>
      <c r="W179" s="99">
        <f t="shared" si="108"/>
        <v>0</v>
      </c>
      <c r="X179" s="98" t="s">
        <v>77</v>
      </c>
      <c r="Y179" s="215"/>
      <c r="Z179" s="99">
        <f t="shared" si="109"/>
        <v>0</v>
      </c>
      <c r="AA179" s="98" t="s">
        <v>77</v>
      </c>
      <c r="AB179" s="215"/>
      <c r="AC179" s="99">
        <f t="shared" si="110"/>
        <v>0</v>
      </c>
      <c r="AD179" s="98" t="s">
        <v>77</v>
      </c>
      <c r="AE179" s="215"/>
      <c r="AF179" s="99">
        <f t="shared" si="111"/>
        <v>0</v>
      </c>
      <c r="AG179" s="98" t="s">
        <v>77</v>
      </c>
      <c r="AH179" s="215"/>
      <c r="AI179" s="99">
        <f t="shared" si="112"/>
        <v>0</v>
      </c>
      <c r="AJ179" s="98" t="s">
        <v>77</v>
      </c>
      <c r="AK179" s="215"/>
      <c r="AL179" s="248">
        <f t="shared" si="113"/>
        <v>0</v>
      </c>
      <c r="AM179" s="73">
        <v>164</v>
      </c>
      <c r="AN179" s="74">
        <v>420</v>
      </c>
      <c r="AO179" s="75">
        <f t="shared" si="84"/>
        <v>12600</v>
      </c>
      <c r="AP179" s="73">
        <v>164</v>
      </c>
      <c r="AQ179" s="74">
        <v>200</v>
      </c>
      <c r="AR179" s="92" t="e">
        <f>AQ179*#REF!</f>
        <v>#REF!</v>
      </c>
      <c r="AS179" s="269">
        <v>164</v>
      </c>
      <c r="AT179" s="75">
        <v>250</v>
      </c>
      <c r="AU179" s="75" t="e">
        <f>AT179*#REF!</f>
        <v>#REF!</v>
      </c>
      <c r="AV179" s="73">
        <v>164</v>
      </c>
      <c r="AW179" s="246">
        <v>2423.2600000000002</v>
      </c>
      <c r="AX179" s="75" t="e">
        <f>AW179*#REF!</f>
        <v>#REF!</v>
      </c>
      <c r="AY179" s="93"/>
      <c r="AZ179" s="77">
        <f t="shared" si="85"/>
        <v>200</v>
      </c>
      <c r="BA179" s="77">
        <f t="shared" si="114"/>
        <v>823.31500000000005</v>
      </c>
      <c r="BB179" s="77">
        <f t="shared" si="115"/>
        <v>335</v>
      </c>
      <c r="BC179" s="77">
        <f t="shared" si="116"/>
        <v>2423.2600000000002</v>
      </c>
      <c r="BD179" s="88"/>
      <c r="BE179" s="79">
        <f t="shared" si="117"/>
        <v>6000</v>
      </c>
      <c r="BF179" s="80">
        <f t="shared" si="117"/>
        <v>24699.45</v>
      </c>
      <c r="BG179" s="81">
        <f t="shared" si="117"/>
        <v>10050</v>
      </c>
      <c r="BH179" s="342">
        <f t="shared" si="118"/>
        <v>335</v>
      </c>
      <c r="BI179" s="82"/>
    </row>
    <row r="180" spans="1:61" ht="24" x14ac:dyDescent="0.25">
      <c r="A180" s="137">
        <v>165</v>
      </c>
      <c r="B180" s="96" t="s">
        <v>443</v>
      </c>
      <c r="C180" s="84" t="s">
        <v>467</v>
      </c>
      <c r="D180" s="216" t="s">
        <v>468</v>
      </c>
      <c r="E180" s="86" t="s">
        <v>62</v>
      </c>
      <c r="F180" s="64"/>
      <c r="G180" s="64">
        <f t="shared" si="104"/>
        <v>0</v>
      </c>
      <c r="H180" s="183">
        <v>71.5</v>
      </c>
      <c r="I180" s="184">
        <f t="shared" si="119"/>
        <v>0</v>
      </c>
      <c r="J180" s="351">
        <v>20460</v>
      </c>
      <c r="K180" s="68">
        <v>50</v>
      </c>
      <c r="L180" s="98" t="s">
        <v>77</v>
      </c>
      <c r="M180" s="215"/>
      <c r="N180" s="99">
        <f t="shared" si="105"/>
        <v>0</v>
      </c>
      <c r="O180" s="98" t="s">
        <v>77</v>
      </c>
      <c r="P180" s="215"/>
      <c r="Q180" s="99">
        <f t="shared" si="106"/>
        <v>0</v>
      </c>
      <c r="R180" s="98" t="s">
        <v>77</v>
      </c>
      <c r="S180" s="215"/>
      <c r="T180" s="99">
        <f t="shared" si="107"/>
        <v>0</v>
      </c>
      <c r="U180" s="98" t="s">
        <v>77</v>
      </c>
      <c r="V180" s="215"/>
      <c r="W180" s="99">
        <f t="shared" si="108"/>
        <v>0</v>
      </c>
      <c r="X180" s="98" t="s">
        <v>77</v>
      </c>
      <c r="Y180" s="215"/>
      <c r="Z180" s="99">
        <f t="shared" si="109"/>
        <v>0</v>
      </c>
      <c r="AA180" s="98" t="s">
        <v>77</v>
      </c>
      <c r="AB180" s="215"/>
      <c r="AC180" s="99">
        <f t="shared" si="110"/>
        <v>0</v>
      </c>
      <c r="AD180" s="98" t="s">
        <v>77</v>
      </c>
      <c r="AE180" s="215"/>
      <c r="AF180" s="99">
        <f t="shared" si="111"/>
        <v>0</v>
      </c>
      <c r="AG180" s="98" t="s">
        <v>77</v>
      </c>
      <c r="AH180" s="215"/>
      <c r="AI180" s="99">
        <f t="shared" si="112"/>
        <v>0</v>
      </c>
      <c r="AJ180" s="98" t="s">
        <v>77</v>
      </c>
      <c r="AK180" s="215"/>
      <c r="AL180" s="248">
        <f t="shared" si="113"/>
        <v>0</v>
      </c>
      <c r="AM180" s="73">
        <v>165</v>
      </c>
      <c r="AN180" s="74">
        <v>63</v>
      </c>
      <c r="AO180" s="75">
        <f t="shared" si="84"/>
        <v>3150</v>
      </c>
      <c r="AP180" s="73">
        <v>165</v>
      </c>
      <c r="AQ180" s="74">
        <v>80</v>
      </c>
      <c r="AR180" s="92" t="e">
        <f>AQ180*#REF!</f>
        <v>#REF!</v>
      </c>
      <c r="AS180" s="269">
        <v>165</v>
      </c>
      <c r="AT180" s="75">
        <v>55</v>
      </c>
      <c r="AU180" s="75" t="e">
        <f>AT180*#REF!</f>
        <v>#REF!</v>
      </c>
      <c r="AV180" s="73">
        <v>165</v>
      </c>
      <c r="AW180" s="246">
        <v>290.79000000000002</v>
      </c>
      <c r="AX180" s="75" t="e">
        <f>AW180*#REF!</f>
        <v>#REF!</v>
      </c>
      <c r="AY180" s="93"/>
      <c r="AZ180" s="77">
        <f t="shared" si="85"/>
        <v>55</v>
      </c>
      <c r="BA180" s="77">
        <f t="shared" si="114"/>
        <v>122.19750000000001</v>
      </c>
      <c r="BB180" s="77">
        <f t="shared" si="115"/>
        <v>71.5</v>
      </c>
      <c r="BC180" s="77">
        <f t="shared" si="116"/>
        <v>290.79000000000002</v>
      </c>
      <c r="BD180" s="88"/>
      <c r="BE180" s="79">
        <f t="shared" si="117"/>
        <v>2750</v>
      </c>
      <c r="BF180" s="80">
        <f t="shared" si="117"/>
        <v>6109.875</v>
      </c>
      <c r="BG180" s="81">
        <f t="shared" si="117"/>
        <v>3575</v>
      </c>
      <c r="BH180" s="342">
        <f t="shared" si="118"/>
        <v>71.5</v>
      </c>
      <c r="BI180" s="82"/>
    </row>
    <row r="181" spans="1:61" ht="36" x14ac:dyDescent="0.25">
      <c r="A181" s="59">
        <v>166</v>
      </c>
      <c r="B181" s="96" t="s">
        <v>443</v>
      </c>
      <c r="C181" s="84" t="s">
        <v>469</v>
      </c>
      <c r="D181" s="216" t="s">
        <v>470</v>
      </c>
      <c r="E181" s="86" t="s">
        <v>62</v>
      </c>
      <c r="F181" s="64"/>
      <c r="G181" s="64">
        <f t="shared" si="104"/>
        <v>0</v>
      </c>
      <c r="H181" s="183">
        <v>87.5</v>
      </c>
      <c r="I181" s="184">
        <f t="shared" si="119"/>
        <v>0</v>
      </c>
      <c r="J181" s="351">
        <v>20460</v>
      </c>
      <c r="K181" s="68">
        <v>400</v>
      </c>
      <c r="L181" s="98" t="s">
        <v>77</v>
      </c>
      <c r="M181" s="215"/>
      <c r="N181" s="99">
        <f t="shared" si="105"/>
        <v>0</v>
      </c>
      <c r="O181" s="98" t="s">
        <v>77</v>
      </c>
      <c r="P181" s="215"/>
      <c r="Q181" s="99">
        <f t="shared" si="106"/>
        <v>0</v>
      </c>
      <c r="R181" s="98" t="s">
        <v>77</v>
      </c>
      <c r="S181" s="215"/>
      <c r="T181" s="99">
        <f t="shared" si="107"/>
        <v>0</v>
      </c>
      <c r="U181" s="98" t="s">
        <v>77</v>
      </c>
      <c r="V181" s="215"/>
      <c r="W181" s="99">
        <f t="shared" si="108"/>
        <v>0</v>
      </c>
      <c r="X181" s="98" t="s">
        <v>77</v>
      </c>
      <c r="Y181" s="215"/>
      <c r="Z181" s="99">
        <f t="shared" si="109"/>
        <v>0</v>
      </c>
      <c r="AA181" s="98" t="s">
        <v>77</v>
      </c>
      <c r="AB181" s="215"/>
      <c r="AC181" s="99">
        <f t="shared" si="110"/>
        <v>0</v>
      </c>
      <c r="AD181" s="98" t="s">
        <v>77</v>
      </c>
      <c r="AE181" s="215"/>
      <c r="AF181" s="99">
        <f t="shared" si="111"/>
        <v>0</v>
      </c>
      <c r="AG181" s="98" t="s">
        <v>77</v>
      </c>
      <c r="AH181" s="215"/>
      <c r="AI181" s="99">
        <f t="shared" si="112"/>
        <v>0</v>
      </c>
      <c r="AJ181" s="98" t="s">
        <v>77</v>
      </c>
      <c r="AK181" s="215"/>
      <c r="AL181" s="248">
        <f t="shared" si="113"/>
        <v>0</v>
      </c>
      <c r="AM181" s="73">
        <v>166</v>
      </c>
      <c r="AN181" s="74">
        <v>35</v>
      </c>
      <c r="AO181" s="75">
        <f t="shared" si="84"/>
        <v>14000</v>
      </c>
      <c r="AP181" s="73">
        <v>166</v>
      </c>
      <c r="AQ181" s="74">
        <v>140</v>
      </c>
      <c r="AR181" s="92" t="e">
        <f>AQ181*#REF!</f>
        <v>#REF!</v>
      </c>
      <c r="AS181" s="269">
        <v>166</v>
      </c>
      <c r="AT181" s="75">
        <v>35</v>
      </c>
      <c r="AU181" s="75" t="e">
        <f>AT181*#REF!</f>
        <v>#REF!</v>
      </c>
      <c r="AV181" s="73">
        <v>166</v>
      </c>
      <c r="AW181" s="246">
        <v>145.4</v>
      </c>
      <c r="AX181" s="75" t="e">
        <f>AW181*#REF!</f>
        <v>#REF!</v>
      </c>
      <c r="AY181" s="93"/>
      <c r="AZ181" s="77">
        <f t="shared" si="85"/>
        <v>35</v>
      </c>
      <c r="BA181" s="77">
        <f t="shared" si="114"/>
        <v>88.85</v>
      </c>
      <c r="BB181" s="77">
        <f t="shared" si="115"/>
        <v>87.5</v>
      </c>
      <c r="BC181" s="77">
        <f t="shared" si="116"/>
        <v>145.4</v>
      </c>
      <c r="BD181" s="88"/>
      <c r="BE181" s="79">
        <f t="shared" si="117"/>
        <v>14000</v>
      </c>
      <c r="BF181" s="80">
        <f t="shared" si="117"/>
        <v>35540</v>
      </c>
      <c r="BG181" s="81">
        <f t="shared" si="117"/>
        <v>35000</v>
      </c>
      <c r="BH181" s="342">
        <f t="shared" si="118"/>
        <v>87.499999999999986</v>
      </c>
      <c r="BI181" s="82"/>
    </row>
    <row r="182" spans="1:61" ht="48" x14ac:dyDescent="0.25">
      <c r="A182" s="137">
        <v>167</v>
      </c>
      <c r="B182" s="96" t="s">
        <v>443</v>
      </c>
      <c r="C182" s="84" t="s">
        <v>471</v>
      </c>
      <c r="D182" s="85" t="s">
        <v>472</v>
      </c>
      <c r="E182" s="86" t="s">
        <v>62</v>
      </c>
      <c r="F182" s="64"/>
      <c r="G182" s="64">
        <f t="shared" si="104"/>
        <v>0</v>
      </c>
      <c r="H182" s="183">
        <v>21.33</v>
      </c>
      <c r="I182" s="184">
        <f t="shared" si="119"/>
        <v>0</v>
      </c>
      <c r="J182" s="351">
        <v>20460</v>
      </c>
      <c r="K182" s="68">
        <v>40000</v>
      </c>
      <c r="L182" s="67">
        <v>105</v>
      </c>
      <c r="M182" s="99">
        <v>20</v>
      </c>
      <c r="N182" s="99">
        <f t="shared" si="105"/>
        <v>800000</v>
      </c>
      <c r="O182" s="67">
        <v>216</v>
      </c>
      <c r="P182" s="99">
        <v>10</v>
      </c>
      <c r="Q182" s="99">
        <f t="shared" si="106"/>
        <v>400000</v>
      </c>
      <c r="R182" s="67">
        <v>619</v>
      </c>
      <c r="S182" s="99">
        <v>25</v>
      </c>
      <c r="T182" s="99">
        <f t="shared" si="107"/>
        <v>1000000</v>
      </c>
      <c r="U182" s="67" t="s">
        <v>454</v>
      </c>
      <c r="V182" s="99">
        <v>7</v>
      </c>
      <c r="W182" s="99">
        <f t="shared" si="108"/>
        <v>280000</v>
      </c>
      <c r="X182" s="67">
        <v>180</v>
      </c>
      <c r="Y182" s="99">
        <v>10</v>
      </c>
      <c r="Z182" s="99">
        <f t="shared" si="109"/>
        <v>400000</v>
      </c>
      <c r="AA182" s="98" t="s">
        <v>77</v>
      </c>
      <c r="AB182" s="215"/>
      <c r="AC182" s="99">
        <f t="shared" si="110"/>
        <v>0</v>
      </c>
      <c r="AD182" s="67">
        <v>59</v>
      </c>
      <c r="AE182" s="99">
        <v>10.44</v>
      </c>
      <c r="AF182" s="99">
        <f t="shared" si="111"/>
        <v>417600</v>
      </c>
      <c r="AG182" s="67">
        <v>261</v>
      </c>
      <c r="AH182" s="99">
        <v>6.23</v>
      </c>
      <c r="AI182" s="99">
        <f t="shared" si="112"/>
        <v>249200.00000000003</v>
      </c>
      <c r="AJ182" s="98" t="s">
        <v>77</v>
      </c>
      <c r="AK182" s="215"/>
      <c r="AL182" s="248">
        <f t="shared" si="113"/>
        <v>0</v>
      </c>
      <c r="AM182" s="73">
        <v>167</v>
      </c>
      <c r="AN182" s="74">
        <v>16.8</v>
      </c>
      <c r="AO182" s="75">
        <f t="shared" si="84"/>
        <v>672000</v>
      </c>
      <c r="AP182" s="73">
        <v>167</v>
      </c>
      <c r="AQ182" s="74">
        <v>140</v>
      </c>
      <c r="AR182" s="92" t="e">
        <f>AQ182*#REF!</f>
        <v>#REF!</v>
      </c>
      <c r="AS182" s="269">
        <v>167</v>
      </c>
      <c r="AT182" s="75">
        <v>20</v>
      </c>
      <c r="AU182" s="75" t="e">
        <f>AT182*#REF!</f>
        <v>#REF!</v>
      </c>
      <c r="AV182" s="73">
        <v>167</v>
      </c>
      <c r="AW182" s="246">
        <v>72.7</v>
      </c>
      <c r="AX182" s="75" t="e">
        <f>AW182*#REF!</f>
        <v>#REF!</v>
      </c>
      <c r="AY182" s="93"/>
      <c r="AZ182" s="77">
        <f t="shared" si="85"/>
        <v>6.23</v>
      </c>
      <c r="BA182" s="77">
        <f t="shared" si="114"/>
        <v>30.742727272727276</v>
      </c>
      <c r="BB182" s="77">
        <f t="shared" si="115"/>
        <v>16.8</v>
      </c>
      <c r="BC182" s="77">
        <f t="shared" si="116"/>
        <v>140</v>
      </c>
      <c r="BD182" s="88"/>
      <c r="BE182" s="79">
        <f t="shared" si="117"/>
        <v>249200.00000000003</v>
      </c>
      <c r="BF182" s="80">
        <f t="shared" si="117"/>
        <v>1229709.0909090911</v>
      </c>
      <c r="BG182" s="81">
        <f t="shared" si="117"/>
        <v>672000</v>
      </c>
      <c r="BH182" s="342">
        <f t="shared" si="118"/>
        <v>21.326666666666668</v>
      </c>
      <c r="BI182" s="82"/>
    </row>
    <row r="183" spans="1:61" ht="24" x14ac:dyDescent="0.25">
      <c r="A183" s="59">
        <v>168</v>
      </c>
      <c r="B183" s="96" t="s">
        <v>443</v>
      </c>
      <c r="C183" s="84" t="s">
        <v>473</v>
      </c>
      <c r="D183" s="216" t="s">
        <v>474</v>
      </c>
      <c r="E183" s="86" t="s">
        <v>62</v>
      </c>
      <c r="F183" s="64"/>
      <c r="G183" s="64">
        <f t="shared" si="104"/>
        <v>0</v>
      </c>
      <c r="H183" s="183">
        <v>96.12</v>
      </c>
      <c r="I183" s="184">
        <f t="shared" si="119"/>
        <v>0</v>
      </c>
      <c r="J183" s="351">
        <v>20460</v>
      </c>
      <c r="K183" s="68">
        <v>1200</v>
      </c>
      <c r="L183" s="98" t="s">
        <v>77</v>
      </c>
      <c r="M183" s="215"/>
      <c r="N183" s="99">
        <f t="shared" si="105"/>
        <v>0</v>
      </c>
      <c r="O183" s="98" t="s">
        <v>77</v>
      </c>
      <c r="P183" s="215"/>
      <c r="Q183" s="99">
        <f t="shared" si="106"/>
        <v>0</v>
      </c>
      <c r="R183" s="98" t="s">
        <v>77</v>
      </c>
      <c r="S183" s="215"/>
      <c r="T183" s="99">
        <f t="shared" si="107"/>
        <v>0</v>
      </c>
      <c r="U183" s="98" t="s">
        <v>77</v>
      </c>
      <c r="V183" s="215"/>
      <c r="W183" s="99">
        <f t="shared" si="108"/>
        <v>0</v>
      </c>
      <c r="X183" s="98" t="s">
        <v>77</v>
      </c>
      <c r="Y183" s="215"/>
      <c r="Z183" s="99">
        <f t="shared" si="109"/>
        <v>0</v>
      </c>
      <c r="AA183" s="98" t="s">
        <v>77</v>
      </c>
      <c r="AB183" s="215"/>
      <c r="AC183" s="99">
        <f t="shared" si="110"/>
        <v>0</v>
      </c>
      <c r="AD183" s="98" t="s">
        <v>77</v>
      </c>
      <c r="AE183" s="215"/>
      <c r="AF183" s="99">
        <f t="shared" si="111"/>
        <v>0</v>
      </c>
      <c r="AG183" s="98" t="s">
        <v>77</v>
      </c>
      <c r="AH183" s="215"/>
      <c r="AI183" s="99">
        <f t="shared" si="112"/>
        <v>0</v>
      </c>
      <c r="AJ183" s="98" t="s">
        <v>77</v>
      </c>
      <c r="AK183" s="215"/>
      <c r="AL183" s="248">
        <f t="shared" si="113"/>
        <v>0</v>
      </c>
      <c r="AM183" s="73">
        <v>168</v>
      </c>
      <c r="AN183" s="74">
        <v>63</v>
      </c>
      <c r="AO183" s="75">
        <f t="shared" si="84"/>
        <v>75600</v>
      </c>
      <c r="AP183" s="73">
        <v>168</v>
      </c>
      <c r="AQ183" s="74">
        <v>280</v>
      </c>
      <c r="AR183" s="92" t="e">
        <f>AQ183*#REF!</f>
        <v>#REF!</v>
      </c>
      <c r="AS183" s="269">
        <v>168</v>
      </c>
      <c r="AT183" s="75">
        <v>40</v>
      </c>
      <c r="AU183" s="75" t="e">
        <f>AT183*#REF!</f>
        <v>#REF!</v>
      </c>
      <c r="AV183" s="73">
        <v>168</v>
      </c>
      <c r="AW183" s="246">
        <v>129.24</v>
      </c>
      <c r="AX183" s="75" t="e">
        <f>AW183*#REF!</f>
        <v>#REF!</v>
      </c>
      <c r="AY183" s="93"/>
      <c r="AZ183" s="77">
        <f t="shared" si="85"/>
        <v>40</v>
      </c>
      <c r="BA183" s="77">
        <f t="shared" si="114"/>
        <v>128.06</v>
      </c>
      <c r="BB183" s="77">
        <f t="shared" si="115"/>
        <v>96.12</v>
      </c>
      <c r="BC183" s="77">
        <f t="shared" si="116"/>
        <v>280</v>
      </c>
      <c r="BD183" s="88"/>
      <c r="BE183" s="79">
        <f t="shared" si="117"/>
        <v>48000</v>
      </c>
      <c r="BF183" s="80">
        <f t="shared" si="117"/>
        <v>153672</v>
      </c>
      <c r="BG183" s="81">
        <f t="shared" si="117"/>
        <v>115344</v>
      </c>
      <c r="BH183" s="342">
        <f t="shared" si="118"/>
        <v>96.12</v>
      </c>
      <c r="BI183" s="82"/>
    </row>
    <row r="184" spans="1:61" ht="72" x14ac:dyDescent="0.25">
      <c r="A184" s="137">
        <v>169</v>
      </c>
      <c r="B184" s="96" t="s">
        <v>443</v>
      </c>
      <c r="C184" s="84" t="s">
        <v>475</v>
      </c>
      <c r="D184" s="85" t="s">
        <v>476</v>
      </c>
      <c r="E184" s="86" t="s">
        <v>62</v>
      </c>
      <c r="F184" s="64"/>
      <c r="G184" s="64">
        <f t="shared" si="104"/>
        <v>0</v>
      </c>
      <c r="H184" s="183">
        <v>73.09</v>
      </c>
      <c r="I184" s="184">
        <f t="shared" si="119"/>
        <v>0</v>
      </c>
      <c r="J184" s="351">
        <v>20460</v>
      </c>
      <c r="K184" s="68">
        <v>500</v>
      </c>
      <c r="L184" s="98" t="s">
        <v>77</v>
      </c>
      <c r="M184" s="215"/>
      <c r="N184" s="99">
        <f t="shared" si="105"/>
        <v>0</v>
      </c>
      <c r="O184" s="67">
        <v>219</v>
      </c>
      <c r="P184" s="99">
        <v>18</v>
      </c>
      <c r="Q184" s="99">
        <f t="shared" si="106"/>
        <v>9000</v>
      </c>
      <c r="R184" s="98" t="s">
        <v>77</v>
      </c>
      <c r="S184" s="215"/>
      <c r="T184" s="99">
        <f t="shared" si="107"/>
        <v>0</v>
      </c>
      <c r="U184" s="67" t="s">
        <v>477</v>
      </c>
      <c r="V184" s="99">
        <v>7</v>
      </c>
      <c r="W184" s="99">
        <f t="shared" si="108"/>
        <v>3500</v>
      </c>
      <c r="X184" s="98" t="s">
        <v>77</v>
      </c>
      <c r="Y184" s="215"/>
      <c r="Z184" s="99">
        <f t="shared" si="109"/>
        <v>0</v>
      </c>
      <c r="AA184" s="98" t="s">
        <v>77</v>
      </c>
      <c r="AB184" s="215"/>
      <c r="AC184" s="99">
        <f t="shared" si="110"/>
        <v>0</v>
      </c>
      <c r="AD184" s="67">
        <v>47</v>
      </c>
      <c r="AE184" s="99">
        <v>73.12</v>
      </c>
      <c r="AF184" s="99">
        <f t="shared" si="111"/>
        <v>36560</v>
      </c>
      <c r="AG184" s="67">
        <v>255</v>
      </c>
      <c r="AH184" s="99">
        <v>19.41</v>
      </c>
      <c r="AI184" s="99">
        <f t="shared" si="112"/>
        <v>9705</v>
      </c>
      <c r="AJ184" s="98" t="s">
        <v>77</v>
      </c>
      <c r="AK184" s="215"/>
      <c r="AL184" s="248">
        <f t="shared" si="113"/>
        <v>0</v>
      </c>
      <c r="AM184" s="73">
        <v>169</v>
      </c>
      <c r="AN184" s="74">
        <v>63</v>
      </c>
      <c r="AO184" s="75">
        <f t="shared" si="84"/>
        <v>31500</v>
      </c>
      <c r="AP184" s="73">
        <v>169</v>
      </c>
      <c r="AQ184" s="74">
        <v>200</v>
      </c>
      <c r="AR184" s="92" t="e">
        <f>AQ184*#REF!</f>
        <v>#REF!</v>
      </c>
      <c r="AS184" s="269">
        <v>169</v>
      </c>
      <c r="AT184" s="75">
        <v>65</v>
      </c>
      <c r="AU184" s="75" t="e">
        <f>AT184*#REF!</f>
        <v>#REF!</v>
      </c>
      <c r="AV184" s="73">
        <v>169</v>
      </c>
      <c r="AW184" s="246">
        <v>290.79000000000002</v>
      </c>
      <c r="AX184" s="75" t="e">
        <f>AW184*#REF!</f>
        <v>#REF!</v>
      </c>
      <c r="AY184" s="93"/>
      <c r="AZ184" s="77">
        <f t="shared" si="85"/>
        <v>7</v>
      </c>
      <c r="BA184" s="77">
        <f t="shared" si="114"/>
        <v>92.039999999999992</v>
      </c>
      <c r="BB184" s="77">
        <f t="shared" si="115"/>
        <v>64</v>
      </c>
      <c r="BC184" s="77">
        <f t="shared" si="116"/>
        <v>290.79000000000002</v>
      </c>
      <c r="BD184" s="88"/>
      <c r="BE184" s="79">
        <f t="shared" si="117"/>
        <v>3500</v>
      </c>
      <c r="BF184" s="80">
        <f t="shared" si="117"/>
        <v>46019.999999999993</v>
      </c>
      <c r="BG184" s="81">
        <f t="shared" si="117"/>
        <v>32000</v>
      </c>
      <c r="BH184" s="342">
        <f t="shared" si="118"/>
        <v>73.088333333333324</v>
      </c>
      <c r="BI184" s="82"/>
    </row>
    <row r="185" spans="1:61" ht="24" x14ac:dyDescent="0.25">
      <c r="A185" s="59">
        <v>170</v>
      </c>
      <c r="B185" s="96" t="s">
        <v>443</v>
      </c>
      <c r="C185" s="84" t="s">
        <v>478</v>
      </c>
      <c r="D185" s="216" t="s">
        <v>479</v>
      </c>
      <c r="E185" s="86" t="s">
        <v>62</v>
      </c>
      <c r="F185" s="64"/>
      <c r="G185" s="64">
        <f t="shared" si="104"/>
        <v>0</v>
      </c>
      <c r="H185" s="183">
        <v>142.43</v>
      </c>
      <c r="I185" s="184">
        <f t="shared" si="119"/>
        <v>0</v>
      </c>
      <c r="J185" s="351">
        <v>20460</v>
      </c>
      <c r="K185" s="68">
        <v>1500</v>
      </c>
      <c r="L185" s="98" t="s">
        <v>77</v>
      </c>
      <c r="M185" s="215"/>
      <c r="N185" s="99">
        <f t="shared" si="105"/>
        <v>0</v>
      </c>
      <c r="O185" s="98" t="s">
        <v>77</v>
      </c>
      <c r="P185" s="215"/>
      <c r="Q185" s="99">
        <f t="shared" si="106"/>
        <v>0</v>
      </c>
      <c r="R185" s="98" t="s">
        <v>77</v>
      </c>
      <c r="S185" s="215"/>
      <c r="T185" s="99">
        <f t="shared" si="107"/>
        <v>0</v>
      </c>
      <c r="U185" s="98" t="s">
        <v>77</v>
      </c>
      <c r="V185" s="215"/>
      <c r="W185" s="99">
        <f t="shared" si="108"/>
        <v>0</v>
      </c>
      <c r="X185" s="98" t="s">
        <v>77</v>
      </c>
      <c r="Y185" s="215"/>
      <c r="Z185" s="99">
        <f t="shared" si="109"/>
        <v>0</v>
      </c>
      <c r="AA185" s="98" t="s">
        <v>77</v>
      </c>
      <c r="AB185" s="215"/>
      <c r="AC185" s="99">
        <f t="shared" si="110"/>
        <v>0</v>
      </c>
      <c r="AD185" s="98" t="s">
        <v>77</v>
      </c>
      <c r="AE185" s="215"/>
      <c r="AF185" s="99">
        <f t="shared" si="111"/>
        <v>0</v>
      </c>
      <c r="AG185" s="98" t="s">
        <v>77</v>
      </c>
      <c r="AH185" s="215"/>
      <c r="AI185" s="99">
        <f t="shared" si="112"/>
        <v>0</v>
      </c>
      <c r="AJ185" s="98" t="s">
        <v>77</v>
      </c>
      <c r="AK185" s="215"/>
      <c r="AL185" s="248">
        <f t="shared" si="113"/>
        <v>0</v>
      </c>
      <c r="AM185" s="73">
        <v>170</v>
      </c>
      <c r="AN185" s="74">
        <v>91</v>
      </c>
      <c r="AO185" s="75">
        <f t="shared" si="84"/>
        <v>136500</v>
      </c>
      <c r="AP185" s="73">
        <v>170</v>
      </c>
      <c r="AQ185" s="74">
        <v>250</v>
      </c>
      <c r="AR185" s="92" t="e">
        <f>AQ185*#REF!</f>
        <v>#REF!</v>
      </c>
      <c r="AS185" s="269">
        <v>170</v>
      </c>
      <c r="AT185" s="75">
        <v>90</v>
      </c>
      <c r="AU185" s="75" t="e">
        <f>AT185*#REF!</f>
        <v>#REF!</v>
      </c>
      <c r="AV185" s="73">
        <v>170</v>
      </c>
      <c r="AW185" s="246">
        <v>193.86</v>
      </c>
      <c r="AX185" s="75" t="e">
        <f>AW185*#REF!</f>
        <v>#REF!</v>
      </c>
      <c r="AY185" s="93"/>
      <c r="AZ185" s="77">
        <f t="shared" si="85"/>
        <v>90</v>
      </c>
      <c r="BA185" s="77">
        <f t="shared" si="114"/>
        <v>156.215</v>
      </c>
      <c r="BB185" s="77">
        <f t="shared" si="115"/>
        <v>142.43</v>
      </c>
      <c r="BC185" s="77">
        <f t="shared" si="116"/>
        <v>250</v>
      </c>
      <c r="BD185" s="88"/>
      <c r="BE185" s="79">
        <f t="shared" si="117"/>
        <v>135000</v>
      </c>
      <c r="BF185" s="80">
        <f t="shared" si="117"/>
        <v>234322.5</v>
      </c>
      <c r="BG185" s="81">
        <f t="shared" si="117"/>
        <v>213645</v>
      </c>
      <c r="BH185" s="342">
        <f t="shared" si="118"/>
        <v>142.43</v>
      </c>
      <c r="BI185" s="82"/>
    </row>
    <row r="186" spans="1:61" ht="36" x14ac:dyDescent="0.25">
      <c r="A186" s="137">
        <v>171</v>
      </c>
      <c r="B186" s="96" t="s">
        <v>443</v>
      </c>
      <c r="C186" s="84" t="s">
        <v>480</v>
      </c>
      <c r="D186" s="85" t="s">
        <v>481</v>
      </c>
      <c r="E186" s="86" t="s">
        <v>62</v>
      </c>
      <c r="F186" s="64"/>
      <c r="G186" s="64">
        <f t="shared" si="104"/>
        <v>0</v>
      </c>
      <c r="H186" s="183">
        <v>42.6</v>
      </c>
      <c r="I186" s="184">
        <f t="shared" si="119"/>
        <v>0</v>
      </c>
      <c r="J186" s="351">
        <v>20460</v>
      </c>
      <c r="K186" s="68">
        <v>120</v>
      </c>
      <c r="L186" s="98" t="s">
        <v>77</v>
      </c>
      <c r="M186" s="215"/>
      <c r="N186" s="99">
        <f t="shared" si="105"/>
        <v>0</v>
      </c>
      <c r="O186" s="98" t="s">
        <v>77</v>
      </c>
      <c r="P186" s="215"/>
      <c r="Q186" s="99">
        <f t="shared" si="106"/>
        <v>0</v>
      </c>
      <c r="R186" s="98" t="s">
        <v>77</v>
      </c>
      <c r="S186" s="215"/>
      <c r="T186" s="99">
        <f t="shared" si="107"/>
        <v>0</v>
      </c>
      <c r="U186" s="98" t="s">
        <v>77</v>
      </c>
      <c r="V186" s="215"/>
      <c r="W186" s="99">
        <f t="shared" si="108"/>
        <v>0</v>
      </c>
      <c r="X186" s="98" t="s">
        <v>77</v>
      </c>
      <c r="Y186" s="215"/>
      <c r="Z186" s="99">
        <f t="shared" si="109"/>
        <v>0</v>
      </c>
      <c r="AA186" s="98" t="s">
        <v>77</v>
      </c>
      <c r="AB186" s="215"/>
      <c r="AC186" s="99">
        <f t="shared" si="110"/>
        <v>0</v>
      </c>
      <c r="AD186" s="98" t="s">
        <v>77</v>
      </c>
      <c r="AE186" s="215"/>
      <c r="AF186" s="99">
        <f t="shared" si="111"/>
        <v>0</v>
      </c>
      <c r="AG186" s="98" t="s">
        <v>77</v>
      </c>
      <c r="AH186" s="215"/>
      <c r="AI186" s="99">
        <f t="shared" si="112"/>
        <v>0</v>
      </c>
      <c r="AJ186" s="98" t="s">
        <v>77</v>
      </c>
      <c r="AK186" s="215"/>
      <c r="AL186" s="248">
        <f t="shared" si="113"/>
        <v>0</v>
      </c>
      <c r="AM186" s="73">
        <v>171</v>
      </c>
      <c r="AN186" s="74">
        <v>25.2</v>
      </c>
      <c r="AO186" s="75">
        <f t="shared" si="84"/>
        <v>3024</v>
      </c>
      <c r="AP186" s="73">
        <v>171</v>
      </c>
      <c r="AQ186" s="74">
        <v>60</v>
      </c>
      <c r="AR186" s="92" t="e">
        <f>AQ186*#REF!</f>
        <v>#REF!</v>
      </c>
      <c r="AS186" s="269">
        <v>171</v>
      </c>
      <c r="AT186" s="75">
        <v>25</v>
      </c>
      <c r="AU186" s="75" t="e">
        <f>AT186*#REF!</f>
        <v>#REF!</v>
      </c>
      <c r="AV186" s="73">
        <v>171</v>
      </c>
      <c r="AW186" s="246">
        <v>72.7</v>
      </c>
      <c r="AX186" s="75" t="e">
        <f>AW186*#REF!</f>
        <v>#REF!</v>
      </c>
      <c r="AY186" s="93"/>
      <c r="AZ186" s="77">
        <f t="shared" si="85"/>
        <v>25</v>
      </c>
      <c r="BA186" s="77">
        <f t="shared" si="114"/>
        <v>45.725000000000001</v>
      </c>
      <c r="BB186" s="77">
        <f t="shared" si="115"/>
        <v>42.599999999999994</v>
      </c>
      <c r="BC186" s="77">
        <f t="shared" si="116"/>
        <v>72.7</v>
      </c>
      <c r="BD186" s="88"/>
      <c r="BE186" s="79">
        <f t="shared" si="117"/>
        <v>3000</v>
      </c>
      <c r="BF186" s="80">
        <f t="shared" si="117"/>
        <v>5487</v>
      </c>
      <c r="BG186" s="81">
        <f t="shared" si="117"/>
        <v>5111.9999999999991</v>
      </c>
      <c r="BH186" s="342">
        <f t="shared" si="118"/>
        <v>42.6</v>
      </c>
      <c r="BI186" s="82"/>
    </row>
    <row r="187" spans="1:61" ht="48" x14ac:dyDescent="0.25">
      <c r="A187" s="59">
        <v>172</v>
      </c>
      <c r="B187" s="96" t="s">
        <v>443</v>
      </c>
      <c r="C187" s="84" t="s">
        <v>482</v>
      </c>
      <c r="D187" s="216" t="s">
        <v>483</v>
      </c>
      <c r="E187" s="86" t="s">
        <v>62</v>
      </c>
      <c r="F187" s="64"/>
      <c r="G187" s="64">
        <f t="shared" si="104"/>
        <v>0</v>
      </c>
      <c r="H187" s="183">
        <v>7.83</v>
      </c>
      <c r="I187" s="184">
        <f t="shared" si="119"/>
        <v>0</v>
      </c>
      <c r="J187" s="351">
        <v>20460</v>
      </c>
      <c r="K187" s="68">
        <v>2500</v>
      </c>
      <c r="L187" s="98" t="s">
        <v>77</v>
      </c>
      <c r="M187" s="215"/>
      <c r="N187" s="99">
        <f t="shared" si="105"/>
        <v>0</v>
      </c>
      <c r="O187" s="67">
        <v>220</v>
      </c>
      <c r="P187" s="99">
        <v>4</v>
      </c>
      <c r="Q187" s="99">
        <f t="shared" si="106"/>
        <v>10000</v>
      </c>
      <c r="R187" s="98" t="s">
        <v>77</v>
      </c>
      <c r="S187" s="215"/>
      <c r="T187" s="99">
        <f t="shared" si="107"/>
        <v>0</v>
      </c>
      <c r="U187" s="98" t="s">
        <v>77</v>
      </c>
      <c r="V187" s="215"/>
      <c r="W187" s="99">
        <f t="shared" si="108"/>
        <v>0</v>
      </c>
      <c r="X187" s="67">
        <v>181</v>
      </c>
      <c r="Y187" s="99">
        <v>6</v>
      </c>
      <c r="Z187" s="99">
        <f t="shared" si="109"/>
        <v>15000</v>
      </c>
      <c r="AA187" s="67">
        <v>20</v>
      </c>
      <c r="AB187" s="99">
        <v>10.14</v>
      </c>
      <c r="AC187" s="99">
        <f t="shared" si="110"/>
        <v>25350</v>
      </c>
      <c r="AD187" s="98" t="s">
        <v>77</v>
      </c>
      <c r="AE187" s="215"/>
      <c r="AF187" s="99">
        <f t="shared" si="111"/>
        <v>0</v>
      </c>
      <c r="AG187" s="67">
        <v>257</v>
      </c>
      <c r="AH187" s="99">
        <v>0.23</v>
      </c>
      <c r="AI187" s="99">
        <f t="shared" si="112"/>
        <v>575</v>
      </c>
      <c r="AJ187" s="67" t="s">
        <v>484</v>
      </c>
      <c r="AK187" s="99">
        <v>5</v>
      </c>
      <c r="AL187" s="248">
        <f t="shared" si="113"/>
        <v>12500</v>
      </c>
      <c r="AM187" s="73">
        <v>172</v>
      </c>
      <c r="AN187" s="74">
        <v>11.2</v>
      </c>
      <c r="AO187" s="75">
        <f t="shared" si="84"/>
        <v>28000</v>
      </c>
      <c r="AP187" s="73">
        <v>172</v>
      </c>
      <c r="AQ187" s="74">
        <v>8</v>
      </c>
      <c r="AR187" s="92" t="e">
        <f>AQ187*#REF!</f>
        <v>#REF!</v>
      </c>
      <c r="AS187" s="269">
        <v>172</v>
      </c>
      <c r="AT187" s="75">
        <v>10.5</v>
      </c>
      <c r="AU187" s="75" t="e">
        <f>AT187*#REF!</f>
        <v>#REF!</v>
      </c>
      <c r="AV187" s="73">
        <v>172</v>
      </c>
      <c r="AW187" s="246">
        <v>72.7</v>
      </c>
      <c r="AX187" s="75" t="e">
        <f>AW187*#REF!</f>
        <v>#REF!</v>
      </c>
      <c r="AY187" s="93"/>
      <c r="AZ187" s="77">
        <f t="shared" si="85"/>
        <v>0.23</v>
      </c>
      <c r="BA187" s="77">
        <f t="shared" si="114"/>
        <v>14.196666666666667</v>
      </c>
      <c r="BB187" s="77">
        <f t="shared" si="115"/>
        <v>8</v>
      </c>
      <c r="BC187" s="77">
        <f t="shared" si="116"/>
        <v>72.7</v>
      </c>
      <c r="BD187" s="88"/>
      <c r="BE187" s="79">
        <f t="shared" si="117"/>
        <v>575</v>
      </c>
      <c r="BF187" s="80">
        <f t="shared" si="117"/>
        <v>35491.666666666672</v>
      </c>
      <c r="BG187" s="81">
        <f t="shared" si="117"/>
        <v>20000</v>
      </c>
      <c r="BH187" s="342">
        <f t="shared" si="118"/>
        <v>7.8342857142857154</v>
      </c>
      <c r="BI187" s="82"/>
    </row>
    <row r="188" spans="1:61" ht="36" x14ac:dyDescent="0.25">
      <c r="A188" s="137">
        <v>173</v>
      </c>
      <c r="B188" s="96" t="s">
        <v>443</v>
      </c>
      <c r="C188" s="84" t="s">
        <v>485</v>
      </c>
      <c r="D188" s="85" t="s">
        <v>486</v>
      </c>
      <c r="E188" s="86" t="s">
        <v>62</v>
      </c>
      <c r="F188" s="64"/>
      <c r="G188" s="64">
        <f t="shared" si="104"/>
        <v>0</v>
      </c>
      <c r="H188" s="183">
        <v>175.25</v>
      </c>
      <c r="I188" s="184">
        <f t="shared" si="119"/>
        <v>0</v>
      </c>
      <c r="J188" s="351">
        <v>20460</v>
      </c>
      <c r="K188" s="68">
        <v>100</v>
      </c>
      <c r="L188" s="98" t="s">
        <v>77</v>
      </c>
      <c r="M188" s="215"/>
      <c r="N188" s="99">
        <f t="shared" si="105"/>
        <v>0</v>
      </c>
      <c r="O188" s="67">
        <v>218</v>
      </c>
      <c r="P188" s="99">
        <v>20</v>
      </c>
      <c r="Q188" s="99">
        <f t="shared" si="106"/>
        <v>2000</v>
      </c>
      <c r="R188" s="67">
        <v>648</v>
      </c>
      <c r="S188" s="99">
        <v>250</v>
      </c>
      <c r="T188" s="99">
        <f t="shared" si="107"/>
        <v>25000</v>
      </c>
      <c r="U188" s="98" t="s">
        <v>77</v>
      </c>
      <c r="V188" s="215"/>
      <c r="W188" s="99">
        <f t="shared" si="108"/>
        <v>0</v>
      </c>
      <c r="X188" s="98" t="s">
        <v>77</v>
      </c>
      <c r="Y188" s="215"/>
      <c r="Z188" s="99">
        <f t="shared" si="109"/>
        <v>0</v>
      </c>
      <c r="AA188" s="98" t="s">
        <v>77</v>
      </c>
      <c r="AB188" s="215"/>
      <c r="AC188" s="99">
        <f t="shared" si="110"/>
        <v>0</v>
      </c>
      <c r="AD188" s="98" t="s">
        <v>77</v>
      </c>
      <c r="AE188" s="215"/>
      <c r="AF188" s="99">
        <f t="shared" si="111"/>
        <v>0</v>
      </c>
      <c r="AG188" s="98" t="s">
        <v>77</v>
      </c>
      <c r="AH188" s="215"/>
      <c r="AI188" s="99">
        <f t="shared" si="112"/>
        <v>0</v>
      </c>
      <c r="AJ188" s="98" t="s">
        <v>77</v>
      </c>
      <c r="AK188" s="215"/>
      <c r="AL188" s="248">
        <f t="shared" si="113"/>
        <v>0</v>
      </c>
      <c r="AM188" s="73">
        <v>173</v>
      </c>
      <c r="AN188" s="74">
        <v>126</v>
      </c>
      <c r="AO188" s="75">
        <f t="shared" si="84"/>
        <v>12600</v>
      </c>
      <c r="AP188" s="73">
        <v>173</v>
      </c>
      <c r="AQ188" s="74">
        <v>200</v>
      </c>
      <c r="AR188" s="92" t="e">
        <f>AQ188*#REF!</f>
        <v>#REF!</v>
      </c>
      <c r="AS188" s="269">
        <v>173</v>
      </c>
      <c r="AT188" s="75">
        <v>125</v>
      </c>
      <c r="AU188" s="75" t="e">
        <f>AT188*#REF!</f>
        <v>#REF!</v>
      </c>
      <c r="AV188" s="73">
        <v>173</v>
      </c>
      <c r="AW188" s="246">
        <v>452.34</v>
      </c>
      <c r="AX188" s="75" t="e">
        <f>AW188*#REF!</f>
        <v>#REF!</v>
      </c>
      <c r="AY188" s="93"/>
      <c r="AZ188" s="77">
        <f t="shared" si="85"/>
        <v>20</v>
      </c>
      <c r="BA188" s="77">
        <f t="shared" si="114"/>
        <v>195.55666666666664</v>
      </c>
      <c r="BB188" s="77">
        <f t="shared" si="115"/>
        <v>163</v>
      </c>
      <c r="BC188" s="77">
        <f t="shared" si="116"/>
        <v>452.34</v>
      </c>
      <c r="BD188" s="88"/>
      <c r="BE188" s="79">
        <f t="shared" si="117"/>
        <v>2000</v>
      </c>
      <c r="BF188" s="80">
        <f t="shared" si="117"/>
        <v>19555.666666666664</v>
      </c>
      <c r="BG188" s="81">
        <f t="shared" si="117"/>
        <v>16300</v>
      </c>
      <c r="BH188" s="342">
        <f t="shared" si="118"/>
        <v>175.25</v>
      </c>
      <c r="BI188" s="82"/>
    </row>
    <row r="189" spans="1:61" ht="60" x14ac:dyDescent="0.25">
      <c r="A189" s="59">
        <v>174</v>
      </c>
      <c r="B189" s="96" t="s">
        <v>443</v>
      </c>
      <c r="C189" s="84" t="s">
        <v>487</v>
      </c>
      <c r="D189" s="216" t="s">
        <v>488</v>
      </c>
      <c r="E189" s="86" t="s">
        <v>62</v>
      </c>
      <c r="F189" s="64"/>
      <c r="G189" s="64">
        <f t="shared" si="104"/>
        <v>0</v>
      </c>
      <c r="H189" s="183">
        <v>84.5</v>
      </c>
      <c r="I189" s="184">
        <f t="shared" si="119"/>
        <v>0</v>
      </c>
      <c r="J189" s="351">
        <v>20460</v>
      </c>
      <c r="K189" s="68">
        <v>400</v>
      </c>
      <c r="L189" s="98" t="s">
        <v>77</v>
      </c>
      <c r="M189" s="215"/>
      <c r="N189" s="99">
        <f t="shared" si="105"/>
        <v>0</v>
      </c>
      <c r="O189" s="98" t="s">
        <v>77</v>
      </c>
      <c r="P189" s="215"/>
      <c r="Q189" s="99">
        <f t="shared" si="106"/>
        <v>0</v>
      </c>
      <c r="R189" s="98" t="s">
        <v>77</v>
      </c>
      <c r="S189" s="215"/>
      <c r="T189" s="99">
        <f t="shared" si="107"/>
        <v>0</v>
      </c>
      <c r="U189" s="98" t="s">
        <v>77</v>
      </c>
      <c r="V189" s="215"/>
      <c r="W189" s="99">
        <f t="shared" si="108"/>
        <v>0</v>
      </c>
      <c r="X189" s="98" t="s">
        <v>77</v>
      </c>
      <c r="Y189" s="215"/>
      <c r="Z189" s="99">
        <f t="shared" si="109"/>
        <v>0</v>
      </c>
      <c r="AA189" s="98" t="s">
        <v>77</v>
      </c>
      <c r="AB189" s="215"/>
      <c r="AC189" s="99">
        <f t="shared" si="110"/>
        <v>0</v>
      </c>
      <c r="AD189" s="98" t="s">
        <v>77</v>
      </c>
      <c r="AE189" s="215"/>
      <c r="AF189" s="99">
        <f t="shared" si="111"/>
        <v>0</v>
      </c>
      <c r="AG189" s="98" t="s">
        <v>77</v>
      </c>
      <c r="AH189" s="215"/>
      <c r="AI189" s="99">
        <f t="shared" si="112"/>
        <v>0</v>
      </c>
      <c r="AJ189" s="98" t="s">
        <v>77</v>
      </c>
      <c r="AK189" s="215"/>
      <c r="AL189" s="248">
        <f t="shared" si="113"/>
        <v>0</v>
      </c>
      <c r="AM189" s="73">
        <v>174</v>
      </c>
      <c r="AN189" s="74">
        <v>49</v>
      </c>
      <c r="AO189" s="75">
        <f t="shared" si="84"/>
        <v>19600</v>
      </c>
      <c r="AP189" s="73">
        <v>174</v>
      </c>
      <c r="AQ189" s="74">
        <v>120</v>
      </c>
      <c r="AR189" s="92" t="e">
        <f>AQ189*#REF!</f>
        <v>#REF!</v>
      </c>
      <c r="AS189" s="269">
        <v>174</v>
      </c>
      <c r="AT189" s="75">
        <v>45</v>
      </c>
      <c r="AU189" s="75" t="e">
        <f>AT189*#REF!</f>
        <v>#REF!</v>
      </c>
      <c r="AV189" s="73">
        <v>174</v>
      </c>
      <c r="AW189" s="246">
        <v>145.4</v>
      </c>
      <c r="AX189" s="75" t="e">
        <f>AW189*#REF!</f>
        <v>#REF!</v>
      </c>
      <c r="AY189" s="93"/>
      <c r="AZ189" s="77">
        <f t="shared" si="85"/>
        <v>45</v>
      </c>
      <c r="BA189" s="77">
        <f t="shared" si="114"/>
        <v>89.85</v>
      </c>
      <c r="BB189" s="77">
        <f t="shared" si="115"/>
        <v>84.5</v>
      </c>
      <c r="BC189" s="77">
        <f t="shared" si="116"/>
        <v>145.4</v>
      </c>
      <c r="BD189" s="88"/>
      <c r="BE189" s="79">
        <f t="shared" si="117"/>
        <v>18000</v>
      </c>
      <c r="BF189" s="80">
        <f t="shared" si="117"/>
        <v>35940</v>
      </c>
      <c r="BG189" s="81">
        <f t="shared" si="117"/>
        <v>33800</v>
      </c>
      <c r="BH189" s="342">
        <f t="shared" si="118"/>
        <v>84.499999999999986</v>
      </c>
      <c r="BI189" s="82"/>
    </row>
    <row r="190" spans="1:61" ht="36" x14ac:dyDescent="0.25">
      <c r="A190" s="137">
        <v>175</v>
      </c>
      <c r="B190" s="96" t="s">
        <v>443</v>
      </c>
      <c r="C190" s="84" t="s">
        <v>489</v>
      </c>
      <c r="D190" s="85" t="s">
        <v>490</v>
      </c>
      <c r="E190" s="86" t="s">
        <v>62</v>
      </c>
      <c r="F190" s="64"/>
      <c r="G190" s="64">
        <f t="shared" si="104"/>
        <v>0</v>
      </c>
      <c r="H190" s="183">
        <v>139</v>
      </c>
      <c r="I190" s="184">
        <f t="shared" si="119"/>
        <v>0</v>
      </c>
      <c r="J190" s="351">
        <v>20460</v>
      </c>
      <c r="K190" s="68">
        <v>20</v>
      </c>
      <c r="L190" s="98" t="s">
        <v>77</v>
      </c>
      <c r="M190" s="215"/>
      <c r="N190" s="99">
        <f t="shared" si="105"/>
        <v>0</v>
      </c>
      <c r="O190" s="98" t="s">
        <v>77</v>
      </c>
      <c r="P190" s="215"/>
      <c r="Q190" s="99">
        <f t="shared" si="106"/>
        <v>0</v>
      </c>
      <c r="R190" s="98" t="s">
        <v>77</v>
      </c>
      <c r="S190" s="215"/>
      <c r="T190" s="99">
        <f t="shared" si="107"/>
        <v>0</v>
      </c>
      <c r="U190" s="98" t="s">
        <v>77</v>
      </c>
      <c r="V190" s="215"/>
      <c r="W190" s="99">
        <f t="shared" si="108"/>
        <v>0</v>
      </c>
      <c r="X190" s="98" t="s">
        <v>77</v>
      </c>
      <c r="Y190" s="215"/>
      <c r="Z190" s="99">
        <f t="shared" si="109"/>
        <v>0</v>
      </c>
      <c r="AA190" s="98" t="s">
        <v>77</v>
      </c>
      <c r="AB190" s="215"/>
      <c r="AC190" s="99">
        <f t="shared" si="110"/>
        <v>0</v>
      </c>
      <c r="AD190" s="98" t="s">
        <v>77</v>
      </c>
      <c r="AE190" s="215"/>
      <c r="AF190" s="99">
        <f t="shared" si="111"/>
        <v>0</v>
      </c>
      <c r="AG190" s="98" t="s">
        <v>77</v>
      </c>
      <c r="AH190" s="215"/>
      <c r="AI190" s="99">
        <f t="shared" si="112"/>
        <v>0</v>
      </c>
      <c r="AJ190" s="98" t="s">
        <v>77</v>
      </c>
      <c r="AK190" s="215"/>
      <c r="AL190" s="248">
        <f t="shared" si="113"/>
        <v>0</v>
      </c>
      <c r="AM190" s="73">
        <v>175</v>
      </c>
      <c r="AN190" s="74">
        <v>98</v>
      </c>
      <c r="AO190" s="75">
        <f t="shared" si="84"/>
        <v>1960</v>
      </c>
      <c r="AP190" s="73">
        <v>175</v>
      </c>
      <c r="AQ190" s="74">
        <v>180</v>
      </c>
      <c r="AR190" s="92" t="e">
        <f>AQ190*#REF!</f>
        <v>#REF!</v>
      </c>
      <c r="AS190" s="269">
        <v>175</v>
      </c>
      <c r="AT190" s="75">
        <v>90</v>
      </c>
      <c r="AU190" s="75" t="e">
        <f>AT190*#REF!</f>
        <v>#REF!</v>
      </c>
      <c r="AV190" s="73">
        <v>175</v>
      </c>
      <c r="AW190" s="246">
        <v>565.42999999999995</v>
      </c>
      <c r="AX190" s="75" t="e">
        <f>AW190*#REF!</f>
        <v>#REF!</v>
      </c>
      <c r="AY190" s="93"/>
      <c r="AZ190" s="77">
        <f t="shared" si="85"/>
        <v>90</v>
      </c>
      <c r="BA190" s="77">
        <f t="shared" si="114"/>
        <v>233.35749999999999</v>
      </c>
      <c r="BB190" s="77">
        <f t="shared" si="115"/>
        <v>139</v>
      </c>
      <c r="BC190" s="77">
        <f t="shared" si="116"/>
        <v>565.42999999999995</v>
      </c>
      <c r="BD190" s="88"/>
      <c r="BE190" s="79">
        <f t="shared" si="117"/>
        <v>1800</v>
      </c>
      <c r="BF190" s="80">
        <f t="shared" si="117"/>
        <v>4667.1499999999996</v>
      </c>
      <c r="BG190" s="81">
        <f t="shared" si="117"/>
        <v>2780</v>
      </c>
      <c r="BH190" s="342">
        <f t="shared" si="118"/>
        <v>139</v>
      </c>
      <c r="BI190" s="82"/>
    </row>
    <row r="191" spans="1:61" ht="36" x14ac:dyDescent="0.25">
      <c r="A191" s="59">
        <v>176</v>
      </c>
      <c r="B191" s="96" t="s">
        <v>443</v>
      </c>
      <c r="C191" s="84" t="s">
        <v>491</v>
      </c>
      <c r="D191" s="85" t="s">
        <v>492</v>
      </c>
      <c r="E191" s="86" t="s">
        <v>62</v>
      </c>
      <c r="F191" s="64"/>
      <c r="G191" s="64">
        <f t="shared" si="104"/>
        <v>0</v>
      </c>
      <c r="H191" s="183">
        <v>65</v>
      </c>
      <c r="I191" s="184">
        <f t="shared" si="119"/>
        <v>0</v>
      </c>
      <c r="J191" s="351">
        <v>20460</v>
      </c>
      <c r="K191" s="68">
        <v>20</v>
      </c>
      <c r="L191" s="98" t="s">
        <v>77</v>
      </c>
      <c r="M191" s="215"/>
      <c r="N191" s="99">
        <f t="shared" si="105"/>
        <v>0</v>
      </c>
      <c r="O191" s="98" t="s">
        <v>77</v>
      </c>
      <c r="P191" s="215"/>
      <c r="Q191" s="99">
        <f t="shared" si="106"/>
        <v>0</v>
      </c>
      <c r="R191" s="98" t="s">
        <v>77</v>
      </c>
      <c r="S191" s="215"/>
      <c r="T191" s="99">
        <f t="shared" si="107"/>
        <v>0</v>
      </c>
      <c r="U191" s="98" t="s">
        <v>77</v>
      </c>
      <c r="V191" s="215"/>
      <c r="W191" s="99">
        <f t="shared" si="108"/>
        <v>0</v>
      </c>
      <c r="X191" s="98" t="s">
        <v>77</v>
      </c>
      <c r="Y191" s="215"/>
      <c r="Z191" s="99">
        <f t="shared" si="109"/>
        <v>0</v>
      </c>
      <c r="AA191" s="98" t="s">
        <v>77</v>
      </c>
      <c r="AB191" s="215"/>
      <c r="AC191" s="99">
        <f t="shared" si="110"/>
        <v>0</v>
      </c>
      <c r="AD191" s="98" t="s">
        <v>77</v>
      </c>
      <c r="AE191" s="215"/>
      <c r="AF191" s="99">
        <f t="shared" si="111"/>
        <v>0</v>
      </c>
      <c r="AG191" s="98" t="s">
        <v>77</v>
      </c>
      <c r="AH191" s="215"/>
      <c r="AI191" s="99">
        <f t="shared" si="112"/>
        <v>0</v>
      </c>
      <c r="AJ191" s="98" t="s">
        <v>77</v>
      </c>
      <c r="AK191" s="215"/>
      <c r="AL191" s="248">
        <f t="shared" si="113"/>
        <v>0</v>
      </c>
      <c r="AM191" s="73">
        <v>176</v>
      </c>
      <c r="AN191" s="74">
        <v>49</v>
      </c>
      <c r="AO191" s="75">
        <f t="shared" si="84"/>
        <v>980</v>
      </c>
      <c r="AP191" s="73">
        <v>176</v>
      </c>
      <c r="AQ191" s="74">
        <v>80</v>
      </c>
      <c r="AR191" s="92" t="e">
        <f>AQ191*#REF!</f>
        <v>#REF!</v>
      </c>
      <c r="AS191" s="269">
        <v>176</v>
      </c>
      <c r="AT191" s="75">
        <v>50</v>
      </c>
      <c r="AU191" s="75" t="e">
        <f>AT191*#REF!</f>
        <v>#REF!</v>
      </c>
      <c r="AV191" s="73">
        <v>176</v>
      </c>
      <c r="AW191" s="246">
        <v>226.17</v>
      </c>
      <c r="AX191" s="75" t="e">
        <f>AW191*#REF!</f>
        <v>#REF!</v>
      </c>
      <c r="AY191" s="93"/>
      <c r="AZ191" s="77">
        <f t="shared" si="85"/>
        <v>49</v>
      </c>
      <c r="BA191" s="77">
        <f t="shared" si="114"/>
        <v>101.29249999999999</v>
      </c>
      <c r="BB191" s="77">
        <f t="shared" si="115"/>
        <v>65</v>
      </c>
      <c r="BC191" s="77">
        <f t="shared" si="116"/>
        <v>226.17</v>
      </c>
      <c r="BD191" s="88"/>
      <c r="BE191" s="79">
        <f t="shared" si="117"/>
        <v>980</v>
      </c>
      <c r="BF191" s="80">
        <f t="shared" si="117"/>
        <v>2025.85</v>
      </c>
      <c r="BG191" s="81">
        <f t="shared" si="117"/>
        <v>1300</v>
      </c>
      <c r="BH191" s="342">
        <f t="shared" si="118"/>
        <v>64.999999999999986</v>
      </c>
      <c r="BI191" s="82"/>
    </row>
    <row r="192" spans="1:61" ht="24" x14ac:dyDescent="0.25">
      <c r="A192" s="137">
        <v>177</v>
      </c>
      <c r="B192" s="96" t="s">
        <v>443</v>
      </c>
      <c r="C192" s="84" t="s">
        <v>493</v>
      </c>
      <c r="D192" s="216" t="s">
        <v>494</v>
      </c>
      <c r="E192" s="86" t="s">
        <v>62</v>
      </c>
      <c r="F192" s="64"/>
      <c r="G192" s="64">
        <f t="shared" si="104"/>
        <v>0</v>
      </c>
      <c r="H192" s="183">
        <v>235</v>
      </c>
      <c r="I192" s="184">
        <f t="shared" si="119"/>
        <v>0</v>
      </c>
      <c r="J192" s="351">
        <v>20460</v>
      </c>
      <c r="K192" s="68">
        <v>150</v>
      </c>
      <c r="L192" s="98" t="s">
        <v>77</v>
      </c>
      <c r="M192" s="215"/>
      <c r="N192" s="99">
        <f t="shared" si="105"/>
        <v>0</v>
      </c>
      <c r="O192" s="98" t="s">
        <v>77</v>
      </c>
      <c r="P192" s="215"/>
      <c r="Q192" s="99">
        <f t="shared" si="106"/>
        <v>0</v>
      </c>
      <c r="R192" s="98" t="s">
        <v>77</v>
      </c>
      <c r="S192" s="215"/>
      <c r="T192" s="99">
        <f t="shared" si="107"/>
        <v>0</v>
      </c>
      <c r="U192" s="98" t="s">
        <v>77</v>
      </c>
      <c r="V192" s="215"/>
      <c r="W192" s="99">
        <f t="shared" si="108"/>
        <v>0</v>
      </c>
      <c r="X192" s="98" t="s">
        <v>77</v>
      </c>
      <c r="Y192" s="215"/>
      <c r="Z192" s="99">
        <f t="shared" si="109"/>
        <v>0</v>
      </c>
      <c r="AA192" s="98" t="s">
        <v>77</v>
      </c>
      <c r="AB192" s="215"/>
      <c r="AC192" s="99">
        <f t="shared" si="110"/>
        <v>0</v>
      </c>
      <c r="AD192" s="98" t="s">
        <v>77</v>
      </c>
      <c r="AE192" s="215"/>
      <c r="AF192" s="99">
        <f t="shared" si="111"/>
        <v>0</v>
      </c>
      <c r="AG192" s="98" t="s">
        <v>77</v>
      </c>
      <c r="AH192" s="215"/>
      <c r="AI192" s="99">
        <f t="shared" si="112"/>
        <v>0</v>
      </c>
      <c r="AJ192" s="98" t="s">
        <v>77</v>
      </c>
      <c r="AK192" s="215"/>
      <c r="AL192" s="248">
        <f t="shared" si="113"/>
        <v>0</v>
      </c>
      <c r="AM192" s="73">
        <v>177</v>
      </c>
      <c r="AN192" s="74">
        <v>70</v>
      </c>
      <c r="AO192" s="75">
        <f t="shared" si="84"/>
        <v>10500</v>
      </c>
      <c r="AP192" s="73">
        <v>177</v>
      </c>
      <c r="AQ192" s="74">
        <v>400</v>
      </c>
      <c r="AR192" s="92" t="e">
        <f>AQ192*#REF!</f>
        <v>#REF!</v>
      </c>
      <c r="AS192" s="269">
        <v>177</v>
      </c>
      <c r="AT192" s="75">
        <v>70</v>
      </c>
      <c r="AU192" s="75" t="e">
        <f>AT192*#REF!</f>
        <v>#REF!</v>
      </c>
      <c r="AV192" s="73">
        <v>177</v>
      </c>
      <c r="AW192" s="246">
        <v>452.34</v>
      </c>
      <c r="AX192" s="75" t="e">
        <f>AW192*#REF!</f>
        <v>#REF!</v>
      </c>
      <c r="AY192" s="93"/>
      <c r="AZ192" s="77">
        <f t="shared" si="85"/>
        <v>70</v>
      </c>
      <c r="BA192" s="77">
        <f t="shared" si="114"/>
        <v>248.08499999999998</v>
      </c>
      <c r="BB192" s="77">
        <f t="shared" si="115"/>
        <v>235</v>
      </c>
      <c r="BC192" s="77">
        <f t="shared" si="116"/>
        <v>452.34</v>
      </c>
      <c r="BD192" s="88"/>
      <c r="BE192" s="79">
        <f t="shared" si="117"/>
        <v>10500</v>
      </c>
      <c r="BF192" s="80">
        <f t="shared" si="117"/>
        <v>37212.75</v>
      </c>
      <c r="BG192" s="81">
        <f t="shared" si="117"/>
        <v>35250</v>
      </c>
      <c r="BH192" s="342">
        <f t="shared" si="118"/>
        <v>235</v>
      </c>
      <c r="BI192" s="82"/>
    </row>
    <row r="193" spans="1:61" ht="24" x14ac:dyDescent="0.25">
      <c r="A193" s="59">
        <v>178</v>
      </c>
      <c r="B193" s="96" t="s">
        <v>443</v>
      </c>
      <c r="C193" s="84" t="s">
        <v>495</v>
      </c>
      <c r="D193" s="216" t="s">
        <v>496</v>
      </c>
      <c r="E193" s="86" t="s">
        <v>62</v>
      </c>
      <c r="F193" s="64"/>
      <c r="G193" s="64">
        <f t="shared" si="104"/>
        <v>0</v>
      </c>
      <c r="H193" s="183">
        <v>135.16999999999999</v>
      </c>
      <c r="I193" s="184">
        <f t="shared" si="119"/>
        <v>0</v>
      </c>
      <c r="J193" s="351"/>
      <c r="K193" s="68">
        <v>8000</v>
      </c>
      <c r="L193" s="98" t="s">
        <v>77</v>
      </c>
      <c r="M193" s="215"/>
      <c r="N193" s="99">
        <f t="shared" si="105"/>
        <v>0</v>
      </c>
      <c r="O193" s="98" t="s">
        <v>77</v>
      </c>
      <c r="P193" s="215"/>
      <c r="Q193" s="99">
        <f t="shared" si="106"/>
        <v>0</v>
      </c>
      <c r="R193" s="98" t="s">
        <v>77</v>
      </c>
      <c r="S193" s="215"/>
      <c r="T193" s="99">
        <f t="shared" si="107"/>
        <v>0</v>
      </c>
      <c r="U193" s="98" t="s">
        <v>77</v>
      </c>
      <c r="V193" s="215"/>
      <c r="W193" s="99">
        <f t="shared" si="108"/>
        <v>0</v>
      </c>
      <c r="X193" s="98" t="s">
        <v>77</v>
      </c>
      <c r="Y193" s="215"/>
      <c r="Z193" s="99">
        <f t="shared" si="109"/>
        <v>0</v>
      </c>
      <c r="AA193" s="98" t="s">
        <v>77</v>
      </c>
      <c r="AB193" s="215"/>
      <c r="AC193" s="99">
        <f t="shared" si="110"/>
        <v>0</v>
      </c>
      <c r="AD193" s="98" t="s">
        <v>77</v>
      </c>
      <c r="AE193" s="215"/>
      <c r="AF193" s="99">
        <f t="shared" si="111"/>
        <v>0</v>
      </c>
      <c r="AG193" s="98" t="s">
        <v>77</v>
      </c>
      <c r="AH193" s="215"/>
      <c r="AI193" s="99">
        <f t="shared" si="112"/>
        <v>0</v>
      </c>
      <c r="AJ193" s="98" t="s">
        <v>77</v>
      </c>
      <c r="AK193" s="215"/>
      <c r="AL193" s="248">
        <f t="shared" si="113"/>
        <v>0</v>
      </c>
      <c r="AM193" s="73">
        <v>178</v>
      </c>
      <c r="AN193" s="74">
        <v>28</v>
      </c>
      <c r="AO193" s="75">
        <f t="shared" si="84"/>
        <v>224000</v>
      </c>
      <c r="AP193" s="73">
        <v>178</v>
      </c>
      <c r="AQ193" s="74">
        <v>1200</v>
      </c>
      <c r="AR193" s="92" t="e">
        <f>AQ193*#REF!</f>
        <v>#REF!</v>
      </c>
      <c r="AS193" s="269">
        <v>178</v>
      </c>
      <c r="AT193" s="75">
        <v>25</v>
      </c>
      <c r="AU193" s="75" t="e">
        <f>AT193*#REF!</f>
        <v>#REF!</v>
      </c>
      <c r="AV193" s="73">
        <v>178</v>
      </c>
      <c r="AW193" s="246">
        <v>242.33</v>
      </c>
      <c r="AX193" s="75" t="e">
        <f>AW193*#REF!</f>
        <v>#REF!</v>
      </c>
      <c r="AY193" s="93"/>
      <c r="AZ193" s="77">
        <f t="shared" si="85"/>
        <v>25</v>
      </c>
      <c r="BA193" s="77">
        <f t="shared" si="114"/>
        <v>373.83249999999998</v>
      </c>
      <c r="BB193" s="77">
        <f t="shared" si="115"/>
        <v>135.16500000000002</v>
      </c>
      <c r="BC193" s="77">
        <f t="shared" si="116"/>
        <v>1200</v>
      </c>
      <c r="BD193" s="88"/>
      <c r="BE193" s="79">
        <f t="shared" si="117"/>
        <v>200000</v>
      </c>
      <c r="BF193" s="80">
        <f t="shared" si="117"/>
        <v>2990660</v>
      </c>
      <c r="BG193" s="81">
        <f t="shared" si="117"/>
        <v>1081320.0000000002</v>
      </c>
      <c r="BH193" s="342">
        <f t="shared" si="118"/>
        <v>135.16499999999996</v>
      </c>
      <c r="BI193" s="82"/>
    </row>
    <row r="194" spans="1:61" ht="24" x14ac:dyDescent="0.25">
      <c r="A194" s="137">
        <v>179</v>
      </c>
      <c r="B194" s="96" t="s">
        <v>443</v>
      </c>
      <c r="C194" s="84" t="s">
        <v>497</v>
      </c>
      <c r="D194" s="85" t="s">
        <v>498</v>
      </c>
      <c r="E194" s="86" t="s">
        <v>62</v>
      </c>
      <c r="F194" s="64"/>
      <c r="G194" s="64">
        <f t="shared" si="104"/>
        <v>0</v>
      </c>
      <c r="H194" s="183">
        <v>213</v>
      </c>
      <c r="I194" s="184">
        <f t="shared" si="119"/>
        <v>0</v>
      </c>
      <c r="J194" s="351">
        <v>20877</v>
      </c>
      <c r="K194" s="68">
        <v>20</v>
      </c>
      <c r="L194" s="98" t="s">
        <v>77</v>
      </c>
      <c r="M194" s="215"/>
      <c r="N194" s="99">
        <f t="shared" si="105"/>
        <v>0</v>
      </c>
      <c r="O194" s="98" t="s">
        <v>77</v>
      </c>
      <c r="P194" s="215"/>
      <c r="Q194" s="99">
        <f t="shared" si="106"/>
        <v>0</v>
      </c>
      <c r="R194" s="98" t="s">
        <v>77</v>
      </c>
      <c r="S194" s="215"/>
      <c r="T194" s="99">
        <f t="shared" si="107"/>
        <v>0</v>
      </c>
      <c r="U194" s="98" t="s">
        <v>77</v>
      </c>
      <c r="V194" s="215"/>
      <c r="W194" s="99">
        <f t="shared" si="108"/>
        <v>0</v>
      </c>
      <c r="X194" s="98" t="s">
        <v>77</v>
      </c>
      <c r="Y194" s="215"/>
      <c r="Z194" s="99">
        <f t="shared" si="109"/>
        <v>0</v>
      </c>
      <c r="AA194" s="98" t="s">
        <v>77</v>
      </c>
      <c r="AB194" s="215"/>
      <c r="AC194" s="99">
        <f t="shared" si="110"/>
        <v>0</v>
      </c>
      <c r="AD194" s="98" t="s">
        <v>77</v>
      </c>
      <c r="AE194" s="215"/>
      <c r="AF194" s="99">
        <f t="shared" si="111"/>
        <v>0</v>
      </c>
      <c r="AG194" s="98" t="s">
        <v>77</v>
      </c>
      <c r="AH194" s="215"/>
      <c r="AI194" s="99">
        <f t="shared" si="112"/>
        <v>0</v>
      </c>
      <c r="AJ194" s="98" t="s">
        <v>77</v>
      </c>
      <c r="AK194" s="215"/>
      <c r="AL194" s="248">
        <f t="shared" si="113"/>
        <v>0</v>
      </c>
      <c r="AM194" s="73">
        <v>179</v>
      </c>
      <c r="AN194" s="74">
        <v>126</v>
      </c>
      <c r="AO194" s="75">
        <f t="shared" si="84"/>
        <v>2520</v>
      </c>
      <c r="AP194" s="73">
        <v>179</v>
      </c>
      <c r="AQ194" s="74">
        <v>300</v>
      </c>
      <c r="AR194" s="92" t="e">
        <f>AQ194*#REF!</f>
        <v>#REF!</v>
      </c>
      <c r="AS194" s="269">
        <v>179</v>
      </c>
      <c r="AT194" s="75">
        <v>120</v>
      </c>
      <c r="AU194" s="75" t="e">
        <f>AT194*#REF!</f>
        <v>#REF!</v>
      </c>
      <c r="AV194" s="73">
        <v>179</v>
      </c>
      <c r="AW194" s="246">
        <v>403.88</v>
      </c>
      <c r="AX194" s="75" t="e">
        <f>AW194*#REF!</f>
        <v>#REF!</v>
      </c>
      <c r="AY194" s="93"/>
      <c r="AZ194" s="77">
        <f t="shared" si="85"/>
        <v>120</v>
      </c>
      <c r="BA194" s="77">
        <f t="shared" si="114"/>
        <v>237.47</v>
      </c>
      <c r="BB194" s="77">
        <f t="shared" si="115"/>
        <v>213</v>
      </c>
      <c r="BC194" s="77">
        <f t="shared" si="116"/>
        <v>403.88</v>
      </c>
      <c r="BD194" s="88"/>
      <c r="BE194" s="79">
        <f t="shared" si="117"/>
        <v>2400</v>
      </c>
      <c r="BF194" s="80">
        <f t="shared" si="117"/>
        <v>4749.3999999999996</v>
      </c>
      <c r="BG194" s="81">
        <f t="shared" si="117"/>
        <v>4260</v>
      </c>
      <c r="BH194" s="342">
        <f t="shared" si="118"/>
        <v>213</v>
      </c>
      <c r="BI194" s="82"/>
    </row>
    <row r="195" spans="1:61" ht="36" x14ac:dyDescent="0.25">
      <c r="A195" s="59">
        <v>180</v>
      </c>
      <c r="B195" s="96" t="s">
        <v>443</v>
      </c>
      <c r="C195" s="84" t="s">
        <v>499</v>
      </c>
      <c r="D195" s="216" t="s">
        <v>500</v>
      </c>
      <c r="E195" s="86" t="s">
        <v>62</v>
      </c>
      <c r="F195" s="64"/>
      <c r="G195" s="64">
        <f t="shared" si="104"/>
        <v>0</v>
      </c>
      <c r="H195" s="183">
        <v>77.17</v>
      </c>
      <c r="I195" s="184">
        <f t="shared" si="119"/>
        <v>0</v>
      </c>
      <c r="J195" s="351">
        <v>20460</v>
      </c>
      <c r="K195" s="68">
        <v>800</v>
      </c>
      <c r="L195" s="67">
        <v>117</v>
      </c>
      <c r="M195" s="99">
        <v>70</v>
      </c>
      <c r="N195" s="99">
        <f t="shared" si="105"/>
        <v>56000</v>
      </c>
      <c r="O195" s="67">
        <v>234</v>
      </c>
      <c r="P195" s="99">
        <v>45</v>
      </c>
      <c r="Q195" s="99">
        <f t="shared" si="106"/>
        <v>36000</v>
      </c>
      <c r="R195" s="98" t="s">
        <v>77</v>
      </c>
      <c r="S195" s="215"/>
      <c r="T195" s="99">
        <f t="shared" si="107"/>
        <v>0</v>
      </c>
      <c r="U195" s="98" t="s">
        <v>77</v>
      </c>
      <c r="V195" s="215"/>
      <c r="W195" s="99">
        <f t="shared" si="108"/>
        <v>0</v>
      </c>
      <c r="X195" s="67">
        <v>193</v>
      </c>
      <c r="Y195" s="99">
        <v>35</v>
      </c>
      <c r="Z195" s="99">
        <f t="shared" si="109"/>
        <v>28000</v>
      </c>
      <c r="AA195" s="98" t="s">
        <v>77</v>
      </c>
      <c r="AB195" s="215"/>
      <c r="AC195" s="99">
        <f t="shared" si="110"/>
        <v>0</v>
      </c>
      <c r="AD195" s="98" t="s">
        <v>77</v>
      </c>
      <c r="AE195" s="215"/>
      <c r="AF195" s="99">
        <f t="shared" si="111"/>
        <v>0</v>
      </c>
      <c r="AG195" s="67">
        <v>273</v>
      </c>
      <c r="AH195" s="99">
        <v>26.1</v>
      </c>
      <c r="AI195" s="99">
        <f t="shared" si="112"/>
        <v>20880</v>
      </c>
      <c r="AJ195" s="67" t="s">
        <v>501</v>
      </c>
      <c r="AK195" s="99">
        <v>41</v>
      </c>
      <c r="AL195" s="248">
        <f t="shared" si="113"/>
        <v>32800</v>
      </c>
      <c r="AM195" s="73">
        <v>180</v>
      </c>
      <c r="AN195" s="74">
        <v>63</v>
      </c>
      <c r="AO195" s="75">
        <f t="shared" si="84"/>
        <v>50400</v>
      </c>
      <c r="AP195" s="73">
        <v>180</v>
      </c>
      <c r="AQ195" s="74">
        <v>300</v>
      </c>
      <c r="AR195" s="92" t="e">
        <f>AQ195*#REF!</f>
        <v>#REF!</v>
      </c>
      <c r="AS195" s="269">
        <v>180</v>
      </c>
      <c r="AT195" s="75">
        <v>60</v>
      </c>
      <c r="AU195" s="75" t="e">
        <f>AT195*#REF!</f>
        <v>#REF!</v>
      </c>
      <c r="AV195" s="73">
        <v>180</v>
      </c>
      <c r="AW195" s="246">
        <v>226.17</v>
      </c>
      <c r="AX195" s="75" t="e">
        <f>AW195*#REF!</f>
        <v>#REF!</v>
      </c>
      <c r="AY195" s="93"/>
      <c r="AZ195" s="77">
        <f t="shared" si="85"/>
        <v>26.1</v>
      </c>
      <c r="BA195" s="77">
        <f t="shared" si="114"/>
        <v>96.252222222222215</v>
      </c>
      <c r="BB195" s="77">
        <f t="shared" si="115"/>
        <v>60</v>
      </c>
      <c r="BC195" s="77">
        <f t="shared" si="116"/>
        <v>300</v>
      </c>
      <c r="BD195" s="88"/>
      <c r="BE195" s="79">
        <f t="shared" si="117"/>
        <v>20880</v>
      </c>
      <c r="BF195" s="80">
        <f t="shared" si="117"/>
        <v>77001.777777777766</v>
      </c>
      <c r="BG195" s="81">
        <f t="shared" si="117"/>
        <v>48000</v>
      </c>
      <c r="BH195" s="342">
        <f t="shared" si="118"/>
        <v>77.167142857142849</v>
      </c>
      <c r="BI195" s="82"/>
    </row>
    <row r="196" spans="1:61" ht="36" x14ac:dyDescent="0.25">
      <c r="A196" s="137">
        <v>181</v>
      </c>
      <c r="B196" s="96" t="s">
        <v>443</v>
      </c>
      <c r="C196" s="84" t="s">
        <v>502</v>
      </c>
      <c r="D196" s="85" t="s">
        <v>503</v>
      </c>
      <c r="E196" s="86" t="s">
        <v>62</v>
      </c>
      <c r="F196" s="64"/>
      <c r="G196" s="64">
        <f t="shared" si="104"/>
        <v>0</v>
      </c>
      <c r="H196" s="183">
        <v>194.4</v>
      </c>
      <c r="I196" s="184">
        <f t="shared" si="119"/>
        <v>0</v>
      </c>
      <c r="J196" s="351">
        <v>20460</v>
      </c>
      <c r="K196" s="68">
        <v>400</v>
      </c>
      <c r="L196" s="98" t="s">
        <v>77</v>
      </c>
      <c r="M196" s="215"/>
      <c r="N196" s="99">
        <f t="shared" si="105"/>
        <v>0</v>
      </c>
      <c r="O196" s="98" t="s">
        <v>77</v>
      </c>
      <c r="P196" s="215"/>
      <c r="Q196" s="99">
        <f t="shared" si="106"/>
        <v>0</v>
      </c>
      <c r="R196" s="98" t="s">
        <v>77</v>
      </c>
      <c r="S196" s="215"/>
      <c r="T196" s="99">
        <f t="shared" si="107"/>
        <v>0</v>
      </c>
      <c r="U196" s="98" t="s">
        <v>77</v>
      </c>
      <c r="V196" s="215"/>
      <c r="W196" s="99">
        <f t="shared" si="108"/>
        <v>0</v>
      </c>
      <c r="X196" s="98" t="s">
        <v>77</v>
      </c>
      <c r="Y196" s="215"/>
      <c r="Z196" s="99">
        <f t="shared" si="109"/>
        <v>0</v>
      </c>
      <c r="AA196" s="98" t="s">
        <v>77</v>
      </c>
      <c r="AB196" s="215"/>
      <c r="AC196" s="99">
        <f t="shared" si="110"/>
        <v>0</v>
      </c>
      <c r="AD196" s="98" t="s">
        <v>77</v>
      </c>
      <c r="AE196" s="215"/>
      <c r="AF196" s="99">
        <f t="shared" si="111"/>
        <v>0</v>
      </c>
      <c r="AG196" s="98" t="s">
        <v>77</v>
      </c>
      <c r="AH196" s="215"/>
      <c r="AI196" s="99">
        <f t="shared" si="112"/>
        <v>0</v>
      </c>
      <c r="AJ196" s="98" t="s">
        <v>77</v>
      </c>
      <c r="AK196" s="215"/>
      <c r="AL196" s="248">
        <f t="shared" si="113"/>
        <v>0</v>
      </c>
      <c r="AM196" s="73">
        <v>181</v>
      </c>
      <c r="AN196" s="74">
        <v>98</v>
      </c>
      <c r="AO196" s="75">
        <f t="shared" si="84"/>
        <v>39200</v>
      </c>
      <c r="AP196" s="73">
        <v>181</v>
      </c>
      <c r="AQ196" s="74">
        <v>300</v>
      </c>
      <c r="AR196" s="92" t="e">
        <f>AQ196*#REF!</f>
        <v>#REF!</v>
      </c>
      <c r="AS196" s="269">
        <v>181</v>
      </c>
      <c r="AT196" s="75">
        <v>75</v>
      </c>
      <c r="AU196" s="75" t="e">
        <f>AT196*#REF!</f>
        <v>#REF!</v>
      </c>
      <c r="AV196" s="73">
        <v>181</v>
      </c>
      <c r="AW196" s="246">
        <v>290.79000000000002</v>
      </c>
      <c r="AX196" s="75" t="e">
        <f>AW196*#REF!</f>
        <v>#REF!</v>
      </c>
      <c r="AY196" s="93"/>
      <c r="AZ196" s="77">
        <f t="shared" si="85"/>
        <v>75</v>
      </c>
      <c r="BA196" s="77">
        <f t="shared" si="114"/>
        <v>190.94749999999999</v>
      </c>
      <c r="BB196" s="77">
        <f t="shared" si="115"/>
        <v>194.39500000000001</v>
      </c>
      <c r="BC196" s="77">
        <f t="shared" si="116"/>
        <v>300</v>
      </c>
      <c r="BD196" s="88"/>
      <c r="BE196" s="79">
        <f t="shared" si="117"/>
        <v>30000</v>
      </c>
      <c r="BF196" s="80">
        <f t="shared" si="117"/>
        <v>76379</v>
      </c>
      <c r="BG196" s="81">
        <f t="shared" si="117"/>
        <v>77758</v>
      </c>
      <c r="BH196" s="342">
        <f t="shared" si="118"/>
        <v>194.39499999999998</v>
      </c>
      <c r="BI196" s="82"/>
    </row>
    <row r="197" spans="1:61" ht="36" x14ac:dyDescent="0.25">
      <c r="A197" s="59">
        <v>182</v>
      </c>
      <c r="B197" s="96" t="s">
        <v>443</v>
      </c>
      <c r="C197" s="84" t="s">
        <v>504</v>
      </c>
      <c r="D197" s="216" t="s">
        <v>505</v>
      </c>
      <c r="E197" s="86" t="s">
        <v>62</v>
      </c>
      <c r="F197" s="64"/>
      <c r="G197" s="64">
        <f t="shared" si="104"/>
        <v>0</v>
      </c>
      <c r="H197" s="183">
        <v>100.02</v>
      </c>
      <c r="I197" s="184">
        <f t="shared" si="119"/>
        <v>0</v>
      </c>
      <c r="J197" s="351">
        <v>20460</v>
      </c>
      <c r="K197" s="68">
        <v>1500</v>
      </c>
      <c r="L197" s="67">
        <v>122</v>
      </c>
      <c r="M197" s="99">
        <v>70</v>
      </c>
      <c r="N197" s="99">
        <f t="shared" si="105"/>
        <v>105000</v>
      </c>
      <c r="O197" s="67">
        <v>232</v>
      </c>
      <c r="P197" s="99">
        <v>65</v>
      </c>
      <c r="Q197" s="99">
        <f t="shared" si="106"/>
        <v>97500</v>
      </c>
      <c r="R197" s="67">
        <v>656</v>
      </c>
      <c r="S197" s="99">
        <v>95</v>
      </c>
      <c r="T197" s="99">
        <f t="shared" si="107"/>
        <v>142500</v>
      </c>
      <c r="U197" s="98" t="s">
        <v>77</v>
      </c>
      <c r="V197" s="215"/>
      <c r="W197" s="99">
        <f t="shared" si="108"/>
        <v>0</v>
      </c>
      <c r="X197" s="67">
        <v>198</v>
      </c>
      <c r="Y197" s="99">
        <v>150</v>
      </c>
      <c r="Z197" s="99">
        <f t="shared" si="109"/>
        <v>225000</v>
      </c>
      <c r="AA197" s="67">
        <v>27</v>
      </c>
      <c r="AB197" s="99">
        <v>90.25</v>
      </c>
      <c r="AC197" s="99">
        <f t="shared" si="110"/>
        <v>135375</v>
      </c>
      <c r="AD197" s="67">
        <v>61</v>
      </c>
      <c r="AE197" s="99">
        <v>96.1</v>
      </c>
      <c r="AF197" s="99">
        <f t="shared" si="111"/>
        <v>144150</v>
      </c>
      <c r="AG197" s="67">
        <v>270</v>
      </c>
      <c r="AH197" s="99">
        <v>25.45</v>
      </c>
      <c r="AI197" s="99">
        <f t="shared" si="112"/>
        <v>38175</v>
      </c>
      <c r="AJ197" s="67" t="s">
        <v>506</v>
      </c>
      <c r="AK197" s="99">
        <v>35</v>
      </c>
      <c r="AL197" s="248">
        <f t="shared" si="113"/>
        <v>52500</v>
      </c>
      <c r="AM197" s="73">
        <v>182</v>
      </c>
      <c r="AN197" s="74">
        <v>105</v>
      </c>
      <c r="AO197" s="75">
        <f t="shared" ref="AO197:AO260" si="120">AN197*K197</f>
        <v>157500</v>
      </c>
      <c r="AP197" s="73">
        <v>182</v>
      </c>
      <c r="AQ197" s="74">
        <v>300</v>
      </c>
      <c r="AR197" s="92" t="e">
        <f>AQ197*#REF!</f>
        <v>#REF!</v>
      </c>
      <c r="AS197" s="269">
        <v>182</v>
      </c>
      <c r="AT197" s="75">
        <v>100</v>
      </c>
      <c r="AU197" s="75" t="e">
        <f>AT197*#REF!</f>
        <v>#REF!</v>
      </c>
      <c r="AV197" s="73">
        <v>182</v>
      </c>
      <c r="AW197" s="246">
        <v>193.86</v>
      </c>
      <c r="AX197" s="75" t="e">
        <f>AW197*#REF!</f>
        <v>#REF!</v>
      </c>
      <c r="AY197" s="93"/>
      <c r="AZ197" s="77">
        <f t="shared" si="85"/>
        <v>25.45</v>
      </c>
      <c r="BA197" s="77">
        <f t="shared" si="114"/>
        <v>110.47166666666665</v>
      </c>
      <c r="BB197" s="77">
        <f t="shared" si="115"/>
        <v>95.55</v>
      </c>
      <c r="BC197" s="77">
        <f t="shared" si="116"/>
        <v>300</v>
      </c>
      <c r="BD197" s="88"/>
      <c r="BE197" s="79">
        <f t="shared" si="117"/>
        <v>38175</v>
      </c>
      <c r="BF197" s="80">
        <f t="shared" si="117"/>
        <v>165707.49999999997</v>
      </c>
      <c r="BG197" s="81">
        <f t="shared" si="117"/>
        <v>143325</v>
      </c>
      <c r="BH197" s="342">
        <f t="shared" si="118"/>
        <v>100.02100000000003</v>
      </c>
      <c r="BI197" s="82"/>
    </row>
    <row r="198" spans="1:61" ht="36" x14ac:dyDescent="0.25">
      <c r="A198" s="137">
        <v>183</v>
      </c>
      <c r="B198" s="96" t="s">
        <v>443</v>
      </c>
      <c r="C198" s="84" t="s">
        <v>507</v>
      </c>
      <c r="D198" s="216" t="s">
        <v>508</v>
      </c>
      <c r="E198" s="86" t="s">
        <v>62</v>
      </c>
      <c r="F198" s="64"/>
      <c r="G198" s="64">
        <f t="shared" si="104"/>
        <v>0</v>
      </c>
      <c r="H198" s="183">
        <v>147.6</v>
      </c>
      <c r="I198" s="184">
        <f t="shared" si="119"/>
        <v>0</v>
      </c>
      <c r="J198" s="351">
        <v>20460</v>
      </c>
      <c r="K198" s="68">
        <v>500</v>
      </c>
      <c r="L198" s="98" t="s">
        <v>77</v>
      </c>
      <c r="M198" s="215"/>
      <c r="N198" s="99">
        <f t="shared" si="105"/>
        <v>0</v>
      </c>
      <c r="O198" s="67">
        <v>233</v>
      </c>
      <c r="P198" s="99">
        <v>65</v>
      </c>
      <c r="Q198" s="99">
        <f t="shared" si="106"/>
        <v>32500</v>
      </c>
      <c r="R198" s="98" t="s">
        <v>77</v>
      </c>
      <c r="S198" s="215"/>
      <c r="T198" s="99">
        <f t="shared" si="107"/>
        <v>0</v>
      </c>
      <c r="U198" s="98" t="s">
        <v>77</v>
      </c>
      <c r="V198" s="215"/>
      <c r="W198" s="99">
        <f t="shared" si="108"/>
        <v>0</v>
      </c>
      <c r="X198" s="98" t="s">
        <v>77</v>
      </c>
      <c r="Y198" s="215"/>
      <c r="Z198" s="99">
        <f t="shared" si="109"/>
        <v>0</v>
      </c>
      <c r="AA198" s="98" t="s">
        <v>77</v>
      </c>
      <c r="AB198" s="215"/>
      <c r="AC198" s="99">
        <f t="shared" si="110"/>
        <v>0</v>
      </c>
      <c r="AD198" s="98" t="s">
        <v>77</v>
      </c>
      <c r="AE198" s="215"/>
      <c r="AF198" s="99">
        <f t="shared" si="111"/>
        <v>0</v>
      </c>
      <c r="AG198" s="98" t="s">
        <v>77</v>
      </c>
      <c r="AH198" s="215"/>
      <c r="AI198" s="99">
        <f t="shared" si="112"/>
        <v>0</v>
      </c>
      <c r="AJ198" s="98" t="s">
        <v>77</v>
      </c>
      <c r="AK198" s="215"/>
      <c r="AL198" s="248">
        <f t="shared" si="113"/>
        <v>0</v>
      </c>
      <c r="AM198" s="73">
        <v>183</v>
      </c>
      <c r="AN198" s="74">
        <v>77</v>
      </c>
      <c r="AO198" s="75">
        <f t="shared" si="120"/>
        <v>38500</v>
      </c>
      <c r="AP198" s="73">
        <v>183</v>
      </c>
      <c r="AQ198" s="74">
        <v>320</v>
      </c>
      <c r="AR198" s="92" t="e">
        <f>AQ198*#REF!</f>
        <v>#REF!</v>
      </c>
      <c r="AS198" s="269">
        <v>183</v>
      </c>
      <c r="AT198" s="75">
        <v>75</v>
      </c>
      <c r="AU198" s="75" t="e">
        <f>AT198*#REF!</f>
        <v>#REF!</v>
      </c>
      <c r="AV198" s="73">
        <v>183</v>
      </c>
      <c r="AW198" s="246">
        <v>290.79000000000002</v>
      </c>
      <c r="AX198" s="75" t="e">
        <f>AW198*#REF!</f>
        <v>#REF!</v>
      </c>
      <c r="AY198" s="93"/>
      <c r="AZ198" s="77">
        <f t="shared" ref="AZ198:AZ261" si="121">MIN(AK198,AH198,AE198,AB198,Y198,V198,S198,P198,M198,AN198,AQ198,AT198,AW198)</f>
        <v>65</v>
      </c>
      <c r="BA198" s="77">
        <f t="shared" si="114"/>
        <v>165.55799999999999</v>
      </c>
      <c r="BB198" s="77">
        <f t="shared" si="115"/>
        <v>77</v>
      </c>
      <c r="BC198" s="77">
        <f t="shared" si="116"/>
        <v>320</v>
      </c>
      <c r="BD198" s="88"/>
      <c r="BE198" s="79">
        <f t="shared" si="117"/>
        <v>32500</v>
      </c>
      <c r="BF198" s="80">
        <f t="shared" si="117"/>
        <v>82779</v>
      </c>
      <c r="BG198" s="81">
        <f t="shared" si="117"/>
        <v>38500</v>
      </c>
      <c r="BH198" s="342">
        <f t="shared" si="118"/>
        <v>147.59666666666666</v>
      </c>
      <c r="BI198" s="82"/>
    </row>
    <row r="199" spans="1:61" ht="24" x14ac:dyDescent="0.25">
      <c r="A199" s="59">
        <v>184</v>
      </c>
      <c r="B199" s="96" t="s">
        <v>443</v>
      </c>
      <c r="C199" s="84" t="s">
        <v>509</v>
      </c>
      <c r="D199" s="216" t="s">
        <v>510</v>
      </c>
      <c r="E199" s="86" t="s">
        <v>62</v>
      </c>
      <c r="F199" s="64"/>
      <c r="G199" s="64">
        <f t="shared" si="104"/>
        <v>0</v>
      </c>
      <c r="H199" s="183">
        <v>330</v>
      </c>
      <c r="I199" s="184">
        <f t="shared" si="119"/>
        <v>0</v>
      </c>
      <c r="J199" s="351">
        <v>20460</v>
      </c>
      <c r="K199" s="68">
        <v>100</v>
      </c>
      <c r="L199" s="98" t="s">
        <v>77</v>
      </c>
      <c r="M199" s="215"/>
      <c r="N199" s="99">
        <f t="shared" si="105"/>
        <v>0</v>
      </c>
      <c r="O199" s="98" t="s">
        <v>77</v>
      </c>
      <c r="P199" s="215"/>
      <c r="Q199" s="99">
        <f t="shared" si="106"/>
        <v>0</v>
      </c>
      <c r="R199" s="98" t="s">
        <v>77</v>
      </c>
      <c r="S199" s="215"/>
      <c r="T199" s="99">
        <f t="shared" si="107"/>
        <v>0</v>
      </c>
      <c r="U199" s="98" t="s">
        <v>77</v>
      </c>
      <c r="V199" s="215"/>
      <c r="W199" s="99">
        <f t="shared" si="108"/>
        <v>0</v>
      </c>
      <c r="X199" s="98" t="s">
        <v>77</v>
      </c>
      <c r="Y199" s="215"/>
      <c r="Z199" s="99">
        <f t="shared" si="109"/>
        <v>0</v>
      </c>
      <c r="AA199" s="98" t="s">
        <v>77</v>
      </c>
      <c r="AB199" s="215"/>
      <c r="AC199" s="99">
        <f t="shared" si="110"/>
        <v>0</v>
      </c>
      <c r="AD199" s="98" t="s">
        <v>77</v>
      </c>
      <c r="AE199" s="215"/>
      <c r="AF199" s="99">
        <f t="shared" si="111"/>
        <v>0</v>
      </c>
      <c r="AG199" s="98" t="s">
        <v>77</v>
      </c>
      <c r="AH199" s="215"/>
      <c r="AI199" s="99">
        <f t="shared" si="112"/>
        <v>0</v>
      </c>
      <c r="AJ199" s="98" t="s">
        <v>77</v>
      </c>
      <c r="AK199" s="215"/>
      <c r="AL199" s="248">
        <f t="shared" si="113"/>
        <v>0</v>
      </c>
      <c r="AM199" s="73">
        <v>184</v>
      </c>
      <c r="AN199" s="74">
        <v>308</v>
      </c>
      <c r="AO199" s="75">
        <f t="shared" si="120"/>
        <v>30800</v>
      </c>
      <c r="AP199" s="73">
        <v>184</v>
      </c>
      <c r="AQ199" s="74">
        <v>340</v>
      </c>
      <c r="AR199" s="92" t="e">
        <f>AQ199*#REF!</f>
        <v>#REF!</v>
      </c>
      <c r="AS199" s="269">
        <v>184</v>
      </c>
      <c r="AT199" s="75">
        <v>320</v>
      </c>
      <c r="AU199" s="75" t="e">
        <f>AT199*#REF!</f>
        <v>#REF!</v>
      </c>
      <c r="AV199" s="73">
        <v>184</v>
      </c>
      <c r="AW199" s="246">
        <v>1615.51</v>
      </c>
      <c r="AX199" s="75" t="e">
        <f>AW199*#REF!</f>
        <v>#REF!</v>
      </c>
      <c r="AY199" s="93"/>
      <c r="AZ199" s="77">
        <f t="shared" si="121"/>
        <v>308</v>
      </c>
      <c r="BA199" s="77">
        <f t="shared" si="114"/>
        <v>645.87750000000005</v>
      </c>
      <c r="BB199" s="77">
        <f t="shared" si="115"/>
        <v>330</v>
      </c>
      <c r="BC199" s="77">
        <f t="shared" si="116"/>
        <v>1615.51</v>
      </c>
      <c r="BD199" s="88"/>
      <c r="BE199" s="79">
        <f t="shared" si="117"/>
        <v>30800</v>
      </c>
      <c r="BF199" s="80">
        <f t="shared" si="117"/>
        <v>64587.750000000007</v>
      </c>
      <c r="BG199" s="81">
        <f t="shared" si="117"/>
        <v>33000</v>
      </c>
      <c r="BH199" s="342">
        <f t="shared" si="118"/>
        <v>330.00000000000011</v>
      </c>
      <c r="BI199" s="82"/>
    </row>
    <row r="200" spans="1:61" ht="36" x14ac:dyDescent="0.25">
      <c r="A200" s="137">
        <v>185</v>
      </c>
      <c r="B200" s="96" t="s">
        <v>443</v>
      </c>
      <c r="C200" s="84" t="s">
        <v>511</v>
      </c>
      <c r="D200" s="85" t="s">
        <v>512</v>
      </c>
      <c r="E200" s="86" t="s">
        <v>62</v>
      </c>
      <c r="F200" s="64"/>
      <c r="G200" s="64">
        <f t="shared" si="104"/>
        <v>0</v>
      </c>
      <c r="H200" s="183">
        <v>94.83</v>
      </c>
      <c r="I200" s="184">
        <f t="shared" si="119"/>
        <v>0</v>
      </c>
      <c r="J200" s="351">
        <v>20460</v>
      </c>
      <c r="K200" s="68">
        <v>550</v>
      </c>
      <c r="L200" s="98" t="s">
        <v>77</v>
      </c>
      <c r="M200" s="215"/>
      <c r="N200" s="99">
        <f t="shared" si="105"/>
        <v>0</v>
      </c>
      <c r="O200" s="67">
        <v>235</v>
      </c>
      <c r="P200" s="99">
        <v>45</v>
      </c>
      <c r="Q200" s="99">
        <f t="shared" si="106"/>
        <v>24750</v>
      </c>
      <c r="R200" s="98" t="s">
        <v>77</v>
      </c>
      <c r="S200" s="215"/>
      <c r="T200" s="99">
        <f t="shared" si="107"/>
        <v>0</v>
      </c>
      <c r="U200" s="98" t="s">
        <v>77</v>
      </c>
      <c r="V200" s="215"/>
      <c r="W200" s="99">
        <f t="shared" si="108"/>
        <v>0</v>
      </c>
      <c r="X200" s="67">
        <v>194</v>
      </c>
      <c r="Y200" s="99">
        <v>80</v>
      </c>
      <c r="Z200" s="99">
        <f t="shared" si="109"/>
        <v>44000</v>
      </c>
      <c r="AA200" s="98" t="s">
        <v>77</v>
      </c>
      <c r="AB200" s="215"/>
      <c r="AC200" s="99">
        <f t="shared" si="110"/>
        <v>0</v>
      </c>
      <c r="AD200" s="98" t="s">
        <v>77</v>
      </c>
      <c r="AE200" s="215"/>
      <c r="AF200" s="99">
        <f t="shared" si="111"/>
        <v>0</v>
      </c>
      <c r="AG200" s="67">
        <v>272</v>
      </c>
      <c r="AH200" s="99">
        <v>42.92</v>
      </c>
      <c r="AI200" s="99">
        <f t="shared" si="112"/>
        <v>23606</v>
      </c>
      <c r="AJ200" s="98" t="s">
        <v>77</v>
      </c>
      <c r="AK200" s="215"/>
      <c r="AL200" s="248">
        <f t="shared" si="113"/>
        <v>0</v>
      </c>
      <c r="AM200" s="73">
        <v>185</v>
      </c>
      <c r="AN200" s="74">
        <v>63</v>
      </c>
      <c r="AO200" s="75">
        <f t="shared" si="120"/>
        <v>34650</v>
      </c>
      <c r="AP200" s="73">
        <v>185</v>
      </c>
      <c r="AQ200" s="74">
        <v>280</v>
      </c>
      <c r="AR200" s="92" t="e">
        <f>AQ200*#REF!</f>
        <v>#REF!</v>
      </c>
      <c r="AS200" s="269">
        <v>185</v>
      </c>
      <c r="AT200" s="75">
        <v>60</v>
      </c>
      <c r="AU200" s="75" t="e">
        <f>AT200*#REF!</f>
        <v>#REF!</v>
      </c>
      <c r="AV200" s="73">
        <v>185</v>
      </c>
      <c r="AW200" s="246">
        <v>226.17</v>
      </c>
      <c r="AX200" s="75" t="e">
        <f>AW200*#REF!</f>
        <v>#REF!</v>
      </c>
      <c r="AY200" s="93"/>
      <c r="AZ200" s="77">
        <f t="shared" si="121"/>
        <v>42.92</v>
      </c>
      <c r="BA200" s="77">
        <f t="shared" si="114"/>
        <v>113.87</v>
      </c>
      <c r="BB200" s="77">
        <f t="shared" si="115"/>
        <v>63</v>
      </c>
      <c r="BC200" s="77">
        <f t="shared" si="116"/>
        <v>280</v>
      </c>
      <c r="BD200" s="88"/>
      <c r="BE200" s="79">
        <f t="shared" si="117"/>
        <v>23606</v>
      </c>
      <c r="BF200" s="80">
        <f t="shared" si="117"/>
        <v>62628.5</v>
      </c>
      <c r="BG200" s="81">
        <f t="shared" si="117"/>
        <v>34650</v>
      </c>
      <c r="BH200" s="342">
        <f t="shared" si="118"/>
        <v>94.834000000000003</v>
      </c>
      <c r="BI200" s="82"/>
    </row>
    <row r="201" spans="1:61" ht="24" x14ac:dyDescent="0.25">
      <c r="A201" s="59">
        <v>186</v>
      </c>
      <c r="B201" s="96" t="s">
        <v>443</v>
      </c>
      <c r="C201" s="84" t="s">
        <v>513</v>
      </c>
      <c r="D201" s="216" t="s">
        <v>514</v>
      </c>
      <c r="E201" s="86" t="s">
        <v>62</v>
      </c>
      <c r="F201" s="64"/>
      <c r="G201" s="64">
        <f t="shared" ref="G201:G226" si="122">SUM(F201:F201)</f>
        <v>0</v>
      </c>
      <c r="H201" s="183">
        <v>93.29</v>
      </c>
      <c r="I201" s="184">
        <f t="shared" si="119"/>
        <v>0</v>
      </c>
      <c r="J201" s="351">
        <v>20460</v>
      </c>
      <c r="K201" s="68">
        <v>350</v>
      </c>
      <c r="L201" s="67">
        <v>118</v>
      </c>
      <c r="M201" s="99">
        <v>55</v>
      </c>
      <c r="N201" s="99">
        <f t="shared" si="105"/>
        <v>19250</v>
      </c>
      <c r="O201" s="67">
        <v>235</v>
      </c>
      <c r="P201" s="99">
        <v>45</v>
      </c>
      <c r="Q201" s="99">
        <f t="shared" si="106"/>
        <v>15750</v>
      </c>
      <c r="R201" s="98" t="s">
        <v>77</v>
      </c>
      <c r="S201" s="215"/>
      <c r="T201" s="99">
        <f t="shared" si="107"/>
        <v>0</v>
      </c>
      <c r="U201" s="67" t="s">
        <v>515</v>
      </c>
      <c r="V201" s="99">
        <v>30</v>
      </c>
      <c r="W201" s="99">
        <f t="shared" si="108"/>
        <v>10500</v>
      </c>
      <c r="X201" s="67">
        <v>194</v>
      </c>
      <c r="Y201" s="99">
        <v>80</v>
      </c>
      <c r="Z201" s="99">
        <f t="shared" si="109"/>
        <v>28000</v>
      </c>
      <c r="AA201" s="98" t="s">
        <v>77</v>
      </c>
      <c r="AB201" s="215"/>
      <c r="AC201" s="99">
        <f t="shared" si="110"/>
        <v>0</v>
      </c>
      <c r="AD201" s="98" t="s">
        <v>77</v>
      </c>
      <c r="AE201" s="215"/>
      <c r="AF201" s="99">
        <f t="shared" si="111"/>
        <v>0</v>
      </c>
      <c r="AG201" s="98" t="s">
        <v>77</v>
      </c>
      <c r="AH201" s="215"/>
      <c r="AI201" s="99">
        <f t="shared" si="112"/>
        <v>0</v>
      </c>
      <c r="AJ201" s="67" t="s">
        <v>501</v>
      </c>
      <c r="AK201" s="99">
        <v>41</v>
      </c>
      <c r="AL201" s="248">
        <f t="shared" si="113"/>
        <v>14350</v>
      </c>
      <c r="AM201" s="73">
        <v>186</v>
      </c>
      <c r="AN201" s="74">
        <v>77</v>
      </c>
      <c r="AO201" s="75">
        <f t="shared" si="120"/>
        <v>26950</v>
      </c>
      <c r="AP201" s="73">
        <v>186</v>
      </c>
      <c r="AQ201" s="74">
        <v>280</v>
      </c>
      <c r="AR201" s="92" t="e">
        <f>AQ201*#REF!</f>
        <v>#REF!</v>
      </c>
      <c r="AS201" s="269">
        <v>186</v>
      </c>
      <c r="AT201" s="75">
        <v>75</v>
      </c>
      <c r="AU201" s="75" t="e">
        <f>AT201*#REF!</f>
        <v>#REF!</v>
      </c>
      <c r="AV201" s="73">
        <v>186</v>
      </c>
      <c r="AW201" s="246">
        <v>290.79000000000002</v>
      </c>
      <c r="AX201" s="75" t="e">
        <f>AW201*#REF!</f>
        <v>#REF!</v>
      </c>
      <c r="AY201" s="93"/>
      <c r="AZ201" s="77">
        <f t="shared" si="121"/>
        <v>30</v>
      </c>
      <c r="BA201" s="77">
        <f t="shared" si="114"/>
        <v>108.19888888888889</v>
      </c>
      <c r="BB201" s="77">
        <f t="shared" si="115"/>
        <v>75</v>
      </c>
      <c r="BC201" s="77">
        <f t="shared" si="116"/>
        <v>290.79000000000002</v>
      </c>
      <c r="BD201" s="88"/>
      <c r="BE201" s="79">
        <f t="shared" ref="BE201:BG226" si="123">AZ201*$K201</f>
        <v>10500</v>
      </c>
      <c r="BF201" s="80">
        <f t="shared" si="123"/>
        <v>37869.611111111109</v>
      </c>
      <c r="BG201" s="81">
        <f t="shared" si="123"/>
        <v>26250</v>
      </c>
      <c r="BH201" s="342">
        <f t="shared" si="118"/>
        <v>93.285714285714292</v>
      </c>
      <c r="BI201" s="82"/>
    </row>
    <row r="202" spans="1:61" ht="24" x14ac:dyDescent="0.25">
      <c r="A202" s="137">
        <v>187</v>
      </c>
      <c r="B202" s="96" t="s">
        <v>443</v>
      </c>
      <c r="C202" s="84" t="s">
        <v>516</v>
      </c>
      <c r="D202" s="216" t="s">
        <v>517</v>
      </c>
      <c r="E202" s="86" t="s">
        <v>62</v>
      </c>
      <c r="F202" s="64"/>
      <c r="G202" s="64">
        <f t="shared" si="122"/>
        <v>0</v>
      </c>
      <c r="H202" s="183">
        <v>197.9</v>
      </c>
      <c r="I202" s="184">
        <f t="shared" si="119"/>
        <v>0</v>
      </c>
      <c r="J202" s="351">
        <v>20460</v>
      </c>
      <c r="K202" s="68">
        <v>350</v>
      </c>
      <c r="L202" s="98" t="s">
        <v>77</v>
      </c>
      <c r="M202" s="215"/>
      <c r="N202" s="99">
        <f t="shared" si="105"/>
        <v>0</v>
      </c>
      <c r="O202" s="98" t="s">
        <v>77</v>
      </c>
      <c r="P202" s="215"/>
      <c r="Q202" s="99">
        <f t="shared" si="106"/>
        <v>0</v>
      </c>
      <c r="R202" s="98" t="s">
        <v>77</v>
      </c>
      <c r="S202" s="215"/>
      <c r="T202" s="99">
        <f t="shared" si="107"/>
        <v>0</v>
      </c>
      <c r="U202" s="98" t="s">
        <v>77</v>
      </c>
      <c r="V202" s="215"/>
      <c r="W202" s="99">
        <f t="shared" si="108"/>
        <v>0</v>
      </c>
      <c r="X202" s="98" t="s">
        <v>77</v>
      </c>
      <c r="Y202" s="215"/>
      <c r="Z202" s="99">
        <f t="shared" si="109"/>
        <v>0</v>
      </c>
      <c r="AA202" s="98" t="s">
        <v>77</v>
      </c>
      <c r="AB202" s="215"/>
      <c r="AC202" s="99">
        <f t="shared" si="110"/>
        <v>0</v>
      </c>
      <c r="AD202" s="98" t="s">
        <v>77</v>
      </c>
      <c r="AE202" s="215"/>
      <c r="AF202" s="99">
        <f t="shared" si="111"/>
        <v>0</v>
      </c>
      <c r="AG202" s="98" t="s">
        <v>77</v>
      </c>
      <c r="AH202" s="215"/>
      <c r="AI202" s="99">
        <f t="shared" si="112"/>
        <v>0</v>
      </c>
      <c r="AJ202" s="98" t="s">
        <v>77</v>
      </c>
      <c r="AK202" s="215"/>
      <c r="AL202" s="248">
        <f t="shared" si="113"/>
        <v>0</v>
      </c>
      <c r="AM202" s="73">
        <v>187</v>
      </c>
      <c r="AN202" s="74">
        <v>105</v>
      </c>
      <c r="AO202" s="75">
        <f t="shared" si="120"/>
        <v>36750</v>
      </c>
      <c r="AP202" s="73">
        <v>187</v>
      </c>
      <c r="AQ202" s="74">
        <v>300</v>
      </c>
      <c r="AR202" s="92" t="e">
        <f>AQ202*#REF!</f>
        <v>#REF!</v>
      </c>
      <c r="AS202" s="269">
        <v>187</v>
      </c>
      <c r="AT202" s="75">
        <v>100</v>
      </c>
      <c r="AU202" s="75" t="e">
        <f>AT202*#REF!</f>
        <v>#REF!</v>
      </c>
      <c r="AV202" s="73">
        <v>187</v>
      </c>
      <c r="AW202" s="246">
        <v>290.79000000000002</v>
      </c>
      <c r="AX202" s="75" t="e">
        <f>AW202*#REF!</f>
        <v>#REF!</v>
      </c>
      <c r="AY202" s="93"/>
      <c r="AZ202" s="77">
        <f t="shared" si="121"/>
        <v>100</v>
      </c>
      <c r="BA202" s="77">
        <f t="shared" si="114"/>
        <v>198.94749999999999</v>
      </c>
      <c r="BB202" s="77">
        <f t="shared" si="115"/>
        <v>197.89500000000001</v>
      </c>
      <c r="BC202" s="77">
        <f t="shared" si="116"/>
        <v>300</v>
      </c>
      <c r="BD202" s="88"/>
      <c r="BE202" s="79">
        <f t="shared" si="123"/>
        <v>35000</v>
      </c>
      <c r="BF202" s="80">
        <f t="shared" si="123"/>
        <v>69631.625</v>
      </c>
      <c r="BG202" s="81">
        <f t="shared" si="123"/>
        <v>69263.25</v>
      </c>
      <c r="BH202" s="342">
        <f t="shared" si="118"/>
        <v>197.89499999999998</v>
      </c>
      <c r="BI202" s="82"/>
    </row>
    <row r="203" spans="1:61" ht="36" x14ac:dyDescent="0.25">
      <c r="A203" s="59">
        <v>188</v>
      </c>
      <c r="B203" s="96" t="s">
        <v>443</v>
      </c>
      <c r="C203" s="84" t="s">
        <v>518</v>
      </c>
      <c r="D203" s="216" t="s">
        <v>519</v>
      </c>
      <c r="E203" s="86" t="s">
        <v>62</v>
      </c>
      <c r="F203" s="64"/>
      <c r="G203" s="64">
        <f t="shared" si="122"/>
        <v>0</v>
      </c>
      <c r="H203" s="183">
        <v>174.33</v>
      </c>
      <c r="I203" s="184">
        <f t="shared" si="119"/>
        <v>0</v>
      </c>
      <c r="J203" s="351">
        <v>20460</v>
      </c>
      <c r="K203" s="68">
        <v>350</v>
      </c>
      <c r="L203" s="98" t="s">
        <v>77</v>
      </c>
      <c r="M203" s="215"/>
      <c r="N203" s="99">
        <f t="shared" si="105"/>
        <v>0</v>
      </c>
      <c r="O203" s="98" t="s">
        <v>77</v>
      </c>
      <c r="P203" s="215"/>
      <c r="Q203" s="99">
        <f t="shared" si="106"/>
        <v>0</v>
      </c>
      <c r="R203" s="98" t="s">
        <v>77</v>
      </c>
      <c r="S203" s="215"/>
      <c r="T203" s="99">
        <f t="shared" si="107"/>
        <v>0</v>
      </c>
      <c r="U203" s="98" t="s">
        <v>77</v>
      </c>
      <c r="V203" s="215"/>
      <c r="W203" s="99">
        <f t="shared" si="108"/>
        <v>0</v>
      </c>
      <c r="X203" s="98" t="s">
        <v>77</v>
      </c>
      <c r="Y203" s="215"/>
      <c r="Z203" s="99">
        <f t="shared" si="109"/>
        <v>0</v>
      </c>
      <c r="AA203" s="98" t="s">
        <v>77</v>
      </c>
      <c r="AB203" s="215"/>
      <c r="AC203" s="99">
        <f t="shared" si="110"/>
        <v>0</v>
      </c>
      <c r="AD203" s="98" t="s">
        <v>77</v>
      </c>
      <c r="AE203" s="215"/>
      <c r="AF203" s="99">
        <f t="shared" si="111"/>
        <v>0</v>
      </c>
      <c r="AG203" s="67">
        <v>269</v>
      </c>
      <c r="AH203" s="99">
        <v>89.9</v>
      </c>
      <c r="AI203" s="99">
        <f t="shared" si="112"/>
        <v>31465.000000000004</v>
      </c>
      <c r="AJ203" s="98" t="s">
        <v>77</v>
      </c>
      <c r="AK203" s="215"/>
      <c r="AL203" s="248">
        <f t="shared" si="113"/>
        <v>0</v>
      </c>
      <c r="AM203" s="73">
        <v>188</v>
      </c>
      <c r="AN203" s="74">
        <v>133</v>
      </c>
      <c r="AO203" s="75">
        <f t="shared" si="120"/>
        <v>46550</v>
      </c>
      <c r="AP203" s="73">
        <v>188</v>
      </c>
      <c r="AQ203" s="74">
        <v>270</v>
      </c>
      <c r="AR203" s="92" t="e">
        <f>AQ203*#REF!</f>
        <v>#REF!</v>
      </c>
      <c r="AS203" s="269">
        <v>188</v>
      </c>
      <c r="AT203" s="75">
        <v>120</v>
      </c>
      <c r="AU203" s="75" t="e">
        <f>AT203*#REF!</f>
        <v>#REF!</v>
      </c>
      <c r="AV203" s="73">
        <v>188</v>
      </c>
      <c r="AW203" s="246">
        <v>565.42999999999995</v>
      </c>
      <c r="AX203" s="75" t="e">
        <f>AW203*#REF!</f>
        <v>#REF!</v>
      </c>
      <c r="AY203" s="93"/>
      <c r="AZ203" s="77">
        <f t="shared" si="121"/>
        <v>89.9</v>
      </c>
      <c r="BA203" s="77">
        <f t="shared" si="114"/>
        <v>235.666</v>
      </c>
      <c r="BB203" s="77">
        <f t="shared" si="115"/>
        <v>133</v>
      </c>
      <c r="BC203" s="77">
        <f t="shared" si="116"/>
        <v>565.42999999999995</v>
      </c>
      <c r="BD203" s="88"/>
      <c r="BE203" s="79">
        <f t="shared" si="123"/>
        <v>31465.000000000004</v>
      </c>
      <c r="BF203" s="80">
        <f t="shared" si="123"/>
        <v>82483.100000000006</v>
      </c>
      <c r="BG203" s="81">
        <f t="shared" si="123"/>
        <v>46550</v>
      </c>
      <c r="BH203" s="342">
        <f t="shared" si="118"/>
        <v>174.33333333333334</v>
      </c>
      <c r="BI203" s="82"/>
    </row>
    <row r="204" spans="1:61" ht="36" x14ac:dyDescent="0.25">
      <c r="A204" s="137">
        <v>189</v>
      </c>
      <c r="B204" s="96" t="s">
        <v>443</v>
      </c>
      <c r="C204" s="84" t="s">
        <v>520</v>
      </c>
      <c r="D204" s="85" t="s">
        <v>521</v>
      </c>
      <c r="E204" s="86" t="s">
        <v>62</v>
      </c>
      <c r="F204" s="64"/>
      <c r="G204" s="64">
        <f t="shared" si="122"/>
        <v>0</v>
      </c>
      <c r="H204" s="183">
        <v>220.5</v>
      </c>
      <c r="I204" s="184">
        <f t="shared" si="119"/>
        <v>0</v>
      </c>
      <c r="J204" s="351">
        <v>20460</v>
      </c>
      <c r="K204" s="68">
        <v>350</v>
      </c>
      <c r="L204" s="98" t="s">
        <v>77</v>
      </c>
      <c r="M204" s="215"/>
      <c r="N204" s="99">
        <f t="shared" si="105"/>
        <v>0</v>
      </c>
      <c r="O204" s="98" t="s">
        <v>77</v>
      </c>
      <c r="P204" s="215"/>
      <c r="Q204" s="99">
        <f t="shared" si="106"/>
        <v>0</v>
      </c>
      <c r="R204" s="98" t="s">
        <v>77</v>
      </c>
      <c r="S204" s="215"/>
      <c r="T204" s="99">
        <f t="shared" si="107"/>
        <v>0</v>
      </c>
      <c r="U204" s="98" t="s">
        <v>77</v>
      </c>
      <c r="V204" s="215"/>
      <c r="W204" s="99">
        <f t="shared" si="108"/>
        <v>0</v>
      </c>
      <c r="X204" s="98" t="s">
        <v>77</v>
      </c>
      <c r="Y204" s="215"/>
      <c r="Z204" s="99">
        <f t="shared" si="109"/>
        <v>0</v>
      </c>
      <c r="AA204" s="98" t="s">
        <v>77</v>
      </c>
      <c r="AB204" s="215"/>
      <c r="AC204" s="99">
        <f t="shared" si="110"/>
        <v>0</v>
      </c>
      <c r="AD204" s="98" t="s">
        <v>77</v>
      </c>
      <c r="AE204" s="215"/>
      <c r="AF204" s="99">
        <f t="shared" si="111"/>
        <v>0</v>
      </c>
      <c r="AG204" s="98" t="s">
        <v>77</v>
      </c>
      <c r="AH204" s="215"/>
      <c r="AI204" s="99">
        <f t="shared" si="112"/>
        <v>0</v>
      </c>
      <c r="AJ204" s="98" t="s">
        <v>77</v>
      </c>
      <c r="AK204" s="215"/>
      <c r="AL204" s="248">
        <f t="shared" si="113"/>
        <v>0</v>
      </c>
      <c r="AM204" s="73">
        <v>189</v>
      </c>
      <c r="AN204" s="74">
        <v>161</v>
      </c>
      <c r="AO204" s="75">
        <f t="shared" si="120"/>
        <v>56350</v>
      </c>
      <c r="AP204" s="73">
        <v>189</v>
      </c>
      <c r="AQ204" s="74">
        <v>280</v>
      </c>
      <c r="AR204" s="92" t="e">
        <f>AQ204*#REF!</f>
        <v>#REF!</v>
      </c>
      <c r="AS204" s="269">
        <v>189</v>
      </c>
      <c r="AT204" s="75">
        <v>135</v>
      </c>
      <c r="AU204" s="75" t="e">
        <f>AT204*#REF!</f>
        <v>#REF!</v>
      </c>
      <c r="AV204" s="73">
        <v>189</v>
      </c>
      <c r="AW204" s="246">
        <v>726.98</v>
      </c>
      <c r="AX204" s="75" t="e">
        <f>AW204*#REF!</f>
        <v>#REF!</v>
      </c>
      <c r="AY204" s="93"/>
      <c r="AZ204" s="77">
        <f t="shared" si="121"/>
        <v>135</v>
      </c>
      <c r="BA204" s="77">
        <f t="shared" si="114"/>
        <v>325.745</v>
      </c>
      <c r="BB204" s="77">
        <f t="shared" si="115"/>
        <v>220.5</v>
      </c>
      <c r="BC204" s="77">
        <f t="shared" si="116"/>
        <v>726.98</v>
      </c>
      <c r="BD204" s="88"/>
      <c r="BE204" s="79">
        <f t="shared" si="123"/>
        <v>47250</v>
      </c>
      <c r="BF204" s="80">
        <f t="shared" si="123"/>
        <v>114010.75</v>
      </c>
      <c r="BG204" s="81">
        <f t="shared" si="123"/>
        <v>77175</v>
      </c>
      <c r="BH204" s="342">
        <f t="shared" si="118"/>
        <v>220.5</v>
      </c>
      <c r="BI204" s="82"/>
    </row>
    <row r="205" spans="1:61" ht="36" x14ac:dyDescent="0.25">
      <c r="A205" s="59">
        <v>190</v>
      </c>
      <c r="B205" s="96" t="s">
        <v>443</v>
      </c>
      <c r="C205" s="84" t="s">
        <v>522</v>
      </c>
      <c r="D205" s="216" t="s">
        <v>523</v>
      </c>
      <c r="E205" s="86" t="s">
        <v>62</v>
      </c>
      <c r="F205" s="64"/>
      <c r="G205" s="64">
        <f t="shared" si="122"/>
        <v>0</v>
      </c>
      <c r="H205" s="183">
        <v>138.09</v>
      </c>
      <c r="I205" s="184">
        <f t="shared" si="119"/>
        <v>0</v>
      </c>
      <c r="J205" s="351">
        <v>20460</v>
      </c>
      <c r="K205" s="68">
        <v>30</v>
      </c>
      <c r="L205" s="98" t="s">
        <v>77</v>
      </c>
      <c r="M205" s="215"/>
      <c r="N205" s="99">
        <f t="shared" si="105"/>
        <v>0</v>
      </c>
      <c r="O205" s="98" t="s">
        <v>77</v>
      </c>
      <c r="P205" s="215"/>
      <c r="Q205" s="99">
        <f t="shared" si="106"/>
        <v>0</v>
      </c>
      <c r="R205" s="98" t="s">
        <v>77</v>
      </c>
      <c r="S205" s="215"/>
      <c r="T205" s="99">
        <f t="shared" si="107"/>
        <v>0</v>
      </c>
      <c r="U205" s="98" t="s">
        <v>77</v>
      </c>
      <c r="V205" s="215"/>
      <c r="W205" s="99">
        <f t="shared" si="108"/>
        <v>0</v>
      </c>
      <c r="X205" s="98" t="s">
        <v>77</v>
      </c>
      <c r="Y205" s="215"/>
      <c r="Z205" s="99">
        <f t="shared" si="109"/>
        <v>0</v>
      </c>
      <c r="AA205" s="98" t="s">
        <v>77</v>
      </c>
      <c r="AB205" s="215"/>
      <c r="AC205" s="99">
        <f t="shared" si="110"/>
        <v>0</v>
      </c>
      <c r="AD205" s="98" t="s">
        <v>77</v>
      </c>
      <c r="AE205" s="215"/>
      <c r="AF205" s="99">
        <f t="shared" si="111"/>
        <v>0</v>
      </c>
      <c r="AG205" s="98" t="s">
        <v>77</v>
      </c>
      <c r="AH205" s="215"/>
      <c r="AI205" s="99">
        <f t="shared" si="112"/>
        <v>0</v>
      </c>
      <c r="AJ205" s="98" t="s">
        <v>77</v>
      </c>
      <c r="AK205" s="215"/>
      <c r="AL205" s="248">
        <f t="shared" si="113"/>
        <v>0</v>
      </c>
      <c r="AM205" s="73">
        <v>190</v>
      </c>
      <c r="AN205" s="74">
        <v>49</v>
      </c>
      <c r="AO205" s="75">
        <f t="shared" si="120"/>
        <v>1470</v>
      </c>
      <c r="AP205" s="73">
        <v>190</v>
      </c>
      <c r="AQ205" s="74">
        <v>250</v>
      </c>
      <c r="AR205" s="92" t="e">
        <f>AQ205*#REF!</f>
        <v>#REF!</v>
      </c>
      <c r="AS205" s="269">
        <v>190</v>
      </c>
      <c r="AT205" s="75">
        <v>50</v>
      </c>
      <c r="AU205" s="75" t="e">
        <f>AT205*#REF!</f>
        <v>#REF!</v>
      </c>
      <c r="AV205" s="73">
        <v>190</v>
      </c>
      <c r="AW205" s="246">
        <v>226.17</v>
      </c>
      <c r="AX205" s="75" t="e">
        <f>AW205*#REF!</f>
        <v>#REF!</v>
      </c>
      <c r="AY205" s="93"/>
      <c r="AZ205" s="77">
        <f t="shared" si="121"/>
        <v>49</v>
      </c>
      <c r="BA205" s="77">
        <f t="shared" si="114"/>
        <v>143.79249999999999</v>
      </c>
      <c r="BB205" s="77">
        <f t="shared" si="115"/>
        <v>138.08499999999998</v>
      </c>
      <c r="BC205" s="77">
        <f t="shared" si="116"/>
        <v>250</v>
      </c>
      <c r="BD205" s="88"/>
      <c r="BE205" s="79">
        <f t="shared" si="123"/>
        <v>1470</v>
      </c>
      <c r="BF205" s="80">
        <f t="shared" si="123"/>
        <v>4313.7749999999996</v>
      </c>
      <c r="BG205" s="81">
        <f t="shared" si="123"/>
        <v>4142.5499999999993</v>
      </c>
      <c r="BH205" s="342">
        <f t="shared" si="118"/>
        <v>138.08499999999998</v>
      </c>
      <c r="BI205" s="82"/>
    </row>
    <row r="206" spans="1:61" ht="60" x14ac:dyDescent="0.25">
      <c r="A206" s="137">
        <v>191</v>
      </c>
      <c r="B206" s="96" t="s">
        <v>443</v>
      </c>
      <c r="C206" s="97" t="s">
        <v>524</v>
      </c>
      <c r="D206" s="216" t="s">
        <v>525</v>
      </c>
      <c r="E206" s="86" t="s">
        <v>62</v>
      </c>
      <c r="F206" s="64"/>
      <c r="G206" s="64">
        <f t="shared" si="122"/>
        <v>0</v>
      </c>
      <c r="H206" s="183">
        <v>426</v>
      </c>
      <c r="I206" s="184">
        <f t="shared" si="119"/>
        <v>0</v>
      </c>
      <c r="J206" s="351">
        <v>20460</v>
      </c>
      <c r="K206" s="68">
        <v>60</v>
      </c>
      <c r="L206" s="98" t="s">
        <v>77</v>
      </c>
      <c r="M206" s="215"/>
      <c r="N206" s="99">
        <f t="shared" si="105"/>
        <v>0</v>
      </c>
      <c r="O206" s="98" t="s">
        <v>77</v>
      </c>
      <c r="P206" s="215"/>
      <c r="Q206" s="99">
        <f t="shared" si="106"/>
        <v>0</v>
      </c>
      <c r="R206" s="98" t="s">
        <v>77</v>
      </c>
      <c r="S206" s="215"/>
      <c r="T206" s="99">
        <f t="shared" si="107"/>
        <v>0</v>
      </c>
      <c r="U206" s="98" t="s">
        <v>77</v>
      </c>
      <c r="V206" s="215"/>
      <c r="W206" s="99">
        <f t="shared" si="108"/>
        <v>0</v>
      </c>
      <c r="X206" s="98" t="s">
        <v>77</v>
      </c>
      <c r="Y206" s="215"/>
      <c r="Z206" s="99">
        <f t="shared" si="109"/>
        <v>0</v>
      </c>
      <c r="AA206" s="98" t="s">
        <v>77</v>
      </c>
      <c r="AB206" s="215"/>
      <c r="AC206" s="99">
        <f t="shared" si="110"/>
        <v>0</v>
      </c>
      <c r="AD206" s="98" t="s">
        <v>77</v>
      </c>
      <c r="AE206" s="215"/>
      <c r="AF206" s="99">
        <f t="shared" si="111"/>
        <v>0</v>
      </c>
      <c r="AG206" s="98" t="s">
        <v>77</v>
      </c>
      <c r="AH206" s="215"/>
      <c r="AI206" s="99">
        <f t="shared" si="112"/>
        <v>0</v>
      </c>
      <c r="AJ206" s="98" t="s">
        <v>77</v>
      </c>
      <c r="AK206" s="215"/>
      <c r="AL206" s="248">
        <f t="shared" si="113"/>
        <v>0</v>
      </c>
      <c r="AM206" s="73">
        <v>191</v>
      </c>
      <c r="AN206" s="74">
        <v>252</v>
      </c>
      <c r="AO206" s="75">
        <f t="shared" si="120"/>
        <v>15120</v>
      </c>
      <c r="AP206" s="73">
        <v>191</v>
      </c>
      <c r="AQ206" s="74">
        <v>600</v>
      </c>
      <c r="AR206" s="92" t="e">
        <f>AQ206*#REF!</f>
        <v>#REF!</v>
      </c>
      <c r="AS206" s="269">
        <v>191</v>
      </c>
      <c r="AT206" s="75">
        <v>250</v>
      </c>
      <c r="AU206" s="75" t="e">
        <f>AT206*#REF!</f>
        <v>#REF!</v>
      </c>
      <c r="AV206" s="73">
        <v>191</v>
      </c>
      <c r="AW206" s="246">
        <v>613.89</v>
      </c>
      <c r="AX206" s="75" t="e">
        <f>AW206*#REF!</f>
        <v>#REF!</v>
      </c>
      <c r="AY206" s="93"/>
      <c r="AZ206" s="77">
        <f t="shared" si="121"/>
        <v>250</v>
      </c>
      <c r="BA206" s="77">
        <f t="shared" si="114"/>
        <v>428.97249999999997</v>
      </c>
      <c r="BB206" s="77">
        <f t="shared" si="115"/>
        <v>426</v>
      </c>
      <c r="BC206" s="77">
        <f t="shared" si="116"/>
        <v>613.89</v>
      </c>
      <c r="BD206" s="88"/>
      <c r="BE206" s="79">
        <f t="shared" si="123"/>
        <v>15000</v>
      </c>
      <c r="BF206" s="80">
        <f t="shared" si="123"/>
        <v>25738.35</v>
      </c>
      <c r="BG206" s="81">
        <f t="shared" si="123"/>
        <v>25560</v>
      </c>
      <c r="BH206" s="342">
        <f t="shared" si="118"/>
        <v>426</v>
      </c>
      <c r="BI206" s="82"/>
    </row>
    <row r="207" spans="1:61" ht="60" x14ac:dyDescent="0.25">
      <c r="A207" s="59">
        <v>192</v>
      </c>
      <c r="B207" s="96" t="s">
        <v>443</v>
      </c>
      <c r="C207" s="84" t="s">
        <v>526</v>
      </c>
      <c r="D207" s="216" t="s">
        <v>527</v>
      </c>
      <c r="E207" s="86" t="s">
        <v>62</v>
      </c>
      <c r="F207" s="64"/>
      <c r="G207" s="64">
        <f t="shared" si="122"/>
        <v>0</v>
      </c>
      <c r="H207" s="183">
        <v>24.8</v>
      </c>
      <c r="I207" s="184">
        <f t="shared" si="119"/>
        <v>0</v>
      </c>
      <c r="J207" s="351">
        <v>20460</v>
      </c>
      <c r="K207" s="68">
        <v>625</v>
      </c>
      <c r="L207" s="98" t="s">
        <v>77</v>
      </c>
      <c r="M207" s="215"/>
      <c r="N207" s="99">
        <f t="shared" si="105"/>
        <v>0</v>
      </c>
      <c r="O207" s="67">
        <v>238</v>
      </c>
      <c r="P207" s="99">
        <v>9</v>
      </c>
      <c r="Q207" s="99">
        <f t="shared" si="106"/>
        <v>5625</v>
      </c>
      <c r="R207" s="98" t="s">
        <v>77</v>
      </c>
      <c r="S207" s="215"/>
      <c r="T207" s="99">
        <f t="shared" si="107"/>
        <v>0</v>
      </c>
      <c r="U207" s="98" t="s">
        <v>77</v>
      </c>
      <c r="V207" s="215"/>
      <c r="W207" s="99">
        <f t="shared" si="108"/>
        <v>0</v>
      </c>
      <c r="X207" s="98" t="s">
        <v>77</v>
      </c>
      <c r="Y207" s="215"/>
      <c r="Z207" s="99">
        <f t="shared" si="109"/>
        <v>0</v>
      </c>
      <c r="AA207" s="98" t="s">
        <v>77</v>
      </c>
      <c r="AB207" s="215"/>
      <c r="AC207" s="99">
        <f t="shared" si="110"/>
        <v>0</v>
      </c>
      <c r="AD207" s="98" t="s">
        <v>77</v>
      </c>
      <c r="AE207" s="215"/>
      <c r="AF207" s="99">
        <f t="shared" si="111"/>
        <v>0</v>
      </c>
      <c r="AG207" s="67">
        <v>258</v>
      </c>
      <c r="AH207" s="99">
        <v>2.3199999999999998</v>
      </c>
      <c r="AI207" s="99">
        <f t="shared" si="112"/>
        <v>1450</v>
      </c>
      <c r="AJ207" s="98" t="s">
        <v>77</v>
      </c>
      <c r="AK207" s="215"/>
      <c r="AL207" s="248">
        <f t="shared" si="113"/>
        <v>0</v>
      </c>
      <c r="AM207" s="73">
        <v>192</v>
      </c>
      <c r="AN207" s="74">
        <v>25.2</v>
      </c>
      <c r="AO207" s="75">
        <f t="shared" si="120"/>
        <v>15750</v>
      </c>
      <c r="AP207" s="73">
        <v>192</v>
      </c>
      <c r="AQ207" s="74">
        <v>40</v>
      </c>
      <c r="AR207" s="92" t="e">
        <f>AQ207*#REF!</f>
        <v>#REF!</v>
      </c>
      <c r="AS207" s="269">
        <v>192</v>
      </c>
      <c r="AT207" s="75">
        <v>25</v>
      </c>
      <c r="AU207" s="75" t="e">
        <f>AT207*#REF!</f>
        <v>#REF!</v>
      </c>
      <c r="AV207" s="73">
        <v>192</v>
      </c>
      <c r="AW207" s="246">
        <v>80.78</v>
      </c>
      <c r="AX207" s="75" t="e">
        <f>AW207*#REF!</f>
        <v>#REF!</v>
      </c>
      <c r="AY207" s="93"/>
      <c r="AZ207" s="77">
        <f t="shared" si="121"/>
        <v>2.3199999999999998</v>
      </c>
      <c r="BA207" s="77">
        <f t="shared" si="114"/>
        <v>30.383333333333336</v>
      </c>
      <c r="BB207" s="77">
        <f t="shared" si="115"/>
        <v>25.1</v>
      </c>
      <c r="BC207" s="77">
        <f t="shared" si="116"/>
        <v>80.78</v>
      </c>
      <c r="BD207" s="88"/>
      <c r="BE207" s="79">
        <f t="shared" si="123"/>
        <v>1450</v>
      </c>
      <c r="BF207" s="80">
        <f t="shared" si="123"/>
        <v>18989.583333333336</v>
      </c>
      <c r="BG207" s="81">
        <f t="shared" si="123"/>
        <v>15687.5</v>
      </c>
      <c r="BH207" s="342">
        <f t="shared" si="118"/>
        <v>24.800000000000004</v>
      </c>
      <c r="BI207" s="82"/>
    </row>
    <row r="208" spans="1:61" ht="48" x14ac:dyDescent="0.25">
      <c r="A208" s="137">
        <v>193</v>
      </c>
      <c r="B208" s="96" t="s">
        <v>443</v>
      </c>
      <c r="C208" s="84" t="s">
        <v>528</v>
      </c>
      <c r="D208" s="85" t="s">
        <v>529</v>
      </c>
      <c r="E208" s="217" t="s">
        <v>530</v>
      </c>
      <c r="F208" s="64"/>
      <c r="G208" s="64">
        <f t="shared" si="122"/>
        <v>0</v>
      </c>
      <c r="H208" s="183">
        <v>68.39</v>
      </c>
      <c r="I208" s="184">
        <f t="shared" si="119"/>
        <v>0</v>
      </c>
      <c r="J208" s="351">
        <v>20460</v>
      </c>
      <c r="K208" s="68">
        <v>7000</v>
      </c>
      <c r="L208" s="67">
        <v>125</v>
      </c>
      <c r="M208" s="99">
        <v>50</v>
      </c>
      <c r="N208" s="99">
        <f t="shared" si="105"/>
        <v>350000</v>
      </c>
      <c r="O208" s="67">
        <v>243</v>
      </c>
      <c r="P208" s="99">
        <v>50</v>
      </c>
      <c r="Q208" s="99">
        <f t="shared" si="106"/>
        <v>350000</v>
      </c>
      <c r="R208" s="67">
        <v>641</v>
      </c>
      <c r="S208" s="99">
        <v>90</v>
      </c>
      <c r="T208" s="99">
        <f t="shared" si="107"/>
        <v>630000</v>
      </c>
      <c r="U208" s="67" t="s">
        <v>531</v>
      </c>
      <c r="V208" s="99">
        <v>20</v>
      </c>
      <c r="W208" s="99">
        <f t="shared" si="108"/>
        <v>140000</v>
      </c>
      <c r="X208" s="67">
        <v>201</v>
      </c>
      <c r="Y208" s="99">
        <v>30</v>
      </c>
      <c r="Z208" s="99">
        <f t="shared" si="109"/>
        <v>210000</v>
      </c>
      <c r="AA208" s="98" t="s">
        <v>77</v>
      </c>
      <c r="AB208" s="215"/>
      <c r="AC208" s="99">
        <f t="shared" si="110"/>
        <v>0</v>
      </c>
      <c r="AD208" s="67">
        <v>46</v>
      </c>
      <c r="AE208" s="99">
        <v>56.4</v>
      </c>
      <c r="AF208" s="99">
        <f t="shared" si="111"/>
        <v>394800</v>
      </c>
      <c r="AG208" s="67">
        <v>274</v>
      </c>
      <c r="AH208" s="99">
        <v>24.41</v>
      </c>
      <c r="AI208" s="99">
        <f t="shared" si="112"/>
        <v>170870</v>
      </c>
      <c r="AJ208" s="67" t="s">
        <v>144</v>
      </c>
      <c r="AK208" s="99">
        <v>51</v>
      </c>
      <c r="AL208" s="248">
        <f t="shared" si="113"/>
        <v>357000</v>
      </c>
      <c r="AM208" s="73">
        <v>193</v>
      </c>
      <c r="AN208" s="74">
        <v>44.8</v>
      </c>
      <c r="AO208" s="75">
        <f t="shared" si="120"/>
        <v>313600</v>
      </c>
      <c r="AP208" s="73">
        <v>193</v>
      </c>
      <c r="AQ208" s="74">
        <v>290</v>
      </c>
      <c r="AR208" s="92" t="e">
        <f>AQ208*#REF!</f>
        <v>#REF!</v>
      </c>
      <c r="AS208" s="269">
        <v>193</v>
      </c>
      <c r="AT208" s="75">
        <v>45</v>
      </c>
      <c r="AU208" s="75" t="e">
        <f>AT208*#REF!</f>
        <v>#REF!</v>
      </c>
      <c r="AV208" s="73">
        <v>193</v>
      </c>
      <c r="AW208" s="246">
        <v>242.33</v>
      </c>
      <c r="AX208" s="75" t="e">
        <f>AW208*#REF!</f>
        <v>#REF!</v>
      </c>
      <c r="AY208" s="93"/>
      <c r="AZ208" s="77">
        <f t="shared" si="121"/>
        <v>20</v>
      </c>
      <c r="BA208" s="77">
        <f t="shared" si="114"/>
        <v>82.828333333333333</v>
      </c>
      <c r="BB208" s="77">
        <f t="shared" si="115"/>
        <v>50</v>
      </c>
      <c r="BC208" s="77">
        <f t="shared" si="116"/>
        <v>290</v>
      </c>
      <c r="BD208" s="88"/>
      <c r="BE208" s="79">
        <f t="shared" si="123"/>
        <v>140000</v>
      </c>
      <c r="BF208" s="80">
        <f t="shared" si="123"/>
        <v>579798.33333333337</v>
      </c>
      <c r="BG208" s="81">
        <f t="shared" si="123"/>
        <v>350000</v>
      </c>
      <c r="BH208" s="342">
        <f t="shared" si="118"/>
        <v>68.394000000000005</v>
      </c>
      <c r="BI208" s="82"/>
    </row>
    <row r="209" spans="1:61" ht="24" x14ac:dyDescent="0.25">
      <c r="A209" s="59">
        <v>194</v>
      </c>
      <c r="B209" s="96" t="s">
        <v>443</v>
      </c>
      <c r="C209" s="84" t="s">
        <v>532</v>
      </c>
      <c r="D209" s="216" t="s">
        <v>533</v>
      </c>
      <c r="E209" s="86" t="s">
        <v>62</v>
      </c>
      <c r="F209" s="64"/>
      <c r="G209" s="64">
        <f t="shared" si="122"/>
        <v>0</v>
      </c>
      <c r="H209" s="183">
        <v>405</v>
      </c>
      <c r="I209" s="184">
        <f t="shared" si="119"/>
        <v>0</v>
      </c>
      <c r="J209" s="351">
        <v>20460</v>
      </c>
      <c r="K209" s="68">
        <v>100</v>
      </c>
      <c r="L209" s="98" t="s">
        <v>77</v>
      </c>
      <c r="M209" s="215"/>
      <c r="N209" s="99">
        <f t="shared" si="105"/>
        <v>0</v>
      </c>
      <c r="O209" s="98" t="s">
        <v>77</v>
      </c>
      <c r="P209" s="215"/>
      <c r="Q209" s="99">
        <f t="shared" si="106"/>
        <v>0</v>
      </c>
      <c r="R209" s="98" t="s">
        <v>77</v>
      </c>
      <c r="S209" s="215"/>
      <c r="T209" s="99">
        <f t="shared" si="107"/>
        <v>0</v>
      </c>
      <c r="U209" s="98" t="s">
        <v>77</v>
      </c>
      <c r="V209" s="215"/>
      <c r="W209" s="99">
        <f t="shared" si="108"/>
        <v>0</v>
      </c>
      <c r="X209" s="98" t="s">
        <v>77</v>
      </c>
      <c r="Y209" s="215"/>
      <c r="Z209" s="99">
        <f t="shared" si="109"/>
        <v>0</v>
      </c>
      <c r="AA209" s="98" t="s">
        <v>77</v>
      </c>
      <c r="AB209" s="215"/>
      <c r="AC209" s="99">
        <f t="shared" si="110"/>
        <v>0</v>
      </c>
      <c r="AD209" s="98" t="s">
        <v>77</v>
      </c>
      <c r="AE209" s="215"/>
      <c r="AF209" s="99">
        <f t="shared" si="111"/>
        <v>0</v>
      </c>
      <c r="AG209" s="98" t="s">
        <v>77</v>
      </c>
      <c r="AH209" s="215"/>
      <c r="AI209" s="99">
        <f t="shared" si="112"/>
        <v>0</v>
      </c>
      <c r="AJ209" s="98" t="s">
        <v>77</v>
      </c>
      <c r="AK209" s="215"/>
      <c r="AL209" s="248">
        <f t="shared" si="113"/>
        <v>0</v>
      </c>
      <c r="AM209" s="73">
        <v>194</v>
      </c>
      <c r="AN209" s="74">
        <v>224</v>
      </c>
      <c r="AO209" s="75">
        <f t="shared" si="120"/>
        <v>22400</v>
      </c>
      <c r="AP209" s="73">
        <v>194</v>
      </c>
      <c r="AQ209" s="74">
        <v>580</v>
      </c>
      <c r="AR209" s="92" t="e">
        <f>AQ209*#REF!</f>
        <v>#REF!</v>
      </c>
      <c r="AS209" s="269">
        <v>194</v>
      </c>
      <c r="AT209" s="75">
        <v>230</v>
      </c>
      <c r="AU209" s="75" t="e">
        <f>AT209*#REF!</f>
        <v>#REF!</v>
      </c>
      <c r="AV209" s="73">
        <v>194</v>
      </c>
      <c r="AW209" s="246">
        <v>1938.61</v>
      </c>
      <c r="AX209" s="75" t="e">
        <f>AW209*#REF!</f>
        <v>#REF!</v>
      </c>
      <c r="AY209" s="93"/>
      <c r="AZ209" s="77">
        <f t="shared" si="121"/>
        <v>224</v>
      </c>
      <c r="BA209" s="77">
        <f t="shared" si="114"/>
        <v>743.15249999999992</v>
      </c>
      <c r="BB209" s="77">
        <f t="shared" si="115"/>
        <v>405</v>
      </c>
      <c r="BC209" s="77">
        <f t="shared" si="116"/>
        <v>1938.61</v>
      </c>
      <c r="BD209" s="88"/>
      <c r="BE209" s="79">
        <f t="shared" si="123"/>
        <v>22400</v>
      </c>
      <c r="BF209" s="80">
        <f t="shared" si="123"/>
        <v>74315.249999999985</v>
      </c>
      <c r="BG209" s="81">
        <f t="shared" si="123"/>
        <v>40500</v>
      </c>
      <c r="BH209" s="342">
        <f t="shared" si="118"/>
        <v>404.99999999999989</v>
      </c>
      <c r="BI209" s="82"/>
    </row>
    <row r="210" spans="1:61" ht="48" x14ac:dyDescent="0.25">
      <c r="A210" s="137">
        <v>195</v>
      </c>
      <c r="B210" s="96" t="s">
        <v>443</v>
      </c>
      <c r="C210" s="84" t="s">
        <v>534</v>
      </c>
      <c r="D210" s="216" t="s">
        <v>535</v>
      </c>
      <c r="E210" s="86" t="s">
        <v>62</v>
      </c>
      <c r="F210" s="64"/>
      <c r="G210" s="64">
        <f t="shared" si="122"/>
        <v>0</v>
      </c>
      <c r="H210" s="183">
        <v>294</v>
      </c>
      <c r="I210" s="184">
        <f t="shared" si="119"/>
        <v>0</v>
      </c>
      <c r="J210" s="351">
        <v>20460</v>
      </c>
      <c r="K210" s="68">
        <v>100</v>
      </c>
      <c r="L210" s="98" t="s">
        <v>77</v>
      </c>
      <c r="M210" s="215"/>
      <c r="N210" s="99">
        <f t="shared" si="105"/>
        <v>0</v>
      </c>
      <c r="O210" s="98" t="s">
        <v>77</v>
      </c>
      <c r="P210" s="215"/>
      <c r="Q210" s="99">
        <f t="shared" si="106"/>
        <v>0</v>
      </c>
      <c r="R210" s="98" t="s">
        <v>77</v>
      </c>
      <c r="S210" s="215"/>
      <c r="T210" s="99">
        <f t="shared" si="107"/>
        <v>0</v>
      </c>
      <c r="U210" s="98" t="s">
        <v>77</v>
      </c>
      <c r="V210" s="215"/>
      <c r="W210" s="99">
        <f t="shared" si="108"/>
        <v>0</v>
      </c>
      <c r="X210" s="98" t="s">
        <v>77</v>
      </c>
      <c r="Y210" s="215"/>
      <c r="Z210" s="99">
        <f t="shared" si="109"/>
        <v>0</v>
      </c>
      <c r="AA210" s="98" t="s">
        <v>77</v>
      </c>
      <c r="AB210" s="215"/>
      <c r="AC210" s="99">
        <f t="shared" si="110"/>
        <v>0</v>
      </c>
      <c r="AD210" s="98" t="s">
        <v>77</v>
      </c>
      <c r="AE210" s="215"/>
      <c r="AF210" s="99">
        <f t="shared" si="111"/>
        <v>0</v>
      </c>
      <c r="AG210" s="98" t="s">
        <v>77</v>
      </c>
      <c r="AH210" s="215"/>
      <c r="AI210" s="99">
        <f t="shared" si="112"/>
        <v>0</v>
      </c>
      <c r="AJ210" s="67" t="s">
        <v>124</v>
      </c>
      <c r="AK210" s="99">
        <v>82</v>
      </c>
      <c r="AL210" s="248">
        <f t="shared" si="113"/>
        <v>8200</v>
      </c>
      <c r="AM210" s="73">
        <v>195</v>
      </c>
      <c r="AN210" s="74">
        <v>252</v>
      </c>
      <c r="AO210" s="75">
        <f t="shared" si="120"/>
        <v>25200</v>
      </c>
      <c r="AP210" s="73">
        <v>195</v>
      </c>
      <c r="AQ210" s="74">
        <v>380</v>
      </c>
      <c r="AR210" s="92" t="e">
        <f>AQ210*#REF!</f>
        <v>#REF!</v>
      </c>
      <c r="AS210" s="269">
        <v>195</v>
      </c>
      <c r="AT210" s="75">
        <v>250</v>
      </c>
      <c r="AU210" s="75" t="e">
        <f>AT210*#REF!</f>
        <v>#REF!</v>
      </c>
      <c r="AV210" s="73">
        <v>195</v>
      </c>
      <c r="AW210" s="246">
        <v>969.31</v>
      </c>
      <c r="AX210" s="75" t="e">
        <f>AW210*#REF!</f>
        <v>#REF!</v>
      </c>
      <c r="AY210" s="93"/>
      <c r="AZ210" s="77">
        <f t="shared" si="121"/>
        <v>82</v>
      </c>
      <c r="BA210" s="77">
        <f t="shared" si="114"/>
        <v>386.66199999999998</v>
      </c>
      <c r="BB210" s="77">
        <f t="shared" si="115"/>
        <v>252</v>
      </c>
      <c r="BC210" s="77">
        <f t="shared" si="116"/>
        <v>969.31</v>
      </c>
      <c r="BD210" s="88"/>
      <c r="BE210" s="79">
        <f t="shared" si="123"/>
        <v>8200</v>
      </c>
      <c r="BF210" s="80">
        <f t="shared" si="123"/>
        <v>38666.199999999997</v>
      </c>
      <c r="BG210" s="81">
        <f t="shared" si="123"/>
        <v>25200</v>
      </c>
      <c r="BH210" s="342">
        <f t="shared" si="118"/>
        <v>294</v>
      </c>
      <c r="BI210" s="82"/>
    </row>
    <row r="211" spans="1:61" ht="48" x14ac:dyDescent="0.25">
      <c r="A211" s="59">
        <v>196</v>
      </c>
      <c r="B211" s="96" t="s">
        <v>443</v>
      </c>
      <c r="C211" s="84" t="s">
        <v>536</v>
      </c>
      <c r="D211" s="216" t="s">
        <v>537</v>
      </c>
      <c r="E211" s="86" t="s">
        <v>62</v>
      </c>
      <c r="F211" s="64"/>
      <c r="G211" s="64">
        <f t="shared" si="122"/>
        <v>0</v>
      </c>
      <c r="H211" s="183">
        <v>292</v>
      </c>
      <c r="I211" s="184">
        <f t="shared" si="119"/>
        <v>0</v>
      </c>
      <c r="J211" s="351">
        <v>20460</v>
      </c>
      <c r="K211" s="68">
        <v>100</v>
      </c>
      <c r="L211" s="98" t="s">
        <v>77</v>
      </c>
      <c r="M211" s="215"/>
      <c r="N211" s="99">
        <f t="shared" si="105"/>
        <v>0</v>
      </c>
      <c r="O211" s="98" t="s">
        <v>77</v>
      </c>
      <c r="P211" s="215"/>
      <c r="Q211" s="99">
        <f t="shared" si="106"/>
        <v>0</v>
      </c>
      <c r="R211" s="98" t="s">
        <v>77</v>
      </c>
      <c r="S211" s="215"/>
      <c r="T211" s="99">
        <f t="shared" si="107"/>
        <v>0</v>
      </c>
      <c r="U211" s="98" t="s">
        <v>77</v>
      </c>
      <c r="V211" s="215"/>
      <c r="W211" s="99">
        <f t="shared" si="108"/>
        <v>0</v>
      </c>
      <c r="X211" s="98" t="s">
        <v>77</v>
      </c>
      <c r="Y211" s="215"/>
      <c r="Z211" s="99">
        <f t="shared" si="109"/>
        <v>0</v>
      </c>
      <c r="AA211" s="98" t="s">
        <v>77</v>
      </c>
      <c r="AB211" s="215"/>
      <c r="AC211" s="99">
        <f t="shared" si="110"/>
        <v>0</v>
      </c>
      <c r="AD211" s="67">
        <v>63</v>
      </c>
      <c r="AE211" s="99">
        <v>62.67</v>
      </c>
      <c r="AF211" s="99">
        <f t="shared" si="111"/>
        <v>6267</v>
      </c>
      <c r="AG211" s="98" t="s">
        <v>77</v>
      </c>
      <c r="AH211" s="215"/>
      <c r="AI211" s="99">
        <f t="shared" si="112"/>
        <v>0</v>
      </c>
      <c r="AJ211" s="67" t="s">
        <v>124</v>
      </c>
      <c r="AK211" s="99">
        <v>82</v>
      </c>
      <c r="AL211" s="248">
        <f t="shared" si="113"/>
        <v>8200</v>
      </c>
      <c r="AM211" s="73">
        <v>196</v>
      </c>
      <c r="AN211" s="74">
        <v>336</v>
      </c>
      <c r="AO211" s="75">
        <f t="shared" si="120"/>
        <v>33600</v>
      </c>
      <c r="AP211" s="73">
        <v>196</v>
      </c>
      <c r="AQ211" s="74">
        <v>400</v>
      </c>
      <c r="AR211" s="92" t="e">
        <f>AQ211*#REF!</f>
        <v>#REF!</v>
      </c>
      <c r="AS211" s="269">
        <v>196</v>
      </c>
      <c r="AT211" s="75">
        <v>350</v>
      </c>
      <c r="AU211" s="75" t="e">
        <f>AT211*#REF!</f>
        <v>#REF!</v>
      </c>
      <c r="AV211" s="73">
        <v>196</v>
      </c>
      <c r="AW211" s="246">
        <v>1292.4100000000001</v>
      </c>
      <c r="AX211" s="75" t="e">
        <f>AW211*#REF!</f>
        <v>#REF!</v>
      </c>
      <c r="AY211" s="93"/>
      <c r="AZ211" s="77">
        <f t="shared" si="121"/>
        <v>62.67</v>
      </c>
      <c r="BA211" s="77">
        <f t="shared" si="114"/>
        <v>420.51333333333332</v>
      </c>
      <c r="BB211" s="77">
        <f t="shared" si="115"/>
        <v>343</v>
      </c>
      <c r="BC211" s="77">
        <f t="shared" si="116"/>
        <v>1292.4100000000001</v>
      </c>
      <c r="BD211" s="88"/>
      <c r="BE211" s="79">
        <f t="shared" si="123"/>
        <v>6267</v>
      </c>
      <c r="BF211" s="80">
        <f t="shared" si="123"/>
        <v>42051.333333333328</v>
      </c>
      <c r="BG211" s="81">
        <f t="shared" si="123"/>
        <v>34300</v>
      </c>
      <c r="BH211" s="342">
        <f t="shared" si="118"/>
        <v>291.99999999999994</v>
      </c>
      <c r="BI211" s="82"/>
    </row>
    <row r="212" spans="1:61" ht="48" x14ac:dyDescent="0.25">
      <c r="A212" s="137">
        <v>197</v>
      </c>
      <c r="B212" s="96" t="s">
        <v>443</v>
      </c>
      <c r="C212" s="84" t="s">
        <v>538</v>
      </c>
      <c r="D212" s="216" t="s">
        <v>539</v>
      </c>
      <c r="E212" s="86" t="s">
        <v>62</v>
      </c>
      <c r="F212" s="64"/>
      <c r="G212" s="64">
        <f t="shared" si="122"/>
        <v>0</v>
      </c>
      <c r="H212" s="183">
        <v>397.5</v>
      </c>
      <c r="I212" s="184">
        <f t="shared" si="119"/>
        <v>0</v>
      </c>
      <c r="J212" s="351">
        <v>20460</v>
      </c>
      <c r="K212" s="68">
        <v>120</v>
      </c>
      <c r="L212" s="67">
        <v>120</v>
      </c>
      <c r="M212" s="99">
        <v>270</v>
      </c>
      <c r="N212" s="99">
        <f t="shared" si="105"/>
        <v>32400</v>
      </c>
      <c r="O212" s="98" t="s">
        <v>77</v>
      </c>
      <c r="P212" s="215"/>
      <c r="Q212" s="99">
        <f t="shared" si="106"/>
        <v>0</v>
      </c>
      <c r="R212" s="98" t="s">
        <v>77</v>
      </c>
      <c r="S212" s="215"/>
      <c r="T212" s="99">
        <f t="shared" si="107"/>
        <v>0</v>
      </c>
      <c r="U212" s="98" t="s">
        <v>77</v>
      </c>
      <c r="V212" s="215"/>
      <c r="W212" s="99">
        <f t="shared" si="108"/>
        <v>0</v>
      </c>
      <c r="X212" s="67">
        <v>195</v>
      </c>
      <c r="Y212" s="99">
        <v>139</v>
      </c>
      <c r="Z212" s="99">
        <f t="shared" si="109"/>
        <v>16680</v>
      </c>
      <c r="AA212" s="98" t="s">
        <v>77</v>
      </c>
      <c r="AB212" s="215"/>
      <c r="AC212" s="99">
        <f t="shared" si="110"/>
        <v>0</v>
      </c>
      <c r="AD212" s="98" t="s">
        <v>77</v>
      </c>
      <c r="AE212" s="215"/>
      <c r="AF212" s="99">
        <f t="shared" si="111"/>
        <v>0</v>
      </c>
      <c r="AG212" s="98" t="s">
        <v>77</v>
      </c>
      <c r="AH212" s="215"/>
      <c r="AI212" s="99">
        <f t="shared" si="112"/>
        <v>0</v>
      </c>
      <c r="AJ212" s="98" t="s">
        <v>77</v>
      </c>
      <c r="AK212" s="215"/>
      <c r="AL212" s="248">
        <f t="shared" si="113"/>
        <v>0</v>
      </c>
      <c r="AM212" s="73">
        <v>197</v>
      </c>
      <c r="AN212" s="74">
        <v>420</v>
      </c>
      <c r="AO212" s="75">
        <f t="shared" si="120"/>
        <v>50400</v>
      </c>
      <c r="AP212" s="73">
        <v>197</v>
      </c>
      <c r="AQ212" s="74">
        <v>490</v>
      </c>
      <c r="AR212" s="92" t="e">
        <f>AQ212*#REF!</f>
        <v>#REF!</v>
      </c>
      <c r="AS212" s="269">
        <v>197</v>
      </c>
      <c r="AT212" s="75">
        <v>410</v>
      </c>
      <c r="AU212" s="75" t="e">
        <f>AT212*#REF!</f>
        <v>#REF!</v>
      </c>
      <c r="AV212" s="73">
        <v>197</v>
      </c>
      <c r="AW212" s="246">
        <v>1534.73</v>
      </c>
      <c r="AX212" s="75" t="e">
        <f>AW212*#REF!</f>
        <v>#REF!</v>
      </c>
      <c r="AY212" s="93"/>
      <c r="AZ212" s="77">
        <f t="shared" si="121"/>
        <v>139</v>
      </c>
      <c r="BA212" s="77">
        <f t="shared" si="114"/>
        <v>543.95500000000004</v>
      </c>
      <c r="BB212" s="77">
        <f t="shared" si="115"/>
        <v>415</v>
      </c>
      <c r="BC212" s="77">
        <f t="shared" si="116"/>
        <v>1534.73</v>
      </c>
      <c r="BD212" s="88"/>
      <c r="BE212" s="79">
        <f t="shared" si="123"/>
        <v>16680</v>
      </c>
      <c r="BF212" s="80">
        <f t="shared" si="123"/>
        <v>65274.600000000006</v>
      </c>
      <c r="BG212" s="81">
        <f t="shared" si="123"/>
        <v>49800</v>
      </c>
      <c r="BH212" s="342">
        <f t="shared" si="118"/>
        <v>397.5</v>
      </c>
      <c r="BI212" s="82"/>
    </row>
    <row r="213" spans="1:61" ht="24" x14ac:dyDescent="0.25">
      <c r="A213" s="59">
        <v>198</v>
      </c>
      <c r="B213" s="96" t="s">
        <v>443</v>
      </c>
      <c r="C213" s="84" t="s">
        <v>540</v>
      </c>
      <c r="D213" s="216" t="s">
        <v>541</v>
      </c>
      <c r="E213" s="86" t="s">
        <v>62</v>
      </c>
      <c r="F213" s="64"/>
      <c r="G213" s="64">
        <f t="shared" si="122"/>
        <v>0</v>
      </c>
      <c r="H213" s="183">
        <v>237</v>
      </c>
      <c r="I213" s="184">
        <f t="shared" si="119"/>
        <v>0</v>
      </c>
      <c r="J213" s="351">
        <v>20460</v>
      </c>
      <c r="K213" s="68">
        <v>100</v>
      </c>
      <c r="L213" s="98" t="s">
        <v>77</v>
      </c>
      <c r="M213" s="215"/>
      <c r="N213" s="99">
        <f t="shared" si="105"/>
        <v>0</v>
      </c>
      <c r="O213" s="98" t="s">
        <v>77</v>
      </c>
      <c r="P213" s="215"/>
      <c r="Q213" s="99">
        <f t="shared" si="106"/>
        <v>0</v>
      </c>
      <c r="R213" s="98" t="s">
        <v>77</v>
      </c>
      <c r="S213" s="215"/>
      <c r="T213" s="99">
        <f t="shared" si="107"/>
        <v>0</v>
      </c>
      <c r="U213" s="98" t="s">
        <v>77</v>
      </c>
      <c r="V213" s="215"/>
      <c r="W213" s="99">
        <f t="shared" si="108"/>
        <v>0</v>
      </c>
      <c r="X213" s="98" t="s">
        <v>77</v>
      </c>
      <c r="Y213" s="215"/>
      <c r="Z213" s="99">
        <f t="shared" si="109"/>
        <v>0</v>
      </c>
      <c r="AA213" s="98" t="s">
        <v>77</v>
      </c>
      <c r="AB213" s="215"/>
      <c r="AC213" s="99">
        <f t="shared" si="110"/>
        <v>0</v>
      </c>
      <c r="AD213" s="98" t="s">
        <v>77</v>
      </c>
      <c r="AE213" s="215"/>
      <c r="AF213" s="99">
        <f t="shared" si="111"/>
        <v>0</v>
      </c>
      <c r="AG213" s="98" t="s">
        <v>77</v>
      </c>
      <c r="AH213" s="215"/>
      <c r="AI213" s="99">
        <f t="shared" si="112"/>
        <v>0</v>
      </c>
      <c r="AJ213" s="98" t="s">
        <v>77</v>
      </c>
      <c r="AK213" s="215"/>
      <c r="AL213" s="248">
        <f t="shared" si="113"/>
        <v>0</v>
      </c>
      <c r="AM213" s="73">
        <v>198</v>
      </c>
      <c r="AN213" s="74">
        <v>224</v>
      </c>
      <c r="AO213" s="75">
        <f t="shared" si="120"/>
        <v>22400</v>
      </c>
      <c r="AP213" s="73">
        <v>198</v>
      </c>
      <c r="AQ213" s="74">
        <v>250</v>
      </c>
      <c r="AR213" s="92" t="e">
        <f>AQ213*#REF!</f>
        <v>#REF!</v>
      </c>
      <c r="AS213" s="269">
        <v>198</v>
      </c>
      <c r="AT213" s="75">
        <v>220</v>
      </c>
      <c r="AU213" s="75" t="e">
        <f>AT213*#REF!</f>
        <v>#REF!</v>
      </c>
      <c r="AV213" s="73">
        <v>198</v>
      </c>
      <c r="AW213" s="246">
        <v>565.42999999999995</v>
      </c>
      <c r="AX213" s="75" t="e">
        <f>AW213*#REF!</f>
        <v>#REF!</v>
      </c>
      <c r="AY213" s="93"/>
      <c r="AZ213" s="77">
        <f t="shared" si="121"/>
        <v>220</v>
      </c>
      <c r="BA213" s="77">
        <f t="shared" si="114"/>
        <v>314.85749999999996</v>
      </c>
      <c r="BB213" s="77">
        <f t="shared" si="115"/>
        <v>237</v>
      </c>
      <c r="BC213" s="77">
        <f t="shared" si="116"/>
        <v>565.42999999999995</v>
      </c>
      <c r="BD213" s="88"/>
      <c r="BE213" s="79">
        <f t="shared" si="123"/>
        <v>22000</v>
      </c>
      <c r="BF213" s="80">
        <f t="shared" si="123"/>
        <v>31485.749999999996</v>
      </c>
      <c r="BG213" s="81">
        <f t="shared" si="123"/>
        <v>23700</v>
      </c>
      <c r="BH213" s="342">
        <f t="shared" si="118"/>
        <v>236.99999999999994</v>
      </c>
      <c r="BI213" s="82"/>
    </row>
    <row r="214" spans="1:61" ht="24" x14ac:dyDescent="0.25">
      <c r="A214" s="137">
        <v>199</v>
      </c>
      <c r="B214" s="96" t="s">
        <v>443</v>
      </c>
      <c r="C214" s="84" t="s">
        <v>542</v>
      </c>
      <c r="D214" s="216" t="s">
        <v>543</v>
      </c>
      <c r="E214" s="86" t="s">
        <v>62</v>
      </c>
      <c r="F214" s="64"/>
      <c r="G214" s="64">
        <f t="shared" si="122"/>
        <v>0</v>
      </c>
      <c r="H214" s="183">
        <v>211.43</v>
      </c>
      <c r="I214" s="184">
        <f t="shared" si="119"/>
        <v>0</v>
      </c>
      <c r="J214" s="351">
        <v>20460</v>
      </c>
      <c r="K214" s="68">
        <v>100</v>
      </c>
      <c r="L214" s="67">
        <v>124</v>
      </c>
      <c r="M214" s="99">
        <v>260</v>
      </c>
      <c r="N214" s="99">
        <f t="shared" si="105"/>
        <v>26000</v>
      </c>
      <c r="O214" s="67">
        <v>239</v>
      </c>
      <c r="P214" s="99">
        <v>80</v>
      </c>
      <c r="Q214" s="99">
        <f t="shared" si="106"/>
        <v>8000</v>
      </c>
      <c r="R214" s="98" t="s">
        <v>77</v>
      </c>
      <c r="S214" s="215"/>
      <c r="T214" s="99">
        <f t="shared" si="107"/>
        <v>0</v>
      </c>
      <c r="U214" s="98" t="s">
        <v>77</v>
      </c>
      <c r="V214" s="215"/>
      <c r="W214" s="99">
        <f t="shared" si="108"/>
        <v>0</v>
      </c>
      <c r="X214" s="67">
        <v>197</v>
      </c>
      <c r="Y214" s="99">
        <v>100</v>
      </c>
      <c r="Z214" s="99">
        <f t="shared" si="109"/>
        <v>10000</v>
      </c>
      <c r="AA214" s="98" t="s">
        <v>77</v>
      </c>
      <c r="AB214" s="215"/>
      <c r="AC214" s="99">
        <f t="shared" si="110"/>
        <v>0</v>
      </c>
      <c r="AD214" s="98" t="s">
        <v>77</v>
      </c>
      <c r="AE214" s="215"/>
      <c r="AF214" s="99">
        <f t="shared" si="111"/>
        <v>0</v>
      </c>
      <c r="AG214" s="67">
        <v>266</v>
      </c>
      <c r="AH214" s="99">
        <v>20.3</v>
      </c>
      <c r="AI214" s="99">
        <f t="shared" si="112"/>
        <v>2030</v>
      </c>
      <c r="AJ214" s="67" t="s">
        <v>124</v>
      </c>
      <c r="AK214" s="99">
        <v>82</v>
      </c>
      <c r="AL214" s="248">
        <f t="shared" si="113"/>
        <v>8200</v>
      </c>
      <c r="AM214" s="73">
        <v>199</v>
      </c>
      <c r="AN214" s="74">
        <v>308</v>
      </c>
      <c r="AO214" s="75">
        <f t="shared" si="120"/>
        <v>30800</v>
      </c>
      <c r="AP214" s="73">
        <v>199</v>
      </c>
      <c r="AQ214" s="74">
        <v>350</v>
      </c>
      <c r="AR214" s="92" t="e">
        <f>AQ214*#REF!</f>
        <v>#REF!</v>
      </c>
      <c r="AS214" s="269">
        <v>199</v>
      </c>
      <c r="AT214" s="75">
        <v>300</v>
      </c>
      <c r="AU214" s="75" t="e">
        <f>AT214*#REF!</f>
        <v>#REF!</v>
      </c>
      <c r="AV214" s="73">
        <v>199</v>
      </c>
      <c r="AW214" s="246">
        <v>807.75</v>
      </c>
      <c r="AX214" s="75" t="e">
        <f>AW214*#REF!</f>
        <v>#REF!</v>
      </c>
      <c r="AY214" s="93"/>
      <c r="AZ214" s="77">
        <f t="shared" si="121"/>
        <v>20.3</v>
      </c>
      <c r="BA214" s="77">
        <f t="shared" si="114"/>
        <v>256.45000000000005</v>
      </c>
      <c r="BB214" s="77">
        <f t="shared" si="115"/>
        <v>260</v>
      </c>
      <c r="BC214" s="77">
        <f t="shared" si="116"/>
        <v>807.75</v>
      </c>
      <c r="BD214" s="88"/>
      <c r="BE214" s="79">
        <f t="shared" si="123"/>
        <v>2030</v>
      </c>
      <c r="BF214" s="80">
        <f t="shared" si="123"/>
        <v>25645.000000000004</v>
      </c>
      <c r="BG214" s="81">
        <f t="shared" si="123"/>
        <v>26000</v>
      </c>
      <c r="BH214" s="342">
        <f t="shared" si="118"/>
        <v>211.42857142857147</v>
      </c>
      <c r="BI214" s="82"/>
    </row>
    <row r="215" spans="1:61" ht="24" x14ac:dyDescent="0.25">
      <c r="A215" s="59">
        <v>200</v>
      </c>
      <c r="B215" s="96" t="s">
        <v>443</v>
      </c>
      <c r="C215" s="84" t="s">
        <v>544</v>
      </c>
      <c r="D215" s="216" t="s">
        <v>545</v>
      </c>
      <c r="E215" s="86" t="s">
        <v>62</v>
      </c>
      <c r="F215" s="64"/>
      <c r="G215" s="64">
        <f t="shared" si="122"/>
        <v>0</v>
      </c>
      <c r="H215" s="183">
        <v>358.11</v>
      </c>
      <c r="I215" s="184">
        <f t="shared" si="119"/>
        <v>0</v>
      </c>
      <c r="J215" s="351">
        <v>20460</v>
      </c>
      <c r="K215" s="68">
        <v>50</v>
      </c>
      <c r="L215" s="98" t="s">
        <v>77</v>
      </c>
      <c r="M215" s="215"/>
      <c r="N215" s="99">
        <f t="shared" si="105"/>
        <v>0</v>
      </c>
      <c r="O215" s="98" t="s">
        <v>77</v>
      </c>
      <c r="P215" s="215"/>
      <c r="Q215" s="99">
        <f t="shared" si="106"/>
        <v>0</v>
      </c>
      <c r="R215" s="98" t="s">
        <v>77</v>
      </c>
      <c r="S215" s="215"/>
      <c r="T215" s="99">
        <f t="shared" si="107"/>
        <v>0</v>
      </c>
      <c r="U215" s="98" t="s">
        <v>77</v>
      </c>
      <c r="V215" s="215"/>
      <c r="W215" s="99">
        <f t="shared" si="108"/>
        <v>0</v>
      </c>
      <c r="X215" s="98" t="s">
        <v>77</v>
      </c>
      <c r="Y215" s="215"/>
      <c r="Z215" s="99">
        <f t="shared" si="109"/>
        <v>0</v>
      </c>
      <c r="AA215" s="67">
        <v>21</v>
      </c>
      <c r="AB215" s="99">
        <v>204.45</v>
      </c>
      <c r="AC215" s="99">
        <f t="shared" si="110"/>
        <v>10222.5</v>
      </c>
      <c r="AD215" s="98" t="s">
        <v>77</v>
      </c>
      <c r="AE215" s="215"/>
      <c r="AF215" s="99">
        <f t="shared" si="111"/>
        <v>0</v>
      </c>
      <c r="AG215" s="98" t="s">
        <v>77</v>
      </c>
      <c r="AH215" s="215"/>
      <c r="AI215" s="99">
        <f t="shared" si="112"/>
        <v>0</v>
      </c>
      <c r="AJ215" s="67" t="s">
        <v>124</v>
      </c>
      <c r="AK215" s="99">
        <v>82</v>
      </c>
      <c r="AL215" s="248">
        <f t="shared" si="113"/>
        <v>4100</v>
      </c>
      <c r="AM215" s="73">
        <v>200</v>
      </c>
      <c r="AN215" s="74">
        <v>448</v>
      </c>
      <c r="AO215" s="75">
        <f t="shared" si="120"/>
        <v>22400</v>
      </c>
      <c r="AP215" s="73">
        <v>200</v>
      </c>
      <c r="AQ215" s="74">
        <v>370</v>
      </c>
      <c r="AR215" s="92" t="e">
        <f>AQ215*#REF!</f>
        <v>#REF!</v>
      </c>
      <c r="AS215" s="269">
        <v>200</v>
      </c>
      <c r="AT215" s="75">
        <v>410</v>
      </c>
      <c r="AU215" s="75" t="e">
        <f>AT215*#REF!</f>
        <v>#REF!</v>
      </c>
      <c r="AV215" s="73">
        <v>200</v>
      </c>
      <c r="AW215" s="246">
        <v>1292.4100000000001</v>
      </c>
      <c r="AX215" s="75" t="e">
        <f>AW215*#REF!</f>
        <v>#REF!</v>
      </c>
      <c r="AY215" s="93"/>
      <c r="AZ215" s="77">
        <f t="shared" si="121"/>
        <v>82</v>
      </c>
      <c r="BA215" s="77">
        <f t="shared" si="114"/>
        <v>467.81</v>
      </c>
      <c r="BB215" s="77">
        <f t="shared" si="115"/>
        <v>390</v>
      </c>
      <c r="BC215" s="77">
        <f t="shared" si="116"/>
        <v>1292.4100000000001</v>
      </c>
      <c r="BD215" s="88"/>
      <c r="BE215" s="79">
        <f t="shared" si="123"/>
        <v>4100</v>
      </c>
      <c r="BF215" s="80">
        <f t="shared" si="123"/>
        <v>23390.5</v>
      </c>
      <c r="BG215" s="81">
        <f t="shared" si="123"/>
        <v>19500</v>
      </c>
      <c r="BH215" s="342">
        <f t="shared" si="118"/>
        <v>358.11250000000001</v>
      </c>
      <c r="BI215" s="82"/>
    </row>
    <row r="216" spans="1:61" ht="24" x14ac:dyDescent="0.25">
      <c r="A216" s="137">
        <v>201</v>
      </c>
      <c r="B216" s="96" t="s">
        <v>443</v>
      </c>
      <c r="C216" s="84" t="s">
        <v>546</v>
      </c>
      <c r="D216" s="216" t="s">
        <v>547</v>
      </c>
      <c r="E216" s="86" t="s">
        <v>62</v>
      </c>
      <c r="F216" s="64"/>
      <c r="G216" s="64">
        <f t="shared" si="122"/>
        <v>0</v>
      </c>
      <c r="H216" s="183">
        <v>400</v>
      </c>
      <c r="I216" s="184">
        <f t="shared" si="119"/>
        <v>0</v>
      </c>
      <c r="J216" s="351">
        <v>20460</v>
      </c>
      <c r="K216" s="68">
        <v>40</v>
      </c>
      <c r="L216" s="98" t="s">
        <v>77</v>
      </c>
      <c r="M216" s="215"/>
      <c r="N216" s="99">
        <f t="shared" si="105"/>
        <v>0</v>
      </c>
      <c r="O216" s="98" t="s">
        <v>77</v>
      </c>
      <c r="P216" s="215"/>
      <c r="Q216" s="99">
        <f t="shared" si="106"/>
        <v>0</v>
      </c>
      <c r="R216" s="98" t="s">
        <v>77</v>
      </c>
      <c r="S216" s="215"/>
      <c r="T216" s="99">
        <f t="shared" si="107"/>
        <v>0</v>
      </c>
      <c r="U216" s="98" t="s">
        <v>77</v>
      </c>
      <c r="V216" s="215"/>
      <c r="W216" s="99">
        <f t="shared" si="108"/>
        <v>0</v>
      </c>
      <c r="X216" s="98" t="s">
        <v>77</v>
      </c>
      <c r="Y216" s="215"/>
      <c r="Z216" s="99">
        <f t="shared" si="109"/>
        <v>0</v>
      </c>
      <c r="AA216" s="98" t="s">
        <v>77</v>
      </c>
      <c r="AB216" s="215"/>
      <c r="AC216" s="99">
        <f t="shared" si="110"/>
        <v>0</v>
      </c>
      <c r="AD216" s="98" t="s">
        <v>77</v>
      </c>
      <c r="AE216" s="215"/>
      <c r="AF216" s="99">
        <f t="shared" si="111"/>
        <v>0</v>
      </c>
      <c r="AG216" s="98" t="s">
        <v>77</v>
      </c>
      <c r="AH216" s="215"/>
      <c r="AI216" s="99">
        <f t="shared" si="112"/>
        <v>0</v>
      </c>
      <c r="AJ216" s="98" t="s">
        <v>77</v>
      </c>
      <c r="AK216" s="215"/>
      <c r="AL216" s="248">
        <f t="shared" si="113"/>
        <v>0</v>
      </c>
      <c r="AM216" s="73">
        <v>201</v>
      </c>
      <c r="AN216" s="74">
        <v>350</v>
      </c>
      <c r="AO216" s="75">
        <f t="shared" si="120"/>
        <v>14000</v>
      </c>
      <c r="AP216" s="73">
        <v>201</v>
      </c>
      <c r="AQ216" s="74">
        <v>450</v>
      </c>
      <c r="AR216" s="92" t="e">
        <f>AQ216*#REF!</f>
        <v>#REF!</v>
      </c>
      <c r="AS216" s="269">
        <v>201</v>
      </c>
      <c r="AT216" s="75">
        <v>320</v>
      </c>
      <c r="AU216" s="75" t="e">
        <f>AT216*#REF!</f>
        <v>#REF!</v>
      </c>
      <c r="AV216" s="73">
        <v>201</v>
      </c>
      <c r="AW216" s="246">
        <v>1211.6300000000001</v>
      </c>
      <c r="AX216" s="75" t="e">
        <f>AW216*#REF!</f>
        <v>#REF!</v>
      </c>
      <c r="AY216" s="93"/>
      <c r="AZ216" s="77">
        <f t="shared" si="121"/>
        <v>320</v>
      </c>
      <c r="BA216" s="77">
        <f t="shared" si="114"/>
        <v>582.90750000000003</v>
      </c>
      <c r="BB216" s="77">
        <f t="shared" si="115"/>
        <v>400</v>
      </c>
      <c r="BC216" s="77">
        <f t="shared" si="116"/>
        <v>1211.6300000000001</v>
      </c>
      <c r="BD216" s="88"/>
      <c r="BE216" s="79">
        <f t="shared" si="123"/>
        <v>12800</v>
      </c>
      <c r="BF216" s="80">
        <f t="shared" si="123"/>
        <v>23316.300000000003</v>
      </c>
      <c r="BG216" s="81">
        <f t="shared" si="123"/>
        <v>16000</v>
      </c>
      <c r="BH216" s="342">
        <f t="shared" si="118"/>
        <v>400</v>
      </c>
      <c r="BI216" s="82"/>
    </row>
    <row r="217" spans="1:61" ht="36" x14ac:dyDescent="0.25">
      <c r="A217" s="59">
        <v>202</v>
      </c>
      <c r="B217" s="96" t="s">
        <v>443</v>
      </c>
      <c r="C217" s="84" t="s">
        <v>548</v>
      </c>
      <c r="D217" s="216" t="s">
        <v>549</v>
      </c>
      <c r="E217" s="86" t="s">
        <v>62</v>
      </c>
      <c r="F217" s="64"/>
      <c r="G217" s="64">
        <f t="shared" si="122"/>
        <v>0</v>
      </c>
      <c r="H217" s="183">
        <v>593.33000000000004</v>
      </c>
      <c r="I217" s="184">
        <f t="shared" si="119"/>
        <v>0</v>
      </c>
      <c r="J217" s="351">
        <v>20877</v>
      </c>
      <c r="K217" s="68">
        <v>40</v>
      </c>
      <c r="L217" s="98" t="s">
        <v>77</v>
      </c>
      <c r="M217" s="215"/>
      <c r="N217" s="99">
        <f t="shared" si="105"/>
        <v>0</v>
      </c>
      <c r="O217" s="98" t="s">
        <v>77</v>
      </c>
      <c r="P217" s="215"/>
      <c r="Q217" s="99">
        <f t="shared" si="106"/>
        <v>0</v>
      </c>
      <c r="R217" s="98" t="s">
        <v>77</v>
      </c>
      <c r="S217" s="215"/>
      <c r="T217" s="99">
        <f t="shared" si="107"/>
        <v>0</v>
      </c>
      <c r="U217" s="98" t="s">
        <v>77</v>
      </c>
      <c r="V217" s="215"/>
      <c r="W217" s="99">
        <f t="shared" si="108"/>
        <v>0</v>
      </c>
      <c r="X217" s="98" t="s">
        <v>77</v>
      </c>
      <c r="Y217" s="215"/>
      <c r="Z217" s="99">
        <f t="shared" si="109"/>
        <v>0</v>
      </c>
      <c r="AA217" s="98" t="s">
        <v>77</v>
      </c>
      <c r="AB217" s="215"/>
      <c r="AC217" s="99">
        <f t="shared" si="110"/>
        <v>0</v>
      </c>
      <c r="AD217" s="98" t="s">
        <v>77</v>
      </c>
      <c r="AE217" s="215"/>
      <c r="AF217" s="99">
        <f t="shared" si="111"/>
        <v>0</v>
      </c>
      <c r="AG217" s="67">
        <v>241</v>
      </c>
      <c r="AH217" s="99">
        <v>192.5</v>
      </c>
      <c r="AI217" s="99">
        <f t="shared" si="112"/>
        <v>7700</v>
      </c>
      <c r="AJ217" s="98" t="s">
        <v>77</v>
      </c>
      <c r="AK217" s="215"/>
      <c r="AL217" s="248">
        <f t="shared" si="113"/>
        <v>0</v>
      </c>
      <c r="AM217" s="73">
        <v>202</v>
      </c>
      <c r="AN217" s="74">
        <v>630</v>
      </c>
      <c r="AO217" s="75">
        <f t="shared" si="120"/>
        <v>25200</v>
      </c>
      <c r="AP217" s="73">
        <v>202</v>
      </c>
      <c r="AQ217" s="74">
        <v>600</v>
      </c>
      <c r="AR217" s="92" t="e">
        <f>AQ217*#REF!</f>
        <v>#REF!</v>
      </c>
      <c r="AS217" s="269">
        <v>202</v>
      </c>
      <c r="AT217" s="75">
        <v>550</v>
      </c>
      <c r="AU217" s="75" t="e">
        <f>AT217*#REF!</f>
        <v>#REF!</v>
      </c>
      <c r="AV217" s="73">
        <v>202</v>
      </c>
      <c r="AW217" s="246">
        <v>2423.2600000000002</v>
      </c>
      <c r="AX217" s="75" t="e">
        <f>AW217*#REF!</f>
        <v>#REF!</v>
      </c>
      <c r="AY217" s="93"/>
      <c r="AZ217" s="77">
        <f t="shared" si="121"/>
        <v>192.5</v>
      </c>
      <c r="BA217" s="77">
        <f t="shared" si="114"/>
        <v>879.15200000000004</v>
      </c>
      <c r="BB217" s="77">
        <f t="shared" si="115"/>
        <v>600</v>
      </c>
      <c r="BC217" s="77">
        <f t="shared" si="116"/>
        <v>2423.2600000000002</v>
      </c>
      <c r="BD217" s="88"/>
      <c r="BE217" s="79">
        <f t="shared" si="123"/>
        <v>7700</v>
      </c>
      <c r="BF217" s="80">
        <f t="shared" si="123"/>
        <v>35166.080000000002</v>
      </c>
      <c r="BG217" s="81">
        <f t="shared" si="123"/>
        <v>24000</v>
      </c>
      <c r="BH217" s="342">
        <f t="shared" si="118"/>
        <v>593.33333333333337</v>
      </c>
      <c r="BI217" s="82"/>
    </row>
    <row r="218" spans="1:61" ht="24" x14ac:dyDescent="0.25">
      <c r="A218" s="137">
        <v>203</v>
      </c>
      <c r="B218" s="96" t="s">
        <v>443</v>
      </c>
      <c r="C218" s="84" t="s">
        <v>550</v>
      </c>
      <c r="D218" s="216" t="s">
        <v>551</v>
      </c>
      <c r="E218" s="86" t="s">
        <v>62</v>
      </c>
      <c r="F218" s="64"/>
      <c r="G218" s="64">
        <f t="shared" si="122"/>
        <v>0</v>
      </c>
      <c r="H218" s="183">
        <v>126.31</v>
      </c>
      <c r="I218" s="184">
        <f t="shared" si="119"/>
        <v>0</v>
      </c>
      <c r="J218" s="351">
        <v>20460</v>
      </c>
      <c r="K218" s="68">
        <v>1900</v>
      </c>
      <c r="L218" s="67">
        <v>127</v>
      </c>
      <c r="M218" s="99">
        <v>220</v>
      </c>
      <c r="N218" s="99">
        <f t="shared" si="105"/>
        <v>418000</v>
      </c>
      <c r="O218" s="67">
        <v>214</v>
      </c>
      <c r="P218" s="99">
        <v>70</v>
      </c>
      <c r="Q218" s="99">
        <f t="shared" si="106"/>
        <v>133000</v>
      </c>
      <c r="R218" s="67">
        <v>624</v>
      </c>
      <c r="S218" s="99">
        <v>75</v>
      </c>
      <c r="T218" s="99">
        <f t="shared" si="107"/>
        <v>142500</v>
      </c>
      <c r="U218" s="67" t="s">
        <v>125</v>
      </c>
      <c r="V218" s="99">
        <v>60</v>
      </c>
      <c r="W218" s="99">
        <f t="shared" si="108"/>
        <v>114000</v>
      </c>
      <c r="X218" s="67">
        <v>182</v>
      </c>
      <c r="Y218" s="99">
        <v>50</v>
      </c>
      <c r="Z218" s="99">
        <f t="shared" si="109"/>
        <v>95000</v>
      </c>
      <c r="AA218" s="98" t="s">
        <v>77</v>
      </c>
      <c r="AB218" s="215"/>
      <c r="AC218" s="99">
        <f t="shared" si="110"/>
        <v>0</v>
      </c>
      <c r="AD218" s="67">
        <v>48</v>
      </c>
      <c r="AE218" s="99">
        <v>94.01</v>
      </c>
      <c r="AF218" s="99">
        <f t="shared" si="111"/>
        <v>178619</v>
      </c>
      <c r="AG218" s="67">
        <v>253</v>
      </c>
      <c r="AH218" s="99">
        <v>55.1</v>
      </c>
      <c r="AI218" s="99">
        <f t="shared" si="112"/>
        <v>104690</v>
      </c>
      <c r="AJ218" s="67" t="s">
        <v>552</v>
      </c>
      <c r="AK218" s="99">
        <v>53</v>
      </c>
      <c r="AL218" s="248">
        <f t="shared" si="113"/>
        <v>100700</v>
      </c>
      <c r="AM218" s="73">
        <v>203</v>
      </c>
      <c r="AN218" s="74">
        <v>126</v>
      </c>
      <c r="AO218" s="75">
        <f t="shared" si="120"/>
        <v>239400</v>
      </c>
      <c r="AP218" s="73">
        <v>203</v>
      </c>
      <c r="AQ218" s="74">
        <v>380</v>
      </c>
      <c r="AR218" s="92" t="e">
        <f>AQ218*#REF!</f>
        <v>#REF!</v>
      </c>
      <c r="AS218" s="269">
        <v>203</v>
      </c>
      <c r="AT218" s="75">
        <v>130</v>
      </c>
      <c r="AU218" s="75" t="e">
        <f>AT218*#REF!</f>
        <v>#REF!</v>
      </c>
      <c r="AV218" s="73">
        <v>203</v>
      </c>
      <c r="AW218" s="246">
        <v>452.34</v>
      </c>
      <c r="AX218" s="75" t="e">
        <f>AW218*#REF!</f>
        <v>#REF!</v>
      </c>
      <c r="AY218" s="93"/>
      <c r="AZ218" s="77">
        <f t="shared" si="121"/>
        <v>50</v>
      </c>
      <c r="BA218" s="77">
        <f t="shared" si="114"/>
        <v>147.12083333333334</v>
      </c>
      <c r="BB218" s="77">
        <f t="shared" si="115"/>
        <v>84.504999999999995</v>
      </c>
      <c r="BC218" s="77">
        <f t="shared" si="116"/>
        <v>452.34</v>
      </c>
      <c r="BD218" s="88"/>
      <c r="BE218" s="79">
        <f t="shared" si="123"/>
        <v>95000</v>
      </c>
      <c r="BF218" s="80">
        <f t="shared" si="123"/>
        <v>279529.58333333331</v>
      </c>
      <c r="BG218" s="81">
        <f t="shared" si="123"/>
        <v>160559.5</v>
      </c>
      <c r="BH218" s="342">
        <f t="shared" si="118"/>
        <v>126.31100000000001</v>
      </c>
      <c r="BI218" s="82"/>
    </row>
    <row r="219" spans="1:61" ht="24" x14ac:dyDescent="0.25">
      <c r="A219" s="59">
        <v>204</v>
      </c>
      <c r="B219" s="96" t="s">
        <v>443</v>
      </c>
      <c r="C219" s="84" t="s">
        <v>553</v>
      </c>
      <c r="D219" s="216" t="s">
        <v>554</v>
      </c>
      <c r="E219" s="86" t="s">
        <v>62</v>
      </c>
      <c r="F219" s="64"/>
      <c r="G219" s="64">
        <f t="shared" si="122"/>
        <v>0</v>
      </c>
      <c r="H219" s="183">
        <v>277.5</v>
      </c>
      <c r="I219" s="184">
        <f t="shared" si="119"/>
        <v>0</v>
      </c>
      <c r="J219" s="351">
        <v>20460</v>
      </c>
      <c r="K219" s="68">
        <v>900</v>
      </c>
      <c r="L219" s="98" t="s">
        <v>77</v>
      </c>
      <c r="M219" s="215"/>
      <c r="N219" s="99">
        <f t="shared" si="105"/>
        <v>0</v>
      </c>
      <c r="O219" s="98" t="s">
        <v>77</v>
      </c>
      <c r="P219" s="215"/>
      <c r="Q219" s="99">
        <f t="shared" si="106"/>
        <v>0</v>
      </c>
      <c r="R219" s="98" t="s">
        <v>77</v>
      </c>
      <c r="S219" s="215"/>
      <c r="T219" s="99">
        <f t="shared" si="107"/>
        <v>0</v>
      </c>
      <c r="U219" s="98" t="s">
        <v>77</v>
      </c>
      <c r="V219" s="215"/>
      <c r="W219" s="99">
        <f t="shared" si="108"/>
        <v>0</v>
      </c>
      <c r="X219" s="98" t="s">
        <v>77</v>
      </c>
      <c r="Y219" s="215"/>
      <c r="Z219" s="99">
        <f t="shared" si="109"/>
        <v>0</v>
      </c>
      <c r="AA219" s="98" t="s">
        <v>77</v>
      </c>
      <c r="AB219" s="215"/>
      <c r="AC219" s="99">
        <f t="shared" si="110"/>
        <v>0</v>
      </c>
      <c r="AD219" s="98" t="s">
        <v>77</v>
      </c>
      <c r="AE219" s="215"/>
      <c r="AF219" s="99">
        <f t="shared" si="111"/>
        <v>0</v>
      </c>
      <c r="AG219" s="98" t="s">
        <v>77</v>
      </c>
      <c r="AH219" s="215"/>
      <c r="AI219" s="99">
        <f t="shared" si="112"/>
        <v>0</v>
      </c>
      <c r="AJ219" s="98" t="s">
        <v>77</v>
      </c>
      <c r="AK219" s="215"/>
      <c r="AL219" s="248">
        <f t="shared" si="113"/>
        <v>0</v>
      </c>
      <c r="AM219" s="73">
        <v>204</v>
      </c>
      <c r="AN219" s="74">
        <v>154</v>
      </c>
      <c r="AO219" s="75">
        <f t="shared" si="120"/>
        <v>138600</v>
      </c>
      <c r="AP219" s="73">
        <v>204</v>
      </c>
      <c r="AQ219" s="74">
        <v>400</v>
      </c>
      <c r="AR219" s="92" t="e">
        <f>AQ219*#REF!</f>
        <v>#REF!</v>
      </c>
      <c r="AS219" s="269">
        <v>204</v>
      </c>
      <c r="AT219" s="75">
        <v>155</v>
      </c>
      <c r="AU219" s="75" t="e">
        <f>AT219*#REF!</f>
        <v>#REF!</v>
      </c>
      <c r="AV219" s="73">
        <v>204</v>
      </c>
      <c r="AW219" s="246">
        <v>565.42999999999995</v>
      </c>
      <c r="AX219" s="75" t="e">
        <f>AW219*#REF!</f>
        <v>#REF!</v>
      </c>
      <c r="AY219" s="93"/>
      <c r="AZ219" s="77">
        <f t="shared" si="121"/>
        <v>154</v>
      </c>
      <c r="BA219" s="77">
        <f t="shared" si="114"/>
        <v>318.60749999999996</v>
      </c>
      <c r="BB219" s="77">
        <f t="shared" si="115"/>
        <v>277.5</v>
      </c>
      <c r="BC219" s="77">
        <f t="shared" si="116"/>
        <v>565.42999999999995</v>
      </c>
      <c r="BD219" s="88"/>
      <c r="BE219" s="79">
        <f t="shared" si="123"/>
        <v>138600</v>
      </c>
      <c r="BF219" s="80">
        <f t="shared" si="123"/>
        <v>286746.74999999994</v>
      </c>
      <c r="BG219" s="81">
        <f t="shared" si="123"/>
        <v>249750</v>
      </c>
      <c r="BH219" s="342">
        <f t="shared" si="118"/>
        <v>277.49999999999994</v>
      </c>
      <c r="BI219" s="82"/>
    </row>
    <row r="220" spans="1:61" ht="60" x14ac:dyDescent="0.25">
      <c r="A220" s="137">
        <v>205</v>
      </c>
      <c r="B220" s="96" t="s">
        <v>443</v>
      </c>
      <c r="C220" s="84" t="s">
        <v>555</v>
      </c>
      <c r="D220" s="216" t="s">
        <v>556</v>
      </c>
      <c r="E220" s="86" t="s">
        <v>62</v>
      </c>
      <c r="F220" s="64"/>
      <c r="G220" s="64">
        <f t="shared" si="122"/>
        <v>0</v>
      </c>
      <c r="H220" s="183">
        <v>280.08</v>
      </c>
      <c r="I220" s="184">
        <f t="shared" si="119"/>
        <v>0</v>
      </c>
      <c r="J220" s="351">
        <v>20460</v>
      </c>
      <c r="K220" s="68">
        <v>500</v>
      </c>
      <c r="L220" s="98" t="s">
        <v>77</v>
      </c>
      <c r="M220" s="215"/>
      <c r="N220" s="99">
        <f t="shared" si="105"/>
        <v>0</v>
      </c>
      <c r="O220" s="98" t="s">
        <v>77</v>
      </c>
      <c r="P220" s="215"/>
      <c r="Q220" s="99">
        <f t="shared" si="106"/>
        <v>0</v>
      </c>
      <c r="R220" s="67">
        <v>645</v>
      </c>
      <c r="S220" s="99">
        <v>208.25</v>
      </c>
      <c r="T220" s="99">
        <f t="shared" si="107"/>
        <v>104125</v>
      </c>
      <c r="U220" s="98" t="s">
        <v>77</v>
      </c>
      <c r="V220" s="215"/>
      <c r="W220" s="99">
        <f t="shared" si="108"/>
        <v>0</v>
      </c>
      <c r="X220" s="98" t="s">
        <v>77</v>
      </c>
      <c r="Y220" s="215"/>
      <c r="Z220" s="99">
        <f t="shared" si="109"/>
        <v>0</v>
      </c>
      <c r="AA220" s="98" t="s">
        <v>77</v>
      </c>
      <c r="AB220" s="215"/>
      <c r="AC220" s="99">
        <f t="shared" si="110"/>
        <v>0</v>
      </c>
      <c r="AD220" s="98" t="s">
        <v>77</v>
      </c>
      <c r="AE220" s="215"/>
      <c r="AF220" s="99">
        <f t="shared" si="111"/>
        <v>0</v>
      </c>
      <c r="AG220" s="98" t="s">
        <v>77</v>
      </c>
      <c r="AH220" s="215"/>
      <c r="AI220" s="99">
        <f t="shared" si="112"/>
        <v>0</v>
      </c>
      <c r="AJ220" s="98" t="s">
        <v>77</v>
      </c>
      <c r="AK220" s="215"/>
      <c r="AL220" s="248">
        <f t="shared" si="113"/>
        <v>0</v>
      </c>
      <c r="AM220" s="73">
        <v>205</v>
      </c>
      <c r="AN220" s="74">
        <v>182</v>
      </c>
      <c r="AO220" s="75">
        <f t="shared" si="120"/>
        <v>91000</v>
      </c>
      <c r="AP220" s="73">
        <v>205</v>
      </c>
      <c r="AQ220" s="74">
        <v>450</v>
      </c>
      <c r="AR220" s="92" t="e">
        <f>AQ220*#REF!</f>
        <v>#REF!</v>
      </c>
      <c r="AS220" s="269">
        <v>205</v>
      </c>
      <c r="AT220" s="75">
        <v>180</v>
      </c>
      <c r="AU220" s="75" t="e">
        <f>AT220*#REF!</f>
        <v>#REF!</v>
      </c>
      <c r="AV220" s="73">
        <v>205</v>
      </c>
      <c r="AW220" s="246">
        <v>807.75</v>
      </c>
      <c r="AX220" s="75" t="e">
        <f>AW220*#REF!</f>
        <v>#REF!</v>
      </c>
      <c r="AY220" s="93"/>
      <c r="AZ220" s="77">
        <f t="shared" si="121"/>
        <v>180</v>
      </c>
      <c r="BA220" s="77">
        <f t="shared" si="114"/>
        <v>365.6</v>
      </c>
      <c r="BB220" s="77">
        <f t="shared" si="115"/>
        <v>208.25</v>
      </c>
      <c r="BC220" s="77">
        <f t="shared" si="116"/>
        <v>807.75</v>
      </c>
      <c r="BD220" s="88"/>
      <c r="BE220" s="79">
        <f t="shared" si="123"/>
        <v>90000</v>
      </c>
      <c r="BF220" s="80">
        <f t="shared" si="123"/>
        <v>182800</v>
      </c>
      <c r="BG220" s="81">
        <f t="shared" si="123"/>
        <v>104125</v>
      </c>
      <c r="BH220" s="342">
        <f t="shared" si="118"/>
        <v>280.08333333333331</v>
      </c>
      <c r="BI220" s="82"/>
    </row>
    <row r="221" spans="1:61" ht="72" x14ac:dyDescent="0.25">
      <c r="A221" s="59">
        <v>206</v>
      </c>
      <c r="B221" s="96" t="s">
        <v>443</v>
      </c>
      <c r="C221" s="84" t="s">
        <v>557</v>
      </c>
      <c r="D221" s="216" t="s">
        <v>558</v>
      </c>
      <c r="E221" s="86" t="s">
        <v>62</v>
      </c>
      <c r="F221" s="64"/>
      <c r="G221" s="64">
        <f t="shared" si="122"/>
        <v>0</v>
      </c>
      <c r="H221" s="183">
        <v>72.84</v>
      </c>
      <c r="I221" s="184">
        <f t="shared" si="119"/>
        <v>0</v>
      </c>
      <c r="J221" s="351">
        <v>20460</v>
      </c>
      <c r="K221" s="68">
        <v>1000</v>
      </c>
      <c r="L221" s="67">
        <v>128</v>
      </c>
      <c r="M221" s="99">
        <v>90</v>
      </c>
      <c r="N221" s="99">
        <f t="shared" si="105"/>
        <v>90000</v>
      </c>
      <c r="O221" s="67">
        <v>246</v>
      </c>
      <c r="P221" s="99">
        <v>12</v>
      </c>
      <c r="Q221" s="99">
        <f t="shared" si="106"/>
        <v>12000</v>
      </c>
      <c r="R221" s="67">
        <v>627</v>
      </c>
      <c r="S221" s="99">
        <v>63.39</v>
      </c>
      <c r="T221" s="99">
        <f t="shared" si="107"/>
        <v>63390</v>
      </c>
      <c r="U221" s="67" t="s">
        <v>559</v>
      </c>
      <c r="V221" s="99">
        <v>20</v>
      </c>
      <c r="W221" s="99">
        <f t="shared" si="108"/>
        <v>20000</v>
      </c>
      <c r="X221" s="67">
        <v>202</v>
      </c>
      <c r="Y221" s="99">
        <v>30</v>
      </c>
      <c r="Z221" s="99">
        <f t="shared" si="109"/>
        <v>30000</v>
      </c>
      <c r="AA221" s="98" t="s">
        <v>77</v>
      </c>
      <c r="AB221" s="215"/>
      <c r="AC221" s="99">
        <f t="shared" si="110"/>
        <v>0</v>
      </c>
      <c r="AD221" s="98" t="s">
        <v>77</v>
      </c>
      <c r="AE221" s="215"/>
      <c r="AF221" s="99">
        <f t="shared" si="111"/>
        <v>0</v>
      </c>
      <c r="AG221" s="98" t="s">
        <v>77</v>
      </c>
      <c r="AH221" s="215"/>
      <c r="AI221" s="99">
        <f t="shared" si="112"/>
        <v>0</v>
      </c>
      <c r="AJ221" s="67" t="s">
        <v>560</v>
      </c>
      <c r="AK221" s="99">
        <v>21</v>
      </c>
      <c r="AL221" s="248">
        <f t="shared" si="113"/>
        <v>21000</v>
      </c>
      <c r="AM221" s="73">
        <v>206</v>
      </c>
      <c r="AN221" s="74">
        <v>35</v>
      </c>
      <c r="AO221" s="75">
        <f t="shared" si="120"/>
        <v>35000</v>
      </c>
      <c r="AP221" s="73">
        <v>206</v>
      </c>
      <c r="AQ221" s="74">
        <v>300</v>
      </c>
      <c r="AR221" s="92" t="e">
        <f>AQ221*#REF!</f>
        <v>#REF!</v>
      </c>
      <c r="AS221" s="269">
        <v>206</v>
      </c>
      <c r="AT221" s="75">
        <v>32.5</v>
      </c>
      <c r="AU221" s="75" t="e">
        <f>AT221*#REF!</f>
        <v>#REF!</v>
      </c>
      <c r="AV221" s="73">
        <v>206</v>
      </c>
      <c r="AW221" s="246">
        <v>290.79000000000002</v>
      </c>
      <c r="AX221" s="75" t="e">
        <f>AW221*#REF!</f>
        <v>#REF!</v>
      </c>
      <c r="AY221" s="93"/>
      <c r="AZ221" s="77">
        <f t="shared" si="121"/>
        <v>12</v>
      </c>
      <c r="BA221" s="77">
        <f t="shared" si="114"/>
        <v>89.468000000000004</v>
      </c>
      <c r="BB221" s="77">
        <f t="shared" si="115"/>
        <v>33.75</v>
      </c>
      <c r="BC221" s="77">
        <f t="shared" si="116"/>
        <v>300</v>
      </c>
      <c r="BD221" s="88"/>
      <c r="BE221" s="79">
        <f t="shared" si="123"/>
        <v>12000</v>
      </c>
      <c r="BF221" s="80">
        <f t="shared" si="123"/>
        <v>89468</v>
      </c>
      <c r="BG221" s="81">
        <f t="shared" si="123"/>
        <v>33750</v>
      </c>
      <c r="BH221" s="342">
        <f t="shared" si="118"/>
        <v>72.835000000000008</v>
      </c>
      <c r="BI221" s="82"/>
    </row>
    <row r="222" spans="1:61" ht="36" x14ac:dyDescent="0.25">
      <c r="A222" s="137">
        <v>207</v>
      </c>
      <c r="B222" s="83" t="s">
        <v>443</v>
      </c>
      <c r="C222" s="84" t="s">
        <v>561</v>
      </c>
      <c r="D222" s="62" t="s">
        <v>562</v>
      </c>
      <c r="E222" s="86" t="s">
        <v>62</v>
      </c>
      <c r="F222" s="64"/>
      <c r="G222" s="64">
        <f t="shared" si="122"/>
        <v>0</v>
      </c>
      <c r="H222" s="183">
        <v>193.05</v>
      </c>
      <c r="I222" s="184">
        <f t="shared" si="119"/>
        <v>0</v>
      </c>
      <c r="J222" s="351">
        <v>14591</v>
      </c>
      <c r="K222" s="68">
        <v>250</v>
      </c>
      <c r="L222" s="67">
        <v>134</v>
      </c>
      <c r="M222" s="99">
        <v>160</v>
      </c>
      <c r="N222" s="99">
        <f t="shared" si="105"/>
        <v>40000</v>
      </c>
      <c r="O222" s="67">
        <v>248</v>
      </c>
      <c r="P222" s="99">
        <v>40</v>
      </c>
      <c r="Q222" s="99">
        <f t="shared" si="106"/>
        <v>10000</v>
      </c>
      <c r="R222" s="67">
        <v>659</v>
      </c>
      <c r="S222" s="99">
        <v>120</v>
      </c>
      <c r="T222" s="99">
        <f t="shared" si="107"/>
        <v>30000</v>
      </c>
      <c r="U222" s="67" t="s">
        <v>104</v>
      </c>
      <c r="V222" s="99">
        <v>50</v>
      </c>
      <c r="W222" s="99">
        <f t="shared" si="108"/>
        <v>12500</v>
      </c>
      <c r="X222" s="67">
        <v>203</v>
      </c>
      <c r="Y222" s="99">
        <v>150</v>
      </c>
      <c r="Z222" s="99">
        <f t="shared" si="109"/>
        <v>37500</v>
      </c>
      <c r="AA222" s="67">
        <v>26</v>
      </c>
      <c r="AB222" s="99">
        <v>354.28</v>
      </c>
      <c r="AC222" s="99">
        <f t="shared" si="110"/>
        <v>88570</v>
      </c>
      <c r="AD222" s="67">
        <v>52</v>
      </c>
      <c r="AE222" s="99">
        <v>172.36</v>
      </c>
      <c r="AF222" s="99">
        <f t="shared" si="111"/>
        <v>43090</v>
      </c>
      <c r="AG222" s="67">
        <v>252</v>
      </c>
      <c r="AH222" s="99">
        <v>54.91</v>
      </c>
      <c r="AI222" s="99">
        <f t="shared" si="112"/>
        <v>13727.5</v>
      </c>
      <c r="AJ222" s="67" t="s">
        <v>563</v>
      </c>
      <c r="AK222" s="99">
        <v>70</v>
      </c>
      <c r="AL222" s="248">
        <f t="shared" si="113"/>
        <v>17500</v>
      </c>
      <c r="AM222" s="73">
        <v>207</v>
      </c>
      <c r="AN222" s="74">
        <v>392</v>
      </c>
      <c r="AO222" s="75">
        <f t="shared" si="120"/>
        <v>98000</v>
      </c>
      <c r="AP222" s="73">
        <v>207</v>
      </c>
      <c r="AQ222" s="74">
        <v>300</v>
      </c>
      <c r="AR222" s="92" t="e">
        <f>AQ222*#REF!</f>
        <v>#REF!</v>
      </c>
      <c r="AS222" s="269">
        <v>207</v>
      </c>
      <c r="AT222" s="75">
        <v>300</v>
      </c>
      <c r="AU222" s="75" t="e">
        <f>AT222*#REF!</f>
        <v>#REF!</v>
      </c>
      <c r="AV222" s="73">
        <v>207</v>
      </c>
      <c r="AW222" s="246">
        <v>452.34</v>
      </c>
      <c r="AX222" s="75" t="e">
        <f>AW222*#REF!</f>
        <v>#REF!</v>
      </c>
      <c r="AY222" s="93"/>
      <c r="AZ222" s="77">
        <f t="shared" si="121"/>
        <v>40</v>
      </c>
      <c r="BA222" s="77">
        <f t="shared" si="114"/>
        <v>201.22230769230771</v>
      </c>
      <c r="BB222" s="77">
        <f t="shared" si="115"/>
        <v>160</v>
      </c>
      <c r="BC222" s="77">
        <f t="shared" si="116"/>
        <v>452.34</v>
      </c>
      <c r="BD222" s="88"/>
      <c r="BE222" s="79">
        <f t="shared" si="123"/>
        <v>10000</v>
      </c>
      <c r="BF222" s="80">
        <f t="shared" si="123"/>
        <v>50305.576923076929</v>
      </c>
      <c r="BG222" s="81">
        <f t="shared" si="123"/>
        <v>40000</v>
      </c>
      <c r="BH222" s="342">
        <f t="shared" si="118"/>
        <v>193.05</v>
      </c>
      <c r="BI222" s="82"/>
    </row>
    <row r="223" spans="1:61" ht="24" x14ac:dyDescent="0.25">
      <c r="A223" s="59">
        <v>208</v>
      </c>
      <c r="B223" s="96" t="s">
        <v>443</v>
      </c>
      <c r="C223" s="84" t="s">
        <v>564</v>
      </c>
      <c r="D223" s="216" t="s">
        <v>565</v>
      </c>
      <c r="E223" s="86" t="s">
        <v>62</v>
      </c>
      <c r="F223" s="64"/>
      <c r="G223" s="64">
        <f t="shared" si="122"/>
        <v>0</v>
      </c>
      <c r="H223" s="183">
        <v>188.27</v>
      </c>
      <c r="I223" s="184">
        <f t="shared" si="119"/>
        <v>0</v>
      </c>
      <c r="J223" s="351">
        <v>20460</v>
      </c>
      <c r="K223" s="68">
        <v>650</v>
      </c>
      <c r="L223" s="67">
        <v>129</v>
      </c>
      <c r="M223" s="99">
        <v>130</v>
      </c>
      <c r="N223" s="99">
        <f t="shared" si="105"/>
        <v>84500</v>
      </c>
      <c r="O223" s="67">
        <v>252</v>
      </c>
      <c r="P223" s="99">
        <v>45</v>
      </c>
      <c r="Q223" s="99">
        <f t="shared" si="106"/>
        <v>29250</v>
      </c>
      <c r="R223" s="67">
        <v>626</v>
      </c>
      <c r="S223" s="99">
        <v>235</v>
      </c>
      <c r="T223" s="99">
        <f t="shared" si="107"/>
        <v>152750</v>
      </c>
      <c r="U223" s="98" t="s">
        <v>77</v>
      </c>
      <c r="V223" s="215"/>
      <c r="W223" s="99">
        <f t="shared" si="108"/>
        <v>0</v>
      </c>
      <c r="X223" s="67">
        <v>207</v>
      </c>
      <c r="Y223" s="99">
        <v>120</v>
      </c>
      <c r="Z223" s="99">
        <f t="shared" si="109"/>
        <v>78000</v>
      </c>
      <c r="AA223" s="67">
        <v>24</v>
      </c>
      <c r="AB223" s="99">
        <v>210.74</v>
      </c>
      <c r="AC223" s="99">
        <f t="shared" si="110"/>
        <v>136981</v>
      </c>
      <c r="AD223" s="98" t="s">
        <v>77</v>
      </c>
      <c r="AE223" s="215"/>
      <c r="AF223" s="99">
        <f t="shared" si="111"/>
        <v>0</v>
      </c>
      <c r="AG223" s="67">
        <v>263</v>
      </c>
      <c r="AH223" s="99">
        <v>80.41</v>
      </c>
      <c r="AI223" s="99">
        <f t="shared" si="112"/>
        <v>52266.5</v>
      </c>
      <c r="AJ223" s="98" t="s">
        <v>77</v>
      </c>
      <c r="AK223" s="215"/>
      <c r="AL223" s="248">
        <f t="shared" si="113"/>
        <v>0</v>
      </c>
      <c r="AM223" s="73">
        <v>208</v>
      </c>
      <c r="AN223" s="74">
        <v>210</v>
      </c>
      <c r="AO223" s="75">
        <f t="shared" si="120"/>
        <v>136500</v>
      </c>
      <c r="AP223" s="73">
        <v>208</v>
      </c>
      <c r="AQ223" s="74">
        <v>320</v>
      </c>
      <c r="AR223" s="92" t="e">
        <f>AQ223*#REF!</f>
        <v>#REF!</v>
      </c>
      <c r="AS223" s="269">
        <v>208</v>
      </c>
      <c r="AT223" s="75">
        <v>200</v>
      </c>
      <c r="AU223" s="75" t="e">
        <f>AT223*#REF!</f>
        <v>#REF!</v>
      </c>
      <c r="AV223" s="73">
        <v>208</v>
      </c>
      <c r="AW223" s="246">
        <v>807.75</v>
      </c>
      <c r="AX223" s="75" t="e">
        <f>AW223*#REF!</f>
        <v>#REF!</v>
      </c>
      <c r="AY223" s="93"/>
      <c r="AZ223" s="77">
        <f t="shared" si="121"/>
        <v>45</v>
      </c>
      <c r="BA223" s="77">
        <f t="shared" si="114"/>
        <v>235.89000000000001</v>
      </c>
      <c r="BB223" s="77">
        <f t="shared" si="115"/>
        <v>205</v>
      </c>
      <c r="BC223" s="77">
        <f t="shared" si="116"/>
        <v>807.75</v>
      </c>
      <c r="BD223" s="88"/>
      <c r="BE223" s="79">
        <f t="shared" si="123"/>
        <v>29250</v>
      </c>
      <c r="BF223" s="80">
        <f t="shared" si="123"/>
        <v>153328.5</v>
      </c>
      <c r="BG223" s="81">
        <f t="shared" si="123"/>
        <v>133250</v>
      </c>
      <c r="BH223" s="342">
        <f t="shared" si="118"/>
        <v>188.26875000000001</v>
      </c>
      <c r="BI223" s="82"/>
    </row>
    <row r="224" spans="1:61" ht="24" x14ac:dyDescent="0.25">
      <c r="A224" s="137">
        <v>209</v>
      </c>
      <c r="B224" s="96" t="s">
        <v>443</v>
      </c>
      <c r="C224" s="84" t="s">
        <v>566</v>
      </c>
      <c r="D224" s="216" t="s">
        <v>567</v>
      </c>
      <c r="E224" s="86" t="s">
        <v>62</v>
      </c>
      <c r="F224" s="64"/>
      <c r="G224" s="64">
        <f t="shared" si="122"/>
        <v>0</v>
      </c>
      <c r="H224" s="183">
        <v>223.32</v>
      </c>
      <c r="I224" s="184">
        <f t="shared" si="119"/>
        <v>0</v>
      </c>
      <c r="J224" s="351">
        <v>20460</v>
      </c>
      <c r="K224" s="68">
        <v>350</v>
      </c>
      <c r="L224" s="67">
        <v>130</v>
      </c>
      <c r="M224" s="99">
        <v>240</v>
      </c>
      <c r="N224" s="99">
        <f t="shared" si="105"/>
        <v>84000</v>
      </c>
      <c r="O224" s="67">
        <v>253</v>
      </c>
      <c r="P224" s="99">
        <v>45</v>
      </c>
      <c r="Q224" s="99">
        <f t="shared" si="106"/>
        <v>15750</v>
      </c>
      <c r="R224" s="67">
        <v>625</v>
      </c>
      <c r="S224" s="99">
        <v>201</v>
      </c>
      <c r="T224" s="99">
        <f t="shared" si="107"/>
        <v>70350</v>
      </c>
      <c r="U224" s="98" t="s">
        <v>77</v>
      </c>
      <c r="V224" s="215"/>
      <c r="W224" s="99">
        <f t="shared" si="108"/>
        <v>0</v>
      </c>
      <c r="X224" s="67">
        <v>208</v>
      </c>
      <c r="Y224" s="99">
        <v>130</v>
      </c>
      <c r="Z224" s="99">
        <f t="shared" si="109"/>
        <v>45500</v>
      </c>
      <c r="AA224" s="67">
        <v>25</v>
      </c>
      <c r="AB224" s="99">
        <v>340.45</v>
      </c>
      <c r="AC224" s="99">
        <f t="shared" si="110"/>
        <v>119157.5</v>
      </c>
      <c r="AD224" s="98" t="s">
        <v>77</v>
      </c>
      <c r="AE224" s="215"/>
      <c r="AF224" s="99">
        <f t="shared" si="111"/>
        <v>0</v>
      </c>
      <c r="AG224" s="67">
        <v>264</v>
      </c>
      <c r="AH224" s="99">
        <v>80.41</v>
      </c>
      <c r="AI224" s="99">
        <f t="shared" si="112"/>
        <v>28143.5</v>
      </c>
      <c r="AJ224" s="67" t="s">
        <v>568</v>
      </c>
      <c r="AK224" s="99">
        <v>60</v>
      </c>
      <c r="AL224" s="248">
        <f t="shared" si="113"/>
        <v>21000</v>
      </c>
      <c r="AM224" s="73">
        <v>209</v>
      </c>
      <c r="AN224" s="74">
        <v>308</v>
      </c>
      <c r="AO224" s="75">
        <f t="shared" si="120"/>
        <v>107800</v>
      </c>
      <c r="AP224" s="73">
        <v>209</v>
      </c>
      <c r="AQ224" s="74">
        <v>350</v>
      </c>
      <c r="AR224" s="92" t="e">
        <f>AQ224*#REF!</f>
        <v>#REF!</v>
      </c>
      <c r="AS224" s="269">
        <v>209</v>
      </c>
      <c r="AT224" s="75">
        <v>300</v>
      </c>
      <c r="AU224" s="75" t="e">
        <f>AT224*#REF!</f>
        <v>#REF!</v>
      </c>
      <c r="AV224" s="73">
        <v>209</v>
      </c>
      <c r="AW224" s="246">
        <v>1130.8599999999999</v>
      </c>
      <c r="AX224" s="75" t="e">
        <f>AW224*#REF!</f>
        <v>#REF!</v>
      </c>
      <c r="AY224" s="93"/>
      <c r="AZ224" s="77">
        <f t="shared" si="121"/>
        <v>45</v>
      </c>
      <c r="BA224" s="77">
        <f t="shared" si="114"/>
        <v>289.6109090909091</v>
      </c>
      <c r="BB224" s="77">
        <f t="shared" si="115"/>
        <v>240</v>
      </c>
      <c r="BC224" s="77">
        <f t="shared" si="116"/>
        <v>1130.8599999999999</v>
      </c>
      <c r="BD224" s="88"/>
      <c r="BE224" s="79">
        <f t="shared" si="123"/>
        <v>15750</v>
      </c>
      <c r="BF224" s="80">
        <f t="shared" si="123"/>
        <v>101363.81818181819</v>
      </c>
      <c r="BG224" s="81">
        <f t="shared" si="123"/>
        <v>84000</v>
      </c>
      <c r="BH224" s="342">
        <f t="shared" si="118"/>
        <v>223.31777777777785</v>
      </c>
      <c r="BI224" s="82"/>
    </row>
    <row r="225" spans="1:61" ht="24" x14ac:dyDescent="0.25">
      <c r="A225" s="59">
        <v>210</v>
      </c>
      <c r="B225" s="96" t="s">
        <v>443</v>
      </c>
      <c r="C225" s="84" t="s">
        <v>569</v>
      </c>
      <c r="D225" s="216" t="s">
        <v>570</v>
      </c>
      <c r="E225" s="86" t="s">
        <v>62</v>
      </c>
      <c r="F225" s="64"/>
      <c r="G225" s="64">
        <f t="shared" si="122"/>
        <v>0</v>
      </c>
      <c r="H225" s="183">
        <v>412.67</v>
      </c>
      <c r="I225" s="184">
        <f t="shared" si="119"/>
        <v>0</v>
      </c>
      <c r="J225" s="351">
        <v>20460</v>
      </c>
      <c r="K225" s="68">
        <v>150</v>
      </c>
      <c r="L225" s="67">
        <v>131</v>
      </c>
      <c r="M225" s="99">
        <v>220</v>
      </c>
      <c r="N225" s="99">
        <f t="shared" si="105"/>
        <v>33000</v>
      </c>
      <c r="O225" s="98" t="s">
        <v>77</v>
      </c>
      <c r="P225" s="215"/>
      <c r="Q225" s="99">
        <f t="shared" si="106"/>
        <v>0</v>
      </c>
      <c r="R225" s="98" t="s">
        <v>77</v>
      </c>
      <c r="S225" s="215"/>
      <c r="T225" s="99">
        <f t="shared" si="107"/>
        <v>0</v>
      </c>
      <c r="U225" s="98" t="s">
        <v>77</v>
      </c>
      <c r="V225" s="215"/>
      <c r="W225" s="99">
        <f t="shared" si="108"/>
        <v>0</v>
      </c>
      <c r="X225" s="98" t="s">
        <v>77</v>
      </c>
      <c r="Y225" s="215"/>
      <c r="Z225" s="99">
        <f t="shared" si="109"/>
        <v>0</v>
      </c>
      <c r="AA225" s="98" t="s">
        <v>77</v>
      </c>
      <c r="AB225" s="215"/>
      <c r="AC225" s="99">
        <f t="shared" si="110"/>
        <v>0</v>
      </c>
      <c r="AD225" s="98" t="s">
        <v>77</v>
      </c>
      <c r="AE225" s="215"/>
      <c r="AF225" s="99">
        <f t="shared" si="111"/>
        <v>0</v>
      </c>
      <c r="AG225" s="98" t="s">
        <v>77</v>
      </c>
      <c r="AH225" s="215"/>
      <c r="AI225" s="99">
        <f t="shared" si="112"/>
        <v>0</v>
      </c>
      <c r="AJ225" s="98" t="s">
        <v>77</v>
      </c>
      <c r="AK225" s="215"/>
      <c r="AL225" s="248">
        <f t="shared" si="113"/>
        <v>0</v>
      </c>
      <c r="AM225" s="73">
        <v>210</v>
      </c>
      <c r="AN225" s="74">
        <v>448</v>
      </c>
      <c r="AO225" s="75">
        <f t="shared" si="120"/>
        <v>67200</v>
      </c>
      <c r="AP225" s="73">
        <v>210</v>
      </c>
      <c r="AQ225" s="74">
        <v>370</v>
      </c>
      <c r="AR225" s="92" t="e">
        <f>AQ225*#REF!</f>
        <v>#REF!</v>
      </c>
      <c r="AS225" s="269">
        <v>210</v>
      </c>
      <c r="AT225" s="75">
        <v>420</v>
      </c>
      <c r="AU225" s="75" t="e">
        <f>AT225*#REF!</f>
        <v>#REF!</v>
      </c>
      <c r="AV225" s="73">
        <v>210</v>
      </c>
      <c r="AW225" s="246">
        <v>1938.61</v>
      </c>
      <c r="AX225" s="75" t="e">
        <f>AW225*#REF!</f>
        <v>#REF!</v>
      </c>
      <c r="AY225" s="93"/>
      <c r="AZ225" s="77">
        <f t="shared" si="121"/>
        <v>220</v>
      </c>
      <c r="BA225" s="77">
        <f t="shared" si="114"/>
        <v>679.32199999999989</v>
      </c>
      <c r="BB225" s="77">
        <f t="shared" si="115"/>
        <v>420</v>
      </c>
      <c r="BC225" s="77">
        <f t="shared" si="116"/>
        <v>1938.61</v>
      </c>
      <c r="BD225" s="88"/>
      <c r="BE225" s="79">
        <f t="shared" si="123"/>
        <v>33000</v>
      </c>
      <c r="BF225" s="80">
        <f t="shared" si="123"/>
        <v>101898.29999999999</v>
      </c>
      <c r="BG225" s="81">
        <f t="shared" si="123"/>
        <v>63000</v>
      </c>
      <c r="BH225" s="342">
        <f t="shared" si="118"/>
        <v>412.66666666666657</v>
      </c>
      <c r="BI225" s="82"/>
    </row>
    <row r="226" spans="1:61" ht="24" x14ac:dyDescent="0.25">
      <c r="A226" s="137">
        <v>211</v>
      </c>
      <c r="B226" s="103" t="s">
        <v>443</v>
      </c>
      <c r="C226" s="84" t="s">
        <v>571</v>
      </c>
      <c r="D226" s="254" t="s">
        <v>572</v>
      </c>
      <c r="E226" s="155" t="s">
        <v>62</v>
      </c>
      <c r="F226" s="64"/>
      <c r="G226" s="64">
        <f t="shared" si="122"/>
        <v>0</v>
      </c>
      <c r="H226" s="183">
        <v>466.67</v>
      </c>
      <c r="I226" s="184">
        <f>G226*H226</f>
        <v>0</v>
      </c>
      <c r="J226" s="351">
        <v>20460</v>
      </c>
      <c r="K226" s="68">
        <v>100</v>
      </c>
      <c r="L226" s="67">
        <v>132</v>
      </c>
      <c r="M226" s="99">
        <v>240</v>
      </c>
      <c r="N226" s="99">
        <f t="shared" si="105"/>
        <v>24000</v>
      </c>
      <c r="O226" s="98" t="s">
        <v>77</v>
      </c>
      <c r="P226" s="215"/>
      <c r="Q226" s="99">
        <f t="shared" si="106"/>
        <v>0</v>
      </c>
      <c r="R226" s="98" t="s">
        <v>77</v>
      </c>
      <c r="S226" s="215"/>
      <c r="T226" s="99">
        <f t="shared" si="107"/>
        <v>0</v>
      </c>
      <c r="U226" s="98" t="s">
        <v>77</v>
      </c>
      <c r="V226" s="215"/>
      <c r="W226" s="99">
        <f t="shared" si="108"/>
        <v>0</v>
      </c>
      <c r="X226" s="98" t="s">
        <v>77</v>
      </c>
      <c r="Y226" s="215"/>
      <c r="Z226" s="99">
        <f t="shared" si="109"/>
        <v>0</v>
      </c>
      <c r="AA226" s="98" t="s">
        <v>77</v>
      </c>
      <c r="AB226" s="215"/>
      <c r="AC226" s="99">
        <f t="shared" si="110"/>
        <v>0</v>
      </c>
      <c r="AD226" s="98" t="s">
        <v>77</v>
      </c>
      <c r="AE226" s="215"/>
      <c r="AF226" s="99">
        <f t="shared" si="111"/>
        <v>0</v>
      </c>
      <c r="AG226" s="98" t="s">
        <v>77</v>
      </c>
      <c r="AH226" s="215"/>
      <c r="AI226" s="99">
        <f t="shared" si="112"/>
        <v>0</v>
      </c>
      <c r="AJ226" s="98" t="s">
        <v>77</v>
      </c>
      <c r="AK226" s="215"/>
      <c r="AL226" s="256">
        <f t="shared" si="113"/>
        <v>0</v>
      </c>
      <c r="AM226" s="73">
        <v>211</v>
      </c>
      <c r="AN226" s="74">
        <v>105</v>
      </c>
      <c r="AO226" s="75">
        <f t="shared" si="120"/>
        <v>10500</v>
      </c>
      <c r="AP226" s="73">
        <v>211</v>
      </c>
      <c r="AQ226" s="74">
        <v>680</v>
      </c>
      <c r="AR226" s="92" t="e">
        <f>AQ226*#REF!</f>
        <v>#REF!</v>
      </c>
      <c r="AS226" s="269">
        <v>211</v>
      </c>
      <c r="AT226" s="75">
        <v>480</v>
      </c>
      <c r="AU226" s="75" t="e">
        <f>AT226*#REF!</f>
        <v>#REF!</v>
      </c>
      <c r="AV226" s="73">
        <v>211</v>
      </c>
      <c r="AW226" s="246">
        <v>1938.61</v>
      </c>
      <c r="AX226" s="75" t="e">
        <f>AW226*#REF!</f>
        <v>#REF!</v>
      </c>
      <c r="AY226" s="93"/>
      <c r="AZ226" s="77">
        <f t="shared" si="121"/>
        <v>105</v>
      </c>
      <c r="BA226" s="77">
        <f t="shared" si="114"/>
        <v>688.72199999999998</v>
      </c>
      <c r="BB226" s="77">
        <f t="shared" si="115"/>
        <v>480</v>
      </c>
      <c r="BC226" s="77">
        <f t="shared" si="116"/>
        <v>1938.61</v>
      </c>
      <c r="BD226" s="88"/>
      <c r="BE226" s="79">
        <f t="shared" si="123"/>
        <v>10500</v>
      </c>
      <c r="BF226" s="80">
        <f t="shared" si="123"/>
        <v>68872.2</v>
      </c>
      <c r="BG226" s="81">
        <f t="shared" si="123"/>
        <v>48000</v>
      </c>
      <c r="BH226" s="342">
        <f t="shared" si="118"/>
        <v>466.66666666666657</v>
      </c>
      <c r="BI226" s="82"/>
    </row>
    <row r="227" spans="1:61" s="204" customFormat="1" x14ac:dyDescent="0.25">
      <c r="A227" s="225"/>
      <c r="B227" s="114"/>
      <c r="C227" s="115"/>
      <c r="D227" s="116" t="s">
        <v>573</v>
      </c>
      <c r="E227" s="116"/>
      <c r="F227" s="226"/>
      <c r="G227" s="226"/>
      <c r="H227" s="120"/>
      <c r="I227" s="120">
        <f>SUM(I169:I226)</f>
        <v>57600</v>
      </c>
      <c r="J227" s="360"/>
      <c r="K227" s="228"/>
      <c r="L227" s="227"/>
      <c r="M227" s="227"/>
      <c r="N227" s="227"/>
      <c r="O227" s="227"/>
      <c r="P227" s="227"/>
      <c r="Q227" s="227"/>
      <c r="R227" s="227"/>
      <c r="S227" s="227"/>
      <c r="T227" s="227"/>
      <c r="U227" s="227"/>
      <c r="V227" s="227"/>
      <c r="W227" s="227"/>
      <c r="X227" s="227"/>
      <c r="Y227" s="227"/>
      <c r="Z227" s="227"/>
      <c r="AA227" s="229"/>
      <c r="AB227" s="229"/>
      <c r="AC227" s="229"/>
      <c r="AD227" s="229"/>
      <c r="AE227" s="229"/>
      <c r="AF227" s="229"/>
      <c r="AG227" s="229"/>
      <c r="AH227" s="229"/>
      <c r="AI227" s="229"/>
      <c r="AJ227" s="229"/>
      <c r="AK227" s="229"/>
      <c r="AL227" s="229"/>
      <c r="AM227" s="229"/>
      <c r="AN227" s="229"/>
      <c r="AO227" s="229"/>
      <c r="AP227" s="229"/>
      <c r="AQ227" s="229"/>
      <c r="AR227" s="229"/>
      <c r="AS227" s="229"/>
      <c r="AT227" s="229"/>
      <c r="AU227" s="229"/>
      <c r="AV227" s="229"/>
      <c r="AW227" s="229"/>
      <c r="AX227" s="229"/>
      <c r="AY227" s="229"/>
      <c r="AZ227" s="203"/>
      <c r="BA227" s="203"/>
      <c r="BB227" s="203"/>
      <c r="BC227" s="203"/>
      <c r="BD227" s="229"/>
      <c r="BE227" s="125">
        <f>SUM(BE169:BE226)</f>
        <v>2079368</v>
      </c>
      <c r="BF227" s="125">
        <f t="shared" ref="BF227:BG227" si="124">SUM(BF169:BF226)</f>
        <v>9197293.939426681</v>
      </c>
      <c r="BG227" s="125">
        <f t="shared" si="124"/>
        <v>5385609.2999999998</v>
      </c>
      <c r="BH227" s="346"/>
      <c r="BI227" s="82"/>
    </row>
    <row r="228" spans="1:61" x14ac:dyDescent="0.25">
      <c r="A228" s="230"/>
      <c r="B228" s="231"/>
      <c r="C228" s="231"/>
      <c r="D228" s="232" t="s">
        <v>574</v>
      </c>
      <c r="E228" s="233"/>
      <c r="F228" s="234"/>
      <c r="G228" s="234"/>
      <c r="H228" s="235"/>
      <c r="I228" s="236"/>
      <c r="J228" s="178"/>
      <c r="K228" s="179"/>
      <c r="L228" s="178"/>
      <c r="M228" s="178"/>
      <c r="N228" s="178"/>
      <c r="O228" s="178"/>
      <c r="P228" s="178"/>
      <c r="Q228" s="178"/>
      <c r="R228" s="178"/>
      <c r="S228" s="178"/>
      <c r="T228" s="178"/>
      <c r="U228" s="178"/>
      <c r="V228" s="178"/>
      <c r="W228" s="178"/>
      <c r="X228" s="178"/>
      <c r="Y228" s="178"/>
      <c r="Z228" s="178"/>
      <c r="AA228" s="135"/>
      <c r="AB228" s="135"/>
      <c r="AC228" s="135"/>
      <c r="AD228" s="135"/>
      <c r="AE228" s="135"/>
      <c r="AF228" s="135"/>
      <c r="AG228" s="135"/>
      <c r="AH228" s="135"/>
      <c r="AI228" s="135"/>
      <c r="AJ228" s="135"/>
      <c r="AK228" s="135"/>
      <c r="AL228" s="240"/>
      <c r="AM228" s="240"/>
      <c r="AN228" s="240"/>
      <c r="AO228" s="240"/>
      <c r="AP228" s="240"/>
      <c r="AQ228" s="240"/>
      <c r="AR228" s="240"/>
      <c r="AS228" s="240"/>
      <c r="AT228" s="240"/>
      <c r="AU228" s="240"/>
      <c r="AV228" s="240"/>
      <c r="AW228" s="240"/>
      <c r="AX228" s="240"/>
      <c r="AY228" s="240"/>
      <c r="AZ228" s="209"/>
      <c r="BA228" s="209"/>
      <c r="BB228" s="240"/>
      <c r="BC228" s="240"/>
      <c r="BD228" s="240"/>
      <c r="BE228" s="240"/>
      <c r="BF228" s="240"/>
      <c r="BG228" s="240"/>
      <c r="BH228" s="347"/>
      <c r="BI228" s="82"/>
    </row>
    <row r="229" spans="1:61" ht="24" x14ac:dyDescent="0.25">
      <c r="A229" s="59">
        <v>212</v>
      </c>
      <c r="B229" s="262" t="s">
        <v>575</v>
      </c>
      <c r="C229" s="84" t="s">
        <v>576</v>
      </c>
      <c r="D229" s="275" t="s">
        <v>577</v>
      </c>
      <c r="E229" s="63" t="s">
        <v>9</v>
      </c>
      <c r="F229" s="64"/>
      <c r="G229" s="64">
        <f t="shared" ref="G229:G251" si="125">SUM(F229:F229)</f>
        <v>0</v>
      </c>
      <c r="H229" s="183">
        <v>364.5</v>
      </c>
      <c r="I229" s="184">
        <f>G229*H229</f>
        <v>0</v>
      </c>
      <c r="J229" s="351">
        <v>17027</v>
      </c>
      <c r="K229" s="68">
        <v>100</v>
      </c>
      <c r="L229" s="67">
        <v>191</v>
      </c>
      <c r="M229" s="99">
        <v>400</v>
      </c>
      <c r="N229" s="276">
        <f t="shared" ref="N229:N251" si="126">M229*K229</f>
        <v>40000</v>
      </c>
      <c r="O229" s="98" t="s">
        <v>37</v>
      </c>
      <c r="P229" s="215"/>
      <c r="Q229" s="99">
        <f t="shared" ref="Q229:Q251" si="127">P229*K229</f>
        <v>0</v>
      </c>
      <c r="R229" s="98" t="s">
        <v>37</v>
      </c>
      <c r="S229" s="215"/>
      <c r="T229" s="99">
        <f t="shared" ref="T229:T251" si="128">S229*K229</f>
        <v>0</v>
      </c>
      <c r="U229" s="98" t="s">
        <v>37</v>
      </c>
      <c r="V229" s="215"/>
      <c r="W229" s="99">
        <f t="shared" ref="W229:W251" si="129">V229*K229</f>
        <v>0</v>
      </c>
      <c r="X229" s="98" t="s">
        <v>37</v>
      </c>
      <c r="Y229" s="215"/>
      <c r="Z229" s="99">
        <f t="shared" ref="Z229:Z251" si="130">Y229*K229</f>
        <v>0</v>
      </c>
      <c r="AA229" s="98" t="s">
        <v>37</v>
      </c>
      <c r="AB229" s="215"/>
      <c r="AC229" s="99">
        <f t="shared" ref="AC229:AC251" si="131">AB229*K229</f>
        <v>0</v>
      </c>
      <c r="AD229" s="98" t="s">
        <v>37</v>
      </c>
      <c r="AE229" s="215"/>
      <c r="AF229" s="99">
        <f t="shared" ref="AF229:AF251" si="132">AE229*K229</f>
        <v>0</v>
      </c>
      <c r="AG229" s="98" t="s">
        <v>37</v>
      </c>
      <c r="AH229" s="215"/>
      <c r="AI229" s="99">
        <f t="shared" ref="AI229:AI251" si="133">AH229*K229</f>
        <v>0</v>
      </c>
      <c r="AJ229" s="67" t="s">
        <v>578</v>
      </c>
      <c r="AK229" s="99">
        <v>170</v>
      </c>
      <c r="AL229" s="245">
        <f t="shared" ref="AL229:AL251" si="134">AK229*K229</f>
        <v>17000</v>
      </c>
      <c r="AM229" s="73">
        <v>211</v>
      </c>
      <c r="AN229" s="74">
        <v>308</v>
      </c>
      <c r="AO229" s="75">
        <f t="shared" si="120"/>
        <v>30800</v>
      </c>
      <c r="AP229" s="73">
        <v>211</v>
      </c>
      <c r="AQ229" s="74">
        <v>450</v>
      </c>
      <c r="AR229" s="92" t="e">
        <f>AQ229*#REF!</f>
        <v>#REF!</v>
      </c>
      <c r="AS229" s="269">
        <v>211</v>
      </c>
      <c r="AT229" s="75">
        <v>300</v>
      </c>
      <c r="AU229" s="75" t="e">
        <f>AT229*#REF!</f>
        <v>#REF!</v>
      </c>
      <c r="AV229" s="73">
        <v>211</v>
      </c>
      <c r="AW229" s="246">
        <v>888.53</v>
      </c>
      <c r="AX229" s="75" t="e">
        <f>AW229*#REF!</f>
        <v>#REF!</v>
      </c>
      <c r="AY229" s="93"/>
      <c r="AZ229" s="77">
        <f t="shared" si="121"/>
        <v>170</v>
      </c>
      <c r="BA229" s="77">
        <f t="shared" ref="BA229:BA251" si="135">AVERAGE(AK229,AH229,AE229,AB229,Y229,V229,S229,P229,M229,AN229,AQ229,AT229,AW229)</f>
        <v>419.42166666666662</v>
      </c>
      <c r="BB229" s="77">
        <f t="shared" ref="BB229:BB251" si="136">MEDIAN(AK229,AH229,AE229,AB229,Y229,V229,S229,P229,M229,AN229,AQ229,AT229,AW229)</f>
        <v>354</v>
      </c>
      <c r="BC229" s="77">
        <f t="shared" ref="BC229:BC251" si="137">MAX(AK229,AH229,AE229,AB229,Y229,V229,S229,P229,M229,AN229,AQ229,AT229,AW229)</f>
        <v>888.53</v>
      </c>
      <c r="BD229" s="88"/>
      <c r="BE229" s="79">
        <f t="shared" ref="BE229:BG251" si="138">AZ229*$K229</f>
        <v>17000</v>
      </c>
      <c r="BF229" s="80">
        <f t="shared" si="138"/>
        <v>41942.166666666664</v>
      </c>
      <c r="BG229" s="81">
        <f t="shared" si="138"/>
        <v>35400</v>
      </c>
      <c r="BH229" s="342">
        <f t="shared" ref="BH229:BH251" si="139">(SUM(M229,P229,S229,V229,Y229,AB229,AE229,AH229,AK229,AN229,AQ229,AT229,AW229)-MAX(M229,P229,S229,V229,Y229,AB229,AE229,AH229,AK229,AN229,AQ229,AT229,AW229)-MIN(M229,P229,S229,V229,Y229,AB229,AE229,AH229,AK229,AN229,AQ229,AT229,AW229))/(COUNT(M229,P229,S229,V229,Y229,AB229,AE229,AH229,AK229,AN229,AQ229,AT229,AW229)-2)</f>
        <v>364.49999999999994</v>
      </c>
      <c r="BI229" s="82"/>
    </row>
    <row r="230" spans="1:61" ht="36" x14ac:dyDescent="0.25">
      <c r="A230" s="137">
        <v>213</v>
      </c>
      <c r="B230" s="83" t="s">
        <v>575</v>
      </c>
      <c r="C230" s="84" t="s">
        <v>579</v>
      </c>
      <c r="D230" s="85" t="s">
        <v>580</v>
      </c>
      <c r="E230" s="86" t="s">
        <v>9</v>
      </c>
      <c r="F230" s="64">
        <v>100</v>
      </c>
      <c r="G230" s="64">
        <f t="shared" si="125"/>
        <v>100</v>
      </c>
      <c r="H230" s="183">
        <v>162.88</v>
      </c>
      <c r="I230" s="184">
        <f t="shared" ref="I230:I251" si="140">G230*H230</f>
        <v>16288</v>
      </c>
      <c r="J230" s="351">
        <v>17027</v>
      </c>
      <c r="K230" s="68">
        <v>100</v>
      </c>
      <c r="L230" s="98" t="s">
        <v>37</v>
      </c>
      <c r="M230" s="215"/>
      <c r="N230" s="276">
        <f t="shared" si="126"/>
        <v>0</v>
      </c>
      <c r="O230" s="67" t="s">
        <v>581</v>
      </c>
      <c r="P230" s="99">
        <v>110</v>
      </c>
      <c r="Q230" s="99">
        <f t="shared" si="127"/>
        <v>11000</v>
      </c>
      <c r="R230" s="67">
        <v>597</v>
      </c>
      <c r="S230" s="99">
        <v>100</v>
      </c>
      <c r="T230" s="99">
        <f t="shared" si="128"/>
        <v>10000</v>
      </c>
      <c r="U230" s="98" t="s">
        <v>37</v>
      </c>
      <c r="V230" s="215"/>
      <c r="W230" s="99">
        <f t="shared" si="129"/>
        <v>0</v>
      </c>
      <c r="X230" s="67">
        <v>172</v>
      </c>
      <c r="Y230" s="99">
        <v>160</v>
      </c>
      <c r="Z230" s="99">
        <f t="shared" si="130"/>
        <v>16000</v>
      </c>
      <c r="AA230" s="67">
        <v>15</v>
      </c>
      <c r="AB230" s="99">
        <v>225.26</v>
      </c>
      <c r="AC230" s="99">
        <f t="shared" si="131"/>
        <v>22526</v>
      </c>
      <c r="AD230" s="67">
        <v>66</v>
      </c>
      <c r="AE230" s="99">
        <v>135.80000000000001</v>
      </c>
      <c r="AF230" s="99">
        <f t="shared" si="132"/>
        <v>13580.000000000002</v>
      </c>
      <c r="AG230" s="67">
        <v>289</v>
      </c>
      <c r="AH230" s="99">
        <v>40.6</v>
      </c>
      <c r="AI230" s="99">
        <f t="shared" si="133"/>
        <v>4060</v>
      </c>
      <c r="AJ230" s="98" t="s">
        <v>37</v>
      </c>
      <c r="AK230" s="215"/>
      <c r="AL230" s="248">
        <f t="shared" si="134"/>
        <v>0</v>
      </c>
      <c r="AM230" s="73">
        <v>212</v>
      </c>
      <c r="AN230" s="74">
        <v>112</v>
      </c>
      <c r="AO230" s="75">
        <f t="shared" si="120"/>
        <v>11200</v>
      </c>
      <c r="AP230" s="73">
        <v>212</v>
      </c>
      <c r="AQ230" s="74">
        <v>350</v>
      </c>
      <c r="AR230" s="92" t="e">
        <f>AQ230*#REF!</f>
        <v>#REF!</v>
      </c>
      <c r="AS230" s="269">
        <v>212</v>
      </c>
      <c r="AT230" s="75">
        <v>110</v>
      </c>
      <c r="AU230" s="75" t="e">
        <f>AT230*#REF!</f>
        <v>#REF!</v>
      </c>
      <c r="AV230" s="73">
        <v>212</v>
      </c>
      <c r="AW230" s="246">
        <v>2100.16</v>
      </c>
      <c r="AX230" s="75" t="e">
        <f>AW230*#REF!</f>
        <v>#REF!</v>
      </c>
      <c r="AY230" s="93"/>
      <c r="AZ230" s="77">
        <f t="shared" si="121"/>
        <v>40.6</v>
      </c>
      <c r="BA230" s="77">
        <f t="shared" si="135"/>
        <v>344.38199999999995</v>
      </c>
      <c r="BB230" s="77">
        <f t="shared" si="136"/>
        <v>123.9</v>
      </c>
      <c r="BC230" s="77">
        <f t="shared" si="137"/>
        <v>2100.16</v>
      </c>
      <c r="BD230" s="88"/>
      <c r="BE230" s="89">
        <f t="shared" si="138"/>
        <v>4060</v>
      </c>
      <c r="BF230" s="90">
        <f t="shared" si="138"/>
        <v>34438.199999999997</v>
      </c>
      <c r="BG230" s="91">
        <f t="shared" si="138"/>
        <v>12390</v>
      </c>
      <c r="BH230" s="342">
        <f t="shared" si="139"/>
        <v>162.88249999999999</v>
      </c>
      <c r="BI230" s="82"/>
    </row>
    <row r="231" spans="1:61" ht="24" x14ac:dyDescent="0.25">
      <c r="A231" s="59">
        <v>214</v>
      </c>
      <c r="B231" s="83" t="s">
        <v>575</v>
      </c>
      <c r="C231" s="84" t="s">
        <v>582</v>
      </c>
      <c r="D231" s="277" t="s">
        <v>583</v>
      </c>
      <c r="E231" s="86" t="s">
        <v>9</v>
      </c>
      <c r="F231" s="64"/>
      <c r="G231" s="64">
        <f t="shared" si="125"/>
        <v>0</v>
      </c>
      <c r="H231" s="183">
        <v>293.52</v>
      </c>
      <c r="I231" s="184">
        <f t="shared" si="140"/>
        <v>0</v>
      </c>
      <c r="J231" s="351">
        <v>17027</v>
      </c>
      <c r="K231" s="68">
        <v>300</v>
      </c>
      <c r="L231" s="67">
        <v>192</v>
      </c>
      <c r="M231" s="99">
        <v>378</v>
      </c>
      <c r="N231" s="276">
        <f t="shared" si="126"/>
        <v>113400</v>
      </c>
      <c r="O231" s="98" t="s">
        <v>37</v>
      </c>
      <c r="P231" s="215"/>
      <c r="Q231" s="99">
        <f t="shared" si="127"/>
        <v>0</v>
      </c>
      <c r="R231" s="98" t="s">
        <v>37</v>
      </c>
      <c r="S231" s="215"/>
      <c r="T231" s="99">
        <f t="shared" si="128"/>
        <v>0</v>
      </c>
      <c r="U231" s="98" t="s">
        <v>37</v>
      </c>
      <c r="V231" s="215"/>
      <c r="W231" s="99">
        <f t="shared" si="129"/>
        <v>0</v>
      </c>
      <c r="X231" s="98" t="s">
        <v>37</v>
      </c>
      <c r="Y231" s="215"/>
      <c r="Z231" s="99">
        <f t="shared" si="130"/>
        <v>0</v>
      </c>
      <c r="AA231" s="98" t="s">
        <v>37</v>
      </c>
      <c r="AB231" s="215"/>
      <c r="AC231" s="99">
        <f t="shared" si="131"/>
        <v>0</v>
      </c>
      <c r="AD231" s="67">
        <v>67</v>
      </c>
      <c r="AE231" s="99">
        <v>271.60000000000002</v>
      </c>
      <c r="AF231" s="99">
        <f t="shared" si="132"/>
        <v>81480</v>
      </c>
      <c r="AG231" s="67">
        <v>292</v>
      </c>
      <c r="AH231" s="99">
        <v>92.8</v>
      </c>
      <c r="AI231" s="99">
        <f t="shared" si="133"/>
        <v>27840</v>
      </c>
      <c r="AJ231" s="98" t="s">
        <v>37</v>
      </c>
      <c r="AK231" s="215"/>
      <c r="AL231" s="248">
        <f t="shared" si="134"/>
        <v>0</v>
      </c>
      <c r="AM231" s="73">
        <v>213</v>
      </c>
      <c r="AN231" s="74">
        <v>168</v>
      </c>
      <c r="AO231" s="75">
        <f t="shared" si="120"/>
        <v>50400</v>
      </c>
      <c r="AP231" s="73">
        <v>213</v>
      </c>
      <c r="AQ231" s="74">
        <v>500</v>
      </c>
      <c r="AR231" s="92" t="e">
        <f>AQ231*#REF!</f>
        <v>#REF!</v>
      </c>
      <c r="AS231" s="269">
        <v>213</v>
      </c>
      <c r="AT231" s="75">
        <v>150</v>
      </c>
      <c r="AU231" s="75" t="e">
        <f>AT231*#REF!</f>
        <v>#REF!</v>
      </c>
      <c r="AV231" s="73">
        <v>213</v>
      </c>
      <c r="AW231" s="246">
        <v>646.20000000000005</v>
      </c>
      <c r="AX231" s="75" t="e">
        <f>AW231*#REF!</f>
        <v>#REF!</v>
      </c>
      <c r="AY231" s="93"/>
      <c r="AZ231" s="77">
        <f t="shared" si="121"/>
        <v>92.8</v>
      </c>
      <c r="BA231" s="77">
        <f t="shared" si="135"/>
        <v>315.22857142857146</v>
      </c>
      <c r="BB231" s="77">
        <f t="shared" si="136"/>
        <v>271.60000000000002</v>
      </c>
      <c r="BC231" s="77">
        <f t="shared" si="137"/>
        <v>646.20000000000005</v>
      </c>
      <c r="BD231" s="88"/>
      <c r="BE231" s="89">
        <f t="shared" si="138"/>
        <v>27840</v>
      </c>
      <c r="BF231" s="90">
        <f t="shared" si="138"/>
        <v>94568.571428571435</v>
      </c>
      <c r="BG231" s="91">
        <f t="shared" si="138"/>
        <v>81480</v>
      </c>
      <c r="BH231" s="342">
        <f t="shared" si="139"/>
        <v>293.5200000000001</v>
      </c>
      <c r="BI231" s="82"/>
    </row>
    <row r="232" spans="1:61" ht="24" x14ac:dyDescent="0.25">
      <c r="A232" s="137">
        <v>215</v>
      </c>
      <c r="B232" s="83" t="s">
        <v>575</v>
      </c>
      <c r="C232" s="84" t="s">
        <v>584</v>
      </c>
      <c r="D232" s="85" t="s">
        <v>585</v>
      </c>
      <c r="E232" s="86" t="s">
        <v>9</v>
      </c>
      <c r="F232" s="64"/>
      <c r="G232" s="64">
        <f t="shared" si="125"/>
        <v>0</v>
      </c>
      <c r="H232" s="183">
        <v>350.67</v>
      </c>
      <c r="I232" s="184">
        <f t="shared" si="140"/>
        <v>0</v>
      </c>
      <c r="J232" s="351">
        <v>17027</v>
      </c>
      <c r="K232" s="68">
        <v>250</v>
      </c>
      <c r="L232" s="98" t="s">
        <v>37</v>
      </c>
      <c r="M232" s="215"/>
      <c r="N232" s="276">
        <f t="shared" si="126"/>
        <v>0</v>
      </c>
      <c r="O232" s="98" t="s">
        <v>37</v>
      </c>
      <c r="P232" s="215"/>
      <c r="Q232" s="99">
        <f t="shared" si="127"/>
        <v>0</v>
      </c>
      <c r="R232" s="67">
        <v>595</v>
      </c>
      <c r="S232" s="99">
        <v>85</v>
      </c>
      <c r="T232" s="99">
        <f t="shared" si="128"/>
        <v>21250</v>
      </c>
      <c r="U232" s="98" t="s">
        <v>37</v>
      </c>
      <c r="V232" s="215"/>
      <c r="W232" s="99">
        <f t="shared" si="129"/>
        <v>0</v>
      </c>
      <c r="X232" s="98" t="s">
        <v>37</v>
      </c>
      <c r="Y232" s="215"/>
      <c r="Z232" s="99">
        <f t="shared" si="130"/>
        <v>0</v>
      </c>
      <c r="AA232" s="98" t="s">
        <v>37</v>
      </c>
      <c r="AB232" s="215"/>
      <c r="AC232" s="99">
        <f t="shared" si="131"/>
        <v>0</v>
      </c>
      <c r="AD232" s="98" t="s">
        <v>37</v>
      </c>
      <c r="AE232" s="215"/>
      <c r="AF232" s="99">
        <f t="shared" si="132"/>
        <v>0</v>
      </c>
      <c r="AG232" s="98" t="s">
        <v>37</v>
      </c>
      <c r="AH232" s="215"/>
      <c r="AI232" s="99">
        <f t="shared" si="133"/>
        <v>0</v>
      </c>
      <c r="AJ232" s="98" t="s">
        <v>37</v>
      </c>
      <c r="AK232" s="215"/>
      <c r="AL232" s="248">
        <f t="shared" si="134"/>
        <v>0</v>
      </c>
      <c r="AM232" s="73">
        <v>214</v>
      </c>
      <c r="AN232" s="74">
        <v>252</v>
      </c>
      <c r="AO232" s="75">
        <f t="shared" si="120"/>
        <v>63000</v>
      </c>
      <c r="AP232" s="73">
        <v>214</v>
      </c>
      <c r="AQ232" s="74">
        <v>550</v>
      </c>
      <c r="AR232" s="92" t="e">
        <f>AQ232*#REF!</f>
        <v>#REF!</v>
      </c>
      <c r="AS232" s="269">
        <v>214</v>
      </c>
      <c r="AT232" s="75">
        <v>250</v>
      </c>
      <c r="AU232" s="75" t="e">
        <f>AT232*#REF!</f>
        <v>#REF!</v>
      </c>
      <c r="AV232" s="73">
        <v>214</v>
      </c>
      <c r="AW232" s="246">
        <v>1130.8599999999999</v>
      </c>
      <c r="AX232" s="75" t="e">
        <f>AW232*#REF!</f>
        <v>#REF!</v>
      </c>
      <c r="AY232" s="93"/>
      <c r="AZ232" s="77">
        <f t="shared" si="121"/>
        <v>85</v>
      </c>
      <c r="BA232" s="77">
        <f t="shared" si="135"/>
        <v>453.57199999999995</v>
      </c>
      <c r="BB232" s="77">
        <f t="shared" si="136"/>
        <v>252</v>
      </c>
      <c r="BC232" s="77">
        <f t="shared" si="137"/>
        <v>1130.8599999999999</v>
      </c>
      <c r="BD232" s="88"/>
      <c r="BE232" s="89">
        <f t="shared" si="138"/>
        <v>21250</v>
      </c>
      <c r="BF232" s="90">
        <f t="shared" si="138"/>
        <v>113392.99999999999</v>
      </c>
      <c r="BG232" s="91">
        <f t="shared" si="138"/>
        <v>63000</v>
      </c>
      <c r="BH232" s="342">
        <f t="shared" si="139"/>
        <v>350.66666666666657</v>
      </c>
      <c r="BI232" s="82"/>
    </row>
    <row r="233" spans="1:61" ht="24" x14ac:dyDescent="0.25">
      <c r="A233" s="59">
        <v>216</v>
      </c>
      <c r="B233" s="83" t="s">
        <v>575</v>
      </c>
      <c r="C233" s="84" t="s">
        <v>586</v>
      </c>
      <c r="D233" s="85" t="s">
        <v>587</v>
      </c>
      <c r="E233" s="86" t="s">
        <v>9</v>
      </c>
      <c r="F233" s="64"/>
      <c r="G233" s="64">
        <f t="shared" si="125"/>
        <v>0</v>
      </c>
      <c r="H233" s="183">
        <v>378</v>
      </c>
      <c r="I233" s="184">
        <f t="shared" si="140"/>
        <v>0</v>
      </c>
      <c r="J233" s="351">
        <v>17027</v>
      </c>
      <c r="K233" s="68">
        <v>250</v>
      </c>
      <c r="L233" s="98" t="s">
        <v>37</v>
      </c>
      <c r="M233" s="215"/>
      <c r="N233" s="276">
        <f t="shared" si="126"/>
        <v>0</v>
      </c>
      <c r="O233" s="98" t="s">
        <v>37</v>
      </c>
      <c r="P233" s="215"/>
      <c r="Q233" s="99">
        <f t="shared" si="127"/>
        <v>0</v>
      </c>
      <c r="R233" s="67">
        <v>596</v>
      </c>
      <c r="S233" s="99">
        <v>90</v>
      </c>
      <c r="T233" s="99">
        <f t="shared" si="128"/>
        <v>22500</v>
      </c>
      <c r="U233" s="98" t="s">
        <v>37</v>
      </c>
      <c r="V233" s="215"/>
      <c r="W233" s="99">
        <f t="shared" si="129"/>
        <v>0</v>
      </c>
      <c r="X233" s="98" t="s">
        <v>37</v>
      </c>
      <c r="Y233" s="215"/>
      <c r="Z233" s="99">
        <f t="shared" si="130"/>
        <v>0</v>
      </c>
      <c r="AA233" s="98" t="s">
        <v>37</v>
      </c>
      <c r="AB233" s="215"/>
      <c r="AC233" s="99">
        <f t="shared" si="131"/>
        <v>0</v>
      </c>
      <c r="AD233" s="98" t="s">
        <v>37</v>
      </c>
      <c r="AE233" s="215"/>
      <c r="AF233" s="99">
        <f t="shared" si="132"/>
        <v>0</v>
      </c>
      <c r="AG233" s="98" t="s">
        <v>37</v>
      </c>
      <c r="AH233" s="215"/>
      <c r="AI233" s="99">
        <f t="shared" si="133"/>
        <v>0</v>
      </c>
      <c r="AJ233" s="98" t="s">
        <v>37</v>
      </c>
      <c r="AK233" s="215"/>
      <c r="AL233" s="248">
        <f t="shared" si="134"/>
        <v>0</v>
      </c>
      <c r="AM233" s="73">
        <v>215</v>
      </c>
      <c r="AN233" s="74">
        <v>364</v>
      </c>
      <c r="AO233" s="75">
        <f t="shared" si="120"/>
        <v>91000</v>
      </c>
      <c r="AP233" s="73">
        <v>215</v>
      </c>
      <c r="AQ233" s="74">
        <v>450</v>
      </c>
      <c r="AR233" s="92" t="e">
        <f>AQ233*#REF!</f>
        <v>#REF!</v>
      </c>
      <c r="AS233" s="269">
        <v>215</v>
      </c>
      <c r="AT233" s="75">
        <v>320</v>
      </c>
      <c r="AU233" s="75" t="e">
        <f>AT233*#REF!</f>
        <v>#REF!</v>
      </c>
      <c r="AV233" s="73">
        <v>215</v>
      </c>
      <c r="AW233" s="246">
        <v>1534.73</v>
      </c>
      <c r="AX233" s="75" t="e">
        <f>AW233*#REF!</f>
        <v>#REF!</v>
      </c>
      <c r="AY233" s="93"/>
      <c r="AZ233" s="77">
        <f t="shared" si="121"/>
        <v>90</v>
      </c>
      <c r="BA233" s="77">
        <f t="shared" si="135"/>
        <v>551.74599999999998</v>
      </c>
      <c r="BB233" s="77">
        <f t="shared" si="136"/>
        <v>364</v>
      </c>
      <c r="BC233" s="77">
        <f t="shared" si="137"/>
        <v>1534.73</v>
      </c>
      <c r="BD233" s="88"/>
      <c r="BE233" s="89">
        <f t="shared" si="138"/>
        <v>22500</v>
      </c>
      <c r="BF233" s="90">
        <f t="shared" si="138"/>
        <v>137936.5</v>
      </c>
      <c r="BG233" s="91">
        <f t="shared" si="138"/>
        <v>91000</v>
      </c>
      <c r="BH233" s="342">
        <f t="shared" si="139"/>
        <v>378</v>
      </c>
      <c r="BI233" s="82"/>
    </row>
    <row r="234" spans="1:61" ht="24" x14ac:dyDescent="0.25">
      <c r="A234" s="137">
        <v>217</v>
      </c>
      <c r="B234" s="83" t="s">
        <v>575</v>
      </c>
      <c r="C234" s="84" t="s">
        <v>588</v>
      </c>
      <c r="D234" s="85" t="s">
        <v>589</v>
      </c>
      <c r="E234" s="86" t="s">
        <v>9</v>
      </c>
      <c r="F234" s="64"/>
      <c r="G234" s="64">
        <f t="shared" si="125"/>
        <v>0</v>
      </c>
      <c r="H234" s="183">
        <v>230.89</v>
      </c>
      <c r="I234" s="184">
        <f t="shared" si="140"/>
        <v>0</v>
      </c>
      <c r="J234" s="351">
        <v>17027</v>
      </c>
      <c r="K234" s="68">
        <v>100</v>
      </c>
      <c r="L234" s="98" t="s">
        <v>37</v>
      </c>
      <c r="M234" s="215"/>
      <c r="N234" s="276">
        <f t="shared" si="126"/>
        <v>0</v>
      </c>
      <c r="O234" s="67">
        <v>164</v>
      </c>
      <c r="P234" s="99">
        <v>150</v>
      </c>
      <c r="Q234" s="99">
        <f t="shared" si="127"/>
        <v>15000</v>
      </c>
      <c r="R234" s="67">
        <v>598</v>
      </c>
      <c r="S234" s="99">
        <v>165.55</v>
      </c>
      <c r="T234" s="99">
        <f t="shared" si="128"/>
        <v>16555</v>
      </c>
      <c r="U234" s="98" t="s">
        <v>37</v>
      </c>
      <c r="V234" s="215"/>
      <c r="W234" s="99">
        <f t="shared" si="129"/>
        <v>0</v>
      </c>
      <c r="X234" s="98" t="s">
        <v>37</v>
      </c>
      <c r="Y234" s="215"/>
      <c r="Z234" s="99">
        <f t="shared" si="130"/>
        <v>0</v>
      </c>
      <c r="AA234" s="98" t="s">
        <v>37</v>
      </c>
      <c r="AB234" s="215"/>
      <c r="AC234" s="99">
        <f t="shared" si="131"/>
        <v>0</v>
      </c>
      <c r="AD234" s="98" t="s">
        <v>37</v>
      </c>
      <c r="AE234" s="215"/>
      <c r="AF234" s="99">
        <f t="shared" si="132"/>
        <v>0</v>
      </c>
      <c r="AG234" s="98" t="s">
        <v>37</v>
      </c>
      <c r="AH234" s="215"/>
      <c r="AI234" s="99">
        <f t="shared" si="133"/>
        <v>0</v>
      </c>
      <c r="AJ234" s="98" t="s">
        <v>37</v>
      </c>
      <c r="AK234" s="215"/>
      <c r="AL234" s="248">
        <f t="shared" si="134"/>
        <v>0</v>
      </c>
      <c r="AM234" s="73">
        <v>216</v>
      </c>
      <c r="AN234" s="74">
        <v>308</v>
      </c>
      <c r="AO234" s="75">
        <f t="shared" si="120"/>
        <v>30800</v>
      </c>
      <c r="AP234" s="73">
        <v>216</v>
      </c>
      <c r="AQ234" s="74">
        <v>160</v>
      </c>
      <c r="AR234" s="92" t="e">
        <f>AQ234*#REF!</f>
        <v>#REF!</v>
      </c>
      <c r="AS234" s="269">
        <v>216</v>
      </c>
      <c r="AT234" s="75">
        <v>290</v>
      </c>
      <c r="AU234" s="75" t="e">
        <f>AT234*#REF!</f>
        <v>#REF!</v>
      </c>
      <c r="AV234" s="73">
        <v>216</v>
      </c>
      <c r="AW234" s="246">
        <v>2100.16</v>
      </c>
      <c r="AX234" s="75" t="e">
        <f>AW234*#REF!</f>
        <v>#REF!</v>
      </c>
      <c r="AY234" s="93"/>
      <c r="AZ234" s="77">
        <f t="shared" si="121"/>
        <v>150</v>
      </c>
      <c r="BA234" s="77">
        <f t="shared" si="135"/>
        <v>528.95166666666671</v>
      </c>
      <c r="BB234" s="77">
        <f t="shared" si="136"/>
        <v>227.77500000000001</v>
      </c>
      <c r="BC234" s="77">
        <f t="shared" si="137"/>
        <v>2100.16</v>
      </c>
      <c r="BD234" s="88"/>
      <c r="BE234" s="89">
        <f t="shared" si="138"/>
        <v>15000</v>
      </c>
      <c r="BF234" s="90">
        <f t="shared" si="138"/>
        <v>52895.166666666672</v>
      </c>
      <c r="BG234" s="91">
        <f t="shared" si="138"/>
        <v>22777.5</v>
      </c>
      <c r="BH234" s="342">
        <f t="shared" si="139"/>
        <v>230.88750000000005</v>
      </c>
      <c r="BI234" s="82"/>
    </row>
    <row r="235" spans="1:61" ht="24" x14ac:dyDescent="0.25">
      <c r="A235" s="59">
        <v>218</v>
      </c>
      <c r="B235" s="83" t="s">
        <v>575</v>
      </c>
      <c r="C235" s="84" t="s">
        <v>590</v>
      </c>
      <c r="D235" s="85" t="s">
        <v>591</v>
      </c>
      <c r="E235" s="86" t="s">
        <v>9</v>
      </c>
      <c r="F235" s="64"/>
      <c r="G235" s="64">
        <f t="shared" si="125"/>
        <v>0</v>
      </c>
      <c r="H235" s="183">
        <v>388.92</v>
      </c>
      <c r="I235" s="184">
        <f t="shared" si="140"/>
        <v>0</v>
      </c>
      <c r="J235" s="351">
        <v>17027</v>
      </c>
      <c r="K235" s="68">
        <v>100</v>
      </c>
      <c r="L235" s="98" t="s">
        <v>37</v>
      </c>
      <c r="M235" s="215"/>
      <c r="N235" s="276">
        <f t="shared" si="126"/>
        <v>0</v>
      </c>
      <c r="O235" s="67">
        <v>165</v>
      </c>
      <c r="P235" s="99">
        <v>75</v>
      </c>
      <c r="Q235" s="99">
        <f t="shared" si="127"/>
        <v>7500</v>
      </c>
      <c r="R235" s="67">
        <v>599</v>
      </c>
      <c r="S235" s="99">
        <v>187.68</v>
      </c>
      <c r="T235" s="99">
        <f t="shared" si="128"/>
        <v>18768</v>
      </c>
      <c r="U235" s="98" t="s">
        <v>37</v>
      </c>
      <c r="V235" s="215"/>
      <c r="W235" s="99">
        <f t="shared" si="129"/>
        <v>0</v>
      </c>
      <c r="X235" s="98" t="s">
        <v>37</v>
      </c>
      <c r="Y235" s="215"/>
      <c r="Z235" s="99">
        <f t="shared" si="130"/>
        <v>0</v>
      </c>
      <c r="AA235" s="98" t="s">
        <v>37</v>
      </c>
      <c r="AB235" s="215"/>
      <c r="AC235" s="99">
        <f t="shared" si="131"/>
        <v>0</v>
      </c>
      <c r="AD235" s="98" t="s">
        <v>37</v>
      </c>
      <c r="AE235" s="215"/>
      <c r="AF235" s="99">
        <f t="shared" si="132"/>
        <v>0</v>
      </c>
      <c r="AG235" s="98" t="s">
        <v>37</v>
      </c>
      <c r="AH235" s="215"/>
      <c r="AI235" s="99">
        <f t="shared" si="133"/>
        <v>0</v>
      </c>
      <c r="AJ235" s="98" t="s">
        <v>37</v>
      </c>
      <c r="AK235" s="215"/>
      <c r="AL235" s="248">
        <f t="shared" si="134"/>
        <v>0</v>
      </c>
      <c r="AM235" s="73">
        <v>217</v>
      </c>
      <c r="AN235" s="74">
        <v>448</v>
      </c>
      <c r="AO235" s="75">
        <f t="shared" si="120"/>
        <v>44800</v>
      </c>
      <c r="AP235" s="73">
        <v>217</v>
      </c>
      <c r="AQ235" s="74">
        <v>500</v>
      </c>
      <c r="AR235" s="92" t="e">
        <f>AQ235*#REF!</f>
        <v>#REF!</v>
      </c>
      <c r="AS235" s="269">
        <v>217</v>
      </c>
      <c r="AT235" s="75">
        <v>420</v>
      </c>
      <c r="AU235" s="75" t="e">
        <f>AT235*#REF!</f>
        <v>#REF!</v>
      </c>
      <c r="AV235" s="73">
        <v>217</v>
      </c>
      <c r="AW235" s="246">
        <v>1938.61</v>
      </c>
      <c r="AX235" s="75" t="e">
        <f>AW235*#REF!</f>
        <v>#REF!</v>
      </c>
      <c r="AY235" s="93"/>
      <c r="AZ235" s="77">
        <f t="shared" si="121"/>
        <v>75</v>
      </c>
      <c r="BA235" s="77">
        <f t="shared" si="135"/>
        <v>594.88166666666666</v>
      </c>
      <c r="BB235" s="77">
        <f t="shared" si="136"/>
        <v>434</v>
      </c>
      <c r="BC235" s="77">
        <f t="shared" si="137"/>
        <v>1938.61</v>
      </c>
      <c r="BD235" s="88"/>
      <c r="BE235" s="89">
        <f t="shared" si="138"/>
        <v>7500</v>
      </c>
      <c r="BF235" s="90">
        <f t="shared" si="138"/>
        <v>59488.166666666664</v>
      </c>
      <c r="BG235" s="91">
        <f t="shared" si="138"/>
        <v>43400</v>
      </c>
      <c r="BH235" s="342">
        <f t="shared" si="139"/>
        <v>388.92</v>
      </c>
      <c r="BI235" s="82"/>
    </row>
    <row r="236" spans="1:61" ht="36" x14ac:dyDescent="0.25">
      <c r="A236" s="137">
        <v>219</v>
      </c>
      <c r="B236" s="83" t="s">
        <v>575</v>
      </c>
      <c r="C236" s="84" t="s">
        <v>592</v>
      </c>
      <c r="D236" s="85" t="s">
        <v>593</v>
      </c>
      <c r="E236" s="86" t="s">
        <v>9</v>
      </c>
      <c r="F236" s="64"/>
      <c r="G236" s="64">
        <f t="shared" si="125"/>
        <v>0</v>
      </c>
      <c r="H236" s="183">
        <v>528.4</v>
      </c>
      <c r="I236" s="184">
        <f t="shared" si="140"/>
        <v>0</v>
      </c>
      <c r="J236" s="351">
        <v>17027</v>
      </c>
      <c r="K236" s="68">
        <v>100</v>
      </c>
      <c r="L236" s="67">
        <v>189</v>
      </c>
      <c r="M236" s="99">
        <v>650</v>
      </c>
      <c r="N236" s="276">
        <f t="shared" si="126"/>
        <v>65000</v>
      </c>
      <c r="O236" s="67">
        <v>166</v>
      </c>
      <c r="P236" s="99">
        <v>130</v>
      </c>
      <c r="Q236" s="99">
        <f t="shared" si="127"/>
        <v>13000</v>
      </c>
      <c r="R236" s="67">
        <v>600</v>
      </c>
      <c r="S236" s="99">
        <v>200</v>
      </c>
      <c r="T236" s="99">
        <f t="shared" si="128"/>
        <v>20000</v>
      </c>
      <c r="U236" s="98" t="s">
        <v>37</v>
      </c>
      <c r="V236" s="215"/>
      <c r="W236" s="99">
        <f t="shared" si="129"/>
        <v>0</v>
      </c>
      <c r="X236" s="98" t="s">
        <v>37</v>
      </c>
      <c r="Y236" s="215"/>
      <c r="Z236" s="99">
        <f t="shared" si="130"/>
        <v>0</v>
      </c>
      <c r="AA236" s="98" t="s">
        <v>37</v>
      </c>
      <c r="AB236" s="215"/>
      <c r="AC236" s="99">
        <f t="shared" si="131"/>
        <v>0</v>
      </c>
      <c r="AD236" s="98" t="s">
        <v>37</v>
      </c>
      <c r="AE236" s="215"/>
      <c r="AF236" s="99">
        <f t="shared" si="132"/>
        <v>0</v>
      </c>
      <c r="AG236" s="98" t="s">
        <v>37</v>
      </c>
      <c r="AH236" s="215"/>
      <c r="AI236" s="99">
        <f t="shared" si="133"/>
        <v>0</v>
      </c>
      <c r="AJ236" s="98" t="s">
        <v>37</v>
      </c>
      <c r="AK236" s="215"/>
      <c r="AL236" s="248">
        <f t="shared" si="134"/>
        <v>0</v>
      </c>
      <c r="AM236" s="73">
        <v>218</v>
      </c>
      <c r="AN236" s="74">
        <v>672</v>
      </c>
      <c r="AO236" s="75">
        <f t="shared" si="120"/>
        <v>67200</v>
      </c>
      <c r="AP236" s="73">
        <v>218</v>
      </c>
      <c r="AQ236" s="74">
        <v>570</v>
      </c>
      <c r="AR236" s="92" t="e">
        <f>AQ236*#REF!</f>
        <v>#REF!</v>
      </c>
      <c r="AS236" s="269">
        <v>218</v>
      </c>
      <c r="AT236" s="75">
        <v>550</v>
      </c>
      <c r="AU236" s="75" t="e">
        <f>AT236*#REF!</f>
        <v>#REF!</v>
      </c>
      <c r="AV236" s="73">
        <v>218</v>
      </c>
      <c r="AW236" s="246">
        <v>2261.71</v>
      </c>
      <c r="AX236" s="75" t="e">
        <f>AW236*#REF!</f>
        <v>#REF!</v>
      </c>
      <c r="AY236" s="93"/>
      <c r="AZ236" s="77">
        <f t="shared" si="121"/>
        <v>130</v>
      </c>
      <c r="BA236" s="77">
        <f t="shared" si="135"/>
        <v>719.10142857142853</v>
      </c>
      <c r="BB236" s="77">
        <f t="shared" si="136"/>
        <v>570</v>
      </c>
      <c r="BC236" s="77">
        <f t="shared" si="137"/>
        <v>2261.71</v>
      </c>
      <c r="BD236" s="88"/>
      <c r="BE236" s="89">
        <f t="shared" si="138"/>
        <v>13000</v>
      </c>
      <c r="BF236" s="90">
        <f t="shared" si="138"/>
        <v>71910.142857142855</v>
      </c>
      <c r="BG236" s="91">
        <f t="shared" si="138"/>
        <v>57000</v>
      </c>
      <c r="BH236" s="342">
        <f t="shared" si="139"/>
        <v>528.4</v>
      </c>
      <c r="BI236" s="82"/>
    </row>
    <row r="237" spans="1:61" ht="24" x14ac:dyDescent="0.25">
      <c r="A237" s="59">
        <v>220</v>
      </c>
      <c r="B237" s="83" t="s">
        <v>575</v>
      </c>
      <c r="C237" s="84" t="s">
        <v>594</v>
      </c>
      <c r="D237" s="278" t="s">
        <v>595</v>
      </c>
      <c r="E237" s="86" t="s">
        <v>9</v>
      </c>
      <c r="F237" s="64"/>
      <c r="G237" s="64">
        <f t="shared" si="125"/>
        <v>0</v>
      </c>
      <c r="H237" s="183">
        <v>399.2</v>
      </c>
      <c r="I237" s="184">
        <f t="shared" si="140"/>
        <v>0</v>
      </c>
      <c r="J237" s="351">
        <v>17027</v>
      </c>
      <c r="K237" s="68">
        <v>20</v>
      </c>
      <c r="L237" s="67">
        <v>190</v>
      </c>
      <c r="M237" s="99">
        <v>556</v>
      </c>
      <c r="N237" s="276">
        <f t="shared" si="126"/>
        <v>11120</v>
      </c>
      <c r="O237" s="67">
        <v>167</v>
      </c>
      <c r="P237" s="99">
        <v>120</v>
      </c>
      <c r="Q237" s="99">
        <f t="shared" si="127"/>
        <v>2400</v>
      </c>
      <c r="R237" s="67">
        <v>601</v>
      </c>
      <c r="S237" s="99">
        <v>150</v>
      </c>
      <c r="T237" s="99">
        <f t="shared" si="128"/>
        <v>3000</v>
      </c>
      <c r="U237" s="98" t="s">
        <v>37</v>
      </c>
      <c r="V237" s="215"/>
      <c r="W237" s="99">
        <f t="shared" si="129"/>
        <v>0</v>
      </c>
      <c r="X237" s="98" t="s">
        <v>37</v>
      </c>
      <c r="Y237" s="215"/>
      <c r="Z237" s="99">
        <f t="shared" si="130"/>
        <v>0</v>
      </c>
      <c r="AA237" s="98" t="s">
        <v>37</v>
      </c>
      <c r="AB237" s="215"/>
      <c r="AC237" s="99">
        <f t="shared" si="131"/>
        <v>0</v>
      </c>
      <c r="AD237" s="98" t="s">
        <v>37</v>
      </c>
      <c r="AE237" s="215"/>
      <c r="AF237" s="99">
        <f t="shared" si="132"/>
        <v>0</v>
      </c>
      <c r="AG237" s="98" t="s">
        <v>37</v>
      </c>
      <c r="AH237" s="215"/>
      <c r="AI237" s="99">
        <f t="shared" si="133"/>
        <v>0</v>
      </c>
      <c r="AJ237" s="98" t="s">
        <v>37</v>
      </c>
      <c r="AK237" s="215"/>
      <c r="AL237" s="248">
        <f t="shared" si="134"/>
        <v>0</v>
      </c>
      <c r="AM237" s="73">
        <v>219</v>
      </c>
      <c r="AN237" s="74">
        <v>490</v>
      </c>
      <c r="AO237" s="75">
        <f t="shared" si="120"/>
        <v>9800</v>
      </c>
      <c r="AP237" s="73">
        <v>219</v>
      </c>
      <c r="AQ237" s="74">
        <v>400</v>
      </c>
      <c r="AR237" s="92" t="e">
        <f>AQ237*#REF!</f>
        <v>#REF!</v>
      </c>
      <c r="AS237" s="269">
        <v>219</v>
      </c>
      <c r="AT237" s="75">
        <v>400</v>
      </c>
      <c r="AU237" s="75" t="e">
        <f>AT237*#REF!</f>
        <v>#REF!</v>
      </c>
      <c r="AV237" s="73">
        <v>219</v>
      </c>
      <c r="AW237" s="246">
        <v>2907.92</v>
      </c>
      <c r="AX237" s="75" t="e">
        <f>AW237*#REF!</f>
        <v>#REF!</v>
      </c>
      <c r="AY237" s="93"/>
      <c r="AZ237" s="77">
        <f t="shared" si="121"/>
        <v>120</v>
      </c>
      <c r="BA237" s="77">
        <f t="shared" si="135"/>
        <v>717.70285714285717</v>
      </c>
      <c r="BB237" s="77">
        <f t="shared" si="136"/>
        <v>400</v>
      </c>
      <c r="BC237" s="77">
        <f t="shared" si="137"/>
        <v>2907.92</v>
      </c>
      <c r="BD237" s="88"/>
      <c r="BE237" s="89">
        <f t="shared" si="138"/>
        <v>2400</v>
      </c>
      <c r="BF237" s="90">
        <f t="shared" si="138"/>
        <v>14354.057142857144</v>
      </c>
      <c r="BG237" s="91">
        <f t="shared" si="138"/>
        <v>8000</v>
      </c>
      <c r="BH237" s="342">
        <f t="shared" si="139"/>
        <v>399.2</v>
      </c>
      <c r="BI237" s="82"/>
    </row>
    <row r="238" spans="1:61" ht="24" x14ac:dyDescent="0.25">
      <c r="A238" s="137">
        <v>221</v>
      </c>
      <c r="B238" s="83" t="s">
        <v>575</v>
      </c>
      <c r="C238" s="84" t="s">
        <v>596</v>
      </c>
      <c r="D238" s="85" t="s">
        <v>597</v>
      </c>
      <c r="E238" s="86" t="s">
        <v>9</v>
      </c>
      <c r="F238" s="64"/>
      <c r="G238" s="64">
        <f t="shared" si="125"/>
        <v>0</v>
      </c>
      <c r="H238" s="183">
        <v>67.95</v>
      </c>
      <c r="I238" s="184">
        <f t="shared" si="140"/>
        <v>0</v>
      </c>
      <c r="J238" s="351">
        <v>446546</v>
      </c>
      <c r="K238" s="68">
        <v>162</v>
      </c>
      <c r="L238" s="67">
        <v>96</v>
      </c>
      <c r="M238" s="99">
        <v>45</v>
      </c>
      <c r="N238" s="276">
        <f t="shared" si="126"/>
        <v>7290</v>
      </c>
      <c r="O238" s="67">
        <v>179</v>
      </c>
      <c r="P238" s="99">
        <v>16</v>
      </c>
      <c r="Q238" s="99">
        <f t="shared" si="127"/>
        <v>2592</v>
      </c>
      <c r="R238" s="67">
        <v>610</v>
      </c>
      <c r="S238" s="99">
        <v>25.5</v>
      </c>
      <c r="T238" s="99">
        <f t="shared" si="128"/>
        <v>4131</v>
      </c>
      <c r="U238" s="98" t="s">
        <v>37</v>
      </c>
      <c r="V238" s="215"/>
      <c r="W238" s="99">
        <f t="shared" si="129"/>
        <v>0</v>
      </c>
      <c r="X238" s="67">
        <v>177</v>
      </c>
      <c r="Y238" s="99">
        <v>20</v>
      </c>
      <c r="Z238" s="99">
        <f t="shared" si="130"/>
        <v>3240</v>
      </c>
      <c r="AA238" s="67">
        <v>16</v>
      </c>
      <c r="AB238" s="99">
        <v>89.08</v>
      </c>
      <c r="AC238" s="99">
        <f t="shared" si="131"/>
        <v>14430.96</v>
      </c>
      <c r="AD238" s="98" t="s">
        <v>37</v>
      </c>
      <c r="AE238" s="215"/>
      <c r="AF238" s="99">
        <f t="shared" si="132"/>
        <v>0</v>
      </c>
      <c r="AG238" s="67">
        <v>307</v>
      </c>
      <c r="AH238" s="99">
        <v>5.94</v>
      </c>
      <c r="AI238" s="99">
        <f t="shared" si="133"/>
        <v>962.28000000000009</v>
      </c>
      <c r="AJ238" s="67" t="s">
        <v>598</v>
      </c>
      <c r="AK238" s="99">
        <v>22</v>
      </c>
      <c r="AL238" s="248">
        <f t="shared" si="134"/>
        <v>3564</v>
      </c>
      <c r="AM238" s="73">
        <v>220</v>
      </c>
      <c r="AN238" s="74">
        <v>49</v>
      </c>
      <c r="AO238" s="75">
        <f t="shared" si="120"/>
        <v>7938</v>
      </c>
      <c r="AP238" s="73">
        <v>220</v>
      </c>
      <c r="AQ238" s="74">
        <v>300</v>
      </c>
      <c r="AR238" s="92" t="e">
        <f>AQ238*#REF!</f>
        <v>#REF!</v>
      </c>
      <c r="AS238" s="269">
        <v>220</v>
      </c>
      <c r="AT238" s="75">
        <v>45</v>
      </c>
      <c r="AU238" s="75" t="e">
        <f>AT238*#REF!</f>
        <v>#REF!</v>
      </c>
      <c r="AV238" s="73">
        <v>220</v>
      </c>
      <c r="AW238" s="246">
        <v>565.42999999999995</v>
      </c>
      <c r="AX238" s="75" t="e">
        <f>AW238*#REF!</f>
        <v>#REF!</v>
      </c>
      <c r="AY238" s="93"/>
      <c r="AZ238" s="77">
        <f t="shared" si="121"/>
        <v>5.94</v>
      </c>
      <c r="BA238" s="77">
        <f t="shared" si="135"/>
        <v>107.54090909090907</v>
      </c>
      <c r="BB238" s="77">
        <f t="shared" si="136"/>
        <v>45</v>
      </c>
      <c r="BC238" s="77">
        <f t="shared" si="137"/>
        <v>565.42999999999995</v>
      </c>
      <c r="BD238" s="88"/>
      <c r="BE238" s="89">
        <f t="shared" si="138"/>
        <v>962.28000000000009</v>
      </c>
      <c r="BF238" s="90">
        <f t="shared" si="138"/>
        <v>17421.62727272727</v>
      </c>
      <c r="BG238" s="91">
        <f t="shared" si="138"/>
        <v>7290</v>
      </c>
      <c r="BH238" s="342">
        <f t="shared" si="139"/>
        <v>67.953333333333319</v>
      </c>
      <c r="BI238" s="82"/>
    </row>
    <row r="239" spans="1:61" ht="84" x14ac:dyDescent="0.25">
      <c r="A239" s="59">
        <v>222</v>
      </c>
      <c r="B239" s="83" t="s">
        <v>575</v>
      </c>
      <c r="C239" s="84" t="s">
        <v>599</v>
      </c>
      <c r="D239" s="85" t="s">
        <v>600</v>
      </c>
      <c r="E239" s="86" t="s">
        <v>62</v>
      </c>
      <c r="F239" s="64"/>
      <c r="G239" s="64">
        <f t="shared" si="125"/>
        <v>0</v>
      </c>
      <c r="H239" s="183">
        <v>104.42</v>
      </c>
      <c r="I239" s="184">
        <f t="shared" si="140"/>
        <v>0</v>
      </c>
      <c r="J239" s="351">
        <v>446546</v>
      </c>
      <c r="K239" s="68">
        <v>180</v>
      </c>
      <c r="L239" s="67">
        <v>97</v>
      </c>
      <c r="M239" s="99">
        <v>40</v>
      </c>
      <c r="N239" s="276">
        <f t="shared" si="126"/>
        <v>7200</v>
      </c>
      <c r="O239" s="67">
        <v>178</v>
      </c>
      <c r="P239" s="99">
        <v>27</v>
      </c>
      <c r="Q239" s="99">
        <f t="shared" si="127"/>
        <v>4860</v>
      </c>
      <c r="R239" s="98" t="s">
        <v>37</v>
      </c>
      <c r="S239" s="215"/>
      <c r="T239" s="99">
        <f t="shared" si="128"/>
        <v>0</v>
      </c>
      <c r="U239" s="67" t="s">
        <v>179</v>
      </c>
      <c r="V239" s="99">
        <v>20</v>
      </c>
      <c r="W239" s="99">
        <f t="shared" si="129"/>
        <v>3600</v>
      </c>
      <c r="X239" s="98" t="s">
        <v>37</v>
      </c>
      <c r="Y239" s="215"/>
      <c r="Z239" s="99">
        <f t="shared" si="130"/>
        <v>0</v>
      </c>
      <c r="AA239" s="67">
        <v>17</v>
      </c>
      <c r="AB239" s="99">
        <v>262.93</v>
      </c>
      <c r="AC239" s="99">
        <f t="shared" si="131"/>
        <v>47327.4</v>
      </c>
      <c r="AD239" s="67">
        <v>55</v>
      </c>
      <c r="AE239" s="99">
        <v>52.23</v>
      </c>
      <c r="AF239" s="99">
        <f t="shared" si="132"/>
        <v>9401.4</v>
      </c>
      <c r="AG239" s="67">
        <v>310</v>
      </c>
      <c r="AH239" s="99">
        <v>31.32</v>
      </c>
      <c r="AI239" s="99">
        <f t="shared" si="133"/>
        <v>5637.6</v>
      </c>
      <c r="AJ239" s="67" t="s">
        <v>477</v>
      </c>
      <c r="AK239" s="99">
        <v>62</v>
      </c>
      <c r="AL239" s="248">
        <f t="shared" si="134"/>
        <v>11160</v>
      </c>
      <c r="AM239" s="73">
        <v>221</v>
      </c>
      <c r="AN239" s="74">
        <v>112</v>
      </c>
      <c r="AO239" s="75">
        <f t="shared" si="120"/>
        <v>20160</v>
      </c>
      <c r="AP239" s="73">
        <v>221</v>
      </c>
      <c r="AQ239" s="74">
        <v>400</v>
      </c>
      <c r="AR239" s="92" t="e">
        <f>AQ239*#REF!</f>
        <v>#REF!</v>
      </c>
      <c r="AS239" s="269">
        <v>221</v>
      </c>
      <c r="AT239" s="75">
        <v>110</v>
      </c>
      <c r="AU239" s="75" t="e">
        <f>AT239*#REF!</f>
        <v>#REF!</v>
      </c>
      <c r="AV239" s="73">
        <v>221</v>
      </c>
      <c r="AW239" s="246">
        <v>242.33</v>
      </c>
      <c r="AX239" s="75" t="e">
        <f>AW239*#REF!</f>
        <v>#REF!</v>
      </c>
      <c r="AY239" s="93"/>
      <c r="AZ239" s="77">
        <f t="shared" si="121"/>
        <v>20</v>
      </c>
      <c r="BA239" s="77">
        <f t="shared" si="135"/>
        <v>123.6190909090909</v>
      </c>
      <c r="BB239" s="77">
        <f t="shared" si="136"/>
        <v>62</v>
      </c>
      <c r="BC239" s="77">
        <f t="shared" si="137"/>
        <v>400</v>
      </c>
      <c r="BD239" s="88"/>
      <c r="BE239" s="89">
        <f t="shared" si="138"/>
        <v>3600</v>
      </c>
      <c r="BF239" s="90">
        <f t="shared" si="138"/>
        <v>22251.436363636363</v>
      </c>
      <c r="BG239" s="91">
        <f t="shared" si="138"/>
        <v>11160</v>
      </c>
      <c r="BH239" s="342">
        <f t="shared" si="139"/>
        <v>104.42333333333333</v>
      </c>
      <c r="BI239" s="82"/>
    </row>
    <row r="240" spans="1:61" ht="24" x14ac:dyDescent="0.25">
      <c r="A240" s="59">
        <v>223</v>
      </c>
      <c r="B240" s="83" t="s">
        <v>575</v>
      </c>
      <c r="C240" s="84" t="s">
        <v>601</v>
      </c>
      <c r="D240" s="277" t="s">
        <v>602</v>
      </c>
      <c r="E240" s="86" t="s">
        <v>9</v>
      </c>
      <c r="F240" s="64"/>
      <c r="G240" s="64">
        <f t="shared" si="125"/>
        <v>0</v>
      </c>
      <c r="H240" s="183">
        <v>329.24</v>
      </c>
      <c r="I240" s="184">
        <f t="shared" si="140"/>
        <v>0</v>
      </c>
      <c r="J240" s="351">
        <v>17027</v>
      </c>
      <c r="K240" s="68">
        <v>12</v>
      </c>
      <c r="L240" s="67">
        <v>194</v>
      </c>
      <c r="M240" s="99">
        <v>489</v>
      </c>
      <c r="N240" s="276">
        <f t="shared" si="126"/>
        <v>5868</v>
      </c>
      <c r="O240" s="67">
        <v>176</v>
      </c>
      <c r="P240" s="99">
        <v>110</v>
      </c>
      <c r="Q240" s="99">
        <f t="shared" si="127"/>
        <v>1320</v>
      </c>
      <c r="R240" s="67">
        <v>607</v>
      </c>
      <c r="S240" s="99">
        <v>300</v>
      </c>
      <c r="T240" s="99">
        <f t="shared" si="128"/>
        <v>3600</v>
      </c>
      <c r="U240" s="98" t="s">
        <v>37</v>
      </c>
      <c r="V240" s="215"/>
      <c r="W240" s="99">
        <f t="shared" si="129"/>
        <v>0</v>
      </c>
      <c r="X240" s="67">
        <v>175</v>
      </c>
      <c r="Y240" s="99">
        <v>140</v>
      </c>
      <c r="Z240" s="99">
        <f t="shared" si="130"/>
        <v>1680</v>
      </c>
      <c r="AA240" s="98" t="s">
        <v>37</v>
      </c>
      <c r="AB240" s="215"/>
      <c r="AC240" s="99">
        <f t="shared" si="131"/>
        <v>0</v>
      </c>
      <c r="AD240" s="98" t="s">
        <v>37</v>
      </c>
      <c r="AE240" s="215"/>
      <c r="AF240" s="99">
        <f t="shared" si="132"/>
        <v>0</v>
      </c>
      <c r="AG240" s="98" t="s">
        <v>37</v>
      </c>
      <c r="AH240" s="215"/>
      <c r="AI240" s="99">
        <f t="shared" si="133"/>
        <v>0</v>
      </c>
      <c r="AJ240" s="98" t="s">
        <v>37</v>
      </c>
      <c r="AK240" s="215"/>
      <c r="AL240" s="248">
        <f t="shared" si="134"/>
        <v>0</v>
      </c>
      <c r="AM240" s="73">
        <v>222</v>
      </c>
      <c r="AN240" s="74">
        <v>420</v>
      </c>
      <c r="AO240" s="75">
        <f t="shared" si="120"/>
        <v>5040</v>
      </c>
      <c r="AP240" s="73">
        <v>222</v>
      </c>
      <c r="AQ240" s="74">
        <v>380</v>
      </c>
      <c r="AR240" s="92" t="e">
        <f>AQ240*#REF!</f>
        <v>#REF!</v>
      </c>
      <c r="AS240" s="269">
        <v>222</v>
      </c>
      <c r="AT240" s="75">
        <v>380</v>
      </c>
      <c r="AU240" s="75" t="e">
        <f>AT240*#REF!</f>
        <v>#REF!</v>
      </c>
      <c r="AV240" s="73">
        <v>222</v>
      </c>
      <c r="AW240" s="246">
        <v>355.41</v>
      </c>
      <c r="AX240" s="75" t="e">
        <f>AW240*#REF!</f>
        <v>#REF!</v>
      </c>
      <c r="AY240" s="93"/>
      <c r="AZ240" s="77">
        <f t="shared" si="121"/>
        <v>110</v>
      </c>
      <c r="BA240" s="77">
        <f t="shared" si="135"/>
        <v>321.80124999999998</v>
      </c>
      <c r="BB240" s="77">
        <f t="shared" si="136"/>
        <v>367.70500000000004</v>
      </c>
      <c r="BC240" s="77">
        <f t="shared" si="137"/>
        <v>489</v>
      </c>
      <c r="BD240" s="88"/>
      <c r="BE240" s="89">
        <f t="shared" si="138"/>
        <v>1320</v>
      </c>
      <c r="BF240" s="90">
        <f t="shared" si="138"/>
        <v>3861.6149999999998</v>
      </c>
      <c r="BG240" s="91">
        <f t="shared" si="138"/>
        <v>4412.4600000000009</v>
      </c>
      <c r="BH240" s="342">
        <f t="shared" si="139"/>
        <v>329.23499999999996</v>
      </c>
      <c r="BI240" s="82"/>
    </row>
    <row r="241" spans="1:61" ht="36" x14ac:dyDescent="0.25">
      <c r="A241" s="137">
        <v>224</v>
      </c>
      <c r="B241" s="83" t="s">
        <v>575</v>
      </c>
      <c r="C241" s="84" t="s">
        <v>603</v>
      </c>
      <c r="D241" s="277" t="s">
        <v>604</v>
      </c>
      <c r="E241" s="86" t="s">
        <v>9</v>
      </c>
      <c r="F241" s="64">
        <v>10</v>
      </c>
      <c r="G241" s="64">
        <f t="shared" si="125"/>
        <v>10</v>
      </c>
      <c r="H241" s="183">
        <v>413.55</v>
      </c>
      <c r="I241" s="184">
        <f t="shared" si="140"/>
        <v>4135.5</v>
      </c>
      <c r="J241" s="351">
        <v>17027</v>
      </c>
      <c r="K241" s="68">
        <v>12</v>
      </c>
      <c r="L241" s="67">
        <v>195</v>
      </c>
      <c r="M241" s="99">
        <v>500</v>
      </c>
      <c r="N241" s="276">
        <f t="shared" si="126"/>
        <v>6000</v>
      </c>
      <c r="O241" s="67">
        <v>177</v>
      </c>
      <c r="P241" s="99">
        <v>200</v>
      </c>
      <c r="Q241" s="99">
        <f t="shared" si="127"/>
        <v>2400</v>
      </c>
      <c r="R241" s="98" t="s">
        <v>37</v>
      </c>
      <c r="S241" s="215"/>
      <c r="T241" s="99">
        <f t="shared" si="128"/>
        <v>0</v>
      </c>
      <c r="U241" s="98" t="s">
        <v>37</v>
      </c>
      <c r="V241" s="215"/>
      <c r="W241" s="99">
        <f t="shared" si="129"/>
        <v>0</v>
      </c>
      <c r="X241" s="67">
        <v>176</v>
      </c>
      <c r="Y241" s="99">
        <v>483.08</v>
      </c>
      <c r="Z241" s="99">
        <f t="shared" si="130"/>
        <v>5796.96</v>
      </c>
      <c r="AA241" s="98" t="s">
        <v>37</v>
      </c>
      <c r="AB241" s="215"/>
      <c r="AC241" s="99">
        <f t="shared" si="131"/>
        <v>0</v>
      </c>
      <c r="AD241" s="98" t="s">
        <v>37</v>
      </c>
      <c r="AE241" s="215"/>
      <c r="AF241" s="99">
        <f t="shared" si="132"/>
        <v>0</v>
      </c>
      <c r="AG241" s="98" t="s">
        <v>37</v>
      </c>
      <c r="AH241" s="215"/>
      <c r="AI241" s="99">
        <f t="shared" si="133"/>
        <v>0</v>
      </c>
      <c r="AJ241" s="98" t="s">
        <v>37</v>
      </c>
      <c r="AK241" s="215"/>
      <c r="AL241" s="248">
        <f t="shared" si="134"/>
        <v>0</v>
      </c>
      <c r="AM241" s="73">
        <v>223</v>
      </c>
      <c r="AN241" s="74">
        <v>770</v>
      </c>
      <c r="AO241" s="75">
        <f t="shared" si="120"/>
        <v>9240</v>
      </c>
      <c r="AP241" s="73">
        <v>223</v>
      </c>
      <c r="AQ241" s="74">
        <v>300</v>
      </c>
      <c r="AR241" s="92" t="e">
        <f>AQ241*#REF!</f>
        <v>#REF!</v>
      </c>
      <c r="AS241" s="269">
        <v>223</v>
      </c>
      <c r="AT241" s="75">
        <v>300</v>
      </c>
      <c r="AU241" s="75" t="e">
        <f>AT241*#REF!</f>
        <v>#REF!</v>
      </c>
      <c r="AV241" s="73">
        <v>223</v>
      </c>
      <c r="AW241" s="246">
        <v>484.65</v>
      </c>
      <c r="AX241" s="75" t="e">
        <f>AW241*#REF!</f>
        <v>#REF!</v>
      </c>
      <c r="AY241" s="93"/>
      <c r="AZ241" s="77">
        <f t="shared" si="121"/>
        <v>200</v>
      </c>
      <c r="BA241" s="77">
        <f t="shared" si="135"/>
        <v>433.9614285714286</v>
      </c>
      <c r="BB241" s="77">
        <f t="shared" si="136"/>
        <v>483.08</v>
      </c>
      <c r="BC241" s="77">
        <f t="shared" si="137"/>
        <v>770</v>
      </c>
      <c r="BD241" s="88"/>
      <c r="BE241" s="89">
        <f t="shared" si="138"/>
        <v>2400</v>
      </c>
      <c r="BF241" s="90">
        <f t="shared" si="138"/>
        <v>5207.5371428571434</v>
      </c>
      <c r="BG241" s="91">
        <f t="shared" si="138"/>
        <v>5796.96</v>
      </c>
      <c r="BH241" s="342">
        <f t="shared" si="139"/>
        <v>413.54599999999999</v>
      </c>
      <c r="BI241" s="82"/>
    </row>
    <row r="242" spans="1:61" ht="24" x14ac:dyDescent="0.25">
      <c r="A242" s="59">
        <v>225</v>
      </c>
      <c r="B242" s="83" t="s">
        <v>575</v>
      </c>
      <c r="C242" s="84" t="s">
        <v>605</v>
      </c>
      <c r="D242" s="85" t="s">
        <v>606</v>
      </c>
      <c r="E242" s="86" t="s">
        <v>9</v>
      </c>
      <c r="F242" s="64"/>
      <c r="G242" s="64">
        <f t="shared" si="125"/>
        <v>0</v>
      </c>
      <c r="H242" s="183">
        <v>544.63</v>
      </c>
      <c r="I242" s="184">
        <f t="shared" si="140"/>
        <v>0</v>
      </c>
      <c r="J242" s="351">
        <v>14591</v>
      </c>
      <c r="K242" s="68">
        <v>20</v>
      </c>
      <c r="L242" s="98" t="s">
        <v>37</v>
      </c>
      <c r="M242" s="215"/>
      <c r="N242" s="276">
        <f t="shared" si="126"/>
        <v>0</v>
      </c>
      <c r="O242" s="98" t="s">
        <v>37</v>
      </c>
      <c r="P242" s="215"/>
      <c r="Q242" s="99">
        <f t="shared" si="127"/>
        <v>0</v>
      </c>
      <c r="R242" s="67">
        <v>609</v>
      </c>
      <c r="S242" s="99">
        <v>45</v>
      </c>
      <c r="T242" s="99">
        <f t="shared" si="128"/>
        <v>900</v>
      </c>
      <c r="U242" s="98" t="s">
        <v>37</v>
      </c>
      <c r="V242" s="215"/>
      <c r="W242" s="99">
        <f t="shared" si="129"/>
        <v>0</v>
      </c>
      <c r="X242" s="98" t="s">
        <v>37</v>
      </c>
      <c r="Y242" s="98"/>
      <c r="Z242" s="99">
        <f t="shared" si="130"/>
        <v>0</v>
      </c>
      <c r="AA242" s="98" t="s">
        <v>37</v>
      </c>
      <c r="AB242" s="215"/>
      <c r="AC242" s="99">
        <f t="shared" si="131"/>
        <v>0</v>
      </c>
      <c r="AD242" s="98" t="s">
        <v>37</v>
      </c>
      <c r="AE242" s="215"/>
      <c r="AF242" s="99">
        <f t="shared" si="132"/>
        <v>0</v>
      </c>
      <c r="AG242" s="98" t="s">
        <v>37</v>
      </c>
      <c r="AH242" s="215"/>
      <c r="AI242" s="99">
        <f t="shared" si="133"/>
        <v>0</v>
      </c>
      <c r="AJ242" s="98" t="s">
        <v>37</v>
      </c>
      <c r="AK242" s="215"/>
      <c r="AL242" s="248">
        <f t="shared" si="134"/>
        <v>0</v>
      </c>
      <c r="AM242" s="73">
        <v>224</v>
      </c>
      <c r="AN242" s="74">
        <v>630</v>
      </c>
      <c r="AO242" s="75">
        <f t="shared" si="120"/>
        <v>12600</v>
      </c>
      <c r="AP242" s="73">
        <v>224</v>
      </c>
      <c r="AQ242" s="74">
        <v>700</v>
      </c>
      <c r="AR242" s="92" t="e">
        <f>AQ242*#REF!</f>
        <v>#REF!</v>
      </c>
      <c r="AS242" s="269">
        <v>224</v>
      </c>
      <c r="AT242" s="75">
        <v>600</v>
      </c>
      <c r="AU242" s="75" t="e">
        <f>AT242*#REF!</f>
        <v>#REF!</v>
      </c>
      <c r="AV242" s="73">
        <v>224</v>
      </c>
      <c r="AW242" s="246">
        <v>403.88</v>
      </c>
      <c r="AX242" s="75" t="e">
        <f>AW242*#REF!</f>
        <v>#REF!</v>
      </c>
      <c r="AY242" s="93"/>
      <c r="AZ242" s="77">
        <f t="shared" si="121"/>
        <v>45</v>
      </c>
      <c r="BA242" s="77">
        <f t="shared" si="135"/>
        <v>475.77600000000001</v>
      </c>
      <c r="BB242" s="77">
        <f t="shared" si="136"/>
        <v>600</v>
      </c>
      <c r="BC242" s="77">
        <f t="shared" si="137"/>
        <v>700</v>
      </c>
      <c r="BD242" s="88"/>
      <c r="BE242" s="89">
        <f t="shared" si="138"/>
        <v>900</v>
      </c>
      <c r="BF242" s="90">
        <f t="shared" si="138"/>
        <v>9515.52</v>
      </c>
      <c r="BG242" s="91">
        <f t="shared" si="138"/>
        <v>12000</v>
      </c>
      <c r="BH242" s="342">
        <f t="shared" si="139"/>
        <v>544.62666666666667</v>
      </c>
      <c r="BI242" s="82"/>
    </row>
    <row r="243" spans="1:61" ht="36" x14ac:dyDescent="0.25">
      <c r="A243" s="137">
        <v>226</v>
      </c>
      <c r="B243" s="83" t="s">
        <v>575</v>
      </c>
      <c r="C243" s="84" t="s">
        <v>607</v>
      </c>
      <c r="D243" s="277" t="s">
        <v>608</v>
      </c>
      <c r="E243" s="86" t="s">
        <v>9</v>
      </c>
      <c r="F243" s="64"/>
      <c r="G243" s="64">
        <f t="shared" si="125"/>
        <v>0</v>
      </c>
      <c r="H243" s="183">
        <v>193.37</v>
      </c>
      <c r="I243" s="184">
        <f t="shared" si="140"/>
        <v>0</v>
      </c>
      <c r="J243" s="351">
        <v>17027</v>
      </c>
      <c r="K243" s="68">
        <v>100</v>
      </c>
      <c r="L243" s="67">
        <v>196</v>
      </c>
      <c r="M243" s="99">
        <v>169</v>
      </c>
      <c r="N243" s="276">
        <f t="shared" si="126"/>
        <v>16900</v>
      </c>
      <c r="O243" s="67">
        <v>174</v>
      </c>
      <c r="P243" s="99">
        <v>64</v>
      </c>
      <c r="Q243" s="99">
        <f t="shared" si="127"/>
        <v>6400</v>
      </c>
      <c r="R243" s="67">
        <v>606</v>
      </c>
      <c r="S243" s="99">
        <v>210</v>
      </c>
      <c r="T243" s="99">
        <f t="shared" si="128"/>
        <v>21000</v>
      </c>
      <c r="U243" s="98" t="s">
        <v>37</v>
      </c>
      <c r="V243" s="215"/>
      <c r="W243" s="99">
        <f t="shared" si="129"/>
        <v>0</v>
      </c>
      <c r="X243" s="67">
        <v>174</v>
      </c>
      <c r="Y243" s="99">
        <v>150</v>
      </c>
      <c r="Z243" s="99">
        <f t="shared" si="130"/>
        <v>15000</v>
      </c>
      <c r="AA243" s="98" t="s">
        <v>37</v>
      </c>
      <c r="AB243" s="215"/>
      <c r="AC243" s="99">
        <f t="shared" si="131"/>
        <v>0</v>
      </c>
      <c r="AD243" s="98" t="s">
        <v>37</v>
      </c>
      <c r="AE243" s="215"/>
      <c r="AF243" s="99">
        <f t="shared" si="132"/>
        <v>0</v>
      </c>
      <c r="AG243" s="98" t="s">
        <v>37</v>
      </c>
      <c r="AH243" s="215"/>
      <c r="AI243" s="99">
        <f t="shared" si="133"/>
        <v>0</v>
      </c>
      <c r="AJ243" s="98" t="s">
        <v>37</v>
      </c>
      <c r="AK243" s="215"/>
      <c r="AL243" s="248">
        <f t="shared" si="134"/>
        <v>0</v>
      </c>
      <c r="AM243" s="73">
        <v>225</v>
      </c>
      <c r="AN243" s="74">
        <v>252</v>
      </c>
      <c r="AO243" s="75">
        <f t="shared" si="120"/>
        <v>25200</v>
      </c>
      <c r="AP243" s="73">
        <v>225</v>
      </c>
      <c r="AQ243" s="74">
        <v>400</v>
      </c>
      <c r="AR243" s="92" t="e">
        <f>AQ243*#REF!</f>
        <v>#REF!</v>
      </c>
      <c r="AS243" s="269">
        <v>225</v>
      </c>
      <c r="AT243" s="75">
        <v>250</v>
      </c>
      <c r="AU243" s="75" t="e">
        <f>AT243*#REF!</f>
        <v>#REF!</v>
      </c>
      <c r="AV243" s="73">
        <v>225</v>
      </c>
      <c r="AW243" s="246">
        <v>129.24</v>
      </c>
      <c r="AX243" s="75" t="e">
        <f>AW243*#REF!</f>
        <v>#REF!</v>
      </c>
      <c r="AY243" s="93"/>
      <c r="AZ243" s="77">
        <f t="shared" si="121"/>
        <v>64</v>
      </c>
      <c r="BA243" s="77">
        <f t="shared" si="135"/>
        <v>203.03</v>
      </c>
      <c r="BB243" s="77">
        <f t="shared" si="136"/>
        <v>189.5</v>
      </c>
      <c r="BC243" s="77">
        <f t="shared" si="137"/>
        <v>400</v>
      </c>
      <c r="BD243" s="88"/>
      <c r="BE243" s="89">
        <f t="shared" si="138"/>
        <v>6400</v>
      </c>
      <c r="BF243" s="90">
        <f t="shared" si="138"/>
        <v>20303</v>
      </c>
      <c r="BG243" s="91">
        <f t="shared" si="138"/>
        <v>18950</v>
      </c>
      <c r="BH243" s="342">
        <f t="shared" si="139"/>
        <v>193.37333333333333</v>
      </c>
      <c r="BI243" s="82"/>
    </row>
    <row r="244" spans="1:61" ht="36" x14ac:dyDescent="0.25">
      <c r="A244" s="59">
        <v>227</v>
      </c>
      <c r="B244" s="83" t="s">
        <v>575</v>
      </c>
      <c r="C244" s="84" t="s">
        <v>609</v>
      </c>
      <c r="D244" s="216" t="s">
        <v>610</v>
      </c>
      <c r="E244" s="86" t="s">
        <v>9</v>
      </c>
      <c r="F244" s="64"/>
      <c r="G244" s="64">
        <f t="shared" si="125"/>
        <v>0</v>
      </c>
      <c r="H244" s="183">
        <v>240</v>
      </c>
      <c r="I244" s="184">
        <f t="shared" si="140"/>
        <v>0</v>
      </c>
      <c r="J244" s="351">
        <v>17027</v>
      </c>
      <c r="K244" s="68">
        <v>100</v>
      </c>
      <c r="L244" s="67">
        <v>197</v>
      </c>
      <c r="M244" s="99">
        <v>150</v>
      </c>
      <c r="N244" s="276">
        <f t="shared" si="126"/>
        <v>15000</v>
      </c>
      <c r="O244" s="67">
        <v>175</v>
      </c>
      <c r="P244" s="99">
        <v>140</v>
      </c>
      <c r="Q244" s="99">
        <f t="shared" si="127"/>
        <v>14000</v>
      </c>
      <c r="R244" s="98" t="s">
        <v>37</v>
      </c>
      <c r="S244" s="215"/>
      <c r="T244" s="99">
        <f t="shared" si="128"/>
        <v>0</v>
      </c>
      <c r="U244" s="98" t="s">
        <v>37</v>
      </c>
      <c r="V244" s="215"/>
      <c r="W244" s="99">
        <f t="shared" si="129"/>
        <v>0</v>
      </c>
      <c r="X244" s="98" t="s">
        <v>37</v>
      </c>
      <c r="Y244" s="98"/>
      <c r="Z244" s="99">
        <f t="shared" si="130"/>
        <v>0</v>
      </c>
      <c r="AA244" s="98" t="s">
        <v>37</v>
      </c>
      <c r="AB244" s="215"/>
      <c r="AC244" s="99">
        <f t="shared" si="131"/>
        <v>0</v>
      </c>
      <c r="AD244" s="98" t="s">
        <v>37</v>
      </c>
      <c r="AE244" s="215"/>
      <c r="AF244" s="99">
        <f t="shared" si="132"/>
        <v>0</v>
      </c>
      <c r="AG244" s="98" t="s">
        <v>37</v>
      </c>
      <c r="AH244" s="215"/>
      <c r="AI244" s="99">
        <f t="shared" si="133"/>
        <v>0</v>
      </c>
      <c r="AJ244" s="98" t="s">
        <v>37</v>
      </c>
      <c r="AK244" s="215"/>
      <c r="AL244" s="248">
        <f t="shared" si="134"/>
        <v>0</v>
      </c>
      <c r="AM244" s="73">
        <v>226</v>
      </c>
      <c r="AN244" s="74">
        <v>350</v>
      </c>
      <c r="AO244" s="75">
        <f t="shared" si="120"/>
        <v>35000</v>
      </c>
      <c r="AP244" s="73">
        <v>226</v>
      </c>
      <c r="AQ244" s="74">
        <v>450</v>
      </c>
      <c r="AR244" s="92" t="e">
        <f>AQ244*#REF!</f>
        <v>#REF!</v>
      </c>
      <c r="AS244" s="269">
        <v>226</v>
      </c>
      <c r="AT244" s="75">
        <v>320</v>
      </c>
      <c r="AU244" s="75" t="e">
        <f>AT244*#REF!</f>
        <v>#REF!</v>
      </c>
      <c r="AV244" s="73">
        <v>226</v>
      </c>
      <c r="AW244" s="246">
        <v>129.24</v>
      </c>
      <c r="AX244" s="75" t="e">
        <f>AW244*#REF!</f>
        <v>#REF!</v>
      </c>
      <c r="AY244" s="93"/>
      <c r="AZ244" s="77">
        <f t="shared" si="121"/>
        <v>129.24</v>
      </c>
      <c r="BA244" s="77">
        <f t="shared" si="135"/>
        <v>256.54000000000002</v>
      </c>
      <c r="BB244" s="77">
        <f t="shared" si="136"/>
        <v>235</v>
      </c>
      <c r="BC244" s="77">
        <f t="shared" si="137"/>
        <v>450</v>
      </c>
      <c r="BD244" s="88"/>
      <c r="BE244" s="89">
        <f t="shared" si="138"/>
        <v>12924</v>
      </c>
      <c r="BF244" s="90">
        <f t="shared" si="138"/>
        <v>25654.000000000004</v>
      </c>
      <c r="BG244" s="91">
        <f t="shared" si="138"/>
        <v>23500</v>
      </c>
      <c r="BH244" s="342">
        <f t="shared" si="139"/>
        <v>240</v>
      </c>
      <c r="BI244" s="82"/>
    </row>
    <row r="245" spans="1:61" ht="24" x14ac:dyDescent="0.25">
      <c r="A245" s="137">
        <v>228</v>
      </c>
      <c r="B245" s="83" t="s">
        <v>575</v>
      </c>
      <c r="C245" s="84" t="s">
        <v>611</v>
      </c>
      <c r="D245" s="85" t="s">
        <v>612</v>
      </c>
      <c r="E245" s="86" t="s">
        <v>62</v>
      </c>
      <c r="F245" s="64"/>
      <c r="G245" s="64">
        <f t="shared" si="125"/>
        <v>0</v>
      </c>
      <c r="H245" s="183">
        <v>138.71</v>
      </c>
      <c r="I245" s="184">
        <f t="shared" si="140"/>
        <v>0</v>
      </c>
      <c r="J245" s="351">
        <v>4413</v>
      </c>
      <c r="K245" s="68">
        <v>500</v>
      </c>
      <c r="L245" s="67">
        <v>139</v>
      </c>
      <c r="M245" s="99">
        <v>230</v>
      </c>
      <c r="N245" s="276">
        <f t="shared" si="126"/>
        <v>115000</v>
      </c>
      <c r="O245" s="67">
        <v>254</v>
      </c>
      <c r="P245" s="99">
        <v>45</v>
      </c>
      <c r="Q245" s="99">
        <f t="shared" si="127"/>
        <v>22500</v>
      </c>
      <c r="R245" s="67">
        <v>635</v>
      </c>
      <c r="S245" s="99">
        <v>200</v>
      </c>
      <c r="T245" s="99">
        <f t="shared" si="128"/>
        <v>100000</v>
      </c>
      <c r="U245" s="67" t="s">
        <v>501</v>
      </c>
      <c r="V245" s="99">
        <v>50</v>
      </c>
      <c r="W245" s="99">
        <f t="shared" si="129"/>
        <v>25000</v>
      </c>
      <c r="X245" s="98" t="s">
        <v>37</v>
      </c>
      <c r="Y245" s="98"/>
      <c r="Z245" s="99">
        <f t="shared" si="130"/>
        <v>0</v>
      </c>
      <c r="AA245" s="98" t="s">
        <v>37</v>
      </c>
      <c r="AB245" s="215"/>
      <c r="AC245" s="99">
        <f t="shared" si="131"/>
        <v>0</v>
      </c>
      <c r="AD245" s="98" t="s">
        <v>37</v>
      </c>
      <c r="AE245" s="215"/>
      <c r="AF245" s="99">
        <f t="shared" si="132"/>
        <v>0</v>
      </c>
      <c r="AG245" s="67">
        <v>250</v>
      </c>
      <c r="AH245" s="99">
        <v>24.4</v>
      </c>
      <c r="AI245" s="99">
        <f t="shared" si="133"/>
        <v>12200</v>
      </c>
      <c r="AJ245" s="98" t="s">
        <v>37</v>
      </c>
      <c r="AK245" s="215"/>
      <c r="AL245" s="248">
        <f t="shared" si="134"/>
        <v>0</v>
      </c>
      <c r="AM245" s="73">
        <v>227</v>
      </c>
      <c r="AN245" s="74">
        <v>126</v>
      </c>
      <c r="AO245" s="75">
        <f t="shared" si="120"/>
        <v>63000</v>
      </c>
      <c r="AP245" s="73">
        <v>227</v>
      </c>
      <c r="AQ245" s="74">
        <v>200</v>
      </c>
      <c r="AR245" s="92" t="e">
        <f>AQ245*#REF!</f>
        <v>#REF!</v>
      </c>
      <c r="AS245" s="269">
        <v>227</v>
      </c>
      <c r="AT245" s="75">
        <v>120</v>
      </c>
      <c r="AU245" s="75" t="e">
        <f>AT245*#REF!</f>
        <v>#REF!</v>
      </c>
      <c r="AV245" s="73">
        <v>227</v>
      </c>
      <c r="AW245" s="246">
        <v>242.33</v>
      </c>
      <c r="AX245" s="75" t="e">
        <f>AW245*#REF!</f>
        <v>#REF!</v>
      </c>
      <c r="AY245" s="93"/>
      <c r="AZ245" s="77">
        <f t="shared" si="121"/>
        <v>24.4</v>
      </c>
      <c r="BA245" s="77">
        <f t="shared" si="135"/>
        <v>137.52555555555557</v>
      </c>
      <c r="BB245" s="77">
        <f t="shared" si="136"/>
        <v>126</v>
      </c>
      <c r="BC245" s="77">
        <f t="shared" si="137"/>
        <v>242.33</v>
      </c>
      <c r="BD245" s="88"/>
      <c r="BE245" s="89">
        <f t="shared" si="138"/>
        <v>12200</v>
      </c>
      <c r="BF245" s="90">
        <f t="shared" si="138"/>
        <v>68762.777777777781</v>
      </c>
      <c r="BG245" s="91">
        <f t="shared" si="138"/>
        <v>63000</v>
      </c>
      <c r="BH245" s="342">
        <f t="shared" si="139"/>
        <v>138.71428571428572</v>
      </c>
      <c r="BI245" s="82"/>
    </row>
    <row r="246" spans="1:61" ht="24" x14ac:dyDescent="0.25">
      <c r="A246" s="59">
        <v>229</v>
      </c>
      <c r="B246" s="96" t="s">
        <v>575</v>
      </c>
      <c r="C246" s="84" t="s">
        <v>613</v>
      </c>
      <c r="D246" s="85" t="s">
        <v>614</v>
      </c>
      <c r="E246" s="86" t="s">
        <v>62</v>
      </c>
      <c r="F246" s="64"/>
      <c r="G246" s="64">
        <f t="shared" si="125"/>
        <v>0</v>
      </c>
      <c r="H246" s="183">
        <v>155.05000000000001</v>
      </c>
      <c r="I246" s="184">
        <f t="shared" si="140"/>
        <v>0</v>
      </c>
      <c r="J246" s="351">
        <v>4413</v>
      </c>
      <c r="K246" s="68">
        <v>100</v>
      </c>
      <c r="L246" s="67">
        <v>138</v>
      </c>
      <c r="M246" s="99">
        <v>230</v>
      </c>
      <c r="N246" s="276">
        <f t="shared" si="126"/>
        <v>23000</v>
      </c>
      <c r="O246" s="67">
        <v>254</v>
      </c>
      <c r="P246" s="99">
        <v>45</v>
      </c>
      <c r="Q246" s="99">
        <f t="shared" si="127"/>
        <v>4500</v>
      </c>
      <c r="R246" s="67">
        <v>635</v>
      </c>
      <c r="S246" s="99">
        <v>200</v>
      </c>
      <c r="T246" s="99">
        <f t="shared" si="128"/>
        <v>20000</v>
      </c>
      <c r="U246" s="67" t="s">
        <v>501</v>
      </c>
      <c r="V246" s="99">
        <v>50</v>
      </c>
      <c r="W246" s="99">
        <f t="shared" si="129"/>
        <v>5000</v>
      </c>
      <c r="X246" s="98" t="s">
        <v>37</v>
      </c>
      <c r="Y246" s="98"/>
      <c r="Z246" s="99">
        <f t="shared" si="130"/>
        <v>0</v>
      </c>
      <c r="AA246" s="98" t="s">
        <v>37</v>
      </c>
      <c r="AB246" s="215"/>
      <c r="AC246" s="99">
        <f t="shared" si="131"/>
        <v>0</v>
      </c>
      <c r="AD246" s="98" t="s">
        <v>37</v>
      </c>
      <c r="AE246" s="215"/>
      <c r="AF246" s="99">
        <f t="shared" si="132"/>
        <v>0</v>
      </c>
      <c r="AG246" s="67">
        <v>250</v>
      </c>
      <c r="AH246" s="99">
        <v>24.4</v>
      </c>
      <c r="AI246" s="99">
        <f t="shared" si="133"/>
        <v>2440</v>
      </c>
      <c r="AJ246" s="98" t="s">
        <v>37</v>
      </c>
      <c r="AK246" s="215"/>
      <c r="AL246" s="248">
        <f t="shared" si="134"/>
        <v>0</v>
      </c>
      <c r="AM246" s="73">
        <v>228</v>
      </c>
      <c r="AN246" s="74">
        <v>168</v>
      </c>
      <c r="AO246" s="75">
        <f t="shared" si="120"/>
        <v>16800</v>
      </c>
      <c r="AP246" s="73">
        <v>228</v>
      </c>
      <c r="AQ246" s="74">
        <v>300</v>
      </c>
      <c r="AR246" s="92" t="e">
        <f>AQ246*#REF!</f>
        <v>#REF!</v>
      </c>
      <c r="AS246" s="269">
        <v>228</v>
      </c>
      <c r="AT246" s="75">
        <v>150</v>
      </c>
      <c r="AU246" s="75" t="e">
        <f>AT246*#REF!</f>
        <v>#REF!</v>
      </c>
      <c r="AV246" s="73">
        <v>228</v>
      </c>
      <c r="AW246" s="246">
        <v>242.33</v>
      </c>
      <c r="AX246" s="75" t="e">
        <f>AW246*#REF!</f>
        <v>#REF!</v>
      </c>
      <c r="AY246" s="93"/>
      <c r="AZ246" s="77">
        <f t="shared" si="121"/>
        <v>24.4</v>
      </c>
      <c r="BA246" s="77">
        <f t="shared" si="135"/>
        <v>156.63666666666666</v>
      </c>
      <c r="BB246" s="77">
        <f t="shared" si="136"/>
        <v>168</v>
      </c>
      <c r="BC246" s="77">
        <f t="shared" si="137"/>
        <v>300</v>
      </c>
      <c r="BD246" s="88"/>
      <c r="BE246" s="89">
        <f t="shared" si="138"/>
        <v>2440</v>
      </c>
      <c r="BF246" s="90">
        <f t="shared" si="138"/>
        <v>15663.666666666666</v>
      </c>
      <c r="BG246" s="91">
        <f t="shared" si="138"/>
        <v>16800</v>
      </c>
      <c r="BH246" s="342">
        <f t="shared" si="139"/>
        <v>155.04714285714286</v>
      </c>
      <c r="BI246" s="82"/>
    </row>
    <row r="247" spans="1:61" ht="24" x14ac:dyDescent="0.25">
      <c r="A247" s="137">
        <v>230</v>
      </c>
      <c r="B247" s="96" t="s">
        <v>575</v>
      </c>
      <c r="C247" s="84" t="s">
        <v>615</v>
      </c>
      <c r="D247" s="85" t="s">
        <v>616</v>
      </c>
      <c r="E247" s="86" t="s">
        <v>617</v>
      </c>
      <c r="F247" s="64"/>
      <c r="G247" s="64">
        <f t="shared" si="125"/>
        <v>0</v>
      </c>
      <c r="H247" s="183">
        <v>52.57</v>
      </c>
      <c r="I247" s="184">
        <f t="shared" si="140"/>
        <v>0</v>
      </c>
      <c r="J247" s="351">
        <v>4413</v>
      </c>
      <c r="K247" s="68">
        <v>300</v>
      </c>
      <c r="L247" s="67">
        <v>141</v>
      </c>
      <c r="M247" s="99">
        <v>65</v>
      </c>
      <c r="N247" s="276">
        <f t="shared" si="126"/>
        <v>19500</v>
      </c>
      <c r="O247" s="67">
        <v>255</v>
      </c>
      <c r="P247" s="99">
        <v>30</v>
      </c>
      <c r="Q247" s="99">
        <f t="shared" si="127"/>
        <v>9000</v>
      </c>
      <c r="R247" s="67">
        <v>634</v>
      </c>
      <c r="S247" s="99">
        <v>60</v>
      </c>
      <c r="T247" s="99">
        <f t="shared" si="128"/>
        <v>18000</v>
      </c>
      <c r="U247" s="98" t="s">
        <v>37</v>
      </c>
      <c r="V247" s="215"/>
      <c r="W247" s="99">
        <f t="shared" si="129"/>
        <v>0</v>
      </c>
      <c r="X247" s="67">
        <v>209</v>
      </c>
      <c r="Y247" s="99">
        <v>22</v>
      </c>
      <c r="Z247" s="99">
        <f t="shared" si="130"/>
        <v>6600</v>
      </c>
      <c r="AA247" s="98" t="s">
        <v>37</v>
      </c>
      <c r="AB247" s="215"/>
      <c r="AC247" s="99">
        <f t="shared" si="131"/>
        <v>0</v>
      </c>
      <c r="AD247" s="98" t="s">
        <v>37</v>
      </c>
      <c r="AE247" s="215"/>
      <c r="AF247" s="99">
        <f t="shared" si="132"/>
        <v>0</v>
      </c>
      <c r="AG247" s="67">
        <v>232</v>
      </c>
      <c r="AH247" s="99">
        <v>12.76</v>
      </c>
      <c r="AI247" s="99">
        <f t="shared" si="133"/>
        <v>3828</v>
      </c>
      <c r="AJ247" s="98" t="s">
        <v>37</v>
      </c>
      <c r="AK247" s="215"/>
      <c r="AL247" s="248">
        <f t="shared" si="134"/>
        <v>0</v>
      </c>
      <c r="AM247" s="73">
        <v>229</v>
      </c>
      <c r="AN247" s="74">
        <v>56</v>
      </c>
      <c r="AO247" s="75">
        <f t="shared" si="120"/>
        <v>16800</v>
      </c>
      <c r="AP247" s="73">
        <v>229</v>
      </c>
      <c r="AQ247" s="74">
        <v>80</v>
      </c>
      <c r="AR247" s="92" t="e">
        <f>AQ247*#REF!</f>
        <v>#REF!</v>
      </c>
      <c r="AS247" s="269">
        <v>229</v>
      </c>
      <c r="AT247" s="75">
        <v>55</v>
      </c>
      <c r="AU247" s="75" t="e">
        <f>AT247*#REF!</f>
        <v>#REF!</v>
      </c>
      <c r="AV247" s="73">
        <v>229</v>
      </c>
      <c r="AW247" s="246">
        <v>242.33</v>
      </c>
      <c r="AX247" s="75" t="e">
        <f>AW247*#REF!</f>
        <v>#REF!</v>
      </c>
      <c r="AY247" s="93"/>
      <c r="AZ247" s="77">
        <f t="shared" si="121"/>
        <v>12.76</v>
      </c>
      <c r="BA247" s="77">
        <f t="shared" si="135"/>
        <v>69.232222222222219</v>
      </c>
      <c r="BB247" s="77">
        <f t="shared" si="136"/>
        <v>56</v>
      </c>
      <c r="BC247" s="77">
        <f t="shared" si="137"/>
        <v>242.33</v>
      </c>
      <c r="BD247" s="88"/>
      <c r="BE247" s="89">
        <f t="shared" si="138"/>
        <v>3828</v>
      </c>
      <c r="BF247" s="90">
        <f t="shared" si="138"/>
        <v>20769.666666666664</v>
      </c>
      <c r="BG247" s="91">
        <f t="shared" si="138"/>
        <v>16800</v>
      </c>
      <c r="BH247" s="342">
        <f t="shared" si="139"/>
        <v>52.571428571428569</v>
      </c>
      <c r="BI247" s="82"/>
    </row>
    <row r="248" spans="1:61" ht="24" x14ac:dyDescent="0.25">
      <c r="A248" s="59">
        <v>231</v>
      </c>
      <c r="B248" s="83" t="s">
        <v>575</v>
      </c>
      <c r="C248" s="84" t="s">
        <v>618</v>
      </c>
      <c r="D248" s="85" t="s">
        <v>619</v>
      </c>
      <c r="E248" s="86" t="s">
        <v>9</v>
      </c>
      <c r="F248" s="64"/>
      <c r="G248" s="64">
        <f t="shared" si="125"/>
        <v>0</v>
      </c>
      <c r="H248" s="183">
        <v>180.67</v>
      </c>
      <c r="I248" s="184">
        <f t="shared" si="140"/>
        <v>0</v>
      </c>
      <c r="J248" s="351">
        <v>4413</v>
      </c>
      <c r="K248" s="68">
        <v>250</v>
      </c>
      <c r="L248" s="98" t="s">
        <v>37</v>
      </c>
      <c r="M248" s="215"/>
      <c r="N248" s="276">
        <f t="shared" si="126"/>
        <v>0</v>
      </c>
      <c r="O248" s="98" t="s">
        <v>37</v>
      </c>
      <c r="P248" s="215"/>
      <c r="Q248" s="99">
        <f t="shared" si="127"/>
        <v>0</v>
      </c>
      <c r="R248" s="98" t="s">
        <v>37</v>
      </c>
      <c r="S248" s="215"/>
      <c r="T248" s="99">
        <f t="shared" si="128"/>
        <v>0</v>
      </c>
      <c r="U248" s="98" t="s">
        <v>37</v>
      </c>
      <c r="V248" s="215"/>
      <c r="W248" s="99">
        <f t="shared" si="129"/>
        <v>0</v>
      </c>
      <c r="X248" s="98" t="s">
        <v>37</v>
      </c>
      <c r="Y248" s="215"/>
      <c r="Z248" s="99">
        <f t="shared" si="130"/>
        <v>0</v>
      </c>
      <c r="AA248" s="98" t="s">
        <v>37</v>
      </c>
      <c r="AB248" s="215"/>
      <c r="AC248" s="99">
        <f t="shared" si="131"/>
        <v>0</v>
      </c>
      <c r="AD248" s="98" t="s">
        <v>37</v>
      </c>
      <c r="AE248" s="215"/>
      <c r="AF248" s="99">
        <f t="shared" si="132"/>
        <v>0</v>
      </c>
      <c r="AG248" s="98" t="s">
        <v>37</v>
      </c>
      <c r="AH248" s="215"/>
      <c r="AI248" s="99">
        <f t="shared" si="133"/>
        <v>0</v>
      </c>
      <c r="AJ248" s="98" t="s">
        <v>37</v>
      </c>
      <c r="AK248" s="215"/>
      <c r="AL248" s="248">
        <f t="shared" si="134"/>
        <v>0</v>
      </c>
      <c r="AM248" s="73">
        <v>230</v>
      </c>
      <c r="AN248" s="74">
        <v>119</v>
      </c>
      <c r="AO248" s="75">
        <f t="shared" si="120"/>
        <v>29750</v>
      </c>
      <c r="AP248" s="73">
        <v>230</v>
      </c>
      <c r="AQ248" s="74">
        <v>250</v>
      </c>
      <c r="AR248" s="92" t="e">
        <f>AQ248*#REF!</f>
        <v>#REF!</v>
      </c>
      <c r="AS248" s="269">
        <v>230</v>
      </c>
      <c r="AT248" s="75">
        <v>110</v>
      </c>
      <c r="AU248" s="75" t="e">
        <f>AT248*#REF!</f>
        <v>#REF!</v>
      </c>
      <c r="AV248" s="73">
        <v>230</v>
      </c>
      <c r="AW248" s="246">
        <v>242.33</v>
      </c>
      <c r="AX248" s="75" t="e">
        <f>AW248*#REF!</f>
        <v>#REF!</v>
      </c>
      <c r="AY248" s="93"/>
      <c r="AZ248" s="77">
        <f t="shared" si="121"/>
        <v>110</v>
      </c>
      <c r="BA248" s="77">
        <f t="shared" si="135"/>
        <v>180.33250000000001</v>
      </c>
      <c r="BB248" s="77">
        <f t="shared" si="136"/>
        <v>180.66500000000002</v>
      </c>
      <c r="BC248" s="77">
        <f t="shared" si="137"/>
        <v>250</v>
      </c>
      <c r="BD248" s="88"/>
      <c r="BE248" s="89">
        <f t="shared" si="138"/>
        <v>27500</v>
      </c>
      <c r="BF248" s="90">
        <f t="shared" si="138"/>
        <v>45083.125</v>
      </c>
      <c r="BG248" s="91">
        <f t="shared" si="138"/>
        <v>45166.250000000007</v>
      </c>
      <c r="BH248" s="342">
        <f t="shared" si="139"/>
        <v>180.66500000000002</v>
      </c>
      <c r="BI248" s="82"/>
    </row>
    <row r="249" spans="1:61" ht="24" x14ac:dyDescent="0.25">
      <c r="A249" s="137">
        <v>232</v>
      </c>
      <c r="B249" s="83" t="s">
        <v>575</v>
      </c>
      <c r="C249" s="84" t="s">
        <v>620</v>
      </c>
      <c r="D249" s="277" t="s">
        <v>621</v>
      </c>
      <c r="E249" s="86" t="s">
        <v>9</v>
      </c>
      <c r="F249" s="64"/>
      <c r="G249" s="64">
        <f t="shared" si="125"/>
        <v>0</v>
      </c>
      <c r="H249" s="183">
        <v>43.97</v>
      </c>
      <c r="I249" s="184">
        <f t="shared" si="140"/>
        <v>0</v>
      </c>
      <c r="J249" s="351">
        <v>17019</v>
      </c>
      <c r="K249" s="68">
        <v>500</v>
      </c>
      <c r="L249" s="67">
        <v>198</v>
      </c>
      <c r="M249" s="99">
        <v>50</v>
      </c>
      <c r="N249" s="276">
        <f t="shared" si="126"/>
        <v>25000</v>
      </c>
      <c r="O249" s="67">
        <v>200</v>
      </c>
      <c r="P249" s="99">
        <v>13</v>
      </c>
      <c r="Q249" s="99">
        <f t="shared" si="127"/>
        <v>6500</v>
      </c>
      <c r="R249" s="98" t="s">
        <v>37</v>
      </c>
      <c r="S249" s="215"/>
      <c r="T249" s="99">
        <f t="shared" si="128"/>
        <v>0</v>
      </c>
      <c r="U249" s="98" t="s">
        <v>37</v>
      </c>
      <c r="V249" s="215"/>
      <c r="W249" s="99">
        <f t="shared" si="129"/>
        <v>0</v>
      </c>
      <c r="X249" s="67">
        <v>210</v>
      </c>
      <c r="Y249" s="99">
        <v>20</v>
      </c>
      <c r="Z249" s="99">
        <f t="shared" si="130"/>
        <v>10000</v>
      </c>
      <c r="AA249" s="67">
        <v>29</v>
      </c>
      <c r="AB249" s="99">
        <v>57.23</v>
      </c>
      <c r="AC249" s="99">
        <f t="shared" si="131"/>
        <v>28615</v>
      </c>
      <c r="AD249" s="67">
        <v>79</v>
      </c>
      <c r="AE249" s="99">
        <v>22.98</v>
      </c>
      <c r="AF249" s="99">
        <f t="shared" si="132"/>
        <v>11490</v>
      </c>
      <c r="AG249" s="98" t="s">
        <v>37</v>
      </c>
      <c r="AH249" s="215"/>
      <c r="AI249" s="99">
        <f t="shared" si="133"/>
        <v>0</v>
      </c>
      <c r="AJ249" s="67" t="s">
        <v>622</v>
      </c>
      <c r="AK249" s="99">
        <v>20</v>
      </c>
      <c r="AL249" s="248">
        <f t="shared" si="134"/>
        <v>10000</v>
      </c>
      <c r="AM249" s="73">
        <v>231</v>
      </c>
      <c r="AN249" s="74">
        <v>35</v>
      </c>
      <c r="AO249" s="75">
        <f t="shared" si="120"/>
        <v>17500</v>
      </c>
      <c r="AP249" s="73">
        <v>231</v>
      </c>
      <c r="AQ249" s="74">
        <v>90</v>
      </c>
      <c r="AR249" s="92" t="e">
        <f>AQ249*#REF!</f>
        <v>#REF!</v>
      </c>
      <c r="AS249" s="269">
        <v>231</v>
      </c>
      <c r="AT249" s="75">
        <v>335</v>
      </c>
      <c r="AU249" s="75" t="e">
        <f>AT249*#REF!</f>
        <v>#REF!</v>
      </c>
      <c r="AV249" s="73">
        <v>231</v>
      </c>
      <c r="AW249" s="246">
        <v>56.54</v>
      </c>
      <c r="AX249" s="75" t="e">
        <f>AW249*#REF!</f>
        <v>#REF!</v>
      </c>
      <c r="AY249" s="93"/>
      <c r="AZ249" s="77">
        <f t="shared" si="121"/>
        <v>13</v>
      </c>
      <c r="BA249" s="77">
        <f t="shared" si="135"/>
        <v>69.974999999999994</v>
      </c>
      <c r="BB249" s="77">
        <f t="shared" si="136"/>
        <v>42.5</v>
      </c>
      <c r="BC249" s="77">
        <f t="shared" si="137"/>
        <v>335</v>
      </c>
      <c r="BD249" s="88"/>
      <c r="BE249" s="89">
        <f t="shared" si="138"/>
        <v>6500</v>
      </c>
      <c r="BF249" s="90">
        <f t="shared" si="138"/>
        <v>34987.5</v>
      </c>
      <c r="BG249" s="91">
        <f t="shared" si="138"/>
        <v>21250</v>
      </c>
      <c r="BH249" s="342">
        <f t="shared" si="139"/>
        <v>43.96875</v>
      </c>
      <c r="BI249" s="82"/>
    </row>
    <row r="250" spans="1:61" ht="24" x14ac:dyDescent="0.25">
      <c r="A250" s="59">
        <v>233</v>
      </c>
      <c r="B250" s="83" t="s">
        <v>575</v>
      </c>
      <c r="C250" s="84" t="s">
        <v>623</v>
      </c>
      <c r="D250" s="277" t="s">
        <v>624</v>
      </c>
      <c r="E250" s="86" t="s">
        <v>9</v>
      </c>
      <c r="F250" s="64"/>
      <c r="G250" s="64">
        <f t="shared" si="125"/>
        <v>0</v>
      </c>
      <c r="H250" s="183">
        <v>41.81</v>
      </c>
      <c r="I250" s="184">
        <f t="shared" si="140"/>
        <v>0</v>
      </c>
      <c r="J250" s="351">
        <v>17019</v>
      </c>
      <c r="K250" s="68">
        <v>3500</v>
      </c>
      <c r="L250" s="67">
        <v>199</v>
      </c>
      <c r="M250" s="99">
        <v>50</v>
      </c>
      <c r="N250" s="276">
        <f t="shared" si="126"/>
        <v>175000</v>
      </c>
      <c r="O250" s="67">
        <v>199</v>
      </c>
      <c r="P250" s="99">
        <v>13</v>
      </c>
      <c r="Q250" s="99">
        <f t="shared" si="127"/>
        <v>45500</v>
      </c>
      <c r="R250" s="98" t="s">
        <v>37</v>
      </c>
      <c r="S250" s="215"/>
      <c r="T250" s="99">
        <f t="shared" si="128"/>
        <v>0</v>
      </c>
      <c r="U250" s="98" t="s">
        <v>37</v>
      </c>
      <c r="V250" s="215"/>
      <c r="W250" s="99">
        <f t="shared" si="129"/>
        <v>0</v>
      </c>
      <c r="X250" s="67">
        <v>210</v>
      </c>
      <c r="Y250" s="99">
        <v>20</v>
      </c>
      <c r="Z250" s="99">
        <f t="shared" si="130"/>
        <v>70000</v>
      </c>
      <c r="AA250" s="98" t="s">
        <v>37</v>
      </c>
      <c r="AB250" s="215"/>
      <c r="AC250" s="99">
        <f t="shared" si="131"/>
        <v>0</v>
      </c>
      <c r="AD250" s="98" t="s">
        <v>37</v>
      </c>
      <c r="AE250" s="215"/>
      <c r="AF250" s="99">
        <f t="shared" si="132"/>
        <v>0</v>
      </c>
      <c r="AG250" s="98" t="s">
        <v>37</v>
      </c>
      <c r="AH250" s="215"/>
      <c r="AI250" s="99">
        <f t="shared" si="133"/>
        <v>0</v>
      </c>
      <c r="AJ250" s="98" t="s">
        <v>37</v>
      </c>
      <c r="AK250" s="215"/>
      <c r="AL250" s="248">
        <f t="shared" si="134"/>
        <v>0</v>
      </c>
      <c r="AM250" s="73">
        <v>232</v>
      </c>
      <c r="AN250" s="74">
        <v>25.2</v>
      </c>
      <c r="AO250" s="75">
        <f t="shared" si="120"/>
        <v>88200</v>
      </c>
      <c r="AP250" s="73">
        <v>232</v>
      </c>
      <c r="AQ250" s="74">
        <v>92</v>
      </c>
      <c r="AR250" s="92" t="e">
        <f>AQ250*#REF!</f>
        <v>#REF!</v>
      </c>
      <c r="AS250" s="269">
        <v>232</v>
      </c>
      <c r="AT250" s="75">
        <v>25</v>
      </c>
      <c r="AU250" s="75" t="e">
        <f>AT250*#REF!</f>
        <v>#REF!</v>
      </c>
      <c r="AV250" s="73">
        <v>232</v>
      </c>
      <c r="AW250" s="246">
        <v>88.85</v>
      </c>
      <c r="AX250" s="75" t="e">
        <f>AW250*#REF!</f>
        <v>#REF!</v>
      </c>
      <c r="AY250" s="93"/>
      <c r="AZ250" s="77">
        <f t="shared" si="121"/>
        <v>13</v>
      </c>
      <c r="BA250" s="77">
        <f t="shared" si="135"/>
        <v>44.864285714285707</v>
      </c>
      <c r="BB250" s="77">
        <f t="shared" si="136"/>
        <v>25.2</v>
      </c>
      <c r="BC250" s="77">
        <f t="shared" si="137"/>
        <v>92</v>
      </c>
      <c r="BD250" s="88"/>
      <c r="BE250" s="89">
        <f t="shared" si="138"/>
        <v>45500</v>
      </c>
      <c r="BF250" s="90">
        <f t="shared" si="138"/>
        <v>157024.99999999997</v>
      </c>
      <c r="BG250" s="91">
        <f t="shared" si="138"/>
        <v>88200</v>
      </c>
      <c r="BH250" s="342">
        <f t="shared" si="139"/>
        <v>41.809999999999988</v>
      </c>
      <c r="BI250" s="82"/>
    </row>
    <row r="251" spans="1:61" ht="24" x14ac:dyDescent="0.25">
      <c r="A251" s="59">
        <v>234</v>
      </c>
      <c r="B251" s="152" t="s">
        <v>575</v>
      </c>
      <c r="C251" s="153" t="s">
        <v>625</v>
      </c>
      <c r="D251" s="279" t="s">
        <v>624</v>
      </c>
      <c r="E251" s="155" t="s">
        <v>9</v>
      </c>
      <c r="F251" s="375"/>
      <c r="G251" s="64">
        <f t="shared" si="125"/>
        <v>0</v>
      </c>
      <c r="H251" s="220">
        <v>36.770000000000003</v>
      </c>
      <c r="I251" s="184">
        <f t="shared" si="140"/>
        <v>0</v>
      </c>
      <c r="J251" s="352">
        <v>17019</v>
      </c>
      <c r="K251" s="105">
        <v>100</v>
      </c>
      <c r="L251" s="104">
        <v>200</v>
      </c>
      <c r="M251" s="224">
        <v>50</v>
      </c>
      <c r="N251" s="280">
        <f t="shared" si="126"/>
        <v>5000</v>
      </c>
      <c r="O251" s="104">
        <v>201</v>
      </c>
      <c r="P251" s="224">
        <v>13</v>
      </c>
      <c r="Q251" s="224">
        <f t="shared" si="127"/>
        <v>1300</v>
      </c>
      <c r="R251" s="104">
        <v>623</v>
      </c>
      <c r="S251" s="224">
        <v>30</v>
      </c>
      <c r="T251" s="224">
        <f t="shared" si="128"/>
        <v>3000</v>
      </c>
      <c r="U251" s="222" t="s">
        <v>37</v>
      </c>
      <c r="V251" s="223"/>
      <c r="W251" s="224">
        <f t="shared" si="129"/>
        <v>0</v>
      </c>
      <c r="X251" s="104">
        <v>210</v>
      </c>
      <c r="Y251" s="224">
        <v>20</v>
      </c>
      <c r="Z251" s="224">
        <f t="shared" si="130"/>
        <v>2000</v>
      </c>
      <c r="AA251" s="104">
        <v>29</v>
      </c>
      <c r="AB251" s="224">
        <v>57.23</v>
      </c>
      <c r="AC251" s="224">
        <f t="shared" si="131"/>
        <v>5723</v>
      </c>
      <c r="AD251" s="104">
        <v>79</v>
      </c>
      <c r="AE251" s="224">
        <v>22.98</v>
      </c>
      <c r="AF251" s="224">
        <f t="shared" si="132"/>
        <v>2298</v>
      </c>
      <c r="AG251" s="222" t="s">
        <v>37</v>
      </c>
      <c r="AH251" s="223"/>
      <c r="AI251" s="224">
        <f t="shared" si="133"/>
        <v>0</v>
      </c>
      <c r="AJ251" s="104" t="s">
        <v>622</v>
      </c>
      <c r="AK251" s="224">
        <v>20</v>
      </c>
      <c r="AL251" s="256">
        <f t="shared" si="134"/>
        <v>2000</v>
      </c>
      <c r="AM251" s="73">
        <v>233</v>
      </c>
      <c r="AN251" s="74">
        <v>39.200000000000003</v>
      </c>
      <c r="AO251" s="75">
        <f t="shared" si="120"/>
        <v>3920.0000000000005</v>
      </c>
      <c r="AP251" s="73">
        <v>233</v>
      </c>
      <c r="AQ251" s="74">
        <v>80</v>
      </c>
      <c r="AR251" s="92" t="e">
        <f>AQ251*#REF!</f>
        <v>#REF!</v>
      </c>
      <c r="AS251" s="269">
        <v>233</v>
      </c>
      <c r="AT251" s="75">
        <v>35</v>
      </c>
      <c r="AU251" s="75" t="e">
        <f>AT251*#REF!</f>
        <v>#REF!</v>
      </c>
      <c r="AV251" s="73">
        <v>233</v>
      </c>
      <c r="AW251" s="246">
        <v>56.54</v>
      </c>
      <c r="AX251" s="75" t="e">
        <f>AW251*#REF!</f>
        <v>#REF!</v>
      </c>
      <c r="AY251" s="93"/>
      <c r="AZ251" s="77">
        <f t="shared" si="121"/>
        <v>13</v>
      </c>
      <c r="BA251" s="77">
        <f t="shared" si="135"/>
        <v>38.540909090909096</v>
      </c>
      <c r="BB251" s="77">
        <f t="shared" si="136"/>
        <v>35</v>
      </c>
      <c r="BC251" s="77">
        <f t="shared" si="137"/>
        <v>80</v>
      </c>
      <c r="BD251" s="88"/>
      <c r="BE251" s="100">
        <f t="shared" si="138"/>
        <v>1300</v>
      </c>
      <c r="BF251" s="101">
        <f t="shared" si="138"/>
        <v>3854.0909090909095</v>
      </c>
      <c r="BG251" s="102">
        <f t="shared" si="138"/>
        <v>3500</v>
      </c>
      <c r="BH251" s="342">
        <f t="shared" si="139"/>
        <v>36.772222222222219</v>
      </c>
      <c r="BI251" s="82"/>
    </row>
    <row r="252" spans="1:61" s="204" customFormat="1" x14ac:dyDescent="0.25">
      <c r="A252" s="281"/>
      <c r="B252" s="282"/>
      <c r="C252" s="283"/>
      <c r="D252" s="284" t="s">
        <v>626</v>
      </c>
      <c r="E252" s="284"/>
      <c r="F252" s="285"/>
      <c r="G252" s="285"/>
      <c r="H252" s="286"/>
      <c r="I252" s="286">
        <f>SUM(I229:I251)</f>
        <v>20423.5</v>
      </c>
      <c r="J252" s="361"/>
      <c r="K252" s="200"/>
      <c r="L252" s="201"/>
      <c r="M252" s="201"/>
      <c r="N252" s="201"/>
      <c r="O252" s="201"/>
      <c r="P252" s="201"/>
      <c r="Q252" s="201"/>
      <c r="R252" s="201"/>
      <c r="S252" s="201"/>
      <c r="T252" s="201"/>
      <c r="U252" s="201"/>
      <c r="V252" s="201"/>
      <c r="W252" s="201"/>
      <c r="X252" s="201"/>
      <c r="Y252" s="201"/>
      <c r="Z252" s="201"/>
      <c r="AA252" s="202"/>
      <c r="AB252" s="202"/>
      <c r="AC252" s="202"/>
      <c r="AD252" s="202"/>
      <c r="AE252" s="202"/>
      <c r="AF252" s="202"/>
      <c r="AG252" s="202"/>
      <c r="AH252" s="202"/>
      <c r="AI252" s="202"/>
      <c r="AJ252" s="202"/>
      <c r="AK252" s="202"/>
      <c r="AL252" s="202"/>
      <c r="AM252" s="202"/>
      <c r="AN252" s="202"/>
      <c r="AO252" s="202"/>
      <c r="AP252" s="202"/>
      <c r="AQ252" s="202"/>
      <c r="AR252" s="202"/>
      <c r="AS252" s="202"/>
      <c r="AT252" s="202"/>
      <c r="AU252" s="202"/>
      <c r="AV252" s="202"/>
      <c r="AW252" s="202"/>
      <c r="AX252" s="202"/>
      <c r="AY252" s="202"/>
      <c r="AZ252" s="203"/>
      <c r="BA252" s="203"/>
      <c r="BB252" s="203"/>
      <c r="BC252" s="203"/>
      <c r="BD252" s="202"/>
      <c r="BE252" s="172">
        <f>SUM(BE229:BE251)</f>
        <v>258324.28</v>
      </c>
      <c r="BF252" s="172">
        <f t="shared" ref="BF252:BG252" si="141">SUM(BF229:BF251)</f>
        <v>1071286.534227994</v>
      </c>
      <c r="BG252" s="172">
        <f t="shared" si="141"/>
        <v>752273.17</v>
      </c>
      <c r="BH252" s="349"/>
      <c r="BI252" s="82"/>
    </row>
    <row r="253" spans="1:61" x14ac:dyDescent="0.25">
      <c r="A253" s="230"/>
      <c r="B253" s="231"/>
      <c r="C253" s="231"/>
      <c r="D253" s="232" t="s">
        <v>627</v>
      </c>
      <c r="E253" s="233"/>
      <c r="F253" s="234"/>
      <c r="G253" s="234"/>
      <c r="H253" s="235"/>
      <c r="I253" s="236"/>
      <c r="J253" s="178"/>
      <c r="K253" s="179"/>
      <c r="L253" s="178"/>
      <c r="M253" s="178"/>
      <c r="N253" s="178"/>
      <c r="O253" s="178"/>
      <c r="P253" s="178"/>
      <c r="Q253" s="178"/>
      <c r="R253" s="178"/>
      <c r="S253" s="178"/>
      <c r="T253" s="178"/>
      <c r="U253" s="178"/>
      <c r="V253" s="178"/>
      <c r="W253" s="178"/>
      <c r="X253" s="178"/>
      <c r="Y253" s="178"/>
      <c r="Z253" s="178"/>
      <c r="AA253" s="135"/>
      <c r="AB253" s="135"/>
      <c r="AC253" s="135"/>
      <c r="AD253" s="135"/>
      <c r="AE253" s="135"/>
      <c r="AF253" s="135"/>
      <c r="AG253" s="135"/>
      <c r="AH253" s="135"/>
      <c r="AI253" s="135"/>
      <c r="AJ253" s="135"/>
      <c r="AK253" s="135"/>
      <c r="AL253" s="240"/>
      <c r="AM253" s="240"/>
      <c r="AN253" s="240"/>
      <c r="AO253" s="240"/>
      <c r="AP253" s="240"/>
      <c r="AQ253" s="240"/>
      <c r="AR253" s="240"/>
      <c r="AS253" s="240"/>
      <c r="AT253" s="240"/>
      <c r="AU253" s="240"/>
      <c r="AV253" s="240"/>
      <c r="AW253" s="240"/>
      <c r="AX253" s="240"/>
      <c r="AY253" s="240"/>
      <c r="AZ253" s="209"/>
      <c r="BA253" s="209"/>
      <c r="BB253" s="240"/>
      <c r="BC253" s="240"/>
      <c r="BD253" s="240"/>
      <c r="BE253" s="240"/>
      <c r="BF253" s="240"/>
      <c r="BG253" s="240"/>
      <c r="BH253" s="347"/>
      <c r="BI253" s="82"/>
    </row>
    <row r="254" spans="1:61" ht="84" x14ac:dyDescent="0.25">
      <c r="A254" s="59">
        <v>235</v>
      </c>
      <c r="B254" s="262" t="s">
        <v>628</v>
      </c>
      <c r="C254" s="84" t="s">
        <v>629</v>
      </c>
      <c r="D254" s="62" t="s">
        <v>630</v>
      </c>
      <c r="E254" s="63" t="s">
        <v>168</v>
      </c>
      <c r="F254" s="64"/>
      <c r="G254" s="64">
        <f t="shared" ref="G254:G264" si="142">SUM(F254:F254)</f>
        <v>0</v>
      </c>
      <c r="H254" s="183">
        <v>1629.48</v>
      </c>
      <c r="I254" s="184">
        <f>G254*H254</f>
        <v>0</v>
      </c>
      <c r="J254" s="351">
        <v>14591</v>
      </c>
      <c r="K254" s="68">
        <v>260</v>
      </c>
      <c r="L254" s="98" t="s">
        <v>37</v>
      </c>
      <c r="M254" s="215"/>
      <c r="N254" s="99">
        <f t="shared" ref="N254:N264" si="143">M254*K254</f>
        <v>0</v>
      </c>
      <c r="O254" s="67">
        <v>1</v>
      </c>
      <c r="P254" s="99">
        <v>112.5</v>
      </c>
      <c r="Q254" s="99">
        <f t="shared" ref="Q254:Q264" si="144">P254*K254</f>
        <v>29250</v>
      </c>
      <c r="R254" s="98" t="s">
        <v>37</v>
      </c>
      <c r="S254" s="215"/>
      <c r="T254" s="99">
        <f t="shared" ref="T254:T264" si="145">S254*K254</f>
        <v>0</v>
      </c>
      <c r="U254" s="98" t="s">
        <v>37</v>
      </c>
      <c r="V254" s="215"/>
      <c r="W254" s="99">
        <f t="shared" ref="W254:W264" si="146">V254*K254</f>
        <v>0</v>
      </c>
      <c r="X254" s="67">
        <v>79</v>
      </c>
      <c r="Y254" s="99">
        <v>180</v>
      </c>
      <c r="Z254" s="99">
        <f t="shared" ref="Z254:Z264" si="147">Y254*K254</f>
        <v>46800</v>
      </c>
      <c r="AA254" s="98" t="s">
        <v>37</v>
      </c>
      <c r="AB254" s="215"/>
      <c r="AC254" s="99">
        <f t="shared" ref="AC254:AC264" si="148">AB254*K254</f>
        <v>0</v>
      </c>
      <c r="AD254" s="98" t="s">
        <v>37</v>
      </c>
      <c r="AE254" s="215"/>
      <c r="AF254" s="99">
        <f t="shared" ref="AF254:AF264" si="149">AE254*K254</f>
        <v>0</v>
      </c>
      <c r="AG254" s="98" t="s">
        <v>37</v>
      </c>
      <c r="AH254" s="215"/>
      <c r="AI254" s="99">
        <f t="shared" ref="AI254:AI264" si="150">AH254*K254</f>
        <v>0</v>
      </c>
      <c r="AJ254" s="98" t="s">
        <v>37</v>
      </c>
      <c r="AK254" s="215"/>
      <c r="AL254" s="245">
        <f t="shared" ref="AL254:AL264" si="151">AK254*K254</f>
        <v>0</v>
      </c>
      <c r="AM254" s="73">
        <v>234</v>
      </c>
      <c r="AN254" s="74">
        <v>1680</v>
      </c>
      <c r="AO254" s="75">
        <f t="shared" si="120"/>
        <v>436800</v>
      </c>
      <c r="AP254" s="73">
        <v>234</v>
      </c>
      <c r="AQ254" s="74">
        <v>5000</v>
      </c>
      <c r="AR254" s="92" t="e">
        <f>AQ254*#REF!</f>
        <v>#REF!</v>
      </c>
      <c r="AS254" s="269">
        <v>234</v>
      </c>
      <c r="AT254" s="75">
        <v>1750</v>
      </c>
      <c r="AU254" s="75" t="e">
        <f>AT254*#REF!</f>
        <v>#REF!</v>
      </c>
      <c r="AV254" s="73">
        <v>234</v>
      </c>
      <c r="AW254" s="246">
        <v>2907.92</v>
      </c>
      <c r="AX254" s="75" t="e">
        <f>AW254*#REF!</f>
        <v>#REF!</v>
      </c>
      <c r="AY254" s="93"/>
      <c r="AZ254" s="77">
        <f t="shared" si="121"/>
        <v>112.5</v>
      </c>
      <c r="BA254" s="77">
        <f t="shared" ref="BA254:BA264" si="152">AVERAGE(AK254,AH254,AE254,AB254,Y254,V254,S254,P254,M254,AN254,AQ254,AT254,AW254)</f>
        <v>1938.4033333333334</v>
      </c>
      <c r="BB254" s="77">
        <f t="shared" ref="BB254:BB264" si="153">MEDIAN(AK254,AH254,AE254,AB254,Y254,V254,S254,P254,M254,AN254,AQ254,AT254,AW254)</f>
        <v>1715</v>
      </c>
      <c r="BC254" s="77">
        <f t="shared" ref="BC254:BC264" si="154">MAX(AK254,AH254,AE254,AB254,Y254,V254,S254,P254,M254,AN254,AQ254,AT254,AW254)</f>
        <v>5000</v>
      </c>
      <c r="BD254" s="88"/>
      <c r="BE254" s="79">
        <f t="shared" ref="BE254:BG264" si="155">AZ254*$K254</f>
        <v>29250</v>
      </c>
      <c r="BF254" s="80">
        <f t="shared" si="155"/>
        <v>503984.8666666667</v>
      </c>
      <c r="BG254" s="81">
        <f t="shared" si="155"/>
        <v>445900</v>
      </c>
      <c r="BH254" s="342">
        <f t="shared" ref="BH254:BH264" si="156">(SUM(M254,P254,S254,V254,Y254,AB254,AE254,AH254,AK254,AN254,AQ254,AT254,AW254)-MAX(M254,P254,S254,V254,Y254,AB254,AE254,AH254,AK254,AN254,AQ254,AT254,AW254)-MIN(M254,P254,S254,V254,Y254,AB254,AE254,AH254,AK254,AN254,AQ254,AT254,AW254))/(COUNT(M254,P254,S254,V254,Y254,AB254,AE254,AH254,AK254,AN254,AQ254,AT254,AW254)-2)</f>
        <v>1629.48</v>
      </c>
      <c r="BI254" s="82"/>
    </row>
    <row r="255" spans="1:61" ht="84" x14ac:dyDescent="0.25">
      <c r="A255" s="137">
        <v>236</v>
      </c>
      <c r="B255" s="83" t="s">
        <v>628</v>
      </c>
      <c r="C255" s="84" t="s">
        <v>631</v>
      </c>
      <c r="D255" s="85" t="s">
        <v>632</v>
      </c>
      <c r="E255" s="86" t="s">
        <v>633</v>
      </c>
      <c r="F255" s="64"/>
      <c r="G255" s="64">
        <f t="shared" si="142"/>
        <v>0</v>
      </c>
      <c r="H255" s="183">
        <v>611.49</v>
      </c>
      <c r="I255" s="184">
        <f t="shared" ref="I255:I264" si="157">G255*H255</f>
        <v>0</v>
      </c>
      <c r="J255" s="351">
        <v>12955</v>
      </c>
      <c r="K255" s="68">
        <v>135</v>
      </c>
      <c r="L255" s="67">
        <v>6</v>
      </c>
      <c r="M255" s="99">
        <v>220</v>
      </c>
      <c r="N255" s="99">
        <f t="shared" si="143"/>
        <v>29700</v>
      </c>
      <c r="O255" s="67">
        <v>8</v>
      </c>
      <c r="P255" s="99">
        <v>120</v>
      </c>
      <c r="Q255" s="99">
        <f t="shared" si="144"/>
        <v>16200</v>
      </c>
      <c r="R255" s="67">
        <v>540</v>
      </c>
      <c r="S255" s="99">
        <v>420</v>
      </c>
      <c r="T255" s="99">
        <f t="shared" si="145"/>
        <v>56700</v>
      </c>
      <c r="U255" s="98" t="s">
        <v>37</v>
      </c>
      <c r="V255" s="215"/>
      <c r="W255" s="99">
        <f t="shared" si="146"/>
        <v>0</v>
      </c>
      <c r="X255" s="67">
        <v>88</v>
      </c>
      <c r="Y255" s="99">
        <v>200</v>
      </c>
      <c r="Z255" s="99">
        <f t="shared" si="147"/>
        <v>27000</v>
      </c>
      <c r="AA255" s="98" t="s">
        <v>37</v>
      </c>
      <c r="AB255" s="215"/>
      <c r="AC255" s="99">
        <f t="shared" si="148"/>
        <v>0</v>
      </c>
      <c r="AD255" s="98" t="s">
        <v>37</v>
      </c>
      <c r="AE255" s="215"/>
      <c r="AF255" s="99">
        <f t="shared" si="149"/>
        <v>0</v>
      </c>
      <c r="AG255" s="67">
        <v>9</v>
      </c>
      <c r="AH255" s="99">
        <v>290.42</v>
      </c>
      <c r="AI255" s="99">
        <f t="shared" si="150"/>
        <v>39206.700000000004</v>
      </c>
      <c r="AJ255" s="98" t="s">
        <v>37</v>
      </c>
      <c r="AK255" s="215"/>
      <c r="AL255" s="248">
        <f t="shared" si="151"/>
        <v>0</v>
      </c>
      <c r="AM255" s="73">
        <v>235</v>
      </c>
      <c r="AN255" s="74">
        <v>1050</v>
      </c>
      <c r="AO255" s="75">
        <f t="shared" si="120"/>
        <v>141750</v>
      </c>
      <c r="AP255" s="73">
        <v>235</v>
      </c>
      <c r="AQ255" s="74">
        <v>1100</v>
      </c>
      <c r="AR255" s="92" t="e">
        <f>AQ255*#REF!</f>
        <v>#REF!</v>
      </c>
      <c r="AS255" s="269">
        <v>235</v>
      </c>
      <c r="AT255" s="75">
        <v>1000</v>
      </c>
      <c r="AU255" s="75" t="e">
        <f>AT255*#REF!</f>
        <v>#REF!</v>
      </c>
      <c r="AV255" s="73">
        <v>235</v>
      </c>
      <c r="AW255" s="246">
        <v>1373.18</v>
      </c>
      <c r="AX255" s="75" t="e">
        <f>AW255*#REF!</f>
        <v>#REF!</v>
      </c>
      <c r="AY255" s="93"/>
      <c r="AZ255" s="77">
        <f t="shared" si="121"/>
        <v>120</v>
      </c>
      <c r="BA255" s="77">
        <f t="shared" si="152"/>
        <v>641.51111111111118</v>
      </c>
      <c r="BB255" s="77">
        <f t="shared" si="153"/>
        <v>420</v>
      </c>
      <c r="BC255" s="77">
        <f t="shared" si="154"/>
        <v>1373.18</v>
      </c>
      <c r="BD255" s="88"/>
      <c r="BE255" s="79">
        <f t="shared" si="155"/>
        <v>16200</v>
      </c>
      <c r="BF255" s="80">
        <f t="shared" si="155"/>
        <v>86604.000000000015</v>
      </c>
      <c r="BG255" s="81">
        <f t="shared" si="155"/>
        <v>56700</v>
      </c>
      <c r="BH255" s="342">
        <f t="shared" si="156"/>
        <v>611.48857142857139</v>
      </c>
      <c r="BI255" s="82"/>
    </row>
    <row r="256" spans="1:61" ht="216" x14ac:dyDescent="0.25">
      <c r="A256" s="59">
        <v>237</v>
      </c>
      <c r="B256" s="83" t="s">
        <v>628</v>
      </c>
      <c r="C256" s="84" t="s">
        <v>634</v>
      </c>
      <c r="D256" s="85" t="s">
        <v>635</v>
      </c>
      <c r="E256" s="86" t="s">
        <v>633</v>
      </c>
      <c r="F256" s="64"/>
      <c r="G256" s="64">
        <f t="shared" si="142"/>
        <v>0</v>
      </c>
      <c r="H256" s="183">
        <v>666.17</v>
      </c>
      <c r="I256" s="184">
        <f t="shared" si="157"/>
        <v>0</v>
      </c>
      <c r="J256" s="351">
        <v>12955</v>
      </c>
      <c r="K256" s="68">
        <v>130</v>
      </c>
      <c r="L256" s="98" t="s">
        <v>37</v>
      </c>
      <c r="M256" s="215"/>
      <c r="N256" s="99">
        <f t="shared" si="143"/>
        <v>0</v>
      </c>
      <c r="O256" s="67">
        <v>9</v>
      </c>
      <c r="P256" s="99">
        <v>200</v>
      </c>
      <c r="Q256" s="99">
        <f t="shared" si="144"/>
        <v>26000</v>
      </c>
      <c r="R256" s="67">
        <v>538</v>
      </c>
      <c r="S256" s="99">
        <v>450</v>
      </c>
      <c r="T256" s="99">
        <f t="shared" si="145"/>
        <v>58500</v>
      </c>
      <c r="U256" s="67" t="s">
        <v>636</v>
      </c>
      <c r="V256" s="99">
        <v>140</v>
      </c>
      <c r="W256" s="99">
        <f t="shared" si="146"/>
        <v>18200</v>
      </c>
      <c r="X256" s="67">
        <v>90</v>
      </c>
      <c r="Y256" s="99">
        <v>379</v>
      </c>
      <c r="Z256" s="99">
        <f t="shared" si="147"/>
        <v>49270</v>
      </c>
      <c r="AA256" s="67">
        <v>42</v>
      </c>
      <c r="AB256" s="99">
        <v>300</v>
      </c>
      <c r="AC256" s="99">
        <f t="shared" si="148"/>
        <v>39000</v>
      </c>
      <c r="AD256" s="67">
        <v>88</v>
      </c>
      <c r="AE256" s="99">
        <v>564.09</v>
      </c>
      <c r="AF256" s="99">
        <f t="shared" si="149"/>
        <v>73331.7</v>
      </c>
      <c r="AG256" s="67">
        <v>1</v>
      </c>
      <c r="AH256" s="99">
        <v>123.62</v>
      </c>
      <c r="AI256" s="99">
        <f t="shared" si="150"/>
        <v>16070.6</v>
      </c>
      <c r="AJ256" s="67" t="s">
        <v>637</v>
      </c>
      <c r="AK256" s="99">
        <v>290</v>
      </c>
      <c r="AL256" s="248">
        <f t="shared" si="151"/>
        <v>37700</v>
      </c>
      <c r="AM256" s="73">
        <v>236</v>
      </c>
      <c r="AN256" s="74">
        <v>1960</v>
      </c>
      <c r="AO256" s="75">
        <f t="shared" si="120"/>
        <v>254800</v>
      </c>
      <c r="AP256" s="73">
        <v>236</v>
      </c>
      <c r="AQ256" s="74">
        <v>1200</v>
      </c>
      <c r="AR256" s="92" t="e">
        <f>AQ256*#REF!</f>
        <v>#REF!</v>
      </c>
      <c r="AS256" s="269">
        <v>236</v>
      </c>
      <c r="AT256" s="75">
        <v>1200</v>
      </c>
      <c r="AU256" s="75" t="e">
        <f>AT256*#REF!</f>
        <v>#REF!</v>
      </c>
      <c r="AV256" s="73">
        <v>236</v>
      </c>
      <c r="AW256" s="246">
        <v>1938.61</v>
      </c>
      <c r="AX256" s="75" t="e">
        <f>AW256*#REF!</f>
        <v>#REF!</v>
      </c>
      <c r="AY256" s="93"/>
      <c r="AZ256" s="77">
        <f t="shared" si="121"/>
        <v>123.62</v>
      </c>
      <c r="BA256" s="77">
        <f t="shared" si="152"/>
        <v>728.77666666666664</v>
      </c>
      <c r="BB256" s="77">
        <f t="shared" si="153"/>
        <v>414.5</v>
      </c>
      <c r="BC256" s="77">
        <f t="shared" si="154"/>
        <v>1960</v>
      </c>
      <c r="BD256" s="88"/>
      <c r="BE256" s="79">
        <f t="shared" si="155"/>
        <v>16070.6</v>
      </c>
      <c r="BF256" s="80">
        <f t="shared" si="155"/>
        <v>94740.96666666666</v>
      </c>
      <c r="BG256" s="81">
        <f t="shared" si="155"/>
        <v>53885</v>
      </c>
      <c r="BH256" s="342">
        <f t="shared" si="156"/>
        <v>666.17</v>
      </c>
      <c r="BI256" s="82"/>
    </row>
    <row r="257" spans="1:61" ht="120" x14ac:dyDescent="0.25">
      <c r="A257" s="137">
        <v>238</v>
      </c>
      <c r="B257" s="83" t="s">
        <v>628</v>
      </c>
      <c r="C257" s="84" t="s">
        <v>638</v>
      </c>
      <c r="D257" s="85" t="s">
        <v>639</v>
      </c>
      <c r="E257" s="86" t="s">
        <v>153</v>
      </c>
      <c r="F257" s="64">
        <v>10</v>
      </c>
      <c r="G257" s="64">
        <f t="shared" si="142"/>
        <v>10</v>
      </c>
      <c r="H257" s="183">
        <v>412</v>
      </c>
      <c r="I257" s="184">
        <f t="shared" si="157"/>
        <v>4120</v>
      </c>
      <c r="J257" s="351">
        <v>20060</v>
      </c>
      <c r="K257" s="68">
        <v>1500</v>
      </c>
      <c r="L257" s="98" t="s">
        <v>37</v>
      </c>
      <c r="M257" s="215"/>
      <c r="N257" s="99">
        <f t="shared" si="143"/>
        <v>0</v>
      </c>
      <c r="O257" s="98" t="s">
        <v>37</v>
      </c>
      <c r="P257" s="215"/>
      <c r="Q257" s="99">
        <f t="shared" si="144"/>
        <v>0</v>
      </c>
      <c r="R257" s="98" t="s">
        <v>37</v>
      </c>
      <c r="S257" s="215"/>
      <c r="T257" s="99">
        <f t="shared" si="145"/>
        <v>0</v>
      </c>
      <c r="U257" s="98" t="s">
        <v>37</v>
      </c>
      <c r="V257" s="215"/>
      <c r="W257" s="99">
        <f t="shared" si="146"/>
        <v>0</v>
      </c>
      <c r="X257" s="98" t="s">
        <v>37</v>
      </c>
      <c r="Y257" s="215"/>
      <c r="Z257" s="99">
        <f t="shared" si="147"/>
        <v>0</v>
      </c>
      <c r="AA257" s="98" t="s">
        <v>37</v>
      </c>
      <c r="AB257" s="215"/>
      <c r="AC257" s="99">
        <f t="shared" si="148"/>
        <v>0</v>
      </c>
      <c r="AD257" s="98" t="s">
        <v>37</v>
      </c>
      <c r="AE257" s="215"/>
      <c r="AF257" s="99">
        <f t="shared" si="149"/>
        <v>0</v>
      </c>
      <c r="AG257" s="98" t="s">
        <v>37</v>
      </c>
      <c r="AH257" s="215"/>
      <c r="AI257" s="99">
        <f t="shared" si="150"/>
        <v>0</v>
      </c>
      <c r="AJ257" s="98" t="s">
        <v>37</v>
      </c>
      <c r="AK257" s="215"/>
      <c r="AL257" s="248">
        <f t="shared" si="151"/>
        <v>0</v>
      </c>
      <c r="AM257" s="73">
        <v>237</v>
      </c>
      <c r="AN257" s="74">
        <v>224</v>
      </c>
      <c r="AO257" s="75">
        <f t="shared" si="120"/>
        <v>336000</v>
      </c>
      <c r="AP257" s="73">
        <v>237</v>
      </c>
      <c r="AQ257" s="74">
        <v>600</v>
      </c>
      <c r="AR257" s="92" t="e">
        <f>AQ257*#REF!</f>
        <v>#REF!</v>
      </c>
      <c r="AS257" s="269">
        <v>237</v>
      </c>
      <c r="AT257" s="75">
        <v>220</v>
      </c>
      <c r="AU257" s="75" t="e">
        <f>AT257*#REF!</f>
        <v>#REF!</v>
      </c>
      <c r="AV257" s="73">
        <v>237</v>
      </c>
      <c r="AW257" s="246">
        <v>29079.16</v>
      </c>
      <c r="AX257" s="75" t="e">
        <f>AW257*#REF!</f>
        <v>#REF!</v>
      </c>
      <c r="AY257" s="93"/>
      <c r="AZ257" s="77">
        <f t="shared" si="121"/>
        <v>220</v>
      </c>
      <c r="BA257" s="77">
        <f t="shared" si="152"/>
        <v>7530.79</v>
      </c>
      <c r="BB257" s="77">
        <f t="shared" si="153"/>
        <v>412</v>
      </c>
      <c r="BC257" s="77">
        <f t="shared" si="154"/>
        <v>29079.16</v>
      </c>
      <c r="BD257" s="88"/>
      <c r="BE257" s="79">
        <f t="shared" si="155"/>
        <v>330000</v>
      </c>
      <c r="BF257" s="80">
        <f t="shared" si="155"/>
        <v>11296185</v>
      </c>
      <c r="BG257" s="81">
        <f t="shared" si="155"/>
        <v>618000</v>
      </c>
      <c r="BH257" s="342">
        <f t="shared" si="156"/>
        <v>412</v>
      </c>
      <c r="BI257" s="82"/>
    </row>
    <row r="258" spans="1:61" ht="48" x14ac:dyDescent="0.25">
      <c r="A258" s="59">
        <v>239</v>
      </c>
      <c r="B258" s="83" t="s">
        <v>628</v>
      </c>
      <c r="C258" s="84" t="s">
        <v>640</v>
      </c>
      <c r="D258" s="85" t="s">
        <v>641</v>
      </c>
      <c r="E258" s="86" t="s">
        <v>168</v>
      </c>
      <c r="F258" s="64"/>
      <c r="G258" s="64">
        <f t="shared" si="142"/>
        <v>0</v>
      </c>
      <c r="H258" s="183">
        <v>8041.14</v>
      </c>
      <c r="I258" s="184">
        <f t="shared" si="157"/>
        <v>0</v>
      </c>
      <c r="J258" s="351">
        <v>12556</v>
      </c>
      <c r="K258" s="68">
        <v>200</v>
      </c>
      <c r="L258" s="98" t="s">
        <v>37</v>
      </c>
      <c r="M258" s="215"/>
      <c r="N258" s="99">
        <f t="shared" si="143"/>
        <v>0</v>
      </c>
      <c r="O258" s="98" t="s">
        <v>37</v>
      </c>
      <c r="P258" s="215"/>
      <c r="Q258" s="99">
        <f t="shared" si="144"/>
        <v>0</v>
      </c>
      <c r="R258" s="98" t="s">
        <v>37</v>
      </c>
      <c r="S258" s="215"/>
      <c r="T258" s="99">
        <f t="shared" si="145"/>
        <v>0</v>
      </c>
      <c r="U258" s="98" t="s">
        <v>37</v>
      </c>
      <c r="V258" s="215"/>
      <c r="W258" s="99">
        <f t="shared" si="146"/>
        <v>0</v>
      </c>
      <c r="X258" s="98" t="s">
        <v>37</v>
      </c>
      <c r="Y258" s="215"/>
      <c r="Z258" s="99">
        <f t="shared" si="147"/>
        <v>0</v>
      </c>
      <c r="AA258" s="67">
        <v>70</v>
      </c>
      <c r="AB258" s="99">
        <v>1015.34</v>
      </c>
      <c r="AC258" s="99">
        <f t="shared" si="148"/>
        <v>203068</v>
      </c>
      <c r="AD258" s="98" t="s">
        <v>37</v>
      </c>
      <c r="AE258" s="215"/>
      <c r="AF258" s="99">
        <f t="shared" si="149"/>
        <v>0</v>
      </c>
      <c r="AG258" s="98" t="s">
        <v>37</v>
      </c>
      <c r="AH258" s="215"/>
      <c r="AI258" s="99">
        <f t="shared" si="150"/>
        <v>0</v>
      </c>
      <c r="AJ258" s="98" t="s">
        <v>37</v>
      </c>
      <c r="AK258" s="215"/>
      <c r="AL258" s="248">
        <f t="shared" si="151"/>
        <v>0</v>
      </c>
      <c r="AM258" s="73">
        <v>238</v>
      </c>
      <c r="AN258" s="74">
        <v>9100</v>
      </c>
      <c r="AO258" s="75">
        <f t="shared" si="120"/>
        <v>1820000</v>
      </c>
      <c r="AP258" s="73">
        <v>238</v>
      </c>
      <c r="AQ258" s="74">
        <v>26000</v>
      </c>
      <c r="AR258" s="92" t="e">
        <f>AQ258*#REF!</f>
        <v>#REF!</v>
      </c>
      <c r="AS258" s="269">
        <v>238</v>
      </c>
      <c r="AT258" s="75">
        <v>10500</v>
      </c>
      <c r="AU258" s="75" t="e">
        <f>AT258*#REF!</f>
        <v>#REF!</v>
      </c>
      <c r="AV258" s="73">
        <v>238</v>
      </c>
      <c r="AW258" s="246">
        <v>4523.42</v>
      </c>
      <c r="AX258" s="75" t="e">
        <f>AW258*#REF!</f>
        <v>#REF!</v>
      </c>
      <c r="AY258" s="93"/>
      <c r="AZ258" s="77">
        <f t="shared" si="121"/>
        <v>1015.34</v>
      </c>
      <c r="BA258" s="77">
        <f t="shared" si="152"/>
        <v>10227.751999999999</v>
      </c>
      <c r="BB258" s="77">
        <f t="shared" si="153"/>
        <v>9100</v>
      </c>
      <c r="BC258" s="77">
        <f t="shared" si="154"/>
        <v>26000</v>
      </c>
      <c r="BD258" s="88"/>
      <c r="BE258" s="79">
        <f t="shared" si="155"/>
        <v>203068</v>
      </c>
      <c r="BF258" s="80">
        <f t="shared" si="155"/>
        <v>2045550.3999999997</v>
      </c>
      <c r="BG258" s="81">
        <f t="shared" si="155"/>
        <v>1820000</v>
      </c>
      <c r="BH258" s="342">
        <f t="shared" si="156"/>
        <v>8041.1399999999985</v>
      </c>
      <c r="BI258" s="82"/>
    </row>
    <row r="259" spans="1:61" ht="48" x14ac:dyDescent="0.25">
      <c r="A259" s="137">
        <v>240</v>
      </c>
      <c r="B259" s="83" t="s">
        <v>628</v>
      </c>
      <c r="C259" s="84" t="s">
        <v>642</v>
      </c>
      <c r="D259" s="85" t="s">
        <v>643</v>
      </c>
      <c r="E259" s="86" t="s">
        <v>168</v>
      </c>
      <c r="F259" s="64"/>
      <c r="G259" s="64">
        <f t="shared" si="142"/>
        <v>0</v>
      </c>
      <c r="H259" s="183">
        <v>5728.38</v>
      </c>
      <c r="I259" s="184">
        <f t="shared" si="157"/>
        <v>0</v>
      </c>
      <c r="J259" s="351">
        <v>12556</v>
      </c>
      <c r="K259" s="68">
        <v>600</v>
      </c>
      <c r="L259" s="98" t="s">
        <v>37</v>
      </c>
      <c r="M259" s="215"/>
      <c r="N259" s="99">
        <f t="shared" si="143"/>
        <v>0</v>
      </c>
      <c r="O259" s="98" t="s">
        <v>37</v>
      </c>
      <c r="P259" s="215"/>
      <c r="Q259" s="99">
        <f t="shared" si="144"/>
        <v>0</v>
      </c>
      <c r="R259" s="98" t="s">
        <v>37</v>
      </c>
      <c r="S259" s="215"/>
      <c r="T259" s="99">
        <f t="shared" si="145"/>
        <v>0</v>
      </c>
      <c r="U259" s="98" t="s">
        <v>37</v>
      </c>
      <c r="V259" s="215"/>
      <c r="W259" s="99">
        <f t="shared" si="146"/>
        <v>0</v>
      </c>
      <c r="X259" s="98" t="s">
        <v>37</v>
      </c>
      <c r="Y259" s="215"/>
      <c r="Z259" s="99">
        <f t="shared" si="147"/>
        <v>0</v>
      </c>
      <c r="AA259" s="67">
        <v>69</v>
      </c>
      <c r="AB259" s="99">
        <v>1150.56</v>
      </c>
      <c r="AC259" s="99">
        <f t="shared" si="148"/>
        <v>690336</v>
      </c>
      <c r="AD259" s="98" t="s">
        <v>37</v>
      </c>
      <c r="AE259" s="215"/>
      <c r="AF259" s="99">
        <f t="shared" si="149"/>
        <v>0</v>
      </c>
      <c r="AG259" s="98" t="s">
        <v>37</v>
      </c>
      <c r="AH259" s="215"/>
      <c r="AI259" s="99">
        <f t="shared" si="150"/>
        <v>0</v>
      </c>
      <c r="AJ259" s="98" t="s">
        <v>37</v>
      </c>
      <c r="AK259" s="215"/>
      <c r="AL259" s="248">
        <f t="shared" si="151"/>
        <v>0</v>
      </c>
      <c r="AM259" s="73">
        <v>239</v>
      </c>
      <c r="AN259" s="74">
        <v>4900</v>
      </c>
      <c r="AO259" s="75">
        <f t="shared" si="120"/>
        <v>2940000</v>
      </c>
      <c r="AP259" s="73">
        <v>239</v>
      </c>
      <c r="AQ259" s="74">
        <v>25000</v>
      </c>
      <c r="AR259" s="92" t="e">
        <f>AQ259*#REF!</f>
        <v>#REF!</v>
      </c>
      <c r="AS259" s="269">
        <v>239</v>
      </c>
      <c r="AT259" s="75">
        <v>5500</v>
      </c>
      <c r="AU259" s="75" t="e">
        <f>AT259*#REF!</f>
        <v>#REF!</v>
      </c>
      <c r="AV259" s="73">
        <v>239</v>
      </c>
      <c r="AW259" s="246">
        <v>6785.14</v>
      </c>
      <c r="AX259" s="75" t="e">
        <f>AW259*#REF!</f>
        <v>#REF!</v>
      </c>
      <c r="AY259" s="93"/>
      <c r="AZ259" s="77">
        <f t="shared" si="121"/>
        <v>1150.56</v>
      </c>
      <c r="BA259" s="77">
        <f t="shared" si="152"/>
        <v>8667.14</v>
      </c>
      <c r="BB259" s="77">
        <f t="shared" si="153"/>
        <v>5500</v>
      </c>
      <c r="BC259" s="77">
        <f t="shared" si="154"/>
        <v>25000</v>
      </c>
      <c r="BD259" s="88"/>
      <c r="BE259" s="79">
        <f t="shared" si="155"/>
        <v>690336</v>
      </c>
      <c r="BF259" s="80">
        <f t="shared" si="155"/>
        <v>5200284</v>
      </c>
      <c r="BG259" s="81">
        <f t="shared" si="155"/>
        <v>3300000</v>
      </c>
      <c r="BH259" s="342">
        <f t="shared" si="156"/>
        <v>5728.3799999999983</v>
      </c>
      <c r="BI259" s="82"/>
    </row>
    <row r="260" spans="1:61" ht="84" x14ac:dyDescent="0.25">
      <c r="A260" s="59">
        <v>241</v>
      </c>
      <c r="B260" s="96" t="s">
        <v>628</v>
      </c>
      <c r="C260" s="84" t="s">
        <v>644</v>
      </c>
      <c r="D260" s="85" t="s">
        <v>645</v>
      </c>
      <c r="E260" s="86" t="s">
        <v>168</v>
      </c>
      <c r="F260" s="64"/>
      <c r="G260" s="64">
        <f t="shared" si="142"/>
        <v>0</v>
      </c>
      <c r="H260" s="183">
        <v>15850</v>
      </c>
      <c r="I260" s="184">
        <f t="shared" si="157"/>
        <v>0</v>
      </c>
      <c r="J260" s="351">
        <v>12556</v>
      </c>
      <c r="K260" s="68">
        <v>160</v>
      </c>
      <c r="L260" s="98" t="s">
        <v>37</v>
      </c>
      <c r="M260" s="215"/>
      <c r="N260" s="99">
        <f t="shared" si="143"/>
        <v>0</v>
      </c>
      <c r="O260" s="98" t="s">
        <v>37</v>
      </c>
      <c r="P260" s="215"/>
      <c r="Q260" s="99">
        <f t="shared" si="144"/>
        <v>0</v>
      </c>
      <c r="R260" s="98" t="s">
        <v>37</v>
      </c>
      <c r="S260" s="215"/>
      <c r="T260" s="99">
        <f t="shared" si="145"/>
        <v>0</v>
      </c>
      <c r="U260" s="98" t="s">
        <v>37</v>
      </c>
      <c r="V260" s="215"/>
      <c r="W260" s="99">
        <f t="shared" si="146"/>
        <v>0</v>
      </c>
      <c r="X260" s="98" t="s">
        <v>37</v>
      </c>
      <c r="Y260" s="215"/>
      <c r="Z260" s="99">
        <f t="shared" si="147"/>
        <v>0</v>
      </c>
      <c r="AA260" s="98" t="s">
        <v>37</v>
      </c>
      <c r="AB260" s="215"/>
      <c r="AC260" s="99">
        <f t="shared" si="148"/>
        <v>0</v>
      </c>
      <c r="AD260" s="98" t="s">
        <v>37</v>
      </c>
      <c r="AE260" s="215"/>
      <c r="AF260" s="99">
        <f t="shared" si="149"/>
        <v>0</v>
      </c>
      <c r="AG260" s="98" t="s">
        <v>37</v>
      </c>
      <c r="AH260" s="215"/>
      <c r="AI260" s="99">
        <f t="shared" si="150"/>
        <v>0</v>
      </c>
      <c r="AJ260" s="98" t="s">
        <v>37</v>
      </c>
      <c r="AK260" s="215"/>
      <c r="AL260" s="248">
        <f t="shared" si="151"/>
        <v>0</v>
      </c>
      <c r="AM260" s="73">
        <v>240</v>
      </c>
      <c r="AN260" s="74">
        <v>7700</v>
      </c>
      <c r="AO260" s="75">
        <f t="shared" si="120"/>
        <v>1232000</v>
      </c>
      <c r="AP260" s="73">
        <v>240</v>
      </c>
      <c r="AQ260" s="74">
        <v>24000</v>
      </c>
      <c r="AR260" s="92" t="e">
        <f>AQ260*#REF!</f>
        <v>#REF!</v>
      </c>
      <c r="AS260" s="269">
        <v>240</v>
      </c>
      <c r="AT260" s="75">
        <v>7500</v>
      </c>
      <c r="AU260" s="75" t="e">
        <f>AT260*#REF!</f>
        <v>#REF!</v>
      </c>
      <c r="AV260" s="73">
        <v>240</v>
      </c>
      <c r="AW260" s="246">
        <v>24232.63</v>
      </c>
      <c r="AX260" s="75" t="e">
        <f>AW260*#REF!</f>
        <v>#REF!</v>
      </c>
      <c r="AY260" s="93"/>
      <c r="AZ260" s="77">
        <f t="shared" si="121"/>
        <v>7500</v>
      </c>
      <c r="BA260" s="77">
        <f t="shared" si="152"/>
        <v>15858.157500000001</v>
      </c>
      <c r="BB260" s="77">
        <f t="shared" si="153"/>
        <v>15850</v>
      </c>
      <c r="BC260" s="77">
        <f t="shared" si="154"/>
        <v>24232.63</v>
      </c>
      <c r="BD260" s="88"/>
      <c r="BE260" s="79">
        <f t="shared" si="155"/>
        <v>1200000</v>
      </c>
      <c r="BF260" s="80">
        <f t="shared" si="155"/>
        <v>2537305.2000000002</v>
      </c>
      <c r="BG260" s="81">
        <f t="shared" si="155"/>
        <v>2536000</v>
      </c>
      <c r="BH260" s="342">
        <f t="shared" si="156"/>
        <v>15850</v>
      </c>
      <c r="BI260" s="82"/>
    </row>
    <row r="261" spans="1:61" ht="84" x14ac:dyDescent="0.25">
      <c r="A261" s="137">
        <v>242</v>
      </c>
      <c r="B261" s="96" t="s">
        <v>628</v>
      </c>
      <c r="C261" s="84" t="s">
        <v>646</v>
      </c>
      <c r="D261" s="85" t="s">
        <v>647</v>
      </c>
      <c r="E261" s="86" t="s">
        <v>168</v>
      </c>
      <c r="F261" s="64"/>
      <c r="G261" s="64">
        <f t="shared" si="142"/>
        <v>0</v>
      </c>
      <c r="H261" s="183">
        <v>20943.060000000001</v>
      </c>
      <c r="I261" s="184">
        <f t="shared" si="157"/>
        <v>0</v>
      </c>
      <c r="J261" s="351">
        <v>12556</v>
      </c>
      <c r="K261" s="68">
        <v>40</v>
      </c>
      <c r="L261" s="98" t="s">
        <v>37</v>
      </c>
      <c r="M261" s="215"/>
      <c r="N261" s="99">
        <f t="shared" si="143"/>
        <v>0</v>
      </c>
      <c r="O261" s="98" t="s">
        <v>37</v>
      </c>
      <c r="P261" s="215"/>
      <c r="Q261" s="99">
        <f t="shared" si="144"/>
        <v>0</v>
      </c>
      <c r="R261" s="98" t="s">
        <v>37</v>
      </c>
      <c r="S261" s="215"/>
      <c r="T261" s="99">
        <f t="shared" si="145"/>
        <v>0</v>
      </c>
      <c r="U261" s="98" t="s">
        <v>37</v>
      </c>
      <c r="V261" s="215"/>
      <c r="W261" s="99">
        <f t="shared" si="146"/>
        <v>0</v>
      </c>
      <c r="X261" s="98" t="s">
        <v>37</v>
      </c>
      <c r="Y261" s="215"/>
      <c r="Z261" s="99">
        <f t="shared" si="147"/>
        <v>0</v>
      </c>
      <c r="AA261" s="98" t="s">
        <v>37</v>
      </c>
      <c r="AB261" s="215"/>
      <c r="AC261" s="99">
        <f t="shared" si="148"/>
        <v>0</v>
      </c>
      <c r="AD261" s="98" t="s">
        <v>37</v>
      </c>
      <c r="AE261" s="215"/>
      <c r="AF261" s="99">
        <f t="shared" si="149"/>
        <v>0</v>
      </c>
      <c r="AG261" s="98" t="s">
        <v>37</v>
      </c>
      <c r="AH261" s="215"/>
      <c r="AI261" s="99">
        <f t="shared" si="150"/>
        <v>0</v>
      </c>
      <c r="AJ261" s="98" t="s">
        <v>37</v>
      </c>
      <c r="AK261" s="215"/>
      <c r="AL261" s="248">
        <f t="shared" si="151"/>
        <v>0</v>
      </c>
      <c r="AM261" s="73">
        <v>241</v>
      </c>
      <c r="AN261" s="74">
        <v>25200</v>
      </c>
      <c r="AO261" s="75">
        <f t="shared" ref="AO261:AO319" si="158">AN261*K261</f>
        <v>1008000</v>
      </c>
      <c r="AP261" s="73">
        <v>241</v>
      </c>
      <c r="AQ261" s="74">
        <v>22500</v>
      </c>
      <c r="AR261" s="92" t="e">
        <f>AQ261*#REF!</f>
        <v>#REF!</v>
      </c>
      <c r="AS261" s="269">
        <v>241</v>
      </c>
      <c r="AT261" s="75">
        <v>18500</v>
      </c>
      <c r="AU261" s="75" t="e">
        <f>AT261*#REF!</f>
        <v>#REF!</v>
      </c>
      <c r="AV261" s="73">
        <v>241</v>
      </c>
      <c r="AW261" s="246">
        <v>19386.11</v>
      </c>
      <c r="AX261" s="75" t="e">
        <f>AW261*#REF!</f>
        <v>#REF!</v>
      </c>
      <c r="AY261" s="93"/>
      <c r="AZ261" s="77">
        <f t="shared" si="121"/>
        <v>18500</v>
      </c>
      <c r="BA261" s="77">
        <f t="shared" si="152"/>
        <v>21396.5275</v>
      </c>
      <c r="BB261" s="77">
        <f t="shared" si="153"/>
        <v>20943.055</v>
      </c>
      <c r="BC261" s="77">
        <f t="shared" si="154"/>
        <v>25200</v>
      </c>
      <c r="BD261" s="88"/>
      <c r="BE261" s="79">
        <f t="shared" si="155"/>
        <v>740000</v>
      </c>
      <c r="BF261" s="80">
        <f t="shared" si="155"/>
        <v>855861.1</v>
      </c>
      <c r="BG261" s="81">
        <f t="shared" si="155"/>
        <v>837722.2</v>
      </c>
      <c r="BH261" s="342">
        <f t="shared" si="156"/>
        <v>20943.055</v>
      </c>
      <c r="BI261" s="82"/>
    </row>
    <row r="262" spans="1:61" ht="72" x14ac:dyDescent="0.25">
      <c r="A262" s="59">
        <v>243</v>
      </c>
      <c r="B262" s="96" t="s">
        <v>628</v>
      </c>
      <c r="C262" s="84" t="s">
        <v>648</v>
      </c>
      <c r="D262" s="85" t="s">
        <v>649</v>
      </c>
      <c r="E262" s="86" t="s">
        <v>168</v>
      </c>
      <c r="F262" s="64"/>
      <c r="G262" s="64">
        <f t="shared" si="142"/>
        <v>0</v>
      </c>
      <c r="H262" s="183">
        <v>13761.82</v>
      </c>
      <c r="I262" s="184">
        <f t="shared" si="157"/>
        <v>0</v>
      </c>
      <c r="J262" s="351">
        <v>12556</v>
      </c>
      <c r="K262" s="68">
        <v>100</v>
      </c>
      <c r="L262" s="98" t="s">
        <v>37</v>
      </c>
      <c r="M262" s="215"/>
      <c r="N262" s="99">
        <f t="shared" si="143"/>
        <v>0</v>
      </c>
      <c r="O262" s="98" t="s">
        <v>37</v>
      </c>
      <c r="P262" s="215"/>
      <c r="Q262" s="99">
        <f t="shared" si="144"/>
        <v>0</v>
      </c>
      <c r="R262" s="98" t="s">
        <v>37</v>
      </c>
      <c r="S262" s="215"/>
      <c r="T262" s="99">
        <f t="shared" si="145"/>
        <v>0</v>
      </c>
      <c r="U262" s="98" t="s">
        <v>37</v>
      </c>
      <c r="V262" s="215"/>
      <c r="W262" s="99">
        <f t="shared" si="146"/>
        <v>0</v>
      </c>
      <c r="X262" s="98" t="s">
        <v>37</v>
      </c>
      <c r="Y262" s="215"/>
      <c r="Z262" s="99">
        <f t="shared" si="147"/>
        <v>0</v>
      </c>
      <c r="AA262" s="98" t="s">
        <v>37</v>
      </c>
      <c r="AB262" s="215"/>
      <c r="AC262" s="99">
        <f t="shared" si="148"/>
        <v>0</v>
      </c>
      <c r="AD262" s="98" t="s">
        <v>37</v>
      </c>
      <c r="AE262" s="215"/>
      <c r="AF262" s="99">
        <f t="shared" si="149"/>
        <v>0</v>
      </c>
      <c r="AG262" s="98" t="s">
        <v>37</v>
      </c>
      <c r="AH262" s="215"/>
      <c r="AI262" s="99">
        <f t="shared" si="150"/>
        <v>0</v>
      </c>
      <c r="AJ262" s="67" t="s">
        <v>650</v>
      </c>
      <c r="AK262" s="99">
        <v>1750</v>
      </c>
      <c r="AL262" s="248">
        <f t="shared" si="151"/>
        <v>175000</v>
      </c>
      <c r="AM262" s="73">
        <v>242</v>
      </c>
      <c r="AN262" s="74">
        <v>16800</v>
      </c>
      <c r="AO262" s="75">
        <f t="shared" si="158"/>
        <v>1680000</v>
      </c>
      <c r="AP262" s="73">
        <v>242</v>
      </c>
      <c r="AQ262" s="74">
        <v>20500</v>
      </c>
      <c r="AR262" s="92" t="e">
        <f>AQ262*#REF!</f>
        <v>#REF!</v>
      </c>
      <c r="AS262" s="269">
        <v>242</v>
      </c>
      <c r="AT262" s="75">
        <v>13500</v>
      </c>
      <c r="AU262" s="75" t="e">
        <f>AT262*#REF!</f>
        <v>#REF!</v>
      </c>
      <c r="AV262" s="73">
        <v>242</v>
      </c>
      <c r="AW262" s="246">
        <v>10985.46</v>
      </c>
      <c r="AX262" s="75" t="e">
        <f>AW262*#REF!</f>
        <v>#REF!</v>
      </c>
      <c r="AY262" s="93"/>
      <c r="AZ262" s="77">
        <f t="shared" ref="AZ262:AZ319" si="159">MIN(AK262,AH262,AE262,AB262,Y262,V262,S262,P262,M262,AN262,AQ262,AT262,AW262)</f>
        <v>1750</v>
      </c>
      <c r="BA262" s="77">
        <f t="shared" si="152"/>
        <v>12707.092000000001</v>
      </c>
      <c r="BB262" s="77">
        <f t="shared" si="153"/>
        <v>13500</v>
      </c>
      <c r="BC262" s="77">
        <f t="shared" si="154"/>
        <v>20500</v>
      </c>
      <c r="BD262" s="88"/>
      <c r="BE262" s="79">
        <f t="shared" si="155"/>
        <v>175000</v>
      </c>
      <c r="BF262" s="80">
        <f t="shared" si="155"/>
        <v>1270709.2</v>
      </c>
      <c r="BG262" s="81">
        <f t="shared" si="155"/>
        <v>1350000</v>
      </c>
      <c r="BH262" s="342">
        <f t="shared" si="156"/>
        <v>13761.82</v>
      </c>
      <c r="BI262" s="82"/>
    </row>
    <row r="263" spans="1:61" ht="84" x14ac:dyDescent="0.25">
      <c r="A263" s="137">
        <v>244</v>
      </c>
      <c r="B263" s="96" t="s">
        <v>628</v>
      </c>
      <c r="C263" s="84" t="s">
        <v>651</v>
      </c>
      <c r="D263" s="85" t="s">
        <v>652</v>
      </c>
      <c r="E263" s="86" t="s">
        <v>168</v>
      </c>
      <c r="F263" s="64"/>
      <c r="G263" s="64">
        <f t="shared" si="142"/>
        <v>0</v>
      </c>
      <c r="H263" s="183">
        <v>8128.38</v>
      </c>
      <c r="I263" s="184">
        <f t="shared" si="157"/>
        <v>0</v>
      </c>
      <c r="J263" s="351">
        <v>12556</v>
      </c>
      <c r="K263" s="68">
        <v>320</v>
      </c>
      <c r="L263" s="98" t="s">
        <v>37</v>
      </c>
      <c r="M263" s="215"/>
      <c r="N263" s="99">
        <f t="shared" si="143"/>
        <v>0</v>
      </c>
      <c r="O263" s="98" t="s">
        <v>37</v>
      </c>
      <c r="P263" s="215"/>
      <c r="Q263" s="99">
        <f t="shared" si="144"/>
        <v>0</v>
      </c>
      <c r="R263" s="98" t="s">
        <v>37</v>
      </c>
      <c r="S263" s="215"/>
      <c r="T263" s="99">
        <f t="shared" si="145"/>
        <v>0</v>
      </c>
      <c r="U263" s="98" t="s">
        <v>37</v>
      </c>
      <c r="V263" s="215"/>
      <c r="W263" s="99">
        <f t="shared" si="146"/>
        <v>0</v>
      </c>
      <c r="X263" s="98" t="s">
        <v>37</v>
      </c>
      <c r="Y263" s="215"/>
      <c r="Z263" s="99">
        <f t="shared" si="147"/>
        <v>0</v>
      </c>
      <c r="AA263" s="98" t="s">
        <v>37</v>
      </c>
      <c r="AB263" s="215"/>
      <c r="AC263" s="99">
        <f t="shared" si="148"/>
        <v>0</v>
      </c>
      <c r="AD263" s="98" t="s">
        <v>37</v>
      </c>
      <c r="AE263" s="215"/>
      <c r="AF263" s="99">
        <f t="shared" si="149"/>
        <v>0</v>
      </c>
      <c r="AG263" s="98" t="s">
        <v>37</v>
      </c>
      <c r="AH263" s="215"/>
      <c r="AI263" s="99">
        <f t="shared" si="150"/>
        <v>0</v>
      </c>
      <c r="AJ263" s="67" t="s">
        <v>653</v>
      </c>
      <c r="AK263" s="99">
        <v>1000</v>
      </c>
      <c r="AL263" s="248">
        <f t="shared" si="151"/>
        <v>320000</v>
      </c>
      <c r="AM263" s="73">
        <v>243</v>
      </c>
      <c r="AN263" s="74">
        <v>9100</v>
      </c>
      <c r="AO263" s="75">
        <f t="shared" si="158"/>
        <v>2912000</v>
      </c>
      <c r="AP263" s="73">
        <v>243</v>
      </c>
      <c r="AQ263" s="74">
        <v>18000</v>
      </c>
      <c r="AR263" s="92" t="e">
        <f>AQ263*#REF!</f>
        <v>#REF!</v>
      </c>
      <c r="AS263" s="269">
        <v>243</v>
      </c>
      <c r="AT263" s="75">
        <v>8500</v>
      </c>
      <c r="AU263" s="75" t="e">
        <f>AT263*#REF!</f>
        <v>#REF!</v>
      </c>
      <c r="AV263" s="73">
        <v>243</v>
      </c>
      <c r="AW263" s="246">
        <v>6785.14</v>
      </c>
      <c r="AX263" s="75" t="e">
        <f>AW263*#REF!</f>
        <v>#REF!</v>
      </c>
      <c r="AY263" s="93"/>
      <c r="AZ263" s="77">
        <f t="shared" si="159"/>
        <v>1000</v>
      </c>
      <c r="BA263" s="77">
        <f t="shared" si="152"/>
        <v>8677.0280000000002</v>
      </c>
      <c r="BB263" s="77">
        <f t="shared" si="153"/>
        <v>8500</v>
      </c>
      <c r="BC263" s="77">
        <f t="shared" si="154"/>
        <v>18000</v>
      </c>
      <c r="BD263" s="88"/>
      <c r="BE263" s="79">
        <f t="shared" si="155"/>
        <v>320000</v>
      </c>
      <c r="BF263" s="80">
        <f t="shared" si="155"/>
        <v>2776648.96</v>
      </c>
      <c r="BG263" s="81">
        <f t="shared" si="155"/>
        <v>2720000</v>
      </c>
      <c r="BH263" s="342">
        <f t="shared" si="156"/>
        <v>8128.38</v>
      </c>
      <c r="BI263" s="82"/>
    </row>
    <row r="264" spans="1:61" ht="48" x14ac:dyDescent="0.25">
      <c r="A264" s="59">
        <v>245</v>
      </c>
      <c r="B264" s="83" t="s">
        <v>628</v>
      </c>
      <c r="C264" s="84" t="s">
        <v>654</v>
      </c>
      <c r="D264" s="85" t="s">
        <v>655</v>
      </c>
      <c r="E264" s="86" t="s">
        <v>168</v>
      </c>
      <c r="F264" s="64"/>
      <c r="G264" s="64">
        <f t="shared" si="142"/>
        <v>0</v>
      </c>
      <c r="H264" s="183">
        <v>6500</v>
      </c>
      <c r="I264" s="184">
        <f t="shared" si="157"/>
        <v>0</v>
      </c>
      <c r="J264" s="351">
        <v>12556</v>
      </c>
      <c r="K264" s="68">
        <v>80</v>
      </c>
      <c r="L264" s="98" t="s">
        <v>37</v>
      </c>
      <c r="M264" s="215"/>
      <c r="N264" s="99">
        <f t="shared" si="143"/>
        <v>0</v>
      </c>
      <c r="O264" s="98" t="s">
        <v>37</v>
      </c>
      <c r="P264" s="215"/>
      <c r="Q264" s="99">
        <f t="shared" si="144"/>
        <v>0</v>
      </c>
      <c r="R264" s="98" t="s">
        <v>37</v>
      </c>
      <c r="S264" s="215"/>
      <c r="T264" s="99">
        <f t="shared" si="145"/>
        <v>0</v>
      </c>
      <c r="U264" s="98" t="s">
        <v>37</v>
      </c>
      <c r="V264" s="215"/>
      <c r="W264" s="99">
        <f t="shared" si="146"/>
        <v>0</v>
      </c>
      <c r="X264" s="98" t="s">
        <v>37</v>
      </c>
      <c r="Y264" s="215"/>
      <c r="Z264" s="99">
        <f t="shared" si="147"/>
        <v>0</v>
      </c>
      <c r="AA264" s="98" t="s">
        <v>37</v>
      </c>
      <c r="AB264" s="215"/>
      <c r="AC264" s="99">
        <f t="shared" si="148"/>
        <v>0</v>
      </c>
      <c r="AD264" s="98" t="s">
        <v>37</v>
      </c>
      <c r="AE264" s="215"/>
      <c r="AF264" s="99">
        <f t="shared" si="149"/>
        <v>0</v>
      </c>
      <c r="AG264" s="98" t="s">
        <v>37</v>
      </c>
      <c r="AH264" s="215"/>
      <c r="AI264" s="99">
        <f t="shared" si="150"/>
        <v>0</v>
      </c>
      <c r="AJ264" s="98" t="s">
        <v>37</v>
      </c>
      <c r="AK264" s="215"/>
      <c r="AL264" s="256">
        <f t="shared" si="151"/>
        <v>0</v>
      </c>
      <c r="AM264" s="73">
        <v>244</v>
      </c>
      <c r="AN264" s="74">
        <v>7000</v>
      </c>
      <c r="AO264" s="75">
        <f t="shared" si="158"/>
        <v>560000</v>
      </c>
      <c r="AP264" s="73">
        <v>244</v>
      </c>
      <c r="AQ264" s="74">
        <v>6000</v>
      </c>
      <c r="AR264" s="92" t="e">
        <f>AQ264*#REF!</f>
        <v>#REF!</v>
      </c>
      <c r="AS264" s="269">
        <v>244</v>
      </c>
      <c r="AT264" s="75">
        <v>5500</v>
      </c>
      <c r="AU264" s="75" t="e">
        <f>AT264*#REF!</f>
        <v>#REF!</v>
      </c>
      <c r="AV264" s="73">
        <v>244</v>
      </c>
      <c r="AW264" s="246">
        <v>10016.16</v>
      </c>
      <c r="AX264" s="75" t="e">
        <f>AW264*#REF!</f>
        <v>#REF!</v>
      </c>
      <c r="AY264" s="93"/>
      <c r="AZ264" s="77">
        <f t="shared" si="159"/>
        <v>5500</v>
      </c>
      <c r="BA264" s="77">
        <f t="shared" si="152"/>
        <v>7129.04</v>
      </c>
      <c r="BB264" s="77">
        <f t="shared" si="153"/>
        <v>6500</v>
      </c>
      <c r="BC264" s="77">
        <f t="shared" si="154"/>
        <v>10016.16</v>
      </c>
      <c r="BD264" s="88"/>
      <c r="BE264" s="79">
        <f t="shared" si="155"/>
        <v>440000</v>
      </c>
      <c r="BF264" s="80">
        <f t="shared" si="155"/>
        <v>570323.19999999995</v>
      </c>
      <c r="BG264" s="81">
        <f t="shared" si="155"/>
        <v>520000</v>
      </c>
      <c r="BH264" s="342">
        <f t="shared" si="156"/>
        <v>6500</v>
      </c>
      <c r="BI264" s="82"/>
    </row>
    <row r="265" spans="1:61" s="204" customFormat="1" x14ac:dyDescent="0.25">
      <c r="A265" s="225"/>
      <c r="B265" s="114"/>
      <c r="C265" s="115"/>
      <c r="D265" s="116" t="s">
        <v>656</v>
      </c>
      <c r="E265" s="116"/>
      <c r="F265" s="226"/>
      <c r="G265" s="226"/>
      <c r="H265" s="120"/>
      <c r="I265" s="120">
        <f>SUM(I254:I264)</f>
        <v>4120</v>
      </c>
      <c r="J265" s="360"/>
      <c r="K265" s="228"/>
      <c r="L265" s="227"/>
      <c r="M265" s="227"/>
      <c r="N265" s="227"/>
      <c r="O265" s="227"/>
      <c r="P265" s="227"/>
      <c r="Q265" s="227"/>
      <c r="R265" s="227"/>
      <c r="S265" s="227"/>
      <c r="T265" s="227"/>
      <c r="U265" s="227"/>
      <c r="V265" s="227"/>
      <c r="W265" s="227"/>
      <c r="X265" s="227"/>
      <c r="Y265" s="227"/>
      <c r="Z265" s="227"/>
      <c r="AA265" s="229"/>
      <c r="AB265" s="229"/>
      <c r="AC265" s="229"/>
      <c r="AD265" s="229"/>
      <c r="AE265" s="229"/>
      <c r="AF265" s="229"/>
      <c r="AG265" s="229"/>
      <c r="AH265" s="229"/>
      <c r="AI265" s="229"/>
      <c r="AJ265" s="229"/>
      <c r="AK265" s="229"/>
      <c r="AL265" s="229"/>
      <c r="AM265" s="229"/>
      <c r="AN265" s="229"/>
      <c r="AO265" s="229"/>
      <c r="AP265" s="229"/>
      <c r="AQ265" s="229"/>
      <c r="AR265" s="229"/>
      <c r="AS265" s="229"/>
      <c r="AT265" s="229"/>
      <c r="AU265" s="229"/>
      <c r="AV265" s="229"/>
      <c r="AW265" s="229"/>
      <c r="AX265" s="229"/>
      <c r="AY265" s="229"/>
      <c r="AZ265" s="203"/>
      <c r="BA265" s="203"/>
      <c r="BB265" s="203"/>
      <c r="BC265" s="203"/>
      <c r="BD265" s="229"/>
      <c r="BE265" s="125">
        <f>SUM(BE254:BE264)</f>
        <v>4159924.6</v>
      </c>
      <c r="BF265" s="125">
        <f t="shared" ref="BF265:BG265" si="160">SUM(BF254:BF264)</f>
        <v>27238196.893333334</v>
      </c>
      <c r="BG265" s="125">
        <f t="shared" si="160"/>
        <v>14258207.199999999</v>
      </c>
      <c r="BH265" s="203"/>
      <c r="BI265" s="82"/>
    </row>
    <row r="266" spans="1:61" x14ac:dyDescent="0.25">
      <c r="A266" s="230"/>
      <c r="B266" s="231"/>
      <c r="C266" s="231"/>
      <c r="D266" s="232" t="s">
        <v>657</v>
      </c>
      <c r="E266" s="233"/>
      <c r="F266" s="234"/>
      <c r="G266" s="234"/>
      <c r="H266" s="235"/>
      <c r="I266" s="236"/>
      <c r="J266" s="237"/>
      <c r="K266" s="238"/>
      <c r="L266" s="239"/>
      <c r="M266" s="239"/>
      <c r="N266" s="239"/>
      <c r="O266" s="239"/>
      <c r="P266" s="239"/>
      <c r="Q266" s="239"/>
      <c r="R266" s="239"/>
      <c r="S266" s="239"/>
      <c r="T266" s="239"/>
      <c r="U266" s="239"/>
      <c r="V266" s="239"/>
      <c r="W266" s="239"/>
      <c r="X266" s="239"/>
      <c r="Y266" s="239"/>
      <c r="Z266" s="239"/>
      <c r="AA266" s="240"/>
      <c r="AB266" s="240"/>
      <c r="AC266" s="240"/>
      <c r="AD266" s="240"/>
      <c r="AE266" s="240"/>
      <c r="AF266" s="240"/>
      <c r="AG266" s="240"/>
      <c r="AH266" s="240"/>
      <c r="AI266" s="240"/>
      <c r="AJ266" s="240"/>
      <c r="AK266" s="240"/>
      <c r="AL266" s="240"/>
      <c r="AM266" s="240"/>
      <c r="AN266" s="240"/>
      <c r="AO266" s="240"/>
      <c r="AP266" s="240"/>
      <c r="AQ266" s="240"/>
      <c r="AR266" s="240"/>
      <c r="AS266" s="240"/>
      <c r="AT266" s="240"/>
      <c r="AU266" s="240"/>
      <c r="AV266" s="240"/>
      <c r="AW266" s="240"/>
      <c r="AX266" s="240"/>
      <c r="AY266" s="240"/>
      <c r="AZ266" s="209"/>
      <c r="BA266" s="209"/>
      <c r="BB266" s="240"/>
      <c r="BC266" s="240"/>
      <c r="BD266" s="240"/>
      <c r="BE266" s="240"/>
      <c r="BF266" s="240"/>
      <c r="BG266" s="240"/>
      <c r="BH266" s="347"/>
      <c r="BI266" s="82"/>
    </row>
    <row r="267" spans="1:61" ht="48" x14ac:dyDescent="0.25">
      <c r="A267" s="59">
        <v>246</v>
      </c>
      <c r="B267" s="60" t="s">
        <v>658</v>
      </c>
      <c r="C267" s="84" t="s">
        <v>659</v>
      </c>
      <c r="D267" s="287" t="s">
        <v>660</v>
      </c>
      <c r="E267" s="63" t="s">
        <v>633</v>
      </c>
      <c r="F267" s="64"/>
      <c r="G267" s="64">
        <f t="shared" ref="G267:G288" si="161">SUM(F267:F267)</f>
        <v>0</v>
      </c>
      <c r="H267" s="183">
        <v>578.47</v>
      </c>
      <c r="I267" s="184">
        <f>G267*H267</f>
        <v>0</v>
      </c>
      <c r="J267" s="359">
        <v>14389</v>
      </c>
      <c r="K267" s="211">
        <v>30</v>
      </c>
      <c r="L267" s="288">
        <v>1</v>
      </c>
      <c r="M267" s="289">
        <v>200</v>
      </c>
      <c r="N267" s="289">
        <f t="shared" ref="N267:N288" si="162">M267*K267</f>
        <v>6000</v>
      </c>
      <c r="O267" s="213" t="s">
        <v>77</v>
      </c>
      <c r="P267" s="214"/>
      <c r="Q267" s="212">
        <f t="shared" ref="Q267:Q288" si="163">P267*K267</f>
        <v>0</v>
      </c>
      <c r="R267" s="288">
        <v>533</v>
      </c>
      <c r="S267" s="289">
        <v>140.66</v>
      </c>
      <c r="T267" s="289">
        <f t="shared" ref="T267:T288" si="164">S267*K267</f>
        <v>4219.8</v>
      </c>
      <c r="U267" s="213" t="s">
        <v>77</v>
      </c>
      <c r="V267" s="214"/>
      <c r="W267" s="212">
        <f t="shared" ref="W267:W288" si="165">V267*K267</f>
        <v>0</v>
      </c>
      <c r="X267" s="213" t="s">
        <v>77</v>
      </c>
      <c r="Y267" s="214"/>
      <c r="Z267" s="212">
        <f t="shared" ref="Z267:Z288" si="166">Y267*K267</f>
        <v>0</v>
      </c>
      <c r="AA267" s="213" t="s">
        <v>77</v>
      </c>
      <c r="AB267" s="214"/>
      <c r="AC267" s="212">
        <f t="shared" ref="AC267:AC288" si="167">AB267*K267</f>
        <v>0</v>
      </c>
      <c r="AD267" s="213" t="s">
        <v>77</v>
      </c>
      <c r="AE267" s="214"/>
      <c r="AF267" s="212">
        <f t="shared" ref="AF267:AF288" si="168">AE267*K267</f>
        <v>0</v>
      </c>
      <c r="AG267" s="213" t="s">
        <v>77</v>
      </c>
      <c r="AH267" s="214"/>
      <c r="AI267" s="212">
        <f t="shared" ref="AI267:AI288" si="169">AH267*K267</f>
        <v>0</v>
      </c>
      <c r="AJ267" s="213" t="s">
        <v>77</v>
      </c>
      <c r="AK267" s="214"/>
      <c r="AL267" s="245">
        <f t="shared" ref="AL267:AL288" si="170">AK267*K267</f>
        <v>0</v>
      </c>
      <c r="AM267" s="73">
        <v>245</v>
      </c>
      <c r="AN267" s="74">
        <v>800</v>
      </c>
      <c r="AO267" s="75">
        <f t="shared" si="158"/>
        <v>24000</v>
      </c>
      <c r="AP267" s="73">
        <v>245</v>
      </c>
      <c r="AQ267" s="74">
        <v>800</v>
      </c>
      <c r="AR267" s="92" t="e">
        <f>AQ267*#REF!</f>
        <v>#REF!</v>
      </c>
      <c r="AS267" s="73">
        <v>245</v>
      </c>
      <c r="AT267" s="74">
        <v>700</v>
      </c>
      <c r="AU267" s="74" t="e">
        <f>AT267*#REF!</f>
        <v>#REF!</v>
      </c>
      <c r="AV267" s="73">
        <v>245</v>
      </c>
      <c r="AW267" s="246">
        <v>613.89</v>
      </c>
      <c r="AX267" s="75" t="e">
        <f>AW267*#REF!</f>
        <v>#REF!</v>
      </c>
      <c r="AY267" s="93"/>
      <c r="AZ267" s="77">
        <f t="shared" si="159"/>
        <v>140.66</v>
      </c>
      <c r="BA267" s="77">
        <f t="shared" ref="BA267:BA288" si="171">AVERAGE(AK267,AH267,AE267,AB267,Y267,V267,S267,P267,M267,AN267,AQ267,AT267,AW267)</f>
        <v>542.42499999999995</v>
      </c>
      <c r="BB267" s="77">
        <f t="shared" ref="BB267:BB288" si="172">MEDIAN(AK267,AH267,AE267,AB267,Y267,V267,S267,P267,M267,AN267,AQ267,AT267,AW267)</f>
        <v>656.94499999999994</v>
      </c>
      <c r="BC267" s="77">
        <f t="shared" ref="BC267:BC288" si="173">MAX(AK267,AH267,AE267,AB267,Y267,V267,S267,P267,M267,AN267,AQ267,AT267,AW267)</f>
        <v>800</v>
      </c>
      <c r="BD267" s="88"/>
      <c r="BE267" s="79">
        <f t="shared" ref="BE267:BG288" si="174">AZ267*$K267</f>
        <v>4219.8</v>
      </c>
      <c r="BF267" s="80">
        <f t="shared" si="174"/>
        <v>16272.749999999998</v>
      </c>
      <c r="BG267" s="81">
        <f t="shared" si="174"/>
        <v>19708.349999999999</v>
      </c>
      <c r="BH267" s="342">
        <f t="shared" ref="BH267:BH288" si="175">(SUM(M267,P267,S267,V267,Y267,AB267,AE267,AH267,AK267,AN267,AQ267,AT267,AW267)-MAX(M267,P267,S267,V267,Y267,AB267,AE267,AH267,AK267,AN267,AQ267,AT267,AW267)-MIN(M267,P267,S267,V267,Y267,AB267,AE267,AH267,AK267,AN267,AQ267,AT267,AW267))/(COUNT(M267,P267,S267,V267,Y267,AB267,AE267,AH267,AK267,AN267,AQ267,AT267,AW267)-2)</f>
        <v>578.47249999999997</v>
      </c>
      <c r="BI267" s="82"/>
    </row>
    <row r="268" spans="1:61" ht="168" x14ac:dyDescent="0.25">
      <c r="A268" s="137">
        <v>247</v>
      </c>
      <c r="B268" s="83" t="s">
        <v>658</v>
      </c>
      <c r="C268" s="84" t="s">
        <v>661</v>
      </c>
      <c r="D268" s="85" t="s">
        <v>662</v>
      </c>
      <c r="E268" s="86" t="s">
        <v>633</v>
      </c>
      <c r="F268" s="64"/>
      <c r="G268" s="64">
        <f t="shared" si="161"/>
        <v>0</v>
      </c>
      <c r="H268" s="183">
        <v>256.93</v>
      </c>
      <c r="I268" s="184">
        <f t="shared" ref="I268:I288" si="176">G268*H268</f>
        <v>0</v>
      </c>
      <c r="J268" s="359">
        <v>25194</v>
      </c>
      <c r="K268" s="68">
        <v>1430</v>
      </c>
      <c r="L268" s="210">
        <v>4</v>
      </c>
      <c r="M268" s="212">
        <v>200</v>
      </c>
      <c r="N268" s="70">
        <f t="shared" si="162"/>
        <v>286000</v>
      </c>
      <c r="O268" s="71">
        <v>3</v>
      </c>
      <c r="P268" s="70">
        <v>100</v>
      </c>
      <c r="Q268" s="212">
        <f t="shared" si="163"/>
        <v>143000</v>
      </c>
      <c r="R268" s="71">
        <v>534</v>
      </c>
      <c r="S268" s="70">
        <v>160</v>
      </c>
      <c r="T268" s="70">
        <f t="shared" si="164"/>
        <v>228800</v>
      </c>
      <c r="U268" s="213" t="s">
        <v>77</v>
      </c>
      <c r="V268" s="214"/>
      <c r="W268" s="212">
        <f t="shared" si="165"/>
        <v>0</v>
      </c>
      <c r="X268" s="71">
        <v>82</v>
      </c>
      <c r="Y268" s="70">
        <v>100</v>
      </c>
      <c r="Z268" s="212">
        <f t="shared" si="166"/>
        <v>143000</v>
      </c>
      <c r="AA268" s="71">
        <v>40</v>
      </c>
      <c r="AB268" s="70">
        <v>180</v>
      </c>
      <c r="AC268" s="212">
        <f t="shared" si="167"/>
        <v>257400</v>
      </c>
      <c r="AD268" s="213" t="s">
        <v>77</v>
      </c>
      <c r="AE268" s="214"/>
      <c r="AF268" s="212">
        <f t="shared" si="168"/>
        <v>0</v>
      </c>
      <c r="AG268" s="71">
        <v>27</v>
      </c>
      <c r="AH268" s="70">
        <v>38.86</v>
      </c>
      <c r="AI268" s="212">
        <f t="shared" si="169"/>
        <v>55569.799999999996</v>
      </c>
      <c r="AJ268" s="71" t="s">
        <v>157</v>
      </c>
      <c r="AK268" s="70">
        <v>160</v>
      </c>
      <c r="AL268" s="245">
        <f t="shared" si="170"/>
        <v>228800</v>
      </c>
      <c r="AM268" s="73">
        <v>246</v>
      </c>
      <c r="AN268" s="74">
        <v>800</v>
      </c>
      <c r="AO268" s="75">
        <f t="shared" si="158"/>
        <v>1144000</v>
      </c>
      <c r="AP268" s="73">
        <v>246</v>
      </c>
      <c r="AQ268" s="74">
        <v>480</v>
      </c>
      <c r="AR268" s="92" t="e">
        <f>AQ268*#REF!</f>
        <v>#REF!</v>
      </c>
      <c r="AS268" s="73">
        <v>246</v>
      </c>
      <c r="AT268" s="74">
        <v>480</v>
      </c>
      <c r="AU268" s="74" t="e">
        <f>AT268*#REF!</f>
        <v>#REF!</v>
      </c>
      <c r="AV268" s="73">
        <v>246</v>
      </c>
      <c r="AW268" s="246">
        <v>452.34</v>
      </c>
      <c r="AX268" s="75" t="e">
        <f>AW268*#REF!</f>
        <v>#REF!</v>
      </c>
      <c r="AY268" s="93"/>
      <c r="AZ268" s="77">
        <f t="shared" si="159"/>
        <v>38.86</v>
      </c>
      <c r="BA268" s="77">
        <f t="shared" si="171"/>
        <v>286.4727272727273</v>
      </c>
      <c r="BB268" s="77">
        <f t="shared" si="172"/>
        <v>180</v>
      </c>
      <c r="BC268" s="77">
        <f t="shared" si="173"/>
        <v>800</v>
      </c>
      <c r="BD268" s="88"/>
      <c r="BE268" s="89">
        <f t="shared" si="174"/>
        <v>55569.799999999996</v>
      </c>
      <c r="BF268" s="90">
        <f t="shared" si="174"/>
        <v>409656.00000000006</v>
      </c>
      <c r="BG268" s="91">
        <f t="shared" si="174"/>
        <v>257400</v>
      </c>
      <c r="BH268" s="342">
        <f t="shared" si="175"/>
        <v>256.92666666666668</v>
      </c>
      <c r="BI268" s="82"/>
    </row>
    <row r="269" spans="1:61" ht="84" x14ac:dyDescent="0.25">
      <c r="A269" s="59">
        <v>248</v>
      </c>
      <c r="B269" s="83" t="s">
        <v>658</v>
      </c>
      <c r="C269" s="84" t="s">
        <v>663</v>
      </c>
      <c r="D269" s="85" t="s">
        <v>664</v>
      </c>
      <c r="E269" s="217" t="s">
        <v>665</v>
      </c>
      <c r="F269" s="64"/>
      <c r="G269" s="64">
        <f t="shared" si="161"/>
        <v>0</v>
      </c>
      <c r="H269" s="183">
        <v>357.58</v>
      </c>
      <c r="I269" s="184">
        <f t="shared" si="176"/>
        <v>0</v>
      </c>
      <c r="J269" s="351">
        <v>25550</v>
      </c>
      <c r="K269" s="68">
        <v>300</v>
      </c>
      <c r="L269" s="210">
        <v>35</v>
      </c>
      <c r="M269" s="212">
        <v>180</v>
      </c>
      <c r="N269" s="70">
        <f t="shared" si="162"/>
        <v>54000</v>
      </c>
      <c r="O269" s="71">
        <v>6</v>
      </c>
      <c r="P269" s="70">
        <v>120</v>
      </c>
      <c r="Q269" s="212">
        <f t="shared" si="163"/>
        <v>36000</v>
      </c>
      <c r="R269" s="71">
        <v>535</v>
      </c>
      <c r="S269" s="70">
        <v>320</v>
      </c>
      <c r="T269" s="70">
        <f t="shared" si="164"/>
        <v>96000</v>
      </c>
      <c r="U269" s="71" t="s">
        <v>666</v>
      </c>
      <c r="V269" s="70">
        <v>160</v>
      </c>
      <c r="W269" s="212">
        <f t="shared" si="165"/>
        <v>48000</v>
      </c>
      <c r="X269" s="71">
        <v>86</v>
      </c>
      <c r="Y269" s="70">
        <v>180</v>
      </c>
      <c r="Z269" s="212">
        <f>Y269*K269</f>
        <v>54000</v>
      </c>
      <c r="AA269" s="71">
        <v>41</v>
      </c>
      <c r="AB269" s="70">
        <v>300</v>
      </c>
      <c r="AC269" s="212">
        <f t="shared" si="167"/>
        <v>90000</v>
      </c>
      <c r="AD269" s="213" t="s">
        <v>77</v>
      </c>
      <c r="AE269" s="214"/>
      <c r="AF269" s="212">
        <f t="shared" si="168"/>
        <v>0</v>
      </c>
      <c r="AG269" s="71">
        <v>31</v>
      </c>
      <c r="AH269" s="70">
        <v>56.84</v>
      </c>
      <c r="AI269" s="212">
        <f t="shared" si="169"/>
        <v>17052</v>
      </c>
      <c r="AJ269" s="71" t="s">
        <v>667</v>
      </c>
      <c r="AK269" s="70">
        <v>180</v>
      </c>
      <c r="AL269" s="245">
        <f t="shared" si="170"/>
        <v>54000</v>
      </c>
      <c r="AM269" s="73">
        <v>247</v>
      </c>
      <c r="AN269" s="74">
        <v>900</v>
      </c>
      <c r="AO269" s="75">
        <f t="shared" si="158"/>
        <v>270000</v>
      </c>
      <c r="AP269" s="73">
        <v>247</v>
      </c>
      <c r="AQ269" s="74">
        <v>780</v>
      </c>
      <c r="AR269" s="92" t="e">
        <f>AQ269*#REF!</f>
        <v>#REF!</v>
      </c>
      <c r="AS269" s="73">
        <v>247</v>
      </c>
      <c r="AT269" s="74">
        <v>750</v>
      </c>
      <c r="AU269" s="74" t="e">
        <f>AT269*#REF!</f>
        <v>#REF!</v>
      </c>
      <c r="AV269" s="73">
        <v>247</v>
      </c>
      <c r="AW269" s="246">
        <v>605.82000000000005</v>
      </c>
      <c r="AX269" s="75" t="e">
        <f>AW269*#REF!</f>
        <v>#REF!</v>
      </c>
      <c r="AY269" s="93"/>
      <c r="AZ269" s="77">
        <f t="shared" si="159"/>
        <v>56.84</v>
      </c>
      <c r="BA269" s="77">
        <f t="shared" si="171"/>
        <v>377.72166666666664</v>
      </c>
      <c r="BB269" s="77">
        <f t="shared" si="172"/>
        <v>240</v>
      </c>
      <c r="BC269" s="77">
        <f t="shared" si="173"/>
        <v>900</v>
      </c>
      <c r="BD269" s="88"/>
      <c r="BE269" s="89">
        <f t="shared" si="174"/>
        <v>17052</v>
      </c>
      <c r="BF269" s="90">
        <f t="shared" si="174"/>
        <v>113316.49999999999</v>
      </c>
      <c r="BG269" s="91">
        <f t="shared" si="174"/>
        <v>72000</v>
      </c>
      <c r="BH269" s="342">
        <f t="shared" si="175"/>
        <v>357.58199999999999</v>
      </c>
      <c r="BI269" s="82"/>
    </row>
    <row r="270" spans="1:61" ht="48" x14ac:dyDescent="0.25">
      <c r="A270" s="137">
        <v>249</v>
      </c>
      <c r="B270" s="96" t="s">
        <v>658</v>
      </c>
      <c r="C270" s="84" t="s">
        <v>668</v>
      </c>
      <c r="D270" s="216" t="s">
        <v>669</v>
      </c>
      <c r="E270" s="86" t="s">
        <v>633</v>
      </c>
      <c r="F270" s="64"/>
      <c r="G270" s="64">
        <f t="shared" si="161"/>
        <v>0</v>
      </c>
      <c r="H270" s="183">
        <v>293.47000000000003</v>
      </c>
      <c r="I270" s="184">
        <f t="shared" si="176"/>
        <v>0</v>
      </c>
      <c r="J270" s="351">
        <v>14389</v>
      </c>
      <c r="K270" s="68">
        <v>475</v>
      </c>
      <c r="L270" s="210">
        <v>1</v>
      </c>
      <c r="M270" s="212">
        <v>200</v>
      </c>
      <c r="N270" s="70">
        <f t="shared" si="162"/>
        <v>95000</v>
      </c>
      <c r="O270" s="71">
        <v>5</v>
      </c>
      <c r="P270" s="70">
        <v>110</v>
      </c>
      <c r="Q270" s="212">
        <f t="shared" si="163"/>
        <v>52250</v>
      </c>
      <c r="R270" s="213" t="s">
        <v>77</v>
      </c>
      <c r="S270" s="214"/>
      <c r="T270" s="70">
        <f t="shared" si="164"/>
        <v>0</v>
      </c>
      <c r="U270" s="71" t="s">
        <v>670</v>
      </c>
      <c r="V270" s="70">
        <v>140</v>
      </c>
      <c r="W270" s="212">
        <f t="shared" si="165"/>
        <v>66500</v>
      </c>
      <c r="X270" s="71">
        <v>85</v>
      </c>
      <c r="Y270" s="70">
        <v>110</v>
      </c>
      <c r="Z270" s="212">
        <f t="shared" si="166"/>
        <v>52250</v>
      </c>
      <c r="AA270" s="213" t="s">
        <v>77</v>
      </c>
      <c r="AB270" s="214"/>
      <c r="AC270" s="212">
        <f t="shared" si="167"/>
        <v>0</v>
      </c>
      <c r="AD270" s="213" t="s">
        <v>77</v>
      </c>
      <c r="AE270" s="214"/>
      <c r="AF270" s="212">
        <f t="shared" si="168"/>
        <v>0</v>
      </c>
      <c r="AG270" s="71">
        <v>71</v>
      </c>
      <c r="AH270" s="70">
        <v>150.4</v>
      </c>
      <c r="AI270" s="212">
        <f t="shared" si="169"/>
        <v>71440</v>
      </c>
      <c r="AJ270" s="213" t="s">
        <v>77</v>
      </c>
      <c r="AK270" s="214"/>
      <c r="AL270" s="245">
        <f t="shared" si="170"/>
        <v>0</v>
      </c>
      <c r="AM270" s="73">
        <v>248</v>
      </c>
      <c r="AN270" s="74">
        <v>750</v>
      </c>
      <c r="AO270" s="75">
        <f t="shared" si="158"/>
        <v>356250</v>
      </c>
      <c r="AP270" s="73">
        <v>248</v>
      </c>
      <c r="AQ270" s="74">
        <v>490</v>
      </c>
      <c r="AR270" s="92" t="e">
        <f>AQ270*#REF!</f>
        <v>#REF!</v>
      </c>
      <c r="AS270" s="73">
        <v>248</v>
      </c>
      <c r="AT270" s="74">
        <v>350</v>
      </c>
      <c r="AU270" s="74" t="e">
        <f>AT270*#REF!</f>
        <v>#REF!</v>
      </c>
      <c r="AV270" s="73">
        <v>248</v>
      </c>
      <c r="AW270" s="246">
        <v>613.89</v>
      </c>
      <c r="AX270" s="75" t="e">
        <f>AW270*#REF!</f>
        <v>#REF!</v>
      </c>
      <c r="AY270" s="93"/>
      <c r="AZ270" s="77">
        <f t="shared" si="159"/>
        <v>110</v>
      </c>
      <c r="BA270" s="77">
        <f t="shared" si="171"/>
        <v>323.81</v>
      </c>
      <c r="BB270" s="77">
        <f t="shared" si="172"/>
        <v>200</v>
      </c>
      <c r="BC270" s="77">
        <f t="shared" si="173"/>
        <v>750</v>
      </c>
      <c r="BD270" s="88"/>
      <c r="BE270" s="89">
        <f t="shared" si="174"/>
        <v>52250</v>
      </c>
      <c r="BF270" s="90">
        <f t="shared" si="174"/>
        <v>153809.75</v>
      </c>
      <c r="BG270" s="91">
        <f t="shared" si="174"/>
        <v>95000</v>
      </c>
      <c r="BH270" s="342">
        <f t="shared" si="175"/>
        <v>293.46999999999997</v>
      </c>
      <c r="BI270" s="82"/>
    </row>
    <row r="271" spans="1:61" ht="60" x14ac:dyDescent="0.25">
      <c r="A271" s="59">
        <v>250</v>
      </c>
      <c r="B271" s="83" t="s">
        <v>658</v>
      </c>
      <c r="C271" s="84" t="s">
        <v>671</v>
      </c>
      <c r="D271" s="85" t="s">
        <v>672</v>
      </c>
      <c r="E271" s="86" t="s">
        <v>633</v>
      </c>
      <c r="F271" s="64"/>
      <c r="G271" s="64">
        <f t="shared" si="161"/>
        <v>0</v>
      </c>
      <c r="H271" s="183">
        <v>2253.75</v>
      </c>
      <c r="I271" s="184">
        <f t="shared" si="176"/>
        <v>0</v>
      </c>
      <c r="J271" s="351">
        <v>12955</v>
      </c>
      <c r="K271" s="68">
        <v>36</v>
      </c>
      <c r="L271" s="210">
        <v>7</v>
      </c>
      <c r="M271" s="212">
        <v>515</v>
      </c>
      <c r="N271" s="70">
        <f t="shared" si="162"/>
        <v>18540</v>
      </c>
      <c r="O271" s="213" t="s">
        <v>77</v>
      </c>
      <c r="P271" s="214"/>
      <c r="Q271" s="212">
        <f t="shared" si="163"/>
        <v>0</v>
      </c>
      <c r="R271" s="213" t="s">
        <v>77</v>
      </c>
      <c r="S271" s="214"/>
      <c r="T271" s="70">
        <f t="shared" si="164"/>
        <v>0</v>
      </c>
      <c r="U271" s="213" t="s">
        <v>77</v>
      </c>
      <c r="V271" s="214"/>
      <c r="W271" s="212">
        <f t="shared" si="165"/>
        <v>0</v>
      </c>
      <c r="X271" s="213" t="s">
        <v>77</v>
      </c>
      <c r="Y271" s="214"/>
      <c r="Z271" s="212">
        <f t="shared" si="166"/>
        <v>0</v>
      </c>
      <c r="AA271" s="213" t="s">
        <v>77</v>
      </c>
      <c r="AB271" s="214"/>
      <c r="AC271" s="212">
        <f t="shared" si="167"/>
        <v>0</v>
      </c>
      <c r="AD271" s="213" t="s">
        <v>77</v>
      </c>
      <c r="AE271" s="214"/>
      <c r="AF271" s="212">
        <f t="shared" si="168"/>
        <v>0</v>
      </c>
      <c r="AG271" s="71">
        <v>77</v>
      </c>
      <c r="AH271" s="70">
        <v>290.42</v>
      </c>
      <c r="AI271" s="212">
        <f t="shared" si="169"/>
        <v>10455.120000000001</v>
      </c>
      <c r="AJ271" s="213" t="s">
        <v>77</v>
      </c>
      <c r="AK271" s="214"/>
      <c r="AL271" s="245">
        <f t="shared" si="170"/>
        <v>0</v>
      </c>
      <c r="AM271" s="73">
        <v>249</v>
      </c>
      <c r="AN271" s="74">
        <v>3000</v>
      </c>
      <c r="AO271" s="75">
        <f t="shared" si="158"/>
        <v>108000</v>
      </c>
      <c r="AP271" s="73">
        <v>249</v>
      </c>
      <c r="AQ271" s="74">
        <v>3000</v>
      </c>
      <c r="AR271" s="92" t="e">
        <f>AQ271*#REF!</f>
        <v>#REF!</v>
      </c>
      <c r="AS271" s="73">
        <v>249</v>
      </c>
      <c r="AT271" s="74">
        <v>2500</v>
      </c>
      <c r="AU271" s="74" t="e">
        <f>AT271*#REF!</f>
        <v>#REF!</v>
      </c>
      <c r="AV271" s="73">
        <v>249</v>
      </c>
      <c r="AW271" s="246">
        <v>4846.53</v>
      </c>
      <c r="AX271" s="75" t="e">
        <f>AW271*#REF!</f>
        <v>#REF!</v>
      </c>
      <c r="AY271" s="93"/>
      <c r="AZ271" s="77">
        <f t="shared" si="159"/>
        <v>290.42</v>
      </c>
      <c r="BA271" s="77">
        <f t="shared" si="171"/>
        <v>2358.6583333333333</v>
      </c>
      <c r="BB271" s="77">
        <f t="shared" si="172"/>
        <v>2750</v>
      </c>
      <c r="BC271" s="77">
        <f t="shared" si="173"/>
        <v>4846.53</v>
      </c>
      <c r="BD271" s="88"/>
      <c r="BE271" s="89">
        <f t="shared" si="174"/>
        <v>10455.120000000001</v>
      </c>
      <c r="BF271" s="90">
        <f t="shared" si="174"/>
        <v>84911.7</v>
      </c>
      <c r="BG271" s="91">
        <f t="shared" si="174"/>
        <v>99000</v>
      </c>
      <c r="BH271" s="342">
        <f t="shared" si="175"/>
        <v>2253.7500000000005</v>
      </c>
      <c r="BI271" s="82"/>
    </row>
    <row r="272" spans="1:61" ht="72" x14ac:dyDescent="0.25">
      <c r="A272" s="137">
        <v>251</v>
      </c>
      <c r="B272" s="83" t="s">
        <v>658</v>
      </c>
      <c r="C272" s="84" t="s">
        <v>673</v>
      </c>
      <c r="D272" s="85" t="s">
        <v>674</v>
      </c>
      <c r="E272" s="86" t="s">
        <v>633</v>
      </c>
      <c r="F272" s="64"/>
      <c r="G272" s="64">
        <f t="shared" si="161"/>
        <v>0</v>
      </c>
      <c r="H272" s="183">
        <v>275.89</v>
      </c>
      <c r="I272" s="184">
        <f t="shared" si="176"/>
        <v>0</v>
      </c>
      <c r="J272" s="351">
        <v>14397</v>
      </c>
      <c r="K272" s="68">
        <v>175</v>
      </c>
      <c r="L272" s="213" t="s">
        <v>77</v>
      </c>
      <c r="M272" s="214"/>
      <c r="N272" s="70">
        <f t="shared" si="162"/>
        <v>0</v>
      </c>
      <c r="O272" s="71">
        <v>10</v>
      </c>
      <c r="P272" s="70">
        <v>90</v>
      </c>
      <c r="Q272" s="212">
        <f t="shared" si="163"/>
        <v>15750</v>
      </c>
      <c r="R272" s="71">
        <v>561</v>
      </c>
      <c r="S272" s="70">
        <v>254.75</v>
      </c>
      <c r="T272" s="70">
        <f t="shared" si="164"/>
        <v>44581.25</v>
      </c>
      <c r="U272" s="71" t="s">
        <v>675</v>
      </c>
      <c r="V272" s="70">
        <v>150</v>
      </c>
      <c r="W272" s="212">
        <f t="shared" si="165"/>
        <v>26250</v>
      </c>
      <c r="X272" s="71">
        <v>91</v>
      </c>
      <c r="Y272" s="70">
        <v>100</v>
      </c>
      <c r="Z272" s="212">
        <f t="shared" si="166"/>
        <v>17500</v>
      </c>
      <c r="AA272" s="71">
        <v>10</v>
      </c>
      <c r="AB272" s="70">
        <v>220</v>
      </c>
      <c r="AC272" s="212">
        <f t="shared" si="167"/>
        <v>38500</v>
      </c>
      <c r="AD272" s="213" t="s">
        <v>77</v>
      </c>
      <c r="AE272" s="214"/>
      <c r="AF272" s="212">
        <f t="shared" si="168"/>
        <v>0</v>
      </c>
      <c r="AG272" s="213" t="s">
        <v>77</v>
      </c>
      <c r="AH272" s="214"/>
      <c r="AI272" s="212">
        <f t="shared" si="169"/>
        <v>0</v>
      </c>
      <c r="AJ272" s="71" t="s">
        <v>676</v>
      </c>
      <c r="AK272" s="70">
        <v>130</v>
      </c>
      <c r="AL272" s="245">
        <f t="shared" si="170"/>
        <v>22750</v>
      </c>
      <c r="AM272" s="73">
        <v>250</v>
      </c>
      <c r="AN272" s="74">
        <v>650</v>
      </c>
      <c r="AO272" s="75">
        <f t="shared" si="158"/>
        <v>113750</v>
      </c>
      <c r="AP272" s="73">
        <v>250</v>
      </c>
      <c r="AQ272" s="74">
        <v>450</v>
      </c>
      <c r="AR272" s="92" t="e">
        <f>AQ272*#REF!</f>
        <v>#REF!</v>
      </c>
      <c r="AS272" s="73">
        <v>250</v>
      </c>
      <c r="AT272" s="74">
        <v>450</v>
      </c>
      <c r="AU272" s="74" t="e">
        <f>AT272*#REF!</f>
        <v>#REF!</v>
      </c>
      <c r="AV272" s="73">
        <v>250</v>
      </c>
      <c r="AW272" s="246">
        <v>452.34</v>
      </c>
      <c r="AX272" s="75" t="e">
        <f>AW272*#REF!</f>
        <v>#REF!</v>
      </c>
      <c r="AY272" s="93"/>
      <c r="AZ272" s="77">
        <f t="shared" si="159"/>
        <v>90</v>
      </c>
      <c r="BA272" s="77">
        <f t="shared" si="171"/>
        <v>294.709</v>
      </c>
      <c r="BB272" s="77">
        <f t="shared" si="172"/>
        <v>237.375</v>
      </c>
      <c r="BC272" s="77">
        <f t="shared" si="173"/>
        <v>650</v>
      </c>
      <c r="BD272" s="88"/>
      <c r="BE272" s="89">
        <f t="shared" si="174"/>
        <v>15750</v>
      </c>
      <c r="BF272" s="90">
        <f t="shared" si="174"/>
        <v>51574.074999999997</v>
      </c>
      <c r="BG272" s="91">
        <f t="shared" si="174"/>
        <v>41540.625</v>
      </c>
      <c r="BH272" s="342">
        <f t="shared" si="175"/>
        <v>275.88625000000002</v>
      </c>
      <c r="BI272" s="82"/>
    </row>
    <row r="273" spans="1:61" ht="120" x14ac:dyDescent="0.25">
      <c r="A273" s="59">
        <v>252</v>
      </c>
      <c r="B273" s="83" t="s">
        <v>658</v>
      </c>
      <c r="C273" s="84" t="s">
        <v>677</v>
      </c>
      <c r="D273" s="85" t="s">
        <v>678</v>
      </c>
      <c r="E273" s="86" t="s">
        <v>633</v>
      </c>
      <c r="F273" s="64"/>
      <c r="G273" s="64">
        <f t="shared" si="161"/>
        <v>0</v>
      </c>
      <c r="H273" s="183">
        <v>724.24</v>
      </c>
      <c r="I273" s="184">
        <f t="shared" si="176"/>
        <v>0</v>
      </c>
      <c r="J273" s="351">
        <v>14354</v>
      </c>
      <c r="K273" s="68">
        <v>130</v>
      </c>
      <c r="L273" s="213" t="s">
        <v>77</v>
      </c>
      <c r="M273" s="214"/>
      <c r="N273" s="70">
        <f t="shared" si="162"/>
        <v>0</v>
      </c>
      <c r="O273" s="71">
        <v>13</v>
      </c>
      <c r="P273" s="70">
        <v>100</v>
      </c>
      <c r="Q273" s="212">
        <f t="shared" si="163"/>
        <v>13000</v>
      </c>
      <c r="R273" s="71">
        <v>544</v>
      </c>
      <c r="S273" s="70">
        <v>350</v>
      </c>
      <c r="T273" s="70">
        <f t="shared" si="164"/>
        <v>45500</v>
      </c>
      <c r="U273" s="213" t="s">
        <v>77</v>
      </c>
      <c r="V273" s="214"/>
      <c r="W273" s="212">
        <f t="shared" si="165"/>
        <v>0</v>
      </c>
      <c r="X273" s="71">
        <v>93</v>
      </c>
      <c r="Y273" s="70">
        <v>200</v>
      </c>
      <c r="Z273" s="212">
        <f t="shared" si="166"/>
        <v>26000</v>
      </c>
      <c r="AA273" s="213" t="s">
        <v>77</v>
      </c>
      <c r="AB273" s="214"/>
      <c r="AC273" s="212">
        <f t="shared" si="167"/>
        <v>0</v>
      </c>
      <c r="AD273" s="213" t="s">
        <v>77</v>
      </c>
      <c r="AE273" s="214"/>
      <c r="AF273" s="212">
        <f t="shared" si="168"/>
        <v>0</v>
      </c>
      <c r="AG273" s="71">
        <v>59</v>
      </c>
      <c r="AH273" s="70">
        <v>195.41</v>
      </c>
      <c r="AI273" s="212">
        <f t="shared" si="169"/>
        <v>25403.3</v>
      </c>
      <c r="AJ273" s="213" t="s">
        <v>77</v>
      </c>
      <c r="AK273" s="214"/>
      <c r="AL273" s="245">
        <f t="shared" si="170"/>
        <v>0</v>
      </c>
      <c r="AM273" s="73">
        <v>251</v>
      </c>
      <c r="AN273" s="74">
        <v>1200</v>
      </c>
      <c r="AO273" s="75">
        <f t="shared" si="158"/>
        <v>156000</v>
      </c>
      <c r="AP273" s="73">
        <v>251</v>
      </c>
      <c r="AQ273" s="74">
        <v>1800</v>
      </c>
      <c r="AR273" s="92" t="e">
        <f>AQ273*#REF!</f>
        <v>#REF!</v>
      </c>
      <c r="AS273" s="73">
        <v>251</v>
      </c>
      <c r="AT273" s="74">
        <v>600</v>
      </c>
      <c r="AU273" s="74" t="e">
        <f>AT273*#REF!</f>
        <v>#REF!</v>
      </c>
      <c r="AV273" s="73">
        <v>251</v>
      </c>
      <c r="AW273" s="246">
        <v>1938.61</v>
      </c>
      <c r="AX273" s="75" t="e">
        <f>AW273*#REF!</f>
        <v>#REF!</v>
      </c>
      <c r="AY273" s="93"/>
      <c r="AZ273" s="77">
        <f t="shared" si="159"/>
        <v>100</v>
      </c>
      <c r="BA273" s="77">
        <f t="shared" si="171"/>
        <v>798.00249999999994</v>
      </c>
      <c r="BB273" s="77">
        <f t="shared" si="172"/>
        <v>475</v>
      </c>
      <c r="BC273" s="77">
        <f t="shared" si="173"/>
        <v>1938.61</v>
      </c>
      <c r="BD273" s="88"/>
      <c r="BE273" s="89">
        <f t="shared" si="174"/>
        <v>13000</v>
      </c>
      <c r="BF273" s="90">
        <f t="shared" si="174"/>
        <v>103740.325</v>
      </c>
      <c r="BG273" s="91">
        <f t="shared" si="174"/>
        <v>61750</v>
      </c>
      <c r="BH273" s="342">
        <f t="shared" si="175"/>
        <v>724.23500000000001</v>
      </c>
      <c r="BI273" s="82"/>
    </row>
    <row r="274" spans="1:61" ht="84" x14ac:dyDescent="0.25">
      <c r="A274" s="137">
        <v>253</v>
      </c>
      <c r="B274" s="83" t="s">
        <v>658</v>
      </c>
      <c r="C274" s="290" t="s">
        <v>679</v>
      </c>
      <c r="D274" s="85" t="s">
        <v>680</v>
      </c>
      <c r="E274" s="86" t="s">
        <v>633</v>
      </c>
      <c r="F274" s="64"/>
      <c r="G274" s="64">
        <f t="shared" si="161"/>
        <v>0</v>
      </c>
      <c r="H274" s="183">
        <v>1166.98</v>
      </c>
      <c r="I274" s="184">
        <f t="shared" si="176"/>
        <v>0</v>
      </c>
      <c r="J274" s="351">
        <v>6050</v>
      </c>
      <c r="K274" s="68">
        <v>300</v>
      </c>
      <c r="L274" s="213" t="s">
        <v>77</v>
      </c>
      <c r="M274" s="214"/>
      <c r="N274" s="70">
        <f t="shared" si="162"/>
        <v>0</v>
      </c>
      <c r="O274" s="71">
        <v>14</v>
      </c>
      <c r="P274" s="70">
        <v>356</v>
      </c>
      <c r="Q274" s="212">
        <f t="shared" si="163"/>
        <v>106800</v>
      </c>
      <c r="R274" s="71">
        <v>562</v>
      </c>
      <c r="S274" s="70">
        <v>800</v>
      </c>
      <c r="T274" s="70">
        <f t="shared" si="164"/>
        <v>240000</v>
      </c>
      <c r="U274" s="71" t="s">
        <v>681</v>
      </c>
      <c r="V274" s="70">
        <v>300</v>
      </c>
      <c r="W274" s="212">
        <f t="shared" si="165"/>
        <v>90000</v>
      </c>
      <c r="X274" s="71">
        <v>95</v>
      </c>
      <c r="Y274" s="70">
        <v>700</v>
      </c>
      <c r="Z274" s="212">
        <f t="shared" si="166"/>
        <v>210000</v>
      </c>
      <c r="AA274" s="71">
        <v>72</v>
      </c>
      <c r="AB274" s="70">
        <v>624.55999999999995</v>
      </c>
      <c r="AC274" s="212">
        <f t="shared" si="167"/>
        <v>187367.99999999997</v>
      </c>
      <c r="AD274" s="71">
        <v>89</v>
      </c>
      <c r="AE274" s="70">
        <v>522.29999999999995</v>
      </c>
      <c r="AF274" s="212">
        <f t="shared" si="168"/>
        <v>156690</v>
      </c>
      <c r="AG274" s="213" t="s">
        <v>77</v>
      </c>
      <c r="AH274" s="214"/>
      <c r="AI274" s="212">
        <f t="shared" si="169"/>
        <v>0</v>
      </c>
      <c r="AJ274" s="71" t="s">
        <v>682</v>
      </c>
      <c r="AK274" s="70">
        <v>400</v>
      </c>
      <c r="AL274" s="245">
        <f t="shared" si="170"/>
        <v>120000</v>
      </c>
      <c r="AM274" s="73">
        <v>252</v>
      </c>
      <c r="AN274" s="74">
        <v>2500</v>
      </c>
      <c r="AO274" s="75">
        <f t="shared" si="158"/>
        <v>750000</v>
      </c>
      <c r="AP274" s="73">
        <v>252</v>
      </c>
      <c r="AQ274" s="74">
        <v>3500</v>
      </c>
      <c r="AR274" s="92" t="e">
        <f>AQ274*#REF!</f>
        <v>#REF!</v>
      </c>
      <c r="AS274" s="73">
        <v>252</v>
      </c>
      <c r="AT274" s="74">
        <v>1100</v>
      </c>
      <c r="AU274" s="74" t="e">
        <f>AT274*#REF!</f>
        <v>#REF!</v>
      </c>
      <c r="AV274" s="73">
        <v>252</v>
      </c>
      <c r="AW274" s="246">
        <v>4442.6499999999996</v>
      </c>
      <c r="AX274" s="75" t="e">
        <f>AW274*#REF!</f>
        <v>#REF!</v>
      </c>
      <c r="AY274" s="93"/>
      <c r="AZ274" s="77">
        <f t="shared" si="159"/>
        <v>300</v>
      </c>
      <c r="BA274" s="77">
        <f t="shared" si="171"/>
        <v>1385.9554545454546</v>
      </c>
      <c r="BB274" s="77">
        <f t="shared" si="172"/>
        <v>700</v>
      </c>
      <c r="BC274" s="77">
        <f t="shared" si="173"/>
        <v>4442.6499999999996</v>
      </c>
      <c r="BD274" s="88"/>
      <c r="BE274" s="89">
        <f t="shared" si="174"/>
        <v>90000</v>
      </c>
      <c r="BF274" s="90">
        <f t="shared" si="174"/>
        <v>415786.63636363635</v>
      </c>
      <c r="BG274" s="91">
        <f t="shared" si="174"/>
        <v>210000</v>
      </c>
      <c r="BH274" s="342">
        <f t="shared" si="175"/>
        <v>1166.9844444444445</v>
      </c>
      <c r="BI274" s="82"/>
    </row>
    <row r="275" spans="1:61" ht="60" x14ac:dyDescent="0.25">
      <c r="A275" s="59">
        <v>254</v>
      </c>
      <c r="B275" s="83" t="s">
        <v>658</v>
      </c>
      <c r="C275" s="84" t="s">
        <v>683</v>
      </c>
      <c r="D275" s="85" t="s">
        <v>684</v>
      </c>
      <c r="E275" s="86" t="s">
        <v>633</v>
      </c>
      <c r="F275" s="64"/>
      <c r="G275" s="64">
        <f t="shared" si="161"/>
        <v>0</v>
      </c>
      <c r="H275" s="183">
        <v>267.73</v>
      </c>
      <c r="I275" s="184">
        <f t="shared" si="176"/>
        <v>0</v>
      </c>
      <c r="J275" s="351">
        <v>5363</v>
      </c>
      <c r="K275" s="68">
        <v>585</v>
      </c>
      <c r="L275" s="210">
        <v>10</v>
      </c>
      <c r="M275" s="212">
        <v>210</v>
      </c>
      <c r="N275" s="70">
        <f t="shared" si="162"/>
        <v>122850</v>
      </c>
      <c r="O275" s="71">
        <v>15</v>
      </c>
      <c r="P275" s="70">
        <v>140</v>
      </c>
      <c r="Q275" s="212">
        <f t="shared" si="163"/>
        <v>81900</v>
      </c>
      <c r="R275" s="71">
        <v>547</v>
      </c>
      <c r="S275" s="70">
        <v>150</v>
      </c>
      <c r="T275" s="70">
        <f t="shared" si="164"/>
        <v>87750</v>
      </c>
      <c r="U275" s="71" t="s">
        <v>685</v>
      </c>
      <c r="V275" s="70">
        <v>150</v>
      </c>
      <c r="W275" s="212">
        <f t="shared" si="165"/>
        <v>87750</v>
      </c>
      <c r="X275" s="71">
        <v>96</v>
      </c>
      <c r="Y275" s="70">
        <v>150</v>
      </c>
      <c r="Z275" s="212">
        <f t="shared" si="166"/>
        <v>87750</v>
      </c>
      <c r="AA275" s="71">
        <v>11</v>
      </c>
      <c r="AB275" s="70">
        <v>190</v>
      </c>
      <c r="AC275" s="212">
        <f t="shared" si="167"/>
        <v>111150</v>
      </c>
      <c r="AD275" s="71">
        <v>85</v>
      </c>
      <c r="AE275" s="70">
        <v>188.03</v>
      </c>
      <c r="AF275" s="212">
        <f t="shared" si="168"/>
        <v>109997.55</v>
      </c>
      <c r="AG275" s="71">
        <v>21</v>
      </c>
      <c r="AH275" s="70">
        <v>63.8</v>
      </c>
      <c r="AI275" s="212">
        <f t="shared" si="169"/>
        <v>37323</v>
      </c>
      <c r="AJ275" s="71" t="s">
        <v>392</v>
      </c>
      <c r="AK275" s="70">
        <v>130</v>
      </c>
      <c r="AL275" s="245">
        <f t="shared" si="170"/>
        <v>76050</v>
      </c>
      <c r="AM275" s="73">
        <v>253</v>
      </c>
      <c r="AN275" s="74">
        <v>600</v>
      </c>
      <c r="AO275" s="75">
        <f t="shared" si="158"/>
        <v>351000</v>
      </c>
      <c r="AP275" s="73">
        <v>253</v>
      </c>
      <c r="AQ275" s="74">
        <v>570</v>
      </c>
      <c r="AR275" s="92" t="e">
        <f>AQ275*#REF!</f>
        <v>#REF!</v>
      </c>
      <c r="AS275" s="73">
        <v>253</v>
      </c>
      <c r="AT275" s="74">
        <v>550</v>
      </c>
      <c r="AU275" s="74" t="e">
        <f>AT275*#REF!</f>
        <v>#REF!</v>
      </c>
      <c r="AV275" s="73">
        <v>253</v>
      </c>
      <c r="AW275" s="246">
        <v>516.96</v>
      </c>
      <c r="AX275" s="75" t="e">
        <f>AW275*#REF!</f>
        <v>#REF!</v>
      </c>
      <c r="AY275" s="93"/>
      <c r="AZ275" s="77">
        <f t="shared" si="159"/>
        <v>63.8</v>
      </c>
      <c r="BA275" s="77">
        <f t="shared" si="171"/>
        <v>277.59923076923076</v>
      </c>
      <c r="BB275" s="77">
        <f t="shared" si="172"/>
        <v>188.03</v>
      </c>
      <c r="BC275" s="77">
        <f t="shared" si="173"/>
        <v>600</v>
      </c>
      <c r="BD275" s="88"/>
      <c r="BE275" s="89">
        <f t="shared" si="174"/>
        <v>37323</v>
      </c>
      <c r="BF275" s="90">
        <f t="shared" si="174"/>
        <v>162395.54999999999</v>
      </c>
      <c r="BG275" s="91">
        <f t="shared" si="174"/>
        <v>109997.55</v>
      </c>
      <c r="BH275" s="342">
        <f t="shared" si="175"/>
        <v>267.7263636363636</v>
      </c>
      <c r="BI275" s="82"/>
    </row>
    <row r="276" spans="1:61" ht="60" x14ac:dyDescent="0.25">
      <c r="A276" s="137">
        <v>255</v>
      </c>
      <c r="B276" s="83" t="s">
        <v>658</v>
      </c>
      <c r="C276" s="84" t="s">
        <v>686</v>
      </c>
      <c r="D276" s="85" t="s">
        <v>687</v>
      </c>
      <c r="E276" s="86" t="s">
        <v>688</v>
      </c>
      <c r="F276" s="64">
        <v>15</v>
      </c>
      <c r="G276" s="64">
        <f t="shared" si="161"/>
        <v>15</v>
      </c>
      <c r="H276" s="183">
        <v>978</v>
      </c>
      <c r="I276" s="184">
        <f t="shared" si="176"/>
        <v>14670</v>
      </c>
      <c r="J276" s="351">
        <v>12637</v>
      </c>
      <c r="K276" s="68">
        <v>240</v>
      </c>
      <c r="L276" s="213" t="s">
        <v>77</v>
      </c>
      <c r="M276" s="212"/>
      <c r="N276" s="70">
        <f t="shared" si="162"/>
        <v>0</v>
      </c>
      <c r="O276" s="213" t="s">
        <v>77</v>
      </c>
      <c r="P276" s="70"/>
      <c r="Q276" s="212">
        <f t="shared" si="163"/>
        <v>0</v>
      </c>
      <c r="R276" s="71">
        <v>566</v>
      </c>
      <c r="S276" s="70">
        <v>385</v>
      </c>
      <c r="T276" s="70">
        <f t="shared" si="164"/>
        <v>92400</v>
      </c>
      <c r="U276" s="213" t="s">
        <v>77</v>
      </c>
      <c r="V276" s="70"/>
      <c r="W276" s="212">
        <f t="shared" si="165"/>
        <v>0</v>
      </c>
      <c r="X276" s="71">
        <v>99</v>
      </c>
      <c r="Y276" s="70">
        <v>390</v>
      </c>
      <c r="Z276" s="212">
        <f t="shared" si="166"/>
        <v>93600</v>
      </c>
      <c r="AA276" s="71">
        <v>48</v>
      </c>
      <c r="AB276" s="70">
        <v>600</v>
      </c>
      <c r="AC276" s="212">
        <f t="shared" si="167"/>
        <v>144000</v>
      </c>
      <c r="AD276" s="213" t="s">
        <v>77</v>
      </c>
      <c r="AE276" s="214"/>
      <c r="AF276" s="212">
        <f t="shared" si="168"/>
        <v>0</v>
      </c>
      <c r="AG276" s="213" t="s">
        <v>77</v>
      </c>
      <c r="AH276" s="214"/>
      <c r="AI276" s="212">
        <f t="shared" si="169"/>
        <v>0</v>
      </c>
      <c r="AJ276" s="213" t="s">
        <v>77</v>
      </c>
      <c r="AK276" s="214"/>
      <c r="AL276" s="245">
        <f t="shared" si="170"/>
        <v>0</v>
      </c>
      <c r="AM276" s="73">
        <v>254</v>
      </c>
      <c r="AN276" s="74">
        <v>1200</v>
      </c>
      <c r="AO276" s="75">
        <f t="shared" si="158"/>
        <v>288000</v>
      </c>
      <c r="AP276" s="73">
        <v>254</v>
      </c>
      <c r="AQ276" s="74">
        <v>1600</v>
      </c>
      <c r="AR276" s="92" t="e">
        <f>AQ276*#REF!</f>
        <v>#REF!</v>
      </c>
      <c r="AS276" s="73">
        <v>254</v>
      </c>
      <c r="AT276" s="74">
        <v>1100</v>
      </c>
      <c r="AU276" s="74" t="e">
        <f>AT276*#REF!</f>
        <v>#REF!</v>
      </c>
      <c r="AV276" s="73">
        <v>254</v>
      </c>
      <c r="AW276" s="246">
        <v>2907.92</v>
      </c>
      <c r="AX276" s="75" t="e">
        <f>AW276*#REF!</f>
        <v>#REF!</v>
      </c>
      <c r="AY276" s="93"/>
      <c r="AZ276" s="77">
        <f t="shared" si="159"/>
        <v>385</v>
      </c>
      <c r="BA276" s="77">
        <f t="shared" si="171"/>
        <v>1168.9885714285715</v>
      </c>
      <c r="BB276" s="77">
        <f t="shared" si="172"/>
        <v>1100</v>
      </c>
      <c r="BC276" s="77">
        <f t="shared" si="173"/>
        <v>2907.92</v>
      </c>
      <c r="BD276" s="88"/>
      <c r="BE276" s="89">
        <f t="shared" si="174"/>
        <v>92400</v>
      </c>
      <c r="BF276" s="90">
        <f t="shared" si="174"/>
        <v>280557.25714285718</v>
      </c>
      <c r="BG276" s="91">
        <f t="shared" si="174"/>
        <v>264000</v>
      </c>
      <c r="BH276" s="342">
        <f t="shared" si="175"/>
        <v>978</v>
      </c>
      <c r="BI276" s="82"/>
    </row>
    <row r="277" spans="1:61" ht="48" x14ac:dyDescent="0.25">
      <c r="A277" s="59">
        <v>256</v>
      </c>
      <c r="B277" s="83" t="s">
        <v>658</v>
      </c>
      <c r="C277" s="84" t="s">
        <v>689</v>
      </c>
      <c r="D277" s="85" t="s">
        <v>690</v>
      </c>
      <c r="E277" s="86" t="s">
        <v>691</v>
      </c>
      <c r="F277" s="64"/>
      <c r="G277" s="64">
        <f t="shared" si="161"/>
        <v>0</v>
      </c>
      <c r="H277" s="183">
        <v>1571.48</v>
      </c>
      <c r="I277" s="184">
        <f t="shared" si="176"/>
        <v>0</v>
      </c>
      <c r="J277" s="351">
        <v>12637</v>
      </c>
      <c r="K277" s="68">
        <v>48</v>
      </c>
      <c r="L277" s="210">
        <v>23</v>
      </c>
      <c r="M277" s="212">
        <v>893</v>
      </c>
      <c r="N277" s="70">
        <f t="shared" si="162"/>
        <v>42864</v>
      </c>
      <c r="O277" s="71">
        <v>23</v>
      </c>
      <c r="P277" s="70">
        <v>500</v>
      </c>
      <c r="Q277" s="212">
        <f t="shared" si="163"/>
        <v>24000</v>
      </c>
      <c r="R277" s="71">
        <v>567</v>
      </c>
      <c r="S277" s="70">
        <v>1289</v>
      </c>
      <c r="T277" s="70">
        <f t="shared" si="164"/>
        <v>61872</v>
      </c>
      <c r="U277" s="213" t="s">
        <v>77</v>
      </c>
      <c r="V277" s="70"/>
      <c r="W277" s="212">
        <f t="shared" si="165"/>
        <v>0</v>
      </c>
      <c r="X277" s="71">
        <v>97</v>
      </c>
      <c r="Y277" s="70">
        <v>800</v>
      </c>
      <c r="Z277" s="212">
        <f t="shared" si="166"/>
        <v>38400</v>
      </c>
      <c r="AA277" s="213" t="s">
        <v>77</v>
      </c>
      <c r="AB277" s="214"/>
      <c r="AC277" s="212">
        <f t="shared" si="167"/>
        <v>0</v>
      </c>
      <c r="AD277" s="213" t="s">
        <v>77</v>
      </c>
      <c r="AE277" s="214"/>
      <c r="AF277" s="212">
        <f t="shared" si="168"/>
        <v>0</v>
      </c>
      <c r="AG277" s="71">
        <v>39</v>
      </c>
      <c r="AH277" s="70">
        <v>670.42</v>
      </c>
      <c r="AI277" s="212">
        <f t="shared" si="169"/>
        <v>32180.159999999996</v>
      </c>
      <c r="AJ277" s="213" t="s">
        <v>77</v>
      </c>
      <c r="AK277" s="70"/>
      <c r="AL277" s="245">
        <f t="shared" si="170"/>
        <v>0</v>
      </c>
      <c r="AM277" s="73">
        <v>255</v>
      </c>
      <c r="AN277" s="74">
        <v>2240</v>
      </c>
      <c r="AO277" s="75">
        <f t="shared" si="158"/>
        <v>107520</v>
      </c>
      <c r="AP277" s="73">
        <v>255</v>
      </c>
      <c r="AQ277" s="74">
        <v>22000</v>
      </c>
      <c r="AR277" s="92" t="e">
        <f>AQ277*#REF!</f>
        <v>#REF!</v>
      </c>
      <c r="AS277" s="73">
        <v>255</v>
      </c>
      <c r="AT277" s="74">
        <v>2200</v>
      </c>
      <c r="AU277" s="74" t="e">
        <f>AT277*#REF!</f>
        <v>#REF!</v>
      </c>
      <c r="AV277" s="73">
        <v>255</v>
      </c>
      <c r="AW277" s="246">
        <v>2907.92</v>
      </c>
      <c r="AX277" s="75" t="e">
        <f>AW277*#REF!</f>
        <v>#REF!</v>
      </c>
      <c r="AY277" s="93"/>
      <c r="AZ277" s="77">
        <f t="shared" si="159"/>
        <v>500</v>
      </c>
      <c r="BA277" s="77">
        <f t="shared" si="171"/>
        <v>3722.2599999999998</v>
      </c>
      <c r="BB277" s="77">
        <f t="shared" si="172"/>
        <v>1289</v>
      </c>
      <c r="BC277" s="77">
        <f t="shared" si="173"/>
        <v>22000</v>
      </c>
      <c r="BD277" s="88"/>
      <c r="BE277" s="89">
        <f t="shared" si="174"/>
        <v>24000</v>
      </c>
      <c r="BF277" s="90">
        <f t="shared" si="174"/>
        <v>178668.47999999998</v>
      </c>
      <c r="BG277" s="91">
        <f t="shared" si="174"/>
        <v>61872</v>
      </c>
      <c r="BH277" s="342">
        <f t="shared" si="175"/>
        <v>1571.4771428571423</v>
      </c>
      <c r="BI277" s="82"/>
    </row>
    <row r="278" spans="1:61" ht="60" x14ac:dyDescent="0.25">
      <c r="A278" s="137">
        <v>257</v>
      </c>
      <c r="B278" s="83" t="s">
        <v>658</v>
      </c>
      <c r="C278" s="84" t="s">
        <v>692</v>
      </c>
      <c r="D278" s="85" t="s">
        <v>693</v>
      </c>
      <c r="E278" s="86" t="s">
        <v>691</v>
      </c>
      <c r="F278" s="64"/>
      <c r="G278" s="64">
        <f t="shared" si="161"/>
        <v>0</v>
      </c>
      <c r="H278" s="183">
        <v>2236.0700000000002</v>
      </c>
      <c r="I278" s="184">
        <f t="shared" si="176"/>
        <v>0</v>
      </c>
      <c r="J278" s="351">
        <v>12637</v>
      </c>
      <c r="K278" s="68">
        <v>48</v>
      </c>
      <c r="L278" s="210">
        <v>25</v>
      </c>
      <c r="M278" s="212">
        <v>1000</v>
      </c>
      <c r="N278" s="70">
        <f t="shared" si="162"/>
        <v>48000</v>
      </c>
      <c r="O278" s="71">
        <v>24</v>
      </c>
      <c r="P278" s="70">
        <v>500</v>
      </c>
      <c r="Q278" s="212">
        <f t="shared" si="163"/>
        <v>24000</v>
      </c>
      <c r="R278" s="71">
        <v>568</v>
      </c>
      <c r="S278" s="70">
        <v>1400</v>
      </c>
      <c r="T278" s="70">
        <f t="shared" si="164"/>
        <v>67200</v>
      </c>
      <c r="U278" s="213" t="s">
        <v>77</v>
      </c>
      <c r="V278" s="214"/>
      <c r="W278" s="212">
        <f t="shared" si="165"/>
        <v>0</v>
      </c>
      <c r="X278" s="213" t="s">
        <v>77</v>
      </c>
      <c r="Y278" s="214"/>
      <c r="Z278" s="212">
        <f t="shared" si="166"/>
        <v>0</v>
      </c>
      <c r="AA278" s="213" t="s">
        <v>77</v>
      </c>
      <c r="AB278" s="214"/>
      <c r="AC278" s="212">
        <f t="shared" si="167"/>
        <v>0</v>
      </c>
      <c r="AD278" s="213" t="s">
        <v>77</v>
      </c>
      <c r="AE278" s="214"/>
      <c r="AF278" s="212">
        <f t="shared" si="168"/>
        <v>0</v>
      </c>
      <c r="AG278" s="71">
        <v>41</v>
      </c>
      <c r="AH278" s="70">
        <v>1905.42</v>
      </c>
      <c r="AI278" s="212">
        <f t="shared" si="169"/>
        <v>91460.160000000003</v>
      </c>
      <c r="AJ278" s="213" t="s">
        <v>77</v>
      </c>
      <c r="AK278" s="70"/>
      <c r="AL278" s="245">
        <f t="shared" si="170"/>
        <v>0</v>
      </c>
      <c r="AM278" s="73">
        <v>256</v>
      </c>
      <c r="AN278" s="74">
        <v>3080</v>
      </c>
      <c r="AO278" s="75">
        <f t="shared" si="158"/>
        <v>147840</v>
      </c>
      <c r="AP278" s="73">
        <v>256</v>
      </c>
      <c r="AQ278" s="74">
        <v>4200</v>
      </c>
      <c r="AR278" s="92" t="e">
        <f>AQ278*#REF!</f>
        <v>#REF!</v>
      </c>
      <c r="AS278" s="73">
        <v>256</v>
      </c>
      <c r="AT278" s="74">
        <v>2800</v>
      </c>
      <c r="AU278" s="74" t="e">
        <f>AT278*#REF!</f>
        <v>#REF!</v>
      </c>
      <c r="AV278" s="73">
        <v>256</v>
      </c>
      <c r="AW278" s="246">
        <v>3231.02</v>
      </c>
      <c r="AX278" s="75" t="e">
        <f>AW278*#REF!</f>
        <v>#REF!</v>
      </c>
      <c r="AY278" s="93"/>
      <c r="AZ278" s="77">
        <f t="shared" si="159"/>
        <v>500</v>
      </c>
      <c r="BA278" s="77">
        <f t="shared" si="171"/>
        <v>2264.5549999999998</v>
      </c>
      <c r="BB278" s="77">
        <f t="shared" si="172"/>
        <v>2352.71</v>
      </c>
      <c r="BC278" s="77">
        <f t="shared" si="173"/>
        <v>4200</v>
      </c>
      <c r="BD278" s="88"/>
      <c r="BE278" s="89">
        <f t="shared" si="174"/>
        <v>24000</v>
      </c>
      <c r="BF278" s="90">
        <f t="shared" si="174"/>
        <v>108698.63999999998</v>
      </c>
      <c r="BG278" s="91">
        <f t="shared" si="174"/>
        <v>112930.08</v>
      </c>
      <c r="BH278" s="342">
        <f t="shared" si="175"/>
        <v>2236.0733333333333</v>
      </c>
      <c r="BI278" s="82"/>
    </row>
    <row r="279" spans="1:61" ht="60" x14ac:dyDescent="0.25">
      <c r="A279" s="59">
        <v>258</v>
      </c>
      <c r="B279" s="83" t="s">
        <v>658</v>
      </c>
      <c r="C279" s="84" t="s">
        <v>694</v>
      </c>
      <c r="D279" s="85" t="s">
        <v>695</v>
      </c>
      <c r="E279" s="86" t="s">
        <v>696</v>
      </c>
      <c r="F279" s="64"/>
      <c r="G279" s="64">
        <f t="shared" si="161"/>
        <v>0</v>
      </c>
      <c r="H279" s="183">
        <v>1321.36</v>
      </c>
      <c r="I279" s="184">
        <f t="shared" si="176"/>
        <v>0</v>
      </c>
      <c r="J279" s="351">
        <v>12955</v>
      </c>
      <c r="K279" s="68">
        <v>90</v>
      </c>
      <c r="L279" s="210">
        <v>20</v>
      </c>
      <c r="M279" s="212">
        <v>515</v>
      </c>
      <c r="N279" s="70">
        <f t="shared" si="162"/>
        <v>46350</v>
      </c>
      <c r="O279" s="71">
        <v>25</v>
      </c>
      <c r="P279" s="70">
        <v>600</v>
      </c>
      <c r="Q279" s="212">
        <f t="shared" si="163"/>
        <v>54000</v>
      </c>
      <c r="R279" s="71">
        <v>548</v>
      </c>
      <c r="S279" s="70">
        <v>750</v>
      </c>
      <c r="T279" s="70">
        <f t="shared" si="164"/>
        <v>67500</v>
      </c>
      <c r="U279" s="71" t="s">
        <v>697</v>
      </c>
      <c r="V279" s="70">
        <v>450</v>
      </c>
      <c r="W279" s="212">
        <f t="shared" si="165"/>
        <v>40500</v>
      </c>
      <c r="X279" s="71">
        <v>100</v>
      </c>
      <c r="Y279" s="70">
        <v>750</v>
      </c>
      <c r="Z279" s="212">
        <f t="shared" si="166"/>
        <v>67500</v>
      </c>
      <c r="AA279" s="71">
        <v>45</v>
      </c>
      <c r="AB279" s="70">
        <v>771</v>
      </c>
      <c r="AC279" s="212">
        <f t="shared" si="167"/>
        <v>69390</v>
      </c>
      <c r="AD279" s="71">
        <v>87</v>
      </c>
      <c r="AE279" s="70">
        <v>679</v>
      </c>
      <c r="AF279" s="212">
        <f t="shared" si="168"/>
        <v>61110</v>
      </c>
      <c r="AG279" s="71">
        <v>23</v>
      </c>
      <c r="AH279" s="70">
        <v>55.82</v>
      </c>
      <c r="AI279" s="212">
        <f t="shared" si="169"/>
        <v>5023.8</v>
      </c>
      <c r="AJ279" s="71" t="s">
        <v>698</v>
      </c>
      <c r="AK279" s="70">
        <v>500</v>
      </c>
      <c r="AL279" s="245">
        <f t="shared" si="170"/>
        <v>45000</v>
      </c>
      <c r="AM279" s="73">
        <v>257</v>
      </c>
      <c r="AN279" s="74">
        <v>2520</v>
      </c>
      <c r="AO279" s="75">
        <f t="shared" si="158"/>
        <v>226800</v>
      </c>
      <c r="AP279" s="73">
        <v>257</v>
      </c>
      <c r="AQ279" s="74">
        <v>4500</v>
      </c>
      <c r="AR279" s="92" t="e">
        <f>AQ279*#REF!</f>
        <v>#REF!</v>
      </c>
      <c r="AS279" s="73">
        <v>257</v>
      </c>
      <c r="AT279" s="74">
        <v>2500</v>
      </c>
      <c r="AU279" s="74" t="e">
        <f>AT279*#REF!</f>
        <v>#REF!</v>
      </c>
      <c r="AV279" s="73">
        <v>257</v>
      </c>
      <c r="AW279" s="246">
        <v>5654.28</v>
      </c>
      <c r="AX279" s="75" t="e">
        <f>AW279*#REF!</f>
        <v>#REF!</v>
      </c>
      <c r="AY279" s="93"/>
      <c r="AZ279" s="77">
        <f t="shared" si="159"/>
        <v>55.82</v>
      </c>
      <c r="BA279" s="77">
        <f t="shared" si="171"/>
        <v>1557.3153846153846</v>
      </c>
      <c r="BB279" s="77">
        <f t="shared" si="172"/>
        <v>750</v>
      </c>
      <c r="BC279" s="77">
        <f t="shared" si="173"/>
        <v>5654.28</v>
      </c>
      <c r="BD279" s="88"/>
      <c r="BE279" s="89">
        <f t="shared" si="174"/>
        <v>5023.8</v>
      </c>
      <c r="BF279" s="90">
        <f t="shared" si="174"/>
        <v>140158.38461538462</v>
      </c>
      <c r="BG279" s="91">
        <f t="shared" si="174"/>
        <v>67500</v>
      </c>
      <c r="BH279" s="342">
        <f t="shared" si="175"/>
        <v>1321.3636363636363</v>
      </c>
      <c r="BI279" s="82"/>
    </row>
    <row r="280" spans="1:61" ht="84" x14ac:dyDescent="0.25">
      <c r="A280" s="137">
        <v>259</v>
      </c>
      <c r="B280" s="83" t="s">
        <v>658</v>
      </c>
      <c r="C280" s="97" t="s">
        <v>699</v>
      </c>
      <c r="D280" s="265" t="s">
        <v>700</v>
      </c>
      <c r="E280" s="86" t="s">
        <v>696</v>
      </c>
      <c r="F280" s="64"/>
      <c r="G280" s="64">
        <f t="shared" si="161"/>
        <v>0</v>
      </c>
      <c r="H280" s="183">
        <v>4646.26</v>
      </c>
      <c r="I280" s="184">
        <f t="shared" si="176"/>
        <v>0</v>
      </c>
      <c r="J280" s="351">
        <v>12955</v>
      </c>
      <c r="K280" s="68">
        <v>10</v>
      </c>
      <c r="L280" s="213" t="s">
        <v>77</v>
      </c>
      <c r="M280" s="214"/>
      <c r="N280" s="70">
        <f t="shared" si="162"/>
        <v>0</v>
      </c>
      <c r="O280" s="213" t="s">
        <v>77</v>
      </c>
      <c r="P280" s="214"/>
      <c r="Q280" s="212">
        <f t="shared" si="163"/>
        <v>0</v>
      </c>
      <c r="R280" s="213" t="s">
        <v>77</v>
      </c>
      <c r="S280" s="214"/>
      <c r="T280" s="70">
        <f t="shared" si="164"/>
        <v>0</v>
      </c>
      <c r="U280" s="213" t="s">
        <v>77</v>
      </c>
      <c r="V280" s="214"/>
      <c r="W280" s="212">
        <f t="shared" si="165"/>
        <v>0</v>
      </c>
      <c r="X280" s="213" t="s">
        <v>77</v>
      </c>
      <c r="Y280" s="214"/>
      <c r="Z280" s="212">
        <f t="shared" si="166"/>
        <v>0</v>
      </c>
      <c r="AA280" s="213" t="s">
        <v>77</v>
      </c>
      <c r="AB280" s="214"/>
      <c r="AC280" s="212">
        <f t="shared" si="167"/>
        <v>0</v>
      </c>
      <c r="AD280" s="213" t="s">
        <v>77</v>
      </c>
      <c r="AE280" s="214"/>
      <c r="AF280" s="212">
        <f t="shared" si="168"/>
        <v>0</v>
      </c>
      <c r="AG280" s="213" t="s">
        <v>77</v>
      </c>
      <c r="AH280" s="214"/>
      <c r="AI280" s="212">
        <f t="shared" si="169"/>
        <v>0</v>
      </c>
      <c r="AJ280" s="71" t="s">
        <v>701</v>
      </c>
      <c r="AK280" s="70">
        <v>740</v>
      </c>
      <c r="AL280" s="245">
        <f t="shared" si="170"/>
        <v>7400</v>
      </c>
      <c r="AM280" s="73">
        <v>258</v>
      </c>
      <c r="AN280" s="74">
        <v>4900</v>
      </c>
      <c r="AO280" s="75">
        <f t="shared" si="158"/>
        <v>49000</v>
      </c>
      <c r="AP280" s="73">
        <v>258</v>
      </c>
      <c r="AQ280" s="74">
        <v>6000</v>
      </c>
      <c r="AR280" s="92" t="e">
        <f>AQ280*#REF!</f>
        <v>#REF!</v>
      </c>
      <c r="AS280" s="73">
        <v>258</v>
      </c>
      <c r="AT280" s="74">
        <v>5000</v>
      </c>
      <c r="AU280" s="74" t="e">
        <f>AT280*#REF!</f>
        <v>#REF!</v>
      </c>
      <c r="AV280" s="73">
        <v>258</v>
      </c>
      <c r="AW280" s="246">
        <v>4038.77</v>
      </c>
      <c r="AX280" s="75" t="e">
        <f>AW280*#REF!</f>
        <v>#REF!</v>
      </c>
      <c r="AY280" s="93"/>
      <c r="AZ280" s="77">
        <f t="shared" si="159"/>
        <v>740</v>
      </c>
      <c r="BA280" s="77">
        <f t="shared" si="171"/>
        <v>4135.7539999999999</v>
      </c>
      <c r="BB280" s="77">
        <f t="shared" si="172"/>
        <v>4900</v>
      </c>
      <c r="BC280" s="77">
        <f t="shared" si="173"/>
        <v>6000</v>
      </c>
      <c r="BD280" s="88"/>
      <c r="BE280" s="89">
        <f t="shared" si="174"/>
        <v>7400</v>
      </c>
      <c r="BF280" s="90">
        <f t="shared" si="174"/>
        <v>41357.54</v>
      </c>
      <c r="BG280" s="91">
        <f t="shared" si="174"/>
        <v>49000</v>
      </c>
      <c r="BH280" s="342">
        <f t="shared" si="175"/>
        <v>4646.2566666666671</v>
      </c>
      <c r="BI280" s="82"/>
    </row>
    <row r="281" spans="1:61" ht="72" x14ac:dyDescent="0.25">
      <c r="A281" s="59">
        <v>260</v>
      </c>
      <c r="B281" s="83" t="s">
        <v>658</v>
      </c>
      <c r="C281" s="84" t="s">
        <v>702</v>
      </c>
      <c r="D281" s="85" t="s">
        <v>703</v>
      </c>
      <c r="E281" s="86" t="s">
        <v>633</v>
      </c>
      <c r="F281" s="64"/>
      <c r="G281" s="64">
        <f t="shared" si="161"/>
        <v>0</v>
      </c>
      <c r="H281" s="183">
        <v>332.44</v>
      </c>
      <c r="I281" s="184">
        <f t="shared" si="176"/>
        <v>0</v>
      </c>
      <c r="J281" s="351">
        <v>8729</v>
      </c>
      <c r="K281" s="68">
        <v>1400</v>
      </c>
      <c r="L281" s="210">
        <v>9</v>
      </c>
      <c r="M281" s="212">
        <v>380</v>
      </c>
      <c r="N281" s="70">
        <f t="shared" si="162"/>
        <v>532000</v>
      </c>
      <c r="O281" s="71">
        <v>30</v>
      </c>
      <c r="P281" s="70">
        <v>130</v>
      </c>
      <c r="Q281" s="212">
        <f t="shared" si="163"/>
        <v>182000</v>
      </c>
      <c r="R281" s="71">
        <v>552</v>
      </c>
      <c r="S281" s="70">
        <v>275</v>
      </c>
      <c r="T281" s="70">
        <f t="shared" si="164"/>
        <v>385000</v>
      </c>
      <c r="U281" s="71" t="s">
        <v>704</v>
      </c>
      <c r="V281" s="70">
        <v>140</v>
      </c>
      <c r="W281" s="212">
        <f t="shared" si="165"/>
        <v>196000</v>
      </c>
      <c r="X281" s="71">
        <v>105</v>
      </c>
      <c r="Y281" s="70">
        <v>150</v>
      </c>
      <c r="Z281" s="212">
        <f t="shared" si="166"/>
        <v>210000</v>
      </c>
      <c r="AA281" s="71">
        <v>46</v>
      </c>
      <c r="AB281" s="70">
        <v>190</v>
      </c>
      <c r="AC281" s="212">
        <f t="shared" si="167"/>
        <v>266000</v>
      </c>
      <c r="AD281" s="71">
        <v>84</v>
      </c>
      <c r="AE281" s="70">
        <v>208.92</v>
      </c>
      <c r="AF281" s="212">
        <f t="shared" si="168"/>
        <v>292488</v>
      </c>
      <c r="AG281" s="213" t="s">
        <v>77</v>
      </c>
      <c r="AH281" s="214"/>
      <c r="AI281" s="212">
        <f t="shared" si="169"/>
        <v>0</v>
      </c>
      <c r="AJ281" s="71" t="s">
        <v>422</v>
      </c>
      <c r="AK281" s="70">
        <v>215</v>
      </c>
      <c r="AL281" s="245">
        <f t="shared" si="170"/>
        <v>301000</v>
      </c>
      <c r="AM281" s="73">
        <v>259</v>
      </c>
      <c r="AN281" s="74">
        <v>750</v>
      </c>
      <c r="AO281" s="75">
        <f t="shared" si="158"/>
        <v>1050000</v>
      </c>
      <c r="AP281" s="73">
        <v>259</v>
      </c>
      <c r="AQ281" s="74">
        <v>600</v>
      </c>
      <c r="AR281" s="92" t="e">
        <f>AQ281*#REF!</f>
        <v>#REF!</v>
      </c>
      <c r="AS281" s="73">
        <v>259</v>
      </c>
      <c r="AT281" s="74">
        <v>600</v>
      </c>
      <c r="AU281" s="74" t="e">
        <f>AT281*#REF!</f>
        <v>#REF!</v>
      </c>
      <c r="AV281" s="73">
        <v>259</v>
      </c>
      <c r="AW281" s="246">
        <v>565.42999999999995</v>
      </c>
      <c r="AX281" s="75" t="e">
        <f>AW281*#REF!</f>
        <v>#REF!</v>
      </c>
      <c r="AY281" s="93"/>
      <c r="AZ281" s="77">
        <f t="shared" si="159"/>
        <v>130</v>
      </c>
      <c r="BA281" s="77">
        <f t="shared" si="171"/>
        <v>350.36250000000001</v>
      </c>
      <c r="BB281" s="77">
        <f t="shared" si="172"/>
        <v>245</v>
      </c>
      <c r="BC281" s="77">
        <f t="shared" si="173"/>
        <v>750</v>
      </c>
      <c r="BD281" s="88"/>
      <c r="BE281" s="89">
        <f t="shared" si="174"/>
        <v>182000</v>
      </c>
      <c r="BF281" s="90">
        <f t="shared" si="174"/>
        <v>490507.5</v>
      </c>
      <c r="BG281" s="91">
        <f t="shared" si="174"/>
        <v>343000</v>
      </c>
      <c r="BH281" s="342">
        <f t="shared" si="175"/>
        <v>332.43500000000006</v>
      </c>
      <c r="BI281" s="82"/>
    </row>
    <row r="282" spans="1:61" ht="60" x14ac:dyDescent="0.25">
      <c r="A282" s="137">
        <v>261</v>
      </c>
      <c r="B282" s="83" t="s">
        <v>658</v>
      </c>
      <c r="C282" s="84" t="s">
        <v>705</v>
      </c>
      <c r="D282" s="85" t="s">
        <v>706</v>
      </c>
      <c r="E282" s="86" t="s">
        <v>633</v>
      </c>
      <c r="F282" s="64"/>
      <c r="G282" s="64">
        <f t="shared" si="161"/>
        <v>0</v>
      </c>
      <c r="H282" s="183">
        <v>395.57</v>
      </c>
      <c r="I282" s="184">
        <f t="shared" si="176"/>
        <v>0</v>
      </c>
      <c r="J282" s="351">
        <v>8729</v>
      </c>
      <c r="K282" s="68">
        <v>16</v>
      </c>
      <c r="L282" s="210">
        <v>11</v>
      </c>
      <c r="M282" s="212">
        <v>230</v>
      </c>
      <c r="N282" s="70">
        <f t="shared" si="162"/>
        <v>3680</v>
      </c>
      <c r="O282" s="71">
        <v>28</v>
      </c>
      <c r="P282" s="70">
        <v>130</v>
      </c>
      <c r="Q282" s="212">
        <f t="shared" si="163"/>
        <v>2080</v>
      </c>
      <c r="R282" s="71">
        <v>553</v>
      </c>
      <c r="S282" s="70">
        <v>443.25</v>
      </c>
      <c r="T282" s="70">
        <f t="shared" si="164"/>
        <v>7092</v>
      </c>
      <c r="U282" s="71" t="s">
        <v>707</v>
      </c>
      <c r="V282" s="70">
        <v>180</v>
      </c>
      <c r="W282" s="212">
        <f t="shared" si="165"/>
        <v>2880</v>
      </c>
      <c r="X282" s="71">
        <v>107</v>
      </c>
      <c r="Y282" s="70">
        <v>190</v>
      </c>
      <c r="Z282" s="212">
        <f t="shared" si="166"/>
        <v>3040</v>
      </c>
      <c r="AA282" s="71">
        <v>47</v>
      </c>
      <c r="AB282" s="70">
        <v>242</v>
      </c>
      <c r="AC282" s="212">
        <f t="shared" si="167"/>
        <v>3872</v>
      </c>
      <c r="AD282" s="213" t="s">
        <v>77</v>
      </c>
      <c r="AE282" s="214"/>
      <c r="AF282" s="212">
        <f t="shared" si="168"/>
        <v>0</v>
      </c>
      <c r="AG282" s="71">
        <v>25</v>
      </c>
      <c r="AH282" s="70">
        <v>31.17</v>
      </c>
      <c r="AI282" s="212">
        <f t="shared" si="169"/>
        <v>498.72</v>
      </c>
      <c r="AJ282" s="71" t="s">
        <v>708</v>
      </c>
      <c r="AK282" s="70">
        <v>215</v>
      </c>
      <c r="AL282" s="245">
        <f t="shared" si="170"/>
        <v>3440</v>
      </c>
      <c r="AM282" s="73">
        <v>260</v>
      </c>
      <c r="AN282" s="74">
        <v>900</v>
      </c>
      <c r="AO282" s="75">
        <f t="shared" si="158"/>
        <v>14400</v>
      </c>
      <c r="AP282" s="73">
        <v>260</v>
      </c>
      <c r="AQ282" s="74">
        <v>800</v>
      </c>
      <c r="AR282" s="92" t="e">
        <f>AQ282*#REF!</f>
        <v>#REF!</v>
      </c>
      <c r="AS282" s="73">
        <v>260</v>
      </c>
      <c r="AT282" s="74">
        <v>750</v>
      </c>
      <c r="AU282" s="74" t="e">
        <f>AT282*#REF!</f>
        <v>#REF!</v>
      </c>
      <c r="AV282" s="73">
        <v>260</v>
      </c>
      <c r="AW282" s="246">
        <v>775.44</v>
      </c>
      <c r="AX282" s="75" t="e">
        <f>AW282*#REF!</f>
        <v>#REF!</v>
      </c>
      <c r="AY282" s="93"/>
      <c r="AZ282" s="77">
        <f t="shared" si="159"/>
        <v>31.17</v>
      </c>
      <c r="BA282" s="77">
        <f t="shared" si="171"/>
        <v>407.2383333333334</v>
      </c>
      <c r="BB282" s="77">
        <f t="shared" si="172"/>
        <v>236</v>
      </c>
      <c r="BC282" s="77">
        <f t="shared" si="173"/>
        <v>900</v>
      </c>
      <c r="BD282" s="88"/>
      <c r="BE282" s="89">
        <f t="shared" si="174"/>
        <v>498.72</v>
      </c>
      <c r="BF282" s="90">
        <f t="shared" si="174"/>
        <v>6515.8133333333344</v>
      </c>
      <c r="BG282" s="91">
        <f t="shared" si="174"/>
        <v>3776</v>
      </c>
      <c r="BH282" s="342">
        <f t="shared" si="175"/>
        <v>395.56900000000007</v>
      </c>
      <c r="BI282" s="82"/>
    </row>
    <row r="283" spans="1:61" ht="72" x14ac:dyDescent="0.25">
      <c r="A283" s="59">
        <v>262</v>
      </c>
      <c r="B283" s="83" t="s">
        <v>658</v>
      </c>
      <c r="C283" s="97" t="s">
        <v>709</v>
      </c>
      <c r="D283" s="85" t="s">
        <v>710</v>
      </c>
      <c r="E283" s="86" t="s">
        <v>633</v>
      </c>
      <c r="F283" s="64"/>
      <c r="G283" s="64">
        <f t="shared" si="161"/>
        <v>0</v>
      </c>
      <c r="H283" s="183">
        <v>653.24</v>
      </c>
      <c r="I283" s="184">
        <f t="shared" si="176"/>
        <v>0</v>
      </c>
      <c r="J283" s="351">
        <v>8729</v>
      </c>
      <c r="K283" s="68">
        <v>16</v>
      </c>
      <c r="L283" s="210">
        <v>15</v>
      </c>
      <c r="M283" s="212">
        <v>220</v>
      </c>
      <c r="N283" s="70">
        <f t="shared" si="162"/>
        <v>3520</v>
      </c>
      <c r="O283" s="71">
        <v>29</v>
      </c>
      <c r="P283" s="70">
        <v>130</v>
      </c>
      <c r="Q283" s="212">
        <f t="shared" si="163"/>
        <v>2080</v>
      </c>
      <c r="R283" s="71">
        <v>570</v>
      </c>
      <c r="S283" s="70">
        <v>450</v>
      </c>
      <c r="T283" s="70">
        <f t="shared" si="164"/>
        <v>7200</v>
      </c>
      <c r="U283" s="213" t="s">
        <v>77</v>
      </c>
      <c r="V283" s="214"/>
      <c r="W283" s="212">
        <f t="shared" si="165"/>
        <v>0</v>
      </c>
      <c r="X283" s="213" t="s">
        <v>77</v>
      </c>
      <c r="Y283" s="214"/>
      <c r="Z283" s="212">
        <f t="shared" si="166"/>
        <v>0</v>
      </c>
      <c r="AA283" s="213" t="s">
        <v>77</v>
      </c>
      <c r="AB283" s="214"/>
      <c r="AC283" s="212">
        <f t="shared" si="167"/>
        <v>0</v>
      </c>
      <c r="AD283" s="213" t="s">
        <v>77</v>
      </c>
      <c r="AE283" s="214"/>
      <c r="AF283" s="212">
        <f t="shared" si="168"/>
        <v>0</v>
      </c>
      <c r="AG283" s="213" t="s">
        <v>77</v>
      </c>
      <c r="AH283" s="214"/>
      <c r="AI283" s="212">
        <f t="shared" si="169"/>
        <v>0</v>
      </c>
      <c r="AJ283" s="213" t="s">
        <v>77</v>
      </c>
      <c r="AK283" s="214"/>
      <c r="AL283" s="245">
        <f t="shared" si="170"/>
        <v>0</v>
      </c>
      <c r="AM283" s="73">
        <v>261</v>
      </c>
      <c r="AN283" s="74">
        <v>2000</v>
      </c>
      <c r="AO283" s="75">
        <f t="shared" si="158"/>
        <v>32000</v>
      </c>
      <c r="AP283" s="73">
        <v>261</v>
      </c>
      <c r="AQ283" s="74">
        <v>1200</v>
      </c>
      <c r="AR283" s="92" t="e">
        <f>AQ283*#REF!</f>
        <v>#REF!</v>
      </c>
      <c r="AS283" s="73">
        <v>261</v>
      </c>
      <c r="AT283" s="74">
        <v>750</v>
      </c>
      <c r="AU283" s="74" t="e">
        <f>AT283*#REF!</f>
        <v>#REF!</v>
      </c>
      <c r="AV283" s="73">
        <v>261</v>
      </c>
      <c r="AW283" s="246">
        <v>646.20000000000005</v>
      </c>
      <c r="AX283" s="75" t="e">
        <f>AW283*#REF!</f>
        <v>#REF!</v>
      </c>
      <c r="AY283" s="93"/>
      <c r="AZ283" s="77">
        <f t="shared" si="159"/>
        <v>130</v>
      </c>
      <c r="BA283" s="77">
        <f t="shared" si="171"/>
        <v>770.88571428571424</v>
      </c>
      <c r="BB283" s="77">
        <f t="shared" si="172"/>
        <v>646.20000000000005</v>
      </c>
      <c r="BC283" s="77">
        <f t="shared" si="173"/>
        <v>2000</v>
      </c>
      <c r="BD283" s="88"/>
      <c r="BE283" s="89">
        <f t="shared" si="174"/>
        <v>2080</v>
      </c>
      <c r="BF283" s="90">
        <f t="shared" si="174"/>
        <v>12334.171428571428</v>
      </c>
      <c r="BG283" s="91">
        <f t="shared" si="174"/>
        <v>10339.200000000001</v>
      </c>
      <c r="BH283" s="342">
        <f t="shared" si="175"/>
        <v>653.24</v>
      </c>
      <c r="BI283" s="82"/>
    </row>
    <row r="284" spans="1:61" ht="60" x14ac:dyDescent="0.25">
      <c r="A284" s="137">
        <v>263</v>
      </c>
      <c r="B284" s="83" t="s">
        <v>658</v>
      </c>
      <c r="C284" s="97" t="s">
        <v>711</v>
      </c>
      <c r="D284" s="85" t="s">
        <v>712</v>
      </c>
      <c r="E284" s="86" t="s">
        <v>665</v>
      </c>
      <c r="F284" s="64"/>
      <c r="G284" s="64">
        <f t="shared" si="161"/>
        <v>0</v>
      </c>
      <c r="H284" s="183">
        <v>395.39</v>
      </c>
      <c r="I284" s="184">
        <f t="shared" si="176"/>
        <v>0</v>
      </c>
      <c r="J284" s="351">
        <v>30136</v>
      </c>
      <c r="K284" s="68">
        <v>570</v>
      </c>
      <c r="L284" s="210">
        <v>36</v>
      </c>
      <c r="M284" s="212">
        <v>200</v>
      </c>
      <c r="N284" s="70">
        <f t="shared" si="162"/>
        <v>114000</v>
      </c>
      <c r="O284" s="71">
        <v>32</v>
      </c>
      <c r="P284" s="70">
        <v>160</v>
      </c>
      <c r="Q284" s="212">
        <f t="shared" si="163"/>
        <v>91200</v>
      </c>
      <c r="R284" s="71">
        <v>558</v>
      </c>
      <c r="S284" s="70">
        <v>400</v>
      </c>
      <c r="T284" s="70">
        <f t="shared" si="164"/>
        <v>228000</v>
      </c>
      <c r="U284" s="71" t="s">
        <v>713</v>
      </c>
      <c r="V284" s="70">
        <v>170</v>
      </c>
      <c r="W284" s="212">
        <f t="shared" si="165"/>
        <v>96900</v>
      </c>
      <c r="X284" s="71">
        <v>111</v>
      </c>
      <c r="Y284" s="70">
        <v>180</v>
      </c>
      <c r="Z284" s="212">
        <f t="shared" si="166"/>
        <v>102600</v>
      </c>
      <c r="AA284" s="213" t="s">
        <v>77</v>
      </c>
      <c r="AB284" s="214"/>
      <c r="AC284" s="212">
        <f t="shared" si="167"/>
        <v>0</v>
      </c>
      <c r="AD284" s="213" t="s">
        <v>77</v>
      </c>
      <c r="AE284" s="214"/>
      <c r="AF284" s="212">
        <f t="shared" si="168"/>
        <v>0</v>
      </c>
      <c r="AG284" s="71">
        <v>33</v>
      </c>
      <c r="AH284" s="70">
        <v>91.64</v>
      </c>
      <c r="AI284" s="212">
        <f t="shared" si="169"/>
        <v>52234.8</v>
      </c>
      <c r="AJ284" s="71" t="s">
        <v>714</v>
      </c>
      <c r="AK284" s="70">
        <v>220</v>
      </c>
      <c r="AL284" s="245">
        <f t="shared" si="170"/>
        <v>125400</v>
      </c>
      <c r="AM284" s="73">
        <v>262</v>
      </c>
      <c r="AN284" s="74">
        <v>800</v>
      </c>
      <c r="AO284" s="75">
        <f t="shared" si="158"/>
        <v>456000</v>
      </c>
      <c r="AP284" s="73">
        <v>262</v>
      </c>
      <c r="AQ284" s="74">
        <v>1200</v>
      </c>
      <c r="AR284" s="92" t="e">
        <f>AQ284*#REF!</f>
        <v>#REF!</v>
      </c>
      <c r="AS284" s="73">
        <v>262</v>
      </c>
      <c r="AT284" s="74">
        <v>750</v>
      </c>
      <c r="AU284" s="74" t="e">
        <f>AT284*#REF!</f>
        <v>#REF!</v>
      </c>
      <c r="AV284" s="73">
        <v>262</v>
      </c>
      <c r="AW284" s="246">
        <v>678.51</v>
      </c>
      <c r="AX284" s="75" t="e">
        <f>AW284*#REF!</f>
        <v>#REF!</v>
      </c>
      <c r="AY284" s="93"/>
      <c r="AZ284" s="77">
        <f t="shared" si="159"/>
        <v>91.64</v>
      </c>
      <c r="BA284" s="77">
        <f t="shared" si="171"/>
        <v>440.92272727272723</v>
      </c>
      <c r="BB284" s="77">
        <f t="shared" si="172"/>
        <v>220</v>
      </c>
      <c r="BC284" s="77">
        <f t="shared" si="173"/>
        <v>1200</v>
      </c>
      <c r="BD284" s="88"/>
      <c r="BE284" s="89">
        <f t="shared" si="174"/>
        <v>52234.8</v>
      </c>
      <c r="BF284" s="90">
        <f t="shared" si="174"/>
        <v>251325.95454545453</v>
      </c>
      <c r="BG284" s="91">
        <f t="shared" si="174"/>
        <v>125400</v>
      </c>
      <c r="BH284" s="342">
        <f t="shared" si="175"/>
        <v>395.3900000000001</v>
      </c>
      <c r="BI284" s="82"/>
    </row>
    <row r="285" spans="1:61" ht="96" x14ac:dyDescent="0.25">
      <c r="A285" s="59">
        <v>264</v>
      </c>
      <c r="B285" s="83" t="s">
        <v>658</v>
      </c>
      <c r="C285" s="97" t="s">
        <v>715</v>
      </c>
      <c r="D285" s="85" t="s">
        <v>716</v>
      </c>
      <c r="E285" s="86" t="s">
        <v>665</v>
      </c>
      <c r="F285" s="64"/>
      <c r="G285" s="64">
        <f t="shared" si="161"/>
        <v>0</v>
      </c>
      <c r="H285" s="183">
        <v>900</v>
      </c>
      <c r="I285" s="184">
        <f t="shared" si="176"/>
        <v>0</v>
      </c>
      <c r="J285" s="351">
        <v>24015</v>
      </c>
      <c r="K285" s="68">
        <v>190</v>
      </c>
      <c r="L285" s="213" t="s">
        <v>77</v>
      </c>
      <c r="M285" s="212"/>
      <c r="N285" s="70">
        <f t="shared" si="162"/>
        <v>0</v>
      </c>
      <c r="O285" s="213" t="s">
        <v>77</v>
      </c>
      <c r="P285" s="289"/>
      <c r="Q285" s="212">
        <f t="shared" si="163"/>
        <v>0</v>
      </c>
      <c r="R285" s="213" t="s">
        <v>77</v>
      </c>
      <c r="S285" s="214"/>
      <c r="T285" s="70">
        <f t="shared" si="164"/>
        <v>0</v>
      </c>
      <c r="U285" s="213" t="s">
        <v>77</v>
      </c>
      <c r="V285" s="214"/>
      <c r="W285" s="212">
        <f t="shared" si="165"/>
        <v>0</v>
      </c>
      <c r="X285" s="213" t="s">
        <v>77</v>
      </c>
      <c r="Y285" s="289"/>
      <c r="Z285" s="212">
        <f t="shared" si="166"/>
        <v>0</v>
      </c>
      <c r="AA285" s="213" t="s">
        <v>77</v>
      </c>
      <c r="AB285" s="214"/>
      <c r="AC285" s="212">
        <f t="shared" si="167"/>
        <v>0</v>
      </c>
      <c r="AD285" s="213" t="s">
        <v>77</v>
      </c>
      <c r="AE285" s="214"/>
      <c r="AF285" s="212">
        <f t="shared" si="168"/>
        <v>0</v>
      </c>
      <c r="AG285" s="213" t="s">
        <v>77</v>
      </c>
      <c r="AH285" s="214"/>
      <c r="AI285" s="212">
        <f t="shared" si="169"/>
        <v>0</v>
      </c>
      <c r="AJ285" s="213" t="s">
        <v>77</v>
      </c>
      <c r="AK285" s="70"/>
      <c r="AL285" s="245">
        <f t="shared" si="170"/>
        <v>0</v>
      </c>
      <c r="AM285" s="73">
        <v>263</v>
      </c>
      <c r="AN285" s="74">
        <v>900</v>
      </c>
      <c r="AO285" s="75">
        <f t="shared" si="158"/>
        <v>171000</v>
      </c>
      <c r="AP285" s="73">
        <v>263</v>
      </c>
      <c r="AQ285" s="74">
        <v>1200</v>
      </c>
      <c r="AR285" s="92" t="e">
        <f>AQ285*#REF!</f>
        <v>#REF!</v>
      </c>
      <c r="AS285" s="73">
        <v>263</v>
      </c>
      <c r="AT285" s="74">
        <v>900</v>
      </c>
      <c r="AU285" s="74" t="e">
        <f>AT285*#REF!</f>
        <v>#REF!</v>
      </c>
      <c r="AV285" s="73">
        <v>263</v>
      </c>
      <c r="AW285" s="246">
        <v>678.51</v>
      </c>
      <c r="AX285" s="75" t="e">
        <f>AW285*#REF!</f>
        <v>#REF!</v>
      </c>
      <c r="AY285" s="93"/>
      <c r="AZ285" s="77">
        <f t="shared" si="159"/>
        <v>678.51</v>
      </c>
      <c r="BA285" s="77">
        <f t="shared" si="171"/>
        <v>919.62750000000005</v>
      </c>
      <c r="BB285" s="77">
        <f t="shared" si="172"/>
        <v>900</v>
      </c>
      <c r="BC285" s="77">
        <f t="shared" si="173"/>
        <v>1200</v>
      </c>
      <c r="BD285" s="88"/>
      <c r="BE285" s="89">
        <f t="shared" si="174"/>
        <v>128916.9</v>
      </c>
      <c r="BF285" s="90">
        <f t="shared" si="174"/>
        <v>174729.22500000001</v>
      </c>
      <c r="BG285" s="91">
        <f t="shared" si="174"/>
        <v>171000</v>
      </c>
      <c r="BH285" s="342">
        <f t="shared" si="175"/>
        <v>900.00000000000011</v>
      </c>
      <c r="BI285" s="82"/>
    </row>
    <row r="286" spans="1:61" ht="72" x14ac:dyDescent="0.25">
      <c r="A286" s="137">
        <v>265</v>
      </c>
      <c r="B286" s="83" t="s">
        <v>658</v>
      </c>
      <c r="C286" s="84" t="s">
        <v>717</v>
      </c>
      <c r="D286" s="85" t="s">
        <v>718</v>
      </c>
      <c r="E286" s="86" t="s">
        <v>633</v>
      </c>
      <c r="F286" s="64"/>
      <c r="G286" s="64">
        <f t="shared" si="161"/>
        <v>0</v>
      </c>
      <c r="H286" s="183">
        <v>308.5</v>
      </c>
      <c r="I286" s="184">
        <f t="shared" si="176"/>
        <v>0</v>
      </c>
      <c r="J286" s="351">
        <v>12556</v>
      </c>
      <c r="K286" s="68">
        <v>790</v>
      </c>
      <c r="L286" s="210">
        <v>20</v>
      </c>
      <c r="M286" s="212">
        <v>180</v>
      </c>
      <c r="N286" s="70">
        <f t="shared" si="162"/>
        <v>142200</v>
      </c>
      <c r="O286" s="71">
        <v>33</v>
      </c>
      <c r="P286" s="70">
        <v>160</v>
      </c>
      <c r="Q286" s="212">
        <f t="shared" si="163"/>
        <v>126400</v>
      </c>
      <c r="R286" s="71">
        <v>551</v>
      </c>
      <c r="S286" s="70">
        <v>220</v>
      </c>
      <c r="T286" s="70">
        <f t="shared" si="164"/>
        <v>173800</v>
      </c>
      <c r="U286" s="71" t="s">
        <v>719</v>
      </c>
      <c r="V286" s="70">
        <v>140</v>
      </c>
      <c r="W286" s="212">
        <f t="shared" si="165"/>
        <v>110600</v>
      </c>
      <c r="X286" s="71">
        <v>101</v>
      </c>
      <c r="Y286" s="70">
        <v>120</v>
      </c>
      <c r="Z286" s="212">
        <f t="shared" si="166"/>
        <v>94800</v>
      </c>
      <c r="AA286" s="71">
        <v>49</v>
      </c>
      <c r="AB286" s="70">
        <v>180</v>
      </c>
      <c r="AC286" s="212">
        <f t="shared" si="167"/>
        <v>142200</v>
      </c>
      <c r="AD286" s="71">
        <v>83</v>
      </c>
      <c r="AE286" s="70">
        <v>261.14999999999998</v>
      </c>
      <c r="AF286" s="212">
        <f t="shared" si="168"/>
        <v>206308.49999999997</v>
      </c>
      <c r="AG286" s="71">
        <v>47</v>
      </c>
      <c r="AH286" s="70">
        <v>175.4</v>
      </c>
      <c r="AI286" s="212">
        <f t="shared" si="169"/>
        <v>138566</v>
      </c>
      <c r="AJ286" s="71" t="s">
        <v>720</v>
      </c>
      <c r="AK286" s="70">
        <v>150</v>
      </c>
      <c r="AL286" s="245">
        <f t="shared" si="170"/>
        <v>118500</v>
      </c>
      <c r="AM286" s="73">
        <v>264</v>
      </c>
      <c r="AN286" s="74">
        <v>1200</v>
      </c>
      <c r="AO286" s="75">
        <f t="shared" si="158"/>
        <v>948000</v>
      </c>
      <c r="AP286" s="73">
        <v>264</v>
      </c>
      <c r="AQ286" s="74">
        <v>600</v>
      </c>
      <c r="AR286" s="92" t="e">
        <f>AQ286*#REF!</f>
        <v>#REF!</v>
      </c>
      <c r="AS286" s="73">
        <v>264</v>
      </c>
      <c r="AT286" s="74">
        <v>600</v>
      </c>
      <c r="AU286" s="74" t="e">
        <f>AT286*#REF!</f>
        <v>#REF!</v>
      </c>
      <c r="AV286" s="73">
        <v>264</v>
      </c>
      <c r="AW286" s="246">
        <v>726.98</v>
      </c>
      <c r="AX286" s="75" t="e">
        <f>AW286*#REF!</f>
        <v>#REF!</v>
      </c>
      <c r="AY286" s="93"/>
      <c r="AZ286" s="77">
        <f t="shared" si="159"/>
        <v>120</v>
      </c>
      <c r="BA286" s="77">
        <f t="shared" si="171"/>
        <v>362.57923076923083</v>
      </c>
      <c r="BB286" s="77">
        <f t="shared" si="172"/>
        <v>180</v>
      </c>
      <c r="BC286" s="77">
        <f t="shared" si="173"/>
        <v>1200</v>
      </c>
      <c r="BD286" s="88"/>
      <c r="BE286" s="89">
        <f t="shared" si="174"/>
        <v>94800</v>
      </c>
      <c r="BF286" s="90">
        <f t="shared" si="174"/>
        <v>286437.59230769234</v>
      </c>
      <c r="BG286" s="91">
        <f t="shared" si="174"/>
        <v>142200</v>
      </c>
      <c r="BH286" s="342">
        <f t="shared" si="175"/>
        <v>308.50272727272733</v>
      </c>
      <c r="BI286" s="82"/>
    </row>
    <row r="287" spans="1:61" ht="60" x14ac:dyDescent="0.25">
      <c r="A287" s="59">
        <v>266</v>
      </c>
      <c r="B287" s="83" t="s">
        <v>658</v>
      </c>
      <c r="C287" s="84" t="s">
        <v>721</v>
      </c>
      <c r="D287" s="85" t="s">
        <v>722</v>
      </c>
      <c r="E287" s="86" t="s">
        <v>633</v>
      </c>
      <c r="F287" s="64"/>
      <c r="G287" s="64">
        <f t="shared" si="161"/>
        <v>0</v>
      </c>
      <c r="H287" s="183">
        <v>332.71</v>
      </c>
      <c r="I287" s="184">
        <f t="shared" si="176"/>
        <v>0</v>
      </c>
      <c r="J287" s="351">
        <v>12556</v>
      </c>
      <c r="K287" s="68">
        <v>140</v>
      </c>
      <c r="L287" s="210">
        <v>22</v>
      </c>
      <c r="M287" s="212">
        <v>180</v>
      </c>
      <c r="N287" s="70">
        <f t="shared" si="162"/>
        <v>25200</v>
      </c>
      <c r="O287" s="71">
        <v>35</v>
      </c>
      <c r="P287" s="70">
        <v>140</v>
      </c>
      <c r="Q287" s="212">
        <f t="shared" si="163"/>
        <v>19600</v>
      </c>
      <c r="R287" s="71">
        <v>554</v>
      </c>
      <c r="S287" s="70">
        <v>270</v>
      </c>
      <c r="T287" s="70">
        <f t="shared" si="164"/>
        <v>37800</v>
      </c>
      <c r="U287" s="213" t="s">
        <v>77</v>
      </c>
      <c r="V287" s="214"/>
      <c r="W287" s="212">
        <f t="shared" si="165"/>
        <v>0</v>
      </c>
      <c r="X287" s="71">
        <v>102</v>
      </c>
      <c r="Y287" s="70">
        <v>120</v>
      </c>
      <c r="Z287" s="212">
        <f t="shared" si="166"/>
        <v>16800</v>
      </c>
      <c r="AA287" s="71">
        <v>50</v>
      </c>
      <c r="AB287" s="70">
        <v>180</v>
      </c>
      <c r="AC287" s="212">
        <f t="shared" si="167"/>
        <v>25200</v>
      </c>
      <c r="AD287" s="213" t="s">
        <v>77</v>
      </c>
      <c r="AE287" s="214"/>
      <c r="AF287" s="212">
        <f t="shared" si="168"/>
        <v>0</v>
      </c>
      <c r="AG287" s="71">
        <v>53</v>
      </c>
      <c r="AH287" s="70">
        <v>147.4</v>
      </c>
      <c r="AI287" s="212">
        <f t="shared" si="169"/>
        <v>20636</v>
      </c>
      <c r="AJ287" s="71" t="s">
        <v>434</v>
      </c>
      <c r="AK287" s="70">
        <v>150</v>
      </c>
      <c r="AL287" s="245">
        <f t="shared" si="170"/>
        <v>21000</v>
      </c>
      <c r="AM287" s="73">
        <v>265</v>
      </c>
      <c r="AN287" s="74">
        <v>1200</v>
      </c>
      <c r="AO287" s="75">
        <f t="shared" si="158"/>
        <v>168000</v>
      </c>
      <c r="AP287" s="73">
        <v>265</v>
      </c>
      <c r="AQ287" s="74">
        <v>600</v>
      </c>
      <c r="AR287" s="92" t="e">
        <f>AQ287*#REF!</f>
        <v>#REF!</v>
      </c>
      <c r="AS287" s="73">
        <v>265</v>
      </c>
      <c r="AT287" s="74">
        <v>600</v>
      </c>
      <c r="AU287" s="74" t="e">
        <f>AT287*#REF!</f>
        <v>#REF!</v>
      </c>
      <c r="AV287" s="73">
        <v>265</v>
      </c>
      <c r="AW287" s="246">
        <v>726.98</v>
      </c>
      <c r="AX287" s="75" t="e">
        <f>AW287*#REF!</f>
        <v>#REF!</v>
      </c>
      <c r="AY287" s="93"/>
      <c r="AZ287" s="77">
        <f t="shared" si="159"/>
        <v>120</v>
      </c>
      <c r="BA287" s="77">
        <f t="shared" si="171"/>
        <v>392.21636363636367</v>
      </c>
      <c r="BB287" s="77">
        <f t="shared" si="172"/>
        <v>180</v>
      </c>
      <c r="BC287" s="77">
        <f t="shared" si="173"/>
        <v>1200</v>
      </c>
      <c r="BD287" s="88"/>
      <c r="BE287" s="89">
        <f t="shared" si="174"/>
        <v>16800</v>
      </c>
      <c r="BF287" s="90">
        <f t="shared" si="174"/>
        <v>54910.290909090916</v>
      </c>
      <c r="BG287" s="91">
        <f t="shared" si="174"/>
        <v>25200</v>
      </c>
      <c r="BH287" s="342">
        <f t="shared" si="175"/>
        <v>332.70888888888891</v>
      </c>
      <c r="BI287" s="82"/>
    </row>
    <row r="288" spans="1:61" ht="96" x14ac:dyDescent="0.25">
      <c r="A288" s="137">
        <v>267</v>
      </c>
      <c r="B288" s="83" t="s">
        <v>658</v>
      </c>
      <c r="C288" s="84" t="s">
        <v>723</v>
      </c>
      <c r="D288" s="85" t="s">
        <v>724</v>
      </c>
      <c r="E288" s="86" t="s">
        <v>633</v>
      </c>
      <c r="F288" s="64"/>
      <c r="G288" s="64">
        <f t="shared" si="161"/>
        <v>0</v>
      </c>
      <c r="H288" s="183">
        <v>319.95</v>
      </c>
      <c r="I288" s="184">
        <f t="shared" si="176"/>
        <v>0</v>
      </c>
      <c r="J288" s="351">
        <v>14591</v>
      </c>
      <c r="K288" s="68">
        <v>360</v>
      </c>
      <c r="L288" s="210">
        <v>19</v>
      </c>
      <c r="M288" s="212">
        <v>180</v>
      </c>
      <c r="N288" s="70">
        <f t="shared" si="162"/>
        <v>64800</v>
      </c>
      <c r="O288" s="71">
        <v>36</v>
      </c>
      <c r="P288" s="70">
        <v>130</v>
      </c>
      <c r="Q288" s="212">
        <f t="shared" si="163"/>
        <v>46800</v>
      </c>
      <c r="R288" s="71">
        <v>563</v>
      </c>
      <c r="S288" s="70">
        <v>300</v>
      </c>
      <c r="T288" s="70">
        <f t="shared" si="164"/>
        <v>108000</v>
      </c>
      <c r="U288" s="71" t="s">
        <v>725</v>
      </c>
      <c r="V288" s="70">
        <v>140</v>
      </c>
      <c r="W288" s="212">
        <f t="shared" si="165"/>
        <v>50400</v>
      </c>
      <c r="X288" s="71">
        <v>112</v>
      </c>
      <c r="Y288" s="70">
        <v>120</v>
      </c>
      <c r="Z288" s="212">
        <f t="shared" si="166"/>
        <v>43200</v>
      </c>
      <c r="AA288" s="71">
        <v>54</v>
      </c>
      <c r="AB288" s="70">
        <v>255.94</v>
      </c>
      <c r="AC288" s="212">
        <f t="shared" si="167"/>
        <v>92138.4</v>
      </c>
      <c r="AD288" s="71">
        <v>82</v>
      </c>
      <c r="AE288" s="70">
        <v>261.14999999999998</v>
      </c>
      <c r="AF288" s="212">
        <f t="shared" si="168"/>
        <v>94013.999999999985</v>
      </c>
      <c r="AG288" s="71">
        <v>51</v>
      </c>
      <c r="AH288" s="70">
        <v>175.42</v>
      </c>
      <c r="AI288" s="212">
        <f t="shared" si="169"/>
        <v>63151.199999999997</v>
      </c>
      <c r="AJ288" s="71" t="s">
        <v>726</v>
      </c>
      <c r="AK288" s="107">
        <v>150</v>
      </c>
      <c r="AL288" s="291">
        <f t="shared" si="170"/>
        <v>54000</v>
      </c>
      <c r="AM288" s="73">
        <v>266</v>
      </c>
      <c r="AN288" s="74">
        <v>950</v>
      </c>
      <c r="AO288" s="75">
        <f t="shared" si="158"/>
        <v>342000</v>
      </c>
      <c r="AP288" s="73">
        <v>266</v>
      </c>
      <c r="AQ288" s="74">
        <v>600</v>
      </c>
      <c r="AR288" s="92" t="e">
        <f>AQ288*#REF!</f>
        <v>#REF!</v>
      </c>
      <c r="AS288" s="73">
        <v>266</v>
      </c>
      <c r="AT288" s="74">
        <v>600</v>
      </c>
      <c r="AU288" s="74" t="e">
        <f>AT288*#REF!</f>
        <v>#REF!</v>
      </c>
      <c r="AV288" s="73">
        <v>266</v>
      </c>
      <c r="AW288" s="246">
        <v>726.98</v>
      </c>
      <c r="AX288" s="75" t="e">
        <f>AW288*#REF!</f>
        <v>#REF!</v>
      </c>
      <c r="AY288" s="93"/>
      <c r="AZ288" s="77">
        <f t="shared" si="159"/>
        <v>120</v>
      </c>
      <c r="BA288" s="77">
        <f t="shared" si="171"/>
        <v>353.03769230769228</v>
      </c>
      <c r="BB288" s="77">
        <f t="shared" si="172"/>
        <v>255.94</v>
      </c>
      <c r="BC288" s="77">
        <f t="shared" si="173"/>
        <v>950</v>
      </c>
      <c r="BD288" s="88"/>
      <c r="BE288" s="100">
        <f t="shared" si="174"/>
        <v>43200</v>
      </c>
      <c r="BF288" s="101">
        <f t="shared" si="174"/>
        <v>127093.56923076922</v>
      </c>
      <c r="BG288" s="102">
        <f t="shared" si="174"/>
        <v>92138.4</v>
      </c>
      <c r="BH288" s="342">
        <f t="shared" si="175"/>
        <v>319.95363636363635</v>
      </c>
      <c r="BI288" s="82"/>
    </row>
    <row r="289" spans="1:61" s="204" customFormat="1" x14ac:dyDescent="0.25">
      <c r="A289" s="225"/>
      <c r="B289" s="114"/>
      <c r="C289" s="115"/>
      <c r="D289" s="116" t="s">
        <v>727</v>
      </c>
      <c r="E289" s="116"/>
      <c r="F289" s="226"/>
      <c r="G289" s="226"/>
      <c r="H289" s="120"/>
      <c r="I289" s="120">
        <f>SUM(I267:I288)</f>
        <v>14670</v>
      </c>
      <c r="J289" s="360"/>
      <c r="K289" s="228"/>
      <c r="L289" s="227"/>
      <c r="M289" s="227"/>
      <c r="N289" s="227"/>
      <c r="O289" s="227"/>
      <c r="P289" s="227"/>
      <c r="Q289" s="227"/>
      <c r="R289" s="227"/>
      <c r="S289" s="227"/>
      <c r="T289" s="227"/>
      <c r="U289" s="227"/>
      <c r="V289" s="227"/>
      <c r="W289" s="227"/>
      <c r="X289" s="227"/>
      <c r="Y289" s="227"/>
      <c r="Z289" s="227"/>
      <c r="AA289" s="229"/>
      <c r="AB289" s="229"/>
      <c r="AC289" s="229"/>
      <c r="AD289" s="229"/>
      <c r="AE289" s="229"/>
      <c r="AF289" s="229"/>
      <c r="AG289" s="229"/>
      <c r="AH289" s="229"/>
      <c r="AI289" s="229"/>
      <c r="AJ289" s="229"/>
      <c r="AK289" s="229"/>
      <c r="AL289" s="229"/>
      <c r="AM289" s="229"/>
      <c r="AN289" s="229"/>
      <c r="AO289" s="229"/>
      <c r="AP289" s="229"/>
      <c r="AQ289" s="229"/>
      <c r="AR289" s="229"/>
      <c r="AS289" s="229"/>
      <c r="AT289" s="229"/>
      <c r="AU289" s="229"/>
      <c r="AV289" s="229"/>
      <c r="AW289" s="229"/>
      <c r="AX289" s="229"/>
      <c r="AY289" s="229"/>
      <c r="AZ289" s="229"/>
      <c r="BA289" s="229"/>
      <c r="BB289" s="229"/>
      <c r="BC289" s="229"/>
      <c r="BD289" s="229"/>
      <c r="BE289" s="125">
        <f>SUM(BE267:BE288)</f>
        <v>968973.94000000006</v>
      </c>
      <c r="BF289" s="125">
        <f t="shared" ref="BF289:BG289" si="177">SUM(BF267:BF288)</f>
        <v>3664757.7048767903</v>
      </c>
      <c r="BG289" s="125">
        <f t="shared" si="177"/>
        <v>2434752.2049999996</v>
      </c>
      <c r="BH289" s="346"/>
      <c r="BI289" s="82"/>
    </row>
    <row r="290" spans="1:61" x14ac:dyDescent="0.25">
      <c r="A290" s="230"/>
      <c r="B290" s="231"/>
      <c r="C290" s="127"/>
      <c r="D290" s="232" t="s">
        <v>811</v>
      </c>
      <c r="E290" s="233"/>
      <c r="F290" s="234"/>
      <c r="G290" s="234"/>
      <c r="H290" s="235"/>
      <c r="I290" s="236"/>
      <c r="J290" s="178"/>
      <c r="K290" s="179"/>
      <c r="L290" s="178"/>
      <c r="M290" s="178"/>
      <c r="N290" s="178"/>
      <c r="O290" s="178"/>
      <c r="P290" s="178"/>
      <c r="Q290" s="178"/>
      <c r="R290" s="178"/>
      <c r="S290" s="178"/>
      <c r="T290" s="178"/>
      <c r="U290" s="178"/>
      <c r="V290" s="178"/>
      <c r="W290" s="178"/>
      <c r="X290" s="178"/>
      <c r="Y290" s="178"/>
      <c r="Z290" s="178"/>
      <c r="AA290" s="135"/>
      <c r="AB290" s="135"/>
      <c r="AC290" s="135"/>
      <c r="AD290" s="135"/>
      <c r="AE290" s="135"/>
      <c r="AF290" s="135"/>
      <c r="AG290" s="135"/>
      <c r="AH290" s="135"/>
      <c r="AI290" s="135"/>
      <c r="AJ290" s="135"/>
      <c r="AK290" s="240"/>
      <c r="AL290" s="240"/>
      <c r="AM290" s="240"/>
      <c r="AN290" s="240"/>
      <c r="AO290" s="240"/>
      <c r="AP290" s="240"/>
      <c r="AQ290" s="240"/>
      <c r="AR290" s="240"/>
      <c r="AS290" s="240"/>
      <c r="AT290" s="240"/>
      <c r="AU290" s="240"/>
      <c r="AV290" s="240"/>
      <c r="AW290" s="240"/>
      <c r="AX290" s="240"/>
      <c r="AY290" s="240"/>
      <c r="AZ290" s="240"/>
      <c r="BA290" s="240"/>
      <c r="BB290" s="240"/>
      <c r="BC290" s="240"/>
      <c r="BD290" s="240"/>
      <c r="BE290" s="240"/>
      <c r="BF290" s="240"/>
      <c r="BG290" s="240"/>
      <c r="BH290" s="347"/>
      <c r="BI290" s="82"/>
    </row>
    <row r="291" spans="1:61" ht="120" x14ac:dyDescent="0.25">
      <c r="A291" s="137">
        <v>268</v>
      </c>
      <c r="B291" s="96" t="s">
        <v>728</v>
      </c>
      <c r="C291" s="97" t="s">
        <v>729</v>
      </c>
      <c r="D291" s="85" t="s">
        <v>730</v>
      </c>
      <c r="E291" s="86" t="s">
        <v>62</v>
      </c>
      <c r="F291" s="64"/>
      <c r="G291" s="64">
        <f t="shared" ref="G291:G310" si="178">SUM(F291:F291)</f>
        <v>0</v>
      </c>
      <c r="H291" s="183">
        <v>970</v>
      </c>
      <c r="I291" s="184">
        <f>G291*H291</f>
        <v>0</v>
      </c>
      <c r="J291" s="351">
        <v>23094</v>
      </c>
      <c r="K291" s="68">
        <v>200</v>
      </c>
      <c r="L291" s="98" t="s">
        <v>37</v>
      </c>
      <c r="M291" s="215"/>
      <c r="N291" s="99">
        <f t="shared" ref="N291:N310" si="179">M291*K291</f>
        <v>0</v>
      </c>
      <c r="O291" s="98" t="s">
        <v>37</v>
      </c>
      <c r="P291" s="215"/>
      <c r="Q291" s="99">
        <f t="shared" ref="Q291:Q310" si="180">P291*K291</f>
        <v>0</v>
      </c>
      <c r="R291" s="98" t="s">
        <v>37</v>
      </c>
      <c r="S291" s="215"/>
      <c r="T291" s="99">
        <f t="shared" ref="T291:T310" si="181">S291*K291</f>
        <v>0</v>
      </c>
      <c r="U291" s="98" t="s">
        <v>37</v>
      </c>
      <c r="V291" s="215"/>
      <c r="W291" s="99">
        <f t="shared" ref="W291:W310" si="182">V291*K291</f>
        <v>0</v>
      </c>
      <c r="X291" s="98" t="s">
        <v>37</v>
      </c>
      <c r="Y291" s="215"/>
      <c r="Z291" s="99">
        <f t="shared" ref="Z291:Z310" si="183">Y291*K291</f>
        <v>0</v>
      </c>
      <c r="AA291" s="98" t="s">
        <v>37</v>
      </c>
      <c r="AB291" s="215"/>
      <c r="AC291" s="99">
        <f t="shared" ref="AC291:AC310" si="184">AB291*K291</f>
        <v>0</v>
      </c>
      <c r="AD291" s="98" t="s">
        <v>37</v>
      </c>
      <c r="AE291" s="215"/>
      <c r="AF291" s="99">
        <f t="shared" ref="AF291:AF310" si="185">AE291*K291</f>
        <v>0</v>
      </c>
      <c r="AG291" s="67">
        <v>197</v>
      </c>
      <c r="AH291" s="99">
        <v>287.10000000000002</v>
      </c>
      <c r="AI291" s="99">
        <f t="shared" ref="AI291:AI310" si="186">AH291*K291</f>
        <v>57420.000000000007</v>
      </c>
      <c r="AJ291" s="98" t="s">
        <v>37</v>
      </c>
      <c r="AK291" s="214"/>
      <c r="AL291" s="245">
        <f t="shared" ref="AL291:AL310" si="187">AK291*K291</f>
        <v>0</v>
      </c>
      <c r="AM291" s="73">
        <v>267</v>
      </c>
      <c r="AN291" s="74">
        <v>910</v>
      </c>
      <c r="AO291" s="75">
        <f t="shared" si="158"/>
        <v>182000</v>
      </c>
      <c r="AP291" s="73">
        <v>267</v>
      </c>
      <c r="AQ291" s="74">
        <v>1200</v>
      </c>
      <c r="AR291" s="92" t="e">
        <f>AQ291*#REF!</f>
        <v>#REF!</v>
      </c>
      <c r="AS291" s="73">
        <v>267</v>
      </c>
      <c r="AT291" s="74">
        <v>800</v>
      </c>
      <c r="AU291" s="74" t="e">
        <f>AT291*#REF!</f>
        <v>#REF!</v>
      </c>
      <c r="AV291" s="73">
        <v>267</v>
      </c>
      <c r="AW291" s="246">
        <v>1292.4100000000001</v>
      </c>
      <c r="AX291" s="75" t="e">
        <f>AW291*#REF!</f>
        <v>#REF!</v>
      </c>
      <c r="AY291" s="93"/>
      <c r="AZ291" s="77">
        <f t="shared" si="159"/>
        <v>287.10000000000002</v>
      </c>
      <c r="BA291" s="77"/>
      <c r="BB291" s="77">
        <f t="shared" ref="BB291:BB310" si="188">MEDIAN(AK291,AH291,AE291,AB291,Y291,V291,S291,P291,M291,AN291,AQ291,AT291,AW291)</f>
        <v>910</v>
      </c>
      <c r="BC291" s="77">
        <f t="shared" ref="BC291:BC310" si="189">MAX(AK291,AH291,AE291,AB291,Y291,V291,S291,P291,M291,AN291,AQ291,AT291,AW291)</f>
        <v>1292.4100000000001</v>
      </c>
      <c r="BD291" s="88"/>
      <c r="BE291" s="79">
        <f t="shared" ref="BE291:BG310" si="190">AZ291*$K291</f>
        <v>57420.000000000007</v>
      </c>
      <c r="BF291" s="80">
        <f t="shared" si="190"/>
        <v>0</v>
      </c>
      <c r="BG291" s="81">
        <f t="shared" si="190"/>
        <v>182000</v>
      </c>
      <c r="BH291" s="342">
        <f t="shared" ref="BH291:BH310" si="191">(SUM(M291,P291,S291,V291,Y291,AB291,AE291,AH291,AK291,AN291,AQ291,AT291,AW291)-MAX(M291,P291,S291,V291,Y291,AB291,AE291,AH291,AK291,AN291,AQ291,AT291,AW291)-MIN(M291,P291,S291,V291,Y291,AB291,AE291,AH291,AK291,AN291,AQ291,AT291,AW291))/(COUNT(M291,P291,S291,V291,Y291,AB291,AE291,AH291,AK291,AN291,AQ291,AT291,AW291)-2)</f>
        <v>970.00000000000011</v>
      </c>
      <c r="BI291" s="82"/>
    </row>
    <row r="292" spans="1:61" ht="108" x14ac:dyDescent="0.25">
      <c r="A292" s="137">
        <v>269</v>
      </c>
      <c r="B292" s="96" t="s">
        <v>728</v>
      </c>
      <c r="C292" s="84" t="s">
        <v>731</v>
      </c>
      <c r="D292" s="265" t="s">
        <v>732</v>
      </c>
      <c r="E292" s="86" t="s">
        <v>62</v>
      </c>
      <c r="F292" s="64"/>
      <c r="G292" s="64">
        <f t="shared" si="178"/>
        <v>0</v>
      </c>
      <c r="H292" s="183">
        <v>200.63</v>
      </c>
      <c r="I292" s="184">
        <f t="shared" ref="I292:I310" si="192">G292*H292</f>
        <v>0</v>
      </c>
      <c r="J292" s="351">
        <v>4006</v>
      </c>
      <c r="K292" s="68">
        <v>140</v>
      </c>
      <c r="L292" s="67">
        <v>78</v>
      </c>
      <c r="M292" s="99">
        <v>250</v>
      </c>
      <c r="N292" s="99">
        <f t="shared" si="179"/>
        <v>35000</v>
      </c>
      <c r="O292" s="67">
        <v>70</v>
      </c>
      <c r="P292" s="99">
        <v>25</v>
      </c>
      <c r="Q292" s="99">
        <f t="shared" si="180"/>
        <v>3500</v>
      </c>
      <c r="R292" s="67">
        <v>721</v>
      </c>
      <c r="S292" s="99">
        <v>120</v>
      </c>
      <c r="T292" s="99">
        <f t="shared" si="181"/>
        <v>16800</v>
      </c>
      <c r="U292" s="98" t="s">
        <v>37</v>
      </c>
      <c r="V292" s="215"/>
      <c r="W292" s="99">
        <f t="shared" si="182"/>
        <v>0</v>
      </c>
      <c r="X292" s="98" t="s">
        <v>37</v>
      </c>
      <c r="Y292" s="215"/>
      <c r="Z292" s="99">
        <f t="shared" si="183"/>
        <v>0</v>
      </c>
      <c r="AA292" s="98" t="s">
        <v>37</v>
      </c>
      <c r="AB292" s="215"/>
      <c r="AC292" s="99">
        <f t="shared" si="184"/>
        <v>0</v>
      </c>
      <c r="AD292" s="98" t="s">
        <v>37</v>
      </c>
      <c r="AE292" s="215"/>
      <c r="AF292" s="99">
        <f t="shared" si="185"/>
        <v>0</v>
      </c>
      <c r="AG292" s="67">
        <v>114</v>
      </c>
      <c r="AH292" s="99">
        <v>62.41</v>
      </c>
      <c r="AI292" s="99">
        <f t="shared" si="186"/>
        <v>8737.4</v>
      </c>
      <c r="AJ292" s="67" t="s">
        <v>733</v>
      </c>
      <c r="AK292" s="99">
        <v>70</v>
      </c>
      <c r="AL292" s="248">
        <f t="shared" si="187"/>
        <v>9800</v>
      </c>
      <c r="AM292" s="73">
        <v>268</v>
      </c>
      <c r="AN292" s="74">
        <v>252</v>
      </c>
      <c r="AO292" s="75">
        <f t="shared" si="158"/>
        <v>35280</v>
      </c>
      <c r="AP292" s="73">
        <v>268</v>
      </c>
      <c r="AQ292" s="74">
        <v>400</v>
      </c>
      <c r="AR292" s="92" t="e">
        <f>AQ292*#REF!</f>
        <v>#REF!</v>
      </c>
      <c r="AS292" s="73">
        <v>268</v>
      </c>
      <c r="AT292" s="74">
        <v>250</v>
      </c>
      <c r="AU292" s="74" t="e">
        <f>AT292*#REF!</f>
        <v>#REF!</v>
      </c>
      <c r="AV292" s="73">
        <v>268</v>
      </c>
      <c r="AW292" s="246">
        <v>807.75</v>
      </c>
      <c r="AX292" s="75" t="e">
        <f>AW292*#REF!</f>
        <v>#REF!</v>
      </c>
      <c r="AY292" s="93"/>
      <c r="AZ292" s="77">
        <f t="shared" si="159"/>
        <v>25</v>
      </c>
      <c r="BA292" s="77">
        <f t="shared" ref="BA292:BA310" si="193">AVERAGE(AK292,AH292,AE292,AB292,Y292,V292,S292,P292,M292,AN292,AQ292,AT292,AW292)</f>
        <v>248.57333333333332</v>
      </c>
      <c r="BB292" s="77">
        <f t="shared" si="188"/>
        <v>250</v>
      </c>
      <c r="BC292" s="77">
        <f t="shared" si="189"/>
        <v>807.75</v>
      </c>
      <c r="BD292" s="88"/>
      <c r="BE292" s="79">
        <f t="shared" si="190"/>
        <v>3500</v>
      </c>
      <c r="BF292" s="80">
        <f t="shared" si="190"/>
        <v>34800.266666666663</v>
      </c>
      <c r="BG292" s="81">
        <f t="shared" si="190"/>
        <v>35000</v>
      </c>
      <c r="BH292" s="342">
        <f t="shared" si="191"/>
        <v>200.62999999999997</v>
      </c>
      <c r="BI292" s="82"/>
    </row>
    <row r="293" spans="1:61" ht="108" x14ac:dyDescent="0.25">
      <c r="A293" s="137">
        <v>270</v>
      </c>
      <c r="B293" s="96" t="s">
        <v>728</v>
      </c>
      <c r="C293" s="84" t="s">
        <v>734</v>
      </c>
      <c r="D293" s="265" t="s">
        <v>735</v>
      </c>
      <c r="E293" s="86" t="s">
        <v>62</v>
      </c>
      <c r="F293" s="64"/>
      <c r="G293" s="64">
        <f t="shared" si="178"/>
        <v>0</v>
      </c>
      <c r="H293" s="183">
        <v>157.11000000000001</v>
      </c>
      <c r="I293" s="184">
        <f t="shared" si="192"/>
        <v>0</v>
      </c>
      <c r="J293" s="351">
        <v>4006</v>
      </c>
      <c r="K293" s="68">
        <v>1700</v>
      </c>
      <c r="L293" s="67">
        <v>79</v>
      </c>
      <c r="M293" s="99">
        <v>70</v>
      </c>
      <c r="N293" s="99">
        <f t="shared" si="179"/>
        <v>119000</v>
      </c>
      <c r="O293" s="67">
        <v>71</v>
      </c>
      <c r="P293" s="99">
        <v>45</v>
      </c>
      <c r="Q293" s="99">
        <f t="shared" si="180"/>
        <v>76500</v>
      </c>
      <c r="R293" s="67">
        <v>723</v>
      </c>
      <c r="S293" s="99">
        <v>45.9</v>
      </c>
      <c r="T293" s="99">
        <f t="shared" si="181"/>
        <v>78030</v>
      </c>
      <c r="U293" s="67" t="s">
        <v>238</v>
      </c>
      <c r="V293" s="99">
        <v>35</v>
      </c>
      <c r="W293" s="99">
        <f t="shared" si="182"/>
        <v>59500</v>
      </c>
      <c r="X293" s="67">
        <v>53</v>
      </c>
      <c r="Y293" s="99">
        <v>65</v>
      </c>
      <c r="Z293" s="99">
        <f t="shared" si="183"/>
        <v>110500</v>
      </c>
      <c r="AA293" s="67">
        <v>66</v>
      </c>
      <c r="AB293" s="99">
        <v>122.38</v>
      </c>
      <c r="AC293" s="99">
        <f t="shared" si="184"/>
        <v>208046</v>
      </c>
      <c r="AD293" s="67">
        <v>7</v>
      </c>
      <c r="AE293" s="99">
        <v>302.93</v>
      </c>
      <c r="AF293" s="99">
        <f t="shared" si="185"/>
        <v>514981</v>
      </c>
      <c r="AG293" s="67">
        <v>118</v>
      </c>
      <c r="AH293" s="99">
        <v>24.94</v>
      </c>
      <c r="AI293" s="99">
        <f t="shared" si="186"/>
        <v>42398</v>
      </c>
      <c r="AJ293" s="67" t="s">
        <v>192</v>
      </c>
      <c r="AK293" s="99">
        <v>84</v>
      </c>
      <c r="AL293" s="248">
        <f t="shared" si="187"/>
        <v>142800</v>
      </c>
      <c r="AM293" s="73">
        <v>269</v>
      </c>
      <c r="AN293" s="74">
        <v>308</v>
      </c>
      <c r="AO293" s="75">
        <f t="shared" si="158"/>
        <v>523600</v>
      </c>
      <c r="AP293" s="73">
        <v>269</v>
      </c>
      <c r="AQ293" s="74">
        <v>350</v>
      </c>
      <c r="AR293" s="92" t="e">
        <f>AQ293*#REF!</f>
        <v>#REF!</v>
      </c>
      <c r="AS293" s="73">
        <v>269</v>
      </c>
      <c r="AT293" s="74">
        <v>300</v>
      </c>
      <c r="AU293" s="74" t="e">
        <f>AT293*#REF!</f>
        <v>#REF!</v>
      </c>
      <c r="AV293" s="73">
        <v>269</v>
      </c>
      <c r="AW293" s="246">
        <v>581.58000000000004</v>
      </c>
      <c r="AX293" s="75" t="e">
        <f>AW293*#REF!</f>
        <v>#REF!</v>
      </c>
      <c r="AY293" s="93"/>
      <c r="AZ293" s="77">
        <f t="shared" si="159"/>
        <v>24.94</v>
      </c>
      <c r="BA293" s="77">
        <f t="shared" si="193"/>
        <v>179.59461538461539</v>
      </c>
      <c r="BB293" s="77">
        <f t="shared" si="188"/>
        <v>84</v>
      </c>
      <c r="BC293" s="77">
        <f t="shared" si="189"/>
        <v>581.58000000000004</v>
      </c>
      <c r="BD293" s="88"/>
      <c r="BE293" s="79">
        <f t="shared" si="190"/>
        <v>42398</v>
      </c>
      <c r="BF293" s="80">
        <f t="shared" si="190"/>
        <v>305310.84615384619</v>
      </c>
      <c r="BG293" s="81">
        <f t="shared" si="190"/>
        <v>142800</v>
      </c>
      <c r="BH293" s="342">
        <f t="shared" si="191"/>
        <v>157.11000000000001</v>
      </c>
      <c r="BI293" s="82"/>
    </row>
    <row r="294" spans="1:61" ht="96" x14ac:dyDescent="0.25">
      <c r="A294" s="137">
        <v>271</v>
      </c>
      <c r="B294" s="96" t="s">
        <v>728</v>
      </c>
      <c r="C294" s="97" t="s">
        <v>736</v>
      </c>
      <c r="D294" s="85" t="s">
        <v>737</v>
      </c>
      <c r="E294" s="86" t="s">
        <v>62</v>
      </c>
      <c r="F294" s="64"/>
      <c r="G294" s="64">
        <f t="shared" si="178"/>
        <v>0</v>
      </c>
      <c r="H294" s="183">
        <v>333.55</v>
      </c>
      <c r="I294" s="184">
        <f t="shared" si="192"/>
        <v>0</v>
      </c>
      <c r="J294" s="351">
        <v>4006</v>
      </c>
      <c r="K294" s="68">
        <v>130</v>
      </c>
      <c r="L294" s="98" t="s">
        <v>37</v>
      </c>
      <c r="M294" s="215"/>
      <c r="N294" s="99">
        <f t="shared" si="179"/>
        <v>0</v>
      </c>
      <c r="O294" s="67">
        <v>86</v>
      </c>
      <c r="P294" s="99">
        <v>60</v>
      </c>
      <c r="Q294" s="99">
        <f t="shared" si="180"/>
        <v>7800</v>
      </c>
      <c r="R294" s="98" t="s">
        <v>37</v>
      </c>
      <c r="S294" s="215"/>
      <c r="T294" s="99">
        <f t="shared" si="181"/>
        <v>0</v>
      </c>
      <c r="U294" s="67" t="s">
        <v>738</v>
      </c>
      <c r="V294" s="99">
        <v>40</v>
      </c>
      <c r="W294" s="99">
        <f t="shared" si="182"/>
        <v>5200</v>
      </c>
      <c r="X294" s="67">
        <v>55</v>
      </c>
      <c r="Y294" s="99">
        <v>40</v>
      </c>
      <c r="Z294" s="99">
        <f t="shared" si="183"/>
        <v>5200</v>
      </c>
      <c r="AA294" s="98" t="s">
        <v>37</v>
      </c>
      <c r="AB294" s="215"/>
      <c r="AC294" s="99">
        <f t="shared" si="184"/>
        <v>0</v>
      </c>
      <c r="AD294" s="98" t="s">
        <v>37</v>
      </c>
      <c r="AE294" s="215"/>
      <c r="AF294" s="99">
        <f t="shared" si="185"/>
        <v>0</v>
      </c>
      <c r="AG294" s="98" t="s">
        <v>37</v>
      </c>
      <c r="AH294" s="215"/>
      <c r="AI294" s="99">
        <f t="shared" si="186"/>
        <v>0</v>
      </c>
      <c r="AJ294" s="98" t="s">
        <v>37</v>
      </c>
      <c r="AK294" s="215"/>
      <c r="AL294" s="248">
        <f t="shared" si="187"/>
        <v>0</v>
      </c>
      <c r="AM294" s="73">
        <v>270</v>
      </c>
      <c r="AN294" s="74">
        <v>1260</v>
      </c>
      <c r="AO294" s="75">
        <f t="shared" si="158"/>
        <v>163800</v>
      </c>
      <c r="AP294" s="73">
        <v>270</v>
      </c>
      <c r="AQ294" s="74">
        <v>380</v>
      </c>
      <c r="AR294" s="92" t="e">
        <f>AQ294*#REF!</f>
        <v>#REF!</v>
      </c>
      <c r="AS294" s="73">
        <v>270</v>
      </c>
      <c r="AT294" s="74">
        <v>380</v>
      </c>
      <c r="AU294" s="74" t="e">
        <f>AT294*#REF!</f>
        <v>#REF!</v>
      </c>
      <c r="AV294" s="73">
        <v>270</v>
      </c>
      <c r="AW294" s="246">
        <v>807.75</v>
      </c>
      <c r="AX294" s="75" t="e">
        <f>AW294*#REF!</f>
        <v>#REF!</v>
      </c>
      <c r="AY294" s="93"/>
      <c r="AZ294" s="77">
        <f t="shared" si="159"/>
        <v>40</v>
      </c>
      <c r="BA294" s="77">
        <f t="shared" si="193"/>
        <v>423.96428571428572</v>
      </c>
      <c r="BB294" s="77">
        <f t="shared" si="188"/>
        <v>380</v>
      </c>
      <c r="BC294" s="77">
        <f t="shared" si="189"/>
        <v>1260</v>
      </c>
      <c r="BD294" s="88"/>
      <c r="BE294" s="79">
        <f t="shared" si="190"/>
        <v>5200</v>
      </c>
      <c r="BF294" s="80">
        <f t="shared" si="190"/>
        <v>55115.357142857145</v>
      </c>
      <c r="BG294" s="81">
        <f t="shared" si="190"/>
        <v>49400</v>
      </c>
      <c r="BH294" s="342">
        <f t="shared" si="191"/>
        <v>333.55</v>
      </c>
      <c r="BI294" s="82"/>
    </row>
    <row r="295" spans="1:61" ht="72" x14ac:dyDescent="0.25">
      <c r="A295" s="137">
        <v>272</v>
      </c>
      <c r="B295" s="96" t="s">
        <v>728</v>
      </c>
      <c r="C295" s="84" t="s">
        <v>739</v>
      </c>
      <c r="D295" s="85" t="s">
        <v>740</v>
      </c>
      <c r="E295" s="86" t="s">
        <v>62</v>
      </c>
      <c r="F295" s="64"/>
      <c r="G295" s="64">
        <f t="shared" si="178"/>
        <v>0</v>
      </c>
      <c r="H295" s="183">
        <v>297.16000000000003</v>
      </c>
      <c r="I295" s="184">
        <f t="shared" si="192"/>
        <v>0</v>
      </c>
      <c r="J295" s="351">
        <v>27618</v>
      </c>
      <c r="K295" s="68">
        <v>240</v>
      </c>
      <c r="L295" s="67">
        <v>80</v>
      </c>
      <c r="M295" s="99">
        <v>350</v>
      </c>
      <c r="N295" s="99">
        <f t="shared" si="179"/>
        <v>84000</v>
      </c>
      <c r="O295" s="67">
        <v>73</v>
      </c>
      <c r="P295" s="99">
        <v>140</v>
      </c>
      <c r="Q295" s="99">
        <f t="shared" si="180"/>
        <v>33600</v>
      </c>
      <c r="R295" s="67">
        <v>726</v>
      </c>
      <c r="S295" s="99">
        <v>260</v>
      </c>
      <c r="T295" s="99">
        <f t="shared" si="181"/>
        <v>62400</v>
      </c>
      <c r="U295" s="67" t="s">
        <v>343</v>
      </c>
      <c r="V295" s="99">
        <v>70</v>
      </c>
      <c r="W295" s="99">
        <f t="shared" si="182"/>
        <v>16800</v>
      </c>
      <c r="X295" s="67">
        <v>47</v>
      </c>
      <c r="Y295" s="99">
        <v>120</v>
      </c>
      <c r="Z295" s="99">
        <f t="shared" si="183"/>
        <v>28800</v>
      </c>
      <c r="AA295" s="67">
        <v>67</v>
      </c>
      <c r="AB295" s="99">
        <v>233.88</v>
      </c>
      <c r="AC295" s="99">
        <f t="shared" si="184"/>
        <v>56131.199999999997</v>
      </c>
      <c r="AD295" s="67">
        <v>8</v>
      </c>
      <c r="AE295" s="99">
        <v>334.27</v>
      </c>
      <c r="AF295" s="99">
        <f t="shared" si="185"/>
        <v>80224.799999999988</v>
      </c>
      <c r="AG295" s="67">
        <v>134</v>
      </c>
      <c r="AH295" s="99">
        <v>51.04</v>
      </c>
      <c r="AI295" s="99">
        <f t="shared" si="186"/>
        <v>12249.6</v>
      </c>
      <c r="AJ295" s="98" t="s">
        <v>37</v>
      </c>
      <c r="AK295" s="215"/>
      <c r="AL295" s="248">
        <f t="shared" si="187"/>
        <v>0</v>
      </c>
      <c r="AM295" s="73">
        <v>271</v>
      </c>
      <c r="AN295" s="74">
        <v>448</v>
      </c>
      <c r="AO295" s="75">
        <f t="shared" si="158"/>
        <v>107520</v>
      </c>
      <c r="AP295" s="73">
        <v>271</v>
      </c>
      <c r="AQ295" s="74">
        <v>700</v>
      </c>
      <c r="AR295" s="92" t="e">
        <f>AQ295*#REF!</f>
        <v>#REF!</v>
      </c>
      <c r="AS295" s="73">
        <v>271</v>
      </c>
      <c r="AT295" s="74">
        <v>450</v>
      </c>
      <c r="AU295" s="74" t="e">
        <f>AT295*#REF!</f>
        <v>#REF!</v>
      </c>
      <c r="AV295" s="73">
        <v>271</v>
      </c>
      <c r="AW295" s="246">
        <v>565.42999999999995</v>
      </c>
      <c r="AX295" s="75" t="e">
        <f>AW295*#REF!</f>
        <v>#REF!</v>
      </c>
      <c r="AY295" s="93"/>
      <c r="AZ295" s="77">
        <f t="shared" si="159"/>
        <v>51.04</v>
      </c>
      <c r="BA295" s="77">
        <f t="shared" si="193"/>
        <v>310.21833333333331</v>
      </c>
      <c r="BB295" s="77">
        <f t="shared" si="188"/>
        <v>297.13499999999999</v>
      </c>
      <c r="BC295" s="77">
        <f t="shared" si="189"/>
        <v>700</v>
      </c>
      <c r="BD295" s="88"/>
      <c r="BE295" s="79">
        <f t="shared" si="190"/>
        <v>12249.6</v>
      </c>
      <c r="BF295" s="80">
        <f t="shared" si="190"/>
        <v>74452.399999999994</v>
      </c>
      <c r="BG295" s="81">
        <f t="shared" si="190"/>
        <v>71312.399999999994</v>
      </c>
      <c r="BH295" s="342">
        <f t="shared" si="191"/>
        <v>297.15800000000002</v>
      </c>
      <c r="BI295" s="82"/>
    </row>
    <row r="296" spans="1:61" ht="36" x14ac:dyDescent="0.25">
      <c r="A296" s="137">
        <v>273</v>
      </c>
      <c r="B296" s="96" t="s">
        <v>728</v>
      </c>
      <c r="C296" s="97" t="s">
        <v>741</v>
      </c>
      <c r="D296" s="265" t="s">
        <v>742</v>
      </c>
      <c r="E296" s="86" t="s">
        <v>62</v>
      </c>
      <c r="F296" s="64"/>
      <c r="G296" s="64">
        <f t="shared" si="178"/>
        <v>0</v>
      </c>
      <c r="H296" s="183">
        <v>358.25</v>
      </c>
      <c r="I296" s="184">
        <f t="shared" si="192"/>
        <v>0</v>
      </c>
      <c r="J296" s="351">
        <v>27618</v>
      </c>
      <c r="K296" s="68">
        <v>120</v>
      </c>
      <c r="L296" s="67">
        <v>81</v>
      </c>
      <c r="M296" s="99">
        <v>350</v>
      </c>
      <c r="N296" s="99">
        <f t="shared" si="179"/>
        <v>42000</v>
      </c>
      <c r="O296" s="98" t="s">
        <v>37</v>
      </c>
      <c r="P296" s="215"/>
      <c r="Q296" s="99">
        <f t="shared" si="180"/>
        <v>0</v>
      </c>
      <c r="R296" s="67">
        <v>725</v>
      </c>
      <c r="S296" s="99">
        <v>325</v>
      </c>
      <c r="T296" s="99">
        <f t="shared" si="181"/>
        <v>39000</v>
      </c>
      <c r="U296" s="98" t="s">
        <v>37</v>
      </c>
      <c r="V296" s="215"/>
      <c r="W296" s="99">
        <f t="shared" si="182"/>
        <v>0</v>
      </c>
      <c r="X296" s="98" t="s">
        <v>37</v>
      </c>
      <c r="Y296" s="215"/>
      <c r="Z296" s="99">
        <f t="shared" si="183"/>
        <v>0</v>
      </c>
      <c r="AA296" s="98" t="s">
        <v>37</v>
      </c>
      <c r="AB296" s="215"/>
      <c r="AC296" s="99">
        <f t="shared" si="184"/>
        <v>0</v>
      </c>
      <c r="AD296" s="98" t="s">
        <v>37</v>
      </c>
      <c r="AE296" s="215"/>
      <c r="AF296" s="99">
        <f t="shared" si="185"/>
        <v>0</v>
      </c>
      <c r="AG296" s="98" t="s">
        <v>37</v>
      </c>
      <c r="AH296" s="215"/>
      <c r="AI296" s="99">
        <f t="shared" si="186"/>
        <v>0</v>
      </c>
      <c r="AJ296" s="98" t="s">
        <v>37</v>
      </c>
      <c r="AK296" s="215"/>
      <c r="AL296" s="248">
        <f t="shared" si="187"/>
        <v>0</v>
      </c>
      <c r="AM296" s="73">
        <v>272</v>
      </c>
      <c r="AN296" s="74">
        <v>308</v>
      </c>
      <c r="AO296" s="75">
        <f t="shared" si="158"/>
        <v>36960</v>
      </c>
      <c r="AP296" s="73">
        <v>272</v>
      </c>
      <c r="AQ296" s="74">
        <v>450</v>
      </c>
      <c r="AR296" s="92" t="e">
        <f>AQ296*#REF!</f>
        <v>#REF!</v>
      </c>
      <c r="AS296" s="73">
        <v>272</v>
      </c>
      <c r="AT296" s="74">
        <v>300</v>
      </c>
      <c r="AU296" s="74" t="e">
        <f>AT296*#REF!</f>
        <v>#REF!</v>
      </c>
      <c r="AV296" s="73">
        <v>272</v>
      </c>
      <c r="AW296" s="246">
        <v>565.42999999999995</v>
      </c>
      <c r="AX296" s="75" t="e">
        <f>AW296*#REF!</f>
        <v>#REF!</v>
      </c>
      <c r="AY296" s="93"/>
      <c r="AZ296" s="77">
        <f t="shared" si="159"/>
        <v>300</v>
      </c>
      <c r="BA296" s="77">
        <f t="shared" si="193"/>
        <v>383.07166666666666</v>
      </c>
      <c r="BB296" s="77">
        <f t="shared" si="188"/>
        <v>337.5</v>
      </c>
      <c r="BC296" s="77">
        <f t="shared" si="189"/>
        <v>565.42999999999995</v>
      </c>
      <c r="BD296" s="88"/>
      <c r="BE296" s="79">
        <f t="shared" si="190"/>
        <v>36000</v>
      </c>
      <c r="BF296" s="80">
        <f t="shared" si="190"/>
        <v>45968.6</v>
      </c>
      <c r="BG296" s="81">
        <f t="shared" si="190"/>
        <v>40500</v>
      </c>
      <c r="BH296" s="342">
        <f t="shared" si="191"/>
        <v>358.25</v>
      </c>
      <c r="BI296" s="82"/>
    </row>
    <row r="297" spans="1:61" ht="84" x14ac:dyDescent="0.25">
      <c r="A297" s="137">
        <v>274</v>
      </c>
      <c r="B297" s="96" t="s">
        <v>728</v>
      </c>
      <c r="C297" s="84" t="s">
        <v>743</v>
      </c>
      <c r="D297" s="85" t="s">
        <v>744</v>
      </c>
      <c r="E297" s="86" t="s">
        <v>62</v>
      </c>
      <c r="F297" s="64"/>
      <c r="G297" s="64">
        <f t="shared" si="178"/>
        <v>0</v>
      </c>
      <c r="H297" s="183">
        <v>333.8</v>
      </c>
      <c r="I297" s="184">
        <f t="shared" si="192"/>
        <v>0</v>
      </c>
      <c r="J297" s="351">
        <v>27618</v>
      </c>
      <c r="K297" s="68">
        <v>215</v>
      </c>
      <c r="L297" s="67">
        <v>82</v>
      </c>
      <c r="M297" s="99">
        <v>300</v>
      </c>
      <c r="N297" s="99">
        <f t="shared" si="179"/>
        <v>64500</v>
      </c>
      <c r="O297" s="67">
        <v>74</v>
      </c>
      <c r="P297" s="99">
        <v>100</v>
      </c>
      <c r="Q297" s="99">
        <f t="shared" si="180"/>
        <v>21500</v>
      </c>
      <c r="R297" s="98" t="s">
        <v>37</v>
      </c>
      <c r="S297" s="215"/>
      <c r="T297" s="99">
        <f t="shared" si="181"/>
        <v>0</v>
      </c>
      <c r="U297" s="98" t="s">
        <v>37</v>
      </c>
      <c r="V297" s="215"/>
      <c r="W297" s="99">
        <f t="shared" si="182"/>
        <v>0</v>
      </c>
      <c r="X297" s="98" t="s">
        <v>37</v>
      </c>
      <c r="Y297" s="215"/>
      <c r="Z297" s="99">
        <f t="shared" si="183"/>
        <v>0</v>
      </c>
      <c r="AA297" s="98" t="s">
        <v>37</v>
      </c>
      <c r="AB297" s="215"/>
      <c r="AC297" s="99">
        <f t="shared" si="184"/>
        <v>0</v>
      </c>
      <c r="AD297" s="67">
        <v>8</v>
      </c>
      <c r="AE297" s="99">
        <v>334.27</v>
      </c>
      <c r="AF297" s="99">
        <f t="shared" si="185"/>
        <v>71868.05</v>
      </c>
      <c r="AG297" s="67">
        <v>132</v>
      </c>
      <c r="AH297" s="99">
        <v>140.36000000000001</v>
      </c>
      <c r="AI297" s="99">
        <f t="shared" si="186"/>
        <v>30177.4</v>
      </c>
      <c r="AJ297" s="67" t="s">
        <v>745</v>
      </c>
      <c r="AK297" s="99">
        <v>250</v>
      </c>
      <c r="AL297" s="248">
        <f t="shared" si="187"/>
        <v>53750</v>
      </c>
      <c r="AM297" s="73">
        <v>273</v>
      </c>
      <c r="AN297" s="74">
        <v>392</v>
      </c>
      <c r="AO297" s="75">
        <f t="shared" si="158"/>
        <v>84280</v>
      </c>
      <c r="AP297" s="73">
        <v>273</v>
      </c>
      <c r="AQ297" s="74">
        <v>600</v>
      </c>
      <c r="AR297" s="92" t="e">
        <f>AQ297*#REF!</f>
        <v>#REF!</v>
      </c>
      <c r="AS297" s="73">
        <v>273</v>
      </c>
      <c r="AT297" s="74">
        <v>320</v>
      </c>
      <c r="AU297" s="74" t="e">
        <f>AT297*#REF!</f>
        <v>#REF!</v>
      </c>
      <c r="AV297" s="73">
        <v>273</v>
      </c>
      <c r="AW297" s="246">
        <v>1583.2</v>
      </c>
      <c r="AX297" s="75" t="e">
        <f>AW297*#REF!</f>
        <v>#REF!</v>
      </c>
      <c r="AY297" s="93"/>
      <c r="AZ297" s="77">
        <f t="shared" si="159"/>
        <v>100</v>
      </c>
      <c r="BA297" s="77">
        <f t="shared" si="193"/>
        <v>446.64777777777778</v>
      </c>
      <c r="BB297" s="77">
        <f t="shared" si="188"/>
        <v>320</v>
      </c>
      <c r="BC297" s="77">
        <f t="shared" si="189"/>
        <v>1583.2</v>
      </c>
      <c r="BD297" s="88"/>
      <c r="BE297" s="79">
        <f t="shared" si="190"/>
        <v>21500</v>
      </c>
      <c r="BF297" s="80">
        <f t="shared" si="190"/>
        <v>96029.272222222222</v>
      </c>
      <c r="BG297" s="81">
        <f t="shared" si="190"/>
        <v>68800</v>
      </c>
      <c r="BH297" s="342">
        <f t="shared" si="191"/>
        <v>333.80428571428575</v>
      </c>
      <c r="BI297" s="82"/>
    </row>
    <row r="298" spans="1:61" ht="108" x14ac:dyDescent="0.25">
      <c r="A298" s="137">
        <v>275</v>
      </c>
      <c r="B298" s="96" t="s">
        <v>728</v>
      </c>
      <c r="C298" s="84" t="s">
        <v>746</v>
      </c>
      <c r="D298" s="85" t="s">
        <v>747</v>
      </c>
      <c r="E298" s="86" t="s">
        <v>62</v>
      </c>
      <c r="F298" s="64"/>
      <c r="G298" s="64">
        <f t="shared" si="178"/>
        <v>0</v>
      </c>
      <c r="H298" s="183">
        <v>260.08</v>
      </c>
      <c r="I298" s="184">
        <f t="shared" si="192"/>
        <v>0</v>
      </c>
      <c r="J298" s="351">
        <v>27618</v>
      </c>
      <c r="K298" s="68">
        <v>185</v>
      </c>
      <c r="L298" s="67">
        <v>83</v>
      </c>
      <c r="M298" s="99">
        <v>300</v>
      </c>
      <c r="N298" s="99">
        <f t="shared" si="179"/>
        <v>55500</v>
      </c>
      <c r="O298" s="67">
        <v>75</v>
      </c>
      <c r="P298" s="99">
        <v>70</v>
      </c>
      <c r="Q298" s="99">
        <f t="shared" si="180"/>
        <v>12950</v>
      </c>
      <c r="R298" s="67">
        <v>728</v>
      </c>
      <c r="S298" s="99">
        <v>250</v>
      </c>
      <c r="T298" s="99">
        <f t="shared" si="181"/>
        <v>46250</v>
      </c>
      <c r="U298" s="67" t="s">
        <v>748</v>
      </c>
      <c r="V298" s="99">
        <v>140</v>
      </c>
      <c r="W298" s="99">
        <f t="shared" si="182"/>
        <v>25900</v>
      </c>
      <c r="X298" s="98" t="s">
        <v>37</v>
      </c>
      <c r="Y298" s="215"/>
      <c r="Z298" s="99">
        <f t="shared" si="183"/>
        <v>0</v>
      </c>
      <c r="AA298" s="98" t="s">
        <v>37</v>
      </c>
      <c r="AB298" s="215"/>
      <c r="AC298" s="99">
        <f t="shared" si="184"/>
        <v>0</v>
      </c>
      <c r="AD298" s="67">
        <v>12</v>
      </c>
      <c r="AE298" s="99">
        <v>438.73</v>
      </c>
      <c r="AF298" s="99">
        <f t="shared" si="185"/>
        <v>81165.05</v>
      </c>
      <c r="AG298" s="67">
        <v>195</v>
      </c>
      <c r="AH298" s="99">
        <v>9.86</v>
      </c>
      <c r="AI298" s="99">
        <f t="shared" si="186"/>
        <v>1824.1</v>
      </c>
      <c r="AJ298" s="67" t="s">
        <v>749</v>
      </c>
      <c r="AK298" s="99">
        <v>190</v>
      </c>
      <c r="AL298" s="248">
        <f t="shared" si="187"/>
        <v>35150</v>
      </c>
      <c r="AM298" s="73">
        <v>274</v>
      </c>
      <c r="AN298" s="74">
        <v>252</v>
      </c>
      <c r="AO298" s="75">
        <f t="shared" si="158"/>
        <v>46620</v>
      </c>
      <c r="AP298" s="73">
        <v>274</v>
      </c>
      <c r="AQ298" s="74">
        <v>450</v>
      </c>
      <c r="AR298" s="92" t="e">
        <f>AQ298*#REF!</f>
        <v>#REF!</v>
      </c>
      <c r="AS298" s="73">
        <v>274</v>
      </c>
      <c r="AT298" s="74">
        <v>250</v>
      </c>
      <c r="AU298" s="74" t="e">
        <f>AT298*#REF!</f>
        <v>#REF!</v>
      </c>
      <c r="AV298" s="73">
        <v>274</v>
      </c>
      <c r="AW298" s="246">
        <v>726.98</v>
      </c>
      <c r="AX298" s="75" t="e">
        <f>AW298*#REF!</f>
        <v>#REF!</v>
      </c>
      <c r="AY298" s="93"/>
      <c r="AZ298" s="77">
        <f t="shared" si="159"/>
        <v>9.86</v>
      </c>
      <c r="BA298" s="77">
        <f t="shared" si="193"/>
        <v>279.77909090909094</v>
      </c>
      <c r="BB298" s="77">
        <f t="shared" si="188"/>
        <v>250</v>
      </c>
      <c r="BC298" s="77">
        <f t="shared" si="189"/>
        <v>726.98</v>
      </c>
      <c r="BD298" s="88"/>
      <c r="BE298" s="79">
        <f t="shared" si="190"/>
        <v>1824.1</v>
      </c>
      <c r="BF298" s="80">
        <f t="shared" si="190"/>
        <v>51759.131818181821</v>
      </c>
      <c r="BG298" s="81">
        <f t="shared" si="190"/>
        <v>46250</v>
      </c>
      <c r="BH298" s="342">
        <f t="shared" si="191"/>
        <v>260.08111111111111</v>
      </c>
      <c r="BI298" s="82"/>
    </row>
    <row r="299" spans="1:61" ht="36" x14ac:dyDescent="0.25">
      <c r="A299" s="137">
        <v>276</v>
      </c>
      <c r="B299" s="96" t="s">
        <v>728</v>
      </c>
      <c r="C299" s="97" t="s">
        <v>750</v>
      </c>
      <c r="D299" s="85" t="s">
        <v>751</v>
      </c>
      <c r="E299" s="86" t="s">
        <v>168</v>
      </c>
      <c r="F299" s="64"/>
      <c r="G299" s="64">
        <f t="shared" si="178"/>
        <v>0</v>
      </c>
      <c r="H299" s="183">
        <v>149.19</v>
      </c>
      <c r="I299" s="184">
        <f t="shared" si="192"/>
        <v>0</v>
      </c>
      <c r="J299" s="351">
        <v>12556</v>
      </c>
      <c r="K299" s="68">
        <v>200</v>
      </c>
      <c r="L299" s="67">
        <v>88</v>
      </c>
      <c r="M299" s="99">
        <v>110</v>
      </c>
      <c r="N299" s="99">
        <f t="shared" si="179"/>
        <v>22000</v>
      </c>
      <c r="O299" s="67">
        <v>76</v>
      </c>
      <c r="P299" s="99">
        <v>25</v>
      </c>
      <c r="Q299" s="99">
        <f t="shared" si="180"/>
        <v>5000</v>
      </c>
      <c r="R299" s="67">
        <v>695</v>
      </c>
      <c r="S299" s="99">
        <v>334.38</v>
      </c>
      <c r="T299" s="99">
        <f t="shared" si="181"/>
        <v>66876</v>
      </c>
      <c r="U299" s="67" t="s">
        <v>752</v>
      </c>
      <c r="V299" s="99">
        <v>20</v>
      </c>
      <c r="W299" s="99">
        <f t="shared" si="182"/>
        <v>4000</v>
      </c>
      <c r="X299" s="98" t="s">
        <v>37</v>
      </c>
      <c r="Y299" s="215"/>
      <c r="Z299" s="99">
        <f t="shared" si="183"/>
        <v>0</v>
      </c>
      <c r="AA299" s="98" t="s">
        <v>37</v>
      </c>
      <c r="AB299" s="215"/>
      <c r="AC299" s="99">
        <f t="shared" si="184"/>
        <v>0</v>
      </c>
      <c r="AD299" s="98" t="s">
        <v>37</v>
      </c>
      <c r="AE299" s="215"/>
      <c r="AF299" s="99">
        <f t="shared" si="185"/>
        <v>0</v>
      </c>
      <c r="AG299" s="67">
        <v>194</v>
      </c>
      <c r="AH299" s="99">
        <v>30.74</v>
      </c>
      <c r="AI299" s="99">
        <f t="shared" si="186"/>
        <v>6148</v>
      </c>
      <c r="AJ299" s="67" t="s">
        <v>354</v>
      </c>
      <c r="AK299" s="99">
        <v>20</v>
      </c>
      <c r="AL299" s="248">
        <f t="shared" si="187"/>
        <v>4000</v>
      </c>
      <c r="AM299" s="73">
        <v>275</v>
      </c>
      <c r="AN299" s="74">
        <v>168</v>
      </c>
      <c r="AO299" s="75">
        <f t="shared" si="158"/>
        <v>33600</v>
      </c>
      <c r="AP299" s="73">
        <v>275</v>
      </c>
      <c r="AQ299" s="74">
        <v>400</v>
      </c>
      <c r="AR299" s="92" t="e">
        <f>AQ299*#REF!</f>
        <v>#REF!</v>
      </c>
      <c r="AS299" s="73">
        <v>275</v>
      </c>
      <c r="AT299" s="74">
        <v>150</v>
      </c>
      <c r="AU299" s="74" t="e">
        <f>AT299*#REF!</f>
        <v>#REF!</v>
      </c>
      <c r="AV299" s="73">
        <v>275</v>
      </c>
      <c r="AW299" s="246">
        <v>355.41</v>
      </c>
      <c r="AX299" s="75" t="e">
        <f>AW299*#REF!</f>
        <v>#REF!</v>
      </c>
      <c r="AY299" s="93"/>
      <c r="AZ299" s="77">
        <f t="shared" si="159"/>
        <v>20</v>
      </c>
      <c r="BA299" s="77">
        <f t="shared" si="193"/>
        <v>161.35300000000001</v>
      </c>
      <c r="BB299" s="77">
        <f t="shared" si="188"/>
        <v>130</v>
      </c>
      <c r="BC299" s="77">
        <f t="shared" si="189"/>
        <v>400</v>
      </c>
      <c r="BD299" s="88"/>
      <c r="BE299" s="79">
        <f t="shared" si="190"/>
        <v>4000</v>
      </c>
      <c r="BF299" s="80">
        <f t="shared" si="190"/>
        <v>32270.600000000002</v>
      </c>
      <c r="BG299" s="81">
        <f t="shared" si="190"/>
        <v>26000</v>
      </c>
      <c r="BH299" s="342">
        <f t="shared" si="191"/>
        <v>149.19125</v>
      </c>
      <c r="BI299" s="82"/>
    </row>
    <row r="300" spans="1:61" ht="60" x14ac:dyDescent="0.25">
      <c r="A300" s="137">
        <v>277</v>
      </c>
      <c r="B300" s="83" t="s">
        <v>728</v>
      </c>
      <c r="C300" s="84" t="s">
        <v>753</v>
      </c>
      <c r="D300" s="85" t="s">
        <v>754</v>
      </c>
      <c r="E300" s="86" t="s">
        <v>62</v>
      </c>
      <c r="F300" s="64"/>
      <c r="G300" s="64">
        <f t="shared" si="178"/>
        <v>0</v>
      </c>
      <c r="H300" s="183">
        <v>121.88</v>
      </c>
      <c r="I300" s="184">
        <f t="shared" si="192"/>
        <v>0</v>
      </c>
      <c r="J300" s="351">
        <v>22233</v>
      </c>
      <c r="K300" s="68">
        <v>100</v>
      </c>
      <c r="L300" s="67">
        <v>91</v>
      </c>
      <c r="M300" s="99">
        <v>170</v>
      </c>
      <c r="N300" s="99">
        <f t="shared" si="179"/>
        <v>17000</v>
      </c>
      <c r="O300" s="67">
        <v>79</v>
      </c>
      <c r="P300" s="99">
        <v>15</v>
      </c>
      <c r="Q300" s="99">
        <f t="shared" si="180"/>
        <v>1500</v>
      </c>
      <c r="R300" s="67">
        <v>724</v>
      </c>
      <c r="S300" s="99">
        <v>91.55</v>
      </c>
      <c r="T300" s="99">
        <f t="shared" si="181"/>
        <v>9155</v>
      </c>
      <c r="U300" s="98" t="s">
        <v>37</v>
      </c>
      <c r="V300" s="215"/>
      <c r="W300" s="99">
        <f t="shared" si="182"/>
        <v>0</v>
      </c>
      <c r="X300" s="67">
        <v>54</v>
      </c>
      <c r="Y300" s="99">
        <v>90</v>
      </c>
      <c r="Z300" s="99">
        <f t="shared" si="183"/>
        <v>9000</v>
      </c>
      <c r="AA300" s="67">
        <v>68</v>
      </c>
      <c r="AB300" s="99">
        <v>76.47</v>
      </c>
      <c r="AC300" s="99">
        <f t="shared" si="184"/>
        <v>7647</v>
      </c>
      <c r="AD300" s="98" t="s">
        <v>37</v>
      </c>
      <c r="AE300" s="215"/>
      <c r="AF300" s="99">
        <f t="shared" si="185"/>
        <v>0</v>
      </c>
      <c r="AG300" s="98" t="s">
        <v>37</v>
      </c>
      <c r="AH300" s="215"/>
      <c r="AI300" s="99">
        <f t="shared" si="186"/>
        <v>0</v>
      </c>
      <c r="AJ300" s="67" t="s">
        <v>299</v>
      </c>
      <c r="AK300" s="99">
        <v>25</v>
      </c>
      <c r="AL300" s="248">
        <f t="shared" si="187"/>
        <v>2500</v>
      </c>
      <c r="AM300" s="73">
        <v>276</v>
      </c>
      <c r="AN300" s="74">
        <v>112</v>
      </c>
      <c r="AO300" s="75">
        <f t="shared" si="158"/>
        <v>11200</v>
      </c>
      <c r="AP300" s="73">
        <v>276</v>
      </c>
      <c r="AQ300" s="74">
        <v>300</v>
      </c>
      <c r="AR300" s="92" t="e">
        <f>AQ300*#REF!</f>
        <v>#REF!</v>
      </c>
      <c r="AS300" s="73">
        <v>276</v>
      </c>
      <c r="AT300" s="74">
        <v>110</v>
      </c>
      <c r="AU300" s="74" t="e">
        <f>AT300*#REF!</f>
        <v>#REF!</v>
      </c>
      <c r="AV300" s="73">
        <v>276</v>
      </c>
      <c r="AW300" s="246">
        <v>807.75</v>
      </c>
      <c r="AX300" s="75" t="e">
        <f>AW300*#REF!</f>
        <v>#REF!</v>
      </c>
      <c r="AY300" s="93"/>
      <c r="AZ300" s="77">
        <f t="shared" si="159"/>
        <v>15</v>
      </c>
      <c r="BA300" s="77">
        <f t="shared" si="193"/>
        <v>179.77699999999999</v>
      </c>
      <c r="BB300" s="77">
        <f t="shared" si="188"/>
        <v>100.77500000000001</v>
      </c>
      <c r="BC300" s="77">
        <f t="shared" si="189"/>
        <v>807.75</v>
      </c>
      <c r="BD300" s="88"/>
      <c r="BE300" s="79">
        <f t="shared" si="190"/>
        <v>1500</v>
      </c>
      <c r="BF300" s="80">
        <f t="shared" si="190"/>
        <v>17977.699999999997</v>
      </c>
      <c r="BG300" s="81">
        <f t="shared" si="190"/>
        <v>10077.5</v>
      </c>
      <c r="BH300" s="342">
        <f t="shared" si="191"/>
        <v>121.8775</v>
      </c>
      <c r="BI300" s="82"/>
    </row>
    <row r="301" spans="1:61" ht="60" x14ac:dyDescent="0.25">
      <c r="A301" s="137">
        <v>278</v>
      </c>
      <c r="B301" s="96" t="s">
        <v>728</v>
      </c>
      <c r="C301" s="97" t="s">
        <v>755</v>
      </c>
      <c r="D301" s="85" t="s">
        <v>756</v>
      </c>
      <c r="E301" s="86" t="s">
        <v>62</v>
      </c>
      <c r="F301" s="64"/>
      <c r="G301" s="64">
        <f t="shared" si="178"/>
        <v>0</v>
      </c>
      <c r="H301" s="183">
        <v>2169.31</v>
      </c>
      <c r="I301" s="184">
        <f t="shared" si="192"/>
        <v>0</v>
      </c>
      <c r="J301" s="351">
        <v>14958</v>
      </c>
      <c r="K301" s="68">
        <v>360</v>
      </c>
      <c r="L301" s="98" t="s">
        <v>37</v>
      </c>
      <c r="M301" s="215"/>
      <c r="N301" s="99">
        <f t="shared" si="179"/>
        <v>0</v>
      </c>
      <c r="O301" s="98" t="s">
        <v>37</v>
      </c>
      <c r="P301" s="215"/>
      <c r="Q301" s="99">
        <f t="shared" si="180"/>
        <v>0</v>
      </c>
      <c r="R301" s="98" t="s">
        <v>37</v>
      </c>
      <c r="S301" s="215"/>
      <c r="T301" s="99">
        <f t="shared" si="181"/>
        <v>0</v>
      </c>
      <c r="U301" s="98" t="s">
        <v>37</v>
      </c>
      <c r="V301" s="215"/>
      <c r="W301" s="99">
        <f t="shared" si="182"/>
        <v>0</v>
      </c>
      <c r="X301" s="98" t="s">
        <v>37</v>
      </c>
      <c r="Y301" s="215"/>
      <c r="Z301" s="99">
        <f t="shared" si="183"/>
        <v>0</v>
      </c>
      <c r="AA301" s="98" t="s">
        <v>37</v>
      </c>
      <c r="AB301" s="215"/>
      <c r="AC301" s="99">
        <f t="shared" si="184"/>
        <v>0</v>
      </c>
      <c r="AD301" s="98" t="s">
        <v>37</v>
      </c>
      <c r="AE301" s="215"/>
      <c r="AF301" s="99">
        <f t="shared" si="185"/>
        <v>0</v>
      </c>
      <c r="AG301" s="98" t="s">
        <v>37</v>
      </c>
      <c r="AH301" s="215"/>
      <c r="AI301" s="99">
        <f t="shared" si="186"/>
        <v>0</v>
      </c>
      <c r="AJ301" s="98" t="s">
        <v>37</v>
      </c>
      <c r="AK301" s="215"/>
      <c r="AL301" s="248">
        <f t="shared" si="187"/>
        <v>0</v>
      </c>
      <c r="AM301" s="73">
        <v>277</v>
      </c>
      <c r="AN301" s="74">
        <v>1190</v>
      </c>
      <c r="AO301" s="75">
        <f t="shared" si="158"/>
        <v>428400</v>
      </c>
      <c r="AP301" s="73">
        <v>277</v>
      </c>
      <c r="AQ301" s="74">
        <v>20000</v>
      </c>
      <c r="AR301" s="92" t="e">
        <f>AQ301*#REF!</f>
        <v>#REF!</v>
      </c>
      <c r="AS301" s="73">
        <v>277</v>
      </c>
      <c r="AT301" s="74">
        <v>2400</v>
      </c>
      <c r="AU301" s="74" t="e">
        <f>AT301*#REF!</f>
        <v>#REF!</v>
      </c>
      <c r="AV301" s="73">
        <v>277</v>
      </c>
      <c r="AW301" s="246">
        <v>1938.61</v>
      </c>
      <c r="AX301" s="75" t="e">
        <f>AW301*#REF!</f>
        <v>#REF!</v>
      </c>
      <c r="AY301" s="93"/>
      <c r="AZ301" s="77">
        <f t="shared" si="159"/>
        <v>1190</v>
      </c>
      <c r="BA301" s="77">
        <f t="shared" si="193"/>
        <v>6382.1525000000001</v>
      </c>
      <c r="BB301" s="77">
        <f t="shared" si="188"/>
        <v>2169.3049999999998</v>
      </c>
      <c r="BC301" s="77">
        <f t="shared" si="189"/>
        <v>20000</v>
      </c>
      <c r="BD301" s="88"/>
      <c r="BE301" s="79">
        <f t="shared" si="190"/>
        <v>428400</v>
      </c>
      <c r="BF301" s="80">
        <f t="shared" si="190"/>
        <v>2297574.9</v>
      </c>
      <c r="BG301" s="81">
        <f t="shared" si="190"/>
        <v>780949.79999999993</v>
      </c>
      <c r="BH301" s="342">
        <f t="shared" si="191"/>
        <v>2169.3050000000003</v>
      </c>
      <c r="BI301" s="82"/>
    </row>
    <row r="302" spans="1:61" ht="60" x14ac:dyDescent="0.25">
      <c r="A302" s="137">
        <v>279</v>
      </c>
      <c r="B302" s="96" t="s">
        <v>728</v>
      </c>
      <c r="C302" s="97" t="s">
        <v>757</v>
      </c>
      <c r="D302" s="85" t="s">
        <v>758</v>
      </c>
      <c r="E302" s="86" t="s">
        <v>62</v>
      </c>
      <c r="F302" s="64"/>
      <c r="G302" s="64">
        <f t="shared" si="178"/>
        <v>0</v>
      </c>
      <c r="H302" s="183">
        <v>3131.37</v>
      </c>
      <c r="I302" s="184">
        <f t="shared" si="192"/>
        <v>0</v>
      </c>
      <c r="J302" s="351">
        <v>14958</v>
      </c>
      <c r="K302" s="68">
        <v>240</v>
      </c>
      <c r="L302" s="98" t="s">
        <v>37</v>
      </c>
      <c r="M302" s="215"/>
      <c r="N302" s="99">
        <f t="shared" si="179"/>
        <v>0</v>
      </c>
      <c r="O302" s="98" t="s">
        <v>37</v>
      </c>
      <c r="P302" s="215"/>
      <c r="Q302" s="99">
        <f t="shared" si="180"/>
        <v>0</v>
      </c>
      <c r="R302" s="98" t="s">
        <v>37</v>
      </c>
      <c r="S302" s="215"/>
      <c r="T302" s="99">
        <f t="shared" si="181"/>
        <v>0</v>
      </c>
      <c r="U302" s="67" t="s">
        <v>355</v>
      </c>
      <c r="V302" s="99">
        <v>500</v>
      </c>
      <c r="W302" s="99">
        <f t="shared" si="182"/>
        <v>120000</v>
      </c>
      <c r="X302" s="98" t="s">
        <v>37</v>
      </c>
      <c r="Y302" s="215"/>
      <c r="Z302" s="99">
        <f t="shared" si="183"/>
        <v>0</v>
      </c>
      <c r="AA302" s="98" t="s">
        <v>37</v>
      </c>
      <c r="AB302" s="215"/>
      <c r="AC302" s="99">
        <f t="shared" si="184"/>
        <v>0</v>
      </c>
      <c r="AD302" s="98" t="s">
        <v>37</v>
      </c>
      <c r="AE302" s="215"/>
      <c r="AF302" s="99">
        <f t="shared" si="185"/>
        <v>0</v>
      </c>
      <c r="AG302" s="98" t="s">
        <v>37</v>
      </c>
      <c r="AH302" s="215"/>
      <c r="AI302" s="99">
        <f t="shared" si="186"/>
        <v>0</v>
      </c>
      <c r="AJ302" s="98" t="s">
        <v>37</v>
      </c>
      <c r="AK302" s="215"/>
      <c r="AL302" s="248">
        <f t="shared" si="187"/>
        <v>0</v>
      </c>
      <c r="AM302" s="73">
        <v>278</v>
      </c>
      <c r="AN302" s="74">
        <v>2240</v>
      </c>
      <c r="AO302" s="75">
        <f t="shared" si="158"/>
        <v>537600</v>
      </c>
      <c r="AP302" s="73">
        <v>278</v>
      </c>
      <c r="AQ302" s="74">
        <v>20000</v>
      </c>
      <c r="AR302" s="92" t="e">
        <f>AQ302*#REF!</f>
        <v>#REF!</v>
      </c>
      <c r="AS302" s="73">
        <v>278</v>
      </c>
      <c r="AT302" s="74">
        <v>3600</v>
      </c>
      <c r="AU302" s="74" t="e">
        <f>AT302*#REF!</f>
        <v>#REF!</v>
      </c>
      <c r="AV302" s="73">
        <v>278</v>
      </c>
      <c r="AW302" s="246">
        <v>3554.12</v>
      </c>
      <c r="AX302" s="75" t="e">
        <f>AW302*#REF!</f>
        <v>#REF!</v>
      </c>
      <c r="AY302" s="93"/>
      <c r="AZ302" s="77">
        <f t="shared" si="159"/>
        <v>500</v>
      </c>
      <c r="BA302" s="77">
        <f t="shared" si="193"/>
        <v>5978.8239999999996</v>
      </c>
      <c r="BB302" s="77">
        <f t="shared" si="188"/>
        <v>3554.12</v>
      </c>
      <c r="BC302" s="77">
        <f t="shared" si="189"/>
        <v>20000</v>
      </c>
      <c r="BD302" s="88"/>
      <c r="BE302" s="79">
        <f t="shared" si="190"/>
        <v>120000</v>
      </c>
      <c r="BF302" s="80">
        <f t="shared" si="190"/>
        <v>1434917.76</v>
      </c>
      <c r="BG302" s="81">
        <f t="shared" si="190"/>
        <v>852988.79999999993</v>
      </c>
      <c r="BH302" s="342">
        <f t="shared" si="191"/>
        <v>3131.373333333333</v>
      </c>
      <c r="BI302" s="82"/>
    </row>
    <row r="303" spans="1:61" ht="60" x14ac:dyDescent="0.25">
      <c r="A303" s="137">
        <v>280</v>
      </c>
      <c r="B303" s="96" t="s">
        <v>728</v>
      </c>
      <c r="C303" s="97" t="s">
        <v>759</v>
      </c>
      <c r="D303" s="85" t="s">
        <v>760</v>
      </c>
      <c r="E303" s="86" t="s">
        <v>62</v>
      </c>
      <c r="F303" s="64"/>
      <c r="G303" s="64">
        <f t="shared" si="178"/>
        <v>0</v>
      </c>
      <c r="H303" s="183">
        <v>5577.14</v>
      </c>
      <c r="I303" s="184">
        <f t="shared" si="192"/>
        <v>0</v>
      </c>
      <c r="J303" s="351">
        <v>14958</v>
      </c>
      <c r="K303" s="68">
        <v>120</v>
      </c>
      <c r="L303" s="98" t="s">
        <v>37</v>
      </c>
      <c r="M303" s="215"/>
      <c r="N303" s="99">
        <f t="shared" si="179"/>
        <v>0</v>
      </c>
      <c r="O303" s="98" t="s">
        <v>37</v>
      </c>
      <c r="P303" s="215"/>
      <c r="Q303" s="99">
        <f t="shared" si="180"/>
        <v>0</v>
      </c>
      <c r="R303" s="98" t="s">
        <v>37</v>
      </c>
      <c r="S303" s="215"/>
      <c r="T303" s="99">
        <f t="shared" si="181"/>
        <v>0</v>
      </c>
      <c r="U303" s="98" t="s">
        <v>37</v>
      </c>
      <c r="V303" s="215"/>
      <c r="W303" s="99">
        <f t="shared" si="182"/>
        <v>0</v>
      </c>
      <c r="X303" s="98" t="s">
        <v>37</v>
      </c>
      <c r="Y303" s="215"/>
      <c r="Z303" s="99">
        <f t="shared" si="183"/>
        <v>0</v>
      </c>
      <c r="AA303" s="98" t="s">
        <v>37</v>
      </c>
      <c r="AB303" s="215"/>
      <c r="AC303" s="99">
        <f t="shared" si="184"/>
        <v>0</v>
      </c>
      <c r="AD303" s="98" t="s">
        <v>37</v>
      </c>
      <c r="AE303" s="215"/>
      <c r="AF303" s="99">
        <f t="shared" si="185"/>
        <v>0</v>
      </c>
      <c r="AG303" s="98" t="s">
        <v>37</v>
      </c>
      <c r="AH303" s="215"/>
      <c r="AI303" s="99">
        <f t="shared" si="186"/>
        <v>0</v>
      </c>
      <c r="AJ303" s="98" t="s">
        <v>37</v>
      </c>
      <c r="AK303" s="215"/>
      <c r="AL303" s="248">
        <f t="shared" si="187"/>
        <v>0</v>
      </c>
      <c r="AM303" s="73">
        <v>279</v>
      </c>
      <c r="AN303" s="74">
        <v>4900</v>
      </c>
      <c r="AO303" s="75">
        <f t="shared" si="158"/>
        <v>588000</v>
      </c>
      <c r="AP303" s="73">
        <v>279</v>
      </c>
      <c r="AQ303" s="74">
        <v>20000</v>
      </c>
      <c r="AR303" s="92" t="e">
        <f>AQ303*#REF!</f>
        <v>#REF!</v>
      </c>
      <c r="AS303" s="73">
        <v>279</v>
      </c>
      <c r="AT303" s="74">
        <v>5500</v>
      </c>
      <c r="AU303" s="74" t="e">
        <f>AT303*#REF!</f>
        <v>#REF!</v>
      </c>
      <c r="AV303" s="73">
        <v>279</v>
      </c>
      <c r="AW303" s="246">
        <v>5654.28</v>
      </c>
      <c r="AX303" s="75" t="e">
        <f>AW303*#REF!</f>
        <v>#REF!</v>
      </c>
      <c r="AY303" s="93"/>
      <c r="AZ303" s="77">
        <f t="shared" si="159"/>
        <v>4900</v>
      </c>
      <c r="BA303" s="77">
        <f t="shared" si="193"/>
        <v>9013.57</v>
      </c>
      <c r="BB303" s="77">
        <f t="shared" si="188"/>
        <v>5577.1399999999994</v>
      </c>
      <c r="BC303" s="77">
        <f t="shared" si="189"/>
        <v>20000</v>
      </c>
      <c r="BD303" s="88"/>
      <c r="BE303" s="79">
        <f t="shared" si="190"/>
        <v>588000</v>
      </c>
      <c r="BF303" s="80">
        <f t="shared" si="190"/>
        <v>1081628.3999999999</v>
      </c>
      <c r="BG303" s="81">
        <f t="shared" si="190"/>
        <v>669256.79999999993</v>
      </c>
      <c r="BH303" s="342">
        <f t="shared" si="191"/>
        <v>5577.1399999999994</v>
      </c>
      <c r="BI303" s="82"/>
    </row>
    <row r="304" spans="1:61" ht="60" x14ac:dyDescent="0.25">
      <c r="A304" s="137">
        <v>281</v>
      </c>
      <c r="B304" s="96" t="s">
        <v>728</v>
      </c>
      <c r="C304" s="97" t="s">
        <v>761</v>
      </c>
      <c r="D304" s="85" t="s">
        <v>762</v>
      </c>
      <c r="E304" s="86" t="s">
        <v>62</v>
      </c>
      <c r="F304" s="64"/>
      <c r="G304" s="64">
        <f t="shared" si="178"/>
        <v>0</v>
      </c>
      <c r="H304" s="183">
        <v>1719.31</v>
      </c>
      <c r="I304" s="184">
        <f t="shared" si="192"/>
        <v>0</v>
      </c>
      <c r="J304" s="351">
        <v>14958</v>
      </c>
      <c r="K304" s="68">
        <v>300</v>
      </c>
      <c r="L304" s="98" t="s">
        <v>37</v>
      </c>
      <c r="M304" s="215"/>
      <c r="N304" s="99">
        <f t="shared" si="179"/>
        <v>0</v>
      </c>
      <c r="O304" s="98" t="s">
        <v>37</v>
      </c>
      <c r="P304" s="215"/>
      <c r="Q304" s="99">
        <f t="shared" si="180"/>
        <v>0</v>
      </c>
      <c r="R304" s="98" t="s">
        <v>37</v>
      </c>
      <c r="S304" s="215"/>
      <c r="T304" s="99">
        <f t="shared" si="181"/>
        <v>0</v>
      </c>
      <c r="U304" s="98" t="s">
        <v>37</v>
      </c>
      <c r="V304" s="215"/>
      <c r="W304" s="99">
        <f t="shared" si="182"/>
        <v>0</v>
      </c>
      <c r="X304" s="98" t="s">
        <v>37</v>
      </c>
      <c r="Y304" s="215"/>
      <c r="Z304" s="99">
        <f t="shared" si="183"/>
        <v>0</v>
      </c>
      <c r="AA304" s="98" t="s">
        <v>37</v>
      </c>
      <c r="AB304" s="215"/>
      <c r="AC304" s="99">
        <f t="shared" si="184"/>
        <v>0</v>
      </c>
      <c r="AD304" s="98" t="s">
        <v>37</v>
      </c>
      <c r="AE304" s="215"/>
      <c r="AF304" s="99">
        <f t="shared" si="185"/>
        <v>0</v>
      </c>
      <c r="AG304" s="98" t="s">
        <v>37</v>
      </c>
      <c r="AH304" s="215"/>
      <c r="AI304" s="99">
        <f t="shared" si="186"/>
        <v>0</v>
      </c>
      <c r="AJ304" s="98" t="s">
        <v>37</v>
      </c>
      <c r="AK304" s="215"/>
      <c r="AL304" s="248">
        <f t="shared" si="187"/>
        <v>0</v>
      </c>
      <c r="AM304" s="73">
        <v>280</v>
      </c>
      <c r="AN304" s="74">
        <v>1330</v>
      </c>
      <c r="AO304" s="75">
        <f t="shared" si="158"/>
        <v>399000</v>
      </c>
      <c r="AP304" s="73">
        <v>280</v>
      </c>
      <c r="AQ304" s="74">
        <v>12000</v>
      </c>
      <c r="AR304" s="92" t="e">
        <f>AQ304*#REF!</f>
        <v>#REF!</v>
      </c>
      <c r="AS304" s="73">
        <v>280</v>
      </c>
      <c r="AT304" s="74">
        <v>1500</v>
      </c>
      <c r="AU304" s="74" t="e">
        <f>AT304*#REF!</f>
        <v>#REF!</v>
      </c>
      <c r="AV304" s="73">
        <v>280</v>
      </c>
      <c r="AW304" s="246">
        <v>1938.61</v>
      </c>
      <c r="AX304" s="75" t="e">
        <f>AW304*#REF!</f>
        <v>#REF!</v>
      </c>
      <c r="AY304" s="93"/>
      <c r="AZ304" s="77">
        <f t="shared" si="159"/>
        <v>1330</v>
      </c>
      <c r="BA304" s="77">
        <f t="shared" si="193"/>
        <v>4192.1525000000001</v>
      </c>
      <c r="BB304" s="77">
        <f t="shared" si="188"/>
        <v>1719.3049999999998</v>
      </c>
      <c r="BC304" s="77">
        <f t="shared" si="189"/>
        <v>12000</v>
      </c>
      <c r="BD304" s="88"/>
      <c r="BE304" s="79">
        <f t="shared" si="190"/>
        <v>399000</v>
      </c>
      <c r="BF304" s="80">
        <f t="shared" si="190"/>
        <v>1257645.75</v>
      </c>
      <c r="BG304" s="81">
        <f t="shared" si="190"/>
        <v>515791.49999999994</v>
      </c>
      <c r="BH304" s="342">
        <f t="shared" si="191"/>
        <v>1719.3050000000003</v>
      </c>
      <c r="BI304" s="82"/>
    </row>
    <row r="305" spans="1:61" ht="60" x14ac:dyDescent="0.25">
      <c r="A305" s="137">
        <v>282</v>
      </c>
      <c r="B305" s="96" t="s">
        <v>728</v>
      </c>
      <c r="C305" s="97" t="s">
        <v>763</v>
      </c>
      <c r="D305" s="85" t="s">
        <v>764</v>
      </c>
      <c r="E305" s="86" t="s">
        <v>62</v>
      </c>
      <c r="F305" s="64"/>
      <c r="G305" s="64">
        <f t="shared" si="178"/>
        <v>0</v>
      </c>
      <c r="H305" s="183">
        <v>3037.06</v>
      </c>
      <c r="I305" s="184">
        <f t="shared" si="192"/>
        <v>0</v>
      </c>
      <c r="J305" s="351">
        <v>14958</v>
      </c>
      <c r="K305" s="68">
        <v>200</v>
      </c>
      <c r="L305" s="98" t="s">
        <v>37</v>
      </c>
      <c r="M305" s="215"/>
      <c r="N305" s="99">
        <f t="shared" si="179"/>
        <v>0</v>
      </c>
      <c r="O305" s="98" t="s">
        <v>37</v>
      </c>
      <c r="P305" s="215"/>
      <c r="Q305" s="99">
        <f t="shared" si="180"/>
        <v>0</v>
      </c>
      <c r="R305" s="98" t="s">
        <v>37</v>
      </c>
      <c r="S305" s="215"/>
      <c r="T305" s="99">
        <f t="shared" si="181"/>
        <v>0</v>
      </c>
      <c r="U305" s="98" t="s">
        <v>37</v>
      </c>
      <c r="V305" s="215"/>
      <c r="W305" s="99">
        <f t="shared" si="182"/>
        <v>0</v>
      </c>
      <c r="X305" s="98" t="s">
        <v>37</v>
      </c>
      <c r="Y305" s="215"/>
      <c r="Z305" s="99">
        <f t="shared" si="183"/>
        <v>0</v>
      </c>
      <c r="AA305" s="98" t="s">
        <v>37</v>
      </c>
      <c r="AB305" s="215"/>
      <c r="AC305" s="99">
        <f t="shared" si="184"/>
        <v>0</v>
      </c>
      <c r="AD305" s="98" t="s">
        <v>37</v>
      </c>
      <c r="AE305" s="215"/>
      <c r="AF305" s="99">
        <f t="shared" si="185"/>
        <v>0</v>
      </c>
      <c r="AG305" s="98" t="s">
        <v>37</v>
      </c>
      <c r="AH305" s="215"/>
      <c r="AI305" s="99">
        <f t="shared" si="186"/>
        <v>0</v>
      </c>
      <c r="AJ305" s="98" t="s">
        <v>37</v>
      </c>
      <c r="AK305" s="215"/>
      <c r="AL305" s="248">
        <f t="shared" si="187"/>
        <v>0</v>
      </c>
      <c r="AM305" s="73">
        <v>281</v>
      </c>
      <c r="AN305" s="74">
        <v>2520</v>
      </c>
      <c r="AO305" s="75">
        <f t="shared" si="158"/>
        <v>504000</v>
      </c>
      <c r="AP305" s="73">
        <v>281</v>
      </c>
      <c r="AQ305" s="74">
        <v>14000</v>
      </c>
      <c r="AR305" s="92" t="e">
        <f>AQ305*#REF!</f>
        <v>#REF!</v>
      </c>
      <c r="AS305" s="73">
        <v>281</v>
      </c>
      <c r="AT305" s="74">
        <v>2500</v>
      </c>
      <c r="AU305" s="74" t="e">
        <f>AT305*#REF!</f>
        <v>#REF!</v>
      </c>
      <c r="AV305" s="73">
        <v>281</v>
      </c>
      <c r="AW305" s="246">
        <v>3554.12</v>
      </c>
      <c r="AX305" s="75" t="e">
        <f>AW305*#REF!</f>
        <v>#REF!</v>
      </c>
      <c r="AY305" s="93"/>
      <c r="AZ305" s="77">
        <f t="shared" si="159"/>
        <v>2500</v>
      </c>
      <c r="BA305" s="77">
        <f t="shared" si="193"/>
        <v>5643.53</v>
      </c>
      <c r="BB305" s="77">
        <f t="shared" si="188"/>
        <v>3037.06</v>
      </c>
      <c r="BC305" s="77">
        <f t="shared" si="189"/>
        <v>14000</v>
      </c>
      <c r="BD305" s="88"/>
      <c r="BE305" s="79">
        <f t="shared" si="190"/>
        <v>500000</v>
      </c>
      <c r="BF305" s="80">
        <f t="shared" si="190"/>
        <v>1128706</v>
      </c>
      <c r="BG305" s="81">
        <f t="shared" si="190"/>
        <v>607412</v>
      </c>
      <c r="BH305" s="342">
        <f t="shared" si="191"/>
        <v>3037.0599999999995</v>
      </c>
      <c r="BI305" s="82"/>
    </row>
    <row r="306" spans="1:61" ht="72" x14ac:dyDescent="0.25">
      <c r="A306" s="137">
        <v>283</v>
      </c>
      <c r="B306" s="96" t="s">
        <v>728</v>
      </c>
      <c r="C306" s="97" t="s">
        <v>765</v>
      </c>
      <c r="D306" s="85" t="s">
        <v>766</v>
      </c>
      <c r="E306" s="86" t="s">
        <v>62</v>
      </c>
      <c r="F306" s="64"/>
      <c r="G306" s="64">
        <f t="shared" si="178"/>
        <v>0</v>
      </c>
      <c r="H306" s="183">
        <v>5502.14</v>
      </c>
      <c r="I306" s="184">
        <f t="shared" si="192"/>
        <v>0</v>
      </c>
      <c r="J306" s="351">
        <v>14958</v>
      </c>
      <c r="K306" s="68">
        <v>100</v>
      </c>
      <c r="L306" s="98" t="s">
        <v>37</v>
      </c>
      <c r="M306" s="215"/>
      <c r="N306" s="99">
        <f t="shared" si="179"/>
        <v>0</v>
      </c>
      <c r="O306" s="98" t="s">
        <v>37</v>
      </c>
      <c r="P306" s="215"/>
      <c r="Q306" s="99">
        <f t="shared" si="180"/>
        <v>0</v>
      </c>
      <c r="R306" s="98" t="s">
        <v>37</v>
      </c>
      <c r="S306" s="215"/>
      <c r="T306" s="99">
        <f t="shared" si="181"/>
        <v>0</v>
      </c>
      <c r="U306" s="98" t="s">
        <v>37</v>
      </c>
      <c r="V306" s="215"/>
      <c r="W306" s="99">
        <f t="shared" si="182"/>
        <v>0</v>
      </c>
      <c r="X306" s="98" t="s">
        <v>37</v>
      </c>
      <c r="Y306" s="215"/>
      <c r="Z306" s="99">
        <f t="shared" si="183"/>
        <v>0</v>
      </c>
      <c r="AA306" s="98" t="s">
        <v>37</v>
      </c>
      <c r="AB306" s="215"/>
      <c r="AC306" s="99">
        <f t="shared" si="184"/>
        <v>0</v>
      </c>
      <c r="AD306" s="98" t="s">
        <v>37</v>
      </c>
      <c r="AE306" s="215"/>
      <c r="AF306" s="99">
        <f t="shared" si="185"/>
        <v>0</v>
      </c>
      <c r="AG306" s="98" t="s">
        <v>37</v>
      </c>
      <c r="AH306" s="215"/>
      <c r="AI306" s="99">
        <f t="shared" si="186"/>
        <v>0</v>
      </c>
      <c r="AJ306" s="98" t="s">
        <v>37</v>
      </c>
      <c r="AK306" s="215"/>
      <c r="AL306" s="248">
        <f t="shared" si="187"/>
        <v>0</v>
      </c>
      <c r="AM306" s="73">
        <v>282</v>
      </c>
      <c r="AN306" s="74">
        <v>5320</v>
      </c>
      <c r="AO306" s="75">
        <f t="shared" si="158"/>
        <v>532000</v>
      </c>
      <c r="AP306" s="73">
        <v>282</v>
      </c>
      <c r="AQ306" s="74">
        <v>12000</v>
      </c>
      <c r="AR306" s="92" t="e">
        <f>AQ306*#REF!</f>
        <v>#REF!</v>
      </c>
      <c r="AS306" s="73">
        <v>282</v>
      </c>
      <c r="AT306" s="74">
        <v>5350</v>
      </c>
      <c r="AU306" s="74" t="e">
        <f>AT306*#REF!</f>
        <v>#REF!</v>
      </c>
      <c r="AV306" s="73">
        <v>282</v>
      </c>
      <c r="AW306" s="246">
        <v>5654.28</v>
      </c>
      <c r="AX306" s="75" t="e">
        <f>AW306*#REF!</f>
        <v>#REF!</v>
      </c>
      <c r="AY306" s="93"/>
      <c r="AZ306" s="77">
        <f t="shared" si="159"/>
        <v>5320</v>
      </c>
      <c r="BA306" s="77">
        <f t="shared" si="193"/>
        <v>7081.07</v>
      </c>
      <c r="BB306" s="77">
        <f t="shared" si="188"/>
        <v>5502.1399999999994</v>
      </c>
      <c r="BC306" s="77">
        <f t="shared" si="189"/>
        <v>12000</v>
      </c>
      <c r="BD306" s="88"/>
      <c r="BE306" s="79">
        <f t="shared" si="190"/>
        <v>532000</v>
      </c>
      <c r="BF306" s="80">
        <f t="shared" si="190"/>
        <v>708107</v>
      </c>
      <c r="BG306" s="81">
        <f t="shared" si="190"/>
        <v>550214</v>
      </c>
      <c r="BH306" s="342">
        <f t="shared" si="191"/>
        <v>5502.1399999999994</v>
      </c>
      <c r="BI306" s="82"/>
    </row>
    <row r="307" spans="1:61" ht="60" x14ac:dyDescent="0.25">
      <c r="A307" s="137">
        <v>284</v>
      </c>
      <c r="B307" s="96" t="s">
        <v>728</v>
      </c>
      <c r="C307" s="97" t="s">
        <v>767</v>
      </c>
      <c r="D307" s="85" t="s">
        <v>768</v>
      </c>
      <c r="E307" s="86" t="s">
        <v>62</v>
      </c>
      <c r="F307" s="64"/>
      <c r="G307" s="64">
        <f t="shared" si="178"/>
        <v>0</v>
      </c>
      <c r="H307" s="183">
        <v>196.25</v>
      </c>
      <c r="I307" s="184">
        <f t="shared" si="192"/>
        <v>0</v>
      </c>
      <c r="J307" s="351">
        <v>14958</v>
      </c>
      <c r="K307" s="68">
        <v>700</v>
      </c>
      <c r="L307" s="98" t="s">
        <v>37</v>
      </c>
      <c r="M307" s="215"/>
      <c r="N307" s="99">
        <f t="shared" si="179"/>
        <v>0</v>
      </c>
      <c r="O307" s="67">
        <v>82</v>
      </c>
      <c r="P307" s="99">
        <v>50</v>
      </c>
      <c r="Q307" s="99">
        <f t="shared" si="180"/>
        <v>35000</v>
      </c>
      <c r="R307" s="98" t="s">
        <v>37</v>
      </c>
      <c r="S307" s="215"/>
      <c r="T307" s="99">
        <f t="shared" si="181"/>
        <v>0</v>
      </c>
      <c r="U307" s="98" t="s">
        <v>37</v>
      </c>
      <c r="V307" s="215"/>
      <c r="W307" s="99">
        <f t="shared" si="182"/>
        <v>0</v>
      </c>
      <c r="X307" s="67">
        <v>59</v>
      </c>
      <c r="Y307" s="99">
        <v>50</v>
      </c>
      <c r="Z307" s="99">
        <f t="shared" si="183"/>
        <v>35000</v>
      </c>
      <c r="AA307" s="98" t="s">
        <v>37</v>
      </c>
      <c r="AB307" s="215"/>
      <c r="AC307" s="99">
        <f t="shared" si="184"/>
        <v>0</v>
      </c>
      <c r="AD307" s="98" t="s">
        <v>37</v>
      </c>
      <c r="AE307" s="215"/>
      <c r="AF307" s="99">
        <f t="shared" si="185"/>
        <v>0</v>
      </c>
      <c r="AG307" s="98" t="s">
        <v>37</v>
      </c>
      <c r="AH307" s="215"/>
      <c r="AI307" s="99">
        <f t="shared" si="186"/>
        <v>0</v>
      </c>
      <c r="AJ307" s="98" t="s">
        <v>37</v>
      </c>
      <c r="AK307" s="215"/>
      <c r="AL307" s="248">
        <f t="shared" si="187"/>
        <v>0</v>
      </c>
      <c r="AM307" s="73">
        <v>283</v>
      </c>
      <c r="AN307" s="74">
        <v>168</v>
      </c>
      <c r="AO307" s="75">
        <f t="shared" si="158"/>
        <v>117600</v>
      </c>
      <c r="AP307" s="73">
        <v>283</v>
      </c>
      <c r="AQ307" s="74">
        <v>400</v>
      </c>
      <c r="AR307" s="92" t="e">
        <f>AQ307*#REF!</f>
        <v>#REF!</v>
      </c>
      <c r="AS307" s="73">
        <v>283</v>
      </c>
      <c r="AT307" s="74">
        <v>167</v>
      </c>
      <c r="AU307" s="74" t="e">
        <f>AT307*#REF!</f>
        <v>#REF!</v>
      </c>
      <c r="AV307" s="73">
        <v>283</v>
      </c>
      <c r="AW307" s="246">
        <v>807.75</v>
      </c>
      <c r="AX307" s="75" t="e">
        <f>AW307*#REF!</f>
        <v>#REF!</v>
      </c>
      <c r="AY307" s="93"/>
      <c r="AZ307" s="77">
        <f t="shared" si="159"/>
        <v>50</v>
      </c>
      <c r="BA307" s="77">
        <f t="shared" si="193"/>
        <v>273.79166666666669</v>
      </c>
      <c r="BB307" s="77">
        <f t="shared" si="188"/>
        <v>167.5</v>
      </c>
      <c r="BC307" s="77">
        <f t="shared" si="189"/>
        <v>807.75</v>
      </c>
      <c r="BD307" s="88"/>
      <c r="BE307" s="79">
        <f t="shared" si="190"/>
        <v>35000</v>
      </c>
      <c r="BF307" s="80">
        <f t="shared" si="190"/>
        <v>191654.16666666669</v>
      </c>
      <c r="BG307" s="81">
        <f t="shared" si="190"/>
        <v>117250</v>
      </c>
      <c r="BH307" s="342">
        <f t="shared" si="191"/>
        <v>196.25</v>
      </c>
      <c r="BI307" s="82"/>
    </row>
    <row r="308" spans="1:61" ht="144" x14ac:dyDescent="0.25">
      <c r="A308" s="137">
        <v>285</v>
      </c>
      <c r="B308" s="83" t="s">
        <v>728</v>
      </c>
      <c r="C308" s="84" t="s">
        <v>769</v>
      </c>
      <c r="D308" s="85" t="s">
        <v>770</v>
      </c>
      <c r="E308" s="249" t="s">
        <v>168</v>
      </c>
      <c r="F308" s="64"/>
      <c r="G308" s="64">
        <f t="shared" si="178"/>
        <v>0</v>
      </c>
      <c r="H308" s="183">
        <v>5857.14</v>
      </c>
      <c r="I308" s="184">
        <f t="shared" si="192"/>
        <v>0</v>
      </c>
      <c r="J308" s="362">
        <v>20583</v>
      </c>
      <c r="K308" s="68">
        <v>10</v>
      </c>
      <c r="L308" s="67">
        <v>54</v>
      </c>
      <c r="M308" s="99">
        <v>2100</v>
      </c>
      <c r="N308" s="99">
        <f t="shared" si="179"/>
        <v>21000</v>
      </c>
      <c r="O308" s="67">
        <v>315</v>
      </c>
      <c r="P308" s="99">
        <v>800</v>
      </c>
      <c r="Q308" s="99">
        <f t="shared" si="180"/>
        <v>8000</v>
      </c>
      <c r="R308" s="98" t="s">
        <v>37</v>
      </c>
      <c r="S308" s="215"/>
      <c r="T308" s="99">
        <f t="shared" si="181"/>
        <v>0</v>
      </c>
      <c r="U308" s="98" t="s">
        <v>37</v>
      </c>
      <c r="V308" s="215"/>
      <c r="W308" s="99">
        <f t="shared" si="182"/>
        <v>0</v>
      </c>
      <c r="X308" s="67">
        <v>212</v>
      </c>
      <c r="Y308" s="99">
        <v>1800</v>
      </c>
      <c r="Z308" s="99">
        <f t="shared" si="183"/>
        <v>18000</v>
      </c>
      <c r="AA308" s="98" t="s">
        <v>37</v>
      </c>
      <c r="AB308" s="215"/>
      <c r="AC308" s="99">
        <f t="shared" si="184"/>
        <v>0</v>
      </c>
      <c r="AD308" s="98" t="s">
        <v>37</v>
      </c>
      <c r="AE308" s="215"/>
      <c r="AF308" s="99">
        <f t="shared" si="185"/>
        <v>0</v>
      </c>
      <c r="AG308" s="67">
        <v>189</v>
      </c>
      <c r="AH308" s="99">
        <v>246.5</v>
      </c>
      <c r="AI308" s="99">
        <f t="shared" si="186"/>
        <v>2465</v>
      </c>
      <c r="AJ308" s="67" t="s">
        <v>771</v>
      </c>
      <c r="AK308" s="99">
        <v>1500</v>
      </c>
      <c r="AL308" s="248">
        <f t="shared" si="187"/>
        <v>15000</v>
      </c>
      <c r="AM308" s="73">
        <v>284</v>
      </c>
      <c r="AN308" s="74">
        <v>6300</v>
      </c>
      <c r="AO308" s="75">
        <f t="shared" si="158"/>
        <v>63000</v>
      </c>
      <c r="AP308" s="73">
        <v>284</v>
      </c>
      <c r="AQ308" s="74">
        <v>22000</v>
      </c>
      <c r="AR308" s="92" t="e">
        <f>AQ308*#REF!</f>
        <v>#REF!</v>
      </c>
      <c r="AS308" s="73">
        <v>284</v>
      </c>
      <c r="AT308" s="74">
        <v>6500</v>
      </c>
      <c r="AU308" s="74" t="e">
        <f>AT308*#REF!</f>
        <v>#REF!</v>
      </c>
      <c r="AV308" s="73">
        <v>284</v>
      </c>
      <c r="AW308" s="246">
        <v>35541.199999999997</v>
      </c>
      <c r="AX308" s="75" t="e">
        <f>AW308*#REF!</f>
        <v>#REF!</v>
      </c>
      <c r="AY308" s="93"/>
      <c r="AZ308" s="77">
        <f t="shared" si="159"/>
        <v>246.5</v>
      </c>
      <c r="BA308" s="77">
        <f t="shared" si="193"/>
        <v>8531.9666666666672</v>
      </c>
      <c r="BB308" s="77">
        <f t="shared" si="188"/>
        <v>2100</v>
      </c>
      <c r="BC308" s="77">
        <f t="shared" si="189"/>
        <v>35541.199999999997</v>
      </c>
      <c r="BD308" s="88"/>
      <c r="BE308" s="79">
        <f t="shared" si="190"/>
        <v>2465</v>
      </c>
      <c r="BF308" s="80">
        <f t="shared" si="190"/>
        <v>85319.666666666672</v>
      </c>
      <c r="BG308" s="81">
        <f t="shared" si="190"/>
        <v>21000</v>
      </c>
      <c r="BH308" s="342">
        <f t="shared" si="191"/>
        <v>5857.1428571428569</v>
      </c>
      <c r="BI308" s="82"/>
    </row>
    <row r="309" spans="1:61" ht="168" x14ac:dyDescent="0.25">
      <c r="A309" s="137">
        <v>286</v>
      </c>
      <c r="B309" s="83" t="s">
        <v>728</v>
      </c>
      <c r="C309" s="84" t="s">
        <v>772</v>
      </c>
      <c r="D309" s="85" t="s">
        <v>773</v>
      </c>
      <c r="E309" s="86" t="s">
        <v>168</v>
      </c>
      <c r="F309" s="64"/>
      <c r="G309" s="64">
        <f t="shared" si="178"/>
        <v>0</v>
      </c>
      <c r="H309" s="183">
        <v>16760</v>
      </c>
      <c r="I309" s="184">
        <f t="shared" si="192"/>
        <v>0</v>
      </c>
      <c r="J309" s="351">
        <v>20583</v>
      </c>
      <c r="K309" s="68">
        <v>10</v>
      </c>
      <c r="L309" s="98" t="s">
        <v>37</v>
      </c>
      <c r="M309" s="215"/>
      <c r="N309" s="99">
        <f t="shared" si="179"/>
        <v>0</v>
      </c>
      <c r="O309" s="98" t="s">
        <v>37</v>
      </c>
      <c r="P309" s="215"/>
      <c r="Q309" s="99">
        <f t="shared" si="180"/>
        <v>0</v>
      </c>
      <c r="R309" s="98" t="s">
        <v>37</v>
      </c>
      <c r="S309" s="215"/>
      <c r="T309" s="99">
        <f t="shared" si="181"/>
        <v>0</v>
      </c>
      <c r="U309" s="98" t="s">
        <v>37</v>
      </c>
      <c r="V309" s="215"/>
      <c r="W309" s="99">
        <f t="shared" si="182"/>
        <v>0</v>
      </c>
      <c r="X309" s="98" t="s">
        <v>37</v>
      </c>
      <c r="Y309" s="215"/>
      <c r="Z309" s="99">
        <f t="shared" si="183"/>
        <v>0</v>
      </c>
      <c r="AA309" s="98" t="s">
        <v>37</v>
      </c>
      <c r="AB309" s="215"/>
      <c r="AC309" s="99">
        <f t="shared" si="184"/>
        <v>0</v>
      </c>
      <c r="AD309" s="98" t="s">
        <v>37</v>
      </c>
      <c r="AE309" s="215"/>
      <c r="AF309" s="99">
        <f t="shared" si="185"/>
        <v>0</v>
      </c>
      <c r="AG309" s="98" t="s">
        <v>37</v>
      </c>
      <c r="AH309" s="215"/>
      <c r="AI309" s="99">
        <f t="shared" si="186"/>
        <v>0</v>
      </c>
      <c r="AJ309" s="98" t="s">
        <v>37</v>
      </c>
      <c r="AK309" s="215"/>
      <c r="AL309" s="248">
        <f t="shared" si="187"/>
        <v>0</v>
      </c>
      <c r="AM309" s="73">
        <v>285</v>
      </c>
      <c r="AN309" s="74">
        <v>9520</v>
      </c>
      <c r="AO309" s="75">
        <f t="shared" si="158"/>
        <v>95200</v>
      </c>
      <c r="AP309" s="73">
        <v>285</v>
      </c>
      <c r="AQ309" s="74">
        <v>24000</v>
      </c>
      <c r="AR309" s="92" t="e">
        <f>AQ309*#REF!</f>
        <v>#REF!</v>
      </c>
      <c r="AS309" s="73">
        <v>285</v>
      </c>
      <c r="AT309" s="74">
        <v>8500</v>
      </c>
      <c r="AU309" s="74" t="e">
        <f>AT309*#REF!</f>
        <v>#REF!</v>
      </c>
      <c r="AV309" s="73">
        <v>285</v>
      </c>
      <c r="AW309" s="246">
        <v>35541.199999999997</v>
      </c>
      <c r="AX309" s="75" t="e">
        <f>AW309*#REF!</f>
        <v>#REF!</v>
      </c>
      <c r="AY309" s="93"/>
      <c r="AZ309" s="77">
        <f t="shared" si="159"/>
        <v>8500</v>
      </c>
      <c r="BA309" s="77">
        <f t="shared" si="193"/>
        <v>19390.3</v>
      </c>
      <c r="BB309" s="77">
        <f t="shared" si="188"/>
        <v>16760</v>
      </c>
      <c r="BC309" s="77">
        <f t="shared" si="189"/>
        <v>35541.199999999997</v>
      </c>
      <c r="BD309" s="88"/>
      <c r="BE309" s="79">
        <f t="shared" si="190"/>
        <v>85000</v>
      </c>
      <c r="BF309" s="80">
        <f t="shared" si="190"/>
        <v>193903</v>
      </c>
      <c r="BG309" s="81">
        <f t="shared" si="190"/>
        <v>167600</v>
      </c>
      <c r="BH309" s="342">
        <f t="shared" si="191"/>
        <v>16760</v>
      </c>
      <c r="BI309" s="82"/>
    </row>
    <row r="310" spans="1:61" x14ac:dyDescent="0.25">
      <c r="A310" s="137">
        <v>287</v>
      </c>
      <c r="B310" s="292" t="s">
        <v>728</v>
      </c>
      <c r="C310" s="84" t="s">
        <v>774</v>
      </c>
      <c r="D310" s="247" t="s">
        <v>775</v>
      </c>
      <c r="E310" s="86" t="s">
        <v>9</v>
      </c>
      <c r="F310" s="138"/>
      <c r="G310" s="64">
        <f t="shared" si="178"/>
        <v>0</v>
      </c>
      <c r="H310" s="243">
        <v>295.5</v>
      </c>
      <c r="I310" s="184">
        <f t="shared" si="192"/>
        <v>0</v>
      </c>
      <c r="J310" s="351">
        <v>10521</v>
      </c>
      <c r="K310" s="68">
        <v>50</v>
      </c>
      <c r="L310" s="67">
        <v>84</v>
      </c>
      <c r="M310" s="99">
        <v>140</v>
      </c>
      <c r="N310" s="99">
        <f t="shared" si="179"/>
        <v>7000</v>
      </c>
      <c r="O310" s="67">
        <v>122</v>
      </c>
      <c r="P310" s="99">
        <v>60</v>
      </c>
      <c r="Q310" s="99">
        <f t="shared" si="180"/>
        <v>3000</v>
      </c>
      <c r="R310" s="98" t="s">
        <v>37</v>
      </c>
      <c r="S310" s="215"/>
      <c r="T310" s="99">
        <f t="shared" si="181"/>
        <v>0</v>
      </c>
      <c r="U310" s="98" t="s">
        <v>37</v>
      </c>
      <c r="V310" s="215"/>
      <c r="W310" s="99">
        <f t="shared" si="182"/>
        <v>0</v>
      </c>
      <c r="X310" s="98" t="s">
        <v>37</v>
      </c>
      <c r="Y310" s="215"/>
      <c r="Z310" s="99">
        <f t="shared" si="183"/>
        <v>0</v>
      </c>
      <c r="AA310" s="98" t="s">
        <v>37</v>
      </c>
      <c r="AB310" s="215"/>
      <c r="AC310" s="99">
        <f t="shared" si="184"/>
        <v>0</v>
      </c>
      <c r="AD310" s="98" t="s">
        <v>37</v>
      </c>
      <c r="AE310" s="215"/>
      <c r="AF310" s="99">
        <f t="shared" si="185"/>
        <v>0</v>
      </c>
      <c r="AG310" s="98" t="s">
        <v>37</v>
      </c>
      <c r="AH310" s="215"/>
      <c r="AI310" s="99">
        <f t="shared" si="186"/>
        <v>0</v>
      </c>
      <c r="AJ310" s="98" t="s">
        <v>37</v>
      </c>
      <c r="AK310" s="215"/>
      <c r="AL310" s="256">
        <f t="shared" si="187"/>
        <v>0</v>
      </c>
      <c r="AM310" s="73">
        <v>286</v>
      </c>
      <c r="AN310" s="74">
        <v>392</v>
      </c>
      <c r="AO310" s="75">
        <f t="shared" si="158"/>
        <v>19600</v>
      </c>
      <c r="AP310" s="73">
        <v>286</v>
      </c>
      <c r="AQ310" s="74">
        <v>400</v>
      </c>
      <c r="AR310" s="92" t="e">
        <f>AQ310*#REF!</f>
        <v>#REF!</v>
      </c>
      <c r="AS310" s="73">
        <v>286</v>
      </c>
      <c r="AT310" s="74">
        <v>250</v>
      </c>
      <c r="AU310" s="74" t="e">
        <f>AT310*#REF!</f>
        <v>#REF!</v>
      </c>
      <c r="AV310" s="73">
        <v>286</v>
      </c>
      <c r="AW310" s="246">
        <v>807.75</v>
      </c>
      <c r="AX310" s="75" t="e">
        <f>AW310*#REF!</f>
        <v>#REF!</v>
      </c>
      <c r="AY310" s="93"/>
      <c r="AZ310" s="77">
        <f t="shared" si="159"/>
        <v>60</v>
      </c>
      <c r="BA310" s="77">
        <f t="shared" si="193"/>
        <v>341.625</v>
      </c>
      <c r="BB310" s="77">
        <f t="shared" si="188"/>
        <v>321</v>
      </c>
      <c r="BC310" s="77">
        <f t="shared" si="189"/>
        <v>807.75</v>
      </c>
      <c r="BD310" s="88"/>
      <c r="BE310" s="79">
        <f t="shared" si="190"/>
        <v>3000</v>
      </c>
      <c r="BF310" s="80">
        <f t="shared" si="190"/>
        <v>17081.25</v>
      </c>
      <c r="BG310" s="81">
        <f t="shared" si="190"/>
        <v>16050</v>
      </c>
      <c r="BH310" s="342">
        <f t="shared" si="191"/>
        <v>295.5</v>
      </c>
      <c r="BI310" s="82"/>
    </row>
    <row r="311" spans="1:61" s="204" customFormat="1" x14ac:dyDescent="0.25">
      <c r="A311" s="225"/>
      <c r="B311" s="114"/>
      <c r="C311" s="115"/>
      <c r="D311" s="116" t="s">
        <v>776</v>
      </c>
      <c r="E311" s="116"/>
      <c r="F311" s="226"/>
      <c r="G311" s="226"/>
      <c r="H311" s="120"/>
      <c r="I311" s="120">
        <f>SUM(I291:I310)</f>
        <v>0</v>
      </c>
      <c r="J311" s="360"/>
      <c r="K311" s="228"/>
      <c r="L311" s="227"/>
      <c r="M311" s="227"/>
      <c r="N311" s="227"/>
      <c r="O311" s="227"/>
      <c r="P311" s="227"/>
      <c r="Q311" s="227"/>
      <c r="R311" s="227"/>
      <c r="S311" s="227"/>
      <c r="T311" s="227"/>
      <c r="U311" s="227"/>
      <c r="V311" s="227"/>
      <c r="W311" s="227"/>
      <c r="X311" s="227"/>
      <c r="Y311" s="227"/>
      <c r="Z311" s="227"/>
      <c r="AA311" s="229"/>
      <c r="AB311" s="229"/>
      <c r="AC311" s="229"/>
      <c r="AD311" s="229"/>
      <c r="AE311" s="229"/>
      <c r="AF311" s="229"/>
      <c r="AG311" s="229"/>
      <c r="AH311" s="229"/>
      <c r="AI311" s="229"/>
      <c r="AJ311" s="229"/>
      <c r="AK311" s="229"/>
      <c r="AL311" s="229"/>
      <c r="AM311" s="229"/>
      <c r="AN311" s="229"/>
      <c r="AO311" s="229"/>
      <c r="AP311" s="229"/>
      <c r="AQ311" s="229"/>
      <c r="AR311" s="229"/>
      <c r="AS311" s="229"/>
      <c r="AT311" s="229"/>
      <c r="AU311" s="229"/>
      <c r="AV311" s="229"/>
      <c r="AW311" s="229"/>
      <c r="AX311" s="229"/>
      <c r="AY311" s="229"/>
      <c r="AZ311" s="203"/>
      <c r="BA311" s="203"/>
      <c r="BB311" s="203"/>
      <c r="BC311" s="203"/>
      <c r="BD311" s="229"/>
      <c r="BE311" s="125">
        <f>SUM(BE291:BE310)</f>
        <v>2878456.7</v>
      </c>
      <c r="BF311" s="125">
        <f t="shared" ref="BF311:BG311" si="194">SUM(BF291:BF310)</f>
        <v>9110222.0673371051</v>
      </c>
      <c r="BG311" s="125">
        <f t="shared" si="194"/>
        <v>4970652.8</v>
      </c>
      <c r="BH311" s="203"/>
      <c r="BI311" s="82"/>
    </row>
    <row r="312" spans="1:61" x14ac:dyDescent="0.25">
      <c r="A312" s="230"/>
      <c r="B312" s="231"/>
      <c r="C312" s="258"/>
      <c r="D312" s="232" t="s">
        <v>777</v>
      </c>
      <c r="E312" s="233"/>
      <c r="F312" s="234"/>
      <c r="G312" s="234"/>
      <c r="H312" s="259"/>
      <c r="I312" s="260"/>
      <c r="J312" s="178"/>
      <c r="K312" s="179"/>
      <c r="L312" s="178"/>
      <c r="M312" s="178"/>
      <c r="N312" s="178"/>
      <c r="O312" s="178"/>
      <c r="P312" s="178"/>
      <c r="Q312" s="178"/>
      <c r="R312" s="178"/>
      <c r="S312" s="178"/>
      <c r="T312" s="178"/>
      <c r="U312" s="178"/>
      <c r="V312" s="178"/>
      <c r="W312" s="178"/>
      <c r="X312" s="178"/>
      <c r="Y312" s="178"/>
      <c r="Z312" s="178"/>
      <c r="AA312" s="135"/>
      <c r="AB312" s="135"/>
      <c r="AC312" s="135"/>
      <c r="AD312" s="135"/>
      <c r="AE312" s="135"/>
      <c r="AF312" s="135"/>
      <c r="AG312" s="135"/>
      <c r="AH312" s="135"/>
      <c r="AI312" s="135"/>
      <c r="AJ312" s="135"/>
      <c r="AK312" s="135"/>
      <c r="AL312" s="240"/>
      <c r="AM312" s="240"/>
      <c r="AN312" s="240"/>
      <c r="AO312" s="240"/>
      <c r="AP312" s="240"/>
      <c r="AQ312" s="240"/>
      <c r="AR312" s="240"/>
      <c r="AS312" s="240"/>
      <c r="AT312" s="240"/>
      <c r="AU312" s="240"/>
      <c r="AV312" s="240"/>
      <c r="AW312" s="240"/>
      <c r="AX312" s="240"/>
      <c r="AY312" s="240"/>
      <c r="AZ312" s="209"/>
      <c r="BA312" s="209"/>
      <c r="BB312" s="240"/>
      <c r="BC312" s="240"/>
      <c r="BD312" s="240"/>
      <c r="BE312" s="240"/>
      <c r="BF312" s="240"/>
      <c r="BG312" s="240"/>
      <c r="BH312" s="347"/>
      <c r="BI312" s="82"/>
    </row>
    <row r="313" spans="1:61" ht="144" x14ac:dyDescent="0.25">
      <c r="A313" s="59">
        <v>288</v>
      </c>
      <c r="B313" s="262" t="s">
        <v>778</v>
      </c>
      <c r="C313" s="84" t="s">
        <v>779</v>
      </c>
      <c r="D313" s="62" t="s">
        <v>780</v>
      </c>
      <c r="E313" s="63" t="s">
        <v>781</v>
      </c>
      <c r="F313" s="64"/>
      <c r="G313" s="64">
        <f t="shared" ref="G313:G319" si="195">SUM(F313:F313)</f>
        <v>0</v>
      </c>
      <c r="H313" s="183">
        <v>843.19</v>
      </c>
      <c r="I313" s="184">
        <f>G313*H313</f>
        <v>0</v>
      </c>
      <c r="J313" s="351">
        <v>25089</v>
      </c>
      <c r="K313" s="68">
        <v>100</v>
      </c>
      <c r="L313" s="67">
        <v>149</v>
      </c>
      <c r="M313" s="99">
        <v>900</v>
      </c>
      <c r="N313" s="99">
        <f t="shared" ref="N313:N319" si="196">M313*K313</f>
        <v>90000</v>
      </c>
      <c r="O313" s="67">
        <v>295</v>
      </c>
      <c r="P313" s="99">
        <v>380</v>
      </c>
      <c r="Q313" s="99">
        <f t="shared" ref="Q313:Q319" si="197">P313*K313</f>
        <v>38000</v>
      </c>
      <c r="R313" s="67">
        <v>777</v>
      </c>
      <c r="S313" s="99">
        <v>900</v>
      </c>
      <c r="T313" s="99">
        <f t="shared" ref="T313:T319" si="198">S313*K313</f>
        <v>90000</v>
      </c>
      <c r="U313" s="67" t="s">
        <v>782</v>
      </c>
      <c r="V313" s="99">
        <v>400</v>
      </c>
      <c r="W313" s="99">
        <f t="shared" ref="W313:W319" si="199">V313*K313</f>
        <v>40000</v>
      </c>
      <c r="X313" s="67">
        <v>119</v>
      </c>
      <c r="Y313" s="99">
        <v>800</v>
      </c>
      <c r="Z313" s="99">
        <f t="shared" ref="Z313:Z319" si="200">Y313*K313</f>
        <v>80000</v>
      </c>
      <c r="AA313" s="98" t="s">
        <v>77</v>
      </c>
      <c r="AB313" s="215"/>
      <c r="AC313" s="99">
        <f t="shared" ref="AC313:AC319" si="201">AB313*K313</f>
        <v>0</v>
      </c>
      <c r="AD313" s="98" t="s">
        <v>77</v>
      </c>
      <c r="AE313" s="215"/>
      <c r="AF313" s="99">
        <f t="shared" ref="AF313:AF319" si="202">AE313*K313</f>
        <v>0</v>
      </c>
      <c r="AG313" s="98" t="s">
        <v>77</v>
      </c>
      <c r="AH313" s="215"/>
      <c r="AI313" s="99">
        <f t="shared" ref="AI313:AI319" si="203">AH313*K313</f>
        <v>0</v>
      </c>
      <c r="AJ313" s="67" t="s">
        <v>697</v>
      </c>
      <c r="AK313" s="99">
        <v>610</v>
      </c>
      <c r="AL313" s="245">
        <f t="shared" ref="AL313:AL319" si="204">AK313*K313</f>
        <v>61000</v>
      </c>
      <c r="AM313" s="73">
        <v>287</v>
      </c>
      <c r="AN313" s="74">
        <v>770</v>
      </c>
      <c r="AO313" s="75">
        <f t="shared" si="158"/>
        <v>77000</v>
      </c>
      <c r="AP313" s="73">
        <v>287</v>
      </c>
      <c r="AQ313" s="74">
        <v>1800</v>
      </c>
      <c r="AR313" s="92" t="e">
        <f>AQ313*#REF!</f>
        <v>#REF!</v>
      </c>
      <c r="AS313" s="73">
        <v>287</v>
      </c>
      <c r="AT313" s="74">
        <v>750</v>
      </c>
      <c r="AU313" s="74" t="e">
        <f>AT313*#REF!</f>
        <v>#REF!</v>
      </c>
      <c r="AV313" s="73">
        <v>287</v>
      </c>
      <c r="AW313" s="246">
        <v>1615.51</v>
      </c>
      <c r="AX313" s="75" t="e">
        <f>AW313*#REF!</f>
        <v>#REF!</v>
      </c>
      <c r="AY313" s="93"/>
      <c r="AZ313" s="77">
        <f t="shared" si="159"/>
        <v>380</v>
      </c>
      <c r="BA313" s="77">
        <f t="shared" ref="BA313:BA319" si="205">AVERAGE(AK313,AH313,AE313,AB313,Y313,V313,S313,P313,M313,AN313,AQ313,AT313,AW313)</f>
        <v>892.55100000000004</v>
      </c>
      <c r="BB313" s="77">
        <f t="shared" ref="BB313:BB319" si="206">MEDIAN(AK313,AH313,AE313,AB313,Y313,V313,S313,P313,M313,AN313,AQ313,AT313,AW313)</f>
        <v>785</v>
      </c>
      <c r="BC313" s="77">
        <f t="shared" ref="BC313:BC319" si="207">MAX(AK313,AH313,AE313,AB313,Y313,V313,S313,P313,M313,AN313,AQ313,AT313,AW313)</f>
        <v>1800</v>
      </c>
      <c r="BD313" s="88"/>
      <c r="BE313" s="79">
        <f t="shared" ref="BE313:BG319" si="208">AZ313*$K313</f>
        <v>38000</v>
      </c>
      <c r="BF313" s="80">
        <f t="shared" si="208"/>
        <v>89255.1</v>
      </c>
      <c r="BG313" s="81">
        <f t="shared" si="208"/>
        <v>78500</v>
      </c>
      <c r="BH313" s="342">
        <f t="shared" ref="BH313:BH319" si="209">(SUM(M313,P313,S313,V313,Y313,AB313,AE313,AH313,AK313,AN313,AQ313,AT313,AW313)-MAX(M313,P313,S313,V313,Y313,AB313,AE313,AH313,AK313,AN313,AQ313,AT313,AW313)-MIN(M313,P313,S313,V313,Y313,AB313,AE313,AH313,AK313,AN313,AQ313,AT313,AW313))/(COUNT(M313,P313,S313,V313,Y313,AB313,AE313,AH313,AK313,AN313,AQ313,AT313,AW313)-2)</f>
        <v>843.18875000000003</v>
      </c>
      <c r="BI313" s="82"/>
    </row>
    <row r="314" spans="1:61" ht="144" x14ac:dyDescent="0.25">
      <c r="A314" s="137">
        <v>289</v>
      </c>
      <c r="B314" s="83" t="s">
        <v>778</v>
      </c>
      <c r="C314" s="84" t="s">
        <v>783</v>
      </c>
      <c r="D314" s="85" t="s">
        <v>784</v>
      </c>
      <c r="E314" s="86" t="s">
        <v>781</v>
      </c>
      <c r="F314" s="64">
        <v>40</v>
      </c>
      <c r="G314" s="64">
        <f t="shared" si="195"/>
        <v>40</v>
      </c>
      <c r="H314" s="183">
        <v>1066.0999999999999</v>
      </c>
      <c r="I314" s="184">
        <f t="shared" ref="I314:I319" si="210">G314*H314</f>
        <v>42644</v>
      </c>
      <c r="J314" s="351">
        <v>25089</v>
      </c>
      <c r="K314" s="68">
        <v>20</v>
      </c>
      <c r="L314" s="98" t="s">
        <v>77</v>
      </c>
      <c r="M314" s="215"/>
      <c r="N314" s="99">
        <f t="shared" si="196"/>
        <v>0</v>
      </c>
      <c r="O314" s="67">
        <v>292</v>
      </c>
      <c r="P314" s="99">
        <v>225</v>
      </c>
      <c r="Q314" s="99">
        <f t="shared" si="197"/>
        <v>4500</v>
      </c>
      <c r="R314" s="67">
        <v>779</v>
      </c>
      <c r="S314" s="99">
        <v>575</v>
      </c>
      <c r="T314" s="99">
        <f t="shared" si="198"/>
        <v>11500</v>
      </c>
      <c r="U314" s="98" t="s">
        <v>77</v>
      </c>
      <c r="V314" s="215"/>
      <c r="W314" s="99">
        <f t="shared" si="199"/>
        <v>0</v>
      </c>
      <c r="X314" s="67">
        <v>117</v>
      </c>
      <c r="Y314" s="99">
        <v>850</v>
      </c>
      <c r="Z314" s="99">
        <f t="shared" si="200"/>
        <v>17000</v>
      </c>
      <c r="AA314" s="98" t="s">
        <v>77</v>
      </c>
      <c r="AB314" s="215"/>
      <c r="AC314" s="99">
        <f t="shared" si="201"/>
        <v>0</v>
      </c>
      <c r="AD314" s="98" t="s">
        <v>77</v>
      </c>
      <c r="AE314" s="215"/>
      <c r="AF314" s="99">
        <f t="shared" si="202"/>
        <v>0</v>
      </c>
      <c r="AG314" s="98" t="s">
        <v>77</v>
      </c>
      <c r="AH314" s="215"/>
      <c r="AI314" s="99">
        <f t="shared" si="203"/>
        <v>0</v>
      </c>
      <c r="AJ314" s="98" t="s">
        <v>77</v>
      </c>
      <c r="AK314" s="215"/>
      <c r="AL314" s="248">
        <f t="shared" si="204"/>
        <v>0</v>
      </c>
      <c r="AM314" s="73">
        <v>288</v>
      </c>
      <c r="AN314" s="74">
        <v>1190</v>
      </c>
      <c r="AO314" s="75">
        <f t="shared" si="158"/>
        <v>23800</v>
      </c>
      <c r="AP314" s="73">
        <v>288</v>
      </c>
      <c r="AQ314" s="74">
        <v>2000</v>
      </c>
      <c r="AR314" s="92" t="e">
        <f>AQ314*#REF!</f>
        <v>#REF!</v>
      </c>
      <c r="AS314" s="73">
        <v>288</v>
      </c>
      <c r="AT314" s="74">
        <v>1100</v>
      </c>
      <c r="AU314" s="74" t="e">
        <f>AT314*#REF!</f>
        <v>#REF!</v>
      </c>
      <c r="AV314" s="73">
        <v>288</v>
      </c>
      <c r="AW314" s="246">
        <v>1615.51</v>
      </c>
      <c r="AX314" s="75" t="e">
        <f>AW314*#REF!</f>
        <v>#REF!</v>
      </c>
      <c r="AY314" s="93"/>
      <c r="AZ314" s="77">
        <f t="shared" si="159"/>
        <v>225</v>
      </c>
      <c r="BA314" s="77">
        <f t="shared" si="205"/>
        <v>1079.3585714285714</v>
      </c>
      <c r="BB314" s="77">
        <f t="shared" si="206"/>
        <v>1100</v>
      </c>
      <c r="BC314" s="77">
        <f t="shared" si="207"/>
        <v>2000</v>
      </c>
      <c r="BD314" s="88"/>
      <c r="BE314" s="89">
        <f t="shared" si="208"/>
        <v>4500</v>
      </c>
      <c r="BF314" s="90">
        <f t="shared" si="208"/>
        <v>21587.171428571426</v>
      </c>
      <c r="BG314" s="91">
        <f t="shared" si="208"/>
        <v>22000</v>
      </c>
      <c r="BH314" s="342">
        <f t="shared" si="209"/>
        <v>1066.1020000000001</v>
      </c>
      <c r="BI314" s="82"/>
    </row>
    <row r="315" spans="1:61" ht="144" x14ac:dyDescent="0.25">
      <c r="A315" s="59">
        <v>290</v>
      </c>
      <c r="B315" s="83" t="s">
        <v>778</v>
      </c>
      <c r="C315" s="84" t="s">
        <v>785</v>
      </c>
      <c r="D315" s="85" t="s">
        <v>786</v>
      </c>
      <c r="E315" s="86" t="s">
        <v>781</v>
      </c>
      <c r="F315" s="64">
        <v>10</v>
      </c>
      <c r="G315" s="64">
        <f t="shared" si="195"/>
        <v>10</v>
      </c>
      <c r="H315" s="183">
        <v>1624.38</v>
      </c>
      <c r="I315" s="184">
        <f t="shared" si="210"/>
        <v>16243.800000000001</v>
      </c>
      <c r="J315" s="351">
        <v>25089</v>
      </c>
      <c r="K315" s="68">
        <v>25</v>
      </c>
      <c r="L315" s="67">
        <v>155</v>
      </c>
      <c r="M315" s="99">
        <v>1000</v>
      </c>
      <c r="N315" s="99">
        <f t="shared" si="196"/>
        <v>25000</v>
      </c>
      <c r="O315" s="67">
        <v>296</v>
      </c>
      <c r="P315" s="99">
        <v>700</v>
      </c>
      <c r="Q315" s="99">
        <f t="shared" si="197"/>
        <v>17500</v>
      </c>
      <c r="R315" s="67">
        <v>782</v>
      </c>
      <c r="S315" s="99">
        <v>1075</v>
      </c>
      <c r="T315" s="99">
        <f t="shared" si="198"/>
        <v>26875</v>
      </c>
      <c r="U315" s="67" t="s">
        <v>787</v>
      </c>
      <c r="V315" s="99">
        <v>800</v>
      </c>
      <c r="W315" s="99">
        <f t="shared" si="199"/>
        <v>20000</v>
      </c>
      <c r="X315" s="67">
        <v>114</v>
      </c>
      <c r="Y315" s="99">
        <v>800</v>
      </c>
      <c r="Z315" s="99">
        <f t="shared" si="200"/>
        <v>20000</v>
      </c>
      <c r="AA315" s="98" t="s">
        <v>77</v>
      </c>
      <c r="AB315" s="215"/>
      <c r="AC315" s="99">
        <f t="shared" si="201"/>
        <v>0</v>
      </c>
      <c r="AD315" s="98" t="s">
        <v>77</v>
      </c>
      <c r="AE315" s="215"/>
      <c r="AF315" s="99">
        <f t="shared" si="202"/>
        <v>0</v>
      </c>
      <c r="AG315" s="98" t="s">
        <v>77</v>
      </c>
      <c r="AH315" s="215"/>
      <c r="AI315" s="99">
        <f t="shared" si="203"/>
        <v>0</v>
      </c>
      <c r="AJ315" s="67" t="s">
        <v>788</v>
      </c>
      <c r="AK315" s="99">
        <v>950</v>
      </c>
      <c r="AL315" s="248">
        <f t="shared" si="204"/>
        <v>23750</v>
      </c>
      <c r="AM315" s="73">
        <v>289</v>
      </c>
      <c r="AN315" s="74">
        <v>2520</v>
      </c>
      <c r="AO315" s="75">
        <f t="shared" si="158"/>
        <v>63000</v>
      </c>
      <c r="AP315" s="73">
        <v>289</v>
      </c>
      <c r="AQ315" s="74">
        <v>3500</v>
      </c>
      <c r="AR315" s="92" t="e">
        <f>AQ315*#REF!</f>
        <v>#REF!</v>
      </c>
      <c r="AS315" s="73">
        <v>289</v>
      </c>
      <c r="AT315" s="74">
        <v>2350</v>
      </c>
      <c r="AU315" s="74" t="e">
        <f>AT315*#REF!</f>
        <v>#REF!</v>
      </c>
      <c r="AV315" s="73">
        <v>289</v>
      </c>
      <c r="AW315" s="246">
        <v>5169.63</v>
      </c>
      <c r="AX315" s="75" t="e">
        <f>AW315*#REF!</f>
        <v>#REF!</v>
      </c>
      <c r="AY315" s="93"/>
      <c r="AZ315" s="77">
        <f t="shared" si="159"/>
        <v>700</v>
      </c>
      <c r="BA315" s="77">
        <f t="shared" si="205"/>
        <v>1886.4630000000002</v>
      </c>
      <c r="BB315" s="77">
        <f t="shared" si="206"/>
        <v>1037.5</v>
      </c>
      <c r="BC315" s="77">
        <f t="shared" si="207"/>
        <v>5169.63</v>
      </c>
      <c r="BD315" s="88"/>
      <c r="BE315" s="89">
        <f t="shared" si="208"/>
        <v>17500</v>
      </c>
      <c r="BF315" s="90">
        <f t="shared" si="208"/>
        <v>47161.575000000004</v>
      </c>
      <c r="BG315" s="91">
        <f t="shared" si="208"/>
        <v>25937.5</v>
      </c>
      <c r="BH315" s="342">
        <f t="shared" si="209"/>
        <v>1624.375</v>
      </c>
      <c r="BI315" s="82"/>
    </row>
    <row r="316" spans="1:61" ht="144" x14ac:dyDescent="0.25">
      <c r="A316" s="137">
        <v>291</v>
      </c>
      <c r="B316" s="83" t="s">
        <v>778</v>
      </c>
      <c r="C316" s="84" t="s">
        <v>789</v>
      </c>
      <c r="D316" s="85" t="s">
        <v>790</v>
      </c>
      <c r="E316" s="86" t="s">
        <v>781</v>
      </c>
      <c r="F316" s="64">
        <v>10</v>
      </c>
      <c r="G316" s="64">
        <f t="shared" si="195"/>
        <v>10</v>
      </c>
      <c r="H316" s="183">
        <v>2402.86</v>
      </c>
      <c r="I316" s="184">
        <f t="shared" si="210"/>
        <v>24028.600000000002</v>
      </c>
      <c r="J316" s="351">
        <v>25089</v>
      </c>
      <c r="K316" s="68">
        <v>25</v>
      </c>
      <c r="L316" s="98" t="s">
        <v>77</v>
      </c>
      <c r="M316" s="215"/>
      <c r="N316" s="99">
        <f t="shared" si="196"/>
        <v>0</v>
      </c>
      <c r="O316" s="67">
        <v>298</v>
      </c>
      <c r="P316" s="99">
        <v>1000</v>
      </c>
      <c r="Q316" s="99">
        <f t="shared" si="197"/>
        <v>25000</v>
      </c>
      <c r="R316" s="67">
        <v>781</v>
      </c>
      <c r="S316" s="99">
        <v>1490</v>
      </c>
      <c r="T316" s="99">
        <f t="shared" si="198"/>
        <v>37250</v>
      </c>
      <c r="U316" s="67" t="s">
        <v>791</v>
      </c>
      <c r="V316" s="99">
        <v>800</v>
      </c>
      <c r="W316" s="99">
        <f t="shared" si="199"/>
        <v>20000</v>
      </c>
      <c r="X316" s="67">
        <v>115</v>
      </c>
      <c r="Y316" s="99">
        <v>850</v>
      </c>
      <c r="Z316" s="99">
        <f t="shared" si="200"/>
        <v>21250</v>
      </c>
      <c r="AA316" s="98" t="s">
        <v>77</v>
      </c>
      <c r="AB316" s="215"/>
      <c r="AC316" s="99">
        <f t="shared" si="201"/>
        <v>0</v>
      </c>
      <c r="AD316" s="98" t="s">
        <v>77</v>
      </c>
      <c r="AE316" s="215"/>
      <c r="AF316" s="99">
        <f t="shared" si="202"/>
        <v>0</v>
      </c>
      <c r="AG316" s="98" t="s">
        <v>77</v>
      </c>
      <c r="AH316" s="215"/>
      <c r="AI316" s="99">
        <f t="shared" si="203"/>
        <v>0</v>
      </c>
      <c r="AJ316" s="67" t="s">
        <v>792</v>
      </c>
      <c r="AK316" s="99">
        <v>1200</v>
      </c>
      <c r="AL316" s="248">
        <f t="shared" si="204"/>
        <v>30000</v>
      </c>
      <c r="AM316" s="73">
        <v>290</v>
      </c>
      <c r="AN316" s="74">
        <v>4480</v>
      </c>
      <c r="AO316" s="75">
        <f t="shared" si="158"/>
        <v>112000</v>
      </c>
      <c r="AP316" s="73">
        <v>290</v>
      </c>
      <c r="AQ316" s="74">
        <v>4000</v>
      </c>
      <c r="AR316" s="92" t="e">
        <f>AQ316*#REF!</f>
        <v>#REF!</v>
      </c>
      <c r="AS316" s="73">
        <v>290</v>
      </c>
      <c r="AT316" s="74">
        <v>3800</v>
      </c>
      <c r="AU316" s="74" t="e">
        <f>AT316*#REF!</f>
        <v>#REF!</v>
      </c>
      <c r="AV316" s="73">
        <v>290</v>
      </c>
      <c r="AW316" s="246">
        <v>6462.04</v>
      </c>
      <c r="AX316" s="75" t="e">
        <f>AW316*#REF!</f>
        <v>#REF!</v>
      </c>
      <c r="AY316" s="93"/>
      <c r="AZ316" s="77">
        <f t="shared" si="159"/>
        <v>800</v>
      </c>
      <c r="BA316" s="77">
        <f t="shared" si="205"/>
        <v>2675.7822222222221</v>
      </c>
      <c r="BB316" s="77">
        <f t="shared" si="206"/>
        <v>1490</v>
      </c>
      <c r="BC316" s="77">
        <f t="shared" si="207"/>
        <v>6462.04</v>
      </c>
      <c r="BD316" s="88"/>
      <c r="BE316" s="89">
        <f t="shared" si="208"/>
        <v>20000</v>
      </c>
      <c r="BF316" s="90">
        <f t="shared" si="208"/>
        <v>66894.555555555547</v>
      </c>
      <c r="BG316" s="91">
        <f t="shared" si="208"/>
        <v>37250</v>
      </c>
      <c r="BH316" s="342">
        <f t="shared" si="209"/>
        <v>2402.8571428571427</v>
      </c>
      <c r="BI316" s="82"/>
    </row>
    <row r="317" spans="1:61" ht="168" x14ac:dyDescent="0.25">
      <c r="A317" s="59">
        <v>292</v>
      </c>
      <c r="B317" s="83" t="s">
        <v>778</v>
      </c>
      <c r="C317" s="84" t="s">
        <v>793</v>
      </c>
      <c r="D317" s="85" t="s">
        <v>794</v>
      </c>
      <c r="E317" s="86" t="s">
        <v>795</v>
      </c>
      <c r="F317" s="64"/>
      <c r="G317" s="64">
        <f t="shared" si="195"/>
        <v>0</v>
      </c>
      <c r="H317" s="183">
        <v>3016.41</v>
      </c>
      <c r="I317" s="184">
        <f t="shared" si="210"/>
        <v>0</v>
      </c>
      <c r="J317" s="351">
        <v>14052</v>
      </c>
      <c r="K317" s="68">
        <v>30</v>
      </c>
      <c r="L317" s="67">
        <v>55</v>
      </c>
      <c r="M317" s="99">
        <v>1300</v>
      </c>
      <c r="N317" s="99">
        <f t="shared" si="196"/>
        <v>39000</v>
      </c>
      <c r="O317" s="67">
        <v>305</v>
      </c>
      <c r="P317" s="99">
        <v>630</v>
      </c>
      <c r="Q317" s="99">
        <f t="shared" si="197"/>
        <v>18900</v>
      </c>
      <c r="R317" s="67">
        <v>671</v>
      </c>
      <c r="S317" s="99">
        <v>1400</v>
      </c>
      <c r="T317" s="99">
        <f t="shared" si="198"/>
        <v>42000</v>
      </c>
      <c r="U317" s="67" t="s">
        <v>796</v>
      </c>
      <c r="V317" s="99">
        <v>760</v>
      </c>
      <c r="W317" s="99">
        <f t="shared" si="199"/>
        <v>22800</v>
      </c>
      <c r="X317" s="67">
        <v>211</v>
      </c>
      <c r="Y317" s="99">
        <v>2100</v>
      </c>
      <c r="Z317" s="99">
        <f t="shared" si="200"/>
        <v>63000</v>
      </c>
      <c r="AA317" s="98" t="s">
        <v>77</v>
      </c>
      <c r="AB317" s="215"/>
      <c r="AC317" s="99">
        <f t="shared" si="201"/>
        <v>0</v>
      </c>
      <c r="AD317" s="98" t="s">
        <v>77</v>
      </c>
      <c r="AE317" s="215"/>
      <c r="AF317" s="99">
        <f t="shared" si="202"/>
        <v>0</v>
      </c>
      <c r="AG317" s="67">
        <v>37</v>
      </c>
      <c r="AH317" s="99">
        <v>955.42</v>
      </c>
      <c r="AI317" s="99">
        <f t="shared" si="203"/>
        <v>28662.6</v>
      </c>
      <c r="AJ317" s="98" t="s">
        <v>77</v>
      </c>
      <c r="AK317" s="215"/>
      <c r="AL317" s="248">
        <f t="shared" si="204"/>
        <v>0</v>
      </c>
      <c r="AM317" s="73">
        <v>291</v>
      </c>
      <c r="AN317" s="74">
        <v>6300</v>
      </c>
      <c r="AO317" s="75">
        <f t="shared" si="158"/>
        <v>189000</v>
      </c>
      <c r="AP317" s="73">
        <v>291</v>
      </c>
      <c r="AQ317" s="74">
        <v>8000</v>
      </c>
      <c r="AR317" s="92" t="e">
        <f>AQ317*#REF!</f>
        <v>#REF!</v>
      </c>
      <c r="AS317" s="73">
        <v>291</v>
      </c>
      <c r="AT317" s="74">
        <v>5500</v>
      </c>
      <c r="AU317" s="74" t="e">
        <f>AT317*#REF!</f>
        <v>#REF!</v>
      </c>
      <c r="AV317" s="73">
        <v>291</v>
      </c>
      <c r="AW317" s="246">
        <v>5815.83</v>
      </c>
      <c r="AX317" s="75" t="e">
        <f>AW317*#REF!</f>
        <v>#REF!</v>
      </c>
      <c r="AY317" s="93"/>
      <c r="AZ317" s="77">
        <f t="shared" si="159"/>
        <v>630</v>
      </c>
      <c r="BA317" s="77">
        <f t="shared" si="205"/>
        <v>3276.125</v>
      </c>
      <c r="BB317" s="77">
        <f t="shared" si="206"/>
        <v>1750</v>
      </c>
      <c r="BC317" s="77">
        <f t="shared" si="207"/>
        <v>8000</v>
      </c>
      <c r="BD317" s="88"/>
      <c r="BE317" s="89">
        <f t="shared" si="208"/>
        <v>18900</v>
      </c>
      <c r="BF317" s="90">
        <f t="shared" si="208"/>
        <v>98283.75</v>
      </c>
      <c r="BG317" s="91">
        <f t="shared" si="208"/>
        <v>52500</v>
      </c>
      <c r="BH317" s="342">
        <f t="shared" si="209"/>
        <v>3016.40625</v>
      </c>
      <c r="BI317" s="82"/>
    </row>
    <row r="318" spans="1:61" ht="144" x14ac:dyDescent="0.25">
      <c r="A318" s="137">
        <v>293</v>
      </c>
      <c r="B318" s="83" t="s">
        <v>778</v>
      </c>
      <c r="C318" s="84" t="s">
        <v>797</v>
      </c>
      <c r="D318" s="85" t="s">
        <v>798</v>
      </c>
      <c r="E318" s="86" t="s">
        <v>781</v>
      </c>
      <c r="F318" s="64"/>
      <c r="G318" s="64">
        <f t="shared" si="195"/>
        <v>0</v>
      </c>
      <c r="H318" s="183">
        <v>1159.72</v>
      </c>
      <c r="I318" s="184">
        <f t="shared" si="210"/>
        <v>0</v>
      </c>
      <c r="J318" s="351">
        <v>25089</v>
      </c>
      <c r="K318" s="68">
        <v>100</v>
      </c>
      <c r="L318" s="67">
        <v>157</v>
      </c>
      <c r="M318" s="99">
        <v>810</v>
      </c>
      <c r="N318" s="99">
        <f t="shared" si="196"/>
        <v>81000</v>
      </c>
      <c r="O318" s="67">
        <v>300</v>
      </c>
      <c r="P318" s="99">
        <v>550</v>
      </c>
      <c r="Q318" s="99">
        <f t="shared" si="197"/>
        <v>55000</v>
      </c>
      <c r="R318" s="67">
        <v>784</v>
      </c>
      <c r="S318" s="99">
        <v>840</v>
      </c>
      <c r="T318" s="99">
        <f t="shared" si="198"/>
        <v>84000</v>
      </c>
      <c r="U318" s="67" t="s">
        <v>799</v>
      </c>
      <c r="V318" s="99">
        <v>700</v>
      </c>
      <c r="W318" s="99">
        <f t="shared" si="199"/>
        <v>70000</v>
      </c>
      <c r="X318" s="67">
        <v>118</v>
      </c>
      <c r="Y318" s="99">
        <v>450</v>
      </c>
      <c r="Z318" s="99">
        <f t="shared" si="200"/>
        <v>45000</v>
      </c>
      <c r="AA318" s="98" t="s">
        <v>77</v>
      </c>
      <c r="AB318" s="215"/>
      <c r="AC318" s="99">
        <f t="shared" si="201"/>
        <v>0</v>
      </c>
      <c r="AD318" s="98" t="s">
        <v>77</v>
      </c>
      <c r="AE318" s="215"/>
      <c r="AF318" s="99">
        <f t="shared" si="202"/>
        <v>0</v>
      </c>
      <c r="AG318" s="98" t="s">
        <v>77</v>
      </c>
      <c r="AH318" s="215"/>
      <c r="AI318" s="99">
        <f t="shared" si="203"/>
        <v>0</v>
      </c>
      <c r="AJ318" s="67" t="s">
        <v>800</v>
      </c>
      <c r="AK318" s="99">
        <v>774.5</v>
      </c>
      <c r="AL318" s="248">
        <f t="shared" si="204"/>
        <v>77450</v>
      </c>
      <c r="AM318" s="73">
        <v>292</v>
      </c>
      <c r="AN318" s="74">
        <v>1680</v>
      </c>
      <c r="AO318" s="75">
        <f t="shared" si="158"/>
        <v>168000</v>
      </c>
      <c r="AP318" s="73">
        <v>292</v>
      </c>
      <c r="AQ318" s="74">
        <v>2600</v>
      </c>
      <c r="AR318" s="92" t="e">
        <f>AQ318*#REF!</f>
        <v>#REF!</v>
      </c>
      <c r="AS318" s="73">
        <v>292</v>
      </c>
      <c r="AT318" s="74">
        <v>1500</v>
      </c>
      <c r="AU318" s="74" t="e">
        <f>AT318*#REF!</f>
        <v>#REF!</v>
      </c>
      <c r="AV318" s="73">
        <v>292</v>
      </c>
      <c r="AW318" s="246">
        <v>2423.2600000000002</v>
      </c>
      <c r="AX318" s="75" t="e">
        <f>AW318*#REF!</f>
        <v>#REF!</v>
      </c>
      <c r="AY318" s="93"/>
      <c r="AZ318" s="77">
        <f t="shared" si="159"/>
        <v>450</v>
      </c>
      <c r="BA318" s="77">
        <f t="shared" si="205"/>
        <v>1232.7760000000001</v>
      </c>
      <c r="BB318" s="77">
        <f t="shared" si="206"/>
        <v>825</v>
      </c>
      <c r="BC318" s="77">
        <f t="shared" si="207"/>
        <v>2600</v>
      </c>
      <c r="BD318" s="88"/>
      <c r="BE318" s="89">
        <f t="shared" si="208"/>
        <v>45000</v>
      </c>
      <c r="BF318" s="90">
        <f t="shared" si="208"/>
        <v>123277.6</v>
      </c>
      <c r="BG318" s="91">
        <f t="shared" si="208"/>
        <v>82500</v>
      </c>
      <c r="BH318" s="342">
        <f t="shared" si="209"/>
        <v>1159.72</v>
      </c>
      <c r="BI318" s="82"/>
    </row>
    <row r="319" spans="1:61" ht="144" x14ac:dyDescent="0.25">
      <c r="A319" s="59">
        <v>294</v>
      </c>
      <c r="B319" s="83" t="s">
        <v>778</v>
      </c>
      <c r="C319" s="84" t="s">
        <v>801</v>
      </c>
      <c r="D319" s="85" t="s">
        <v>802</v>
      </c>
      <c r="E319" s="86" t="s">
        <v>781</v>
      </c>
      <c r="F319" s="64"/>
      <c r="G319" s="64">
        <f t="shared" si="195"/>
        <v>0</v>
      </c>
      <c r="H319" s="183">
        <v>1957.5</v>
      </c>
      <c r="I319" s="184">
        <f t="shared" si="210"/>
        <v>0</v>
      </c>
      <c r="J319" s="352">
        <v>25089</v>
      </c>
      <c r="K319" s="105">
        <v>10</v>
      </c>
      <c r="L319" s="104">
        <v>157</v>
      </c>
      <c r="M319" s="224">
        <v>810</v>
      </c>
      <c r="N319" s="224">
        <f t="shared" si="196"/>
        <v>8100</v>
      </c>
      <c r="O319" s="222" t="s">
        <v>77</v>
      </c>
      <c r="P319" s="223"/>
      <c r="Q319" s="224">
        <f t="shared" si="197"/>
        <v>0</v>
      </c>
      <c r="R319" s="222" t="s">
        <v>77</v>
      </c>
      <c r="S319" s="223"/>
      <c r="T319" s="224">
        <f t="shared" si="198"/>
        <v>0</v>
      </c>
      <c r="U319" s="104" t="s">
        <v>799</v>
      </c>
      <c r="V319" s="224">
        <v>700</v>
      </c>
      <c r="W319" s="224">
        <f t="shared" si="199"/>
        <v>7000</v>
      </c>
      <c r="X319" s="222" t="s">
        <v>77</v>
      </c>
      <c r="Y319" s="223"/>
      <c r="Z319" s="224">
        <f t="shared" si="200"/>
        <v>0</v>
      </c>
      <c r="AA319" s="222" t="s">
        <v>77</v>
      </c>
      <c r="AB319" s="223"/>
      <c r="AC319" s="224">
        <f t="shared" si="201"/>
        <v>0</v>
      </c>
      <c r="AD319" s="222" t="s">
        <v>77</v>
      </c>
      <c r="AE319" s="223"/>
      <c r="AF319" s="224">
        <f t="shared" si="202"/>
        <v>0</v>
      </c>
      <c r="AG319" s="222" t="s">
        <v>77</v>
      </c>
      <c r="AH319" s="223"/>
      <c r="AI319" s="224">
        <f t="shared" si="203"/>
        <v>0</v>
      </c>
      <c r="AJ319" s="222" t="s">
        <v>77</v>
      </c>
      <c r="AK319" s="223"/>
      <c r="AL319" s="256">
        <f t="shared" si="204"/>
        <v>0</v>
      </c>
      <c r="AM319" s="267">
        <v>293</v>
      </c>
      <c r="AN319" s="109">
        <v>2520</v>
      </c>
      <c r="AO319" s="293">
        <f t="shared" si="158"/>
        <v>25200</v>
      </c>
      <c r="AP319" s="267">
        <v>293</v>
      </c>
      <c r="AQ319" s="109">
        <v>2500</v>
      </c>
      <c r="AR319" s="294" t="e">
        <f>AQ319*#REF!</f>
        <v>#REF!</v>
      </c>
      <c r="AS319" s="267">
        <v>293</v>
      </c>
      <c r="AT319" s="109">
        <v>2000</v>
      </c>
      <c r="AU319" s="109" t="e">
        <f>AT319*#REF!</f>
        <v>#REF!</v>
      </c>
      <c r="AV319" s="267">
        <v>293</v>
      </c>
      <c r="AW319" s="268">
        <v>4038.77</v>
      </c>
      <c r="AX319" s="293" t="e">
        <f>AW319*#REF!</f>
        <v>#REF!</v>
      </c>
      <c r="AY319" s="93"/>
      <c r="AZ319" s="295">
        <f t="shared" si="159"/>
        <v>700</v>
      </c>
      <c r="BA319" s="295">
        <f t="shared" si="205"/>
        <v>2094.7950000000001</v>
      </c>
      <c r="BB319" s="295">
        <f t="shared" si="206"/>
        <v>2250</v>
      </c>
      <c r="BC319" s="295">
        <f t="shared" si="207"/>
        <v>4038.77</v>
      </c>
      <c r="BD319" s="88"/>
      <c r="BE319" s="100">
        <f t="shared" si="208"/>
        <v>7000</v>
      </c>
      <c r="BF319" s="101">
        <f t="shared" si="208"/>
        <v>20947.95</v>
      </c>
      <c r="BG319" s="102">
        <f t="shared" si="208"/>
        <v>22500</v>
      </c>
      <c r="BH319" s="350">
        <f t="shared" si="209"/>
        <v>1957.5</v>
      </c>
      <c r="BI319" s="82"/>
    </row>
    <row r="320" spans="1:61" s="204" customFormat="1" x14ac:dyDescent="0.25">
      <c r="A320" s="198"/>
      <c r="B320" s="161"/>
      <c r="C320" s="296"/>
      <c r="D320" s="163" t="s">
        <v>803</v>
      </c>
      <c r="E320" s="163"/>
      <c r="F320" s="199"/>
      <c r="G320" s="199"/>
      <c r="H320" s="167"/>
      <c r="I320" s="167">
        <f>SUM(I313:I319)</f>
        <v>82916.400000000009</v>
      </c>
      <c r="J320" s="363"/>
      <c r="K320" s="298"/>
      <c r="L320" s="297"/>
      <c r="M320" s="297"/>
      <c r="N320" s="297"/>
      <c r="O320" s="297"/>
      <c r="P320" s="297"/>
      <c r="Q320" s="297"/>
      <c r="R320" s="297"/>
      <c r="S320" s="297"/>
      <c r="T320" s="297"/>
      <c r="U320" s="297"/>
      <c r="V320" s="297"/>
      <c r="W320" s="297"/>
      <c r="X320" s="297"/>
      <c r="Y320" s="297"/>
      <c r="Z320" s="297"/>
      <c r="AA320" s="203"/>
      <c r="AB320" s="203"/>
      <c r="AC320" s="203"/>
      <c r="AD320" s="203"/>
      <c r="AE320" s="203"/>
      <c r="AF320" s="203"/>
      <c r="AG320" s="203"/>
      <c r="AH320" s="203"/>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99">
        <f>SUM(BE313:BE319)</f>
        <v>150900</v>
      </c>
      <c r="BF320" s="299">
        <f t="shared" ref="BF320:BG320" si="211">SUM(BF313:BF319)</f>
        <v>467407.70198412699</v>
      </c>
      <c r="BG320" s="299">
        <f t="shared" si="211"/>
        <v>321187.5</v>
      </c>
      <c r="BH320" s="203"/>
      <c r="BI320" s="82"/>
    </row>
    <row r="321" spans="1:60" x14ac:dyDescent="0.25">
      <c r="A321" s="173"/>
      <c r="B321" s="44"/>
      <c r="C321" s="300"/>
      <c r="D321" s="45" t="s">
        <v>804</v>
      </c>
      <c r="E321" s="174"/>
      <c r="F321" s="301"/>
      <c r="G321" s="301"/>
      <c r="H321" s="302"/>
      <c r="I321" s="303"/>
      <c r="J321" s="304"/>
      <c r="K321" s="305"/>
      <c r="L321" s="306"/>
      <c r="M321" s="306"/>
      <c r="N321" s="306"/>
      <c r="O321" s="306"/>
      <c r="P321" s="306"/>
      <c r="Q321" s="306"/>
      <c r="R321" s="306"/>
      <c r="S321" s="306"/>
      <c r="T321" s="306"/>
      <c r="U321" s="306"/>
      <c r="V321" s="306"/>
      <c r="W321" s="306"/>
      <c r="X321" s="306"/>
      <c r="Y321" s="306"/>
      <c r="Z321" s="306"/>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8"/>
      <c r="BA321" s="307"/>
      <c r="BB321" s="307"/>
      <c r="BC321" s="307"/>
      <c r="BD321" s="307"/>
      <c r="BE321" s="307"/>
      <c r="BF321" s="307"/>
      <c r="BG321" s="307"/>
      <c r="BH321" s="307"/>
    </row>
    <row r="322" spans="1:60" ht="324" x14ac:dyDescent="0.25">
      <c r="A322" s="137">
        <v>295</v>
      </c>
      <c r="B322" s="83" t="s">
        <v>805</v>
      </c>
      <c r="C322" s="84" t="s">
        <v>821</v>
      </c>
      <c r="D322" s="85" t="s">
        <v>822</v>
      </c>
      <c r="E322" s="309"/>
      <c r="F322" s="376"/>
      <c r="G322" s="378">
        <f>SUM(F322:F322)</f>
        <v>0</v>
      </c>
      <c r="H322" s="311">
        <v>1</v>
      </c>
      <c r="I322" s="379">
        <f>G322*H322</f>
        <v>0</v>
      </c>
      <c r="J322" s="364">
        <v>15830</v>
      </c>
      <c r="K322" s="312"/>
      <c r="L322" s="313"/>
      <c r="M322" s="313"/>
      <c r="N322" s="313"/>
      <c r="O322" s="313"/>
      <c r="P322" s="313"/>
      <c r="Q322" s="313"/>
      <c r="R322" s="313"/>
      <c r="S322" s="313"/>
      <c r="T322" s="313"/>
      <c r="U322" s="313"/>
      <c r="V322" s="313"/>
      <c r="W322" s="313"/>
      <c r="X322" s="313"/>
      <c r="Y322" s="313"/>
      <c r="Z322" s="313"/>
      <c r="AZ322" s="308"/>
    </row>
    <row r="323" spans="1:60" x14ac:dyDescent="0.25">
      <c r="A323" s="314"/>
      <c r="B323" s="315"/>
      <c r="C323" s="316"/>
      <c r="D323" s="317" t="s">
        <v>806</v>
      </c>
      <c r="E323" s="318"/>
      <c r="F323" s="319"/>
      <c r="G323" s="319"/>
      <c r="H323" s="320"/>
      <c r="I323" s="321">
        <f>SUM(I322:I322)</f>
        <v>0</v>
      </c>
      <c r="J323" s="365"/>
      <c r="K323" s="312"/>
      <c r="L323" s="313"/>
      <c r="M323" s="313"/>
      <c r="N323" s="313"/>
      <c r="O323" s="313"/>
      <c r="P323" s="313"/>
      <c r="Q323" s="313"/>
      <c r="R323" s="313"/>
      <c r="S323" s="313"/>
      <c r="T323" s="313"/>
      <c r="U323" s="313"/>
      <c r="V323" s="313"/>
      <c r="W323" s="313"/>
      <c r="X323" s="313"/>
      <c r="Y323" s="313"/>
      <c r="Z323" s="313"/>
    </row>
    <row r="324" spans="1:60" x14ac:dyDescent="0.25">
      <c r="A324" s="313"/>
      <c r="B324" s="322"/>
      <c r="C324" s="322"/>
      <c r="D324" s="313"/>
      <c r="E324" s="323"/>
      <c r="F324" s="312"/>
      <c r="G324" s="312"/>
      <c r="H324" s="324"/>
      <c r="I324" s="324"/>
      <c r="J324" s="313"/>
      <c r="K324" s="312"/>
      <c r="L324" s="313"/>
      <c r="M324" s="313"/>
      <c r="N324" s="313"/>
      <c r="O324" s="313"/>
      <c r="P324" s="313"/>
      <c r="Q324" s="313"/>
      <c r="R324" s="313"/>
      <c r="S324" s="313"/>
      <c r="T324" s="313"/>
      <c r="U324" s="313"/>
      <c r="V324" s="313"/>
      <c r="W324" s="313"/>
      <c r="X324" s="313"/>
      <c r="Y324" s="313"/>
      <c r="Z324" s="313"/>
    </row>
    <row r="325" spans="1:60" ht="15" x14ac:dyDescent="0.25">
      <c r="A325" s="313"/>
      <c r="B325" s="322"/>
      <c r="C325" s="322"/>
      <c r="D325" s="330" t="s">
        <v>0</v>
      </c>
      <c r="E325" s="330"/>
      <c r="F325" s="371"/>
      <c r="G325" s="371"/>
      <c r="H325" s="371"/>
      <c r="J325" s="313"/>
      <c r="K325" s="312"/>
      <c r="L325" s="313"/>
      <c r="M325" s="313"/>
      <c r="N325" s="313"/>
      <c r="O325" s="313"/>
      <c r="P325" s="313"/>
      <c r="Q325" s="313"/>
      <c r="R325" s="313"/>
      <c r="S325" s="313"/>
      <c r="T325" s="313"/>
      <c r="U325" s="313"/>
      <c r="V325" s="313"/>
      <c r="W325" s="313"/>
      <c r="X325" s="313"/>
      <c r="Y325" s="313"/>
      <c r="Z325" s="313"/>
    </row>
    <row r="326" spans="1:60" ht="15" x14ac:dyDescent="0.25">
      <c r="A326" s="313"/>
      <c r="B326" s="322"/>
      <c r="C326" s="322"/>
      <c r="D326" s="372" t="str">
        <f>D3</f>
        <v>GRUPO I - ALIMENTAÇÃO E BEBIDAS</v>
      </c>
      <c r="E326" s="366">
        <f>I24</f>
        <v>0</v>
      </c>
      <c r="F326" s="369"/>
      <c r="G326" s="307"/>
      <c r="H326" s="369"/>
      <c r="J326" s="313"/>
      <c r="K326" s="312"/>
      <c r="L326" s="313"/>
      <c r="M326" s="313"/>
      <c r="N326" s="313"/>
      <c r="O326" s="313"/>
      <c r="P326" s="313"/>
      <c r="Q326" s="313"/>
      <c r="R326" s="313"/>
      <c r="S326" s="313"/>
      <c r="T326" s="313"/>
      <c r="U326" s="313"/>
      <c r="V326" s="313"/>
      <c r="W326" s="313"/>
      <c r="X326" s="313"/>
      <c r="Y326" s="313"/>
      <c r="Z326" s="313"/>
    </row>
    <row r="327" spans="1:60" ht="15" x14ac:dyDescent="0.25">
      <c r="A327" s="313"/>
      <c r="B327" s="322"/>
      <c r="C327" s="322"/>
      <c r="D327" s="372" t="str">
        <f>D25</f>
        <v>GRUPO II - INSTALAÇÕES</v>
      </c>
      <c r="E327" s="366">
        <f>I47</f>
        <v>86767.05</v>
      </c>
      <c r="F327" s="369"/>
      <c r="G327" s="307"/>
      <c r="H327" s="369"/>
      <c r="J327" s="313"/>
      <c r="K327" s="312"/>
      <c r="L327" s="313"/>
      <c r="M327" s="313"/>
      <c r="N327" s="313"/>
      <c r="O327" s="313"/>
      <c r="P327" s="313"/>
      <c r="Q327" s="313"/>
      <c r="R327" s="313"/>
      <c r="S327" s="313"/>
      <c r="T327" s="313"/>
      <c r="U327" s="313"/>
      <c r="V327" s="313"/>
      <c r="W327" s="313"/>
      <c r="X327" s="313"/>
      <c r="Y327" s="313"/>
      <c r="Z327" s="313"/>
    </row>
    <row r="328" spans="1:60" ht="15" x14ac:dyDescent="0.25">
      <c r="A328" s="313"/>
      <c r="B328" s="322"/>
      <c r="C328" s="322"/>
      <c r="D328" s="372" t="str">
        <f>D48</f>
        <v>GRUPO III - COMUNICAÇÃO VISUAL</v>
      </c>
      <c r="E328" s="366">
        <f>I55</f>
        <v>9527.9</v>
      </c>
      <c r="F328" s="369"/>
      <c r="G328" s="307"/>
      <c r="H328" s="369"/>
      <c r="J328" s="313"/>
      <c r="K328" s="312"/>
      <c r="L328" s="313"/>
      <c r="M328" s="313"/>
      <c r="N328" s="313"/>
      <c r="O328" s="313"/>
      <c r="P328" s="313"/>
      <c r="Q328" s="313"/>
      <c r="R328" s="313"/>
      <c r="S328" s="313"/>
      <c r="T328" s="313"/>
      <c r="U328" s="313"/>
      <c r="V328" s="313"/>
      <c r="W328" s="313"/>
      <c r="X328" s="313"/>
      <c r="Y328" s="313"/>
      <c r="Z328" s="313"/>
    </row>
    <row r="329" spans="1:60" ht="15" x14ac:dyDescent="0.25">
      <c r="A329" s="313"/>
      <c r="B329" s="322"/>
      <c r="C329" s="322"/>
      <c r="D329" s="372" t="str">
        <f>D56</f>
        <v>GRUPO IV - EQUIPAMENTOS</v>
      </c>
      <c r="E329" s="366">
        <f>I86</f>
        <v>75737.399999999994</v>
      </c>
      <c r="F329" s="369"/>
      <c r="G329" s="307"/>
      <c r="H329" s="369"/>
      <c r="J329" s="313"/>
      <c r="K329" s="312"/>
      <c r="L329" s="313"/>
      <c r="M329" s="313"/>
      <c r="N329" s="313"/>
      <c r="O329" s="313"/>
      <c r="P329" s="313"/>
      <c r="Q329" s="313"/>
      <c r="R329" s="313"/>
      <c r="S329" s="313"/>
      <c r="T329" s="313"/>
      <c r="U329" s="313"/>
      <c r="V329" s="313"/>
      <c r="W329" s="313"/>
      <c r="X329" s="313"/>
      <c r="Y329" s="313"/>
      <c r="Z329" s="313"/>
    </row>
    <row r="330" spans="1:60" ht="15" x14ac:dyDescent="0.25">
      <c r="A330" s="313"/>
      <c r="B330" s="322"/>
      <c r="C330" s="322"/>
      <c r="D330" s="372" t="str">
        <f>D87</f>
        <v>GRUPO V - INFRA AUDIOVISUAL</v>
      </c>
      <c r="E330" s="366">
        <f>I141</f>
        <v>82870</v>
      </c>
      <c r="F330" s="369"/>
      <c r="G330" s="369"/>
      <c r="H330" s="370"/>
      <c r="J330" s="313"/>
      <c r="K330" s="312"/>
      <c r="L330" s="313"/>
      <c r="M330" s="313"/>
      <c r="N330" s="313"/>
      <c r="O330" s="313"/>
      <c r="P330" s="313"/>
      <c r="Q330" s="313"/>
      <c r="R330" s="313"/>
      <c r="S330" s="313"/>
      <c r="T330" s="313"/>
      <c r="U330" s="313"/>
      <c r="V330" s="313"/>
      <c r="W330" s="313"/>
      <c r="X330" s="313"/>
      <c r="Y330" s="313"/>
      <c r="Z330" s="313"/>
    </row>
    <row r="331" spans="1:60" ht="15" x14ac:dyDescent="0.25">
      <c r="A331" s="313"/>
      <c r="B331" s="322"/>
      <c r="C331" s="322"/>
      <c r="D331" s="372" t="str">
        <f>D142</f>
        <v>GRUPO VI - INSUMOS GRÁFICOS</v>
      </c>
      <c r="E331" s="366">
        <f>I167</f>
        <v>745920</v>
      </c>
      <c r="F331" s="369"/>
      <c r="G331" s="369"/>
      <c r="H331" s="369"/>
      <c r="J331" s="313"/>
      <c r="K331" s="312"/>
      <c r="L331" s="313"/>
      <c r="M331" s="313"/>
      <c r="N331" s="313"/>
      <c r="O331" s="313"/>
      <c r="P331" s="313"/>
      <c r="Q331" s="313"/>
      <c r="R331" s="313"/>
      <c r="S331" s="313"/>
      <c r="T331" s="313"/>
      <c r="U331" s="313"/>
      <c r="V331" s="313"/>
      <c r="W331" s="313"/>
      <c r="X331" s="313"/>
      <c r="Y331" s="313"/>
      <c r="Z331" s="313"/>
    </row>
    <row r="332" spans="1:60" ht="15" x14ac:dyDescent="0.25">
      <c r="A332" s="313"/>
      <c r="B332" s="322"/>
      <c r="C332" s="322"/>
      <c r="D332" s="372" t="str">
        <f>D168</f>
        <v>GRUPO VII - MOBILIÁRIO</v>
      </c>
      <c r="E332" s="366">
        <f>I227</f>
        <v>57600</v>
      </c>
      <c r="F332" s="369"/>
      <c r="G332" s="369"/>
      <c r="H332" s="369"/>
      <c r="J332" s="313"/>
      <c r="K332" s="312"/>
      <c r="L332" s="313"/>
      <c r="M332" s="313"/>
      <c r="N332" s="313"/>
      <c r="O332" s="313"/>
      <c r="P332" s="313"/>
      <c r="Q332" s="313"/>
      <c r="R332" s="313"/>
      <c r="S332" s="313"/>
      <c r="T332" s="313"/>
      <c r="U332" s="313"/>
      <c r="V332" s="313"/>
      <c r="W332" s="313"/>
      <c r="X332" s="313"/>
      <c r="Y332" s="313"/>
      <c r="Z332" s="313"/>
    </row>
    <row r="333" spans="1:60" ht="15" x14ac:dyDescent="0.25">
      <c r="A333" s="313"/>
      <c r="B333" s="322"/>
      <c r="C333" s="322"/>
      <c r="D333" s="372" t="str">
        <f>D228</f>
        <v>GRUPO VIII - ORNAMENTAÇÃO</v>
      </c>
      <c r="E333" s="366">
        <f>I252</f>
        <v>20423.5</v>
      </c>
      <c r="F333" s="369"/>
      <c r="G333" s="369"/>
      <c r="H333" s="369"/>
      <c r="J333" s="313"/>
      <c r="K333" s="312"/>
      <c r="L333" s="313"/>
      <c r="M333" s="313"/>
      <c r="N333" s="313"/>
      <c r="O333" s="313"/>
      <c r="P333" s="313"/>
      <c r="Q333" s="313"/>
      <c r="R333" s="313"/>
      <c r="S333" s="313"/>
      <c r="T333" s="313"/>
      <c r="U333" s="313"/>
      <c r="V333" s="313"/>
      <c r="W333" s="313"/>
      <c r="X333" s="313"/>
      <c r="Y333" s="313"/>
      <c r="Z333" s="313"/>
    </row>
    <row r="334" spans="1:60" ht="15" x14ac:dyDescent="0.25">
      <c r="A334" s="313"/>
      <c r="B334" s="322"/>
      <c r="C334" s="322"/>
      <c r="D334" s="372" t="str">
        <f>D253</f>
        <v>GRUPO IX - PRODUÇÃO</v>
      </c>
      <c r="E334" s="366">
        <f>I265</f>
        <v>4120</v>
      </c>
      <c r="F334" s="369"/>
      <c r="G334" s="369"/>
      <c r="H334" s="369"/>
      <c r="J334" s="313"/>
      <c r="K334" s="312"/>
      <c r="L334" s="313"/>
      <c r="M334" s="313"/>
      <c r="N334" s="313"/>
      <c r="O334" s="313"/>
      <c r="P334" s="313"/>
      <c r="Q334" s="313"/>
      <c r="R334" s="313"/>
      <c r="S334" s="313"/>
      <c r="T334" s="313"/>
      <c r="U334" s="313"/>
      <c r="V334" s="313"/>
      <c r="W334" s="313"/>
      <c r="X334" s="313"/>
      <c r="Y334" s="313"/>
      <c r="Z334" s="313"/>
    </row>
    <row r="335" spans="1:60" ht="15" x14ac:dyDescent="0.25">
      <c r="A335" s="313"/>
      <c r="B335" s="322"/>
      <c r="C335" s="322"/>
      <c r="D335" s="372" t="str">
        <f>D266</f>
        <v>GRUPO X- RECURSOS HUMANOS</v>
      </c>
      <c r="E335" s="366">
        <f>I289</f>
        <v>14670</v>
      </c>
      <c r="F335" s="369"/>
      <c r="G335" s="369"/>
      <c r="H335" s="369"/>
      <c r="J335" s="313"/>
      <c r="K335" s="312"/>
      <c r="L335" s="313"/>
      <c r="M335" s="313"/>
      <c r="N335" s="313"/>
      <c r="O335" s="313"/>
      <c r="P335" s="313"/>
      <c r="Q335" s="313"/>
      <c r="R335" s="313"/>
      <c r="S335" s="313"/>
      <c r="T335" s="313"/>
      <c r="U335" s="313"/>
      <c r="V335" s="313"/>
      <c r="W335" s="313"/>
      <c r="X335" s="313"/>
      <c r="Y335" s="313"/>
      <c r="Z335" s="313"/>
    </row>
    <row r="336" spans="1:60" ht="15" x14ac:dyDescent="0.25">
      <c r="A336" s="313"/>
      <c r="B336" s="322"/>
      <c r="C336" s="322"/>
      <c r="D336" s="372" t="str">
        <f>D290</f>
        <v>GRUPO XI - TECNOLOGIA</v>
      </c>
      <c r="E336" s="366">
        <f>I311</f>
        <v>0</v>
      </c>
      <c r="F336" s="369"/>
      <c r="G336" s="369"/>
      <c r="H336" s="369"/>
      <c r="J336" s="313"/>
      <c r="K336" s="312"/>
      <c r="L336" s="313"/>
      <c r="M336" s="313"/>
      <c r="N336" s="313"/>
      <c r="O336" s="313"/>
      <c r="P336" s="313"/>
      <c r="Q336" s="313"/>
      <c r="R336" s="313"/>
      <c r="S336" s="313"/>
      <c r="T336" s="313"/>
      <c r="U336" s="313"/>
      <c r="V336" s="313"/>
      <c r="W336" s="313"/>
      <c r="X336" s="313"/>
      <c r="Y336" s="313"/>
      <c r="Z336" s="313"/>
    </row>
    <row r="337" spans="1:26" ht="15" x14ac:dyDescent="0.25">
      <c r="A337" s="313"/>
      <c r="B337" s="322"/>
      <c r="C337" s="322"/>
      <c r="D337" s="372" t="str">
        <f>D312</f>
        <v>GRUPO XII - TRANSPORTES</v>
      </c>
      <c r="E337" s="366">
        <f>I320</f>
        <v>82916.400000000009</v>
      </c>
      <c r="F337" s="369"/>
      <c r="G337" s="369"/>
      <c r="H337" s="369"/>
      <c r="J337" s="313"/>
      <c r="K337" s="312"/>
      <c r="L337" s="313"/>
      <c r="M337" s="313"/>
      <c r="N337" s="313"/>
      <c r="O337" s="313"/>
      <c r="P337" s="313"/>
      <c r="Q337" s="313"/>
      <c r="R337" s="313"/>
      <c r="S337" s="313"/>
      <c r="T337" s="313"/>
      <c r="U337" s="313"/>
      <c r="V337" s="313"/>
      <c r="W337" s="313"/>
      <c r="X337" s="313"/>
      <c r="Y337" s="313"/>
      <c r="Z337" s="313"/>
    </row>
    <row r="338" spans="1:26" ht="15" x14ac:dyDescent="0.25">
      <c r="A338" s="313"/>
      <c r="B338" s="322"/>
      <c r="C338" s="322"/>
      <c r="D338" s="372" t="str">
        <f>D321</f>
        <v>GRUPO XIII - SERVIÇOS EVENTUAIS</v>
      </c>
      <c r="E338" s="367">
        <f>'UASG 160060'!$I$323</f>
        <v>0</v>
      </c>
      <c r="F338" s="369"/>
      <c r="G338" s="369"/>
      <c r="H338" s="369"/>
      <c r="J338" s="313"/>
      <c r="K338" s="312"/>
      <c r="L338" s="313"/>
      <c r="M338" s="313"/>
      <c r="N338" s="313"/>
      <c r="O338" s="313"/>
      <c r="P338" s="313"/>
      <c r="Q338" s="313"/>
      <c r="R338" s="313"/>
      <c r="S338" s="313"/>
      <c r="T338" s="313"/>
      <c r="U338" s="313"/>
      <c r="V338" s="313"/>
      <c r="W338" s="313"/>
      <c r="X338" s="313"/>
      <c r="Y338" s="313"/>
      <c r="Z338" s="313"/>
    </row>
    <row r="339" spans="1:26" ht="15" x14ac:dyDescent="0.25">
      <c r="A339" s="313"/>
      <c r="B339" s="322"/>
      <c r="C339" s="322"/>
      <c r="D339" s="374" t="s">
        <v>4</v>
      </c>
      <c r="E339" s="368">
        <f>SUM(E326:E338)</f>
        <v>1180552.25</v>
      </c>
      <c r="F339" s="370"/>
      <c r="G339" s="370"/>
      <c r="H339" s="370"/>
      <c r="J339" s="313"/>
      <c r="K339" s="312"/>
      <c r="L339" s="313"/>
      <c r="M339" s="313"/>
      <c r="N339" s="313"/>
      <c r="O339" s="313"/>
      <c r="P339" s="313"/>
      <c r="Q339" s="313"/>
      <c r="R339" s="313"/>
      <c r="S339" s="313"/>
      <c r="T339" s="313"/>
      <c r="U339" s="313"/>
      <c r="V339" s="313"/>
      <c r="W339" s="313"/>
      <c r="X339" s="313"/>
      <c r="Y339" s="313"/>
      <c r="Z339" s="313"/>
    </row>
    <row r="340" spans="1:26" x14ac:dyDescent="0.25">
      <c r="A340" s="313"/>
      <c r="B340" s="322"/>
      <c r="C340" s="322"/>
      <c r="D340" s="313"/>
      <c r="E340" s="323"/>
      <c r="F340" s="312"/>
      <c r="G340" s="312"/>
      <c r="H340" s="324"/>
      <c r="I340" s="324"/>
      <c r="J340" s="313"/>
      <c r="K340" s="312"/>
      <c r="L340" s="313"/>
      <c r="M340" s="313"/>
      <c r="N340" s="313"/>
      <c r="O340" s="313"/>
      <c r="P340" s="313"/>
      <c r="Q340" s="313"/>
      <c r="R340" s="313"/>
      <c r="S340" s="313"/>
      <c r="T340" s="313"/>
      <c r="U340" s="313"/>
      <c r="V340" s="313"/>
      <c r="W340" s="313"/>
      <c r="X340" s="313"/>
      <c r="Y340" s="313"/>
      <c r="Z340" s="313"/>
    </row>
    <row r="341" spans="1:26" x14ac:dyDescent="0.25">
      <c r="A341" s="313"/>
      <c r="B341" s="322"/>
      <c r="C341" s="322"/>
      <c r="D341" s="313"/>
      <c r="E341" s="323"/>
      <c r="F341" s="312"/>
      <c r="G341" s="312"/>
      <c r="H341" s="324"/>
      <c r="I341" s="324"/>
      <c r="J341" s="313"/>
      <c r="K341" s="312"/>
      <c r="L341" s="313"/>
      <c r="M341" s="313"/>
      <c r="N341" s="313"/>
      <c r="O341" s="313"/>
      <c r="P341" s="313"/>
      <c r="Q341" s="313"/>
      <c r="R341" s="313"/>
      <c r="S341" s="313"/>
      <c r="T341" s="313"/>
      <c r="U341" s="313"/>
      <c r="V341" s="313"/>
      <c r="W341" s="313"/>
      <c r="X341" s="313"/>
      <c r="Y341" s="313"/>
      <c r="Z341" s="313"/>
    </row>
    <row r="342" spans="1:26" x14ac:dyDescent="0.25">
      <c r="A342" s="313"/>
      <c r="B342" s="322"/>
      <c r="C342" s="322"/>
      <c r="D342" s="313"/>
      <c r="E342" s="323"/>
      <c r="F342" s="312"/>
      <c r="G342" s="312"/>
      <c r="H342" s="324"/>
      <c r="I342" s="324"/>
      <c r="J342" s="313"/>
      <c r="K342" s="312"/>
      <c r="L342" s="313"/>
      <c r="M342" s="313"/>
      <c r="N342" s="313"/>
      <c r="O342" s="313"/>
      <c r="P342" s="313"/>
      <c r="Q342" s="313"/>
      <c r="R342" s="313"/>
      <c r="S342" s="313"/>
      <c r="T342" s="313"/>
      <c r="U342" s="313"/>
      <c r="V342" s="313"/>
      <c r="W342" s="313"/>
      <c r="X342" s="313"/>
      <c r="Y342" s="313"/>
      <c r="Z342" s="313"/>
    </row>
    <row r="343" spans="1:26" x14ac:dyDescent="0.25">
      <c r="A343" s="313"/>
      <c r="B343" s="322"/>
      <c r="C343" s="322"/>
      <c r="D343" s="313"/>
      <c r="E343" s="323"/>
      <c r="F343" s="312"/>
      <c r="G343" s="312"/>
      <c r="H343" s="324"/>
      <c r="I343" s="324"/>
      <c r="J343" s="313"/>
      <c r="K343" s="312"/>
      <c r="L343" s="313"/>
      <c r="M343" s="313"/>
      <c r="N343" s="313"/>
      <c r="O343" s="313"/>
      <c r="P343" s="313"/>
      <c r="Q343" s="313"/>
      <c r="R343" s="313"/>
      <c r="S343" s="313"/>
      <c r="T343" s="313"/>
      <c r="U343" s="313"/>
      <c r="V343" s="313"/>
      <c r="W343" s="313"/>
      <c r="X343" s="313"/>
      <c r="Y343" s="313"/>
      <c r="Z343" s="313"/>
    </row>
    <row r="344" spans="1:26" x14ac:dyDescent="0.25">
      <c r="A344" s="313"/>
      <c r="B344" s="322"/>
      <c r="C344" s="322"/>
      <c r="D344" s="313"/>
      <c r="E344" s="323"/>
      <c r="F344" s="312"/>
      <c r="G344" s="312"/>
      <c r="H344" s="324"/>
      <c r="I344" s="324"/>
      <c r="J344" s="313"/>
      <c r="K344" s="312"/>
      <c r="L344" s="313"/>
      <c r="M344" s="313"/>
      <c r="N344" s="313"/>
      <c r="O344" s="313"/>
      <c r="P344" s="313"/>
      <c r="Q344" s="313"/>
      <c r="R344" s="313"/>
      <c r="S344" s="313"/>
      <c r="T344" s="313"/>
      <c r="U344" s="313"/>
      <c r="V344" s="313"/>
      <c r="W344" s="313"/>
      <c r="X344" s="313"/>
      <c r="Y344" s="313"/>
      <c r="Z344" s="313"/>
    </row>
    <row r="345" spans="1:26" x14ac:dyDescent="0.25">
      <c r="A345" s="313"/>
      <c r="B345" s="322"/>
      <c r="C345" s="322"/>
      <c r="D345" s="313"/>
      <c r="E345" s="323"/>
      <c r="F345" s="312"/>
      <c r="G345" s="312"/>
      <c r="H345" s="324"/>
      <c r="I345" s="324"/>
      <c r="J345" s="313"/>
      <c r="K345" s="312"/>
      <c r="L345" s="313"/>
      <c r="M345" s="313"/>
      <c r="N345" s="313"/>
      <c r="O345" s="313"/>
      <c r="P345" s="313"/>
      <c r="Q345" s="313"/>
      <c r="R345" s="313"/>
      <c r="S345" s="313"/>
      <c r="T345" s="313"/>
      <c r="U345" s="313"/>
      <c r="V345" s="313"/>
      <c r="W345" s="313"/>
      <c r="X345" s="313"/>
      <c r="Y345" s="313"/>
      <c r="Z345" s="313"/>
    </row>
    <row r="346" spans="1:26" x14ac:dyDescent="0.25">
      <c r="A346" s="313"/>
      <c r="B346" s="322"/>
      <c r="C346" s="322"/>
      <c r="D346" s="313"/>
      <c r="E346" s="323"/>
      <c r="F346" s="312"/>
      <c r="G346" s="312"/>
      <c r="H346" s="324"/>
      <c r="I346" s="324"/>
      <c r="J346" s="313"/>
      <c r="K346" s="312"/>
      <c r="L346" s="313"/>
      <c r="M346" s="313"/>
      <c r="N346" s="313"/>
      <c r="O346" s="313"/>
      <c r="P346" s="313"/>
      <c r="Q346" s="313"/>
      <c r="R346" s="313"/>
      <c r="S346" s="313"/>
      <c r="T346" s="313"/>
      <c r="U346" s="313"/>
      <c r="V346" s="313"/>
      <c r="W346" s="313"/>
      <c r="X346" s="313"/>
      <c r="Y346" s="313"/>
      <c r="Z346" s="313"/>
    </row>
    <row r="347" spans="1:26" x14ac:dyDescent="0.25">
      <c r="A347" s="313"/>
      <c r="B347" s="322"/>
      <c r="C347" s="322"/>
      <c r="D347" s="313"/>
      <c r="E347" s="323"/>
      <c r="F347" s="312"/>
      <c r="G347" s="312"/>
      <c r="H347" s="324"/>
      <c r="I347" s="324"/>
      <c r="J347" s="313"/>
      <c r="K347" s="312"/>
      <c r="L347" s="313"/>
      <c r="M347" s="313"/>
      <c r="N347" s="313"/>
      <c r="O347" s="313"/>
      <c r="P347" s="313"/>
      <c r="Q347" s="313"/>
      <c r="R347" s="313"/>
      <c r="S347" s="313"/>
      <c r="T347" s="313"/>
      <c r="U347" s="313"/>
      <c r="V347" s="313"/>
      <c r="W347" s="313"/>
      <c r="X347" s="313"/>
      <c r="Y347" s="313"/>
      <c r="Z347" s="313"/>
    </row>
    <row r="348" spans="1:26" x14ac:dyDescent="0.25">
      <c r="A348" s="313"/>
      <c r="B348" s="322"/>
      <c r="C348" s="322"/>
      <c r="D348" s="313"/>
      <c r="E348" s="323"/>
      <c r="F348" s="312"/>
      <c r="G348" s="312"/>
      <c r="H348" s="324"/>
      <c r="I348" s="324"/>
      <c r="J348" s="313"/>
      <c r="K348" s="312"/>
      <c r="L348" s="313"/>
      <c r="M348" s="313"/>
      <c r="N348" s="313"/>
      <c r="O348" s="313"/>
      <c r="P348" s="313"/>
      <c r="Q348" s="313"/>
      <c r="R348" s="313"/>
      <c r="S348" s="313"/>
      <c r="T348" s="313"/>
      <c r="U348" s="313"/>
      <c r="V348" s="313"/>
      <c r="W348" s="313"/>
      <c r="X348" s="313"/>
      <c r="Y348" s="313"/>
      <c r="Z348" s="313"/>
    </row>
    <row r="349" spans="1:26" x14ac:dyDescent="0.25">
      <c r="A349" s="313"/>
      <c r="B349" s="322"/>
      <c r="C349" s="322"/>
      <c r="D349" s="313"/>
      <c r="E349" s="323"/>
      <c r="F349" s="312"/>
      <c r="G349" s="312"/>
      <c r="H349" s="324"/>
      <c r="I349" s="324"/>
      <c r="J349" s="313"/>
      <c r="K349" s="312"/>
      <c r="L349" s="313"/>
      <c r="M349" s="313"/>
      <c r="N349" s="313"/>
      <c r="O349" s="313"/>
      <c r="P349" s="313"/>
      <c r="Q349" s="313"/>
      <c r="R349" s="313"/>
      <c r="S349" s="313"/>
      <c r="T349" s="313"/>
      <c r="U349" s="313"/>
      <c r="V349" s="313"/>
      <c r="W349" s="313"/>
      <c r="X349" s="313"/>
      <c r="Y349" s="313"/>
      <c r="Z349" s="313"/>
    </row>
    <row r="350" spans="1:26" x14ac:dyDescent="0.25">
      <c r="A350" s="313"/>
      <c r="B350" s="322"/>
      <c r="C350" s="322"/>
      <c r="D350" s="313"/>
      <c r="E350" s="323"/>
      <c r="F350" s="312"/>
      <c r="G350" s="312"/>
      <c r="H350" s="324"/>
      <c r="I350" s="324"/>
      <c r="J350" s="313"/>
      <c r="K350" s="312"/>
      <c r="L350" s="313"/>
      <c r="M350" s="313"/>
      <c r="N350" s="313"/>
      <c r="O350" s="313"/>
      <c r="P350" s="313"/>
      <c r="Q350" s="313"/>
      <c r="R350" s="313"/>
      <c r="S350" s="313"/>
      <c r="T350" s="313"/>
      <c r="U350" s="313"/>
      <c r="V350" s="313"/>
      <c r="W350" s="313"/>
      <c r="X350" s="313"/>
      <c r="Y350" s="313"/>
      <c r="Z350" s="313"/>
    </row>
    <row r="351" spans="1:26" x14ac:dyDescent="0.25">
      <c r="A351" s="313"/>
      <c r="B351" s="322"/>
      <c r="C351" s="322"/>
      <c r="D351" s="313"/>
      <c r="E351" s="323"/>
      <c r="F351" s="312"/>
      <c r="G351" s="312"/>
      <c r="H351" s="324"/>
      <c r="I351" s="324"/>
      <c r="J351" s="313"/>
      <c r="K351" s="312"/>
      <c r="L351" s="313"/>
      <c r="M351" s="313"/>
      <c r="N351" s="313"/>
      <c r="O351" s="313"/>
      <c r="P351" s="313"/>
      <c r="Q351" s="313"/>
      <c r="R351" s="313"/>
      <c r="S351" s="313"/>
      <c r="T351" s="313"/>
      <c r="U351" s="313"/>
      <c r="V351" s="313"/>
      <c r="W351" s="313"/>
      <c r="X351" s="313"/>
      <c r="Y351" s="313"/>
      <c r="Z351" s="313"/>
    </row>
    <row r="352" spans="1:26" x14ac:dyDescent="0.25">
      <c r="A352" s="313"/>
      <c r="B352" s="322"/>
      <c r="C352" s="322"/>
      <c r="D352" s="313"/>
      <c r="E352" s="323"/>
      <c r="F352" s="312"/>
      <c r="G352" s="312"/>
      <c r="H352" s="324"/>
      <c r="I352" s="324"/>
      <c r="J352" s="313"/>
      <c r="K352" s="312"/>
      <c r="L352" s="313"/>
      <c r="M352" s="313"/>
      <c r="N352" s="313"/>
      <c r="O352" s="313"/>
      <c r="P352" s="313"/>
      <c r="Q352" s="313"/>
      <c r="R352" s="313"/>
      <c r="S352" s="313"/>
      <c r="T352" s="313"/>
      <c r="U352" s="313"/>
      <c r="V352" s="313"/>
      <c r="W352" s="313"/>
      <c r="X352" s="313"/>
      <c r="Y352" s="313"/>
      <c r="Z352" s="313"/>
    </row>
    <row r="353" spans="1:26" x14ac:dyDescent="0.25">
      <c r="A353" s="313"/>
      <c r="B353" s="322"/>
      <c r="C353" s="322"/>
      <c r="D353" s="313"/>
      <c r="E353" s="323"/>
      <c r="F353" s="312"/>
      <c r="G353" s="312"/>
      <c r="H353" s="324"/>
      <c r="I353" s="324"/>
      <c r="J353" s="313"/>
      <c r="K353" s="312"/>
      <c r="L353" s="313"/>
      <c r="M353" s="313"/>
      <c r="N353" s="313"/>
      <c r="O353" s="313"/>
      <c r="P353" s="313"/>
      <c r="Q353" s="313"/>
      <c r="R353" s="313"/>
      <c r="S353" s="313"/>
      <c r="T353" s="313"/>
      <c r="U353" s="313"/>
      <c r="V353" s="313"/>
      <c r="W353" s="313"/>
      <c r="X353" s="313"/>
      <c r="Y353" s="313"/>
      <c r="Z353" s="313"/>
    </row>
    <row r="354" spans="1:26" x14ac:dyDescent="0.25">
      <c r="A354" s="313"/>
      <c r="B354" s="322"/>
      <c r="C354" s="322"/>
      <c r="D354" s="313"/>
      <c r="E354" s="323"/>
      <c r="F354" s="312"/>
      <c r="G354" s="312"/>
      <c r="H354" s="324"/>
      <c r="I354" s="324"/>
      <c r="J354" s="313"/>
      <c r="K354" s="312"/>
      <c r="L354" s="313"/>
      <c r="M354" s="313"/>
      <c r="N354" s="313"/>
      <c r="O354" s="313"/>
      <c r="P354" s="313"/>
      <c r="Q354" s="313"/>
      <c r="R354" s="313"/>
      <c r="S354" s="313"/>
      <c r="T354" s="313"/>
      <c r="U354" s="313"/>
      <c r="V354" s="313"/>
      <c r="W354" s="313"/>
      <c r="X354" s="313"/>
      <c r="Y354" s="313"/>
      <c r="Z354" s="313"/>
    </row>
    <row r="355" spans="1:26" x14ac:dyDescent="0.25">
      <c r="A355" s="313"/>
      <c r="B355" s="322"/>
      <c r="C355" s="322"/>
      <c r="D355" s="313"/>
      <c r="E355" s="323"/>
      <c r="F355" s="312"/>
      <c r="G355" s="312"/>
      <c r="H355" s="324"/>
      <c r="I355" s="324"/>
      <c r="J355" s="313"/>
      <c r="K355" s="312"/>
      <c r="L355" s="313"/>
      <c r="M355" s="313"/>
      <c r="N355" s="313"/>
      <c r="O355" s="313"/>
      <c r="P355" s="313"/>
      <c r="Q355" s="313"/>
      <c r="R355" s="313"/>
      <c r="S355" s="313"/>
      <c r="T355" s="313"/>
      <c r="U355" s="313"/>
      <c r="V355" s="313"/>
      <c r="W355" s="313"/>
      <c r="X355" s="313"/>
      <c r="Y355" s="313"/>
      <c r="Z355" s="313"/>
    </row>
    <row r="356" spans="1:26" x14ac:dyDescent="0.25">
      <c r="A356" s="313"/>
      <c r="B356" s="322"/>
      <c r="C356" s="322"/>
      <c r="D356" s="313"/>
      <c r="E356" s="323"/>
      <c r="F356" s="312"/>
      <c r="G356" s="312"/>
      <c r="H356" s="324"/>
      <c r="I356" s="324"/>
      <c r="J356" s="313"/>
      <c r="K356" s="312"/>
      <c r="L356" s="313"/>
      <c r="M356" s="313"/>
      <c r="N356" s="313"/>
      <c r="O356" s="313"/>
      <c r="P356" s="313"/>
      <c r="Q356" s="313"/>
      <c r="R356" s="313"/>
      <c r="S356" s="313"/>
      <c r="T356" s="313"/>
      <c r="U356" s="313"/>
      <c r="V356" s="313"/>
      <c r="W356" s="313"/>
      <c r="X356" s="313"/>
      <c r="Y356" s="313"/>
      <c r="Z356" s="313"/>
    </row>
    <row r="357" spans="1:26" x14ac:dyDescent="0.25">
      <c r="A357" s="313"/>
      <c r="B357" s="322"/>
      <c r="C357" s="322"/>
      <c r="D357" s="313"/>
      <c r="E357" s="323"/>
      <c r="F357" s="312"/>
      <c r="G357" s="312"/>
      <c r="H357" s="324"/>
      <c r="I357" s="324"/>
      <c r="J357" s="313"/>
      <c r="K357" s="312"/>
      <c r="L357" s="313"/>
      <c r="M357" s="313"/>
      <c r="N357" s="313"/>
      <c r="O357" s="313"/>
      <c r="P357" s="313"/>
      <c r="Q357" s="313"/>
      <c r="R357" s="313"/>
      <c r="S357" s="313"/>
      <c r="T357" s="313"/>
      <c r="U357" s="313"/>
      <c r="V357" s="313"/>
      <c r="W357" s="313"/>
      <c r="X357" s="313"/>
      <c r="Y357" s="313"/>
      <c r="Z357" s="313"/>
    </row>
    <row r="358" spans="1:26" x14ac:dyDescent="0.25">
      <c r="A358" s="313"/>
      <c r="B358" s="322"/>
      <c r="C358" s="322"/>
      <c r="D358" s="313"/>
      <c r="E358" s="323"/>
      <c r="F358" s="312"/>
      <c r="G358" s="312"/>
      <c r="H358" s="324"/>
      <c r="I358" s="324"/>
      <c r="J358" s="313"/>
      <c r="K358" s="312"/>
      <c r="L358" s="313"/>
      <c r="M358" s="313"/>
      <c r="N358" s="313"/>
      <c r="O358" s="313"/>
      <c r="P358" s="313"/>
      <c r="Q358" s="313"/>
      <c r="R358" s="313"/>
      <c r="S358" s="313"/>
      <c r="T358" s="313"/>
      <c r="U358" s="313"/>
      <c r="V358" s="313"/>
      <c r="W358" s="313"/>
      <c r="X358" s="313"/>
      <c r="Y358" s="313"/>
      <c r="Z358" s="313"/>
    </row>
    <row r="359" spans="1:26" x14ac:dyDescent="0.25">
      <c r="A359" s="313"/>
      <c r="B359" s="322"/>
      <c r="C359" s="322"/>
      <c r="D359" s="313"/>
      <c r="E359" s="323"/>
      <c r="F359" s="312"/>
      <c r="G359" s="312"/>
      <c r="H359" s="324"/>
      <c r="I359" s="324"/>
      <c r="J359" s="313"/>
      <c r="K359" s="312"/>
      <c r="L359" s="313"/>
      <c r="M359" s="313"/>
      <c r="N359" s="313"/>
      <c r="O359" s="313"/>
      <c r="P359" s="313"/>
      <c r="Q359" s="313"/>
      <c r="R359" s="313"/>
      <c r="S359" s="313"/>
      <c r="T359" s="313"/>
      <c r="U359" s="313"/>
      <c r="V359" s="313"/>
      <c r="W359" s="313"/>
      <c r="X359" s="313"/>
      <c r="Y359" s="313"/>
      <c r="Z359" s="313"/>
    </row>
    <row r="360" spans="1:26" x14ac:dyDescent="0.25">
      <c r="A360" s="313"/>
      <c r="B360" s="322"/>
      <c r="C360" s="322"/>
      <c r="D360" s="313"/>
      <c r="E360" s="323"/>
      <c r="F360" s="312"/>
      <c r="G360" s="312"/>
      <c r="H360" s="324"/>
      <c r="I360" s="324"/>
      <c r="J360" s="313"/>
      <c r="K360" s="312"/>
      <c r="L360" s="313"/>
      <c r="M360" s="313"/>
      <c r="N360" s="313"/>
      <c r="O360" s="313"/>
      <c r="P360" s="313"/>
      <c r="Q360" s="313"/>
      <c r="R360" s="313"/>
      <c r="S360" s="313"/>
      <c r="T360" s="313"/>
      <c r="U360" s="313"/>
      <c r="V360" s="313"/>
      <c r="W360" s="313"/>
      <c r="X360" s="313"/>
      <c r="Y360" s="313"/>
      <c r="Z360" s="313"/>
    </row>
    <row r="361" spans="1:26" x14ac:dyDescent="0.25">
      <c r="A361" s="313"/>
      <c r="B361" s="322"/>
      <c r="C361" s="322"/>
      <c r="D361" s="313"/>
      <c r="E361" s="323"/>
      <c r="F361" s="312"/>
      <c r="G361" s="312"/>
      <c r="H361" s="324"/>
      <c r="I361" s="324"/>
      <c r="J361" s="313"/>
      <c r="K361" s="312"/>
      <c r="L361" s="313"/>
      <c r="M361" s="313"/>
      <c r="N361" s="313"/>
      <c r="O361" s="313"/>
      <c r="P361" s="313"/>
      <c r="Q361" s="313"/>
      <c r="R361" s="313"/>
      <c r="S361" s="313"/>
      <c r="T361" s="313"/>
      <c r="U361" s="313"/>
      <c r="V361" s="313"/>
      <c r="W361" s="313"/>
      <c r="X361" s="313"/>
      <c r="Y361" s="313"/>
      <c r="Z361" s="313"/>
    </row>
    <row r="362" spans="1:26" x14ac:dyDescent="0.25">
      <c r="A362" s="313"/>
      <c r="B362" s="322"/>
      <c r="C362" s="322"/>
      <c r="D362" s="313"/>
      <c r="E362" s="323"/>
      <c r="F362" s="312"/>
      <c r="G362" s="312"/>
      <c r="H362" s="324"/>
      <c r="I362" s="324"/>
      <c r="J362" s="313"/>
      <c r="K362" s="312"/>
      <c r="L362" s="313"/>
      <c r="M362" s="313"/>
      <c r="N362" s="313"/>
      <c r="O362" s="313"/>
      <c r="P362" s="313"/>
      <c r="Q362" s="313"/>
      <c r="R362" s="313"/>
      <c r="S362" s="313"/>
      <c r="T362" s="313"/>
      <c r="U362" s="313"/>
      <c r="V362" s="313"/>
      <c r="W362" s="313"/>
      <c r="X362" s="313"/>
      <c r="Y362" s="313"/>
      <c r="Z362" s="313"/>
    </row>
    <row r="363" spans="1:26" x14ac:dyDescent="0.25">
      <c r="A363" s="313"/>
      <c r="B363" s="322"/>
      <c r="C363" s="322"/>
      <c r="D363" s="313"/>
      <c r="E363" s="323"/>
      <c r="F363" s="312"/>
      <c r="G363" s="312"/>
      <c r="H363" s="324"/>
      <c r="I363" s="324"/>
      <c r="J363" s="313"/>
      <c r="K363" s="312"/>
      <c r="L363" s="313"/>
      <c r="M363" s="313"/>
      <c r="N363" s="313"/>
      <c r="O363" s="313"/>
      <c r="P363" s="313"/>
      <c r="Q363" s="313"/>
      <c r="R363" s="313"/>
      <c r="S363" s="313"/>
      <c r="T363" s="313"/>
      <c r="U363" s="313"/>
      <c r="V363" s="313"/>
      <c r="W363" s="313"/>
      <c r="X363" s="313"/>
      <c r="Y363" s="313"/>
      <c r="Z363" s="313"/>
    </row>
    <row r="364" spans="1:26" x14ac:dyDescent="0.25">
      <c r="A364" s="313"/>
      <c r="B364" s="322"/>
      <c r="C364" s="322"/>
      <c r="D364" s="313"/>
      <c r="E364" s="323"/>
      <c r="F364" s="312"/>
      <c r="G364" s="312"/>
      <c r="H364" s="324"/>
      <c r="I364" s="324"/>
      <c r="J364" s="313"/>
      <c r="K364" s="312"/>
      <c r="L364" s="313"/>
      <c r="M364" s="313"/>
      <c r="N364" s="313"/>
      <c r="O364" s="313"/>
      <c r="P364" s="313"/>
      <c r="Q364" s="313"/>
      <c r="R364" s="313"/>
      <c r="S364" s="313"/>
      <c r="T364" s="313"/>
      <c r="U364" s="313"/>
      <c r="V364" s="313"/>
      <c r="W364" s="313"/>
      <c r="X364" s="313"/>
      <c r="Y364" s="313"/>
      <c r="Z364" s="313"/>
    </row>
    <row r="365" spans="1:26" x14ac:dyDescent="0.25">
      <c r="A365" s="313"/>
      <c r="B365" s="322"/>
      <c r="C365" s="322"/>
      <c r="D365" s="313"/>
      <c r="E365" s="323"/>
      <c r="F365" s="312"/>
      <c r="G365" s="312"/>
      <c r="H365" s="324"/>
      <c r="I365" s="324"/>
      <c r="J365" s="313"/>
      <c r="K365" s="312"/>
      <c r="L365" s="313"/>
      <c r="M365" s="313"/>
      <c r="N365" s="313"/>
      <c r="O365" s="313"/>
      <c r="P365" s="313"/>
      <c r="Q365" s="313"/>
      <c r="R365" s="313"/>
      <c r="S365" s="313"/>
      <c r="T365" s="313"/>
      <c r="U365" s="313"/>
      <c r="V365" s="313"/>
      <c r="W365" s="313"/>
      <c r="X365" s="313"/>
      <c r="Y365" s="313"/>
      <c r="Z365" s="313"/>
    </row>
    <row r="366" spans="1:26" x14ac:dyDescent="0.25">
      <c r="A366" s="313"/>
      <c r="B366" s="322"/>
      <c r="C366" s="322"/>
      <c r="D366" s="313"/>
      <c r="E366" s="323"/>
      <c r="F366" s="312"/>
      <c r="G366" s="312"/>
      <c r="H366" s="324"/>
      <c r="I366" s="324"/>
      <c r="J366" s="313"/>
      <c r="K366" s="312"/>
      <c r="L366" s="313"/>
      <c r="M366" s="313"/>
      <c r="N366" s="313"/>
      <c r="O366" s="313"/>
      <c r="P366" s="313"/>
      <c r="Q366" s="313"/>
      <c r="R366" s="313"/>
      <c r="S366" s="313"/>
      <c r="T366" s="313"/>
      <c r="U366" s="313"/>
      <c r="V366" s="313"/>
      <c r="W366" s="313"/>
      <c r="X366" s="313"/>
      <c r="Y366" s="313"/>
      <c r="Z366" s="313"/>
    </row>
    <row r="367" spans="1:26" x14ac:dyDescent="0.25">
      <c r="A367" s="313"/>
      <c r="B367" s="322"/>
      <c r="C367" s="322"/>
      <c r="D367" s="313"/>
      <c r="E367" s="323"/>
      <c r="F367" s="312"/>
      <c r="G367" s="312"/>
      <c r="H367" s="324"/>
      <c r="I367" s="324"/>
      <c r="J367" s="313"/>
      <c r="K367" s="312"/>
      <c r="L367" s="313"/>
      <c r="M367" s="313"/>
      <c r="N367" s="313"/>
      <c r="O367" s="313"/>
      <c r="P367" s="313"/>
      <c r="Q367" s="313"/>
      <c r="R367" s="313"/>
      <c r="S367" s="313"/>
      <c r="T367" s="313"/>
      <c r="U367" s="313"/>
      <c r="V367" s="313"/>
      <c r="W367" s="313"/>
      <c r="X367" s="313"/>
      <c r="Y367" s="313"/>
      <c r="Z367" s="313"/>
    </row>
    <row r="368" spans="1:26" x14ac:dyDescent="0.25">
      <c r="A368" s="313"/>
      <c r="B368" s="322"/>
      <c r="C368" s="322"/>
      <c r="D368" s="313"/>
      <c r="E368" s="323"/>
      <c r="F368" s="312"/>
      <c r="G368" s="312"/>
      <c r="H368" s="324"/>
      <c r="I368" s="324"/>
      <c r="J368" s="313"/>
      <c r="K368" s="312"/>
      <c r="L368" s="313"/>
      <c r="M368" s="313"/>
      <c r="N368" s="313"/>
      <c r="O368" s="313"/>
      <c r="P368" s="313"/>
      <c r="Q368" s="313"/>
      <c r="R368" s="313"/>
      <c r="S368" s="313"/>
      <c r="T368" s="313"/>
      <c r="U368" s="313"/>
      <c r="V368" s="313"/>
      <c r="W368" s="313"/>
      <c r="X368" s="313"/>
      <c r="Y368" s="313"/>
      <c r="Z368" s="313"/>
    </row>
    <row r="369" spans="1:26" x14ac:dyDescent="0.25">
      <c r="A369" s="313"/>
      <c r="B369" s="322"/>
      <c r="C369" s="322"/>
      <c r="D369" s="313"/>
      <c r="E369" s="323"/>
      <c r="F369" s="312"/>
      <c r="G369" s="312"/>
      <c r="H369" s="324"/>
      <c r="I369" s="324"/>
      <c r="J369" s="313"/>
      <c r="K369" s="312"/>
      <c r="L369" s="313"/>
      <c r="M369" s="313"/>
      <c r="N369" s="313"/>
      <c r="O369" s="313"/>
      <c r="P369" s="313"/>
      <c r="Q369" s="313"/>
      <c r="R369" s="313"/>
      <c r="S369" s="313"/>
      <c r="T369" s="313"/>
      <c r="U369" s="313"/>
      <c r="V369" s="313"/>
      <c r="W369" s="313"/>
      <c r="X369" s="313"/>
      <c r="Y369" s="313"/>
      <c r="Z369" s="313"/>
    </row>
    <row r="370" spans="1:26" x14ac:dyDescent="0.25">
      <c r="A370" s="313"/>
      <c r="B370" s="322"/>
      <c r="C370" s="322"/>
      <c r="D370" s="313"/>
      <c r="E370" s="323"/>
      <c r="F370" s="312"/>
      <c r="G370" s="312"/>
      <c r="H370" s="324"/>
      <c r="I370" s="324"/>
      <c r="J370" s="313"/>
      <c r="K370" s="312"/>
      <c r="L370" s="313"/>
      <c r="M370" s="313"/>
      <c r="N370" s="313"/>
      <c r="O370" s="313"/>
      <c r="P370" s="313"/>
      <c r="Q370" s="313"/>
      <c r="R370" s="313"/>
      <c r="S370" s="313"/>
      <c r="T370" s="313"/>
      <c r="U370" s="313"/>
      <c r="V370" s="313"/>
      <c r="W370" s="313"/>
      <c r="X370" s="313"/>
      <c r="Y370" s="313"/>
      <c r="Z370" s="313"/>
    </row>
    <row r="371" spans="1:26" x14ac:dyDescent="0.25">
      <c r="A371" s="313"/>
      <c r="B371" s="322"/>
      <c r="C371" s="322"/>
      <c r="D371" s="313"/>
      <c r="E371" s="323"/>
      <c r="F371" s="312"/>
      <c r="G371" s="312"/>
      <c r="H371" s="324"/>
      <c r="I371" s="324"/>
      <c r="J371" s="313"/>
      <c r="K371" s="312"/>
      <c r="L371" s="313"/>
      <c r="M371" s="313"/>
      <c r="N371" s="313"/>
      <c r="O371" s="313"/>
      <c r="P371" s="313"/>
      <c r="Q371" s="313"/>
      <c r="R371" s="313"/>
      <c r="S371" s="313"/>
      <c r="T371" s="313"/>
      <c r="U371" s="313"/>
      <c r="V371" s="313"/>
      <c r="W371" s="313"/>
      <c r="X371" s="313"/>
      <c r="Y371" s="313"/>
      <c r="Z371" s="313"/>
    </row>
    <row r="372" spans="1:26" x14ac:dyDescent="0.25">
      <c r="A372" s="313"/>
      <c r="B372" s="322"/>
      <c r="C372" s="322"/>
      <c r="D372" s="313"/>
      <c r="E372" s="323"/>
      <c r="F372" s="312"/>
      <c r="G372" s="312"/>
      <c r="H372" s="324"/>
      <c r="I372" s="324"/>
      <c r="J372" s="313"/>
      <c r="K372" s="312"/>
      <c r="L372" s="313"/>
      <c r="M372" s="313"/>
      <c r="N372" s="313"/>
      <c r="O372" s="313"/>
      <c r="P372" s="313"/>
      <c r="Q372" s="313"/>
      <c r="R372" s="313"/>
      <c r="S372" s="313"/>
      <c r="T372" s="313"/>
      <c r="U372" s="313"/>
      <c r="V372" s="313"/>
      <c r="W372" s="313"/>
      <c r="X372" s="313"/>
      <c r="Y372" s="313"/>
      <c r="Z372" s="313"/>
    </row>
    <row r="373" spans="1:26" x14ac:dyDescent="0.25">
      <c r="A373" s="313"/>
      <c r="B373" s="322"/>
      <c r="C373" s="322"/>
      <c r="D373" s="313"/>
      <c r="E373" s="323"/>
      <c r="F373" s="312"/>
      <c r="G373" s="312"/>
      <c r="H373" s="324"/>
      <c r="I373" s="324"/>
      <c r="J373" s="313"/>
      <c r="K373" s="312"/>
      <c r="L373" s="313"/>
      <c r="M373" s="313"/>
      <c r="N373" s="313"/>
      <c r="O373" s="313"/>
      <c r="P373" s="313"/>
      <c r="Q373" s="313"/>
      <c r="R373" s="313"/>
      <c r="S373" s="313"/>
      <c r="T373" s="313"/>
      <c r="U373" s="313"/>
      <c r="V373" s="313"/>
      <c r="W373" s="313"/>
      <c r="X373" s="313"/>
      <c r="Y373" s="313"/>
      <c r="Z373" s="313"/>
    </row>
    <row r="374" spans="1:26" x14ac:dyDescent="0.25">
      <c r="A374" s="313"/>
      <c r="B374" s="322"/>
      <c r="C374" s="322"/>
      <c r="D374" s="313"/>
      <c r="E374" s="323"/>
      <c r="F374" s="312"/>
      <c r="G374" s="312"/>
      <c r="H374" s="324"/>
      <c r="I374" s="324"/>
      <c r="J374" s="313"/>
      <c r="K374" s="312"/>
      <c r="L374" s="313"/>
      <c r="M374" s="313"/>
      <c r="N374" s="313"/>
      <c r="O374" s="313"/>
      <c r="P374" s="313"/>
      <c r="Q374" s="313"/>
      <c r="R374" s="313"/>
      <c r="S374" s="313"/>
      <c r="T374" s="313"/>
      <c r="U374" s="313"/>
      <c r="V374" s="313"/>
      <c r="W374" s="313"/>
      <c r="X374" s="313"/>
      <c r="Y374" s="313"/>
      <c r="Z374" s="313"/>
    </row>
    <row r="375" spans="1:26" x14ac:dyDescent="0.25">
      <c r="A375" s="313"/>
      <c r="B375" s="322"/>
      <c r="C375" s="322"/>
      <c r="D375" s="313"/>
      <c r="E375" s="323"/>
      <c r="F375" s="312"/>
      <c r="G375" s="312"/>
      <c r="H375" s="324"/>
      <c r="I375" s="324"/>
      <c r="J375" s="313"/>
      <c r="K375" s="312"/>
      <c r="L375" s="313"/>
      <c r="M375" s="313"/>
      <c r="N375" s="313"/>
      <c r="O375" s="313"/>
      <c r="P375" s="313"/>
      <c r="Q375" s="313"/>
      <c r="R375" s="313"/>
      <c r="S375" s="313"/>
      <c r="T375" s="313"/>
      <c r="U375" s="313"/>
      <c r="V375" s="313"/>
      <c r="W375" s="313"/>
      <c r="X375" s="313"/>
      <c r="Y375" s="313"/>
      <c r="Z375" s="313"/>
    </row>
    <row r="376" spans="1:26" x14ac:dyDescent="0.25">
      <c r="A376" s="313"/>
      <c r="B376" s="322"/>
      <c r="C376" s="322"/>
      <c r="D376" s="313"/>
      <c r="E376" s="323"/>
      <c r="F376" s="312"/>
      <c r="G376" s="312"/>
      <c r="H376" s="324"/>
      <c r="I376" s="324"/>
      <c r="J376" s="313"/>
      <c r="K376" s="312"/>
      <c r="L376" s="313"/>
      <c r="M376" s="313"/>
      <c r="N376" s="313"/>
      <c r="O376" s="313"/>
      <c r="P376" s="313"/>
      <c r="Q376" s="313"/>
      <c r="R376" s="313"/>
      <c r="S376" s="313"/>
      <c r="T376" s="313"/>
      <c r="U376" s="313"/>
      <c r="V376" s="313"/>
      <c r="W376" s="313"/>
      <c r="X376" s="313"/>
      <c r="Y376" s="313"/>
      <c r="Z376" s="313"/>
    </row>
    <row r="377" spans="1:26" x14ac:dyDescent="0.25">
      <c r="A377" s="313"/>
      <c r="B377" s="322"/>
      <c r="C377" s="322"/>
      <c r="D377" s="313"/>
      <c r="E377" s="323"/>
      <c r="F377" s="312"/>
      <c r="G377" s="312"/>
      <c r="H377" s="324"/>
      <c r="I377" s="324"/>
      <c r="J377" s="313"/>
      <c r="K377" s="312"/>
      <c r="L377" s="313"/>
      <c r="M377" s="313"/>
      <c r="N377" s="313"/>
      <c r="O377" s="313"/>
      <c r="P377" s="313"/>
      <c r="Q377" s="313"/>
      <c r="R377" s="313"/>
      <c r="S377" s="313"/>
      <c r="T377" s="313"/>
      <c r="U377" s="313"/>
      <c r="V377" s="313"/>
      <c r="W377" s="313"/>
      <c r="X377" s="313"/>
      <c r="Y377" s="313"/>
      <c r="Z377" s="313"/>
    </row>
    <row r="378" spans="1:26" x14ac:dyDescent="0.25">
      <c r="A378" s="313"/>
      <c r="B378" s="322"/>
      <c r="C378" s="322"/>
      <c r="D378" s="313"/>
      <c r="E378" s="323"/>
      <c r="F378" s="312"/>
      <c r="G378" s="312"/>
      <c r="H378" s="324"/>
      <c r="I378" s="324"/>
      <c r="J378" s="313"/>
      <c r="K378" s="312"/>
      <c r="L378" s="313"/>
      <c r="M378" s="313"/>
      <c r="N378" s="313"/>
      <c r="O378" s="313"/>
      <c r="P378" s="313"/>
      <c r="Q378" s="313"/>
      <c r="R378" s="313"/>
      <c r="S378" s="313"/>
      <c r="T378" s="313"/>
      <c r="U378" s="313"/>
      <c r="V378" s="313"/>
      <c r="W378" s="313"/>
      <c r="X378" s="313"/>
      <c r="Y378" s="313"/>
      <c r="Z378" s="313"/>
    </row>
    <row r="379" spans="1:26" x14ac:dyDescent="0.25">
      <c r="A379" s="313"/>
      <c r="B379" s="322"/>
      <c r="C379" s="322"/>
      <c r="D379" s="313"/>
      <c r="E379" s="323"/>
      <c r="F379" s="312"/>
      <c r="G379" s="312"/>
      <c r="H379" s="324"/>
      <c r="I379" s="324"/>
      <c r="J379" s="313"/>
      <c r="K379" s="312"/>
      <c r="L379" s="313"/>
      <c r="M379" s="313"/>
      <c r="N379" s="313"/>
      <c r="O379" s="313"/>
      <c r="P379" s="313"/>
      <c r="Q379" s="313"/>
      <c r="R379" s="313"/>
      <c r="S379" s="313"/>
      <c r="T379" s="313"/>
      <c r="U379" s="313"/>
      <c r="V379" s="313"/>
      <c r="W379" s="313"/>
      <c r="X379" s="313"/>
      <c r="Y379" s="313"/>
      <c r="Z379" s="313"/>
    </row>
    <row r="380" spans="1:26" x14ac:dyDescent="0.25">
      <c r="A380" s="313"/>
      <c r="B380" s="322"/>
      <c r="C380" s="322"/>
      <c r="D380" s="313"/>
      <c r="E380" s="323"/>
      <c r="F380" s="312"/>
      <c r="G380" s="312"/>
      <c r="H380" s="324"/>
      <c r="I380" s="324"/>
      <c r="J380" s="313"/>
      <c r="K380" s="312"/>
      <c r="L380" s="313"/>
      <c r="M380" s="313"/>
      <c r="N380" s="313"/>
      <c r="O380" s="313"/>
      <c r="P380" s="313"/>
      <c r="Q380" s="313"/>
      <c r="R380" s="313"/>
      <c r="S380" s="313"/>
      <c r="T380" s="313"/>
      <c r="U380" s="313"/>
      <c r="V380" s="313"/>
      <c r="W380" s="313"/>
      <c r="X380" s="313"/>
      <c r="Y380" s="313"/>
      <c r="Z380" s="313"/>
    </row>
    <row r="381" spans="1:26" x14ac:dyDescent="0.25">
      <c r="A381" s="313"/>
      <c r="B381" s="322"/>
      <c r="C381" s="322"/>
      <c r="D381" s="313"/>
      <c r="E381" s="323"/>
      <c r="F381" s="312"/>
      <c r="G381" s="312"/>
      <c r="H381" s="324"/>
      <c r="I381" s="324"/>
      <c r="J381" s="313"/>
      <c r="K381" s="312"/>
      <c r="L381" s="313"/>
      <c r="M381" s="313"/>
      <c r="N381" s="313"/>
      <c r="O381" s="313"/>
      <c r="P381" s="313"/>
      <c r="Q381" s="313"/>
      <c r="R381" s="313"/>
      <c r="S381" s="313"/>
      <c r="T381" s="313"/>
      <c r="U381" s="313"/>
      <c r="V381" s="313"/>
      <c r="W381" s="313"/>
      <c r="X381" s="313"/>
      <c r="Y381" s="313"/>
      <c r="Z381" s="313"/>
    </row>
    <row r="382" spans="1:26" x14ac:dyDescent="0.25">
      <c r="A382" s="313"/>
      <c r="B382" s="322"/>
      <c r="C382" s="322"/>
      <c r="D382" s="313"/>
      <c r="E382" s="323"/>
      <c r="F382" s="312"/>
      <c r="G382" s="312"/>
      <c r="H382" s="324"/>
      <c r="I382" s="324"/>
      <c r="J382" s="313"/>
      <c r="K382" s="312"/>
      <c r="L382" s="313"/>
      <c r="M382" s="313"/>
      <c r="N382" s="313"/>
      <c r="O382" s="313"/>
      <c r="P382" s="313"/>
      <c r="Q382" s="313"/>
      <c r="R382" s="313"/>
      <c r="S382" s="313"/>
      <c r="T382" s="313"/>
      <c r="U382" s="313"/>
      <c r="V382" s="313"/>
      <c r="W382" s="313"/>
      <c r="X382" s="313"/>
      <c r="Y382" s="313"/>
      <c r="Z382" s="313"/>
    </row>
    <row r="383" spans="1:26" x14ac:dyDescent="0.25">
      <c r="A383" s="313"/>
      <c r="B383" s="322"/>
      <c r="C383" s="322"/>
      <c r="D383" s="313"/>
      <c r="E383" s="323"/>
      <c r="F383" s="312"/>
      <c r="G383" s="312"/>
      <c r="H383" s="324"/>
      <c r="I383" s="324"/>
      <c r="J383" s="313"/>
      <c r="K383" s="312"/>
      <c r="L383" s="313"/>
      <c r="M383" s="313"/>
      <c r="N383" s="313"/>
      <c r="O383" s="313"/>
      <c r="P383" s="313"/>
      <c r="Q383" s="313"/>
      <c r="R383" s="313"/>
      <c r="S383" s="313"/>
      <c r="T383" s="313"/>
      <c r="U383" s="313"/>
      <c r="V383" s="313"/>
      <c r="W383" s="313"/>
      <c r="X383" s="313"/>
      <c r="Y383" s="313"/>
      <c r="Z383" s="313"/>
    </row>
    <row r="384" spans="1:26" x14ac:dyDescent="0.25">
      <c r="A384" s="313"/>
      <c r="B384" s="322"/>
      <c r="C384" s="322"/>
      <c r="D384" s="313"/>
      <c r="E384" s="323"/>
      <c r="F384" s="312"/>
      <c r="G384" s="312"/>
      <c r="H384" s="324"/>
      <c r="I384" s="324"/>
      <c r="J384" s="313"/>
      <c r="K384" s="312"/>
      <c r="L384" s="313"/>
      <c r="M384" s="313"/>
      <c r="N384" s="313"/>
      <c r="O384" s="313"/>
      <c r="P384" s="313"/>
      <c r="Q384" s="313"/>
      <c r="R384" s="313"/>
      <c r="S384" s="313"/>
      <c r="T384" s="313"/>
      <c r="U384" s="313"/>
      <c r="V384" s="313"/>
      <c r="W384" s="313"/>
      <c r="X384" s="313"/>
      <c r="Y384" s="313"/>
      <c r="Z384" s="313"/>
    </row>
    <row r="385" spans="1:26" x14ac:dyDescent="0.25">
      <c r="A385" s="313"/>
      <c r="B385" s="322"/>
      <c r="C385" s="322"/>
      <c r="D385" s="313"/>
      <c r="E385" s="323"/>
      <c r="F385" s="312"/>
      <c r="G385" s="312"/>
      <c r="H385" s="324"/>
      <c r="I385" s="324"/>
      <c r="J385" s="313"/>
      <c r="K385" s="312"/>
      <c r="L385" s="313"/>
      <c r="M385" s="313"/>
      <c r="N385" s="313"/>
      <c r="O385" s="313"/>
      <c r="P385" s="313"/>
      <c r="Q385" s="313"/>
      <c r="R385" s="313"/>
      <c r="S385" s="313"/>
      <c r="T385" s="313"/>
      <c r="U385" s="313"/>
      <c r="V385" s="313"/>
      <c r="W385" s="313"/>
      <c r="X385" s="313"/>
      <c r="Y385" s="313"/>
      <c r="Z385" s="313"/>
    </row>
    <row r="386" spans="1:26" x14ac:dyDescent="0.25">
      <c r="A386" s="313"/>
      <c r="B386" s="322"/>
      <c r="C386" s="322"/>
      <c r="D386" s="313"/>
      <c r="E386" s="323"/>
      <c r="F386" s="312"/>
      <c r="G386" s="312"/>
      <c r="H386" s="324"/>
      <c r="I386" s="324"/>
      <c r="J386" s="313"/>
      <c r="K386" s="312"/>
      <c r="L386" s="313"/>
      <c r="M386" s="313"/>
      <c r="N386" s="313"/>
      <c r="O386" s="313"/>
      <c r="P386" s="313"/>
      <c r="Q386" s="313"/>
      <c r="R386" s="313"/>
      <c r="S386" s="313"/>
      <c r="T386" s="313"/>
      <c r="U386" s="313"/>
      <c r="V386" s="313"/>
      <c r="W386" s="313"/>
      <c r="X386" s="313"/>
      <c r="Y386" s="313"/>
      <c r="Z386" s="313"/>
    </row>
    <row r="387" spans="1:26" x14ac:dyDescent="0.25">
      <c r="A387" s="313"/>
      <c r="B387" s="322"/>
      <c r="C387" s="322"/>
      <c r="D387" s="313"/>
      <c r="E387" s="323"/>
      <c r="F387" s="312"/>
      <c r="G387" s="312"/>
      <c r="H387" s="324"/>
      <c r="I387" s="324"/>
      <c r="J387" s="313"/>
      <c r="K387" s="312"/>
      <c r="L387" s="313"/>
      <c r="M387" s="313"/>
      <c r="N387" s="313"/>
      <c r="O387" s="313"/>
      <c r="P387" s="313"/>
      <c r="Q387" s="313"/>
      <c r="R387" s="313"/>
      <c r="S387" s="313"/>
      <c r="T387" s="313"/>
      <c r="U387" s="313"/>
      <c r="V387" s="313"/>
      <c r="W387" s="313"/>
      <c r="X387" s="313"/>
      <c r="Y387" s="313"/>
      <c r="Z387" s="313"/>
    </row>
    <row r="388" spans="1:26" x14ac:dyDescent="0.25">
      <c r="A388" s="313"/>
      <c r="B388" s="322"/>
      <c r="C388" s="322"/>
      <c r="D388" s="313"/>
      <c r="E388" s="323"/>
      <c r="F388" s="312"/>
      <c r="G388" s="312"/>
      <c r="H388" s="324"/>
      <c r="I388" s="324"/>
      <c r="J388" s="313"/>
      <c r="K388" s="312"/>
      <c r="L388" s="313"/>
      <c r="M388" s="313"/>
      <c r="N388" s="313"/>
      <c r="O388" s="313"/>
      <c r="P388" s="313"/>
      <c r="Q388" s="313"/>
      <c r="R388" s="313"/>
      <c r="S388" s="313"/>
      <c r="T388" s="313"/>
      <c r="U388" s="313"/>
      <c r="V388" s="313"/>
      <c r="W388" s="313"/>
      <c r="X388" s="313"/>
      <c r="Y388" s="313"/>
      <c r="Z388" s="313"/>
    </row>
    <row r="389" spans="1:26" x14ac:dyDescent="0.25">
      <c r="A389" s="313"/>
      <c r="B389" s="322"/>
      <c r="C389" s="322"/>
      <c r="D389" s="313"/>
      <c r="E389" s="323"/>
      <c r="F389" s="312"/>
      <c r="G389" s="312"/>
      <c r="H389" s="324"/>
      <c r="I389" s="324"/>
      <c r="J389" s="313"/>
      <c r="K389" s="312"/>
      <c r="L389" s="313"/>
      <c r="M389" s="313"/>
      <c r="N389" s="313"/>
      <c r="O389" s="313"/>
      <c r="P389" s="313"/>
      <c r="Q389" s="313"/>
      <c r="R389" s="313"/>
      <c r="S389" s="313"/>
      <c r="T389" s="313"/>
      <c r="U389" s="313"/>
      <c r="V389" s="313"/>
      <c r="W389" s="313"/>
      <c r="X389" s="313"/>
      <c r="Y389" s="313"/>
      <c r="Z389" s="313"/>
    </row>
    <row r="390" spans="1:26" x14ac:dyDescent="0.25">
      <c r="A390" s="313"/>
      <c r="B390" s="322"/>
      <c r="C390" s="322"/>
      <c r="D390" s="313"/>
      <c r="E390" s="323"/>
      <c r="F390" s="312"/>
      <c r="G390" s="312"/>
      <c r="H390" s="324"/>
      <c r="I390" s="324"/>
      <c r="J390" s="313"/>
      <c r="K390" s="312"/>
      <c r="L390" s="313"/>
      <c r="M390" s="313"/>
      <c r="N390" s="313"/>
      <c r="O390" s="313"/>
      <c r="P390" s="313"/>
      <c r="Q390" s="313"/>
      <c r="R390" s="313"/>
      <c r="S390" s="313"/>
      <c r="T390" s="313"/>
      <c r="U390" s="313"/>
      <c r="V390" s="313"/>
      <c r="W390" s="313"/>
      <c r="X390" s="313"/>
      <c r="Y390" s="313"/>
      <c r="Z390" s="313"/>
    </row>
    <row r="391" spans="1:26" x14ac:dyDescent="0.25">
      <c r="A391" s="313"/>
      <c r="B391" s="322"/>
      <c r="C391" s="322"/>
      <c r="D391" s="313"/>
      <c r="E391" s="323"/>
      <c r="F391" s="312"/>
      <c r="G391" s="312"/>
      <c r="H391" s="324"/>
      <c r="I391" s="324"/>
      <c r="J391" s="313"/>
      <c r="K391" s="312"/>
      <c r="L391" s="313"/>
      <c r="M391" s="313"/>
      <c r="N391" s="313"/>
      <c r="O391" s="313"/>
      <c r="P391" s="313"/>
      <c r="Q391" s="313"/>
      <c r="R391" s="313"/>
      <c r="S391" s="313"/>
      <c r="T391" s="313"/>
      <c r="U391" s="313"/>
      <c r="V391" s="313"/>
      <c r="W391" s="313"/>
      <c r="X391" s="313"/>
      <c r="Y391" s="313"/>
      <c r="Z391" s="313"/>
    </row>
    <row r="392" spans="1:26" x14ac:dyDescent="0.25">
      <c r="A392" s="313"/>
      <c r="B392" s="322"/>
      <c r="C392" s="322"/>
      <c r="D392" s="313"/>
      <c r="E392" s="323"/>
      <c r="F392" s="312"/>
      <c r="G392" s="312"/>
      <c r="H392" s="324"/>
      <c r="I392" s="324"/>
      <c r="J392" s="313"/>
      <c r="K392" s="312"/>
      <c r="L392" s="313"/>
      <c r="M392" s="313"/>
      <c r="N392" s="313"/>
      <c r="O392" s="313"/>
      <c r="P392" s="313"/>
      <c r="Q392" s="313"/>
      <c r="R392" s="313"/>
      <c r="S392" s="313"/>
      <c r="T392" s="313"/>
      <c r="U392" s="313"/>
      <c r="V392" s="313"/>
      <c r="W392" s="313"/>
      <c r="X392" s="313"/>
      <c r="Y392" s="313"/>
      <c r="Z392" s="313"/>
    </row>
    <row r="393" spans="1:26" x14ac:dyDescent="0.25">
      <c r="A393" s="313"/>
      <c r="B393" s="322"/>
      <c r="C393" s="322"/>
      <c r="D393" s="313"/>
      <c r="E393" s="323"/>
      <c r="F393" s="312"/>
      <c r="G393" s="312"/>
      <c r="H393" s="324"/>
      <c r="I393" s="324"/>
      <c r="J393" s="313"/>
      <c r="K393" s="312"/>
      <c r="L393" s="313"/>
      <c r="M393" s="313"/>
      <c r="N393" s="313"/>
      <c r="O393" s="313"/>
      <c r="P393" s="313"/>
      <c r="Q393" s="313"/>
      <c r="R393" s="313"/>
      <c r="S393" s="313"/>
      <c r="T393" s="313"/>
      <c r="U393" s="313"/>
      <c r="V393" s="313"/>
      <c r="W393" s="313"/>
      <c r="X393" s="313"/>
      <c r="Y393" s="313"/>
      <c r="Z393" s="313"/>
    </row>
    <row r="394" spans="1:26" x14ac:dyDescent="0.25">
      <c r="A394" s="313"/>
      <c r="B394" s="322"/>
      <c r="C394" s="322"/>
      <c r="D394" s="313"/>
      <c r="E394" s="323"/>
      <c r="F394" s="312"/>
      <c r="G394" s="312"/>
      <c r="H394" s="324"/>
      <c r="I394" s="324"/>
      <c r="J394" s="313"/>
      <c r="K394" s="312"/>
      <c r="L394" s="313"/>
      <c r="M394" s="313"/>
      <c r="N394" s="313"/>
      <c r="O394" s="313"/>
      <c r="P394" s="313"/>
      <c r="Q394" s="313"/>
      <c r="R394" s="313"/>
      <c r="S394" s="313"/>
      <c r="T394" s="313"/>
      <c r="U394" s="313"/>
      <c r="V394" s="313"/>
      <c r="W394" s="313"/>
      <c r="X394" s="313"/>
      <c r="Y394" s="313"/>
      <c r="Z394" s="313"/>
    </row>
    <row r="395" spans="1:26" x14ac:dyDescent="0.25">
      <c r="A395" s="313"/>
      <c r="B395" s="322"/>
      <c r="C395" s="322"/>
      <c r="D395" s="313"/>
      <c r="E395" s="323"/>
      <c r="F395" s="312"/>
      <c r="G395" s="312"/>
      <c r="H395" s="324"/>
      <c r="I395" s="324"/>
      <c r="J395" s="313"/>
      <c r="K395" s="312"/>
      <c r="L395" s="313"/>
      <c r="M395" s="313"/>
      <c r="N395" s="313"/>
      <c r="O395" s="313"/>
      <c r="P395" s="313"/>
      <c r="Q395" s="313"/>
      <c r="R395" s="313"/>
      <c r="S395" s="313"/>
      <c r="T395" s="313"/>
      <c r="U395" s="313"/>
      <c r="V395" s="313"/>
      <c r="W395" s="313"/>
      <c r="X395" s="313"/>
      <c r="Y395" s="313"/>
      <c r="Z395" s="313"/>
    </row>
    <row r="396" spans="1:26" x14ac:dyDescent="0.25">
      <c r="A396" s="313"/>
      <c r="B396" s="322"/>
      <c r="C396" s="322"/>
      <c r="D396" s="313"/>
      <c r="E396" s="323"/>
      <c r="F396" s="312"/>
      <c r="G396" s="312"/>
      <c r="H396" s="324"/>
      <c r="I396" s="324"/>
      <c r="J396" s="313"/>
      <c r="K396" s="312"/>
      <c r="L396" s="313"/>
      <c r="M396" s="313"/>
      <c r="N396" s="313"/>
      <c r="O396" s="313"/>
      <c r="P396" s="313"/>
      <c r="Q396" s="313"/>
      <c r="R396" s="313"/>
      <c r="S396" s="313"/>
      <c r="T396" s="313"/>
      <c r="U396" s="313"/>
      <c r="V396" s="313"/>
      <c r="W396" s="313"/>
      <c r="X396" s="313"/>
      <c r="Y396" s="313"/>
      <c r="Z396" s="313"/>
    </row>
    <row r="397" spans="1:26" x14ac:dyDescent="0.25">
      <c r="A397" s="313"/>
      <c r="B397" s="322"/>
      <c r="C397" s="322"/>
      <c r="D397" s="313"/>
      <c r="E397" s="323"/>
      <c r="F397" s="312"/>
      <c r="G397" s="312"/>
      <c r="H397" s="324"/>
      <c r="I397" s="324"/>
      <c r="J397" s="313"/>
      <c r="K397" s="312"/>
      <c r="L397" s="313"/>
      <c r="M397" s="313"/>
      <c r="N397" s="313"/>
      <c r="O397" s="313"/>
      <c r="P397" s="313"/>
      <c r="Q397" s="313"/>
      <c r="R397" s="313"/>
      <c r="S397" s="313"/>
      <c r="T397" s="313"/>
      <c r="U397" s="313"/>
      <c r="V397" s="313"/>
      <c r="W397" s="313"/>
      <c r="X397" s="313"/>
      <c r="Y397" s="313"/>
      <c r="Z397" s="313"/>
    </row>
    <row r="398" spans="1:26" x14ac:dyDescent="0.25">
      <c r="A398" s="313"/>
      <c r="B398" s="322"/>
      <c r="C398" s="322"/>
      <c r="D398" s="313"/>
      <c r="E398" s="323"/>
      <c r="F398" s="312"/>
      <c r="G398" s="312"/>
      <c r="H398" s="324"/>
      <c r="I398" s="324"/>
      <c r="J398" s="313"/>
      <c r="K398" s="312"/>
      <c r="L398" s="313"/>
      <c r="M398" s="313"/>
      <c r="N398" s="313"/>
      <c r="O398" s="313"/>
      <c r="P398" s="313"/>
      <c r="Q398" s="313"/>
      <c r="R398" s="313"/>
      <c r="S398" s="313"/>
      <c r="T398" s="313"/>
      <c r="U398" s="313"/>
      <c r="V398" s="313"/>
      <c r="W398" s="313"/>
      <c r="X398" s="313"/>
      <c r="Y398" s="313"/>
      <c r="Z398" s="313"/>
    </row>
    <row r="399" spans="1:26" x14ac:dyDescent="0.25">
      <c r="A399" s="313"/>
      <c r="B399" s="322"/>
      <c r="C399" s="322"/>
      <c r="D399" s="313"/>
      <c r="E399" s="323"/>
      <c r="F399" s="312"/>
      <c r="G399" s="312"/>
      <c r="H399" s="324"/>
      <c r="I399" s="324"/>
      <c r="J399" s="313"/>
      <c r="K399" s="312"/>
      <c r="L399" s="313"/>
      <c r="M399" s="313"/>
      <c r="N399" s="313"/>
      <c r="O399" s="313"/>
      <c r="P399" s="313"/>
      <c r="Q399" s="313"/>
      <c r="R399" s="313"/>
      <c r="S399" s="313"/>
      <c r="T399" s="313"/>
      <c r="U399" s="313"/>
      <c r="V399" s="313"/>
      <c r="W399" s="313"/>
      <c r="X399" s="313"/>
      <c r="Y399" s="313"/>
      <c r="Z399" s="313"/>
    </row>
    <row r="400" spans="1:26" x14ac:dyDescent="0.25">
      <c r="A400" s="313"/>
      <c r="B400" s="322"/>
      <c r="C400" s="322"/>
      <c r="D400" s="313"/>
      <c r="E400" s="323"/>
      <c r="F400" s="312"/>
      <c r="G400" s="312"/>
      <c r="H400" s="324"/>
      <c r="I400" s="324"/>
      <c r="J400" s="313"/>
      <c r="K400" s="312"/>
      <c r="L400" s="313"/>
      <c r="M400" s="313"/>
      <c r="N400" s="313"/>
      <c r="O400" s="313"/>
      <c r="P400" s="313"/>
      <c r="Q400" s="313"/>
      <c r="R400" s="313"/>
      <c r="S400" s="313"/>
      <c r="T400" s="313"/>
      <c r="U400" s="313"/>
      <c r="V400" s="313"/>
      <c r="W400" s="313"/>
      <c r="X400" s="313"/>
      <c r="Y400" s="313"/>
      <c r="Z400" s="313"/>
    </row>
    <row r="401" spans="1:26" x14ac:dyDescent="0.25">
      <c r="A401" s="313"/>
      <c r="B401" s="322"/>
      <c r="C401" s="322"/>
      <c r="D401" s="313"/>
      <c r="E401" s="323"/>
      <c r="F401" s="312"/>
      <c r="G401" s="312"/>
      <c r="H401" s="324"/>
      <c r="I401" s="324"/>
      <c r="J401" s="313"/>
      <c r="K401" s="312"/>
      <c r="L401" s="313"/>
      <c r="M401" s="313"/>
      <c r="N401" s="313"/>
      <c r="O401" s="313"/>
      <c r="P401" s="313"/>
      <c r="Q401" s="313"/>
      <c r="R401" s="313"/>
      <c r="S401" s="313"/>
      <c r="T401" s="313"/>
      <c r="U401" s="313"/>
      <c r="V401" s="313"/>
      <c r="W401" s="313"/>
      <c r="X401" s="313"/>
      <c r="Y401" s="313"/>
      <c r="Z401" s="313"/>
    </row>
    <row r="402" spans="1:26" x14ac:dyDescent="0.25">
      <c r="A402" s="313"/>
      <c r="B402" s="322"/>
      <c r="C402" s="322"/>
      <c r="D402" s="313"/>
      <c r="E402" s="323"/>
      <c r="F402" s="312"/>
      <c r="G402" s="312"/>
      <c r="H402" s="324"/>
      <c r="I402" s="324"/>
      <c r="J402" s="313"/>
      <c r="K402" s="312"/>
      <c r="L402" s="313"/>
      <c r="M402" s="313"/>
      <c r="N402" s="313"/>
      <c r="O402" s="313"/>
      <c r="P402" s="313"/>
      <c r="Q402" s="313"/>
      <c r="R402" s="313"/>
      <c r="S402" s="313"/>
      <c r="T402" s="313"/>
      <c r="U402" s="313"/>
      <c r="V402" s="313"/>
      <c r="W402" s="313"/>
      <c r="X402" s="313"/>
      <c r="Y402" s="313"/>
      <c r="Z402" s="313"/>
    </row>
    <row r="403" spans="1:26" x14ac:dyDescent="0.25">
      <c r="A403" s="313"/>
      <c r="B403" s="322"/>
      <c r="C403" s="322"/>
      <c r="D403" s="313"/>
      <c r="E403" s="323"/>
      <c r="F403" s="312"/>
      <c r="G403" s="312"/>
      <c r="H403" s="324"/>
      <c r="I403" s="324"/>
      <c r="J403" s="313"/>
      <c r="K403" s="312"/>
      <c r="L403" s="313"/>
      <c r="M403" s="313"/>
      <c r="N403" s="313"/>
      <c r="O403" s="313"/>
      <c r="P403" s="313"/>
      <c r="Q403" s="313"/>
      <c r="R403" s="313"/>
      <c r="S403" s="313"/>
      <c r="T403" s="313"/>
      <c r="U403" s="313"/>
      <c r="V403" s="313"/>
      <c r="W403" s="313"/>
      <c r="X403" s="313"/>
      <c r="Y403" s="313"/>
      <c r="Z403" s="313"/>
    </row>
    <row r="404" spans="1:26" x14ac:dyDescent="0.25">
      <c r="A404" s="313"/>
      <c r="B404" s="322"/>
      <c r="C404" s="322"/>
      <c r="D404" s="313"/>
      <c r="E404" s="323"/>
      <c r="F404" s="312"/>
      <c r="G404" s="312"/>
      <c r="H404" s="324"/>
      <c r="I404" s="324"/>
      <c r="J404" s="313"/>
      <c r="K404" s="312"/>
      <c r="L404" s="313"/>
      <c r="M404" s="313"/>
      <c r="N404" s="313"/>
      <c r="O404" s="313"/>
      <c r="P404" s="313"/>
      <c r="Q404" s="313"/>
      <c r="R404" s="313"/>
      <c r="S404" s="313"/>
      <c r="T404" s="313"/>
      <c r="U404" s="313"/>
      <c r="V404" s="313"/>
      <c r="W404" s="313"/>
      <c r="X404" s="313"/>
      <c r="Y404" s="313"/>
      <c r="Z404" s="313"/>
    </row>
    <row r="405" spans="1:26" x14ac:dyDescent="0.25">
      <c r="A405" s="313"/>
      <c r="B405" s="322"/>
      <c r="C405" s="322"/>
      <c r="D405" s="313"/>
      <c r="E405" s="323"/>
      <c r="F405" s="312"/>
      <c r="G405" s="312"/>
      <c r="H405" s="324"/>
      <c r="I405" s="324"/>
      <c r="J405" s="313"/>
      <c r="K405" s="312"/>
      <c r="L405" s="313"/>
      <c r="M405" s="313"/>
      <c r="N405" s="313"/>
      <c r="O405" s="313"/>
      <c r="P405" s="313"/>
      <c r="Q405" s="313"/>
      <c r="R405" s="313"/>
      <c r="S405" s="313"/>
      <c r="T405" s="313"/>
      <c r="U405" s="313"/>
      <c r="V405" s="313"/>
      <c r="W405" s="313"/>
      <c r="X405" s="313"/>
      <c r="Y405" s="313"/>
      <c r="Z405" s="313"/>
    </row>
    <row r="406" spans="1:26" x14ac:dyDescent="0.25">
      <c r="A406" s="313"/>
      <c r="B406" s="322"/>
      <c r="C406" s="322"/>
      <c r="D406" s="313"/>
      <c r="E406" s="323"/>
      <c r="F406" s="312"/>
      <c r="G406" s="312"/>
      <c r="H406" s="324"/>
      <c r="I406" s="324"/>
      <c r="J406" s="313"/>
      <c r="K406" s="312"/>
      <c r="L406" s="313"/>
      <c r="M406" s="313"/>
      <c r="N406" s="313"/>
      <c r="O406" s="313"/>
      <c r="P406" s="313"/>
      <c r="Q406" s="313"/>
      <c r="R406" s="313"/>
      <c r="S406" s="313"/>
      <c r="T406" s="313"/>
      <c r="U406" s="313"/>
      <c r="V406" s="313"/>
      <c r="W406" s="313"/>
      <c r="X406" s="313"/>
      <c r="Y406" s="313"/>
      <c r="Z406" s="313"/>
    </row>
    <row r="407" spans="1:26" x14ac:dyDescent="0.25">
      <c r="A407" s="313"/>
      <c r="B407" s="322"/>
      <c r="C407" s="322"/>
      <c r="D407" s="313"/>
      <c r="E407" s="323"/>
      <c r="F407" s="312"/>
      <c r="G407" s="312"/>
      <c r="H407" s="324"/>
      <c r="I407" s="324"/>
      <c r="J407" s="313"/>
      <c r="K407" s="312"/>
      <c r="L407" s="313"/>
      <c r="M407" s="313"/>
      <c r="N407" s="313"/>
      <c r="O407" s="313"/>
      <c r="P407" s="313"/>
      <c r="Q407" s="313"/>
      <c r="R407" s="313"/>
      <c r="S407" s="313"/>
      <c r="T407" s="313"/>
      <c r="U407" s="313"/>
      <c r="V407" s="313"/>
      <c r="W407" s="313"/>
      <c r="X407" s="313"/>
      <c r="Y407" s="313"/>
      <c r="Z407" s="313"/>
    </row>
    <row r="408" spans="1:26" x14ac:dyDescent="0.25">
      <c r="A408" s="313"/>
      <c r="B408" s="322"/>
      <c r="C408" s="322"/>
      <c r="D408" s="313"/>
      <c r="E408" s="323"/>
      <c r="F408" s="312"/>
      <c r="G408" s="312"/>
      <c r="H408" s="324"/>
      <c r="I408" s="324"/>
      <c r="J408" s="313"/>
      <c r="K408" s="312"/>
      <c r="L408" s="313"/>
      <c r="M408" s="313"/>
      <c r="N408" s="313"/>
      <c r="O408" s="313"/>
      <c r="P408" s="313"/>
      <c r="Q408" s="313"/>
      <c r="R408" s="313"/>
      <c r="S408" s="313"/>
      <c r="T408" s="313"/>
      <c r="U408" s="313"/>
      <c r="V408" s="313"/>
      <c r="W408" s="313"/>
      <c r="X408" s="313"/>
      <c r="Y408" s="313"/>
      <c r="Z408" s="313"/>
    </row>
    <row r="409" spans="1:26" x14ac:dyDescent="0.25">
      <c r="A409" s="313"/>
      <c r="B409" s="322"/>
      <c r="C409" s="322"/>
      <c r="D409" s="313"/>
      <c r="E409" s="323"/>
      <c r="F409" s="312"/>
      <c r="G409" s="312"/>
      <c r="H409" s="324"/>
      <c r="I409" s="324"/>
      <c r="J409" s="313"/>
      <c r="K409" s="312"/>
      <c r="L409" s="313"/>
      <c r="M409" s="313"/>
      <c r="N409" s="313"/>
      <c r="O409" s="313"/>
      <c r="P409" s="313"/>
      <c r="Q409" s="313"/>
      <c r="R409" s="313"/>
      <c r="S409" s="313"/>
      <c r="T409" s="313"/>
      <c r="U409" s="313"/>
      <c r="V409" s="313"/>
      <c r="W409" s="313"/>
      <c r="X409" s="313"/>
      <c r="Y409" s="313"/>
      <c r="Z409" s="313"/>
    </row>
    <row r="410" spans="1:26" x14ac:dyDescent="0.25">
      <c r="A410" s="313"/>
      <c r="B410" s="322"/>
      <c r="C410" s="322"/>
      <c r="D410" s="313"/>
      <c r="E410" s="323"/>
      <c r="F410" s="312"/>
      <c r="G410" s="312"/>
      <c r="H410" s="324"/>
      <c r="I410" s="324"/>
      <c r="J410" s="313"/>
      <c r="K410" s="312"/>
      <c r="L410" s="313"/>
      <c r="M410" s="313"/>
      <c r="N410" s="313"/>
      <c r="O410" s="313"/>
      <c r="P410" s="313"/>
      <c r="Q410" s="313"/>
      <c r="R410" s="313"/>
      <c r="S410" s="313"/>
      <c r="T410" s="313"/>
      <c r="U410" s="313"/>
      <c r="V410" s="313"/>
      <c r="W410" s="313"/>
      <c r="X410" s="313"/>
      <c r="Y410" s="313"/>
      <c r="Z410" s="313"/>
    </row>
    <row r="411" spans="1:26" x14ac:dyDescent="0.25">
      <c r="A411" s="313"/>
      <c r="B411" s="322"/>
      <c r="C411" s="322"/>
      <c r="D411" s="313"/>
      <c r="E411" s="323"/>
      <c r="F411" s="312"/>
      <c r="G411" s="312"/>
      <c r="H411" s="324"/>
      <c r="I411" s="324"/>
      <c r="J411" s="313"/>
      <c r="K411" s="312"/>
      <c r="L411" s="313"/>
      <c r="M411" s="313"/>
      <c r="N411" s="313"/>
      <c r="O411" s="313"/>
      <c r="P411" s="313"/>
      <c r="Q411" s="313"/>
      <c r="R411" s="313"/>
      <c r="S411" s="313"/>
      <c r="T411" s="313"/>
      <c r="U411" s="313"/>
      <c r="V411" s="313"/>
      <c r="W411" s="313"/>
      <c r="X411" s="313"/>
      <c r="Y411" s="313"/>
      <c r="Z411" s="313"/>
    </row>
    <row r="412" spans="1:26" x14ac:dyDescent="0.25">
      <c r="A412" s="313"/>
      <c r="B412" s="322"/>
      <c r="C412" s="322"/>
      <c r="D412" s="313"/>
      <c r="E412" s="323"/>
      <c r="F412" s="312"/>
      <c r="G412" s="312"/>
      <c r="H412" s="324"/>
      <c r="I412" s="324"/>
      <c r="J412" s="313"/>
      <c r="K412" s="312"/>
      <c r="L412" s="313"/>
      <c r="M412" s="313"/>
      <c r="N412" s="313"/>
      <c r="O412" s="313"/>
      <c r="P412" s="313"/>
      <c r="Q412" s="313"/>
      <c r="R412" s="313"/>
      <c r="S412" s="313"/>
      <c r="T412" s="313"/>
      <c r="U412" s="313"/>
      <c r="V412" s="313"/>
      <c r="W412" s="313"/>
      <c r="X412" s="313"/>
      <c r="Y412" s="313"/>
      <c r="Z412" s="313"/>
    </row>
    <row r="413" spans="1:26" x14ac:dyDescent="0.25">
      <c r="A413" s="313"/>
      <c r="B413" s="322"/>
      <c r="C413" s="322"/>
      <c r="D413" s="313"/>
      <c r="E413" s="323"/>
      <c r="F413" s="312"/>
      <c r="G413" s="312"/>
      <c r="H413" s="324"/>
      <c r="I413" s="324"/>
      <c r="J413" s="313"/>
      <c r="K413" s="312"/>
      <c r="L413" s="313"/>
      <c r="M413" s="313"/>
      <c r="N413" s="313"/>
      <c r="O413" s="313"/>
      <c r="P413" s="313"/>
      <c r="Q413" s="313"/>
      <c r="R413" s="313"/>
      <c r="S413" s="313"/>
      <c r="T413" s="313"/>
      <c r="U413" s="313"/>
      <c r="V413" s="313"/>
      <c r="W413" s="313"/>
      <c r="X413" s="313"/>
      <c r="Y413" s="313"/>
      <c r="Z413" s="313"/>
    </row>
    <row r="414" spans="1:26" x14ac:dyDescent="0.25">
      <c r="A414" s="313"/>
      <c r="B414" s="322"/>
      <c r="C414" s="322"/>
      <c r="D414" s="313"/>
      <c r="E414" s="323"/>
      <c r="F414" s="312"/>
      <c r="G414" s="312"/>
      <c r="H414" s="324"/>
      <c r="I414" s="324"/>
      <c r="J414" s="313"/>
      <c r="K414" s="312"/>
      <c r="L414" s="313"/>
      <c r="M414" s="313"/>
      <c r="N414" s="313"/>
      <c r="O414" s="313"/>
      <c r="P414" s="313"/>
      <c r="Q414" s="313"/>
      <c r="R414" s="313"/>
      <c r="S414" s="313"/>
      <c r="T414" s="313"/>
      <c r="U414" s="313"/>
      <c r="V414" s="313"/>
      <c r="W414" s="313"/>
      <c r="X414" s="313"/>
      <c r="Y414" s="313"/>
      <c r="Z414" s="313"/>
    </row>
    <row r="415" spans="1:26" x14ac:dyDescent="0.25">
      <c r="A415" s="313"/>
      <c r="B415" s="322"/>
      <c r="C415" s="322"/>
      <c r="D415" s="313"/>
      <c r="E415" s="323"/>
      <c r="F415" s="312"/>
      <c r="G415" s="312"/>
      <c r="H415" s="324"/>
      <c r="I415" s="324"/>
      <c r="J415" s="313"/>
      <c r="K415" s="312"/>
      <c r="L415" s="313"/>
      <c r="M415" s="313"/>
      <c r="N415" s="313"/>
      <c r="O415" s="313"/>
      <c r="P415" s="313"/>
      <c r="Q415" s="313"/>
      <c r="R415" s="313"/>
      <c r="S415" s="313"/>
      <c r="T415" s="313"/>
      <c r="U415" s="313"/>
      <c r="V415" s="313"/>
      <c r="W415" s="313"/>
      <c r="X415" s="313"/>
      <c r="Y415" s="313"/>
      <c r="Z415" s="313"/>
    </row>
    <row r="416" spans="1:26" x14ac:dyDescent="0.25">
      <c r="A416" s="313"/>
      <c r="B416" s="322"/>
      <c r="C416" s="322"/>
      <c r="D416" s="313"/>
      <c r="E416" s="323"/>
      <c r="F416" s="312"/>
      <c r="G416" s="312"/>
      <c r="H416" s="324"/>
      <c r="I416" s="324"/>
      <c r="J416" s="313"/>
      <c r="K416" s="312"/>
      <c r="L416" s="313"/>
      <c r="M416" s="313"/>
      <c r="N416" s="313"/>
      <c r="O416" s="313"/>
      <c r="P416" s="313"/>
      <c r="Q416" s="313"/>
      <c r="R416" s="313"/>
      <c r="S416" s="313"/>
      <c r="T416" s="313"/>
      <c r="U416" s="313"/>
      <c r="V416" s="313"/>
      <c r="W416" s="313"/>
      <c r="X416" s="313"/>
      <c r="Y416" s="313"/>
      <c r="Z416" s="313"/>
    </row>
    <row r="417" spans="1:26" x14ac:dyDescent="0.25">
      <c r="A417" s="313"/>
      <c r="B417" s="322"/>
      <c r="C417" s="322"/>
      <c r="D417" s="313"/>
      <c r="E417" s="323"/>
      <c r="F417" s="312"/>
      <c r="G417" s="312"/>
      <c r="H417" s="324"/>
      <c r="I417" s="324"/>
      <c r="J417" s="313"/>
      <c r="K417" s="312"/>
      <c r="L417" s="313"/>
      <c r="M417" s="313"/>
      <c r="N417" s="313"/>
      <c r="O417" s="313"/>
      <c r="P417" s="313"/>
      <c r="Q417" s="313"/>
      <c r="R417" s="313"/>
      <c r="S417" s="313"/>
      <c r="T417" s="313"/>
      <c r="U417" s="313"/>
      <c r="V417" s="313"/>
      <c r="W417" s="313"/>
      <c r="X417" s="313"/>
      <c r="Y417" s="313"/>
      <c r="Z417" s="313"/>
    </row>
    <row r="418" spans="1:26" x14ac:dyDescent="0.25">
      <c r="A418" s="313"/>
      <c r="B418" s="322"/>
      <c r="C418" s="322"/>
      <c r="D418" s="313"/>
      <c r="E418" s="323"/>
      <c r="F418" s="312"/>
      <c r="G418" s="312"/>
      <c r="H418" s="324"/>
      <c r="I418" s="324"/>
      <c r="J418" s="313"/>
      <c r="K418" s="312"/>
      <c r="L418" s="313"/>
      <c r="M418" s="313"/>
      <c r="N418" s="313"/>
      <c r="O418" s="313"/>
      <c r="P418" s="313"/>
      <c r="Q418" s="313"/>
      <c r="R418" s="313"/>
      <c r="S418" s="313"/>
      <c r="T418" s="313"/>
      <c r="U418" s="313"/>
      <c r="V418" s="313"/>
      <c r="W418" s="313"/>
      <c r="X418" s="313"/>
      <c r="Y418" s="313"/>
      <c r="Z418" s="313"/>
    </row>
    <row r="419" spans="1:26" x14ac:dyDescent="0.25">
      <c r="A419" s="313"/>
      <c r="B419" s="322"/>
      <c r="C419" s="322"/>
      <c r="D419" s="313"/>
      <c r="E419" s="323"/>
      <c r="F419" s="312"/>
      <c r="G419" s="312"/>
      <c r="H419" s="324"/>
      <c r="I419" s="324"/>
      <c r="J419" s="313"/>
      <c r="K419" s="312"/>
      <c r="L419" s="313"/>
      <c r="M419" s="313"/>
      <c r="N419" s="313"/>
      <c r="O419" s="313"/>
      <c r="P419" s="313"/>
      <c r="Q419" s="313"/>
      <c r="R419" s="313"/>
      <c r="S419" s="313"/>
      <c r="T419" s="313"/>
      <c r="U419" s="313"/>
      <c r="V419" s="313"/>
      <c r="W419" s="313"/>
      <c r="X419" s="313"/>
      <c r="Y419" s="313"/>
      <c r="Z419" s="313"/>
    </row>
    <row r="420" spans="1:26" x14ac:dyDescent="0.25">
      <c r="A420" s="313"/>
      <c r="B420" s="322"/>
      <c r="C420" s="322"/>
      <c r="D420" s="313"/>
      <c r="E420" s="323"/>
      <c r="F420" s="312"/>
      <c r="G420" s="312"/>
      <c r="H420" s="324"/>
      <c r="I420" s="324"/>
      <c r="J420" s="313"/>
      <c r="K420" s="312"/>
      <c r="L420" s="313"/>
      <c r="M420" s="313"/>
      <c r="N420" s="313"/>
      <c r="O420" s="313"/>
      <c r="P420" s="313"/>
      <c r="Q420" s="313"/>
      <c r="R420" s="313"/>
      <c r="S420" s="313"/>
      <c r="T420" s="313"/>
      <c r="U420" s="313"/>
      <c r="V420" s="313"/>
      <c r="W420" s="313"/>
      <c r="X420" s="313"/>
      <c r="Y420" s="313"/>
      <c r="Z420" s="313"/>
    </row>
    <row r="421" spans="1:26" x14ac:dyDescent="0.25">
      <c r="A421" s="313"/>
      <c r="B421" s="322"/>
      <c r="C421" s="322"/>
      <c r="D421" s="313"/>
      <c r="E421" s="323"/>
      <c r="F421" s="312"/>
      <c r="G421" s="312"/>
      <c r="H421" s="324"/>
      <c r="I421" s="324"/>
      <c r="J421" s="313"/>
      <c r="K421" s="312"/>
      <c r="L421" s="313"/>
      <c r="M421" s="313"/>
      <c r="N421" s="313"/>
      <c r="O421" s="313"/>
      <c r="P421" s="313"/>
      <c r="Q421" s="313"/>
      <c r="R421" s="313"/>
      <c r="S421" s="313"/>
      <c r="T421" s="313"/>
      <c r="U421" s="313"/>
      <c r="V421" s="313"/>
      <c r="W421" s="313"/>
      <c r="X421" s="313"/>
      <c r="Y421" s="313"/>
      <c r="Z421" s="313"/>
    </row>
    <row r="422" spans="1:26" x14ac:dyDescent="0.25">
      <c r="A422" s="313"/>
      <c r="B422" s="322"/>
      <c r="C422" s="322"/>
      <c r="D422" s="313"/>
      <c r="E422" s="323"/>
      <c r="F422" s="312"/>
      <c r="G422" s="312"/>
      <c r="H422" s="324"/>
      <c r="I422" s="324"/>
      <c r="J422" s="313"/>
      <c r="K422" s="312"/>
      <c r="L422" s="313"/>
      <c r="M422" s="313"/>
      <c r="N422" s="313"/>
      <c r="O422" s="313"/>
      <c r="P422" s="313"/>
      <c r="Q422" s="313"/>
      <c r="R422" s="313"/>
      <c r="S422" s="313"/>
      <c r="T422" s="313"/>
      <c r="U422" s="313"/>
      <c r="V422" s="313"/>
      <c r="W422" s="313"/>
      <c r="X422" s="313"/>
      <c r="Y422" s="313"/>
      <c r="Z422" s="313"/>
    </row>
    <row r="423" spans="1:26" x14ac:dyDescent="0.25">
      <c r="A423" s="313"/>
      <c r="B423" s="322"/>
      <c r="C423" s="322"/>
      <c r="D423" s="313"/>
      <c r="E423" s="323"/>
      <c r="F423" s="312"/>
      <c r="G423" s="312"/>
      <c r="H423" s="324"/>
      <c r="I423" s="324"/>
      <c r="J423" s="313"/>
      <c r="K423" s="312"/>
      <c r="L423" s="313"/>
      <c r="M423" s="313"/>
      <c r="N423" s="313"/>
      <c r="O423" s="313"/>
      <c r="P423" s="313"/>
      <c r="Q423" s="313"/>
      <c r="R423" s="313"/>
      <c r="S423" s="313"/>
      <c r="T423" s="313"/>
      <c r="U423" s="313"/>
      <c r="V423" s="313"/>
      <c r="W423" s="313"/>
      <c r="X423" s="313"/>
      <c r="Y423" s="313"/>
      <c r="Z423" s="313"/>
    </row>
    <row r="424" spans="1:26" x14ac:dyDescent="0.25">
      <c r="A424" s="313"/>
      <c r="B424" s="322"/>
      <c r="C424" s="322"/>
      <c r="D424" s="313"/>
      <c r="E424" s="323"/>
      <c r="F424" s="312"/>
      <c r="G424" s="312"/>
      <c r="H424" s="324"/>
      <c r="I424" s="324"/>
      <c r="J424" s="313"/>
      <c r="K424" s="312"/>
      <c r="L424" s="313"/>
      <c r="M424" s="313"/>
      <c r="N424" s="313"/>
      <c r="O424" s="313"/>
      <c r="P424" s="313"/>
      <c r="Q424" s="313"/>
      <c r="R424" s="313"/>
      <c r="S424" s="313"/>
      <c r="T424" s="313"/>
      <c r="U424" s="313"/>
      <c r="V424" s="313"/>
      <c r="W424" s="313"/>
      <c r="X424" s="313"/>
      <c r="Y424" s="313"/>
      <c r="Z424" s="313"/>
    </row>
    <row r="425" spans="1:26" x14ac:dyDescent="0.25">
      <c r="A425" s="313"/>
      <c r="B425" s="322"/>
      <c r="C425" s="322"/>
      <c r="D425" s="313"/>
      <c r="E425" s="323"/>
      <c r="F425" s="312"/>
      <c r="G425" s="312"/>
      <c r="H425" s="324"/>
      <c r="I425" s="324"/>
      <c r="J425" s="313"/>
      <c r="K425" s="312"/>
      <c r="L425" s="313"/>
      <c r="M425" s="313"/>
      <c r="N425" s="313"/>
      <c r="O425" s="313"/>
      <c r="P425" s="313"/>
      <c r="Q425" s="313"/>
      <c r="R425" s="313"/>
      <c r="S425" s="313"/>
      <c r="T425" s="313"/>
      <c r="U425" s="313"/>
      <c r="V425" s="313"/>
      <c r="W425" s="313"/>
      <c r="X425" s="313"/>
      <c r="Y425" s="313"/>
      <c r="Z425" s="313"/>
    </row>
    <row r="426" spans="1:26" x14ac:dyDescent="0.25">
      <c r="A426" s="313"/>
      <c r="B426" s="322"/>
      <c r="C426" s="322"/>
      <c r="D426" s="313"/>
      <c r="E426" s="323"/>
      <c r="F426" s="312"/>
      <c r="G426" s="312"/>
      <c r="H426" s="324"/>
      <c r="I426" s="324"/>
      <c r="J426" s="313"/>
      <c r="K426" s="312"/>
      <c r="L426" s="313"/>
      <c r="M426" s="313"/>
      <c r="N426" s="313"/>
      <c r="O426" s="313"/>
      <c r="P426" s="313"/>
      <c r="Q426" s="313"/>
      <c r="R426" s="313"/>
      <c r="S426" s="313"/>
      <c r="T426" s="313"/>
      <c r="U426" s="313"/>
      <c r="V426" s="313"/>
      <c r="W426" s="313"/>
      <c r="X426" s="313"/>
      <c r="Y426" s="313"/>
      <c r="Z426" s="313"/>
    </row>
    <row r="427" spans="1:26" x14ac:dyDescent="0.25">
      <c r="A427" s="313"/>
      <c r="B427" s="322"/>
      <c r="C427" s="322"/>
      <c r="D427" s="313"/>
      <c r="E427" s="323"/>
      <c r="F427" s="312"/>
      <c r="G427" s="312"/>
      <c r="H427" s="324"/>
      <c r="I427" s="324"/>
      <c r="J427" s="313"/>
      <c r="K427" s="312"/>
      <c r="L427" s="313"/>
      <c r="M427" s="313"/>
      <c r="N427" s="313"/>
      <c r="O427" s="313"/>
      <c r="P427" s="313"/>
      <c r="Q427" s="313"/>
      <c r="R427" s="313"/>
      <c r="S427" s="313"/>
      <c r="T427" s="313"/>
      <c r="U427" s="313"/>
      <c r="V427" s="313"/>
      <c r="W427" s="313"/>
      <c r="X427" s="313"/>
      <c r="Y427" s="313"/>
      <c r="Z427" s="313"/>
    </row>
    <row r="428" spans="1:26" x14ac:dyDescent="0.25">
      <c r="A428" s="313"/>
      <c r="B428" s="322"/>
      <c r="C428" s="322"/>
      <c r="D428" s="313"/>
      <c r="E428" s="323"/>
      <c r="F428" s="312"/>
      <c r="G428" s="312"/>
      <c r="H428" s="324"/>
      <c r="I428" s="324"/>
      <c r="J428" s="313"/>
      <c r="K428" s="312"/>
      <c r="L428" s="313"/>
      <c r="M428" s="313"/>
      <c r="N428" s="313"/>
      <c r="O428" s="313"/>
      <c r="P428" s="313"/>
      <c r="Q428" s="313"/>
      <c r="R428" s="313"/>
      <c r="S428" s="313"/>
      <c r="T428" s="313"/>
      <c r="U428" s="313"/>
      <c r="V428" s="313"/>
      <c r="W428" s="313"/>
      <c r="X428" s="313"/>
      <c r="Y428" s="313"/>
      <c r="Z428" s="313"/>
    </row>
    <row r="429" spans="1:26" x14ac:dyDescent="0.25">
      <c r="A429" s="313"/>
      <c r="B429" s="322"/>
      <c r="C429" s="322"/>
      <c r="D429" s="313"/>
      <c r="E429" s="323"/>
      <c r="F429" s="312"/>
      <c r="G429" s="312"/>
      <c r="H429" s="324"/>
      <c r="I429" s="324"/>
      <c r="J429" s="313"/>
      <c r="K429" s="312"/>
      <c r="L429" s="313"/>
      <c r="M429" s="313"/>
      <c r="N429" s="313"/>
      <c r="O429" s="313"/>
      <c r="P429" s="313"/>
      <c r="Q429" s="313"/>
      <c r="R429" s="313"/>
      <c r="S429" s="313"/>
      <c r="T429" s="313"/>
      <c r="U429" s="313"/>
      <c r="V429" s="313"/>
      <c r="W429" s="313"/>
      <c r="X429" s="313"/>
      <c r="Y429" s="313"/>
      <c r="Z429" s="313"/>
    </row>
    <row r="430" spans="1:26" x14ac:dyDescent="0.25">
      <c r="A430" s="313"/>
      <c r="B430" s="322"/>
      <c r="C430" s="322"/>
      <c r="D430" s="313"/>
      <c r="E430" s="323"/>
      <c r="F430" s="312"/>
      <c r="G430" s="312"/>
      <c r="H430" s="324"/>
      <c r="I430" s="324"/>
      <c r="J430" s="313"/>
      <c r="K430" s="312"/>
      <c r="L430" s="313"/>
      <c r="M430" s="313"/>
      <c r="N430" s="313"/>
      <c r="O430" s="313"/>
      <c r="P430" s="313"/>
      <c r="Q430" s="313"/>
      <c r="R430" s="313"/>
      <c r="S430" s="313"/>
      <c r="T430" s="313"/>
      <c r="U430" s="313"/>
      <c r="V430" s="313"/>
      <c r="W430" s="313"/>
      <c r="X430" s="313"/>
      <c r="Y430" s="313"/>
      <c r="Z430" s="313"/>
    </row>
    <row r="431" spans="1:26" x14ac:dyDescent="0.25">
      <c r="A431" s="313"/>
      <c r="B431" s="322"/>
      <c r="C431" s="322"/>
      <c r="D431" s="313"/>
      <c r="E431" s="323"/>
      <c r="F431" s="312"/>
      <c r="G431" s="312"/>
      <c r="H431" s="324"/>
      <c r="I431" s="324"/>
      <c r="J431" s="313"/>
      <c r="K431" s="312"/>
      <c r="L431" s="313"/>
      <c r="M431" s="313"/>
      <c r="N431" s="313"/>
      <c r="O431" s="313"/>
      <c r="P431" s="313"/>
      <c r="Q431" s="313"/>
      <c r="R431" s="313"/>
      <c r="S431" s="313"/>
      <c r="T431" s="313"/>
      <c r="U431" s="313"/>
      <c r="V431" s="313"/>
      <c r="W431" s="313"/>
      <c r="X431" s="313"/>
      <c r="Y431" s="313"/>
      <c r="Z431" s="313"/>
    </row>
    <row r="432" spans="1:26" x14ac:dyDescent="0.25">
      <c r="A432" s="313"/>
      <c r="B432" s="322"/>
      <c r="C432" s="322"/>
      <c r="D432" s="313"/>
      <c r="E432" s="323"/>
      <c r="F432" s="312"/>
      <c r="G432" s="312"/>
      <c r="H432" s="324"/>
      <c r="I432" s="324"/>
      <c r="J432" s="313"/>
      <c r="K432" s="312"/>
      <c r="L432" s="313"/>
      <c r="M432" s="313"/>
      <c r="N432" s="313"/>
      <c r="O432" s="313"/>
      <c r="P432" s="313"/>
      <c r="Q432" s="313"/>
      <c r="R432" s="313"/>
      <c r="S432" s="313"/>
      <c r="T432" s="313"/>
      <c r="U432" s="313"/>
      <c r="V432" s="313"/>
      <c r="W432" s="313"/>
      <c r="X432" s="313"/>
      <c r="Y432" s="313"/>
      <c r="Z432" s="313"/>
    </row>
    <row r="433" spans="1:26" x14ac:dyDescent="0.25">
      <c r="A433" s="313"/>
      <c r="B433" s="322"/>
      <c r="C433" s="322"/>
      <c r="D433" s="313"/>
      <c r="E433" s="323"/>
      <c r="F433" s="312"/>
      <c r="G433" s="312"/>
      <c r="H433" s="324"/>
      <c r="I433" s="324"/>
      <c r="J433" s="313"/>
      <c r="K433" s="312"/>
      <c r="L433" s="313"/>
      <c r="M433" s="313"/>
      <c r="N433" s="313"/>
      <c r="O433" s="313"/>
      <c r="P433" s="313"/>
      <c r="Q433" s="313"/>
      <c r="R433" s="313"/>
      <c r="S433" s="313"/>
      <c r="T433" s="313"/>
      <c r="U433" s="313"/>
      <c r="V433" s="313"/>
      <c r="W433" s="313"/>
      <c r="X433" s="313"/>
      <c r="Y433" s="313"/>
      <c r="Z433" s="313"/>
    </row>
    <row r="434" spans="1:26" x14ac:dyDescent="0.25">
      <c r="A434" s="313"/>
      <c r="B434" s="322"/>
      <c r="C434" s="322"/>
      <c r="D434" s="313"/>
      <c r="E434" s="323"/>
      <c r="F434" s="312"/>
      <c r="G434" s="312"/>
      <c r="H434" s="324"/>
      <c r="I434" s="324"/>
      <c r="J434" s="313"/>
      <c r="K434" s="312"/>
      <c r="L434" s="313"/>
      <c r="M434" s="313"/>
      <c r="N434" s="313"/>
      <c r="O434" s="313"/>
      <c r="P434" s="313"/>
      <c r="Q434" s="313"/>
      <c r="R434" s="313"/>
      <c r="S434" s="313"/>
      <c r="T434" s="313"/>
      <c r="U434" s="313"/>
      <c r="V434" s="313"/>
      <c r="W434" s="313"/>
      <c r="X434" s="313"/>
      <c r="Y434" s="313"/>
      <c r="Z434" s="313"/>
    </row>
    <row r="435" spans="1:26" x14ac:dyDescent="0.25">
      <c r="A435" s="313"/>
      <c r="B435" s="322"/>
      <c r="C435" s="322"/>
      <c r="D435" s="313"/>
      <c r="E435" s="323"/>
      <c r="F435" s="312"/>
      <c r="G435" s="312"/>
      <c r="H435" s="324"/>
      <c r="I435" s="324"/>
      <c r="J435" s="313"/>
      <c r="K435" s="312"/>
      <c r="L435" s="313"/>
      <c r="M435" s="313"/>
      <c r="N435" s="313"/>
      <c r="O435" s="313"/>
      <c r="P435" s="313"/>
      <c r="Q435" s="313"/>
      <c r="R435" s="313"/>
      <c r="S435" s="313"/>
      <c r="T435" s="313"/>
      <c r="U435" s="313"/>
      <c r="V435" s="313"/>
      <c r="W435" s="313"/>
      <c r="X435" s="313"/>
      <c r="Y435" s="313"/>
      <c r="Z435" s="313"/>
    </row>
    <row r="436" spans="1:26" x14ac:dyDescent="0.25">
      <c r="A436" s="313"/>
      <c r="B436" s="322"/>
      <c r="C436" s="322"/>
      <c r="D436" s="313"/>
      <c r="E436" s="323"/>
      <c r="F436" s="312"/>
      <c r="G436" s="312"/>
      <c r="H436" s="324"/>
      <c r="I436" s="324"/>
      <c r="J436" s="313"/>
      <c r="K436" s="312"/>
      <c r="L436" s="313"/>
      <c r="M436" s="313"/>
      <c r="N436" s="313"/>
      <c r="O436" s="313"/>
      <c r="P436" s="313"/>
      <c r="Q436" s="313"/>
      <c r="R436" s="313"/>
      <c r="S436" s="313"/>
      <c r="T436" s="313"/>
      <c r="U436" s="313"/>
      <c r="V436" s="313"/>
      <c r="W436" s="313"/>
      <c r="X436" s="313"/>
      <c r="Y436" s="313"/>
      <c r="Z436" s="313"/>
    </row>
    <row r="437" spans="1:26" x14ac:dyDescent="0.25">
      <c r="A437" s="313"/>
      <c r="B437" s="322"/>
      <c r="C437" s="322"/>
      <c r="D437" s="313"/>
      <c r="E437" s="323"/>
      <c r="F437" s="312"/>
      <c r="G437" s="312"/>
      <c r="H437" s="324"/>
      <c r="I437" s="324"/>
      <c r="J437" s="313"/>
      <c r="K437" s="312"/>
      <c r="L437" s="313"/>
      <c r="M437" s="313"/>
      <c r="N437" s="313"/>
      <c r="O437" s="313"/>
      <c r="P437" s="313"/>
      <c r="Q437" s="313"/>
      <c r="R437" s="313"/>
      <c r="S437" s="313"/>
      <c r="T437" s="313"/>
      <c r="U437" s="313"/>
      <c r="V437" s="313"/>
      <c r="W437" s="313"/>
      <c r="X437" s="313"/>
      <c r="Y437" s="313"/>
      <c r="Z437" s="313"/>
    </row>
    <row r="438" spans="1:26" x14ac:dyDescent="0.25">
      <c r="A438" s="313"/>
      <c r="B438" s="322"/>
      <c r="C438" s="322"/>
      <c r="D438" s="313"/>
      <c r="E438" s="323"/>
      <c r="F438" s="312"/>
      <c r="G438" s="312"/>
      <c r="H438" s="324"/>
      <c r="I438" s="324"/>
      <c r="J438" s="313"/>
      <c r="K438" s="312"/>
      <c r="L438" s="313"/>
      <c r="M438" s="313"/>
      <c r="N438" s="313"/>
      <c r="O438" s="313"/>
      <c r="P438" s="313"/>
      <c r="Q438" s="313"/>
      <c r="R438" s="313"/>
      <c r="S438" s="313"/>
      <c r="T438" s="313"/>
      <c r="U438" s="313"/>
      <c r="V438" s="313"/>
      <c r="W438" s="313"/>
      <c r="X438" s="313"/>
      <c r="Y438" s="313"/>
      <c r="Z438" s="313"/>
    </row>
    <row r="439" spans="1:26" x14ac:dyDescent="0.25">
      <c r="A439" s="313"/>
      <c r="B439" s="322"/>
      <c r="C439" s="322"/>
      <c r="D439" s="313"/>
      <c r="E439" s="323"/>
      <c r="F439" s="312"/>
      <c r="G439" s="312"/>
      <c r="H439" s="324"/>
      <c r="I439" s="324"/>
      <c r="J439" s="313"/>
      <c r="K439" s="312"/>
      <c r="L439" s="313"/>
      <c r="M439" s="313"/>
      <c r="N439" s="313"/>
      <c r="O439" s="313"/>
      <c r="P439" s="313"/>
      <c r="Q439" s="313"/>
      <c r="R439" s="313"/>
      <c r="S439" s="313"/>
      <c r="T439" s="313"/>
      <c r="U439" s="313"/>
      <c r="V439" s="313"/>
      <c r="W439" s="313"/>
      <c r="X439" s="313"/>
      <c r="Y439" s="313"/>
      <c r="Z439" s="313"/>
    </row>
    <row r="440" spans="1:26" x14ac:dyDescent="0.25">
      <c r="A440" s="313"/>
      <c r="B440" s="322"/>
      <c r="C440" s="322"/>
      <c r="D440" s="313"/>
      <c r="E440" s="323"/>
      <c r="F440" s="312"/>
      <c r="G440" s="312"/>
      <c r="H440" s="324"/>
      <c r="I440" s="324"/>
      <c r="J440" s="313"/>
      <c r="K440" s="312"/>
      <c r="L440" s="313"/>
      <c r="M440" s="313"/>
      <c r="N440" s="313"/>
      <c r="O440" s="313"/>
      <c r="P440" s="313"/>
      <c r="Q440" s="313"/>
      <c r="R440" s="313"/>
      <c r="S440" s="313"/>
      <c r="T440" s="313"/>
      <c r="U440" s="313"/>
      <c r="V440" s="313"/>
      <c r="W440" s="313"/>
      <c r="X440" s="313"/>
      <c r="Y440" s="313"/>
      <c r="Z440" s="313"/>
    </row>
    <row r="441" spans="1:26" x14ac:dyDescent="0.25">
      <c r="A441" s="313"/>
      <c r="B441" s="322"/>
      <c r="C441" s="322"/>
      <c r="D441" s="313"/>
      <c r="E441" s="323"/>
      <c r="F441" s="312"/>
      <c r="G441" s="312"/>
      <c r="H441" s="324"/>
      <c r="I441" s="324"/>
      <c r="J441" s="313"/>
      <c r="K441" s="312"/>
      <c r="L441" s="313"/>
      <c r="M441" s="313"/>
      <c r="N441" s="313"/>
      <c r="O441" s="313"/>
      <c r="P441" s="313"/>
      <c r="Q441" s="313"/>
      <c r="R441" s="313"/>
      <c r="S441" s="313"/>
      <c r="T441" s="313"/>
      <c r="U441" s="313"/>
      <c r="V441" s="313"/>
      <c r="W441" s="313"/>
      <c r="X441" s="313"/>
      <c r="Y441" s="313"/>
      <c r="Z441" s="313"/>
    </row>
    <row r="442" spans="1:26" x14ac:dyDescent="0.25">
      <c r="A442" s="313"/>
      <c r="B442" s="322"/>
      <c r="C442" s="322"/>
      <c r="D442" s="313"/>
      <c r="E442" s="323"/>
      <c r="F442" s="312"/>
      <c r="G442" s="312"/>
      <c r="H442" s="324"/>
      <c r="I442" s="324"/>
      <c r="J442" s="313"/>
      <c r="K442" s="312"/>
      <c r="L442" s="313"/>
      <c r="M442" s="313"/>
      <c r="N442" s="313"/>
      <c r="O442" s="313"/>
      <c r="P442" s="313"/>
      <c r="Q442" s="313"/>
      <c r="R442" s="313"/>
      <c r="S442" s="313"/>
      <c r="T442" s="313"/>
      <c r="U442" s="313"/>
      <c r="V442" s="313"/>
      <c r="W442" s="313"/>
      <c r="X442" s="313"/>
      <c r="Y442" s="313"/>
      <c r="Z442" s="313"/>
    </row>
    <row r="443" spans="1:26" x14ac:dyDescent="0.25">
      <c r="A443" s="313"/>
      <c r="B443" s="322"/>
      <c r="C443" s="322"/>
      <c r="D443" s="313"/>
      <c r="E443" s="323"/>
      <c r="F443" s="312"/>
      <c r="G443" s="312"/>
      <c r="H443" s="324"/>
      <c r="I443" s="324"/>
      <c r="J443" s="313"/>
      <c r="K443" s="312"/>
      <c r="L443" s="313"/>
      <c r="M443" s="313"/>
      <c r="N443" s="313"/>
      <c r="O443" s="313"/>
      <c r="P443" s="313"/>
      <c r="Q443" s="313"/>
      <c r="R443" s="313"/>
      <c r="S443" s="313"/>
      <c r="T443" s="313"/>
      <c r="U443" s="313"/>
      <c r="V443" s="313"/>
      <c r="W443" s="313"/>
      <c r="X443" s="313"/>
      <c r="Y443" s="313"/>
      <c r="Z443" s="313"/>
    </row>
    <row r="444" spans="1:26" x14ac:dyDescent="0.25">
      <c r="A444" s="313"/>
      <c r="B444" s="322"/>
      <c r="C444" s="322"/>
      <c r="D444" s="313"/>
      <c r="E444" s="323"/>
      <c r="F444" s="312"/>
      <c r="G444" s="312"/>
      <c r="H444" s="324"/>
      <c r="I444" s="324"/>
      <c r="J444" s="313"/>
      <c r="K444" s="312"/>
      <c r="L444" s="313"/>
      <c r="M444" s="313"/>
      <c r="N444" s="313"/>
      <c r="O444" s="313"/>
      <c r="P444" s="313"/>
      <c r="Q444" s="313"/>
      <c r="R444" s="313"/>
      <c r="S444" s="313"/>
      <c r="T444" s="313"/>
      <c r="U444" s="313"/>
      <c r="V444" s="313"/>
      <c r="W444" s="313"/>
      <c r="X444" s="313"/>
      <c r="Y444" s="313"/>
      <c r="Z444" s="313"/>
    </row>
    <row r="445" spans="1:26" x14ac:dyDescent="0.25">
      <c r="A445" s="313"/>
      <c r="B445" s="322"/>
      <c r="C445" s="322"/>
      <c r="D445" s="313"/>
      <c r="E445" s="323"/>
      <c r="F445" s="312"/>
      <c r="G445" s="312"/>
      <c r="H445" s="324"/>
      <c r="I445" s="324"/>
      <c r="J445" s="313"/>
      <c r="K445" s="312"/>
      <c r="L445" s="313"/>
      <c r="M445" s="313"/>
      <c r="N445" s="313"/>
      <c r="O445" s="313"/>
      <c r="P445" s="313"/>
      <c r="Q445" s="313"/>
      <c r="R445" s="313"/>
      <c r="S445" s="313"/>
      <c r="T445" s="313"/>
      <c r="U445" s="313"/>
      <c r="V445" s="313"/>
      <c r="W445" s="313"/>
      <c r="X445" s="313"/>
      <c r="Y445" s="313"/>
      <c r="Z445" s="313"/>
    </row>
    <row r="446" spans="1:26" x14ac:dyDescent="0.25">
      <c r="A446" s="313"/>
      <c r="B446" s="322"/>
      <c r="C446" s="322"/>
      <c r="D446" s="313"/>
      <c r="E446" s="323"/>
      <c r="F446" s="312"/>
      <c r="G446" s="312"/>
      <c r="H446" s="324"/>
      <c r="I446" s="324"/>
      <c r="J446" s="313"/>
      <c r="K446" s="312"/>
      <c r="L446" s="313"/>
      <c r="M446" s="313"/>
      <c r="N446" s="313"/>
      <c r="O446" s="313"/>
      <c r="P446" s="313"/>
      <c r="Q446" s="313"/>
      <c r="R446" s="313"/>
      <c r="S446" s="313"/>
      <c r="T446" s="313"/>
      <c r="U446" s="313"/>
      <c r="V446" s="313"/>
      <c r="W446" s="313"/>
      <c r="X446" s="313"/>
      <c r="Y446" s="313"/>
      <c r="Z446" s="313"/>
    </row>
    <row r="447" spans="1:26" x14ac:dyDescent="0.25">
      <c r="A447" s="313"/>
      <c r="B447" s="322"/>
      <c r="C447" s="322"/>
      <c r="D447" s="313"/>
      <c r="E447" s="323"/>
      <c r="F447" s="312"/>
      <c r="G447" s="312"/>
      <c r="H447" s="324"/>
      <c r="I447" s="324"/>
      <c r="J447" s="313"/>
      <c r="K447" s="312"/>
      <c r="L447" s="313"/>
      <c r="M447" s="313"/>
      <c r="N447" s="313"/>
      <c r="O447" s="313"/>
      <c r="P447" s="313"/>
      <c r="Q447" s="313"/>
      <c r="R447" s="313"/>
      <c r="S447" s="313"/>
      <c r="T447" s="313"/>
      <c r="U447" s="313"/>
      <c r="V447" s="313"/>
      <c r="W447" s="313"/>
      <c r="X447" s="313"/>
      <c r="Y447" s="313"/>
      <c r="Z447" s="313"/>
    </row>
    <row r="448" spans="1:26" x14ac:dyDescent="0.25">
      <c r="A448" s="313"/>
      <c r="B448" s="322"/>
      <c r="C448" s="322"/>
      <c r="D448" s="313"/>
      <c r="E448" s="323"/>
      <c r="F448" s="312"/>
      <c r="G448" s="312"/>
      <c r="H448" s="324"/>
      <c r="I448" s="324"/>
      <c r="J448" s="313"/>
      <c r="K448" s="312"/>
      <c r="L448" s="313"/>
      <c r="M448" s="313"/>
      <c r="N448" s="313"/>
      <c r="O448" s="313"/>
      <c r="P448" s="313"/>
      <c r="Q448" s="313"/>
      <c r="R448" s="313"/>
      <c r="S448" s="313"/>
      <c r="T448" s="313"/>
      <c r="U448" s="313"/>
      <c r="V448" s="313"/>
      <c r="W448" s="313"/>
      <c r="X448" s="313"/>
      <c r="Y448" s="313"/>
      <c r="Z448" s="313"/>
    </row>
    <row r="449" spans="1:26" x14ac:dyDescent="0.25">
      <c r="A449" s="313"/>
      <c r="B449" s="322"/>
      <c r="C449" s="322"/>
      <c r="D449" s="313"/>
      <c r="E449" s="323"/>
      <c r="F449" s="312"/>
      <c r="G449" s="312"/>
      <c r="H449" s="324"/>
      <c r="I449" s="324"/>
      <c r="J449" s="313"/>
      <c r="K449" s="312"/>
      <c r="L449" s="313"/>
      <c r="M449" s="313"/>
      <c r="N449" s="313"/>
      <c r="O449" s="313"/>
      <c r="P449" s="313"/>
      <c r="Q449" s="313"/>
      <c r="R449" s="313"/>
      <c r="S449" s="313"/>
      <c r="T449" s="313"/>
      <c r="U449" s="313"/>
      <c r="V449" s="313"/>
      <c r="W449" s="313"/>
      <c r="X449" s="313"/>
      <c r="Y449" s="313"/>
      <c r="Z449" s="313"/>
    </row>
    <row r="450" spans="1:26" x14ac:dyDescent="0.25">
      <c r="A450" s="313"/>
      <c r="B450" s="322"/>
      <c r="C450" s="322"/>
      <c r="D450" s="313"/>
      <c r="E450" s="323"/>
      <c r="F450" s="312"/>
      <c r="G450" s="312"/>
      <c r="H450" s="324"/>
      <c r="I450" s="324"/>
      <c r="J450" s="313"/>
      <c r="K450" s="312"/>
      <c r="L450" s="313"/>
      <c r="M450" s="313"/>
      <c r="N450" s="313"/>
      <c r="O450" s="313"/>
      <c r="P450" s="313"/>
      <c r="Q450" s="313"/>
      <c r="R450" s="313"/>
      <c r="S450" s="313"/>
      <c r="T450" s="313"/>
      <c r="U450" s="313"/>
      <c r="V450" s="313"/>
      <c r="W450" s="313"/>
      <c r="X450" s="313"/>
      <c r="Y450" s="313"/>
      <c r="Z450" s="313"/>
    </row>
    <row r="451" spans="1:26" x14ac:dyDescent="0.25">
      <c r="A451" s="313"/>
      <c r="B451" s="322"/>
      <c r="C451" s="322"/>
      <c r="D451" s="313"/>
      <c r="E451" s="323"/>
      <c r="F451" s="312"/>
      <c r="G451" s="312"/>
      <c r="H451" s="324"/>
      <c r="I451" s="324"/>
      <c r="J451" s="313"/>
      <c r="K451" s="312"/>
      <c r="L451" s="313"/>
      <c r="M451" s="313"/>
      <c r="N451" s="313"/>
      <c r="O451" s="313"/>
      <c r="P451" s="313"/>
      <c r="Q451" s="313"/>
      <c r="R451" s="313"/>
      <c r="S451" s="313"/>
      <c r="T451" s="313"/>
      <c r="U451" s="313"/>
      <c r="V451" s="313"/>
      <c r="W451" s="313"/>
      <c r="X451" s="313"/>
      <c r="Y451" s="313"/>
      <c r="Z451" s="313"/>
    </row>
    <row r="452" spans="1:26" x14ac:dyDescent="0.25">
      <c r="A452" s="313"/>
      <c r="B452" s="322"/>
      <c r="C452" s="322"/>
      <c r="D452" s="313"/>
      <c r="E452" s="323"/>
      <c r="F452" s="312"/>
      <c r="G452" s="312"/>
      <c r="H452" s="324"/>
      <c r="I452" s="324"/>
      <c r="J452" s="313"/>
      <c r="K452" s="312"/>
      <c r="L452" s="313"/>
      <c r="M452" s="313"/>
      <c r="N452" s="313"/>
      <c r="O452" s="313"/>
      <c r="P452" s="313"/>
      <c r="Q452" s="313"/>
      <c r="R452" s="313"/>
      <c r="S452" s="313"/>
      <c r="T452" s="313"/>
      <c r="U452" s="313"/>
      <c r="V452" s="313"/>
      <c r="W452" s="313"/>
      <c r="X452" s="313"/>
      <c r="Y452" s="313"/>
      <c r="Z452" s="313"/>
    </row>
    <row r="453" spans="1:26" x14ac:dyDescent="0.25">
      <c r="A453" s="313"/>
      <c r="B453" s="322"/>
      <c r="C453" s="322"/>
      <c r="D453" s="313"/>
      <c r="E453" s="323"/>
      <c r="F453" s="312"/>
      <c r="G453" s="312"/>
      <c r="H453" s="324"/>
      <c r="I453" s="324"/>
      <c r="J453" s="313"/>
      <c r="K453" s="312"/>
      <c r="L453" s="313"/>
      <c r="M453" s="313"/>
      <c r="N453" s="313"/>
      <c r="O453" s="313"/>
      <c r="P453" s="313"/>
      <c r="Q453" s="313"/>
      <c r="R453" s="313"/>
      <c r="S453" s="313"/>
      <c r="T453" s="313"/>
      <c r="U453" s="313"/>
      <c r="V453" s="313"/>
      <c r="W453" s="313"/>
      <c r="X453" s="313"/>
      <c r="Y453" s="313"/>
      <c r="Z453" s="313"/>
    </row>
    <row r="454" spans="1:26" x14ac:dyDescent="0.25">
      <c r="A454" s="313"/>
      <c r="B454" s="322"/>
      <c r="C454" s="322"/>
      <c r="D454" s="313"/>
      <c r="E454" s="323"/>
      <c r="F454" s="312"/>
      <c r="G454" s="312"/>
      <c r="H454" s="324"/>
      <c r="I454" s="324"/>
      <c r="J454" s="313"/>
      <c r="K454" s="312"/>
      <c r="L454" s="313"/>
      <c r="M454" s="313"/>
      <c r="N454" s="313"/>
      <c r="O454" s="313"/>
      <c r="P454" s="313"/>
      <c r="Q454" s="313"/>
      <c r="R454" s="313"/>
      <c r="S454" s="313"/>
      <c r="T454" s="313"/>
      <c r="U454" s="313"/>
      <c r="V454" s="313"/>
      <c r="W454" s="313"/>
      <c r="X454" s="313"/>
      <c r="Y454" s="313"/>
      <c r="Z454" s="313"/>
    </row>
    <row r="455" spans="1:26" x14ac:dyDescent="0.25">
      <c r="A455" s="313"/>
      <c r="B455" s="322"/>
      <c r="C455" s="322"/>
      <c r="D455" s="313"/>
      <c r="E455" s="323"/>
      <c r="F455" s="312"/>
      <c r="G455" s="312"/>
      <c r="H455" s="324"/>
      <c r="I455" s="324"/>
      <c r="J455" s="313"/>
      <c r="K455" s="312"/>
      <c r="L455" s="313"/>
      <c r="M455" s="313"/>
      <c r="N455" s="313"/>
      <c r="O455" s="313"/>
      <c r="P455" s="313"/>
      <c r="Q455" s="313"/>
      <c r="R455" s="313"/>
      <c r="S455" s="313"/>
      <c r="T455" s="313"/>
      <c r="U455" s="313"/>
      <c r="V455" s="313"/>
      <c r="W455" s="313"/>
      <c r="X455" s="313"/>
      <c r="Y455" s="313"/>
      <c r="Z455" s="313"/>
    </row>
    <row r="456" spans="1:26" x14ac:dyDescent="0.25">
      <c r="A456" s="313"/>
      <c r="B456" s="322"/>
      <c r="C456" s="322"/>
      <c r="D456" s="313"/>
      <c r="E456" s="323"/>
      <c r="F456" s="312"/>
      <c r="G456" s="312"/>
      <c r="H456" s="324"/>
      <c r="I456" s="324"/>
      <c r="J456" s="313"/>
      <c r="K456" s="312"/>
      <c r="L456" s="313"/>
      <c r="M456" s="313"/>
      <c r="N456" s="313"/>
      <c r="O456" s="313"/>
      <c r="P456" s="313"/>
      <c r="Q456" s="313"/>
      <c r="R456" s="313"/>
      <c r="S456" s="313"/>
      <c r="T456" s="313"/>
      <c r="U456" s="313"/>
      <c r="V456" s="313"/>
      <c r="W456" s="313"/>
      <c r="X456" s="313"/>
      <c r="Y456" s="313"/>
      <c r="Z456" s="313"/>
    </row>
    <row r="457" spans="1:26" x14ac:dyDescent="0.25">
      <c r="A457" s="313"/>
      <c r="B457" s="322"/>
      <c r="C457" s="322"/>
      <c r="D457" s="313"/>
      <c r="E457" s="323"/>
      <c r="F457" s="312"/>
      <c r="G457" s="312"/>
      <c r="H457" s="324"/>
      <c r="I457" s="324"/>
      <c r="J457" s="313"/>
      <c r="K457" s="312"/>
      <c r="L457" s="313"/>
      <c r="M457" s="313"/>
      <c r="N457" s="313"/>
      <c r="O457" s="313"/>
      <c r="P457" s="313"/>
      <c r="Q457" s="313"/>
      <c r="R457" s="313"/>
      <c r="S457" s="313"/>
      <c r="T457" s="313"/>
      <c r="U457" s="313"/>
      <c r="V457" s="313"/>
      <c r="W457" s="313"/>
      <c r="X457" s="313"/>
      <c r="Y457" s="313"/>
      <c r="Z457" s="313"/>
    </row>
    <row r="458" spans="1:26" x14ac:dyDescent="0.25">
      <c r="A458" s="313"/>
      <c r="B458" s="322"/>
      <c r="C458" s="322"/>
      <c r="D458" s="313"/>
      <c r="E458" s="323"/>
      <c r="F458" s="312"/>
      <c r="G458" s="312"/>
      <c r="H458" s="324"/>
      <c r="I458" s="324"/>
      <c r="J458" s="313"/>
      <c r="K458" s="312"/>
      <c r="L458" s="313"/>
      <c r="M458" s="313"/>
      <c r="N458" s="313"/>
      <c r="O458" s="313"/>
      <c r="P458" s="313"/>
      <c r="Q458" s="313"/>
      <c r="R458" s="313"/>
      <c r="S458" s="313"/>
      <c r="T458" s="313"/>
      <c r="U458" s="313"/>
      <c r="V458" s="313"/>
      <c r="W458" s="313"/>
      <c r="X458" s="313"/>
      <c r="Y458" s="313"/>
      <c r="Z458" s="313"/>
    </row>
    <row r="459" spans="1:26" x14ac:dyDescent="0.25">
      <c r="A459" s="313"/>
      <c r="B459" s="322"/>
      <c r="C459" s="322"/>
      <c r="D459" s="313"/>
      <c r="E459" s="323"/>
      <c r="F459" s="312"/>
      <c r="G459" s="312"/>
      <c r="H459" s="324"/>
      <c r="I459" s="324"/>
      <c r="J459" s="313"/>
      <c r="K459" s="312"/>
      <c r="L459" s="313"/>
      <c r="M459" s="313"/>
      <c r="N459" s="313"/>
      <c r="O459" s="313"/>
      <c r="P459" s="313"/>
      <c r="Q459" s="313"/>
      <c r="R459" s="313"/>
      <c r="S459" s="313"/>
      <c r="T459" s="313"/>
      <c r="U459" s="313"/>
      <c r="V459" s="313"/>
      <c r="W459" s="313"/>
      <c r="X459" s="313"/>
      <c r="Y459" s="313"/>
      <c r="Z459" s="313"/>
    </row>
    <row r="460" spans="1:26" x14ac:dyDescent="0.25">
      <c r="A460" s="313"/>
      <c r="B460" s="322"/>
      <c r="C460" s="322"/>
      <c r="D460" s="313"/>
      <c r="E460" s="323"/>
      <c r="F460" s="312"/>
      <c r="G460" s="312"/>
      <c r="H460" s="324"/>
      <c r="I460" s="324"/>
      <c r="J460" s="313"/>
      <c r="K460" s="312"/>
      <c r="L460" s="313"/>
      <c r="M460" s="313"/>
      <c r="N460" s="313"/>
      <c r="O460" s="313"/>
      <c r="P460" s="313"/>
      <c r="Q460" s="313"/>
      <c r="R460" s="313"/>
      <c r="S460" s="313"/>
      <c r="T460" s="313"/>
      <c r="U460" s="313"/>
      <c r="V460" s="313"/>
      <c r="W460" s="313"/>
      <c r="X460" s="313"/>
      <c r="Y460" s="313"/>
      <c r="Z460" s="313"/>
    </row>
    <row r="461" spans="1:26" x14ac:dyDescent="0.25">
      <c r="A461" s="313"/>
      <c r="B461" s="322"/>
      <c r="C461" s="322"/>
      <c r="D461" s="313"/>
      <c r="E461" s="323"/>
      <c r="F461" s="312"/>
      <c r="G461" s="312"/>
      <c r="H461" s="324"/>
      <c r="I461" s="324"/>
      <c r="J461" s="313"/>
      <c r="K461" s="312"/>
      <c r="L461" s="313"/>
      <c r="M461" s="313"/>
      <c r="N461" s="313"/>
      <c r="O461" s="313"/>
      <c r="P461" s="313"/>
      <c r="Q461" s="313"/>
      <c r="R461" s="313"/>
      <c r="S461" s="313"/>
      <c r="T461" s="313"/>
      <c r="U461" s="313"/>
      <c r="V461" s="313"/>
      <c r="W461" s="313"/>
      <c r="X461" s="313"/>
      <c r="Y461" s="313"/>
      <c r="Z461" s="313"/>
    </row>
    <row r="462" spans="1:26" x14ac:dyDescent="0.25">
      <c r="A462" s="313"/>
      <c r="B462" s="322"/>
      <c r="C462" s="322"/>
      <c r="D462" s="313"/>
      <c r="E462" s="323"/>
      <c r="F462" s="312"/>
      <c r="G462" s="312"/>
      <c r="H462" s="324"/>
      <c r="I462" s="324"/>
      <c r="J462" s="313"/>
      <c r="K462" s="312"/>
      <c r="L462" s="313"/>
      <c r="M462" s="313"/>
      <c r="N462" s="313"/>
      <c r="O462" s="313"/>
      <c r="P462" s="313"/>
      <c r="Q462" s="313"/>
      <c r="R462" s="313"/>
      <c r="S462" s="313"/>
      <c r="T462" s="313"/>
      <c r="U462" s="313"/>
      <c r="V462" s="313"/>
      <c r="W462" s="313"/>
      <c r="X462" s="313"/>
      <c r="Y462" s="313"/>
      <c r="Z462" s="313"/>
    </row>
    <row r="463" spans="1:26" x14ac:dyDescent="0.25">
      <c r="A463" s="313"/>
      <c r="B463" s="322"/>
      <c r="C463" s="322"/>
      <c r="D463" s="313"/>
      <c r="E463" s="323"/>
      <c r="F463" s="312"/>
      <c r="G463" s="312"/>
      <c r="H463" s="324"/>
      <c r="I463" s="324"/>
      <c r="J463" s="313"/>
      <c r="K463" s="312"/>
      <c r="L463" s="313"/>
      <c r="M463" s="313"/>
      <c r="N463" s="313"/>
      <c r="O463" s="313"/>
      <c r="P463" s="313"/>
      <c r="Q463" s="313"/>
      <c r="R463" s="313"/>
      <c r="S463" s="313"/>
      <c r="T463" s="313"/>
      <c r="U463" s="313"/>
      <c r="V463" s="313"/>
      <c r="W463" s="313"/>
      <c r="X463" s="313"/>
      <c r="Y463" s="313"/>
      <c r="Z463" s="313"/>
    </row>
    <row r="464" spans="1:26" x14ac:dyDescent="0.25">
      <c r="A464" s="313"/>
      <c r="B464" s="322"/>
      <c r="C464" s="322"/>
      <c r="D464" s="313"/>
      <c r="E464" s="323"/>
      <c r="F464" s="312"/>
      <c r="G464" s="312"/>
      <c r="H464" s="324"/>
      <c r="I464" s="324"/>
      <c r="J464" s="313"/>
      <c r="K464" s="312"/>
      <c r="L464" s="313"/>
      <c r="M464" s="313"/>
      <c r="N464" s="313"/>
      <c r="O464" s="313"/>
      <c r="P464" s="313"/>
      <c r="Q464" s="313"/>
      <c r="R464" s="313"/>
      <c r="S464" s="313"/>
      <c r="T464" s="313"/>
      <c r="U464" s="313"/>
      <c r="V464" s="313"/>
      <c r="W464" s="313"/>
      <c r="X464" s="313"/>
      <c r="Y464" s="313"/>
      <c r="Z464" s="313"/>
    </row>
    <row r="465" spans="1:26" x14ac:dyDescent="0.25">
      <c r="A465" s="313"/>
      <c r="B465" s="322"/>
      <c r="C465" s="322"/>
      <c r="D465" s="313"/>
      <c r="E465" s="323"/>
      <c r="F465" s="312"/>
      <c r="G465" s="312"/>
      <c r="H465" s="324"/>
      <c r="I465" s="324"/>
      <c r="J465" s="313"/>
      <c r="K465" s="312"/>
      <c r="L465" s="313"/>
      <c r="M465" s="313"/>
      <c r="N465" s="313"/>
      <c r="O465" s="313"/>
      <c r="P465" s="313"/>
      <c r="Q465" s="313"/>
      <c r="R465" s="313"/>
      <c r="S465" s="313"/>
      <c r="T465" s="313"/>
      <c r="U465" s="313"/>
      <c r="V465" s="313"/>
      <c r="W465" s="313"/>
      <c r="X465" s="313"/>
      <c r="Y465" s="313"/>
      <c r="Z465" s="313"/>
    </row>
    <row r="466" spans="1:26" x14ac:dyDescent="0.25">
      <c r="A466" s="313"/>
      <c r="B466" s="322"/>
      <c r="C466" s="322"/>
      <c r="D466" s="313"/>
      <c r="E466" s="323"/>
      <c r="F466" s="312"/>
      <c r="G466" s="312"/>
      <c r="H466" s="324"/>
      <c r="I466" s="324"/>
      <c r="J466" s="313"/>
      <c r="K466" s="312"/>
      <c r="L466" s="313"/>
      <c r="M466" s="313"/>
      <c r="N466" s="313"/>
      <c r="O466" s="313"/>
      <c r="P466" s="313"/>
      <c r="Q466" s="313"/>
      <c r="R466" s="313"/>
      <c r="S466" s="313"/>
      <c r="T466" s="313"/>
      <c r="U466" s="313"/>
      <c r="V466" s="313"/>
      <c r="W466" s="313"/>
      <c r="X466" s="313"/>
      <c r="Y466" s="313"/>
      <c r="Z466" s="313"/>
    </row>
    <row r="467" spans="1:26" x14ac:dyDescent="0.25">
      <c r="A467" s="313"/>
      <c r="B467" s="322"/>
      <c r="C467" s="322"/>
      <c r="D467" s="313"/>
      <c r="E467" s="323"/>
      <c r="F467" s="312"/>
      <c r="G467" s="312"/>
      <c r="H467" s="324"/>
      <c r="I467" s="324"/>
      <c r="J467" s="313"/>
      <c r="K467" s="312"/>
      <c r="L467" s="313"/>
      <c r="M467" s="313"/>
      <c r="N467" s="313"/>
      <c r="O467" s="313"/>
      <c r="P467" s="313"/>
      <c r="Q467" s="313"/>
      <c r="R467" s="313"/>
      <c r="S467" s="313"/>
      <c r="T467" s="313"/>
      <c r="U467" s="313"/>
      <c r="V467" s="313"/>
      <c r="W467" s="313"/>
      <c r="X467" s="313"/>
      <c r="Y467" s="313"/>
      <c r="Z467" s="313"/>
    </row>
    <row r="468" spans="1:26" x14ac:dyDescent="0.25">
      <c r="A468" s="313"/>
      <c r="B468" s="322"/>
      <c r="C468" s="322"/>
      <c r="D468" s="313"/>
      <c r="E468" s="323"/>
      <c r="F468" s="312"/>
      <c r="G468" s="312"/>
      <c r="H468" s="324"/>
      <c r="I468" s="324"/>
      <c r="J468" s="313"/>
      <c r="K468" s="312"/>
      <c r="L468" s="313"/>
      <c r="M468" s="313"/>
      <c r="N468" s="313"/>
      <c r="O468" s="313"/>
      <c r="P468" s="313"/>
      <c r="Q468" s="313"/>
      <c r="R468" s="313"/>
      <c r="S468" s="313"/>
      <c r="T468" s="313"/>
      <c r="U468" s="313"/>
      <c r="V468" s="313"/>
      <c r="W468" s="313"/>
      <c r="X468" s="313"/>
      <c r="Y468" s="313"/>
      <c r="Z468" s="313"/>
    </row>
    <row r="469" spans="1:26" x14ac:dyDescent="0.25">
      <c r="A469" s="313"/>
      <c r="B469" s="322"/>
      <c r="C469" s="322"/>
      <c r="D469" s="313"/>
      <c r="E469" s="323"/>
      <c r="F469" s="312"/>
      <c r="G469" s="312"/>
      <c r="H469" s="324"/>
      <c r="I469" s="324"/>
      <c r="J469" s="313"/>
      <c r="K469" s="312"/>
      <c r="L469" s="313"/>
      <c r="M469" s="313"/>
      <c r="N469" s="313"/>
      <c r="O469" s="313"/>
      <c r="P469" s="313"/>
      <c r="Q469" s="313"/>
      <c r="R469" s="313"/>
      <c r="S469" s="313"/>
      <c r="T469" s="313"/>
      <c r="U469" s="313"/>
      <c r="V469" s="313"/>
      <c r="W469" s="313"/>
      <c r="X469" s="313"/>
      <c r="Y469" s="313"/>
      <c r="Z469" s="313"/>
    </row>
    <row r="470" spans="1:26" x14ac:dyDescent="0.25">
      <c r="A470" s="313"/>
      <c r="B470" s="322"/>
      <c r="C470" s="322"/>
      <c r="D470" s="313"/>
      <c r="E470" s="323"/>
      <c r="F470" s="312"/>
      <c r="G470" s="312"/>
      <c r="H470" s="324"/>
      <c r="I470" s="324"/>
      <c r="J470" s="313"/>
      <c r="K470" s="312"/>
      <c r="L470" s="313"/>
      <c r="M470" s="313"/>
      <c r="N470" s="313"/>
      <c r="O470" s="313"/>
      <c r="P470" s="313"/>
      <c r="Q470" s="313"/>
      <c r="R470" s="313"/>
      <c r="S470" s="313"/>
      <c r="T470" s="313"/>
      <c r="U470" s="313"/>
      <c r="V470" s="313"/>
      <c r="W470" s="313"/>
      <c r="X470" s="313"/>
      <c r="Y470" s="313"/>
      <c r="Z470" s="313"/>
    </row>
    <row r="471" spans="1:26" x14ac:dyDescent="0.25">
      <c r="A471" s="313"/>
      <c r="B471" s="322"/>
      <c r="C471" s="322"/>
      <c r="D471" s="313"/>
      <c r="E471" s="323"/>
      <c r="F471" s="312"/>
      <c r="G471" s="312"/>
      <c r="H471" s="324"/>
      <c r="I471" s="324"/>
      <c r="J471" s="313"/>
      <c r="K471" s="312"/>
      <c r="L471" s="313"/>
      <c r="M471" s="313"/>
      <c r="N471" s="313"/>
      <c r="O471" s="313"/>
      <c r="P471" s="313"/>
      <c r="Q471" s="313"/>
      <c r="R471" s="313"/>
      <c r="S471" s="313"/>
      <c r="T471" s="313"/>
      <c r="U471" s="313"/>
      <c r="V471" s="313"/>
      <c r="W471" s="313"/>
      <c r="X471" s="313"/>
      <c r="Y471" s="313"/>
      <c r="Z471" s="313"/>
    </row>
    <row r="472" spans="1:26" x14ac:dyDescent="0.25">
      <c r="A472" s="313"/>
      <c r="B472" s="322"/>
      <c r="C472" s="322"/>
      <c r="D472" s="313"/>
      <c r="E472" s="323"/>
      <c r="F472" s="312"/>
      <c r="G472" s="312"/>
      <c r="H472" s="324"/>
      <c r="I472" s="324"/>
      <c r="J472" s="313"/>
      <c r="K472" s="312"/>
      <c r="L472" s="313"/>
      <c r="M472" s="313"/>
      <c r="N472" s="313"/>
      <c r="O472" s="313"/>
      <c r="P472" s="313"/>
      <c r="Q472" s="313"/>
      <c r="R472" s="313"/>
      <c r="S472" s="313"/>
      <c r="T472" s="313"/>
      <c r="U472" s="313"/>
      <c r="V472" s="313"/>
      <c r="W472" s="313"/>
      <c r="X472" s="313"/>
      <c r="Y472" s="313"/>
      <c r="Z472" s="313"/>
    </row>
    <row r="473" spans="1:26" x14ac:dyDescent="0.25">
      <c r="A473" s="313"/>
      <c r="B473" s="322"/>
      <c r="C473" s="322"/>
      <c r="D473" s="313"/>
      <c r="E473" s="323"/>
      <c r="F473" s="312"/>
      <c r="G473" s="312"/>
      <c r="H473" s="324"/>
      <c r="I473" s="324"/>
      <c r="J473" s="313"/>
      <c r="K473" s="312"/>
      <c r="L473" s="313"/>
      <c r="M473" s="313"/>
      <c r="N473" s="313"/>
      <c r="O473" s="313"/>
      <c r="P473" s="313"/>
      <c r="Q473" s="313"/>
      <c r="R473" s="313"/>
      <c r="S473" s="313"/>
      <c r="T473" s="313"/>
      <c r="U473" s="313"/>
      <c r="V473" s="313"/>
      <c r="W473" s="313"/>
      <c r="X473" s="313"/>
      <c r="Y473" s="313"/>
      <c r="Z473" s="313"/>
    </row>
    <row r="474" spans="1:26" x14ac:dyDescent="0.25">
      <c r="A474" s="313"/>
      <c r="B474" s="322"/>
      <c r="C474" s="322"/>
      <c r="D474" s="313"/>
      <c r="E474" s="323"/>
      <c r="F474" s="312"/>
      <c r="G474" s="312"/>
      <c r="H474" s="324"/>
      <c r="I474" s="324"/>
      <c r="J474" s="313"/>
      <c r="K474" s="312"/>
      <c r="L474" s="313"/>
      <c r="M474" s="313"/>
      <c r="N474" s="313"/>
      <c r="O474" s="313"/>
      <c r="P474" s="313"/>
      <c r="Q474" s="313"/>
      <c r="R474" s="313"/>
      <c r="S474" s="313"/>
      <c r="T474" s="313"/>
      <c r="U474" s="313"/>
      <c r="V474" s="313"/>
      <c r="W474" s="313"/>
      <c r="X474" s="313"/>
      <c r="Y474" s="313"/>
      <c r="Z474" s="313"/>
    </row>
    <row r="475" spans="1:26" x14ac:dyDescent="0.25">
      <c r="A475" s="313"/>
      <c r="B475" s="322"/>
      <c r="C475" s="322"/>
      <c r="D475" s="313"/>
      <c r="E475" s="323"/>
      <c r="F475" s="312"/>
      <c r="G475" s="312"/>
      <c r="H475" s="324"/>
      <c r="I475" s="324"/>
      <c r="J475" s="313"/>
      <c r="K475" s="312"/>
      <c r="L475" s="313"/>
      <c r="M475" s="313"/>
      <c r="N475" s="313"/>
      <c r="O475" s="313"/>
      <c r="P475" s="313"/>
      <c r="Q475" s="313"/>
      <c r="R475" s="313"/>
      <c r="S475" s="313"/>
      <c r="T475" s="313"/>
      <c r="U475" s="313"/>
      <c r="V475" s="313"/>
      <c r="W475" s="313"/>
      <c r="X475" s="313"/>
      <c r="Y475" s="313"/>
      <c r="Z475" s="313"/>
    </row>
    <row r="476" spans="1:26" x14ac:dyDescent="0.25">
      <c r="A476" s="313"/>
      <c r="B476" s="322"/>
      <c r="C476" s="322"/>
      <c r="D476" s="313"/>
      <c r="E476" s="323"/>
      <c r="F476" s="312"/>
      <c r="G476" s="312"/>
      <c r="H476" s="324"/>
      <c r="I476" s="324"/>
      <c r="J476" s="313"/>
      <c r="K476" s="312"/>
      <c r="L476" s="313"/>
      <c r="M476" s="313"/>
      <c r="N476" s="313"/>
      <c r="O476" s="313"/>
      <c r="P476" s="313"/>
      <c r="Q476" s="313"/>
      <c r="R476" s="313"/>
      <c r="S476" s="313"/>
      <c r="T476" s="313"/>
      <c r="U476" s="313"/>
      <c r="V476" s="313"/>
      <c r="W476" s="313"/>
      <c r="X476" s="313"/>
      <c r="Y476" s="313"/>
      <c r="Z476" s="313"/>
    </row>
    <row r="477" spans="1:26" x14ac:dyDescent="0.25">
      <c r="A477" s="313"/>
      <c r="B477" s="322"/>
      <c r="C477" s="322"/>
      <c r="D477" s="313"/>
      <c r="E477" s="323"/>
      <c r="F477" s="312"/>
      <c r="G477" s="312"/>
      <c r="H477" s="324"/>
      <c r="I477" s="324"/>
      <c r="J477" s="313"/>
      <c r="K477" s="312"/>
      <c r="L477" s="313"/>
      <c r="M477" s="313"/>
      <c r="N477" s="313"/>
      <c r="O477" s="313"/>
      <c r="P477" s="313"/>
      <c r="Q477" s="313"/>
      <c r="R477" s="313"/>
      <c r="S477" s="313"/>
      <c r="T477" s="313"/>
      <c r="U477" s="313"/>
      <c r="V477" s="313"/>
      <c r="W477" s="313"/>
      <c r="X477" s="313"/>
      <c r="Y477" s="313"/>
      <c r="Z477" s="313"/>
    </row>
    <row r="478" spans="1:26" x14ac:dyDescent="0.25">
      <c r="A478" s="313"/>
      <c r="B478" s="322"/>
      <c r="C478" s="322"/>
      <c r="D478" s="313"/>
      <c r="E478" s="323"/>
      <c r="F478" s="312"/>
      <c r="G478" s="312"/>
      <c r="H478" s="324"/>
      <c r="I478" s="324"/>
      <c r="J478" s="313"/>
      <c r="K478" s="312"/>
      <c r="L478" s="313"/>
      <c r="M478" s="313"/>
      <c r="N478" s="313"/>
      <c r="O478" s="313"/>
      <c r="P478" s="313"/>
      <c r="Q478" s="313"/>
      <c r="R478" s="313"/>
      <c r="S478" s="313"/>
      <c r="T478" s="313"/>
      <c r="U478" s="313"/>
      <c r="V478" s="313"/>
      <c r="W478" s="313"/>
      <c r="X478" s="313"/>
      <c r="Y478" s="313"/>
      <c r="Z478" s="313"/>
    </row>
    <row r="479" spans="1:26" x14ac:dyDescent="0.25">
      <c r="A479" s="313"/>
      <c r="B479" s="322"/>
      <c r="C479" s="322"/>
      <c r="D479" s="313"/>
      <c r="E479" s="323"/>
      <c r="F479" s="312"/>
      <c r="G479" s="312"/>
      <c r="H479" s="324"/>
      <c r="I479" s="324"/>
      <c r="J479" s="313"/>
      <c r="K479" s="312"/>
      <c r="L479" s="313"/>
      <c r="M479" s="313"/>
      <c r="N479" s="313"/>
      <c r="O479" s="313"/>
      <c r="P479" s="313"/>
      <c r="Q479" s="313"/>
      <c r="R479" s="313"/>
      <c r="S479" s="313"/>
      <c r="T479" s="313"/>
      <c r="U479" s="313"/>
      <c r="V479" s="313"/>
      <c r="W479" s="313"/>
      <c r="X479" s="313"/>
      <c r="Y479" s="313"/>
      <c r="Z479" s="313"/>
    </row>
    <row r="480" spans="1:26" x14ac:dyDescent="0.25">
      <c r="A480" s="313"/>
      <c r="B480" s="322"/>
      <c r="C480" s="322"/>
      <c r="D480" s="313"/>
      <c r="E480" s="323"/>
      <c r="F480" s="312"/>
      <c r="G480" s="312"/>
      <c r="H480" s="324"/>
      <c r="I480" s="324"/>
      <c r="J480" s="313"/>
      <c r="K480" s="312"/>
      <c r="L480" s="313"/>
      <c r="M480" s="313"/>
      <c r="N480" s="313"/>
      <c r="O480" s="313"/>
      <c r="P480" s="313"/>
      <c r="Q480" s="313"/>
      <c r="R480" s="313"/>
      <c r="S480" s="313"/>
      <c r="T480" s="313"/>
      <c r="U480" s="313"/>
      <c r="V480" s="313"/>
      <c r="W480" s="313"/>
      <c r="X480" s="313"/>
      <c r="Y480" s="313"/>
      <c r="Z480" s="313"/>
    </row>
    <row r="481" spans="1:26" x14ac:dyDescent="0.25">
      <c r="A481" s="313"/>
      <c r="B481" s="322"/>
      <c r="C481" s="322"/>
      <c r="D481" s="313"/>
      <c r="E481" s="323"/>
      <c r="F481" s="312"/>
      <c r="G481" s="312"/>
      <c r="H481" s="324"/>
      <c r="I481" s="324"/>
      <c r="J481" s="313"/>
      <c r="K481" s="312"/>
      <c r="L481" s="313"/>
      <c r="M481" s="313"/>
      <c r="N481" s="313"/>
      <c r="O481" s="313"/>
      <c r="P481" s="313"/>
      <c r="Q481" s="313"/>
      <c r="R481" s="313"/>
      <c r="S481" s="313"/>
      <c r="T481" s="313"/>
      <c r="U481" s="313"/>
      <c r="V481" s="313"/>
      <c r="W481" s="313"/>
      <c r="X481" s="313"/>
      <c r="Y481" s="313"/>
      <c r="Z481" s="313"/>
    </row>
    <row r="482" spans="1:26" x14ac:dyDescent="0.25">
      <c r="A482" s="313"/>
      <c r="B482" s="322"/>
      <c r="C482" s="322"/>
      <c r="D482" s="313"/>
      <c r="E482" s="323"/>
      <c r="F482" s="312"/>
      <c r="G482" s="312"/>
      <c r="H482" s="324"/>
      <c r="I482" s="324"/>
      <c r="J482" s="313"/>
      <c r="K482" s="312"/>
      <c r="L482" s="313"/>
      <c r="M482" s="313"/>
      <c r="N482" s="313"/>
      <c r="O482" s="313"/>
      <c r="P482" s="313"/>
      <c r="Q482" s="313"/>
      <c r="R482" s="313"/>
      <c r="S482" s="313"/>
      <c r="T482" s="313"/>
      <c r="U482" s="313"/>
      <c r="V482" s="313"/>
      <c r="W482" s="313"/>
      <c r="X482" s="313"/>
      <c r="Y482" s="313"/>
      <c r="Z482" s="313"/>
    </row>
    <row r="483" spans="1:26" x14ac:dyDescent="0.25">
      <c r="A483" s="313"/>
      <c r="B483" s="322"/>
      <c r="C483" s="322"/>
      <c r="D483" s="313"/>
      <c r="E483" s="323"/>
      <c r="F483" s="312"/>
      <c r="G483" s="312"/>
      <c r="H483" s="324"/>
      <c r="I483" s="324"/>
      <c r="J483" s="313"/>
      <c r="K483" s="312"/>
      <c r="L483" s="313"/>
      <c r="M483" s="313"/>
      <c r="N483" s="313"/>
      <c r="O483" s="313"/>
      <c r="P483" s="313"/>
      <c r="Q483" s="313"/>
      <c r="R483" s="313"/>
      <c r="S483" s="313"/>
      <c r="T483" s="313"/>
      <c r="U483" s="313"/>
      <c r="V483" s="313"/>
      <c r="W483" s="313"/>
      <c r="X483" s="313"/>
      <c r="Y483" s="313"/>
      <c r="Z483" s="313"/>
    </row>
    <row r="484" spans="1:26" x14ac:dyDescent="0.25">
      <c r="A484" s="313"/>
      <c r="B484" s="322"/>
      <c r="C484" s="322"/>
      <c r="D484" s="313"/>
      <c r="E484" s="323"/>
      <c r="F484" s="312"/>
      <c r="G484" s="312"/>
      <c r="H484" s="324"/>
      <c r="I484" s="324"/>
      <c r="J484" s="313"/>
      <c r="K484" s="312"/>
      <c r="L484" s="313"/>
      <c r="M484" s="313"/>
      <c r="N484" s="313"/>
      <c r="O484" s="313"/>
      <c r="P484" s="313"/>
      <c r="Q484" s="313"/>
      <c r="R484" s="313"/>
      <c r="S484" s="313"/>
      <c r="T484" s="313"/>
      <c r="U484" s="313"/>
      <c r="V484" s="313"/>
      <c r="W484" s="313"/>
      <c r="X484" s="313"/>
      <c r="Y484" s="313"/>
      <c r="Z484" s="313"/>
    </row>
    <row r="485" spans="1:26" x14ac:dyDescent="0.25">
      <c r="A485" s="313"/>
      <c r="B485" s="322"/>
      <c r="C485" s="322"/>
      <c r="D485" s="313"/>
      <c r="E485" s="323"/>
      <c r="F485" s="312"/>
      <c r="G485" s="312"/>
      <c r="H485" s="324"/>
      <c r="I485" s="324"/>
      <c r="J485" s="313"/>
      <c r="K485" s="312"/>
      <c r="L485" s="313"/>
      <c r="M485" s="313"/>
      <c r="N485" s="313"/>
      <c r="O485" s="313"/>
      <c r="P485" s="313"/>
      <c r="Q485" s="313"/>
      <c r="R485" s="313"/>
      <c r="S485" s="313"/>
      <c r="T485" s="313"/>
      <c r="U485" s="313"/>
      <c r="V485" s="313"/>
      <c r="W485" s="313"/>
      <c r="X485" s="313"/>
      <c r="Y485" s="313"/>
      <c r="Z485" s="313"/>
    </row>
    <row r="486" spans="1:26" x14ac:dyDescent="0.25">
      <c r="A486" s="313"/>
      <c r="B486" s="322"/>
      <c r="C486" s="322"/>
      <c r="D486" s="313"/>
      <c r="E486" s="323"/>
      <c r="F486" s="312"/>
      <c r="G486" s="312"/>
      <c r="H486" s="324"/>
      <c r="I486" s="324"/>
      <c r="J486" s="313"/>
      <c r="K486" s="312"/>
      <c r="L486" s="313"/>
      <c r="M486" s="313"/>
      <c r="N486" s="313"/>
      <c r="O486" s="313"/>
      <c r="P486" s="313"/>
      <c r="Q486" s="313"/>
      <c r="R486" s="313"/>
      <c r="S486" s="313"/>
      <c r="T486" s="313"/>
      <c r="U486" s="313"/>
      <c r="V486" s="313"/>
      <c r="W486" s="313"/>
      <c r="X486" s="313"/>
      <c r="Y486" s="313"/>
      <c r="Z486" s="313"/>
    </row>
    <row r="487" spans="1:26" x14ac:dyDescent="0.25">
      <c r="A487" s="313"/>
      <c r="B487" s="322"/>
      <c r="C487" s="322"/>
      <c r="D487" s="313"/>
      <c r="E487" s="323"/>
      <c r="F487" s="312"/>
      <c r="G487" s="312"/>
      <c r="H487" s="324"/>
      <c r="I487" s="324"/>
      <c r="J487" s="313"/>
      <c r="K487" s="312"/>
      <c r="L487" s="313"/>
      <c r="M487" s="313"/>
      <c r="N487" s="313"/>
      <c r="O487" s="313"/>
      <c r="P487" s="313"/>
      <c r="Q487" s="313"/>
      <c r="R487" s="313"/>
      <c r="S487" s="313"/>
      <c r="T487" s="313"/>
      <c r="U487" s="313"/>
      <c r="V487" s="313"/>
      <c r="W487" s="313"/>
      <c r="X487" s="313"/>
      <c r="Y487" s="313"/>
      <c r="Z487" s="313"/>
    </row>
    <row r="488" spans="1:26" x14ac:dyDescent="0.25">
      <c r="A488" s="313"/>
      <c r="B488" s="322"/>
      <c r="C488" s="322"/>
      <c r="D488" s="313"/>
      <c r="E488" s="323"/>
      <c r="F488" s="312"/>
      <c r="G488" s="312"/>
      <c r="H488" s="324"/>
      <c r="I488" s="324"/>
      <c r="J488" s="313"/>
      <c r="K488" s="312"/>
      <c r="L488" s="313"/>
      <c r="M488" s="313"/>
      <c r="N488" s="313"/>
      <c r="O488" s="313"/>
      <c r="P488" s="313"/>
      <c r="Q488" s="313"/>
      <c r="R488" s="313"/>
      <c r="S488" s="313"/>
      <c r="T488" s="313"/>
      <c r="U488" s="313"/>
      <c r="V488" s="313"/>
      <c r="W488" s="313"/>
      <c r="X488" s="313"/>
      <c r="Y488" s="313"/>
      <c r="Z488" s="313"/>
    </row>
    <row r="489" spans="1:26" x14ac:dyDescent="0.25">
      <c r="A489" s="313"/>
      <c r="B489" s="322"/>
      <c r="C489" s="322"/>
      <c r="D489" s="313"/>
      <c r="E489" s="323"/>
      <c r="F489" s="312"/>
      <c r="G489" s="312"/>
      <c r="H489" s="324"/>
      <c r="I489" s="324"/>
      <c r="J489" s="313"/>
      <c r="K489" s="312"/>
      <c r="L489" s="313"/>
      <c r="M489" s="313"/>
      <c r="N489" s="313"/>
      <c r="O489" s="313"/>
      <c r="P489" s="313"/>
      <c r="Q489" s="313"/>
      <c r="R489" s="313"/>
      <c r="S489" s="313"/>
      <c r="T489" s="313"/>
      <c r="U489" s="313"/>
      <c r="V489" s="313"/>
      <c r="W489" s="313"/>
      <c r="X489" s="313"/>
      <c r="Y489" s="313"/>
      <c r="Z489" s="313"/>
    </row>
    <row r="490" spans="1:26" x14ac:dyDescent="0.25">
      <c r="A490" s="313"/>
      <c r="B490" s="322"/>
      <c r="C490" s="322"/>
      <c r="D490" s="313"/>
      <c r="E490" s="323"/>
      <c r="F490" s="312"/>
      <c r="G490" s="312"/>
      <c r="H490" s="324"/>
      <c r="I490" s="324"/>
      <c r="J490" s="313"/>
      <c r="K490" s="312"/>
      <c r="L490" s="313"/>
      <c r="M490" s="313"/>
      <c r="N490" s="313"/>
      <c r="O490" s="313"/>
      <c r="P490" s="313"/>
      <c r="Q490" s="313"/>
      <c r="R490" s="313"/>
      <c r="S490" s="313"/>
      <c r="T490" s="313"/>
      <c r="U490" s="313"/>
      <c r="V490" s="313"/>
      <c r="W490" s="313"/>
      <c r="X490" s="313"/>
      <c r="Y490" s="313"/>
      <c r="Z490" s="313"/>
    </row>
    <row r="491" spans="1:26" x14ac:dyDescent="0.25">
      <c r="A491" s="313"/>
      <c r="B491" s="322"/>
      <c r="C491" s="322"/>
      <c r="D491" s="313"/>
      <c r="E491" s="323"/>
      <c r="F491" s="312"/>
      <c r="G491" s="312"/>
      <c r="H491" s="324"/>
      <c r="I491" s="324"/>
      <c r="J491" s="313"/>
      <c r="K491" s="312"/>
      <c r="L491" s="313"/>
      <c r="M491" s="313"/>
      <c r="N491" s="313"/>
      <c r="O491" s="313"/>
      <c r="P491" s="313"/>
      <c r="Q491" s="313"/>
      <c r="R491" s="313"/>
      <c r="S491" s="313"/>
      <c r="T491" s="313"/>
      <c r="U491" s="313"/>
      <c r="V491" s="313"/>
      <c r="W491" s="313"/>
      <c r="X491" s="313"/>
      <c r="Y491" s="313"/>
      <c r="Z491" s="313"/>
    </row>
    <row r="492" spans="1:26" x14ac:dyDescent="0.25">
      <c r="A492" s="313"/>
      <c r="B492" s="322"/>
      <c r="C492" s="322"/>
      <c r="D492" s="313"/>
      <c r="E492" s="323"/>
      <c r="F492" s="312"/>
      <c r="G492" s="312"/>
      <c r="H492" s="324"/>
      <c r="I492" s="324"/>
      <c r="J492" s="313"/>
      <c r="K492" s="312"/>
      <c r="L492" s="313"/>
      <c r="M492" s="313"/>
      <c r="N492" s="313"/>
      <c r="O492" s="313"/>
      <c r="P492" s="313"/>
      <c r="Q492" s="313"/>
      <c r="R492" s="313"/>
      <c r="S492" s="313"/>
      <c r="T492" s="313"/>
      <c r="U492" s="313"/>
      <c r="V492" s="313"/>
      <c r="W492" s="313"/>
      <c r="X492" s="313"/>
      <c r="Y492" s="313"/>
      <c r="Z492" s="313"/>
    </row>
    <row r="493" spans="1:26" x14ac:dyDescent="0.25">
      <c r="A493" s="313"/>
      <c r="B493" s="322"/>
      <c r="C493" s="322"/>
      <c r="D493" s="313"/>
      <c r="E493" s="323"/>
      <c r="F493" s="312"/>
      <c r="G493" s="312"/>
      <c r="H493" s="324"/>
      <c r="I493" s="324"/>
      <c r="J493" s="313"/>
      <c r="K493" s="312"/>
      <c r="L493" s="313"/>
      <c r="M493" s="313"/>
      <c r="N493" s="313"/>
      <c r="O493" s="313"/>
      <c r="P493" s="313"/>
      <c r="Q493" s="313"/>
      <c r="R493" s="313"/>
      <c r="S493" s="313"/>
      <c r="T493" s="313"/>
      <c r="U493" s="313"/>
      <c r="V493" s="313"/>
      <c r="W493" s="313"/>
      <c r="X493" s="313"/>
      <c r="Y493" s="313"/>
      <c r="Z493" s="313"/>
    </row>
    <row r="494" spans="1:26" x14ac:dyDescent="0.25">
      <c r="A494" s="313"/>
      <c r="B494" s="322"/>
      <c r="C494" s="322"/>
      <c r="D494" s="313"/>
      <c r="E494" s="323"/>
      <c r="F494" s="312"/>
      <c r="G494" s="312"/>
      <c r="H494" s="324"/>
      <c r="I494" s="324"/>
      <c r="J494" s="313"/>
      <c r="K494" s="312"/>
      <c r="L494" s="313"/>
      <c r="M494" s="313"/>
      <c r="N494" s="313"/>
      <c r="O494" s="313"/>
      <c r="P494" s="313"/>
      <c r="Q494" s="313"/>
      <c r="R494" s="313"/>
      <c r="S494" s="313"/>
      <c r="T494" s="313"/>
      <c r="U494" s="313"/>
      <c r="V494" s="313"/>
      <c r="W494" s="313"/>
      <c r="X494" s="313"/>
      <c r="Y494" s="313"/>
      <c r="Z494" s="313"/>
    </row>
    <row r="495" spans="1:26" x14ac:dyDescent="0.25">
      <c r="A495" s="313"/>
      <c r="B495" s="322"/>
      <c r="C495" s="322"/>
      <c r="D495" s="313"/>
      <c r="E495" s="323"/>
      <c r="F495" s="312"/>
      <c r="G495" s="312"/>
      <c r="H495" s="324"/>
      <c r="I495" s="324"/>
      <c r="J495" s="313"/>
      <c r="K495" s="312"/>
      <c r="L495" s="313"/>
      <c r="M495" s="313"/>
      <c r="N495" s="313"/>
      <c r="O495" s="313"/>
      <c r="P495" s="313"/>
      <c r="Q495" s="313"/>
      <c r="R495" s="313"/>
      <c r="S495" s="313"/>
      <c r="T495" s="313"/>
      <c r="U495" s="313"/>
      <c r="V495" s="313"/>
      <c r="W495" s="313"/>
      <c r="X495" s="313"/>
      <c r="Y495" s="313"/>
      <c r="Z495" s="313"/>
    </row>
    <row r="496" spans="1:26" x14ac:dyDescent="0.25">
      <c r="A496" s="313"/>
      <c r="B496" s="322"/>
      <c r="C496" s="322"/>
      <c r="D496" s="313"/>
      <c r="E496" s="323"/>
      <c r="F496" s="312"/>
      <c r="G496" s="312"/>
      <c r="H496" s="324"/>
      <c r="I496" s="324"/>
      <c r="J496" s="313"/>
      <c r="K496" s="312"/>
      <c r="L496" s="313"/>
      <c r="M496" s="313"/>
      <c r="N496" s="313"/>
      <c r="O496" s="313"/>
      <c r="P496" s="313"/>
      <c r="Q496" s="313"/>
      <c r="R496" s="313"/>
      <c r="S496" s="313"/>
      <c r="T496" s="313"/>
      <c r="U496" s="313"/>
      <c r="V496" s="313"/>
      <c r="W496" s="313"/>
      <c r="X496" s="313"/>
      <c r="Y496" s="313"/>
      <c r="Z496" s="313"/>
    </row>
    <row r="497" spans="1:26" x14ac:dyDescent="0.25">
      <c r="A497" s="313"/>
      <c r="B497" s="322"/>
      <c r="C497" s="322"/>
      <c r="D497" s="313"/>
      <c r="E497" s="323"/>
      <c r="F497" s="312"/>
      <c r="G497" s="312"/>
      <c r="H497" s="324"/>
      <c r="I497" s="324"/>
      <c r="J497" s="313"/>
      <c r="K497" s="312"/>
      <c r="L497" s="313"/>
      <c r="M497" s="313"/>
      <c r="N497" s="313"/>
      <c r="O497" s="313"/>
      <c r="P497" s="313"/>
      <c r="Q497" s="313"/>
      <c r="R497" s="313"/>
      <c r="S497" s="313"/>
      <c r="T497" s="313"/>
      <c r="U497" s="313"/>
      <c r="V497" s="313"/>
      <c r="W497" s="313"/>
      <c r="X497" s="313"/>
      <c r="Y497" s="313"/>
      <c r="Z497" s="313"/>
    </row>
    <row r="498" spans="1:26" x14ac:dyDescent="0.25">
      <c r="A498" s="313"/>
      <c r="B498" s="322"/>
      <c r="C498" s="322"/>
      <c r="D498" s="313"/>
      <c r="E498" s="323"/>
      <c r="F498" s="312"/>
      <c r="G498" s="312"/>
      <c r="H498" s="324"/>
      <c r="I498" s="324"/>
      <c r="J498" s="313"/>
      <c r="K498" s="312"/>
      <c r="L498" s="313"/>
      <c r="M498" s="313"/>
      <c r="N498" s="313"/>
      <c r="O498" s="313"/>
      <c r="P498" s="313"/>
      <c r="Q498" s="313"/>
      <c r="R498" s="313"/>
      <c r="S498" s="313"/>
      <c r="T498" s="313"/>
      <c r="U498" s="313"/>
      <c r="V498" s="313"/>
      <c r="W498" s="313"/>
      <c r="X498" s="313"/>
      <c r="Y498" s="313"/>
      <c r="Z498" s="313"/>
    </row>
    <row r="499" spans="1:26" x14ac:dyDescent="0.25">
      <c r="A499" s="313"/>
      <c r="B499" s="322"/>
      <c r="C499" s="322"/>
      <c r="D499" s="313"/>
      <c r="E499" s="323"/>
      <c r="F499" s="312"/>
      <c r="G499" s="312"/>
      <c r="H499" s="324"/>
      <c r="I499" s="324"/>
      <c r="J499" s="313"/>
      <c r="K499" s="312"/>
      <c r="L499" s="313"/>
      <c r="M499" s="313"/>
      <c r="N499" s="313"/>
      <c r="O499" s="313"/>
      <c r="P499" s="313"/>
      <c r="Q499" s="313"/>
      <c r="R499" s="313"/>
      <c r="S499" s="313"/>
      <c r="T499" s="313"/>
      <c r="U499" s="313"/>
      <c r="V499" s="313"/>
      <c r="W499" s="313"/>
      <c r="X499" s="313"/>
      <c r="Y499" s="313"/>
      <c r="Z499" s="313"/>
    </row>
    <row r="500" spans="1:26" x14ac:dyDescent="0.25">
      <c r="A500" s="313"/>
      <c r="B500" s="322"/>
      <c r="C500" s="322"/>
      <c r="D500" s="313"/>
      <c r="E500" s="323"/>
      <c r="F500" s="312"/>
      <c r="G500" s="312"/>
      <c r="H500" s="324"/>
      <c r="I500" s="324"/>
      <c r="J500" s="313"/>
      <c r="K500" s="312"/>
      <c r="L500" s="313"/>
      <c r="M500" s="313"/>
      <c r="N500" s="313"/>
      <c r="O500" s="313"/>
      <c r="P500" s="313"/>
      <c r="Q500" s="313"/>
      <c r="R500" s="313"/>
      <c r="S500" s="313"/>
      <c r="T500" s="313"/>
      <c r="U500" s="313"/>
      <c r="V500" s="313"/>
      <c r="W500" s="313"/>
      <c r="X500" s="313"/>
      <c r="Y500" s="313"/>
      <c r="Z500" s="313"/>
    </row>
    <row r="501" spans="1:26" x14ac:dyDescent="0.25">
      <c r="A501" s="313"/>
      <c r="B501" s="322"/>
      <c r="C501" s="322"/>
      <c r="D501" s="313"/>
      <c r="E501" s="323"/>
      <c r="F501" s="312"/>
      <c r="G501" s="312"/>
      <c r="H501" s="324"/>
      <c r="I501" s="324"/>
      <c r="J501" s="313"/>
      <c r="K501" s="312"/>
      <c r="L501" s="313"/>
      <c r="M501" s="313"/>
      <c r="N501" s="313"/>
      <c r="O501" s="313"/>
      <c r="P501" s="313"/>
      <c r="Q501" s="313"/>
      <c r="R501" s="313"/>
      <c r="S501" s="313"/>
      <c r="T501" s="313"/>
      <c r="U501" s="313"/>
      <c r="V501" s="313"/>
      <c r="W501" s="313"/>
      <c r="X501" s="313"/>
      <c r="Y501" s="313"/>
      <c r="Z501" s="313"/>
    </row>
    <row r="502" spans="1:26" x14ac:dyDescent="0.25">
      <c r="A502" s="313"/>
      <c r="B502" s="322"/>
      <c r="C502" s="322"/>
      <c r="D502" s="313"/>
      <c r="E502" s="323"/>
      <c r="F502" s="312"/>
      <c r="G502" s="312"/>
      <c r="H502" s="324"/>
      <c r="I502" s="324"/>
      <c r="J502" s="313"/>
      <c r="K502" s="312"/>
      <c r="L502" s="313"/>
      <c r="M502" s="313"/>
      <c r="N502" s="313"/>
      <c r="O502" s="313"/>
      <c r="P502" s="313"/>
      <c r="Q502" s="313"/>
      <c r="R502" s="313"/>
      <c r="S502" s="313"/>
      <c r="T502" s="313"/>
      <c r="U502" s="313"/>
      <c r="V502" s="313"/>
      <c r="W502" s="313"/>
      <c r="X502" s="313"/>
      <c r="Y502" s="313"/>
      <c r="Z502" s="313"/>
    </row>
    <row r="503" spans="1:26" x14ac:dyDescent="0.25">
      <c r="A503" s="313"/>
      <c r="B503" s="322"/>
      <c r="C503" s="322"/>
      <c r="D503" s="313"/>
      <c r="E503" s="323"/>
      <c r="F503" s="312"/>
      <c r="G503" s="312"/>
      <c r="H503" s="324"/>
      <c r="I503" s="324"/>
      <c r="J503" s="313"/>
      <c r="K503" s="312"/>
      <c r="L503" s="313"/>
      <c r="M503" s="313"/>
      <c r="N503" s="313"/>
      <c r="O503" s="313"/>
      <c r="P503" s="313"/>
      <c r="Q503" s="313"/>
      <c r="R503" s="313"/>
      <c r="S503" s="313"/>
      <c r="T503" s="313"/>
      <c r="U503" s="313"/>
      <c r="V503" s="313"/>
      <c r="W503" s="313"/>
      <c r="X503" s="313"/>
      <c r="Y503" s="313"/>
      <c r="Z503" s="313"/>
    </row>
    <row r="504" spans="1:26" x14ac:dyDescent="0.25">
      <c r="A504" s="313"/>
      <c r="B504" s="322"/>
      <c r="C504" s="322"/>
      <c r="D504" s="313"/>
      <c r="E504" s="323"/>
      <c r="F504" s="312"/>
      <c r="G504" s="312"/>
      <c r="H504" s="324"/>
      <c r="I504" s="324"/>
      <c r="J504" s="313"/>
      <c r="K504" s="312"/>
      <c r="L504" s="313"/>
      <c r="M504" s="313"/>
      <c r="N504" s="313"/>
      <c r="O504" s="313"/>
      <c r="P504" s="313"/>
      <c r="Q504" s="313"/>
      <c r="R504" s="313"/>
      <c r="S504" s="313"/>
      <c r="T504" s="313"/>
      <c r="U504" s="313"/>
      <c r="V504" s="313"/>
      <c r="W504" s="313"/>
      <c r="X504" s="313"/>
      <c r="Y504" s="313"/>
      <c r="Z504" s="313"/>
    </row>
    <row r="505" spans="1:26" x14ac:dyDescent="0.25">
      <c r="A505" s="313"/>
      <c r="B505" s="322"/>
      <c r="C505" s="322"/>
      <c r="D505" s="313"/>
      <c r="E505" s="323"/>
      <c r="F505" s="312"/>
      <c r="G505" s="312"/>
      <c r="H505" s="324"/>
      <c r="I505" s="324"/>
      <c r="J505" s="313"/>
      <c r="K505" s="312"/>
      <c r="L505" s="313"/>
      <c r="M505" s="313"/>
      <c r="N505" s="313"/>
      <c r="O505" s="313"/>
      <c r="P505" s="313"/>
      <c r="Q505" s="313"/>
      <c r="R505" s="313"/>
      <c r="S505" s="313"/>
      <c r="T505" s="313"/>
      <c r="U505" s="313"/>
      <c r="V505" s="313"/>
      <c r="W505" s="313"/>
      <c r="X505" s="313"/>
      <c r="Y505" s="313"/>
      <c r="Z505" s="313"/>
    </row>
    <row r="506" spans="1:26" x14ac:dyDescent="0.25">
      <c r="A506" s="313"/>
      <c r="B506" s="322"/>
      <c r="C506" s="322"/>
      <c r="D506" s="313"/>
      <c r="E506" s="323"/>
      <c r="F506" s="312"/>
      <c r="G506" s="312"/>
      <c r="H506" s="324"/>
      <c r="I506" s="324"/>
      <c r="J506" s="313"/>
      <c r="K506" s="312"/>
      <c r="L506" s="313"/>
      <c r="M506" s="313"/>
      <c r="N506" s="313"/>
      <c r="O506" s="313"/>
      <c r="P506" s="313"/>
      <c r="Q506" s="313"/>
      <c r="R506" s="313"/>
      <c r="S506" s="313"/>
      <c r="T506" s="313"/>
      <c r="U506" s="313"/>
      <c r="V506" s="313"/>
      <c r="W506" s="313"/>
      <c r="X506" s="313"/>
      <c r="Y506" s="313"/>
      <c r="Z506" s="313"/>
    </row>
    <row r="507" spans="1:26" x14ac:dyDescent="0.25">
      <c r="A507" s="313"/>
      <c r="B507" s="322"/>
      <c r="C507" s="322"/>
      <c r="D507" s="313"/>
      <c r="E507" s="323"/>
      <c r="F507" s="312"/>
      <c r="G507" s="312"/>
      <c r="H507" s="324"/>
      <c r="I507" s="324"/>
      <c r="J507" s="313"/>
      <c r="K507" s="312"/>
      <c r="L507" s="313"/>
      <c r="M507" s="313"/>
      <c r="N507" s="313"/>
      <c r="O507" s="313"/>
      <c r="P507" s="313"/>
      <c r="Q507" s="313"/>
      <c r="R507" s="313"/>
      <c r="S507" s="313"/>
      <c r="T507" s="313"/>
      <c r="U507" s="313"/>
      <c r="V507" s="313"/>
      <c r="W507" s="313"/>
      <c r="X507" s="313"/>
      <c r="Y507" s="313"/>
      <c r="Z507" s="313"/>
    </row>
    <row r="508" spans="1:26" x14ac:dyDescent="0.25">
      <c r="A508" s="313"/>
      <c r="B508" s="322"/>
      <c r="C508" s="322"/>
      <c r="D508" s="313"/>
      <c r="E508" s="323"/>
      <c r="F508" s="312"/>
      <c r="G508" s="312"/>
      <c r="H508" s="324"/>
      <c r="I508" s="324"/>
      <c r="J508" s="313"/>
      <c r="K508" s="312"/>
      <c r="L508" s="313"/>
      <c r="M508" s="313"/>
      <c r="N508" s="313"/>
      <c r="O508" s="313"/>
      <c r="P508" s="313"/>
      <c r="Q508" s="313"/>
      <c r="R508" s="313"/>
      <c r="S508" s="313"/>
      <c r="T508" s="313"/>
      <c r="U508" s="313"/>
      <c r="V508" s="313"/>
      <c r="W508" s="313"/>
      <c r="X508" s="313"/>
      <c r="Y508" s="313"/>
      <c r="Z508" s="313"/>
    </row>
    <row r="509" spans="1:26" x14ac:dyDescent="0.25">
      <c r="A509" s="313"/>
      <c r="B509" s="322"/>
      <c r="C509" s="322"/>
      <c r="D509" s="313"/>
      <c r="E509" s="323"/>
      <c r="F509" s="312"/>
      <c r="G509" s="312"/>
      <c r="H509" s="324"/>
      <c r="I509" s="324"/>
      <c r="J509" s="313"/>
      <c r="K509" s="312"/>
      <c r="L509" s="313"/>
      <c r="M509" s="313"/>
      <c r="N509" s="313"/>
      <c r="O509" s="313"/>
      <c r="P509" s="313"/>
      <c r="Q509" s="313"/>
      <c r="R509" s="313"/>
      <c r="S509" s="313"/>
      <c r="T509" s="313"/>
      <c r="U509" s="313"/>
      <c r="V509" s="313"/>
      <c r="W509" s="313"/>
      <c r="X509" s="313"/>
      <c r="Y509" s="313"/>
      <c r="Z509" s="313"/>
    </row>
    <row r="510" spans="1:26" x14ac:dyDescent="0.25">
      <c r="A510" s="313"/>
      <c r="B510" s="322"/>
      <c r="C510" s="322"/>
      <c r="D510" s="313"/>
      <c r="E510" s="323"/>
      <c r="F510" s="312"/>
      <c r="G510" s="312"/>
      <c r="H510" s="324"/>
      <c r="I510" s="324"/>
      <c r="J510" s="313"/>
      <c r="K510" s="312"/>
      <c r="L510" s="313"/>
      <c r="M510" s="313"/>
      <c r="N510" s="313"/>
      <c r="O510" s="313"/>
      <c r="P510" s="313"/>
      <c r="Q510" s="313"/>
      <c r="R510" s="313"/>
      <c r="S510" s="313"/>
      <c r="T510" s="313"/>
      <c r="U510" s="313"/>
      <c r="V510" s="313"/>
      <c r="W510" s="313"/>
      <c r="X510" s="313"/>
      <c r="Y510" s="313"/>
      <c r="Z510" s="313"/>
    </row>
    <row r="511" spans="1:26" x14ac:dyDescent="0.25">
      <c r="A511" s="313"/>
      <c r="B511" s="322"/>
      <c r="C511" s="322"/>
      <c r="D511" s="313"/>
      <c r="E511" s="323"/>
      <c r="F511" s="312"/>
      <c r="G511" s="312"/>
      <c r="H511" s="324"/>
      <c r="I511" s="324"/>
      <c r="J511" s="313"/>
      <c r="K511" s="312"/>
      <c r="L511" s="313"/>
      <c r="M511" s="313"/>
      <c r="N511" s="313"/>
      <c r="O511" s="313"/>
      <c r="P511" s="313"/>
      <c r="Q511" s="313"/>
      <c r="R511" s="313"/>
      <c r="S511" s="313"/>
      <c r="T511" s="313"/>
      <c r="U511" s="313"/>
      <c r="V511" s="313"/>
      <c r="W511" s="313"/>
      <c r="X511" s="313"/>
      <c r="Y511" s="313"/>
      <c r="Z511" s="313"/>
    </row>
    <row r="512" spans="1:26" x14ac:dyDescent="0.25">
      <c r="A512" s="313"/>
      <c r="B512" s="322"/>
      <c r="C512" s="322"/>
      <c r="D512" s="313"/>
      <c r="E512" s="323"/>
      <c r="F512" s="312"/>
      <c r="G512" s="312"/>
      <c r="H512" s="324"/>
      <c r="I512" s="324"/>
      <c r="J512" s="313"/>
      <c r="K512" s="312"/>
      <c r="L512" s="313"/>
      <c r="M512" s="313"/>
      <c r="N512" s="313"/>
      <c r="O512" s="313"/>
      <c r="P512" s="313"/>
      <c r="Q512" s="313"/>
      <c r="R512" s="313"/>
      <c r="S512" s="313"/>
      <c r="T512" s="313"/>
      <c r="U512" s="313"/>
      <c r="V512" s="313"/>
      <c r="W512" s="313"/>
      <c r="X512" s="313"/>
      <c r="Y512" s="313"/>
      <c r="Z512" s="313"/>
    </row>
    <row r="513" spans="1:26" x14ac:dyDescent="0.25">
      <c r="A513" s="313"/>
      <c r="B513" s="322"/>
      <c r="C513" s="322"/>
      <c r="D513" s="313"/>
      <c r="E513" s="323"/>
      <c r="F513" s="312"/>
      <c r="G513" s="312"/>
      <c r="H513" s="324"/>
      <c r="I513" s="324"/>
      <c r="J513" s="313"/>
      <c r="K513" s="312"/>
      <c r="L513" s="313"/>
      <c r="M513" s="313"/>
      <c r="N513" s="313"/>
      <c r="O513" s="313"/>
      <c r="P513" s="313"/>
      <c r="Q513" s="313"/>
      <c r="R513" s="313"/>
      <c r="S513" s="313"/>
      <c r="T513" s="313"/>
      <c r="U513" s="313"/>
      <c r="V513" s="313"/>
      <c r="W513" s="313"/>
      <c r="X513" s="313"/>
      <c r="Y513" s="313"/>
      <c r="Z513" s="313"/>
    </row>
    <row r="514" spans="1:26" x14ac:dyDescent="0.25">
      <c r="A514" s="313"/>
      <c r="B514" s="322"/>
      <c r="C514" s="322"/>
      <c r="D514" s="313"/>
      <c r="E514" s="323"/>
      <c r="F514" s="312"/>
      <c r="G514" s="312"/>
      <c r="H514" s="324"/>
      <c r="I514" s="324"/>
      <c r="J514" s="313"/>
      <c r="K514" s="312"/>
      <c r="L514" s="313"/>
      <c r="M514" s="313"/>
      <c r="N514" s="313"/>
      <c r="O514" s="313"/>
      <c r="P514" s="313"/>
      <c r="Q514" s="313"/>
      <c r="R514" s="313"/>
      <c r="S514" s="313"/>
      <c r="T514" s="313"/>
      <c r="U514" s="313"/>
      <c r="V514" s="313"/>
      <c r="W514" s="313"/>
      <c r="X514" s="313"/>
      <c r="Y514" s="313"/>
      <c r="Z514" s="313"/>
    </row>
    <row r="515" spans="1:26" x14ac:dyDescent="0.25">
      <c r="A515" s="313"/>
      <c r="B515" s="322"/>
      <c r="C515" s="322"/>
      <c r="D515" s="313"/>
      <c r="E515" s="323"/>
      <c r="F515" s="312"/>
      <c r="G515" s="312"/>
      <c r="H515" s="324"/>
      <c r="I515" s="324"/>
      <c r="J515" s="313"/>
      <c r="K515" s="312"/>
      <c r="L515" s="313"/>
      <c r="M515" s="313"/>
      <c r="N515" s="313"/>
      <c r="O515" s="313"/>
      <c r="P515" s="313"/>
      <c r="Q515" s="313"/>
      <c r="R515" s="313"/>
      <c r="S515" s="313"/>
      <c r="T515" s="313"/>
      <c r="U515" s="313"/>
      <c r="V515" s="313"/>
      <c r="W515" s="313"/>
      <c r="X515" s="313"/>
      <c r="Y515" s="313"/>
      <c r="Z515" s="313"/>
    </row>
    <row r="516" spans="1:26" x14ac:dyDescent="0.25">
      <c r="A516" s="313"/>
      <c r="B516" s="322"/>
      <c r="C516" s="322"/>
      <c r="D516" s="313"/>
      <c r="E516" s="323"/>
      <c r="F516" s="312"/>
      <c r="G516" s="312"/>
      <c r="H516" s="324"/>
      <c r="I516" s="324"/>
      <c r="J516" s="313"/>
      <c r="K516" s="312"/>
      <c r="L516" s="313"/>
      <c r="M516" s="313"/>
      <c r="N516" s="313"/>
      <c r="O516" s="313"/>
      <c r="P516" s="313"/>
      <c r="Q516" s="313"/>
      <c r="R516" s="313"/>
      <c r="S516" s="313"/>
      <c r="T516" s="313"/>
      <c r="U516" s="313"/>
      <c r="V516" s="313"/>
      <c r="W516" s="313"/>
      <c r="X516" s="313"/>
      <c r="Y516" s="313"/>
      <c r="Z516" s="313"/>
    </row>
    <row r="517" spans="1:26" x14ac:dyDescent="0.25">
      <c r="A517" s="313"/>
      <c r="B517" s="322"/>
      <c r="C517" s="322"/>
      <c r="D517" s="313"/>
      <c r="E517" s="323"/>
      <c r="F517" s="312"/>
      <c r="G517" s="312"/>
      <c r="H517" s="324"/>
      <c r="I517" s="324"/>
      <c r="J517" s="313"/>
      <c r="K517" s="312"/>
      <c r="L517" s="313"/>
      <c r="M517" s="313"/>
      <c r="N517" s="313"/>
      <c r="O517" s="313"/>
      <c r="P517" s="313"/>
      <c r="Q517" s="313"/>
      <c r="R517" s="313"/>
      <c r="S517" s="313"/>
      <c r="T517" s="313"/>
      <c r="U517" s="313"/>
      <c r="V517" s="313"/>
      <c r="W517" s="313"/>
      <c r="X517" s="313"/>
      <c r="Y517" s="313"/>
      <c r="Z517" s="313"/>
    </row>
    <row r="518" spans="1:26" x14ac:dyDescent="0.25">
      <c r="A518" s="313"/>
      <c r="B518" s="322"/>
      <c r="C518" s="322"/>
      <c r="D518" s="313"/>
      <c r="E518" s="323"/>
      <c r="F518" s="312"/>
      <c r="G518" s="312"/>
      <c r="H518" s="324"/>
      <c r="I518" s="324"/>
      <c r="J518" s="313"/>
      <c r="K518" s="312"/>
      <c r="L518" s="313"/>
      <c r="M518" s="313"/>
      <c r="N518" s="313"/>
      <c r="O518" s="313"/>
      <c r="P518" s="313"/>
      <c r="Q518" s="313"/>
      <c r="R518" s="313"/>
      <c r="S518" s="313"/>
      <c r="T518" s="313"/>
      <c r="U518" s="313"/>
      <c r="V518" s="313"/>
      <c r="W518" s="313"/>
      <c r="X518" s="313"/>
      <c r="Y518" s="313"/>
      <c r="Z518" s="313"/>
    </row>
    <row r="519" spans="1:26" x14ac:dyDescent="0.25">
      <c r="A519" s="313"/>
      <c r="B519" s="322"/>
      <c r="C519" s="322"/>
      <c r="D519" s="313"/>
      <c r="E519" s="323"/>
      <c r="F519" s="312"/>
      <c r="G519" s="312"/>
      <c r="H519" s="324"/>
      <c r="I519" s="324"/>
      <c r="J519" s="313"/>
      <c r="K519" s="312"/>
      <c r="L519" s="313"/>
      <c r="M519" s="313"/>
      <c r="N519" s="313"/>
      <c r="O519" s="313"/>
      <c r="P519" s="313"/>
      <c r="Q519" s="313"/>
      <c r="R519" s="313"/>
      <c r="S519" s="313"/>
      <c r="T519" s="313"/>
      <c r="U519" s="313"/>
      <c r="V519" s="313"/>
      <c r="W519" s="313"/>
      <c r="X519" s="313"/>
      <c r="Y519" s="313"/>
      <c r="Z519" s="313"/>
    </row>
    <row r="520" spans="1:26" x14ac:dyDescent="0.25">
      <c r="A520" s="313"/>
      <c r="B520" s="322"/>
      <c r="C520" s="322"/>
      <c r="D520" s="313"/>
      <c r="E520" s="323"/>
      <c r="F520" s="312"/>
      <c r="G520" s="312"/>
      <c r="H520" s="324"/>
      <c r="I520" s="324"/>
      <c r="J520" s="313"/>
      <c r="K520" s="312"/>
      <c r="L520" s="313"/>
      <c r="M520" s="313"/>
      <c r="N520" s="313"/>
      <c r="O520" s="313"/>
      <c r="P520" s="313"/>
      <c r="Q520" s="313"/>
      <c r="R520" s="313"/>
      <c r="S520" s="313"/>
      <c r="T520" s="313"/>
      <c r="U520" s="313"/>
      <c r="V520" s="313"/>
      <c r="W520" s="313"/>
      <c r="X520" s="313"/>
      <c r="Y520" s="313"/>
      <c r="Z520" s="313"/>
    </row>
    <row r="521" spans="1:26" x14ac:dyDescent="0.25">
      <c r="A521" s="313"/>
      <c r="B521" s="322"/>
      <c r="C521" s="322"/>
      <c r="D521" s="313"/>
      <c r="E521" s="323"/>
      <c r="F521" s="312"/>
      <c r="G521" s="312"/>
      <c r="H521" s="324"/>
      <c r="I521" s="324"/>
      <c r="J521" s="313"/>
      <c r="K521" s="312"/>
      <c r="L521" s="313"/>
      <c r="M521" s="313"/>
      <c r="N521" s="313"/>
      <c r="O521" s="313"/>
      <c r="P521" s="313"/>
      <c r="Q521" s="313"/>
      <c r="R521" s="313"/>
      <c r="S521" s="313"/>
      <c r="T521" s="313"/>
      <c r="U521" s="313"/>
      <c r="V521" s="313"/>
      <c r="W521" s="313"/>
      <c r="X521" s="313"/>
      <c r="Y521" s="313"/>
      <c r="Z521" s="313"/>
    </row>
    <row r="522" spans="1:26" x14ac:dyDescent="0.25">
      <c r="A522" s="313"/>
      <c r="B522" s="322"/>
      <c r="C522" s="322"/>
      <c r="D522" s="313"/>
      <c r="E522" s="323"/>
      <c r="F522" s="312"/>
      <c r="G522" s="312"/>
      <c r="H522" s="324"/>
      <c r="I522" s="324"/>
      <c r="J522" s="313"/>
      <c r="K522" s="312"/>
      <c r="L522" s="313"/>
      <c r="M522" s="313"/>
      <c r="N522" s="313"/>
      <c r="O522" s="313"/>
      <c r="P522" s="313"/>
      <c r="Q522" s="313"/>
      <c r="R522" s="313"/>
      <c r="S522" s="313"/>
      <c r="T522" s="313"/>
      <c r="U522" s="313"/>
      <c r="V522" s="313"/>
      <c r="W522" s="313"/>
      <c r="X522" s="313"/>
      <c r="Y522" s="313"/>
      <c r="Z522" s="313"/>
    </row>
    <row r="523" spans="1:26" x14ac:dyDescent="0.25">
      <c r="A523" s="313"/>
      <c r="B523" s="322"/>
      <c r="C523" s="322"/>
      <c r="D523" s="313"/>
      <c r="E523" s="323"/>
      <c r="F523" s="312"/>
      <c r="G523" s="312"/>
      <c r="H523" s="324"/>
      <c r="I523" s="324"/>
      <c r="J523" s="313"/>
      <c r="K523" s="312"/>
      <c r="L523" s="313"/>
      <c r="M523" s="313"/>
      <c r="N523" s="313"/>
      <c r="O523" s="313"/>
      <c r="P523" s="313"/>
      <c r="Q523" s="313"/>
      <c r="R523" s="313"/>
      <c r="S523" s="313"/>
      <c r="T523" s="313"/>
      <c r="U523" s="313"/>
      <c r="V523" s="313"/>
      <c r="W523" s="313"/>
      <c r="X523" s="313"/>
      <c r="Y523" s="313"/>
      <c r="Z523" s="313"/>
    </row>
    <row r="524" spans="1:26" x14ac:dyDescent="0.25">
      <c r="A524" s="313"/>
      <c r="B524" s="322"/>
      <c r="C524" s="322"/>
      <c r="D524" s="313"/>
      <c r="E524" s="323"/>
      <c r="F524" s="312"/>
      <c r="G524" s="312"/>
      <c r="H524" s="324"/>
      <c r="I524" s="324"/>
      <c r="J524" s="313"/>
      <c r="K524" s="312"/>
      <c r="L524" s="313"/>
      <c r="M524" s="313"/>
      <c r="N524" s="313"/>
      <c r="O524" s="313"/>
      <c r="P524" s="313"/>
      <c r="Q524" s="313"/>
      <c r="R524" s="313"/>
      <c r="S524" s="313"/>
      <c r="T524" s="313"/>
      <c r="U524" s="313"/>
      <c r="V524" s="313"/>
      <c r="W524" s="313"/>
      <c r="X524" s="313"/>
      <c r="Y524" s="313"/>
      <c r="Z524" s="313"/>
    </row>
    <row r="525" spans="1:26" x14ac:dyDescent="0.25">
      <c r="A525" s="313"/>
      <c r="B525" s="322"/>
      <c r="C525" s="322"/>
      <c r="D525" s="313"/>
      <c r="E525" s="323"/>
      <c r="F525" s="312"/>
      <c r="G525" s="312"/>
      <c r="H525" s="324"/>
      <c r="I525" s="324"/>
      <c r="J525" s="313"/>
      <c r="K525" s="312"/>
      <c r="L525" s="313"/>
      <c r="M525" s="313"/>
      <c r="N525" s="313"/>
      <c r="O525" s="313"/>
      <c r="P525" s="313"/>
      <c r="Q525" s="313"/>
      <c r="R525" s="313"/>
      <c r="S525" s="313"/>
      <c r="T525" s="313"/>
      <c r="U525" s="313"/>
      <c r="V525" s="313"/>
      <c r="W525" s="313"/>
      <c r="X525" s="313"/>
      <c r="Y525" s="313"/>
      <c r="Z525" s="313"/>
    </row>
    <row r="526" spans="1:26" x14ac:dyDescent="0.25">
      <c r="A526" s="313"/>
      <c r="B526" s="322"/>
      <c r="C526" s="322"/>
      <c r="D526" s="313"/>
      <c r="E526" s="323"/>
      <c r="F526" s="312"/>
      <c r="G526" s="312"/>
      <c r="H526" s="324"/>
      <c r="I526" s="324"/>
      <c r="J526" s="313"/>
      <c r="K526" s="312"/>
      <c r="L526" s="313"/>
      <c r="M526" s="313"/>
      <c r="N526" s="313"/>
      <c r="O526" s="313"/>
      <c r="P526" s="313"/>
      <c r="Q526" s="313"/>
      <c r="R526" s="313"/>
      <c r="S526" s="313"/>
      <c r="T526" s="313"/>
      <c r="U526" s="313"/>
      <c r="V526" s="313"/>
      <c r="W526" s="313"/>
      <c r="X526" s="313"/>
      <c r="Y526" s="313"/>
      <c r="Z526" s="313"/>
    </row>
    <row r="527" spans="1:26" x14ac:dyDescent="0.25">
      <c r="A527" s="313"/>
      <c r="B527" s="322"/>
      <c r="C527" s="322"/>
      <c r="D527" s="313"/>
      <c r="E527" s="323"/>
      <c r="F527" s="312"/>
      <c r="G527" s="312"/>
      <c r="H527" s="324"/>
      <c r="I527" s="324"/>
      <c r="J527" s="313"/>
      <c r="K527" s="312"/>
      <c r="L527" s="313"/>
      <c r="M527" s="313"/>
      <c r="N527" s="313"/>
      <c r="O527" s="313"/>
      <c r="P527" s="313"/>
      <c r="Q527" s="313"/>
      <c r="R527" s="313"/>
      <c r="S527" s="313"/>
      <c r="T527" s="313"/>
      <c r="U527" s="313"/>
      <c r="V527" s="313"/>
      <c r="W527" s="313"/>
      <c r="X527" s="313"/>
      <c r="Y527" s="313"/>
      <c r="Z527" s="313"/>
    </row>
    <row r="528" spans="1:26" x14ac:dyDescent="0.25">
      <c r="A528" s="313"/>
      <c r="B528" s="322"/>
      <c r="C528" s="322"/>
      <c r="D528" s="313"/>
      <c r="E528" s="323"/>
      <c r="F528" s="312"/>
      <c r="G528" s="312"/>
      <c r="H528" s="324"/>
      <c r="I528" s="324"/>
      <c r="J528" s="313"/>
      <c r="K528" s="312"/>
      <c r="L528" s="313"/>
      <c r="M528" s="313"/>
      <c r="N528" s="313"/>
      <c r="O528" s="313"/>
      <c r="P528" s="313"/>
      <c r="Q528" s="313"/>
      <c r="R528" s="313"/>
      <c r="S528" s="313"/>
      <c r="T528" s="313"/>
      <c r="U528" s="313"/>
      <c r="V528" s="313"/>
      <c r="W528" s="313"/>
      <c r="X528" s="313"/>
      <c r="Y528" s="313"/>
      <c r="Z528" s="313"/>
    </row>
    <row r="529" spans="1:26" x14ac:dyDescent="0.25">
      <c r="A529" s="313"/>
      <c r="B529" s="322"/>
      <c r="C529" s="322"/>
      <c r="D529" s="313"/>
      <c r="E529" s="323"/>
      <c r="F529" s="312"/>
      <c r="G529" s="312"/>
      <c r="H529" s="324"/>
      <c r="I529" s="324"/>
      <c r="J529" s="313"/>
      <c r="K529" s="312"/>
      <c r="L529" s="313"/>
      <c r="M529" s="313"/>
      <c r="N529" s="313"/>
      <c r="O529" s="313"/>
      <c r="P529" s="313"/>
      <c r="Q529" s="313"/>
      <c r="R529" s="313"/>
      <c r="S529" s="313"/>
      <c r="T529" s="313"/>
      <c r="U529" s="313"/>
      <c r="V529" s="313"/>
      <c r="W529" s="313"/>
      <c r="X529" s="313"/>
      <c r="Y529" s="313"/>
      <c r="Z529" s="313"/>
    </row>
    <row r="530" spans="1:26" x14ac:dyDescent="0.25">
      <c r="A530" s="313"/>
      <c r="B530" s="322"/>
      <c r="C530" s="322"/>
      <c r="D530" s="313"/>
      <c r="E530" s="323"/>
      <c r="F530" s="312"/>
      <c r="G530" s="312"/>
      <c r="H530" s="324"/>
      <c r="I530" s="324"/>
      <c r="J530" s="313"/>
      <c r="K530" s="312"/>
      <c r="L530" s="313"/>
      <c r="M530" s="313"/>
      <c r="N530" s="313"/>
      <c r="O530" s="313"/>
      <c r="P530" s="313"/>
      <c r="Q530" s="313"/>
      <c r="R530" s="313"/>
      <c r="S530" s="313"/>
      <c r="T530" s="313"/>
      <c r="U530" s="313"/>
      <c r="V530" s="313"/>
      <c r="W530" s="313"/>
      <c r="X530" s="313"/>
      <c r="Y530" s="313"/>
      <c r="Z530" s="313"/>
    </row>
    <row r="531" spans="1:26" x14ac:dyDescent="0.25">
      <c r="A531" s="313"/>
      <c r="B531" s="322"/>
      <c r="C531" s="322"/>
      <c r="D531" s="313"/>
      <c r="E531" s="323"/>
      <c r="F531" s="312"/>
      <c r="G531" s="312"/>
      <c r="H531" s="324"/>
      <c r="I531" s="324"/>
      <c r="J531" s="313"/>
      <c r="K531" s="312"/>
      <c r="L531" s="313"/>
      <c r="M531" s="313"/>
      <c r="N531" s="313"/>
      <c r="O531" s="313"/>
      <c r="P531" s="313"/>
      <c r="Q531" s="313"/>
      <c r="R531" s="313"/>
      <c r="S531" s="313"/>
      <c r="T531" s="313"/>
      <c r="U531" s="313"/>
      <c r="V531" s="313"/>
      <c r="W531" s="313"/>
      <c r="X531" s="313"/>
      <c r="Y531" s="313"/>
      <c r="Z531" s="313"/>
    </row>
    <row r="532" spans="1:26" x14ac:dyDescent="0.25">
      <c r="A532" s="313"/>
      <c r="B532" s="322"/>
      <c r="C532" s="322"/>
      <c r="D532" s="313"/>
      <c r="E532" s="323"/>
      <c r="F532" s="312"/>
      <c r="G532" s="312"/>
      <c r="H532" s="324"/>
      <c r="I532" s="324"/>
      <c r="J532" s="313"/>
      <c r="K532" s="312"/>
      <c r="L532" s="313"/>
      <c r="M532" s="313"/>
      <c r="N532" s="313"/>
      <c r="O532" s="313"/>
      <c r="P532" s="313"/>
      <c r="Q532" s="313"/>
      <c r="R532" s="313"/>
      <c r="S532" s="313"/>
      <c r="T532" s="313"/>
      <c r="U532" s="313"/>
      <c r="V532" s="313"/>
      <c r="W532" s="313"/>
      <c r="X532" s="313"/>
      <c r="Y532" s="313"/>
      <c r="Z532" s="313"/>
    </row>
    <row r="533" spans="1:26" x14ac:dyDescent="0.25">
      <c r="A533" s="313"/>
      <c r="B533" s="322"/>
      <c r="C533" s="322"/>
      <c r="D533" s="313"/>
      <c r="E533" s="323"/>
      <c r="F533" s="312"/>
      <c r="G533" s="312"/>
      <c r="H533" s="324"/>
      <c r="I533" s="324"/>
      <c r="J533" s="313"/>
      <c r="K533" s="312"/>
      <c r="L533" s="313"/>
      <c r="M533" s="313"/>
      <c r="N533" s="313"/>
      <c r="O533" s="313"/>
      <c r="P533" s="313"/>
      <c r="Q533" s="313"/>
      <c r="R533" s="313"/>
      <c r="S533" s="313"/>
      <c r="T533" s="313"/>
      <c r="U533" s="313"/>
      <c r="V533" s="313"/>
      <c r="W533" s="313"/>
      <c r="X533" s="313"/>
      <c r="Y533" s="313"/>
      <c r="Z533" s="313"/>
    </row>
    <row r="534" spans="1:26" x14ac:dyDescent="0.25">
      <c r="A534" s="313"/>
      <c r="B534" s="322"/>
      <c r="C534" s="322"/>
      <c r="D534" s="313"/>
      <c r="E534" s="323"/>
      <c r="F534" s="312"/>
      <c r="G534" s="312"/>
      <c r="H534" s="324"/>
      <c r="I534" s="324"/>
      <c r="J534" s="313"/>
      <c r="K534" s="312"/>
      <c r="L534" s="313"/>
      <c r="M534" s="313"/>
      <c r="N534" s="313"/>
      <c r="O534" s="313"/>
      <c r="P534" s="313"/>
      <c r="Q534" s="313"/>
      <c r="R534" s="313"/>
      <c r="S534" s="313"/>
      <c r="T534" s="313"/>
      <c r="U534" s="313"/>
      <c r="V534" s="313"/>
      <c r="W534" s="313"/>
      <c r="X534" s="313"/>
      <c r="Y534" s="313"/>
      <c r="Z534" s="313"/>
    </row>
    <row r="535" spans="1:26" x14ac:dyDescent="0.25">
      <c r="A535" s="313"/>
      <c r="B535" s="322"/>
      <c r="C535" s="322"/>
      <c r="D535" s="313"/>
      <c r="E535" s="323"/>
      <c r="F535" s="312"/>
      <c r="G535" s="312"/>
      <c r="H535" s="324"/>
      <c r="I535" s="324"/>
      <c r="J535" s="313"/>
      <c r="K535" s="312"/>
      <c r="L535" s="313"/>
      <c r="M535" s="313"/>
      <c r="N535" s="313"/>
      <c r="O535" s="313"/>
      <c r="P535" s="313"/>
      <c r="Q535" s="313"/>
      <c r="R535" s="313"/>
      <c r="S535" s="313"/>
      <c r="T535" s="313"/>
      <c r="U535" s="313"/>
      <c r="V535" s="313"/>
      <c r="W535" s="313"/>
      <c r="X535" s="313"/>
      <c r="Y535" s="313"/>
      <c r="Z535" s="313"/>
    </row>
    <row r="536" spans="1:26" x14ac:dyDescent="0.25">
      <c r="A536" s="313"/>
      <c r="B536" s="322"/>
      <c r="C536" s="322"/>
      <c r="D536" s="313"/>
      <c r="E536" s="323"/>
      <c r="F536" s="312"/>
      <c r="G536" s="312"/>
      <c r="H536" s="324"/>
      <c r="I536" s="324"/>
      <c r="J536" s="313"/>
      <c r="K536" s="312"/>
      <c r="L536" s="313"/>
      <c r="M536" s="313"/>
      <c r="N536" s="313"/>
      <c r="O536" s="313"/>
      <c r="P536" s="313"/>
      <c r="Q536" s="313"/>
      <c r="R536" s="313"/>
      <c r="S536" s="313"/>
      <c r="T536" s="313"/>
      <c r="U536" s="313"/>
      <c r="V536" s="313"/>
      <c r="W536" s="313"/>
      <c r="X536" s="313"/>
      <c r="Y536" s="313"/>
      <c r="Z536" s="313"/>
    </row>
    <row r="537" spans="1:26" x14ac:dyDescent="0.25">
      <c r="A537" s="313"/>
      <c r="B537" s="322"/>
      <c r="C537" s="322"/>
      <c r="D537" s="313"/>
      <c r="E537" s="323"/>
      <c r="F537" s="312"/>
      <c r="G537" s="312"/>
      <c r="H537" s="324"/>
      <c r="I537" s="324"/>
      <c r="J537" s="313"/>
      <c r="K537" s="312"/>
      <c r="L537" s="313"/>
      <c r="M537" s="313"/>
      <c r="N537" s="313"/>
      <c r="O537" s="313"/>
      <c r="P537" s="313"/>
      <c r="Q537" s="313"/>
      <c r="R537" s="313"/>
      <c r="S537" s="313"/>
      <c r="T537" s="313"/>
      <c r="U537" s="313"/>
      <c r="V537" s="313"/>
      <c r="W537" s="313"/>
      <c r="X537" s="313"/>
      <c r="Y537" s="313"/>
      <c r="Z537" s="313"/>
    </row>
    <row r="538" spans="1:26" x14ac:dyDescent="0.25">
      <c r="A538" s="313"/>
      <c r="B538" s="322"/>
      <c r="C538" s="322"/>
      <c r="D538" s="313"/>
      <c r="E538" s="323"/>
      <c r="F538" s="312"/>
      <c r="G538" s="312"/>
      <c r="H538" s="324"/>
      <c r="I538" s="324"/>
      <c r="J538" s="313"/>
      <c r="K538" s="312"/>
      <c r="L538" s="313"/>
      <c r="M538" s="313"/>
      <c r="N538" s="313"/>
      <c r="O538" s="313"/>
      <c r="P538" s="313"/>
      <c r="Q538" s="313"/>
      <c r="R538" s="313"/>
      <c r="S538" s="313"/>
      <c r="T538" s="313"/>
      <c r="U538" s="313"/>
      <c r="V538" s="313"/>
      <c r="W538" s="313"/>
      <c r="X538" s="313"/>
      <c r="Y538" s="313"/>
      <c r="Z538" s="313"/>
    </row>
    <row r="539" spans="1:26" x14ac:dyDescent="0.25">
      <c r="A539" s="313"/>
      <c r="B539" s="322"/>
      <c r="C539" s="322"/>
      <c r="D539" s="313"/>
      <c r="E539" s="323"/>
      <c r="F539" s="312"/>
      <c r="G539" s="312"/>
      <c r="H539" s="324"/>
      <c r="I539" s="324"/>
      <c r="J539" s="313"/>
      <c r="K539" s="312"/>
      <c r="L539" s="313"/>
      <c r="M539" s="313"/>
      <c r="N539" s="313"/>
      <c r="O539" s="313"/>
      <c r="P539" s="313"/>
      <c r="Q539" s="313"/>
      <c r="R539" s="313"/>
      <c r="S539" s="313"/>
      <c r="T539" s="313"/>
      <c r="U539" s="313"/>
      <c r="V539" s="313"/>
      <c r="W539" s="313"/>
      <c r="X539" s="313"/>
      <c r="Y539" s="313"/>
      <c r="Z539" s="313"/>
    </row>
    <row r="540" spans="1:26" x14ac:dyDescent="0.25">
      <c r="A540" s="313"/>
      <c r="B540" s="322"/>
      <c r="C540" s="322"/>
      <c r="D540" s="313"/>
      <c r="E540" s="323"/>
      <c r="F540" s="312"/>
      <c r="G540" s="312"/>
      <c r="H540" s="324"/>
      <c r="I540" s="324"/>
      <c r="J540" s="313"/>
      <c r="K540" s="312"/>
      <c r="L540" s="313"/>
      <c r="M540" s="313"/>
      <c r="N540" s="313"/>
      <c r="O540" s="313"/>
      <c r="P540" s="313"/>
      <c r="Q540" s="313"/>
      <c r="R540" s="313"/>
      <c r="S540" s="313"/>
      <c r="T540" s="313"/>
      <c r="U540" s="313"/>
      <c r="V540" s="313"/>
      <c r="W540" s="313"/>
      <c r="X540" s="313"/>
      <c r="Y540" s="313"/>
      <c r="Z540" s="313"/>
    </row>
    <row r="541" spans="1:26" x14ac:dyDescent="0.25">
      <c r="A541" s="313"/>
      <c r="B541" s="322"/>
      <c r="C541" s="322"/>
      <c r="D541" s="313"/>
      <c r="E541" s="323"/>
      <c r="F541" s="312"/>
      <c r="G541" s="312"/>
      <c r="H541" s="324"/>
      <c r="I541" s="324"/>
      <c r="J541" s="313"/>
      <c r="K541" s="312"/>
      <c r="L541" s="313"/>
      <c r="M541" s="313"/>
      <c r="N541" s="313"/>
      <c r="O541" s="313"/>
      <c r="P541" s="313"/>
      <c r="Q541" s="313"/>
      <c r="R541" s="313"/>
      <c r="S541" s="313"/>
      <c r="T541" s="313"/>
      <c r="U541" s="313"/>
      <c r="V541" s="313"/>
      <c r="W541" s="313"/>
      <c r="X541" s="313"/>
      <c r="Y541" s="313"/>
      <c r="Z541" s="313"/>
    </row>
    <row r="542" spans="1:26" x14ac:dyDescent="0.25">
      <c r="A542" s="313"/>
      <c r="B542" s="322"/>
      <c r="C542" s="322"/>
      <c r="D542" s="313"/>
      <c r="E542" s="323"/>
      <c r="F542" s="312"/>
      <c r="G542" s="312"/>
      <c r="H542" s="324"/>
      <c r="I542" s="324"/>
      <c r="J542" s="313"/>
      <c r="K542" s="312"/>
      <c r="L542" s="313"/>
      <c r="M542" s="313"/>
      <c r="N542" s="313"/>
      <c r="O542" s="313"/>
      <c r="P542" s="313"/>
      <c r="Q542" s="313"/>
      <c r="R542" s="313"/>
      <c r="S542" s="313"/>
      <c r="T542" s="313"/>
      <c r="U542" s="313"/>
      <c r="V542" s="313"/>
      <c r="W542" s="313"/>
      <c r="X542" s="313"/>
      <c r="Y542" s="313"/>
      <c r="Z542" s="313"/>
    </row>
    <row r="543" spans="1:26" x14ac:dyDescent="0.25">
      <c r="A543" s="313"/>
      <c r="B543" s="322"/>
      <c r="C543" s="322"/>
      <c r="D543" s="313"/>
      <c r="E543" s="323"/>
      <c r="F543" s="312"/>
      <c r="G543" s="312"/>
      <c r="H543" s="324"/>
      <c r="I543" s="324"/>
      <c r="J543" s="313"/>
      <c r="K543" s="312"/>
      <c r="L543" s="313"/>
      <c r="M543" s="313"/>
      <c r="N543" s="313"/>
      <c r="O543" s="313"/>
      <c r="P543" s="313"/>
      <c r="Q543" s="313"/>
      <c r="R543" s="313"/>
      <c r="S543" s="313"/>
      <c r="T543" s="313"/>
      <c r="U543" s="313"/>
      <c r="V543" s="313"/>
      <c r="W543" s="313"/>
      <c r="X543" s="313"/>
      <c r="Y543" s="313"/>
      <c r="Z543" s="313"/>
    </row>
    <row r="544" spans="1:26" x14ac:dyDescent="0.25">
      <c r="A544" s="313"/>
      <c r="B544" s="322"/>
      <c r="C544" s="322"/>
      <c r="D544" s="313"/>
      <c r="E544" s="323"/>
      <c r="F544" s="312"/>
      <c r="G544" s="312"/>
      <c r="H544" s="324"/>
      <c r="I544" s="324"/>
      <c r="J544" s="313"/>
      <c r="K544" s="312"/>
      <c r="L544" s="313"/>
      <c r="M544" s="313"/>
      <c r="N544" s="313"/>
      <c r="O544" s="313"/>
      <c r="P544" s="313"/>
      <c r="Q544" s="313"/>
      <c r="R544" s="313"/>
      <c r="S544" s="313"/>
      <c r="T544" s="313"/>
      <c r="U544" s="313"/>
      <c r="V544" s="313"/>
      <c r="W544" s="313"/>
      <c r="X544" s="313"/>
      <c r="Y544" s="313"/>
      <c r="Z544" s="313"/>
    </row>
    <row r="545" spans="1:26" x14ac:dyDescent="0.25">
      <c r="A545" s="313"/>
      <c r="B545" s="322"/>
      <c r="C545" s="322"/>
      <c r="D545" s="313"/>
      <c r="E545" s="323"/>
      <c r="F545" s="312"/>
      <c r="G545" s="312"/>
      <c r="H545" s="324"/>
      <c r="I545" s="324"/>
      <c r="J545" s="313"/>
      <c r="K545" s="312"/>
      <c r="L545" s="313"/>
      <c r="M545" s="313"/>
      <c r="N545" s="313"/>
      <c r="O545" s="313"/>
      <c r="P545" s="313"/>
      <c r="Q545" s="313"/>
      <c r="R545" s="313"/>
      <c r="S545" s="313"/>
      <c r="T545" s="313"/>
      <c r="U545" s="313"/>
      <c r="V545" s="313"/>
      <c r="W545" s="313"/>
      <c r="X545" s="313"/>
      <c r="Y545" s="313"/>
      <c r="Z545" s="313"/>
    </row>
    <row r="546" spans="1:26" x14ac:dyDescent="0.25">
      <c r="A546" s="313"/>
      <c r="B546" s="322"/>
      <c r="C546" s="322"/>
      <c r="D546" s="313"/>
      <c r="E546" s="323"/>
      <c r="F546" s="312"/>
      <c r="G546" s="312"/>
      <c r="H546" s="324"/>
      <c r="I546" s="324"/>
      <c r="J546" s="313"/>
      <c r="K546" s="312"/>
      <c r="L546" s="313"/>
      <c r="M546" s="313"/>
      <c r="N546" s="313"/>
      <c r="O546" s="313"/>
      <c r="P546" s="313"/>
      <c r="Q546" s="313"/>
      <c r="R546" s="313"/>
      <c r="S546" s="313"/>
      <c r="T546" s="313"/>
      <c r="U546" s="313"/>
      <c r="V546" s="313"/>
      <c r="W546" s="313"/>
      <c r="X546" s="313"/>
      <c r="Y546" s="313"/>
      <c r="Z546" s="313"/>
    </row>
    <row r="547" spans="1:26" x14ac:dyDescent="0.25">
      <c r="A547" s="313"/>
      <c r="B547" s="322"/>
      <c r="C547" s="322"/>
      <c r="D547" s="313"/>
      <c r="E547" s="323"/>
      <c r="F547" s="312"/>
      <c r="G547" s="312"/>
      <c r="H547" s="324"/>
      <c r="I547" s="324"/>
      <c r="J547" s="313"/>
      <c r="K547" s="312"/>
      <c r="L547" s="313"/>
      <c r="M547" s="313"/>
      <c r="N547" s="313"/>
      <c r="O547" s="313"/>
      <c r="P547" s="313"/>
      <c r="Q547" s="313"/>
      <c r="R547" s="313"/>
      <c r="S547" s="313"/>
      <c r="T547" s="313"/>
      <c r="U547" s="313"/>
      <c r="V547" s="313"/>
      <c r="W547" s="313"/>
      <c r="X547" s="313"/>
      <c r="Y547" s="313"/>
      <c r="Z547" s="313"/>
    </row>
    <row r="548" spans="1:26" x14ac:dyDescent="0.25">
      <c r="A548" s="313"/>
      <c r="B548" s="322"/>
      <c r="C548" s="322"/>
      <c r="D548" s="313"/>
      <c r="E548" s="323"/>
      <c r="F548" s="312"/>
      <c r="G548" s="312"/>
      <c r="H548" s="324"/>
      <c r="I548" s="324"/>
      <c r="J548" s="313"/>
      <c r="K548" s="312"/>
      <c r="L548" s="313"/>
      <c r="M548" s="313"/>
      <c r="N548" s="313"/>
      <c r="O548" s="313"/>
      <c r="P548" s="313"/>
      <c r="Q548" s="313"/>
      <c r="R548" s="313"/>
      <c r="S548" s="313"/>
      <c r="T548" s="313"/>
      <c r="U548" s="313"/>
      <c r="V548" s="313"/>
      <c r="W548" s="313"/>
      <c r="X548" s="313"/>
      <c r="Y548" s="313"/>
      <c r="Z548" s="313"/>
    </row>
    <row r="549" spans="1:26" x14ac:dyDescent="0.25">
      <c r="A549" s="313"/>
      <c r="B549" s="322"/>
      <c r="C549" s="322"/>
      <c r="D549" s="313"/>
      <c r="E549" s="323"/>
      <c r="F549" s="312"/>
      <c r="G549" s="312"/>
      <c r="H549" s="324"/>
      <c r="I549" s="324"/>
      <c r="J549" s="313"/>
      <c r="K549" s="312"/>
      <c r="L549" s="313"/>
      <c r="M549" s="313"/>
      <c r="N549" s="313"/>
      <c r="O549" s="313"/>
      <c r="P549" s="313"/>
      <c r="Q549" s="313"/>
      <c r="R549" s="313"/>
      <c r="S549" s="313"/>
      <c r="T549" s="313"/>
      <c r="U549" s="313"/>
      <c r="V549" s="313"/>
      <c r="W549" s="313"/>
      <c r="X549" s="313"/>
      <c r="Y549" s="313"/>
      <c r="Z549" s="313"/>
    </row>
    <row r="550" spans="1:26" x14ac:dyDescent="0.25">
      <c r="A550" s="313"/>
      <c r="B550" s="322"/>
      <c r="C550" s="322"/>
      <c r="D550" s="313"/>
      <c r="E550" s="323"/>
      <c r="F550" s="312"/>
      <c r="G550" s="312"/>
      <c r="H550" s="324"/>
      <c r="I550" s="324"/>
      <c r="J550" s="313"/>
      <c r="K550" s="312"/>
      <c r="L550" s="313"/>
      <c r="M550" s="313"/>
      <c r="N550" s="313"/>
      <c r="O550" s="313"/>
      <c r="P550" s="313"/>
      <c r="Q550" s="313"/>
      <c r="R550" s="313"/>
      <c r="S550" s="313"/>
      <c r="T550" s="313"/>
      <c r="U550" s="313"/>
      <c r="V550" s="313"/>
      <c r="W550" s="313"/>
      <c r="X550" s="313"/>
      <c r="Y550" s="313"/>
      <c r="Z550" s="313"/>
    </row>
    <row r="551" spans="1:26" x14ac:dyDescent="0.25">
      <c r="A551" s="313"/>
      <c r="B551" s="322"/>
      <c r="C551" s="322"/>
      <c r="D551" s="313"/>
      <c r="E551" s="323"/>
      <c r="F551" s="312"/>
      <c r="G551" s="312"/>
      <c r="H551" s="324"/>
      <c r="I551" s="324"/>
      <c r="J551" s="313"/>
      <c r="K551" s="312"/>
      <c r="L551" s="313"/>
      <c r="M551" s="313"/>
      <c r="N551" s="313"/>
      <c r="O551" s="313"/>
      <c r="P551" s="313"/>
      <c r="Q551" s="313"/>
      <c r="R551" s="313"/>
      <c r="S551" s="313"/>
      <c r="T551" s="313"/>
      <c r="U551" s="313"/>
      <c r="V551" s="313"/>
      <c r="W551" s="313"/>
      <c r="X551" s="313"/>
      <c r="Y551" s="313"/>
      <c r="Z551" s="313"/>
    </row>
    <row r="552" spans="1:26" x14ac:dyDescent="0.25">
      <c r="A552" s="313"/>
      <c r="B552" s="322"/>
      <c r="C552" s="322"/>
      <c r="D552" s="313"/>
      <c r="E552" s="323"/>
      <c r="F552" s="312"/>
      <c r="G552" s="312"/>
      <c r="H552" s="324"/>
      <c r="I552" s="324"/>
      <c r="J552" s="313"/>
      <c r="K552" s="312"/>
      <c r="L552" s="313"/>
      <c r="M552" s="313"/>
      <c r="N552" s="313"/>
      <c r="O552" s="313"/>
      <c r="P552" s="313"/>
      <c r="Q552" s="313"/>
      <c r="R552" s="313"/>
      <c r="S552" s="313"/>
      <c r="T552" s="313"/>
      <c r="U552" s="313"/>
      <c r="V552" s="313"/>
      <c r="W552" s="313"/>
      <c r="X552" s="313"/>
      <c r="Y552" s="313"/>
      <c r="Z552" s="313"/>
    </row>
    <row r="553" spans="1:26" x14ac:dyDescent="0.25">
      <c r="A553" s="313"/>
      <c r="B553" s="322"/>
      <c r="C553" s="322"/>
      <c r="D553" s="313"/>
      <c r="E553" s="323"/>
      <c r="F553" s="312"/>
      <c r="G553" s="312"/>
      <c r="H553" s="324"/>
      <c r="I553" s="324"/>
      <c r="J553" s="313"/>
      <c r="K553" s="312"/>
      <c r="L553" s="313"/>
      <c r="M553" s="313"/>
      <c r="N553" s="313"/>
      <c r="O553" s="313"/>
      <c r="P553" s="313"/>
      <c r="Q553" s="313"/>
      <c r="R553" s="313"/>
      <c r="S553" s="313"/>
      <c r="T553" s="313"/>
      <c r="U553" s="313"/>
      <c r="V553" s="313"/>
      <c r="W553" s="313"/>
      <c r="X553" s="313"/>
      <c r="Y553" s="313"/>
      <c r="Z553" s="313"/>
    </row>
    <row r="554" spans="1:26" x14ac:dyDescent="0.25">
      <c r="A554" s="313"/>
      <c r="B554" s="322"/>
      <c r="C554" s="322"/>
      <c r="D554" s="313"/>
      <c r="E554" s="323"/>
      <c r="F554" s="312"/>
      <c r="G554" s="312"/>
      <c r="H554" s="324"/>
      <c r="I554" s="324"/>
      <c r="J554" s="313"/>
      <c r="K554" s="312"/>
      <c r="L554" s="313"/>
      <c r="M554" s="313"/>
      <c r="N554" s="313"/>
      <c r="O554" s="313"/>
      <c r="P554" s="313"/>
      <c r="Q554" s="313"/>
      <c r="R554" s="313"/>
      <c r="S554" s="313"/>
      <c r="T554" s="313"/>
      <c r="U554" s="313"/>
      <c r="V554" s="313"/>
      <c r="W554" s="313"/>
      <c r="X554" s="313"/>
      <c r="Y554" s="313"/>
      <c r="Z554" s="313"/>
    </row>
    <row r="555" spans="1:26" x14ac:dyDescent="0.25">
      <c r="A555" s="313"/>
      <c r="B555" s="322"/>
      <c r="C555" s="322"/>
      <c r="D555" s="313"/>
      <c r="E555" s="323"/>
      <c r="F555" s="312"/>
      <c r="G555" s="312"/>
      <c r="H555" s="324"/>
      <c r="I555" s="324"/>
      <c r="J555" s="313"/>
      <c r="K555" s="312"/>
      <c r="L555" s="313"/>
      <c r="M555" s="313"/>
      <c r="N555" s="313"/>
      <c r="O555" s="313"/>
      <c r="P555" s="313"/>
      <c r="Q555" s="313"/>
      <c r="R555" s="313"/>
      <c r="S555" s="313"/>
      <c r="T555" s="313"/>
      <c r="U555" s="313"/>
      <c r="V555" s="313"/>
      <c r="W555" s="313"/>
      <c r="X555" s="313"/>
      <c r="Y555" s="313"/>
      <c r="Z555" s="313"/>
    </row>
    <row r="556" spans="1:26" x14ac:dyDescent="0.25">
      <c r="A556" s="313"/>
      <c r="B556" s="322"/>
      <c r="C556" s="322"/>
      <c r="D556" s="313"/>
      <c r="E556" s="323"/>
      <c r="F556" s="312"/>
      <c r="G556" s="312"/>
      <c r="H556" s="324"/>
      <c r="I556" s="324"/>
      <c r="J556" s="313"/>
      <c r="K556" s="312"/>
      <c r="L556" s="313"/>
      <c r="M556" s="313"/>
      <c r="N556" s="313"/>
      <c r="O556" s="313"/>
      <c r="P556" s="313"/>
      <c r="Q556" s="313"/>
      <c r="R556" s="313"/>
      <c r="S556" s="313"/>
      <c r="T556" s="313"/>
      <c r="U556" s="313"/>
      <c r="V556" s="313"/>
      <c r="W556" s="313"/>
      <c r="X556" s="313"/>
      <c r="Y556" s="313"/>
      <c r="Z556" s="313"/>
    </row>
    <row r="557" spans="1:26" x14ac:dyDescent="0.25">
      <c r="A557" s="313"/>
      <c r="B557" s="322"/>
      <c r="C557" s="322"/>
      <c r="D557" s="313"/>
      <c r="E557" s="323"/>
      <c r="F557" s="312"/>
      <c r="G557" s="312"/>
      <c r="H557" s="324"/>
      <c r="I557" s="324"/>
      <c r="J557" s="313"/>
      <c r="K557" s="312"/>
      <c r="L557" s="313"/>
      <c r="M557" s="313"/>
      <c r="N557" s="313"/>
      <c r="O557" s="313"/>
      <c r="P557" s="313"/>
      <c r="Q557" s="313"/>
      <c r="R557" s="313"/>
      <c r="S557" s="313"/>
      <c r="T557" s="313"/>
      <c r="U557" s="313"/>
      <c r="V557" s="313"/>
      <c r="W557" s="313"/>
      <c r="X557" s="313"/>
      <c r="Y557" s="313"/>
      <c r="Z557" s="313"/>
    </row>
    <row r="558" spans="1:26" x14ac:dyDescent="0.25">
      <c r="A558" s="313"/>
      <c r="B558" s="322"/>
      <c r="C558" s="322"/>
      <c r="D558" s="313"/>
      <c r="E558" s="323"/>
      <c r="F558" s="312"/>
      <c r="G558" s="312"/>
      <c r="H558" s="324"/>
      <c r="I558" s="324"/>
      <c r="J558" s="313"/>
      <c r="K558" s="312"/>
      <c r="L558" s="313"/>
      <c r="M558" s="313"/>
      <c r="N558" s="313"/>
      <c r="O558" s="313"/>
      <c r="P558" s="313"/>
      <c r="Q558" s="313"/>
      <c r="R558" s="313"/>
      <c r="S558" s="313"/>
      <c r="T558" s="313"/>
      <c r="U558" s="313"/>
      <c r="V558" s="313"/>
      <c r="W558" s="313"/>
      <c r="X558" s="313"/>
      <c r="Y558" s="313"/>
      <c r="Z558" s="313"/>
    </row>
    <row r="559" spans="1:26" x14ac:dyDescent="0.25">
      <c r="A559" s="313"/>
      <c r="B559" s="322"/>
      <c r="C559" s="322"/>
      <c r="D559" s="313"/>
      <c r="E559" s="323"/>
      <c r="F559" s="312"/>
      <c r="G559" s="312"/>
      <c r="H559" s="324"/>
      <c r="I559" s="324"/>
      <c r="J559" s="313"/>
      <c r="K559" s="312"/>
      <c r="L559" s="313"/>
      <c r="M559" s="313"/>
      <c r="N559" s="313"/>
      <c r="O559" s="313"/>
      <c r="P559" s="313"/>
      <c r="Q559" s="313"/>
      <c r="R559" s="313"/>
      <c r="S559" s="313"/>
      <c r="T559" s="313"/>
      <c r="U559" s="313"/>
      <c r="V559" s="313"/>
      <c r="W559" s="313"/>
      <c r="X559" s="313"/>
      <c r="Y559" s="313"/>
      <c r="Z559" s="313"/>
    </row>
    <row r="560" spans="1:26" x14ac:dyDescent="0.25">
      <c r="A560" s="313"/>
      <c r="B560" s="322"/>
      <c r="C560" s="322"/>
      <c r="D560" s="313"/>
      <c r="E560" s="323"/>
      <c r="F560" s="312"/>
      <c r="G560" s="312"/>
      <c r="H560" s="324"/>
      <c r="I560" s="324"/>
      <c r="J560" s="313"/>
      <c r="K560" s="312"/>
      <c r="L560" s="313"/>
      <c r="M560" s="313"/>
      <c r="N560" s="313"/>
      <c r="O560" s="313"/>
      <c r="P560" s="313"/>
      <c r="Q560" s="313"/>
      <c r="R560" s="313"/>
      <c r="S560" s="313"/>
      <c r="T560" s="313"/>
      <c r="U560" s="313"/>
      <c r="V560" s="313"/>
      <c r="W560" s="313"/>
      <c r="X560" s="313"/>
      <c r="Y560" s="313"/>
      <c r="Z560" s="313"/>
    </row>
    <row r="561" spans="1:26" x14ac:dyDescent="0.25">
      <c r="A561" s="313"/>
      <c r="B561" s="322"/>
      <c r="C561" s="322"/>
      <c r="D561" s="313"/>
      <c r="E561" s="323"/>
      <c r="F561" s="312"/>
      <c r="G561" s="312"/>
      <c r="H561" s="324"/>
      <c r="I561" s="324"/>
      <c r="J561" s="313"/>
      <c r="K561" s="312"/>
      <c r="L561" s="313"/>
      <c r="M561" s="313"/>
      <c r="N561" s="313"/>
      <c r="O561" s="313"/>
      <c r="P561" s="313"/>
      <c r="Q561" s="313"/>
      <c r="R561" s="313"/>
      <c r="S561" s="313"/>
      <c r="T561" s="313"/>
      <c r="U561" s="313"/>
      <c r="V561" s="313"/>
      <c r="W561" s="313"/>
      <c r="X561" s="313"/>
      <c r="Y561" s="313"/>
      <c r="Z561" s="313"/>
    </row>
    <row r="562" spans="1:26" x14ac:dyDescent="0.25">
      <c r="A562" s="313"/>
      <c r="B562" s="322"/>
      <c r="C562" s="322"/>
      <c r="D562" s="313"/>
      <c r="E562" s="323"/>
      <c r="F562" s="312"/>
      <c r="G562" s="312"/>
      <c r="H562" s="324"/>
      <c r="I562" s="324"/>
      <c r="J562" s="313"/>
      <c r="K562" s="312"/>
      <c r="L562" s="313"/>
      <c r="M562" s="313"/>
      <c r="N562" s="313"/>
      <c r="O562" s="313"/>
      <c r="P562" s="313"/>
      <c r="Q562" s="313"/>
      <c r="R562" s="313"/>
      <c r="S562" s="313"/>
      <c r="T562" s="313"/>
      <c r="U562" s="313"/>
      <c r="V562" s="313"/>
      <c r="W562" s="313"/>
      <c r="X562" s="313"/>
      <c r="Y562" s="313"/>
      <c r="Z562" s="313"/>
    </row>
    <row r="563" spans="1:26" x14ac:dyDescent="0.25">
      <c r="A563" s="313"/>
      <c r="B563" s="322"/>
      <c r="C563" s="322"/>
      <c r="D563" s="313"/>
      <c r="E563" s="323"/>
      <c r="F563" s="312"/>
      <c r="G563" s="312"/>
      <c r="H563" s="324"/>
      <c r="I563" s="324"/>
      <c r="J563" s="313"/>
      <c r="K563" s="312"/>
      <c r="L563" s="313"/>
      <c r="M563" s="313"/>
      <c r="N563" s="313"/>
      <c r="O563" s="313"/>
      <c r="P563" s="313"/>
      <c r="Q563" s="313"/>
      <c r="R563" s="313"/>
      <c r="S563" s="313"/>
      <c r="T563" s="313"/>
      <c r="U563" s="313"/>
      <c r="V563" s="313"/>
      <c r="W563" s="313"/>
      <c r="X563" s="313"/>
      <c r="Y563" s="313"/>
      <c r="Z563" s="313"/>
    </row>
    <row r="564" spans="1:26" x14ac:dyDescent="0.25">
      <c r="A564" s="313"/>
      <c r="B564" s="322"/>
      <c r="C564" s="322"/>
      <c r="D564" s="313"/>
      <c r="E564" s="323"/>
      <c r="F564" s="312"/>
      <c r="G564" s="312"/>
      <c r="H564" s="324"/>
      <c r="I564" s="324"/>
      <c r="J564" s="313"/>
      <c r="K564" s="312"/>
      <c r="L564" s="313"/>
      <c r="M564" s="313"/>
      <c r="N564" s="313"/>
      <c r="O564" s="313"/>
      <c r="P564" s="313"/>
      <c r="Q564" s="313"/>
      <c r="R564" s="313"/>
      <c r="S564" s="313"/>
      <c r="T564" s="313"/>
      <c r="U564" s="313"/>
      <c r="V564" s="313"/>
      <c r="W564" s="313"/>
      <c r="X564" s="313"/>
      <c r="Y564" s="313"/>
      <c r="Z564" s="313"/>
    </row>
    <row r="565" spans="1:26" x14ac:dyDescent="0.25">
      <c r="A565" s="313"/>
      <c r="B565" s="322"/>
      <c r="C565" s="322"/>
      <c r="D565" s="313"/>
      <c r="E565" s="323"/>
      <c r="F565" s="312"/>
      <c r="G565" s="312"/>
      <c r="H565" s="324"/>
      <c r="I565" s="324"/>
      <c r="J565" s="313"/>
      <c r="K565" s="312"/>
      <c r="L565" s="313"/>
      <c r="M565" s="313"/>
      <c r="N565" s="313"/>
      <c r="O565" s="313"/>
      <c r="P565" s="313"/>
      <c r="Q565" s="313"/>
      <c r="R565" s="313"/>
      <c r="S565" s="313"/>
      <c r="T565" s="313"/>
      <c r="U565" s="313"/>
      <c r="V565" s="313"/>
      <c r="W565" s="313"/>
      <c r="X565" s="313"/>
      <c r="Y565" s="313"/>
      <c r="Z565" s="313"/>
    </row>
    <row r="566" spans="1:26" x14ac:dyDescent="0.25">
      <c r="A566" s="313"/>
      <c r="B566" s="322"/>
      <c r="C566" s="322"/>
      <c r="D566" s="313"/>
      <c r="E566" s="323"/>
      <c r="F566" s="312"/>
      <c r="G566" s="312"/>
      <c r="H566" s="324"/>
      <c r="I566" s="324"/>
      <c r="J566" s="313"/>
      <c r="K566" s="312"/>
      <c r="L566" s="313"/>
      <c r="M566" s="313"/>
      <c r="N566" s="313"/>
      <c r="O566" s="313"/>
      <c r="P566" s="313"/>
      <c r="Q566" s="313"/>
      <c r="R566" s="313"/>
      <c r="S566" s="313"/>
      <c r="T566" s="313"/>
      <c r="U566" s="313"/>
      <c r="V566" s="313"/>
      <c r="W566" s="313"/>
      <c r="X566" s="313"/>
      <c r="Y566" s="313"/>
      <c r="Z566" s="313"/>
    </row>
    <row r="567" spans="1:26" x14ac:dyDescent="0.25">
      <c r="A567" s="313"/>
      <c r="B567" s="322"/>
      <c r="C567" s="322"/>
      <c r="D567" s="313"/>
      <c r="E567" s="323"/>
      <c r="F567" s="312"/>
      <c r="G567" s="312"/>
      <c r="H567" s="324"/>
      <c r="I567" s="324"/>
      <c r="J567" s="313"/>
      <c r="K567" s="312"/>
      <c r="L567" s="313"/>
      <c r="M567" s="313"/>
      <c r="N567" s="313"/>
      <c r="O567" s="313"/>
      <c r="P567" s="313"/>
      <c r="Q567" s="313"/>
      <c r="R567" s="313"/>
      <c r="S567" s="313"/>
      <c r="T567" s="313"/>
      <c r="U567" s="313"/>
      <c r="V567" s="313"/>
      <c r="W567" s="313"/>
      <c r="X567" s="313"/>
      <c r="Y567" s="313"/>
      <c r="Z567" s="313"/>
    </row>
    <row r="568" spans="1:26" x14ac:dyDescent="0.25">
      <c r="A568" s="313"/>
      <c r="B568" s="322"/>
      <c r="C568" s="322"/>
      <c r="D568" s="313"/>
      <c r="E568" s="323"/>
      <c r="F568" s="312"/>
      <c r="G568" s="312"/>
      <c r="H568" s="324"/>
      <c r="I568" s="324"/>
      <c r="J568" s="313"/>
      <c r="K568" s="312"/>
      <c r="L568" s="313"/>
      <c r="M568" s="313"/>
      <c r="N568" s="313"/>
      <c r="O568" s="313"/>
      <c r="P568" s="313"/>
      <c r="Q568" s="313"/>
      <c r="R568" s="313"/>
      <c r="S568" s="313"/>
      <c r="T568" s="313"/>
      <c r="U568" s="313"/>
      <c r="V568" s="313"/>
      <c r="W568" s="313"/>
      <c r="X568" s="313"/>
      <c r="Y568" s="313"/>
      <c r="Z568" s="313"/>
    </row>
    <row r="569" spans="1:26" x14ac:dyDescent="0.25">
      <c r="A569" s="313"/>
      <c r="B569" s="322"/>
      <c r="C569" s="322"/>
      <c r="D569" s="313"/>
      <c r="E569" s="323"/>
      <c r="F569" s="312"/>
      <c r="G569" s="312"/>
      <c r="H569" s="324"/>
      <c r="I569" s="324"/>
      <c r="J569" s="313"/>
      <c r="K569" s="312"/>
      <c r="L569" s="313"/>
      <c r="M569" s="313"/>
      <c r="N569" s="313"/>
      <c r="O569" s="313"/>
      <c r="P569" s="313"/>
      <c r="Q569" s="313"/>
      <c r="R569" s="313"/>
      <c r="S569" s="313"/>
      <c r="T569" s="313"/>
      <c r="U569" s="313"/>
      <c r="V569" s="313"/>
      <c r="W569" s="313"/>
      <c r="X569" s="313"/>
      <c r="Y569" s="313"/>
      <c r="Z569" s="313"/>
    </row>
    <row r="570" spans="1:26" x14ac:dyDescent="0.25">
      <c r="A570" s="313"/>
      <c r="B570" s="322"/>
      <c r="C570" s="322"/>
      <c r="D570" s="313"/>
      <c r="E570" s="323"/>
      <c r="F570" s="312"/>
      <c r="G570" s="312"/>
      <c r="H570" s="324"/>
      <c r="I570" s="324"/>
      <c r="J570" s="313"/>
      <c r="K570" s="312"/>
      <c r="L570" s="313"/>
      <c r="M570" s="313"/>
      <c r="N570" s="313"/>
      <c r="O570" s="313"/>
      <c r="P570" s="313"/>
      <c r="Q570" s="313"/>
      <c r="R570" s="313"/>
      <c r="S570" s="313"/>
      <c r="T570" s="313"/>
      <c r="U570" s="313"/>
      <c r="V570" s="313"/>
      <c r="W570" s="313"/>
      <c r="X570" s="313"/>
      <c r="Y570" s="313"/>
      <c r="Z570" s="313"/>
    </row>
    <row r="571" spans="1:26" x14ac:dyDescent="0.25">
      <c r="A571" s="313"/>
      <c r="B571" s="322"/>
      <c r="C571" s="322"/>
      <c r="D571" s="313"/>
      <c r="E571" s="323"/>
      <c r="F571" s="312"/>
      <c r="G571" s="312"/>
      <c r="H571" s="324"/>
      <c r="I571" s="324"/>
      <c r="J571" s="313"/>
      <c r="K571" s="312"/>
      <c r="L571" s="313"/>
      <c r="M571" s="313"/>
      <c r="N571" s="313"/>
      <c r="O571" s="313"/>
      <c r="P571" s="313"/>
      <c r="Q571" s="313"/>
      <c r="R571" s="313"/>
      <c r="S571" s="313"/>
      <c r="T571" s="313"/>
      <c r="U571" s="313"/>
      <c r="V571" s="313"/>
      <c r="W571" s="313"/>
      <c r="X571" s="313"/>
      <c r="Y571" s="313"/>
      <c r="Z571" s="313"/>
    </row>
    <row r="572" spans="1:26" x14ac:dyDescent="0.25">
      <c r="A572" s="313"/>
      <c r="B572" s="322"/>
      <c r="C572" s="322"/>
      <c r="D572" s="313"/>
      <c r="E572" s="323"/>
      <c r="F572" s="312"/>
      <c r="G572" s="312"/>
      <c r="H572" s="324"/>
      <c r="I572" s="324"/>
      <c r="J572" s="313"/>
      <c r="K572" s="312"/>
      <c r="L572" s="313"/>
      <c r="M572" s="313"/>
      <c r="N572" s="313"/>
      <c r="O572" s="313"/>
      <c r="P572" s="313"/>
      <c r="Q572" s="313"/>
      <c r="R572" s="313"/>
      <c r="S572" s="313"/>
      <c r="T572" s="313"/>
      <c r="U572" s="313"/>
      <c r="V572" s="313"/>
      <c r="W572" s="313"/>
      <c r="X572" s="313"/>
      <c r="Y572" s="313"/>
      <c r="Z572" s="313"/>
    </row>
    <row r="573" spans="1:26" x14ac:dyDescent="0.25">
      <c r="A573" s="313"/>
      <c r="B573" s="322"/>
      <c r="C573" s="322"/>
      <c r="D573" s="313"/>
      <c r="E573" s="323"/>
      <c r="F573" s="312"/>
      <c r="G573" s="312"/>
      <c r="H573" s="324"/>
      <c r="I573" s="324"/>
      <c r="J573" s="313"/>
      <c r="K573" s="312"/>
      <c r="L573" s="313"/>
      <c r="M573" s="313"/>
      <c r="N573" s="313"/>
      <c r="O573" s="313"/>
      <c r="P573" s="313"/>
      <c r="Q573" s="313"/>
      <c r="R573" s="313"/>
      <c r="S573" s="313"/>
      <c r="T573" s="313"/>
      <c r="U573" s="313"/>
      <c r="V573" s="313"/>
      <c r="W573" s="313"/>
      <c r="X573" s="313"/>
      <c r="Y573" s="313"/>
      <c r="Z573" s="313"/>
    </row>
    <row r="574" spans="1:26" x14ac:dyDescent="0.25">
      <c r="A574" s="313"/>
      <c r="B574" s="322"/>
      <c r="C574" s="322"/>
      <c r="D574" s="313"/>
      <c r="E574" s="323"/>
      <c r="F574" s="312"/>
      <c r="G574" s="312"/>
      <c r="H574" s="324"/>
      <c r="I574" s="324"/>
      <c r="J574" s="313"/>
      <c r="K574" s="312"/>
      <c r="L574" s="313"/>
      <c r="M574" s="313"/>
      <c r="N574" s="313"/>
      <c r="O574" s="313"/>
      <c r="P574" s="313"/>
      <c r="Q574" s="313"/>
      <c r="R574" s="313"/>
      <c r="S574" s="313"/>
      <c r="T574" s="313"/>
      <c r="U574" s="313"/>
      <c r="V574" s="313"/>
      <c r="W574" s="313"/>
      <c r="X574" s="313"/>
      <c r="Y574" s="313"/>
      <c r="Z574" s="313"/>
    </row>
    <row r="575" spans="1:26" x14ac:dyDescent="0.25">
      <c r="A575" s="313"/>
      <c r="B575" s="322"/>
      <c r="C575" s="322"/>
      <c r="D575" s="313"/>
      <c r="E575" s="323"/>
      <c r="F575" s="312"/>
      <c r="G575" s="312"/>
      <c r="H575" s="324"/>
      <c r="I575" s="324"/>
      <c r="J575" s="313"/>
      <c r="K575" s="312"/>
      <c r="L575" s="313"/>
      <c r="M575" s="313"/>
      <c r="N575" s="313"/>
      <c r="O575" s="313"/>
      <c r="P575" s="313"/>
      <c r="Q575" s="313"/>
      <c r="R575" s="313"/>
      <c r="S575" s="313"/>
      <c r="T575" s="313"/>
      <c r="U575" s="313"/>
      <c r="V575" s="313"/>
      <c r="W575" s="313"/>
      <c r="X575" s="313"/>
      <c r="Y575" s="313"/>
      <c r="Z575" s="313"/>
    </row>
    <row r="576" spans="1:26" x14ac:dyDescent="0.25">
      <c r="A576" s="313"/>
      <c r="B576" s="322"/>
      <c r="C576" s="322"/>
      <c r="D576" s="313"/>
      <c r="E576" s="323"/>
      <c r="F576" s="312"/>
      <c r="G576" s="312"/>
      <c r="H576" s="324"/>
      <c r="I576" s="324"/>
      <c r="J576" s="313"/>
      <c r="K576" s="312"/>
      <c r="L576" s="313"/>
      <c r="M576" s="313"/>
      <c r="N576" s="313"/>
      <c r="O576" s="313"/>
      <c r="P576" s="313"/>
      <c r="Q576" s="313"/>
      <c r="R576" s="313"/>
      <c r="S576" s="313"/>
      <c r="T576" s="313"/>
      <c r="U576" s="313"/>
      <c r="V576" s="313"/>
      <c r="W576" s="313"/>
      <c r="X576" s="313"/>
      <c r="Y576" s="313"/>
      <c r="Z576" s="313"/>
    </row>
    <row r="577" spans="1:26" x14ac:dyDescent="0.25">
      <c r="A577" s="313"/>
      <c r="B577" s="322"/>
      <c r="C577" s="322"/>
      <c r="D577" s="313"/>
      <c r="E577" s="323"/>
      <c r="F577" s="312"/>
      <c r="G577" s="312"/>
      <c r="H577" s="324"/>
      <c r="I577" s="324"/>
      <c r="J577" s="313"/>
      <c r="K577" s="312"/>
      <c r="L577" s="313"/>
      <c r="M577" s="313"/>
      <c r="N577" s="313"/>
      <c r="O577" s="313"/>
      <c r="P577" s="313"/>
      <c r="Q577" s="313"/>
      <c r="R577" s="313"/>
      <c r="S577" s="313"/>
      <c r="T577" s="313"/>
      <c r="U577" s="313"/>
      <c r="V577" s="313"/>
      <c r="W577" s="313"/>
      <c r="X577" s="313"/>
      <c r="Y577" s="313"/>
      <c r="Z577" s="313"/>
    </row>
    <row r="578" spans="1:26" x14ac:dyDescent="0.25">
      <c r="A578" s="313"/>
      <c r="B578" s="322"/>
      <c r="C578" s="322"/>
      <c r="D578" s="313"/>
      <c r="E578" s="323"/>
      <c r="F578" s="312"/>
      <c r="G578" s="312"/>
      <c r="H578" s="324"/>
      <c r="I578" s="324"/>
      <c r="J578" s="313"/>
      <c r="K578" s="312"/>
      <c r="L578" s="313"/>
      <c r="M578" s="313"/>
      <c r="N578" s="313"/>
      <c r="O578" s="313"/>
      <c r="P578" s="313"/>
      <c r="Q578" s="313"/>
      <c r="R578" s="313"/>
      <c r="S578" s="313"/>
      <c r="T578" s="313"/>
      <c r="U578" s="313"/>
      <c r="V578" s="313"/>
      <c r="W578" s="313"/>
      <c r="X578" s="313"/>
      <c r="Y578" s="313"/>
      <c r="Z578" s="313"/>
    </row>
    <row r="579" spans="1:26" x14ac:dyDescent="0.25">
      <c r="A579" s="313"/>
      <c r="B579" s="322"/>
      <c r="C579" s="322"/>
      <c r="D579" s="313"/>
      <c r="E579" s="323"/>
      <c r="F579" s="312"/>
      <c r="G579" s="312"/>
      <c r="H579" s="324"/>
      <c r="I579" s="324"/>
      <c r="J579" s="313"/>
      <c r="K579" s="312"/>
      <c r="L579" s="313"/>
      <c r="M579" s="313"/>
      <c r="N579" s="313"/>
      <c r="O579" s="313"/>
      <c r="P579" s="313"/>
      <c r="Q579" s="313"/>
      <c r="R579" s="313"/>
      <c r="S579" s="313"/>
      <c r="T579" s="313"/>
      <c r="U579" s="313"/>
      <c r="V579" s="313"/>
      <c r="W579" s="313"/>
      <c r="X579" s="313"/>
      <c r="Y579" s="313"/>
      <c r="Z579" s="313"/>
    </row>
    <row r="580" spans="1:26" x14ac:dyDescent="0.25">
      <c r="A580" s="313"/>
      <c r="B580" s="322"/>
      <c r="C580" s="322"/>
      <c r="D580" s="313"/>
      <c r="E580" s="323"/>
      <c r="F580" s="312"/>
      <c r="G580" s="312"/>
      <c r="H580" s="324"/>
      <c r="I580" s="324"/>
      <c r="J580" s="313"/>
      <c r="K580" s="312"/>
      <c r="L580" s="313"/>
      <c r="M580" s="313"/>
      <c r="N580" s="313"/>
      <c r="O580" s="313"/>
      <c r="P580" s="313"/>
      <c r="Q580" s="313"/>
      <c r="R580" s="313"/>
      <c r="S580" s="313"/>
      <c r="T580" s="313"/>
      <c r="U580" s="313"/>
      <c r="V580" s="313"/>
      <c r="W580" s="313"/>
      <c r="X580" s="313"/>
      <c r="Y580" s="313"/>
      <c r="Z580" s="313"/>
    </row>
    <row r="581" spans="1:26" x14ac:dyDescent="0.25">
      <c r="A581" s="313"/>
      <c r="B581" s="322"/>
      <c r="C581" s="322"/>
      <c r="D581" s="313"/>
      <c r="E581" s="323"/>
      <c r="F581" s="312"/>
      <c r="G581" s="312"/>
      <c r="H581" s="324"/>
      <c r="I581" s="324"/>
      <c r="J581" s="313"/>
      <c r="K581" s="312"/>
      <c r="L581" s="313"/>
      <c r="M581" s="313"/>
      <c r="N581" s="313"/>
      <c r="O581" s="313"/>
      <c r="P581" s="313"/>
      <c r="Q581" s="313"/>
      <c r="R581" s="313"/>
      <c r="S581" s="313"/>
      <c r="T581" s="313"/>
      <c r="U581" s="313"/>
      <c r="V581" s="313"/>
      <c r="W581" s="313"/>
      <c r="X581" s="313"/>
      <c r="Y581" s="313"/>
      <c r="Z581" s="313"/>
    </row>
    <row r="582" spans="1:26" x14ac:dyDescent="0.25">
      <c r="A582" s="313"/>
      <c r="B582" s="322"/>
      <c r="C582" s="322"/>
      <c r="D582" s="313"/>
      <c r="E582" s="323"/>
      <c r="F582" s="312"/>
      <c r="G582" s="312"/>
      <c r="H582" s="324"/>
      <c r="I582" s="324"/>
      <c r="J582" s="313"/>
      <c r="K582" s="312"/>
      <c r="L582" s="313"/>
      <c r="M582" s="313"/>
      <c r="N582" s="313"/>
      <c r="O582" s="313"/>
      <c r="P582" s="313"/>
      <c r="Q582" s="313"/>
      <c r="R582" s="313"/>
      <c r="S582" s="313"/>
      <c r="T582" s="313"/>
      <c r="U582" s="313"/>
      <c r="V582" s="313"/>
      <c r="W582" s="313"/>
      <c r="X582" s="313"/>
      <c r="Y582" s="313"/>
      <c r="Z582" s="313"/>
    </row>
    <row r="583" spans="1:26" x14ac:dyDescent="0.25">
      <c r="A583" s="313"/>
      <c r="B583" s="322"/>
      <c r="C583" s="322"/>
      <c r="D583" s="313"/>
      <c r="E583" s="323"/>
      <c r="F583" s="312"/>
      <c r="G583" s="312"/>
      <c r="H583" s="324"/>
      <c r="I583" s="324"/>
      <c r="J583" s="313"/>
      <c r="K583" s="312"/>
      <c r="L583" s="313"/>
      <c r="M583" s="313"/>
      <c r="N583" s="313"/>
      <c r="O583" s="313"/>
      <c r="P583" s="313"/>
      <c r="Q583" s="313"/>
      <c r="R583" s="313"/>
      <c r="S583" s="313"/>
      <c r="T583" s="313"/>
      <c r="U583" s="313"/>
      <c r="V583" s="313"/>
      <c r="W583" s="313"/>
      <c r="X583" s="313"/>
      <c r="Y583" s="313"/>
      <c r="Z583" s="313"/>
    </row>
    <row r="584" spans="1:26" x14ac:dyDescent="0.25">
      <c r="A584" s="313"/>
      <c r="B584" s="322"/>
      <c r="C584" s="322"/>
      <c r="D584" s="313"/>
      <c r="E584" s="323"/>
      <c r="F584" s="312"/>
      <c r="G584" s="312"/>
      <c r="H584" s="324"/>
      <c r="I584" s="324"/>
      <c r="J584" s="313"/>
      <c r="K584" s="312"/>
      <c r="L584" s="313"/>
      <c r="M584" s="313"/>
      <c r="N584" s="313"/>
      <c r="O584" s="313"/>
      <c r="P584" s="313"/>
      <c r="Q584" s="313"/>
      <c r="R584" s="313"/>
      <c r="S584" s="313"/>
      <c r="T584" s="313"/>
      <c r="U584" s="313"/>
      <c r="V584" s="313"/>
      <c r="W584" s="313"/>
      <c r="X584" s="313"/>
      <c r="Y584" s="313"/>
      <c r="Z584" s="313"/>
    </row>
    <row r="585" spans="1:26" x14ac:dyDescent="0.25">
      <c r="A585" s="313"/>
      <c r="B585" s="322"/>
      <c r="C585" s="322"/>
      <c r="D585" s="313"/>
      <c r="E585" s="323"/>
      <c r="F585" s="312"/>
      <c r="G585" s="312"/>
      <c r="H585" s="324"/>
      <c r="I585" s="324"/>
      <c r="J585" s="313"/>
      <c r="K585" s="312"/>
      <c r="L585" s="313"/>
      <c r="M585" s="313"/>
      <c r="N585" s="313"/>
      <c r="O585" s="313"/>
      <c r="P585" s="313"/>
      <c r="Q585" s="313"/>
      <c r="R585" s="313"/>
      <c r="S585" s="313"/>
      <c r="T585" s="313"/>
      <c r="U585" s="313"/>
      <c r="V585" s="313"/>
      <c r="W585" s="313"/>
      <c r="X585" s="313"/>
      <c r="Y585" s="313"/>
      <c r="Z585" s="313"/>
    </row>
    <row r="586" spans="1:26" x14ac:dyDescent="0.25">
      <c r="A586" s="313"/>
      <c r="B586" s="322"/>
      <c r="C586" s="322"/>
      <c r="D586" s="313"/>
      <c r="E586" s="323"/>
      <c r="F586" s="312"/>
      <c r="G586" s="312"/>
      <c r="H586" s="324"/>
      <c r="I586" s="324"/>
      <c r="J586" s="313"/>
      <c r="K586" s="312"/>
      <c r="L586" s="313"/>
      <c r="M586" s="313"/>
      <c r="N586" s="313"/>
      <c r="O586" s="313"/>
      <c r="P586" s="313"/>
      <c r="Q586" s="313"/>
      <c r="R586" s="313"/>
      <c r="S586" s="313"/>
      <c r="T586" s="313"/>
      <c r="U586" s="313"/>
      <c r="V586" s="313"/>
      <c r="W586" s="313"/>
      <c r="X586" s="313"/>
      <c r="Y586" s="313"/>
      <c r="Z586" s="313"/>
    </row>
    <row r="587" spans="1:26" x14ac:dyDescent="0.25">
      <c r="A587" s="313"/>
      <c r="B587" s="322"/>
      <c r="C587" s="322"/>
      <c r="D587" s="313"/>
      <c r="E587" s="323"/>
      <c r="F587" s="312"/>
      <c r="G587" s="312"/>
      <c r="H587" s="324"/>
      <c r="I587" s="324"/>
      <c r="J587" s="313"/>
      <c r="K587" s="312"/>
      <c r="L587" s="313"/>
      <c r="M587" s="313"/>
      <c r="N587" s="313"/>
      <c r="O587" s="313"/>
      <c r="P587" s="313"/>
      <c r="Q587" s="313"/>
      <c r="R587" s="313"/>
      <c r="S587" s="313"/>
      <c r="T587" s="313"/>
      <c r="U587" s="313"/>
      <c r="V587" s="313"/>
      <c r="W587" s="313"/>
      <c r="X587" s="313"/>
      <c r="Y587" s="313"/>
      <c r="Z587" s="313"/>
    </row>
    <row r="588" spans="1:26" x14ac:dyDescent="0.25">
      <c r="A588" s="313"/>
      <c r="B588" s="322"/>
      <c r="C588" s="322"/>
      <c r="D588" s="313"/>
      <c r="E588" s="323"/>
      <c r="F588" s="312"/>
      <c r="G588" s="312"/>
      <c r="H588" s="324"/>
      <c r="I588" s="324"/>
      <c r="J588" s="313"/>
      <c r="K588" s="312"/>
      <c r="L588" s="313"/>
      <c r="M588" s="313"/>
      <c r="N588" s="313"/>
      <c r="O588" s="313"/>
      <c r="P588" s="313"/>
      <c r="Q588" s="313"/>
      <c r="R588" s="313"/>
      <c r="S588" s="313"/>
      <c r="T588" s="313"/>
      <c r="U588" s="313"/>
      <c r="V588" s="313"/>
      <c r="W588" s="313"/>
      <c r="X588" s="313"/>
      <c r="Y588" s="313"/>
      <c r="Z588" s="313"/>
    </row>
    <row r="589" spans="1:26" x14ac:dyDescent="0.25">
      <c r="A589" s="313"/>
      <c r="B589" s="322"/>
      <c r="C589" s="322"/>
      <c r="D589" s="313"/>
      <c r="E589" s="323"/>
      <c r="F589" s="312"/>
      <c r="G589" s="312"/>
      <c r="H589" s="324"/>
      <c r="I589" s="324"/>
      <c r="J589" s="313"/>
      <c r="K589" s="312"/>
      <c r="L589" s="313"/>
      <c r="M589" s="313"/>
      <c r="N589" s="313"/>
      <c r="O589" s="313"/>
      <c r="P589" s="313"/>
      <c r="Q589" s="313"/>
      <c r="R589" s="313"/>
      <c r="S589" s="313"/>
      <c r="T589" s="313"/>
      <c r="U589" s="313"/>
      <c r="V589" s="313"/>
      <c r="W589" s="313"/>
      <c r="X589" s="313"/>
      <c r="Y589" s="313"/>
      <c r="Z589" s="313"/>
    </row>
    <row r="590" spans="1:26" x14ac:dyDescent="0.25">
      <c r="A590" s="313"/>
      <c r="B590" s="322"/>
      <c r="C590" s="322"/>
      <c r="D590" s="313"/>
      <c r="E590" s="323"/>
      <c r="F590" s="312"/>
      <c r="G590" s="312"/>
      <c r="H590" s="324"/>
      <c r="I590" s="324"/>
      <c r="J590" s="313"/>
      <c r="K590" s="312"/>
      <c r="L590" s="313"/>
      <c r="M590" s="313"/>
      <c r="N590" s="313"/>
      <c r="O590" s="313"/>
      <c r="P590" s="313"/>
      <c r="Q590" s="313"/>
      <c r="R590" s="313"/>
      <c r="S590" s="313"/>
      <c r="T590" s="313"/>
      <c r="U590" s="313"/>
      <c r="V590" s="313"/>
      <c r="W590" s="313"/>
      <c r="X590" s="313"/>
      <c r="Y590" s="313"/>
      <c r="Z590" s="313"/>
    </row>
    <row r="591" spans="1:26" x14ac:dyDescent="0.25">
      <c r="A591" s="313"/>
      <c r="B591" s="322"/>
      <c r="C591" s="322"/>
      <c r="D591" s="313"/>
      <c r="E591" s="323"/>
      <c r="F591" s="312"/>
      <c r="G591" s="312"/>
      <c r="H591" s="324"/>
      <c r="I591" s="324"/>
      <c r="J591" s="313"/>
      <c r="K591" s="312"/>
      <c r="L591" s="313"/>
      <c r="M591" s="313"/>
      <c r="N591" s="313"/>
      <c r="O591" s="313"/>
      <c r="P591" s="313"/>
      <c r="Q591" s="313"/>
      <c r="R591" s="313"/>
      <c r="S591" s="313"/>
      <c r="T591" s="313"/>
      <c r="U591" s="313"/>
      <c r="V591" s="313"/>
      <c r="W591" s="313"/>
      <c r="X591" s="313"/>
      <c r="Y591" s="313"/>
      <c r="Z591" s="313"/>
    </row>
    <row r="592" spans="1:26" x14ac:dyDescent="0.25">
      <c r="A592" s="313"/>
      <c r="B592" s="322"/>
      <c r="C592" s="322"/>
      <c r="D592" s="313"/>
      <c r="E592" s="323"/>
      <c r="F592" s="312"/>
      <c r="G592" s="312"/>
      <c r="H592" s="324"/>
      <c r="I592" s="324"/>
      <c r="J592" s="313"/>
      <c r="K592" s="312"/>
      <c r="L592" s="313"/>
      <c r="M592" s="313"/>
      <c r="N592" s="313"/>
      <c r="O592" s="313"/>
      <c r="P592" s="313"/>
      <c r="Q592" s="313"/>
      <c r="R592" s="313"/>
      <c r="S592" s="313"/>
      <c r="T592" s="313"/>
      <c r="U592" s="313"/>
      <c r="V592" s="313"/>
      <c r="W592" s="313"/>
      <c r="X592" s="313"/>
      <c r="Y592" s="313"/>
      <c r="Z592" s="313"/>
    </row>
    <row r="593" spans="1:26" x14ac:dyDescent="0.25">
      <c r="A593" s="313"/>
      <c r="B593" s="322"/>
      <c r="C593" s="322"/>
      <c r="D593" s="313"/>
      <c r="E593" s="323"/>
      <c r="F593" s="312"/>
      <c r="G593" s="312"/>
      <c r="H593" s="324"/>
      <c r="I593" s="324"/>
      <c r="J593" s="313"/>
      <c r="K593" s="312"/>
      <c r="L593" s="313"/>
      <c r="M593" s="313"/>
      <c r="N593" s="313"/>
      <c r="O593" s="313"/>
      <c r="P593" s="313"/>
      <c r="Q593" s="313"/>
      <c r="R593" s="313"/>
      <c r="S593" s="313"/>
      <c r="T593" s="313"/>
      <c r="U593" s="313"/>
      <c r="V593" s="313"/>
      <c r="W593" s="313"/>
      <c r="X593" s="313"/>
      <c r="Y593" s="313"/>
      <c r="Z593" s="313"/>
    </row>
    <row r="594" spans="1:26" x14ac:dyDescent="0.25">
      <c r="A594" s="313"/>
      <c r="B594" s="322"/>
      <c r="C594" s="322"/>
      <c r="D594" s="313"/>
      <c r="E594" s="323"/>
      <c r="F594" s="312"/>
      <c r="G594" s="312"/>
      <c r="H594" s="324"/>
      <c r="I594" s="324"/>
      <c r="J594" s="313"/>
      <c r="K594" s="312"/>
      <c r="L594" s="313"/>
      <c r="M594" s="313"/>
      <c r="N594" s="313"/>
      <c r="O594" s="313"/>
      <c r="P594" s="313"/>
      <c r="Q594" s="313"/>
      <c r="R594" s="313"/>
      <c r="S594" s="313"/>
      <c r="T594" s="313"/>
      <c r="U594" s="313"/>
      <c r="V594" s="313"/>
      <c r="W594" s="313"/>
      <c r="X594" s="313"/>
      <c r="Y594" s="313"/>
      <c r="Z594" s="313"/>
    </row>
    <row r="595" spans="1:26" x14ac:dyDescent="0.25">
      <c r="A595" s="313"/>
      <c r="B595" s="322"/>
      <c r="C595" s="322"/>
      <c r="D595" s="313"/>
      <c r="E595" s="323"/>
      <c r="F595" s="312"/>
      <c r="G595" s="312"/>
      <c r="H595" s="324"/>
      <c r="I595" s="324"/>
      <c r="J595" s="313"/>
      <c r="K595" s="312"/>
      <c r="L595" s="313"/>
      <c r="M595" s="313"/>
      <c r="N595" s="313"/>
      <c r="O595" s="313"/>
      <c r="P595" s="313"/>
      <c r="Q595" s="313"/>
      <c r="R595" s="313"/>
      <c r="S595" s="313"/>
      <c r="T595" s="313"/>
      <c r="U595" s="313"/>
      <c r="V595" s="313"/>
      <c r="W595" s="313"/>
      <c r="X595" s="313"/>
      <c r="Y595" s="313"/>
      <c r="Z595" s="313"/>
    </row>
    <row r="596" spans="1:26" x14ac:dyDescent="0.25">
      <c r="A596" s="313"/>
      <c r="B596" s="322"/>
      <c r="C596" s="322"/>
      <c r="D596" s="313"/>
      <c r="E596" s="323"/>
      <c r="F596" s="312"/>
      <c r="G596" s="312"/>
      <c r="H596" s="324"/>
      <c r="I596" s="324"/>
      <c r="J596" s="313"/>
      <c r="K596" s="312"/>
      <c r="L596" s="313"/>
      <c r="M596" s="313"/>
      <c r="N596" s="313"/>
      <c r="O596" s="313"/>
      <c r="P596" s="313"/>
      <c r="Q596" s="313"/>
      <c r="R596" s="313"/>
      <c r="S596" s="313"/>
      <c r="T596" s="313"/>
      <c r="U596" s="313"/>
      <c r="V596" s="313"/>
      <c r="W596" s="313"/>
      <c r="X596" s="313"/>
      <c r="Y596" s="313"/>
      <c r="Z596" s="313"/>
    </row>
    <row r="597" spans="1:26" x14ac:dyDescent="0.25">
      <c r="A597" s="313"/>
      <c r="B597" s="322"/>
      <c r="C597" s="322"/>
      <c r="D597" s="313"/>
      <c r="E597" s="323"/>
      <c r="F597" s="312"/>
      <c r="G597" s="312"/>
      <c r="H597" s="324"/>
      <c r="I597" s="324"/>
      <c r="J597" s="313"/>
      <c r="K597" s="312"/>
      <c r="L597" s="313"/>
      <c r="M597" s="313"/>
      <c r="N597" s="313"/>
      <c r="O597" s="313"/>
      <c r="P597" s="313"/>
      <c r="Q597" s="313"/>
      <c r="R597" s="313"/>
      <c r="S597" s="313"/>
      <c r="T597" s="313"/>
      <c r="U597" s="313"/>
      <c r="V597" s="313"/>
      <c r="W597" s="313"/>
      <c r="X597" s="313"/>
      <c r="Y597" s="313"/>
      <c r="Z597" s="313"/>
    </row>
    <row r="598" spans="1:26" x14ac:dyDescent="0.25">
      <c r="A598" s="313"/>
      <c r="B598" s="322"/>
      <c r="C598" s="322"/>
      <c r="D598" s="313"/>
      <c r="E598" s="323"/>
      <c r="F598" s="312"/>
      <c r="G598" s="312"/>
      <c r="H598" s="324"/>
      <c r="I598" s="324"/>
      <c r="J598" s="313"/>
      <c r="K598" s="312"/>
      <c r="L598" s="313"/>
      <c r="M598" s="313"/>
      <c r="N598" s="313"/>
      <c r="O598" s="313"/>
      <c r="P598" s="313"/>
      <c r="Q598" s="313"/>
      <c r="R598" s="313"/>
      <c r="S598" s="313"/>
      <c r="T598" s="313"/>
      <c r="U598" s="313"/>
      <c r="V598" s="313"/>
      <c r="W598" s="313"/>
      <c r="X598" s="313"/>
      <c r="Y598" s="313"/>
      <c r="Z598" s="313"/>
    </row>
    <row r="599" spans="1:26" x14ac:dyDescent="0.25">
      <c r="A599" s="313"/>
      <c r="B599" s="322"/>
      <c r="C599" s="322"/>
      <c r="D599" s="313"/>
      <c r="E599" s="323"/>
      <c r="F599" s="312"/>
      <c r="G599" s="312"/>
      <c r="H599" s="324"/>
      <c r="I599" s="324"/>
      <c r="J599" s="313"/>
      <c r="K599" s="312"/>
      <c r="L599" s="313"/>
      <c r="M599" s="313"/>
      <c r="N599" s="313"/>
      <c r="O599" s="313"/>
      <c r="P599" s="313"/>
      <c r="Q599" s="313"/>
      <c r="R599" s="313"/>
      <c r="S599" s="313"/>
      <c r="T599" s="313"/>
      <c r="U599" s="313"/>
      <c r="V599" s="313"/>
      <c r="W599" s="313"/>
      <c r="X599" s="313"/>
      <c r="Y599" s="313"/>
      <c r="Z599" s="313"/>
    </row>
    <row r="600" spans="1:26" x14ac:dyDescent="0.25">
      <c r="A600" s="313"/>
      <c r="B600" s="322"/>
      <c r="C600" s="322"/>
      <c r="D600" s="313"/>
      <c r="E600" s="323"/>
      <c r="F600" s="312"/>
      <c r="G600" s="312"/>
      <c r="H600" s="324"/>
      <c r="I600" s="324"/>
      <c r="J600" s="313"/>
      <c r="K600" s="312"/>
      <c r="L600" s="313"/>
      <c r="M600" s="313"/>
      <c r="N600" s="313"/>
      <c r="O600" s="313"/>
      <c r="P600" s="313"/>
      <c r="Q600" s="313"/>
      <c r="R600" s="313"/>
      <c r="S600" s="313"/>
      <c r="T600" s="313"/>
      <c r="U600" s="313"/>
      <c r="V600" s="313"/>
      <c r="W600" s="313"/>
      <c r="X600" s="313"/>
      <c r="Y600" s="313"/>
      <c r="Z600" s="313"/>
    </row>
    <row r="601" spans="1:26" x14ac:dyDescent="0.25">
      <c r="A601" s="313"/>
      <c r="B601" s="322"/>
      <c r="C601" s="322"/>
      <c r="D601" s="313"/>
      <c r="E601" s="323"/>
      <c r="F601" s="312"/>
      <c r="G601" s="312"/>
      <c r="H601" s="324"/>
      <c r="I601" s="324"/>
      <c r="J601" s="313"/>
      <c r="K601" s="312"/>
      <c r="L601" s="313"/>
      <c r="M601" s="313"/>
      <c r="N601" s="313"/>
      <c r="O601" s="313"/>
      <c r="P601" s="313"/>
      <c r="Q601" s="313"/>
      <c r="R601" s="313"/>
      <c r="S601" s="313"/>
      <c r="T601" s="313"/>
      <c r="U601" s="313"/>
      <c r="V601" s="313"/>
      <c r="W601" s="313"/>
      <c r="X601" s="313"/>
      <c r="Y601" s="313"/>
      <c r="Z601" s="313"/>
    </row>
    <row r="602" spans="1:26" x14ac:dyDescent="0.25">
      <c r="A602" s="313"/>
      <c r="B602" s="322"/>
      <c r="C602" s="322"/>
      <c r="D602" s="313"/>
      <c r="E602" s="323"/>
      <c r="F602" s="312"/>
      <c r="G602" s="312"/>
      <c r="H602" s="324"/>
      <c r="I602" s="324"/>
      <c r="J602" s="313"/>
      <c r="K602" s="312"/>
      <c r="L602" s="313"/>
      <c r="M602" s="313"/>
      <c r="N602" s="313"/>
      <c r="O602" s="313"/>
      <c r="P602" s="313"/>
      <c r="Q602" s="313"/>
      <c r="R602" s="313"/>
      <c r="S602" s="313"/>
      <c r="T602" s="313"/>
      <c r="U602" s="313"/>
      <c r="V602" s="313"/>
      <c r="W602" s="313"/>
      <c r="X602" s="313"/>
      <c r="Y602" s="313"/>
      <c r="Z602" s="313"/>
    </row>
    <row r="603" spans="1:26" x14ac:dyDescent="0.25">
      <c r="A603" s="313"/>
      <c r="B603" s="322"/>
      <c r="C603" s="322"/>
      <c r="D603" s="313"/>
      <c r="E603" s="323"/>
      <c r="F603" s="312"/>
      <c r="G603" s="312"/>
      <c r="H603" s="324"/>
      <c r="I603" s="324"/>
      <c r="J603" s="313"/>
      <c r="K603" s="312"/>
      <c r="L603" s="313"/>
      <c r="M603" s="313"/>
      <c r="N603" s="313"/>
      <c r="O603" s="313"/>
      <c r="P603" s="313"/>
      <c r="Q603" s="313"/>
      <c r="R603" s="313"/>
      <c r="S603" s="313"/>
      <c r="T603" s="313"/>
      <c r="U603" s="313"/>
      <c r="V603" s="313"/>
      <c r="W603" s="313"/>
      <c r="X603" s="313"/>
      <c r="Y603" s="313"/>
      <c r="Z603" s="313"/>
    </row>
    <row r="604" spans="1:26" x14ac:dyDescent="0.25">
      <c r="A604" s="313"/>
      <c r="B604" s="322"/>
      <c r="C604" s="322"/>
      <c r="D604" s="313"/>
      <c r="E604" s="323"/>
      <c r="F604" s="312"/>
      <c r="G604" s="312"/>
      <c r="H604" s="324"/>
      <c r="I604" s="324"/>
      <c r="J604" s="313"/>
      <c r="K604" s="312"/>
      <c r="L604" s="313"/>
      <c r="M604" s="313"/>
      <c r="N604" s="313"/>
      <c r="O604" s="313"/>
      <c r="P604" s="313"/>
      <c r="Q604" s="313"/>
      <c r="R604" s="313"/>
      <c r="S604" s="313"/>
      <c r="T604" s="313"/>
      <c r="U604" s="313"/>
      <c r="V604" s="313"/>
      <c r="W604" s="313"/>
      <c r="X604" s="313"/>
      <c r="Y604" s="313"/>
      <c r="Z604" s="313"/>
    </row>
    <row r="605" spans="1:26" x14ac:dyDescent="0.25">
      <c r="A605" s="313"/>
      <c r="B605" s="322"/>
      <c r="C605" s="322"/>
      <c r="D605" s="313"/>
      <c r="E605" s="323"/>
      <c r="F605" s="312"/>
      <c r="G605" s="312"/>
      <c r="H605" s="324"/>
      <c r="I605" s="324"/>
      <c r="J605" s="313"/>
      <c r="K605" s="312"/>
      <c r="L605" s="313"/>
      <c r="M605" s="313"/>
      <c r="N605" s="313"/>
      <c r="O605" s="313"/>
      <c r="P605" s="313"/>
      <c r="Q605" s="313"/>
      <c r="R605" s="313"/>
      <c r="S605" s="313"/>
      <c r="T605" s="313"/>
      <c r="U605" s="313"/>
      <c r="V605" s="313"/>
      <c r="W605" s="313"/>
      <c r="X605" s="313"/>
      <c r="Y605" s="313"/>
      <c r="Z605" s="313"/>
    </row>
    <row r="606" spans="1:26" x14ac:dyDescent="0.25">
      <c r="A606" s="313"/>
      <c r="B606" s="322"/>
      <c r="C606" s="322"/>
      <c r="D606" s="313"/>
      <c r="E606" s="323"/>
      <c r="F606" s="312"/>
      <c r="G606" s="312"/>
      <c r="H606" s="324"/>
      <c r="I606" s="324"/>
      <c r="J606" s="313"/>
      <c r="K606" s="312"/>
      <c r="L606" s="313"/>
      <c r="M606" s="313"/>
      <c r="N606" s="313"/>
      <c r="O606" s="313"/>
      <c r="P606" s="313"/>
      <c r="Q606" s="313"/>
      <c r="R606" s="313"/>
      <c r="S606" s="313"/>
      <c r="T606" s="313"/>
      <c r="U606" s="313"/>
      <c r="V606" s="313"/>
      <c r="W606" s="313"/>
      <c r="X606" s="313"/>
      <c r="Y606" s="313"/>
      <c r="Z606" s="313"/>
    </row>
    <row r="607" spans="1:26" x14ac:dyDescent="0.25">
      <c r="A607" s="313"/>
      <c r="B607" s="322"/>
      <c r="C607" s="322"/>
      <c r="D607" s="313"/>
      <c r="E607" s="323"/>
      <c r="F607" s="312"/>
      <c r="G607" s="312"/>
      <c r="H607" s="324"/>
      <c r="I607" s="324"/>
      <c r="J607" s="313"/>
      <c r="K607" s="312"/>
      <c r="L607" s="313"/>
      <c r="M607" s="313"/>
      <c r="N607" s="313"/>
      <c r="O607" s="313"/>
      <c r="P607" s="313"/>
      <c r="Q607" s="313"/>
      <c r="R607" s="313"/>
      <c r="S607" s="313"/>
      <c r="T607" s="313"/>
      <c r="U607" s="313"/>
      <c r="V607" s="313"/>
      <c r="W607" s="313"/>
      <c r="X607" s="313"/>
      <c r="Y607" s="313"/>
      <c r="Z607" s="313"/>
    </row>
    <row r="608" spans="1:26" x14ac:dyDescent="0.25">
      <c r="A608" s="313"/>
      <c r="B608" s="322"/>
      <c r="C608" s="322"/>
      <c r="D608" s="313"/>
      <c r="E608" s="323"/>
      <c r="F608" s="312"/>
      <c r="G608" s="312"/>
      <c r="H608" s="324"/>
      <c r="I608" s="324"/>
      <c r="J608" s="313"/>
      <c r="K608" s="312"/>
      <c r="L608" s="313"/>
      <c r="M608" s="313"/>
      <c r="N608" s="313"/>
      <c r="O608" s="313"/>
      <c r="P608" s="313"/>
      <c r="Q608" s="313"/>
      <c r="R608" s="313"/>
      <c r="S608" s="313"/>
      <c r="T608" s="313"/>
      <c r="U608" s="313"/>
      <c r="V608" s="313"/>
      <c r="W608" s="313"/>
      <c r="X608" s="313"/>
      <c r="Y608" s="313"/>
      <c r="Z608" s="313"/>
    </row>
    <row r="609" spans="1:26" x14ac:dyDescent="0.25">
      <c r="A609" s="313"/>
      <c r="B609" s="322"/>
      <c r="C609" s="322"/>
      <c r="D609" s="313"/>
      <c r="E609" s="323"/>
      <c r="F609" s="312"/>
      <c r="G609" s="312"/>
      <c r="H609" s="324"/>
      <c r="I609" s="324"/>
      <c r="J609" s="313"/>
      <c r="K609" s="312"/>
      <c r="L609" s="313"/>
      <c r="M609" s="313"/>
      <c r="N609" s="313"/>
      <c r="O609" s="313"/>
      <c r="P609" s="313"/>
      <c r="Q609" s="313"/>
      <c r="R609" s="313"/>
      <c r="S609" s="313"/>
      <c r="T609" s="313"/>
      <c r="U609" s="313"/>
      <c r="V609" s="313"/>
      <c r="W609" s="313"/>
      <c r="X609" s="313"/>
      <c r="Y609" s="313"/>
      <c r="Z609" s="313"/>
    </row>
    <row r="610" spans="1:26" x14ac:dyDescent="0.25">
      <c r="A610" s="313"/>
      <c r="B610" s="322"/>
      <c r="C610" s="322"/>
      <c r="D610" s="313"/>
      <c r="E610" s="323"/>
      <c r="F610" s="312"/>
      <c r="G610" s="312"/>
      <c r="H610" s="324"/>
      <c r="I610" s="324"/>
      <c r="J610" s="313"/>
      <c r="K610" s="312"/>
      <c r="L610" s="313"/>
      <c r="M610" s="313"/>
      <c r="N610" s="313"/>
      <c r="O610" s="313"/>
      <c r="P610" s="313"/>
      <c r="Q610" s="313"/>
      <c r="R610" s="313"/>
      <c r="S610" s="313"/>
      <c r="T610" s="313"/>
      <c r="U610" s="313"/>
      <c r="V610" s="313"/>
      <c r="W610" s="313"/>
      <c r="X610" s="313"/>
      <c r="Y610" s="313"/>
      <c r="Z610" s="313"/>
    </row>
    <row r="611" spans="1:26" x14ac:dyDescent="0.25">
      <c r="A611" s="313"/>
      <c r="B611" s="322"/>
      <c r="C611" s="322"/>
      <c r="D611" s="313"/>
      <c r="E611" s="323"/>
      <c r="F611" s="312"/>
      <c r="G611" s="312"/>
      <c r="H611" s="324"/>
      <c r="I611" s="324"/>
      <c r="J611" s="313"/>
      <c r="K611" s="312"/>
      <c r="L611" s="313"/>
      <c r="M611" s="313"/>
      <c r="N611" s="313"/>
      <c r="O611" s="313"/>
      <c r="P611" s="313"/>
      <c r="Q611" s="313"/>
      <c r="R611" s="313"/>
      <c r="S611" s="313"/>
      <c r="T611" s="313"/>
      <c r="U611" s="313"/>
      <c r="V611" s="313"/>
      <c r="W611" s="313"/>
      <c r="X611" s="313"/>
      <c r="Y611" s="313"/>
      <c r="Z611" s="313"/>
    </row>
    <row r="612" spans="1:26" x14ac:dyDescent="0.25">
      <c r="A612" s="313"/>
      <c r="B612" s="322"/>
      <c r="C612" s="322"/>
      <c r="D612" s="313"/>
      <c r="E612" s="323"/>
      <c r="F612" s="312"/>
      <c r="G612" s="312"/>
      <c r="H612" s="324"/>
      <c r="I612" s="324"/>
      <c r="J612" s="313"/>
      <c r="K612" s="312"/>
      <c r="L612" s="313"/>
      <c r="M612" s="313"/>
      <c r="N612" s="313"/>
      <c r="O612" s="313"/>
      <c r="P612" s="313"/>
      <c r="Q612" s="313"/>
      <c r="R612" s="313"/>
      <c r="S612" s="313"/>
      <c r="T612" s="313"/>
      <c r="U612" s="313"/>
      <c r="V612" s="313"/>
      <c r="W612" s="313"/>
      <c r="X612" s="313"/>
      <c r="Y612" s="313"/>
      <c r="Z612" s="313"/>
    </row>
    <row r="613" spans="1:26" x14ac:dyDescent="0.25">
      <c r="A613" s="313"/>
      <c r="B613" s="322"/>
      <c r="C613" s="322"/>
      <c r="D613" s="313"/>
      <c r="E613" s="323"/>
      <c r="F613" s="312"/>
      <c r="G613" s="312"/>
      <c r="H613" s="324"/>
      <c r="I613" s="324"/>
      <c r="J613" s="313"/>
      <c r="K613" s="312"/>
      <c r="L613" s="313"/>
      <c r="M613" s="313"/>
      <c r="N613" s="313"/>
      <c r="O613" s="313"/>
      <c r="P613" s="313"/>
      <c r="Q613" s="313"/>
      <c r="R613" s="313"/>
      <c r="S613" s="313"/>
      <c r="T613" s="313"/>
      <c r="U613" s="313"/>
      <c r="V613" s="313"/>
      <c r="W613" s="313"/>
      <c r="X613" s="313"/>
      <c r="Y613" s="313"/>
      <c r="Z613" s="313"/>
    </row>
    <row r="614" spans="1:26" x14ac:dyDescent="0.25">
      <c r="A614" s="313"/>
      <c r="B614" s="322"/>
      <c r="C614" s="322"/>
      <c r="D614" s="313"/>
      <c r="E614" s="323"/>
      <c r="F614" s="312"/>
      <c r="G614" s="312"/>
      <c r="H614" s="324"/>
      <c r="I614" s="324"/>
      <c r="J614" s="313"/>
      <c r="K614" s="312"/>
      <c r="L614" s="313"/>
      <c r="M614" s="313"/>
      <c r="N614" s="313"/>
      <c r="O614" s="313"/>
      <c r="P614" s="313"/>
      <c r="Q614" s="313"/>
      <c r="R614" s="313"/>
      <c r="S614" s="313"/>
      <c r="T614" s="313"/>
      <c r="U614" s="313"/>
      <c r="V614" s="313"/>
      <c r="W614" s="313"/>
      <c r="X614" s="313"/>
      <c r="Y614" s="313"/>
      <c r="Z614" s="313"/>
    </row>
    <row r="615" spans="1:26" x14ac:dyDescent="0.25">
      <c r="A615" s="313"/>
      <c r="B615" s="322"/>
      <c r="C615" s="322"/>
      <c r="D615" s="313"/>
      <c r="E615" s="323"/>
      <c r="F615" s="312"/>
      <c r="G615" s="312"/>
      <c r="H615" s="324"/>
      <c r="I615" s="324"/>
      <c r="J615" s="313"/>
      <c r="K615" s="312"/>
      <c r="L615" s="313"/>
      <c r="M615" s="313"/>
      <c r="N615" s="313"/>
      <c r="O615" s="313"/>
      <c r="P615" s="313"/>
      <c r="Q615" s="313"/>
      <c r="R615" s="313"/>
      <c r="S615" s="313"/>
      <c r="T615" s="313"/>
      <c r="U615" s="313"/>
      <c r="V615" s="313"/>
      <c r="W615" s="313"/>
      <c r="X615" s="313"/>
      <c r="Y615" s="313"/>
      <c r="Z615" s="313"/>
    </row>
    <row r="616" spans="1:26" x14ac:dyDescent="0.25">
      <c r="A616" s="313"/>
      <c r="B616" s="322"/>
      <c r="C616" s="322"/>
      <c r="D616" s="313"/>
      <c r="E616" s="323"/>
      <c r="F616" s="312"/>
      <c r="G616" s="312"/>
      <c r="H616" s="324"/>
      <c r="I616" s="324"/>
      <c r="J616" s="313"/>
      <c r="K616" s="312"/>
      <c r="L616" s="313"/>
      <c r="M616" s="313"/>
      <c r="N616" s="313"/>
      <c r="O616" s="313"/>
      <c r="P616" s="313"/>
      <c r="Q616" s="313"/>
      <c r="R616" s="313"/>
      <c r="S616" s="313"/>
      <c r="T616" s="313"/>
      <c r="U616" s="313"/>
      <c r="V616" s="313"/>
      <c r="W616" s="313"/>
      <c r="X616" s="313"/>
      <c r="Y616" s="313"/>
      <c r="Z616" s="313"/>
    </row>
    <row r="617" spans="1:26" x14ac:dyDescent="0.25">
      <c r="A617" s="313"/>
      <c r="B617" s="322"/>
      <c r="C617" s="322"/>
      <c r="D617" s="313"/>
      <c r="E617" s="323"/>
      <c r="F617" s="312"/>
      <c r="G617" s="312"/>
      <c r="H617" s="324"/>
      <c r="I617" s="324"/>
      <c r="J617" s="313"/>
      <c r="K617" s="312"/>
      <c r="L617" s="313"/>
      <c r="M617" s="313"/>
      <c r="N617" s="313"/>
      <c r="O617" s="313"/>
      <c r="P617" s="313"/>
      <c r="Q617" s="313"/>
      <c r="R617" s="313"/>
      <c r="S617" s="313"/>
      <c r="T617" s="313"/>
      <c r="U617" s="313"/>
      <c r="V617" s="313"/>
      <c r="W617" s="313"/>
      <c r="X617" s="313"/>
      <c r="Y617" s="313"/>
      <c r="Z617" s="313"/>
    </row>
    <row r="618" spans="1:26" x14ac:dyDescent="0.25">
      <c r="A618" s="313"/>
      <c r="B618" s="322"/>
      <c r="C618" s="322"/>
      <c r="D618" s="313"/>
      <c r="E618" s="323"/>
      <c r="F618" s="312"/>
      <c r="G618" s="312"/>
      <c r="H618" s="324"/>
      <c r="I618" s="324"/>
      <c r="J618" s="313"/>
      <c r="K618" s="312"/>
      <c r="L618" s="313"/>
      <c r="M618" s="313"/>
      <c r="N618" s="313"/>
      <c r="O618" s="313"/>
      <c r="P618" s="313"/>
      <c r="Q618" s="313"/>
      <c r="R618" s="313"/>
      <c r="S618" s="313"/>
      <c r="T618" s="313"/>
      <c r="U618" s="313"/>
      <c r="V618" s="313"/>
      <c r="W618" s="313"/>
      <c r="X618" s="313"/>
      <c r="Y618" s="313"/>
      <c r="Z618" s="313"/>
    </row>
    <row r="619" spans="1:26" x14ac:dyDescent="0.25">
      <c r="A619" s="313"/>
      <c r="B619" s="322"/>
      <c r="C619" s="322"/>
      <c r="D619" s="313"/>
      <c r="E619" s="323"/>
      <c r="F619" s="312"/>
      <c r="G619" s="312"/>
      <c r="H619" s="324"/>
      <c r="I619" s="324"/>
      <c r="J619" s="313"/>
      <c r="K619" s="312"/>
      <c r="L619" s="313"/>
      <c r="M619" s="313"/>
      <c r="N619" s="313"/>
      <c r="O619" s="313"/>
      <c r="P619" s="313"/>
      <c r="Q619" s="313"/>
      <c r="R619" s="313"/>
      <c r="S619" s="313"/>
      <c r="T619" s="313"/>
      <c r="U619" s="313"/>
      <c r="V619" s="313"/>
      <c r="W619" s="313"/>
      <c r="X619" s="313"/>
      <c r="Y619" s="313"/>
      <c r="Z619" s="313"/>
    </row>
    <row r="620" spans="1:26" x14ac:dyDescent="0.25">
      <c r="A620" s="313"/>
      <c r="B620" s="322"/>
      <c r="C620" s="322"/>
      <c r="D620" s="313"/>
      <c r="E620" s="323"/>
      <c r="F620" s="312"/>
      <c r="G620" s="312"/>
      <c r="H620" s="324"/>
      <c r="I620" s="324"/>
      <c r="J620" s="313"/>
      <c r="K620" s="312"/>
      <c r="L620" s="313"/>
      <c r="M620" s="313"/>
      <c r="N620" s="313"/>
      <c r="O620" s="313"/>
      <c r="P620" s="313"/>
      <c r="Q620" s="313"/>
      <c r="R620" s="313"/>
      <c r="S620" s="313"/>
      <c r="T620" s="313"/>
      <c r="U620" s="313"/>
      <c r="V620" s="313"/>
      <c r="W620" s="313"/>
      <c r="X620" s="313"/>
      <c r="Y620" s="313"/>
      <c r="Z620" s="313"/>
    </row>
    <row r="621" spans="1:26" x14ac:dyDescent="0.25">
      <c r="A621" s="313"/>
      <c r="B621" s="322"/>
      <c r="C621" s="322"/>
      <c r="D621" s="313"/>
      <c r="E621" s="323"/>
      <c r="F621" s="312"/>
      <c r="G621" s="312"/>
      <c r="H621" s="324"/>
      <c r="I621" s="324"/>
      <c r="J621" s="313"/>
      <c r="K621" s="312"/>
      <c r="L621" s="313"/>
      <c r="M621" s="313"/>
      <c r="N621" s="313"/>
      <c r="O621" s="313"/>
      <c r="P621" s="313"/>
      <c r="Q621" s="313"/>
      <c r="R621" s="313"/>
      <c r="S621" s="313"/>
      <c r="T621" s="313"/>
      <c r="U621" s="313"/>
      <c r="V621" s="313"/>
      <c r="W621" s="313"/>
      <c r="X621" s="313"/>
      <c r="Y621" s="313"/>
      <c r="Z621" s="313"/>
    </row>
    <row r="622" spans="1:26" x14ac:dyDescent="0.25">
      <c r="A622" s="313"/>
      <c r="B622" s="322"/>
      <c r="C622" s="322"/>
      <c r="D622" s="313"/>
      <c r="E622" s="323"/>
      <c r="F622" s="312"/>
      <c r="G622" s="312"/>
      <c r="H622" s="324"/>
      <c r="I622" s="324"/>
      <c r="J622" s="313"/>
      <c r="K622" s="312"/>
      <c r="L622" s="313"/>
      <c r="M622" s="313"/>
      <c r="N622" s="313"/>
      <c r="O622" s="313"/>
      <c r="P622" s="313"/>
      <c r="Q622" s="313"/>
      <c r="R622" s="313"/>
      <c r="S622" s="313"/>
      <c r="T622" s="313"/>
      <c r="U622" s="313"/>
      <c r="V622" s="313"/>
      <c r="W622" s="313"/>
      <c r="X622" s="313"/>
      <c r="Y622" s="313"/>
      <c r="Z622" s="313"/>
    </row>
    <row r="623" spans="1:26" x14ac:dyDescent="0.25">
      <c r="A623" s="313"/>
      <c r="B623" s="322"/>
      <c r="C623" s="322"/>
      <c r="D623" s="313"/>
      <c r="E623" s="323"/>
      <c r="F623" s="312"/>
      <c r="G623" s="312"/>
      <c r="H623" s="324"/>
      <c r="I623" s="324"/>
      <c r="J623" s="313"/>
      <c r="K623" s="312"/>
      <c r="L623" s="313"/>
      <c r="M623" s="313"/>
      <c r="N623" s="313"/>
      <c r="O623" s="313"/>
      <c r="P623" s="313"/>
      <c r="Q623" s="313"/>
      <c r="R623" s="313"/>
      <c r="S623" s="313"/>
      <c r="T623" s="313"/>
      <c r="U623" s="313"/>
      <c r="V623" s="313"/>
      <c r="W623" s="313"/>
      <c r="X623" s="313"/>
      <c r="Y623" s="313"/>
      <c r="Z623" s="313"/>
    </row>
    <row r="624" spans="1:26" x14ac:dyDescent="0.25">
      <c r="A624" s="313"/>
      <c r="B624" s="322"/>
      <c r="C624" s="322"/>
      <c r="D624" s="313"/>
      <c r="E624" s="323"/>
      <c r="F624" s="312"/>
      <c r="G624" s="312"/>
      <c r="H624" s="324"/>
      <c r="I624" s="324"/>
      <c r="J624" s="313"/>
      <c r="K624" s="312"/>
      <c r="L624" s="313"/>
      <c r="M624" s="313"/>
      <c r="N624" s="313"/>
      <c r="O624" s="313"/>
      <c r="P624" s="313"/>
      <c r="Q624" s="313"/>
      <c r="R624" s="313"/>
      <c r="S624" s="313"/>
      <c r="T624" s="313"/>
      <c r="U624" s="313"/>
      <c r="V624" s="313"/>
      <c r="W624" s="313"/>
      <c r="X624" s="313"/>
      <c r="Y624" s="313"/>
      <c r="Z624" s="313"/>
    </row>
    <row r="625" spans="1:26" x14ac:dyDescent="0.25">
      <c r="A625" s="313"/>
      <c r="B625" s="322"/>
      <c r="C625" s="322"/>
      <c r="D625" s="313"/>
      <c r="E625" s="323"/>
      <c r="F625" s="312"/>
      <c r="G625" s="312"/>
      <c r="H625" s="324"/>
      <c r="I625" s="324"/>
      <c r="J625" s="313"/>
      <c r="K625" s="312"/>
      <c r="L625" s="313"/>
      <c r="M625" s="313"/>
      <c r="N625" s="313"/>
      <c r="O625" s="313"/>
      <c r="P625" s="313"/>
      <c r="Q625" s="313"/>
      <c r="R625" s="313"/>
      <c r="S625" s="313"/>
      <c r="T625" s="313"/>
      <c r="U625" s="313"/>
      <c r="V625" s="313"/>
      <c r="W625" s="313"/>
      <c r="X625" s="313"/>
      <c r="Y625" s="313"/>
      <c r="Z625" s="313"/>
    </row>
    <row r="626" spans="1:26" x14ac:dyDescent="0.25">
      <c r="A626" s="313"/>
      <c r="B626" s="322"/>
      <c r="C626" s="322"/>
      <c r="D626" s="313"/>
      <c r="E626" s="323"/>
      <c r="F626" s="312"/>
      <c r="G626" s="312"/>
      <c r="H626" s="324"/>
      <c r="I626" s="324"/>
      <c r="J626" s="313"/>
      <c r="K626" s="312"/>
      <c r="L626" s="313"/>
      <c r="M626" s="313"/>
      <c r="N626" s="313"/>
      <c r="O626" s="313"/>
      <c r="P626" s="313"/>
      <c r="Q626" s="313"/>
      <c r="R626" s="313"/>
      <c r="S626" s="313"/>
      <c r="T626" s="313"/>
      <c r="U626" s="313"/>
      <c r="V626" s="313"/>
      <c r="W626" s="313"/>
      <c r="X626" s="313"/>
      <c r="Y626" s="313"/>
      <c r="Z626" s="313"/>
    </row>
    <row r="627" spans="1:26" x14ac:dyDescent="0.25">
      <c r="A627" s="313"/>
      <c r="B627" s="322"/>
      <c r="C627" s="322"/>
      <c r="D627" s="313"/>
      <c r="E627" s="323"/>
      <c r="F627" s="312"/>
      <c r="G627" s="312"/>
      <c r="H627" s="324"/>
      <c r="I627" s="324"/>
      <c r="J627" s="313"/>
      <c r="K627" s="312"/>
      <c r="L627" s="313"/>
      <c r="M627" s="313"/>
      <c r="N627" s="313"/>
      <c r="O627" s="313"/>
      <c r="P627" s="313"/>
      <c r="Q627" s="313"/>
      <c r="R627" s="313"/>
      <c r="S627" s="313"/>
      <c r="T627" s="313"/>
      <c r="U627" s="313"/>
      <c r="V627" s="313"/>
      <c r="W627" s="313"/>
      <c r="X627" s="313"/>
      <c r="Y627" s="313"/>
      <c r="Z627" s="313"/>
    </row>
    <row r="628" spans="1:26" x14ac:dyDescent="0.25">
      <c r="A628" s="313"/>
      <c r="B628" s="322"/>
      <c r="C628" s="322"/>
      <c r="D628" s="313"/>
      <c r="E628" s="323"/>
      <c r="F628" s="312"/>
      <c r="G628" s="312"/>
      <c r="H628" s="324"/>
      <c r="I628" s="324"/>
      <c r="J628" s="313"/>
      <c r="K628" s="312"/>
      <c r="L628" s="313"/>
      <c r="M628" s="313"/>
      <c r="N628" s="313"/>
      <c r="O628" s="313"/>
      <c r="P628" s="313"/>
      <c r="Q628" s="313"/>
      <c r="R628" s="313"/>
      <c r="S628" s="313"/>
      <c r="T628" s="313"/>
      <c r="U628" s="313"/>
      <c r="V628" s="313"/>
      <c r="W628" s="313"/>
      <c r="X628" s="313"/>
      <c r="Y628" s="313"/>
      <c r="Z628" s="313"/>
    </row>
    <row r="629" spans="1:26" x14ac:dyDescent="0.25">
      <c r="A629" s="313"/>
      <c r="B629" s="322"/>
      <c r="C629" s="322"/>
      <c r="D629" s="313"/>
      <c r="E629" s="323"/>
      <c r="F629" s="312"/>
      <c r="G629" s="312"/>
      <c r="H629" s="324"/>
      <c r="I629" s="324"/>
      <c r="J629" s="313"/>
      <c r="K629" s="312"/>
      <c r="L629" s="313"/>
      <c r="M629" s="313"/>
      <c r="N629" s="313"/>
      <c r="O629" s="313"/>
      <c r="P629" s="313"/>
      <c r="Q629" s="313"/>
      <c r="R629" s="313"/>
      <c r="S629" s="313"/>
      <c r="T629" s="313"/>
      <c r="U629" s="313"/>
      <c r="V629" s="313"/>
      <c r="W629" s="313"/>
      <c r="X629" s="313"/>
      <c r="Y629" s="313"/>
      <c r="Z629" s="313"/>
    </row>
    <row r="630" spans="1:26" x14ac:dyDescent="0.25">
      <c r="A630" s="313"/>
      <c r="B630" s="322"/>
      <c r="C630" s="322"/>
      <c r="D630" s="313"/>
      <c r="E630" s="323"/>
      <c r="F630" s="312"/>
      <c r="G630" s="312"/>
      <c r="H630" s="324"/>
      <c r="I630" s="324"/>
      <c r="J630" s="313"/>
      <c r="K630" s="312"/>
      <c r="L630" s="313"/>
      <c r="M630" s="313"/>
      <c r="N630" s="313"/>
      <c r="O630" s="313"/>
      <c r="P630" s="313"/>
      <c r="Q630" s="313"/>
      <c r="R630" s="313"/>
      <c r="S630" s="313"/>
      <c r="T630" s="313"/>
      <c r="U630" s="313"/>
      <c r="V630" s="313"/>
      <c r="W630" s="313"/>
      <c r="X630" s="313"/>
      <c r="Y630" s="313"/>
      <c r="Z630" s="313"/>
    </row>
    <row r="631" spans="1:26" x14ac:dyDescent="0.25">
      <c r="A631" s="313"/>
      <c r="B631" s="322"/>
      <c r="C631" s="322"/>
      <c r="D631" s="313"/>
      <c r="E631" s="323"/>
      <c r="F631" s="312"/>
      <c r="G631" s="312"/>
      <c r="H631" s="324"/>
      <c r="I631" s="324"/>
      <c r="J631" s="313"/>
      <c r="K631" s="312"/>
      <c r="L631" s="313"/>
      <c r="M631" s="313"/>
      <c r="N631" s="313"/>
      <c r="O631" s="313"/>
      <c r="P631" s="313"/>
      <c r="Q631" s="313"/>
      <c r="R631" s="313"/>
      <c r="S631" s="313"/>
      <c r="T631" s="313"/>
      <c r="U631" s="313"/>
      <c r="V631" s="313"/>
      <c r="W631" s="313"/>
      <c r="X631" s="313"/>
      <c r="Y631" s="313"/>
      <c r="Z631" s="313"/>
    </row>
    <row r="632" spans="1:26" x14ac:dyDescent="0.25">
      <c r="A632" s="313"/>
      <c r="B632" s="322"/>
      <c r="C632" s="322"/>
      <c r="D632" s="313"/>
      <c r="E632" s="323"/>
      <c r="F632" s="312"/>
      <c r="G632" s="312"/>
      <c r="H632" s="324"/>
      <c r="I632" s="324"/>
      <c r="J632" s="313"/>
      <c r="K632" s="312"/>
      <c r="L632" s="313"/>
      <c r="M632" s="313"/>
      <c r="N632" s="313"/>
      <c r="O632" s="313"/>
      <c r="P632" s="313"/>
      <c r="Q632" s="313"/>
      <c r="R632" s="313"/>
      <c r="S632" s="313"/>
      <c r="T632" s="313"/>
      <c r="U632" s="313"/>
      <c r="V632" s="313"/>
      <c r="W632" s="313"/>
      <c r="X632" s="313"/>
      <c r="Y632" s="313"/>
      <c r="Z632" s="313"/>
    </row>
    <row r="633" spans="1:26" x14ac:dyDescent="0.25">
      <c r="A633" s="313"/>
      <c r="B633" s="322"/>
      <c r="C633" s="322"/>
      <c r="D633" s="313"/>
      <c r="E633" s="323"/>
      <c r="F633" s="312"/>
      <c r="G633" s="312"/>
      <c r="H633" s="324"/>
      <c r="I633" s="324"/>
      <c r="J633" s="313"/>
      <c r="K633" s="312"/>
      <c r="L633" s="313"/>
      <c r="M633" s="313"/>
      <c r="N633" s="313"/>
      <c r="O633" s="313"/>
      <c r="P633" s="313"/>
      <c r="Q633" s="313"/>
      <c r="R633" s="313"/>
      <c r="S633" s="313"/>
      <c r="T633" s="313"/>
      <c r="U633" s="313"/>
      <c r="V633" s="313"/>
      <c r="W633" s="313"/>
      <c r="X633" s="313"/>
      <c r="Y633" s="313"/>
      <c r="Z633" s="313"/>
    </row>
    <row r="634" spans="1:26" x14ac:dyDescent="0.25">
      <c r="A634" s="313"/>
      <c r="B634" s="322"/>
      <c r="C634" s="322"/>
      <c r="D634" s="313"/>
      <c r="E634" s="323"/>
      <c r="F634" s="312"/>
      <c r="G634" s="312"/>
      <c r="H634" s="324"/>
      <c r="I634" s="324"/>
      <c r="J634" s="313"/>
      <c r="K634" s="312"/>
      <c r="L634" s="313"/>
      <c r="M634" s="313"/>
      <c r="N634" s="313"/>
      <c r="O634" s="313"/>
      <c r="P634" s="313"/>
      <c r="Q634" s="313"/>
      <c r="R634" s="313"/>
      <c r="S634" s="313"/>
      <c r="T634" s="313"/>
      <c r="U634" s="313"/>
      <c r="V634" s="313"/>
      <c r="W634" s="313"/>
      <c r="X634" s="313"/>
      <c r="Y634" s="313"/>
      <c r="Z634" s="313"/>
    </row>
    <row r="635" spans="1:26" x14ac:dyDescent="0.25">
      <c r="A635" s="313"/>
      <c r="B635" s="322"/>
      <c r="C635" s="322"/>
      <c r="D635" s="313"/>
      <c r="E635" s="323"/>
      <c r="F635" s="312"/>
      <c r="G635" s="312"/>
      <c r="H635" s="324"/>
      <c r="I635" s="324"/>
      <c r="J635" s="313"/>
      <c r="K635" s="312"/>
      <c r="L635" s="313"/>
      <c r="M635" s="313"/>
      <c r="N635" s="313"/>
      <c r="O635" s="313"/>
      <c r="P635" s="313"/>
      <c r="Q635" s="313"/>
      <c r="R635" s="313"/>
      <c r="S635" s="313"/>
      <c r="T635" s="313"/>
      <c r="U635" s="313"/>
      <c r="V635" s="313"/>
      <c r="W635" s="313"/>
      <c r="X635" s="313"/>
      <c r="Y635" s="313"/>
      <c r="Z635" s="313"/>
    </row>
    <row r="636" spans="1:26" x14ac:dyDescent="0.25">
      <c r="A636" s="313"/>
      <c r="B636" s="322"/>
      <c r="C636" s="322"/>
      <c r="D636" s="313"/>
      <c r="E636" s="323"/>
      <c r="F636" s="312"/>
      <c r="G636" s="312"/>
      <c r="H636" s="324"/>
      <c r="I636" s="324"/>
      <c r="J636" s="313"/>
      <c r="K636" s="312"/>
      <c r="L636" s="313"/>
      <c r="M636" s="313"/>
      <c r="N636" s="313"/>
      <c r="O636" s="313"/>
      <c r="P636" s="313"/>
      <c r="Q636" s="313"/>
      <c r="R636" s="313"/>
      <c r="S636" s="313"/>
      <c r="T636" s="313"/>
      <c r="U636" s="313"/>
      <c r="V636" s="313"/>
      <c r="W636" s="313"/>
      <c r="X636" s="313"/>
      <c r="Y636" s="313"/>
      <c r="Z636" s="313"/>
    </row>
    <row r="637" spans="1:26" x14ac:dyDescent="0.25">
      <c r="A637" s="313"/>
      <c r="B637" s="322"/>
      <c r="C637" s="322"/>
      <c r="D637" s="313"/>
      <c r="E637" s="323"/>
      <c r="F637" s="312"/>
      <c r="G637" s="312"/>
      <c r="H637" s="324"/>
      <c r="I637" s="324"/>
      <c r="J637" s="313"/>
      <c r="K637" s="312"/>
      <c r="L637" s="313"/>
      <c r="M637" s="313"/>
      <c r="N637" s="313"/>
      <c r="O637" s="313"/>
      <c r="P637" s="313"/>
      <c r="Q637" s="313"/>
      <c r="R637" s="313"/>
      <c r="S637" s="313"/>
      <c r="T637" s="313"/>
      <c r="U637" s="313"/>
      <c r="V637" s="313"/>
      <c r="W637" s="313"/>
      <c r="X637" s="313"/>
      <c r="Y637" s="313"/>
      <c r="Z637" s="313"/>
    </row>
    <row r="638" spans="1:26" x14ac:dyDescent="0.25">
      <c r="A638" s="313"/>
      <c r="B638" s="322"/>
      <c r="C638" s="322"/>
      <c r="D638" s="313"/>
      <c r="E638" s="323"/>
      <c r="F638" s="312"/>
      <c r="G638" s="312"/>
      <c r="H638" s="324"/>
      <c r="I638" s="324"/>
      <c r="J638" s="313"/>
      <c r="K638" s="312"/>
      <c r="L638" s="313"/>
      <c r="M638" s="313"/>
      <c r="N638" s="313"/>
      <c r="O638" s="313"/>
      <c r="P638" s="313"/>
      <c r="Q638" s="313"/>
      <c r="R638" s="313"/>
      <c r="S638" s="313"/>
      <c r="T638" s="313"/>
      <c r="U638" s="313"/>
      <c r="V638" s="313"/>
      <c r="W638" s="313"/>
      <c r="X638" s="313"/>
      <c r="Y638" s="313"/>
      <c r="Z638" s="313"/>
    </row>
    <row r="639" spans="1:26" x14ac:dyDescent="0.25">
      <c r="A639" s="313"/>
      <c r="B639" s="322"/>
      <c r="C639" s="322"/>
      <c r="D639" s="313"/>
      <c r="E639" s="323"/>
      <c r="F639" s="312"/>
      <c r="G639" s="312"/>
      <c r="H639" s="324"/>
      <c r="I639" s="324"/>
      <c r="J639" s="313"/>
      <c r="K639" s="312"/>
      <c r="L639" s="313"/>
      <c r="M639" s="313"/>
      <c r="N639" s="313"/>
      <c r="O639" s="313"/>
      <c r="P639" s="313"/>
      <c r="Q639" s="313"/>
      <c r="R639" s="313"/>
      <c r="S639" s="313"/>
      <c r="T639" s="313"/>
      <c r="U639" s="313"/>
      <c r="V639" s="313"/>
      <c r="W639" s="313"/>
      <c r="X639" s="313"/>
      <c r="Y639" s="313"/>
      <c r="Z639" s="313"/>
    </row>
    <row r="640" spans="1:26" x14ac:dyDescent="0.25">
      <c r="A640" s="313"/>
      <c r="B640" s="322"/>
      <c r="C640" s="322"/>
      <c r="D640" s="313"/>
      <c r="E640" s="323"/>
      <c r="F640" s="312"/>
      <c r="G640" s="312"/>
      <c r="H640" s="324"/>
      <c r="I640" s="324"/>
      <c r="J640" s="313"/>
      <c r="K640" s="312"/>
      <c r="L640" s="313"/>
      <c r="M640" s="313"/>
      <c r="N640" s="313"/>
      <c r="O640" s="313"/>
      <c r="P640" s="313"/>
      <c r="Q640" s="313"/>
      <c r="R640" s="313"/>
      <c r="S640" s="313"/>
      <c r="T640" s="313"/>
      <c r="U640" s="313"/>
      <c r="V640" s="313"/>
      <c r="W640" s="313"/>
      <c r="X640" s="313"/>
      <c r="Y640" s="313"/>
      <c r="Z640" s="313"/>
    </row>
    <row r="641" spans="1:26" x14ac:dyDescent="0.25">
      <c r="A641" s="313"/>
      <c r="B641" s="322"/>
      <c r="C641" s="322"/>
      <c r="D641" s="313"/>
      <c r="E641" s="323"/>
      <c r="F641" s="312"/>
      <c r="G641" s="312"/>
      <c r="H641" s="324"/>
      <c r="I641" s="324"/>
      <c r="J641" s="313"/>
      <c r="K641" s="312"/>
      <c r="L641" s="313"/>
      <c r="M641" s="313"/>
      <c r="N641" s="313"/>
      <c r="O641" s="313"/>
      <c r="P641" s="313"/>
      <c r="Q641" s="313"/>
      <c r="R641" s="313"/>
      <c r="S641" s="313"/>
      <c r="T641" s="313"/>
      <c r="U641" s="313"/>
      <c r="V641" s="313"/>
      <c r="W641" s="313"/>
      <c r="X641" s="313"/>
      <c r="Y641" s="313"/>
      <c r="Z641" s="313"/>
    </row>
    <row r="642" spans="1:26" x14ac:dyDescent="0.25">
      <c r="A642" s="313"/>
      <c r="B642" s="322"/>
      <c r="C642" s="322"/>
      <c r="D642" s="313"/>
      <c r="E642" s="323"/>
      <c r="F642" s="312"/>
      <c r="G642" s="312"/>
      <c r="H642" s="324"/>
      <c r="I642" s="324"/>
      <c r="J642" s="313"/>
      <c r="K642" s="312"/>
      <c r="L642" s="313"/>
      <c r="M642" s="313"/>
      <c r="N642" s="313"/>
      <c r="O642" s="313"/>
      <c r="P642" s="313"/>
      <c r="Q642" s="313"/>
      <c r="R642" s="313"/>
      <c r="S642" s="313"/>
      <c r="T642" s="313"/>
      <c r="U642" s="313"/>
      <c r="V642" s="313"/>
      <c r="W642" s="313"/>
      <c r="X642" s="313"/>
      <c r="Y642" s="313"/>
      <c r="Z642" s="313"/>
    </row>
    <row r="643" spans="1:26" x14ac:dyDescent="0.25">
      <c r="A643" s="313"/>
      <c r="B643" s="322"/>
      <c r="C643" s="322"/>
      <c r="D643" s="313"/>
      <c r="E643" s="323"/>
      <c r="F643" s="312"/>
      <c r="G643" s="312"/>
      <c r="H643" s="324"/>
      <c r="I643" s="324"/>
      <c r="J643" s="313"/>
      <c r="K643" s="312"/>
      <c r="L643" s="313"/>
      <c r="M643" s="313"/>
      <c r="N643" s="313"/>
      <c r="O643" s="313"/>
      <c r="P643" s="313"/>
      <c r="Q643" s="313"/>
      <c r="R643" s="313"/>
      <c r="S643" s="313"/>
      <c r="T643" s="313"/>
      <c r="U643" s="313"/>
      <c r="V643" s="313"/>
      <c r="W643" s="313"/>
      <c r="X643" s="313"/>
      <c r="Y643" s="313"/>
      <c r="Z643" s="313"/>
    </row>
    <row r="644" spans="1:26" x14ac:dyDescent="0.25">
      <c r="A644" s="313"/>
      <c r="B644" s="322"/>
      <c r="C644" s="322"/>
      <c r="D644" s="313"/>
      <c r="E644" s="323"/>
      <c r="F644" s="312"/>
      <c r="G644" s="312"/>
      <c r="H644" s="324"/>
      <c r="I644" s="324"/>
      <c r="J644" s="313"/>
      <c r="K644" s="312"/>
      <c r="L644" s="313"/>
      <c r="M644" s="313"/>
      <c r="N644" s="313"/>
      <c r="O644" s="313"/>
      <c r="P644" s="313"/>
      <c r="Q644" s="313"/>
      <c r="R644" s="313"/>
      <c r="S644" s="313"/>
      <c r="T644" s="313"/>
      <c r="U644" s="313"/>
      <c r="V644" s="313"/>
      <c r="W644" s="313"/>
      <c r="X644" s="313"/>
      <c r="Y644" s="313"/>
      <c r="Z644" s="313"/>
    </row>
    <row r="645" spans="1:26" x14ac:dyDescent="0.25">
      <c r="A645" s="313"/>
      <c r="B645" s="322"/>
      <c r="C645" s="322"/>
      <c r="D645" s="313"/>
      <c r="E645" s="323"/>
      <c r="F645" s="312"/>
      <c r="G645" s="312"/>
      <c r="H645" s="324"/>
      <c r="I645" s="324"/>
      <c r="J645" s="313"/>
      <c r="K645" s="312"/>
      <c r="L645" s="313"/>
      <c r="M645" s="313"/>
      <c r="N645" s="313"/>
      <c r="O645" s="313"/>
      <c r="P645" s="313"/>
      <c r="Q645" s="313"/>
      <c r="R645" s="313"/>
      <c r="S645" s="313"/>
      <c r="T645" s="313"/>
      <c r="U645" s="313"/>
      <c r="V645" s="313"/>
      <c r="W645" s="313"/>
      <c r="X645" s="313"/>
      <c r="Y645" s="313"/>
      <c r="Z645" s="313"/>
    </row>
    <row r="646" spans="1:26" x14ac:dyDescent="0.25">
      <c r="A646" s="313"/>
      <c r="B646" s="322"/>
      <c r="C646" s="322"/>
      <c r="D646" s="313"/>
      <c r="E646" s="323"/>
      <c r="F646" s="312"/>
      <c r="G646" s="312"/>
      <c r="H646" s="324"/>
      <c r="I646" s="324"/>
      <c r="J646" s="313"/>
      <c r="K646" s="312"/>
      <c r="L646" s="313"/>
      <c r="M646" s="313"/>
      <c r="N646" s="313"/>
      <c r="O646" s="313"/>
      <c r="P646" s="313"/>
      <c r="Q646" s="313"/>
      <c r="R646" s="313"/>
      <c r="S646" s="313"/>
      <c r="T646" s="313"/>
      <c r="U646" s="313"/>
      <c r="V646" s="313"/>
      <c r="W646" s="313"/>
      <c r="X646" s="313"/>
      <c r="Y646" s="313"/>
      <c r="Z646" s="313"/>
    </row>
    <row r="647" spans="1:26" x14ac:dyDescent="0.25">
      <c r="A647" s="313"/>
      <c r="B647" s="322"/>
      <c r="C647" s="322"/>
      <c r="D647" s="313"/>
      <c r="E647" s="323"/>
      <c r="F647" s="312"/>
      <c r="G647" s="312"/>
      <c r="H647" s="324"/>
      <c r="I647" s="324"/>
      <c r="J647" s="313"/>
      <c r="K647" s="312"/>
      <c r="L647" s="313"/>
      <c r="M647" s="313"/>
      <c r="N647" s="313"/>
      <c r="O647" s="313"/>
      <c r="P647" s="313"/>
      <c r="Q647" s="313"/>
      <c r="R647" s="313"/>
      <c r="S647" s="313"/>
      <c r="T647" s="313"/>
      <c r="U647" s="313"/>
      <c r="V647" s="313"/>
      <c r="W647" s="313"/>
      <c r="X647" s="313"/>
      <c r="Y647" s="313"/>
      <c r="Z647" s="313"/>
    </row>
    <row r="648" spans="1:26" x14ac:dyDescent="0.25">
      <c r="A648" s="313"/>
      <c r="B648" s="322"/>
      <c r="C648" s="322"/>
      <c r="D648" s="313"/>
      <c r="E648" s="323"/>
      <c r="F648" s="312"/>
      <c r="G648" s="312"/>
      <c r="H648" s="324"/>
      <c r="I648" s="324"/>
      <c r="J648" s="313"/>
      <c r="K648" s="312"/>
      <c r="L648" s="313"/>
      <c r="M648" s="313"/>
      <c r="N648" s="313"/>
      <c r="O648" s="313"/>
      <c r="P648" s="313"/>
      <c r="Q648" s="313"/>
      <c r="R648" s="313"/>
      <c r="S648" s="313"/>
      <c r="T648" s="313"/>
      <c r="U648" s="313"/>
      <c r="V648" s="313"/>
      <c r="W648" s="313"/>
      <c r="X648" s="313"/>
      <c r="Y648" s="313"/>
      <c r="Z648" s="313"/>
    </row>
    <row r="649" spans="1:26" x14ac:dyDescent="0.25">
      <c r="A649" s="313"/>
      <c r="B649" s="322"/>
      <c r="C649" s="322"/>
      <c r="D649" s="313"/>
      <c r="E649" s="323"/>
      <c r="F649" s="312"/>
      <c r="G649" s="312"/>
      <c r="H649" s="324"/>
      <c r="I649" s="324"/>
      <c r="J649" s="313"/>
      <c r="K649" s="312"/>
      <c r="L649" s="313"/>
      <c r="M649" s="313"/>
      <c r="N649" s="313"/>
      <c r="O649" s="313"/>
      <c r="P649" s="313"/>
      <c r="Q649" s="313"/>
      <c r="R649" s="313"/>
      <c r="S649" s="313"/>
      <c r="T649" s="313"/>
      <c r="U649" s="313"/>
      <c r="V649" s="313"/>
      <c r="W649" s="313"/>
      <c r="X649" s="313"/>
      <c r="Y649" s="313"/>
      <c r="Z649" s="313"/>
    </row>
    <row r="650" spans="1:26" x14ac:dyDescent="0.25">
      <c r="A650" s="313"/>
      <c r="B650" s="322"/>
      <c r="C650" s="322"/>
      <c r="D650" s="313"/>
      <c r="E650" s="323"/>
      <c r="F650" s="312"/>
      <c r="G650" s="312"/>
      <c r="H650" s="324"/>
      <c r="I650" s="324"/>
      <c r="J650" s="313"/>
      <c r="K650" s="312"/>
      <c r="L650" s="313"/>
      <c r="M650" s="313"/>
      <c r="N650" s="313"/>
      <c r="O650" s="313"/>
      <c r="P650" s="313"/>
      <c r="Q650" s="313"/>
      <c r="R650" s="313"/>
      <c r="S650" s="313"/>
      <c r="T650" s="313"/>
      <c r="U650" s="313"/>
      <c r="V650" s="313"/>
      <c r="W650" s="313"/>
      <c r="X650" s="313"/>
      <c r="Y650" s="313"/>
      <c r="Z650" s="313"/>
    </row>
    <row r="651" spans="1:26" x14ac:dyDescent="0.25">
      <c r="A651" s="313"/>
      <c r="B651" s="322"/>
      <c r="C651" s="322"/>
      <c r="D651" s="313"/>
      <c r="E651" s="323"/>
      <c r="F651" s="312"/>
      <c r="G651" s="312"/>
      <c r="H651" s="324"/>
      <c r="I651" s="324"/>
      <c r="J651" s="313"/>
      <c r="K651" s="312"/>
      <c r="L651" s="313"/>
      <c r="M651" s="313"/>
      <c r="N651" s="313"/>
      <c r="O651" s="313"/>
      <c r="P651" s="313"/>
      <c r="Q651" s="313"/>
      <c r="R651" s="313"/>
      <c r="S651" s="313"/>
      <c r="T651" s="313"/>
      <c r="U651" s="313"/>
      <c r="V651" s="313"/>
      <c r="W651" s="313"/>
      <c r="X651" s="313"/>
      <c r="Y651" s="313"/>
      <c r="Z651" s="313"/>
    </row>
    <row r="652" spans="1:26" x14ac:dyDescent="0.25">
      <c r="A652" s="313"/>
      <c r="B652" s="322"/>
      <c r="C652" s="322"/>
      <c r="D652" s="313"/>
      <c r="E652" s="323"/>
      <c r="F652" s="312"/>
      <c r="G652" s="312"/>
      <c r="H652" s="324"/>
      <c r="I652" s="324"/>
      <c r="J652" s="313"/>
      <c r="K652" s="312"/>
      <c r="L652" s="313"/>
      <c r="M652" s="313"/>
      <c r="N652" s="313"/>
      <c r="O652" s="313"/>
      <c r="P652" s="313"/>
      <c r="Q652" s="313"/>
      <c r="R652" s="313"/>
      <c r="S652" s="313"/>
      <c r="T652" s="313"/>
      <c r="U652" s="313"/>
      <c r="V652" s="313"/>
      <c r="W652" s="313"/>
      <c r="X652" s="313"/>
      <c r="Y652" s="313"/>
      <c r="Z652" s="313"/>
    </row>
    <row r="653" spans="1:26" x14ac:dyDescent="0.25">
      <c r="A653" s="313"/>
      <c r="B653" s="322"/>
      <c r="C653" s="322"/>
      <c r="D653" s="313"/>
      <c r="E653" s="323"/>
      <c r="F653" s="312"/>
      <c r="G653" s="312"/>
      <c r="H653" s="324"/>
      <c r="I653" s="324"/>
      <c r="J653" s="313"/>
      <c r="K653" s="312"/>
      <c r="L653" s="313"/>
      <c r="M653" s="313"/>
      <c r="N653" s="313"/>
      <c r="O653" s="313"/>
      <c r="P653" s="313"/>
      <c r="Q653" s="313"/>
      <c r="R653" s="313"/>
      <c r="S653" s="313"/>
      <c r="T653" s="313"/>
      <c r="U653" s="313"/>
      <c r="V653" s="313"/>
      <c r="W653" s="313"/>
      <c r="X653" s="313"/>
      <c r="Y653" s="313"/>
      <c r="Z653" s="313"/>
    </row>
    <row r="654" spans="1:26" x14ac:dyDescent="0.25">
      <c r="A654" s="313"/>
      <c r="B654" s="322"/>
      <c r="C654" s="322"/>
      <c r="D654" s="313"/>
      <c r="E654" s="323"/>
      <c r="F654" s="312"/>
      <c r="G654" s="312"/>
      <c r="H654" s="324"/>
      <c r="I654" s="324"/>
      <c r="J654" s="313"/>
      <c r="K654" s="312"/>
      <c r="L654" s="313"/>
      <c r="M654" s="313"/>
      <c r="N654" s="313"/>
      <c r="O654" s="313"/>
      <c r="P654" s="313"/>
      <c r="Q654" s="313"/>
      <c r="R654" s="313"/>
      <c r="S654" s="313"/>
      <c r="T654" s="313"/>
      <c r="U654" s="313"/>
      <c r="V654" s="313"/>
      <c r="W654" s="313"/>
      <c r="X654" s="313"/>
      <c r="Y654" s="313"/>
      <c r="Z654" s="313"/>
    </row>
    <row r="655" spans="1:26" x14ac:dyDescent="0.25">
      <c r="A655" s="313"/>
      <c r="B655" s="322"/>
      <c r="C655" s="322"/>
      <c r="D655" s="313"/>
      <c r="E655" s="323"/>
      <c r="F655" s="312"/>
      <c r="G655" s="312"/>
      <c r="H655" s="324"/>
      <c r="I655" s="324"/>
      <c r="J655" s="313"/>
      <c r="K655" s="312"/>
      <c r="L655" s="313"/>
      <c r="M655" s="313"/>
      <c r="N655" s="313"/>
      <c r="O655" s="313"/>
      <c r="P655" s="313"/>
      <c r="Q655" s="313"/>
      <c r="R655" s="313"/>
      <c r="S655" s="313"/>
      <c r="T655" s="313"/>
      <c r="U655" s="313"/>
      <c r="V655" s="313"/>
      <c r="W655" s="313"/>
      <c r="X655" s="313"/>
      <c r="Y655" s="313"/>
      <c r="Z655" s="313"/>
    </row>
    <row r="656" spans="1:26" x14ac:dyDescent="0.25">
      <c r="A656" s="313"/>
      <c r="B656" s="322"/>
      <c r="C656" s="322"/>
      <c r="D656" s="313"/>
      <c r="E656" s="323"/>
      <c r="F656" s="312"/>
      <c r="G656" s="312"/>
      <c r="H656" s="324"/>
      <c r="I656" s="324"/>
      <c r="J656" s="313"/>
      <c r="K656" s="312"/>
      <c r="L656" s="313"/>
      <c r="M656" s="313"/>
      <c r="N656" s="313"/>
      <c r="O656" s="313"/>
      <c r="P656" s="313"/>
      <c r="Q656" s="313"/>
      <c r="R656" s="313"/>
      <c r="S656" s="313"/>
      <c r="T656" s="313"/>
      <c r="U656" s="313"/>
      <c r="V656" s="313"/>
      <c r="W656" s="313"/>
      <c r="X656" s="313"/>
      <c r="Y656" s="313"/>
      <c r="Z656" s="313"/>
    </row>
    <row r="657" spans="1:26" x14ac:dyDescent="0.25">
      <c r="A657" s="313"/>
      <c r="B657" s="322"/>
      <c r="C657" s="322"/>
      <c r="D657" s="313"/>
      <c r="E657" s="323"/>
      <c r="F657" s="312"/>
      <c r="G657" s="312"/>
      <c r="H657" s="324"/>
      <c r="I657" s="324"/>
      <c r="J657" s="313"/>
      <c r="K657" s="312"/>
      <c r="L657" s="313"/>
      <c r="M657" s="313"/>
      <c r="N657" s="313"/>
      <c r="O657" s="313"/>
      <c r="P657" s="313"/>
      <c r="Q657" s="313"/>
      <c r="R657" s="313"/>
      <c r="S657" s="313"/>
      <c r="T657" s="313"/>
      <c r="U657" s="313"/>
      <c r="V657" s="313"/>
      <c r="W657" s="313"/>
      <c r="X657" s="313"/>
      <c r="Y657" s="313"/>
      <c r="Z657" s="313"/>
    </row>
    <row r="658" spans="1:26" x14ac:dyDescent="0.25">
      <c r="A658" s="313"/>
      <c r="B658" s="322"/>
      <c r="C658" s="322"/>
      <c r="D658" s="313"/>
      <c r="E658" s="323"/>
      <c r="F658" s="312"/>
      <c r="G658" s="312"/>
      <c r="H658" s="324"/>
      <c r="I658" s="324"/>
      <c r="J658" s="313"/>
      <c r="K658" s="312"/>
      <c r="L658" s="313"/>
      <c r="M658" s="313"/>
      <c r="N658" s="313"/>
      <c r="O658" s="313"/>
      <c r="P658" s="313"/>
      <c r="Q658" s="313"/>
      <c r="R658" s="313"/>
      <c r="S658" s="313"/>
      <c r="T658" s="313"/>
      <c r="U658" s="313"/>
      <c r="V658" s="313"/>
      <c r="W658" s="313"/>
      <c r="X658" s="313"/>
      <c r="Y658" s="313"/>
      <c r="Z658" s="313"/>
    </row>
    <row r="659" spans="1:26" x14ac:dyDescent="0.25">
      <c r="A659" s="313"/>
      <c r="B659" s="322"/>
      <c r="C659" s="322"/>
      <c r="D659" s="313"/>
      <c r="E659" s="323"/>
      <c r="F659" s="312"/>
      <c r="G659" s="312"/>
      <c r="H659" s="324"/>
      <c r="I659" s="324"/>
      <c r="J659" s="313"/>
      <c r="K659" s="312"/>
      <c r="L659" s="313"/>
      <c r="M659" s="313"/>
      <c r="N659" s="313"/>
      <c r="O659" s="313"/>
      <c r="P659" s="313"/>
      <c r="Q659" s="313"/>
      <c r="R659" s="313"/>
      <c r="S659" s="313"/>
      <c r="T659" s="313"/>
      <c r="U659" s="313"/>
      <c r="V659" s="313"/>
      <c r="W659" s="313"/>
      <c r="X659" s="313"/>
      <c r="Y659" s="313"/>
      <c r="Z659" s="313"/>
    </row>
    <row r="660" spans="1:26" x14ac:dyDescent="0.25">
      <c r="A660" s="313"/>
      <c r="B660" s="322"/>
      <c r="C660" s="322"/>
      <c r="D660" s="313"/>
      <c r="E660" s="323"/>
      <c r="F660" s="312"/>
      <c r="G660" s="312"/>
      <c r="H660" s="324"/>
      <c r="I660" s="324"/>
      <c r="J660" s="313"/>
      <c r="K660" s="312"/>
      <c r="L660" s="313"/>
      <c r="M660" s="313"/>
      <c r="N660" s="313"/>
      <c r="O660" s="313"/>
      <c r="P660" s="313"/>
      <c r="Q660" s="313"/>
      <c r="R660" s="313"/>
      <c r="S660" s="313"/>
      <c r="T660" s="313"/>
      <c r="U660" s="313"/>
      <c r="V660" s="313"/>
      <c r="W660" s="313"/>
      <c r="X660" s="313"/>
      <c r="Y660" s="313"/>
      <c r="Z660" s="313"/>
    </row>
    <row r="661" spans="1:26" x14ac:dyDescent="0.25">
      <c r="A661" s="313"/>
      <c r="B661" s="322"/>
      <c r="C661" s="322"/>
      <c r="D661" s="313"/>
      <c r="E661" s="323"/>
      <c r="F661" s="312"/>
      <c r="G661" s="312"/>
      <c r="H661" s="324"/>
      <c r="I661" s="324"/>
      <c r="J661" s="313"/>
      <c r="K661" s="312"/>
      <c r="L661" s="313"/>
      <c r="M661" s="313"/>
      <c r="N661" s="313"/>
      <c r="O661" s="313"/>
      <c r="P661" s="313"/>
      <c r="Q661" s="313"/>
      <c r="R661" s="313"/>
      <c r="S661" s="313"/>
      <c r="T661" s="313"/>
      <c r="U661" s="313"/>
      <c r="V661" s="313"/>
      <c r="W661" s="313"/>
      <c r="X661" s="313"/>
      <c r="Y661" s="313"/>
      <c r="Z661" s="313"/>
    </row>
    <row r="662" spans="1:26" x14ac:dyDescent="0.25">
      <c r="A662" s="313"/>
      <c r="B662" s="322"/>
      <c r="C662" s="322"/>
      <c r="D662" s="313"/>
      <c r="E662" s="323"/>
      <c r="F662" s="312"/>
      <c r="G662" s="312"/>
      <c r="H662" s="324"/>
      <c r="I662" s="324"/>
      <c r="J662" s="313"/>
      <c r="K662" s="312"/>
      <c r="L662" s="313"/>
      <c r="M662" s="313"/>
      <c r="N662" s="313"/>
      <c r="O662" s="313"/>
      <c r="P662" s="313"/>
      <c r="Q662" s="313"/>
      <c r="R662" s="313"/>
      <c r="S662" s="313"/>
      <c r="T662" s="313"/>
      <c r="U662" s="313"/>
      <c r="V662" s="313"/>
      <c r="W662" s="313"/>
      <c r="X662" s="313"/>
      <c r="Y662" s="313"/>
      <c r="Z662" s="313"/>
    </row>
    <row r="663" spans="1:26" x14ac:dyDescent="0.25">
      <c r="A663" s="313"/>
      <c r="B663" s="322"/>
      <c r="C663" s="322"/>
      <c r="D663" s="313"/>
      <c r="E663" s="323"/>
      <c r="F663" s="312"/>
      <c r="G663" s="312"/>
      <c r="H663" s="324"/>
      <c r="I663" s="324"/>
      <c r="J663" s="313"/>
      <c r="K663" s="312"/>
      <c r="L663" s="313"/>
      <c r="M663" s="313"/>
      <c r="N663" s="313"/>
      <c r="O663" s="313"/>
      <c r="P663" s="313"/>
      <c r="Q663" s="313"/>
      <c r="R663" s="313"/>
      <c r="S663" s="313"/>
      <c r="T663" s="313"/>
      <c r="U663" s="313"/>
      <c r="V663" s="313"/>
      <c r="W663" s="313"/>
      <c r="X663" s="313"/>
      <c r="Y663" s="313"/>
      <c r="Z663" s="313"/>
    </row>
    <row r="664" spans="1:26" x14ac:dyDescent="0.25">
      <c r="A664" s="313"/>
      <c r="B664" s="322"/>
      <c r="C664" s="322"/>
      <c r="D664" s="313"/>
      <c r="E664" s="323"/>
      <c r="F664" s="312"/>
      <c r="G664" s="312"/>
      <c r="H664" s="324"/>
      <c r="I664" s="324"/>
      <c r="J664" s="313"/>
      <c r="K664" s="312"/>
      <c r="L664" s="313"/>
      <c r="M664" s="313"/>
      <c r="N664" s="313"/>
      <c r="O664" s="313"/>
      <c r="P664" s="313"/>
      <c r="Q664" s="313"/>
      <c r="R664" s="313"/>
      <c r="S664" s="313"/>
      <c r="T664" s="313"/>
      <c r="U664" s="313"/>
      <c r="V664" s="313"/>
      <c r="W664" s="313"/>
      <c r="X664" s="313"/>
      <c r="Y664" s="313"/>
      <c r="Z664" s="313"/>
    </row>
    <row r="665" spans="1:26" x14ac:dyDescent="0.25">
      <c r="A665" s="313"/>
      <c r="B665" s="322"/>
      <c r="C665" s="322"/>
      <c r="D665" s="313"/>
      <c r="E665" s="323"/>
      <c r="F665" s="312"/>
      <c r="G665" s="312"/>
      <c r="H665" s="324"/>
      <c r="I665" s="324"/>
      <c r="J665" s="313"/>
      <c r="K665" s="312"/>
      <c r="L665" s="313"/>
      <c r="M665" s="313"/>
      <c r="N665" s="313"/>
      <c r="O665" s="313"/>
      <c r="P665" s="313"/>
      <c r="Q665" s="313"/>
      <c r="R665" s="313"/>
      <c r="S665" s="313"/>
      <c r="T665" s="313"/>
      <c r="U665" s="313"/>
      <c r="V665" s="313"/>
      <c r="W665" s="313"/>
      <c r="X665" s="313"/>
      <c r="Y665" s="313"/>
      <c r="Z665" s="313"/>
    </row>
    <row r="666" spans="1:26" x14ac:dyDescent="0.25">
      <c r="A666" s="313"/>
      <c r="B666" s="322"/>
      <c r="C666" s="322"/>
      <c r="D666" s="313"/>
      <c r="E666" s="323"/>
      <c r="F666" s="312"/>
      <c r="G666" s="312"/>
      <c r="H666" s="324"/>
      <c r="I666" s="324"/>
      <c r="J666" s="313"/>
      <c r="K666" s="312"/>
      <c r="L666" s="313"/>
      <c r="M666" s="313"/>
      <c r="N666" s="313"/>
      <c r="O666" s="313"/>
      <c r="P666" s="313"/>
      <c r="Q666" s="313"/>
      <c r="R666" s="313"/>
      <c r="S666" s="313"/>
      <c r="T666" s="313"/>
      <c r="U666" s="313"/>
      <c r="V666" s="313"/>
      <c r="W666" s="313"/>
      <c r="X666" s="313"/>
      <c r="Y666" s="313"/>
      <c r="Z666" s="313"/>
    </row>
    <row r="667" spans="1:26" x14ac:dyDescent="0.25">
      <c r="A667" s="313"/>
      <c r="B667" s="322"/>
      <c r="C667" s="322"/>
      <c r="D667" s="313"/>
      <c r="E667" s="323"/>
      <c r="F667" s="312"/>
      <c r="G667" s="312"/>
      <c r="H667" s="324"/>
      <c r="I667" s="324"/>
      <c r="J667" s="313"/>
      <c r="K667" s="312"/>
      <c r="L667" s="313"/>
      <c r="M667" s="313"/>
      <c r="N667" s="313"/>
      <c r="O667" s="313"/>
      <c r="P667" s="313"/>
      <c r="Q667" s="313"/>
      <c r="R667" s="313"/>
      <c r="S667" s="313"/>
      <c r="T667" s="313"/>
      <c r="U667" s="313"/>
      <c r="V667" s="313"/>
      <c r="W667" s="313"/>
      <c r="X667" s="313"/>
      <c r="Y667" s="313"/>
      <c r="Z667" s="313"/>
    </row>
    <row r="668" spans="1:26" x14ac:dyDescent="0.25">
      <c r="A668" s="313"/>
      <c r="B668" s="322"/>
      <c r="C668" s="322"/>
      <c r="D668" s="313"/>
      <c r="E668" s="323"/>
      <c r="F668" s="312"/>
      <c r="G668" s="312"/>
      <c r="H668" s="324"/>
      <c r="I668" s="324"/>
      <c r="J668" s="313"/>
      <c r="K668" s="312"/>
      <c r="L668" s="313"/>
      <c r="M668" s="313"/>
      <c r="N668" s="313"/>
      <c r="O668" s="313"/>
      <c r="P668" s="313"/>
      <c r="Q668" s="313"/>
      <c r="R668" s="313"/>
      <c r="S668" s="313"/>
      <c r="T668" s="313"/>
      <c r="U668" s="313"/>
      <c r="V668" s="313"/>
      <c r="W668" s="313"/>
      <c r="X668" s="313"/>
      <c r="Y668" s="313"/>
      <c r="Z668" s="313"/>
    </row>
    <row r="669" spans="1:26" x14ac:dyDescent="0.25">
      <c r="A669" s="313"/>
      <c r="B669" s="322"/>
      <c r="C669" s="322"/>
      <c r="D669" s="313"/>
      <c r="E669" s="323"/>
      <c r="F669" s="312"/>
      <c r="G669" s="312"/>
      <c r="H669" s="324"/>
      <c r="I669" s="324"/>
      <c r="J669" s="313"/>
      <c r="K669" s="312"/>
      <c r="L669" s="313"/>
      <c r="M669" s="313"/>
      <c r="N669" s="313"/>
      <c r="O669" s="313"/>
      <c r="P669" s="313"/>
      <c r="Q669" s="313"/>
      <c r="R669" s="313"/>
      <c r="S669" s="313"/>
      <c r="T669" s="313"/>
      <c r="U669" s="313"/>
      <c r="V669" s="313"/>
      <c r="W669" s="313"/>
      <c r="X669" s="313"/>
      <c r="Y669" s="313"/>
      <c r="Z669" s="313"/>
    </row>
    <row r="670" spans="1:26" x14ac:dyDescent="0.25">
      <c r="A670" s="313"/>
      <c r="B670" s="322"/>
      <c r="C670" s="322"/>
      <c r="D670" s="313"/>
      <c r="E670" s="323"/>
      <c r="F670" s="312"/>
      <c r="G670" s="312"/>
      <c r="H670" s="324"/>
      <c r="I670" s="324"/>
      <c r="J670" s="313"/>
      <c r="K670" s="312"/>
      <c r="L670" s="313"/>
      <c r="M670" s="313"/>
      <c r="N670" s="313"/>
      <c r="O670" s="313"/>
      <c r="P670" s="313"/>
      <c r="Q670" s="313"/>
      <c r="R670" s="313"/>
      <c r="S670" s="313"/>
      <c r="T670" s="313"/>
      <c r="U670" s="313"/>
      <c r="V670" s="313"/>
      <c r="W670" s="313"/>
      <c r="X670" s="313"/>
      <c r="Y670" s="313"/>
      <c r="Z670" s="313"/>
    </row>
    <row r="671" spans="1:26" x14ac:dyDescent="0.25">
      <c r="A671" s="313"/>
      <c r="B671" s="322"/>
      <c r="C671" s="322"/>
      <c r="D671" s="313"/>
      <c r="E671" s="323"/>
      <c r="F671" s="312"/>
      <c r="G671" s="312"/>
      <c r="H671" s="324"/>
      <c r="I671" s="324"/>
      <c r="J671" s="313"/>
      <c r="K671" s="312"/>
      <c r="L671" s="313"/>
      <c r="M671" s="313"/>
      <c r="N671" s="313"/>
      <c r="O671" s="313"/>
      <c r="P671" s="313"/>
      <c r="Q671" s="313"/>
      <c r="R671" s="313"/>
      <c r="S671" s="313"/>
      <c r="T671" s="313"/>
      <c r="U671" s="313"/>
      <c r="V671" s="313"/>
      <c r="W671" s="313"/>
      <c r="X671" s="313"/>
      <c r="Y671" s="313"/>
      <c r="Z671" s="313"/>
    </row>
    <row r="672" spans="1:26" x14ac:dyDescent="0.25">
      <c r="A672" s="313"/>
      <c r="B672" s="322"/>
      <c r="C672" s="322"/>
      <c r="D672" s="313"/>
      <c r="E672" s="323"/>
      <c r="F672" s="312"/>
      <c r="G672" s="312"/>
      <c r="H672" s="324"/>
      <c r="I672" s="324"/>
      <c r="J672" s="313"/>
      <c r="K672" s="312"/>
      <c r="L672" s="313"/>
      <c r="M672" s="313"/>
      <c r="N672" s="313"/>
      <c r="O672" s="313"/>
      <c r="P672" s="313"/>
      <c r="Q672" s="313"/>
      <c r="R672" s="313"/>
      <c r="S672" s="313"/>
      <c r="T672" s="313"/>
      <c r="U672" s="313"/>
      <c r="V672" s="313"/>
      <c r="W672" s="313"/>
      <c r="X672" s="313"/>
      <c r="Y672" s="313"/>
      <c r="Z672" s="313"/>
    </row>
    <row r="673" spans="1:26" x14ac:dyDescent="0.25">
      <c r="A673" s="313"/>
      <c r="B673" s="322"/>
      <c r="C673" s="322"/>
      <c r="D673" s="313"/>
      <c r="E673" s="323"/>
      <c r="F673" s="312"/>
      <c r="G673" s="312"/>
      <c r="H673" s="324"/>
      <c r="I673" s="324"/>
      <c r="J673" s="313"/>
      <c r="K673" s="312"/>
      <c r="L673" s="313"/>
      <c r="M673" s="313"/>
      <c r="N673" s="313"/>
      <c r="O673" s="313"/>
      <c r="P673" s="313"/>
      <c r="Q673" s="313"/>
      <c r="R673" s="313"/>
      <c r="S673" s="313"/>
      <c r="T673" s="313"/>
      <c r="U673" s="313"/>
      <c r="V673" s="313"/>
      <c r="W673" s="313"/>
      <c r="X673" s="313"/>
      <c r="Y673" s="313"/>
      <c r="Z673" s="313"/>
    </row>
    <row r="674" spans="1:26" x14ac:dyDescent="0.25">
      <c r="A674" s="313"/>
      <c r="B674" s="322"/>
      <c r="C674" s="322"/>
      <c r="D674" s="313"/>
      <c r="E674" s="323"/>
      <c r="F674" s="312"/>
      <c r="G674" s="312"/>
      <c r="H674" s="324"/>
      <c r="I674" s="324"/>
      <c r="J674" s="313"/>
      <c r="K674" s="312"/>
      <c r="L674" s="313"/>
      <c r="M674" s="313"/>
      <c r="N674" s="313"/>
      <c r="O674" s="313"/>
      <c r="P674" s="313"/>
      <c r="Q674" s="313"/>
      <c r="R674" s="313"/>
      <c r="S674" s="313"/>
      <c r="T674" s="313"/>
      <c r="U674" s="313"/>
      <c r="V674" s="313"/>
      <c r="W674" s="313"/>
      <c r="X674" s="313"/>
      <c r="Y674" s="313"/>
      <c r="Z674" s="313"/>
    </row>
    <row r="675" spans="1:26" x14ac:dyDescent="0.25">
      <c r="A675" s="313"/>
      <c r="B675" s="322"/>
      <c r="C675" s="322"/>
      <c r="D675" s="313"/>
      <c r="E675" s="323"/>
      <c r="F675" s="312"/>
      <c r="G675" s="312"/>
      <c r="H675" s="324"/>
      <c r="I675" s="324"/>
      <c r="J675" s="313"/>
      <c r="K675" s="312"/>
      <c r="L675" s="313"/>
      <c r="M675" s="313"/>
      <c r="N675" s="313"/>
      <c r="O675" s="313"/>
      <c r="P675" s="313"/>
      <c r="Q675" s="313"/>
      <c r="R675" s="313"/>
      <c r="S675" s="313"/>
      <c r="T675" s="313"/>
      <c r="U675" s="313"/>
      <c r="V675" s="313"/>
      <c r="W675" s="313"/>
      <c r="X675" s="313"/>
      <c r="Y675" s="313"/>
      <c r="Z675" s="313"/>
    </row>
    <row r="676" spans="1:26" x14ac:dyDescent="0.25">
      <c r="A676" s="313"/>
      <c r="B676" s="322"/>
      <c r="C676" s="322"/>
      <c r="D676" s="313"/>
      <c r="E676" s="323"/>
      <c r="F676" s="312"/>
      <c r="G676" s="312"/>
      <c r="H676" s="324"/>
      <c r="I676" s="324"/>
      <c r="J676" s="313"/>
      <c r="K676" s="312"/>
      <c r="L676" s="313"/>
      <c r="M676" s="313"/>
      <c r="N676" s="313"/>
      <c r="O676" s="313"/>
      <c r="P676" s="313"/>
      <c r="Q676" s="313"/>
      <c r="R676" s="313"/>
      <c r="S676" s="313"/>
      <c r="T676" s="313"/>
      <c r="U676" s="313"/>
      <c r="V676" s="313"/>
      <c r="W676" s="313"/>
      <c r="X676" s="313"/>
      <c r="Y676" s="313"/>
      <c r="Z676" s="313"/>
    </row>
    <row r="677" spans="1:26" x14ac:dyDescent="0.25">
      <c r="A677" s="313"/>
      <c r="B677" s="322"/>
      <c r="C677" s="322"/>
      <c r="D677" s="313"/>
      <c r="E677" s="323"/>
      <c r="F677" s="312"/>
      <c r="G677" s="312"/>
      <c r="H677" s="324"/>
      <c r="I677" s="324"/>
      <c r="J677" s="313"/>
      <c r="K677" s="312"/>
      <c r="L677" s="313"/>
      <c r="M677" s="313"/>
      <c r="N677" s="313"/>
      <c r="O677" s="313"/>
      <c r="P677" s="313"/>
      <c r="Q677" s="313"/>
      <c r="R677" s="313"/>
      <c r="S677" s="313"/>
      <c r="T677" s="313"/>
      <c r="U677" s="313"/>
      <c r="V677" s="313"/>
      <c r="W677" s="313"/>
      <c r="X677" s="313"/>
      <c r="Y677" s="313"/>
      <c r="Z677" s="313"/>
    </row>
    <row r="678" spans="1:26" x14ac:dyDescent="0.25">
      <c r="A678" s="313"/>
      <c r="B678" s="322"/>
      <c r="C678" s="322"/>
      <c r="D678" s="313"/>
      <c r="E678" s="323"/>
      <c r="F678" s="312"/>
      <c r="G678" s="312"/>
      <c r="H678" s="324"/>
      <c r="I678" s="324"/>
      <c r="J678" s="313"/>
      <c r="K678" s="312"/>
      <c r="L678" s="313"/>
      <c r="M678" s="313"/>
      <c r="N678" s="313"/>
      <c r="O678" s="313"/>
      <c r="P678" s="313"/>
      <c r="Q678" s="313"/>
      <c r="R678" s="313"/>
      <c r="S678" s="313"/>
      <c r="T678" s="313"/>
      <c r="U678" s="313"/>
      <c r="V678" s="313"/>
      <c r="W678" s="313"/>
      <c r="X678" s="313"/>
      <c r="Y678" s="313"/>
      <c r="Z678" s="313"/>
    </row>
    <row r="679" spans="1:26" x14ac:dyDescent="0.25">
      <c r="A679" s="313"/>
      <c r="B679" s="322"/>
      <c r="C679" s="322"/>
      <c r="D679" s="313"/>
      <c r="E679" s="323"/>
      <c r="F679" s="312"/>
      <c r="G679" s="312"/>
      <c r="H679" s="324"/>
      <c r="I679" s="324"/>
      <c r="J679" s="313"/>
      <c r="K679" s="312"/>
      <c r="L679" s="313"/>
      <c r="M679" s="313"/>
      <c r="N679" s="313"/>
      <c r="O679" s="313"/>
      <c r="P679" s="313"/>
      <c r="Q679" s="313"/>
      <c r="R679" s="313"/>
      <c r="S679" s="313"/>
      <c r="T679" s="313"/>
      <c r="U679" s="313"/>
      <c r="V679" s="313"/>
      <c r="W679" s="313"/>
      <c r="X679" s="313"/>
      <c r="Y679" s="313"/>
      <c r="Z679" s="313"/>
    </row>
    <row r="680" spans="1:26" x14ac:dyDescent="0.25">
      <c r="A680" s="313"/>
      <c r="B680" s="322"/>
      <c r="C680" s="322"/>
      <c r="D680" s="313"/>
      <c r="E680" s="323"/>
      <c r="F680" s="312"/>
      <c r="G680" s="312"/>
      <c r="H680" s="324"/>
      <c r="I680" s="324"/>
      <c r="J680" s="313"/>
      <c r="K680" s="312"/>
      <c r="L680" s="313"/>
      <c r="M680" s="313"/>
      <c r="N680" s="313"/>
      <c r="O680" s="313"/>
      <c r="P680" s="313"/>
      <c r="Q680" s="313"/>
      <c r="R680" s="313"/>
      <c r="S680" s="313"/>
      <c r="T680" s="313"/>
      <c r="U680" s="313"/>
      <c r="V680" s="313"/>
      <c r="W680" s="313"/>
      <c r="X680" s="313"/>
      <c r="Y680" s="313"/>
      <c r="Z680" s="313"/>
    </row>
    <row r="681" spans="1:26" x14ac:dyDescent="0.25">
      <c r="A681" s="313"/>
      <c r="B681" s="322"/>
      <c r="C681" s="322"/>
      <c r="D681" s="313"/>
      <c r="E681" s="323"/>
      <c r="F681" s="312"/>
      <c r="G681" s="312"/>
      <c r="H681" s="324"/>
      <c r="I681" s="324"/>
      <c r="J681" s="313"/>
      <c r="K681" s="312"/>
      <c r="L681" s="313"/>
      <c r="M681" s="313"/>
      <c r="N681" s="313"/>
      <c r="O681" s="313"/>
      <c r="P681" s="313"/>
      <c r="Q681" s="313"/>
      <c r="R681" s="313"/>
      <c r="S681" s="313"/>
      <c r="T681" s="313"/>
      <c r="U681" s="313"/>
      <c r="V681" s="313"/>
      <c r="W681" s="313"/>
      <c r="X681" s="313"/>
      <c r="Y681" s="313"/>
      <c r="Z681" s="313"/>
    </row>
    <row r="682" spans="1:26" x14ac:dyDescent="0.25">
      <c r="A682" s="313"/>
      <c r="B682" s="322"/>
      <c r="C682" s="322"/>
      <c r="D682" s="313"/>
      <c r="E682" s="323"/>
      <c r="F682" s="312"/>
      <c r="G682" s="312"/>
      <c r="H682" s="324"/>
      <c r="I682" s="324"/>
      <c r="J682" s="313"/>
      <c r="K682" s="312"/>
      <c r="L682" s="313"/>
      <c r="M682" s="313"/>
      <c r="N682" s="313"/>
      <c r="O682" s="313"/>
      <c r="P682" s="313"/>
      <c r="Q682" s="313"/>
      <c r="R682" s="313"/>
      <c r="S682" s="313"/>
      <c r="T682" s="313"/>
      <c r="U682" s="313"/>
      <c r="V682" s="313"/>
      <c r="W682" s="313"/>
      <c r="X682" s="313"/>
      <c r="Y682" s="313"/>
      <c r="Z682" s="313"/>
    </row>
    <row r="683" spans="1:26" x14ac:dyDescent="0.25">
      <c r="A683" s="313"/>
      <c r="B683" s="322"/>
      <c r="C683" s="322"/>
      <c r="D683" s="313"/>
      <c r="E683" s="323"/>
      <c r="F683" s="312"/>
      <c r="G683" s="312"/>
      <c r="H683" s="324"/>
      <c r="I683" s="324"/>
      <c r="J683" s="313"/>
      <c r="K683" s="312"/>
      <c r="L683" s="313"/>
      <c r="M683" s="313"/>
      <c r="N683" s="313"/>
      <c r="O683" s="313"/>
      <c r="P683" s="313"/>
      <c r="Q683" s="313"/>
      <c r="R683" s="313"/>
      <c r="S683" s="313"/>
      <c r="T683" s="313"/>
      <c r="U683" s="313"/>
      <c r="V683" s="313"/>
      <c r="W683" s="313"/>
      <c r="X683" s="313"/>
      <c r="Y683" s="313"/>
      <c r="Z683" s="313"/>
    </row>
    <row r="684" spans="1:26" x14ac:dyDescent="0.25">
      <c r="A684" s="313"/>
      <c r="B684" s="322"/>
      <c r="C684" s="322"/>
      <c r="D684" s="313"/>
      <c r="E684" s="323"/>
      <c r="F684" s="312"/>
      <c r="G684" s="312"/>
      <c r="H684" s="324"/>
      <c r="I684" s="324"/>
      <c r="J684" s="313"/>
      <c r="K684" s="312"/>
      <c r="L684" s="313"/>
      <c r="M684" s="313"/>
      <c r="N684" s="313"/>
      <c r="O684" s="313"/>
      <c r="P684" s="313"/>
      <c r="Q684" s="313"/>
      <c r="R684" s="313"/>
      <c r="S684" s="313"/>
      <c r="T684" s="313"/>
      <c r="U684" s="313"/>
      <c r="V684" s="313"/>
      <c r="W684" s="313"/>
      <c r="X684" s="313"/>
      <c r="Y684" s="313"/>
      <c r="Z684" s="313"/>
    </row>
    <row r="685" spans="1:26" x14ac:dyDescent="0.25">
      <c r="A685" s="313"/>
      <c r="B685" s="322"/>
      <c r="C685" s="322"/>
      <c r="D685" s="313"/>
      <c r="E685" s="323"/>
      <c r="F685" s="312"/>
      <c r="G685" s="312"/>
      <c r="H685" s="324"/>
      <c r="I685" s="324"/>
      <c r="J685" s="313"/>
      <c r="K685" s="312"/>
      <c r="L685" s="313"/>
      <c r="M685" s="313"/>
      <c r="N685" s="313"/>
      <c r="O685" s="313"/>
      <c r="P685" s="313"/>
      <c r="Q685" s="313"/>
      <c r="R685" s="313"/>
      <c r="S685" s="313"/>
      <c r="T685" s="313"/>
      <c r="U685" s="313"/>
      <c r="V685" s="313"/>
      <c r="W685" s="313"/>
      <c r="X685" s="313"/>
      <c r="Y685" s="313"/>
      <c r="Z685" s="313"/>
    </row>
    <row r="686" spans="1:26" x14ac:dyDescent="0.25">
      <c r="A686" s="313"/>
      <c r="B686" s="322"/>
      <c r="C686" s="322"/>
      <c r="D686" s="313"/>
      <c r="E686" s="323"/>
      <c r="F686" s="312"/>
      <c r="G686" s="312"/>
      <c r="H686" s="324"/>
      <c r="I686" s="324"/>
      <c r="J686" s="313"/>
      <c r="K686" s="312"/>
      <c r="L686" s="313"/>
      <c r="M686" s="313"/>
      <c r="N686" s="313"/>
      <c r="O686" s="313"/>
      <c r="P686" s="313"/>
      <c r="Q686" s="313"/>
      <c r="R686" s="313"/>
      <c r="S686" s="313"/>
      <c r="T686" s="313"/>
      <c r="U686" s="313"/>
      <c r="V686" s="313"/>
      <c r="W686" s="313"/>
      <c r="X686" s="313"/>
      <c r="Y686" s="313"/>
      <c r="Z686" s="313"/>
    </row>
    <row r="687" spans="1:26" x14ac:dyDescent="0.25">
      <c r="A687" s="313"/>
      <c r="B687" s="322"/>
      <c r="C687" s="322"/>
      <c r="D687" s="313"/>
      <c r="E687" s="323"/>
      <c r="F687" s="312"/>
      <c r="G687" s="312"/>
      <c r="H687" s="324"/>
      <c r="I687" s="324"/>
      <c r="J687" s="313"/>
      <c r="K687" s="312"/>
      <c r="L687" s="313"/>
      <c r="M687" s="313"/>
      <c r="N687" s="313"/>
      <c r="O687" s="313"/>
      <c r="P687" s="313"/>
      <c r="Q687" s="313"/>
      <c r="R687" s="313"/>
      <c r="S687" s="313"/>
      <c r="T687" s="313"/>
      <c r="U687" s="313"/>
      <c r="V687" s="313"/>
      <c r="W687" s="313"/>
      <c r="X687" s="313"/>
      <c r="Y687" s="313"/>
      <c r="Z687" s="313"/>
    </row>
    <row r="688" spans="1:26" x14ac:dyDescent="0.25">
      <c r="A688" s="313"/>
      <c r="B688" s="322"/>
      <c r="C688" s="322"/>
      <c r="D688" s="313"/>
      <c r="E688" s="323"/>
      <c r="F688" s="312"/>
      <c r="G688" s="312"/>
      <c r="H688" s="324"/>
      <c r="I688" s="324"/>
      <c r="J688" s="313"/>
      <c r="K688" s="312"/>
      <c r="L688" s="313"/>
      <c r="M688" s="313"/>
      <c r="N688" s="313"/>
      <c r="O688" s="313"/>
      <c r="P688" s="313"/>
      <c r="Q688" s="313"/>
      <c r="R688" s="313"/>
      <c r="S688" s="313"/>
      <c r="T688" s="313"/>
      <c r="U688" s="313"/>
      <c r="V688" s="313"/>
      <c r="W688" s="313"/>
      <c r="X688" s="313"/>
      <c r="Y688" s="313"/>
      <c r="Z688" s="313"/>
    </row>
    <row r="689" spans="1:26" x14ac:dyDescent="0.25">
      <c r="A689" s="313"/>
      <c r="B689" s="322"/>
      <c r="C689" s="322"/>
      <c r="D689" s="313"/>
      <c r="E689" s="323"/>
      <c r="F689" s="312"/>
      <c r="G689" s="312"/>
      <c r="H689" s="324"/>
      <c r="I689" s="324"/>
      <c r="J689" s="313"/>
      <c r="K689" s="312"/>
      <c r="L689" s="313"/>
      <c r="M689" s="313"/>
      <c r="N689" s="313"/>
      <c r="O689" s="313"/>
      <c r="P689" s="313"/>
      <c r="Q689" s="313"/>
      <c r="R689" s="313"/>
      <c r="S689" s="313"/>
      <c r="T689" s="313"/>
      <c r="U689" s="313"/>
      <c r="V689" s="313"/>
      <c r="W689" s="313"/>
      <c r="X689" s="313"/>
      <c r="Y689" s="313"/>
      <c r="Z689" s="313"/>
    </row>
    <row r="690" spans="1:26" x14ac:dyDescent="0.25">
      <c r="A690" s="313"/>
      <c r="B690" s="322"/>
      <c r="C690" s="322"/>
      <c r="D690" s="313"/>
      <c r="E690" s="323"/>
      <c r="F690" s="312"/>
      <c r="G690" s="312"/>
      <c r="H690" s="324"/>
      <c r="I690" s="324"/>
      <c r="J690" s="313"/>
      <c r="K690" s="312"/>
      <c r="L690" s="313"/>
      <c r="M690" s="313"/>
      <c r="N690" s="313"/>
      <c r="O690" s="313"/>
      <c r="P690" s="313"/>
      <c r="Q690" s="313"/>
      <c r="R690" s="313"/>
      <c r="S690" s="313"/>
      <c r="T690" s="313"/>
      <c r="U690" s="313"/>
      <c r="V690" s="313"/>
      <c r="W690" s="313"/>
      <c r="X690" s="313"/>
      <c r="Y690" s="313"/>
      <c r="Z690" s="313"/>
    </row>
    <row r="691" spans="1:26" x14ac:dyDescent="0.25">
      <c r="A691" s="313"/>
      <c r="B691" s="322"/>
      <c r="C691" s="322"/>
      <c r="D691" s="313"/>
      <c r="E691" s="323"/>
      <c r="F691" s="312"/>
      <c r="G691" s="312"/>
      <c r="H691" s="324"/>
      <c r="I691" s="324"/>
      <c r="J691" s="313"/>
      <c r="K691" s="312"/>
      <c r="L691" s="313"/>
      <c r="M691" s="313"/>
      <c r="N691" s="313"/>
      <c r="O691" s="313"/>
      <c r="P691" s="313"/>
      <c r="Q691" s="313"/>
      <c r="R691" s="313"/>
      <c r="S691" s="313"/>
      <c r="T691" s="313"/>
      <c r="U691" s="313"/>
      <c r="V691" s="313"/>
      <c r="W691" s="313"/>
      <c r="X691" s="313"/>
      <c r="Y691" s="313"/>
      <c r="Z691" s="313"/>
    </row>
    <row r="692" spans="1:26" x14ac:dyDescent="0.25">
      <c r="A692" s="313"/>
      <c r="B692" s="322"/>
      <c r="C692" s="322"/>
      <c r="D692" s="313"/>
      <c r="E692" s="323"/>
      <c r="F692" s="312"/>
      <c r="G692" s="312"/>
      <c r="H692" s="324"/>
      <c r="I692" s="324"/>
      <c r="J692" s="313"/>
      <c r="K692" s="312"/>
      <c r="L692" s="313"/>
      <c r="M692" s="313"/>
      <c r="N692" s="313"/>
      <c r="O692" s="313"/>
      <c r="P692" s="313"/>
      <c r="Q692" s="313"/>
      <c r="R692" s="313"/>
      <c r="S692" s="313"/>
      <c r="T692" s="313"/>
      <c r="U692" s="313"/>
      <c r="V692" s="313"/>
      <c r="W692" s="313"/>
      <c r="X692" s="313"/>
      <c r="Y692" s="313"/>
      <c r="Z692" s="313"/>
    </row>
    <row r="693" spans="1:26" x14ac:dyDescent="0.25">
      <c r="A693" s="313"/>
      <c r="B693" s="322"/>
      <c r="C693" s="322"/>
      <c r="D693" s="313"/>
      <c r="E693" s="323"/>
      <c r="F693" s="312"/>
      <c r="G693" s="312"/>
      <c r="H693" s="324"/>
      <c r="I693" s="324"/>
      <c r="J693" s="313"/>
      <c r="K693" s="312"/>
      <c r="L693" s="313"/>
      <c r="M693" s="313"/>
      <c r="N693" s="313"/>
      <c r="O693" s="313"/>
      <c r="P693" s="313"/>
      <c r="Q693" s="313"/>
      <c r="R693" s="313"/>
      <c r="S693" s="313"/>
      <c r="T693" s="313"/>
      <c r="U693" s="313"/>
      <c r="V693" s="313"/>
      <c r="W693" s="313"/>
      <c r="X693" s="313"/>
      <c r="Y693" s="313"/>
      <c r="Z693" s="313"/>
    </row>
    <row r="694" spans="1:26" x14ac:dyDescent="0.25">
      <c r="A694" s="313"/>
      <c r="B694" s="322"/>
      <c r="C694" s="322"/>
      <c r="D694" s="313"/>
      <c r="E694" s="323"/>
      <c r="F694" s="312"/>
      <c r="G694" s="312"/>
      <c r="H694" s="324"/>
      <c r="I694" s="324"/>
      <c r="J694" s="313"/>
      <c r="K694" s="312"/>
      <c r="L694" s="313"/>
      <c r="M694" s="313"/>
      <c r="N694" s="313"/>
      <c r="O694" s="313"/>
      <c r="P694" s="313"/>
      <c r="Q694" s="313"/>
      <c r="R694" s="313"/>
      <c r="S694" s="313"/>
      <c r="T694" s="313"/>
      <c r="U694" s="313"/>
      <c r="V694" s="313"/>
      <c r="W694" s="313"/>
      <c r="X694" s="313"/>
      <c r="Y694" s="313"/>
      <c r="Z694" s="313"/>
    </row>
    <row r="695" spans="1:26" x14ac:dyDescent="0.25">
      <c r="A695" s="313"/>
      <c r="B695" s="322"/>
      <c r="C695" s="322"/>
      <c r="D695" s="313"/>
      <c r="E695" s="323"/>
      <c r="F695" s="312"/>
      <c r="G695" s="312"/>
      <c r="H695" s="324"/>
      <c r="I695" s="324"/>
      <c r="J695" s="313"/>
      <c r="K695" s="312"/>
      <c r="L695" s="313"/>
      <c r="M695" s="313"/>
      <c r="N695" s="313"/>
      <c r="O695" s="313"/>
      <c r="P695" s="313"/>
      <c r="Q695" s="313"/>
      <c r="R695" s="313"/>
      <c r="S695" s="313"/>
      <c r="T695" s="313"/>
      <c r="U695" s="313"/>
      <c r="V695" s="313"/>
      <c r="W695" s="313"/>
      <c r="X695" s="313"/>
      <c r="Y695" s="313"/>
      <c r="Z695" s="313"/>
    </row>
    <row r="696" spans="1:26" x14ac:dyDescent="0.25">
      <c r="A696" s="313"/>
      <c r="B696" s="322"/>
      <c r="C696" s="322"/>
      <c r="D696" s="313"/>
      <c r="E696" s="323"/>
      <c r="F696" s="312"/>
      <c r="G696" s="312"/>
      <c r="H696" s="324"/>
      <c r="I696" s="324"/>
      <c r="J696" s="313"/>
      <c r="K696" s="312"/>
      <c r="L696" s="313"/>
      <c r="M696" s="313"/>
      <c r="N696" s="313"/>
      <c r="O696" s="313"/>
      <c r="P696" s="313"/>
      <c r="Q696" s="313"/>
      <c r="R696" s="313"/>
      <c r="S696" s="313"/>
      <c r="T696" s="313"/>
      <c r="U696" s="313"/>
      <c r="V696" s="313"/>
      <c r="W696" s="313"/>
      <c r="X696" s="313"/>
      <c r="Y696" s="313"/>
      <c r="Z696" s="313"/>
    </row>
    <row r="697" spans="1:26" x14ac:dyDescent="0.25">
      <c r="A697" s="313"/>
      <c r="B697" s="322"/>
      <c r="C697" s="322"/>
      <c r="D697" s="313"/>
      <c r="E697" s="323"/>
      <c r="F697" s="312"/>
      <c r="G697" s="312"/>
      <c r="H697" s="324"/>
      <c r="I697" s="324"/>
      <c r="J697" s="313"/>
      <c r="K697" s="312"/>
      <c r="L697" s="313"/>
      <c r="M697" s="313"/>
      <c r="N697" s="313"/>
      <c r="O697" s="313"/>
      <c r="P697" s="313"/>
      <c r="Q697" s="313"/>
      <c r="R697" s="313"/>
      <c r="S697" s="313"/>
      <c r="T697" s="313"/>
      <c r="U697" s="313"/>
      <c r="V697" s="313"/>
      <c r="W697" s="313"/>
      <c r="X697" s="313"/>
      <c r="Y697" s="313"/>
      <c r="Z697" s="313"/>
    </row>
    <row r="698" spans="1:26" x14ac:dyDescent="0.25">
      <c r="A698" s="313"/>
      <c r="B698" s="322"/>
      <c r="C698" s="322"/>
      <c r="D698" s="313"/>
      <c r="E698" s="323"/>
      <c r="F698" s="312"/>
      <c r="G698" s="312"/>
      <c r="H698" s="324"/>
      <c r="I698" s="324"/>
      <c r="J698" s="313"/>
      <c r="K698" s="312"/>
      <c r="L698" s="313"/>
      <c r="M698" s="313"/>
      <c r="N698" s="313"/>
      <c r="O698" s="313"/>
      <c r="P698" s="313"/>
      <c r="Q698" s="313"/>
      <c r="R698" s="313"/>
      <c r="S698" s="313"/>
      <c r="T698" s="313"/>
      <c r="U698" s="313"/>
      <c r="V698" s="313"/>
      <c r="W698" s="313"/>
      <c r="X698" s="313"/>
      <c r="Y698" s="313"/>
      <c r="Z698" s="313"/>
    </row>
    <row r="699" spans="1:26" x14ac:dyDescent="0.25">
      <c r="A699" s="313"/>
      <c r="B699" s="322"/>
      <c r="C699" s="322"/>
      <c r="D699" s="313"/>
      <c r="E699" s="323"/>
      <c r="F699" s="312"/>
      <c r="G699" s="312"/>
      <c r="H699" s="324"/>
      <c r="I699" s="324"/>
      <c r="J699" s="313"/>
      <c r="K699" s="312"/>
      <c r="L699" s="313"/>
      <c r="M699" s="313"/>
      <c r="N699" s="313"/>
      <c r="O699" s="313"/>
      <c r="P699" s="313"/>
      <c r="Q699" s="313"/>
      <c r="R699" s="313"/>
      <c r="S699" s="313"/>
      <c r="T699" s="313"/>
      <c r="U699" s="313"/>
      <c r="V699" s="313"/>
      <c r="W699" s="313"/>
      <c r="X699" s="313"/>
      <c r="Y699" s="313"/>
      <c r="Z699" s="313"/>
    </row>
    <row r="700" spans="1:26" x14ac:dyDescent="0.25">
      <c r="A700" s="313"/>
      <c r="B700" s="322"/>
      <c r="C700" s="322"/>
      <c r="D700" s="313"/>
      <c r="E700" s="323"/>
      <c r="F700" s="312"/>
      <c r="G700" s="312"/>
      <c r="H700" s="324"/>
      <c r="I700" s="324"/>
      <c r="J700" s="313"/>
      <c r="K700" s="312"/>
      <c r="L700" s="313"/>
      <c r="M700" s="313"/>
      <c r="N700" s="313"/>
      <c r="O700" s="313"/>
      <c r="P700" s="313"/>
      <c r="Q700" s="313"/>
      <c r="R700" s="313"/>
      <c r="S700" s="313"/>
      <c r="T700" s="313"/>
      <c r="U700" s="313"/>
      <c r="V700" s="313"/>
      <c r="W700" s="313"/>
      <c r="X700" s="313"/>
      <c r="Y700" s="313"/>
      <c r="Z700" s="313"/>
    </row>
    <row r="701" spans="1:26" x14ac:dyDescent="0.25">
      <c r="A701" s="313"/>
      <c r="B701" s="322"/>
      <c r="C701" s="322"/>
      <c r="D701" s="313"/>
      <c r="E701" s="323"/>
      <c r="F701" s="312"/>
      <c r="G701" s="312"/>
      <c r="H701" s="324"/>
      <c r="I701" s="324"/>
      <c r="J701" s="313"/>
      <c r="K701" s="312"/>
      <c r="L701" s="313"/>
      <c r="M701" s="313"/>
      <c r="N701" s="313"/>
      <c r="O701" s="313"/>
      <c r="P701" s="313"/>
      <c r="Q701" s="313"/>
      <c r="R701" s="313"/>
      <c r="S701" s="313"/>
      <c r="T701" s="313"/>
      <c r="U701" s="313"/>
      <c r="V701" s="313"/>
      <c r="W701" s="313"/>
      <c r="X701" s="313"/>
      <c r="Y701" s="313"/>
      <c r="Z701" s="313"/>
    </row>
    <row r="702" spans="1:26" x14ac:dyDescent="0.25">
      <c r="A702" s="313"/>
      <c r="B702" s="322"/>
      <c r="C702" s="322"/>
      <c r="D702" s="313"/>
      <c r="E702" s="323"/>
      <c r="F702" s="312"/>
      <c r="G702" s="312"/>
      <c r="H702" s="324"/>
      <c r="I702" s="324"/>
      <c r="J702" s="313"/>
      <c r="K702" s="312"/>
      <c r="L702" s="313"/>
      <c r="M702" s="313"/>
      <c r="N702" s="313"/>
      <c r="O702" s="313"/>
      <c r="P702" s="313"/>
      <c r="Q702" s="313"/>
      <c r="R702" s="313"/>
      <c r="S702" s="313"/>
      <c r="T702" s="313"/>
      <c r="U702" s="313"/>
      <c r="V702" s="313"/>
      <c r="W702" s="313"/>
      <c r="X702" s="313"/>
      <c r="Y702" s="313"/>
      <c r="Z702" s="313"/>
    </row>
    <row r="703" spans="1:26" x14ac:dyDescent="0.25">
      <c r="A703" s="313"/>
      <c r="B703" s="322"/>
      <c r="C703" s="322"/>
      <c r="D703" s="313"/>
      <c r="E703" s="323"/>
      <c r="F703" s="312"/>
      <c r="G703" s="312"/>
      <c r="H703" s="324"/>
      <c r="I703" s="324"/>
      <c r="J703" s="313"/>
      <c r="K703" s="312"/>
      <c r="L703" s="313"/>
      <c r="M703" s="313"/>
      <c r="N703" s="313"/>
      <c r="O703" s="313"/>
      <c r="P703" s="313"/>
      <c r="Q703" s="313"/>
      <c r="R703" s="313"/>
      <c r="S703" s="313"/>
      <c r="T703" s="313"/>
      <c r="U703" s="313"/>
      <c r="V703" s="313"/>
      <c r="W703" s="313"/>
      <c r="X703" s="313"/>
      <c r="Y703" s="313"/>
      <c r="Z703" s="313"/>
    </row>
    <row r="704" spans="1:26" x14ac:dyDescent="0.25">
      <c r="A704" s="313"/>
      <c r="B704" s="322"/>
      <c r="C704" s="322"/>
      <c r="D704" s="313"/>
      <c r="E704" s="323"/>
      <c r="F704" s="312"/>
      <c r="G704" s="312"/>
      <c r="H704" s="324"/>
      <c r="I704" s="324"/>
      <c r="J704" s="313"/>
      <c r="K704" s="312"/>
      <c r="L704" s="313"/>
      <c r="M704" s="313"/>
      <c r="N704" s="313"/>
      <c r="O704" s="313"/>
      <c r="P704" s="313"/>
      <c r="Q704" s="313"/>
      <c r="R704" s="313"/>
      <c r="S704" s="313"/>
      <c r="T704" s="313"/>
      <c r="U704" s="313"/>
      <c r="V704" s="313"/>
      <c r="W704" s="313"/>
      <c r="X704" s="313"/>
      <c r="Y704" s="313"/>
      <c r="Z704" s="313"/>
    </row>
    <row r="705" spans="1:26" x14ac:dyDescent="0.25">
      <c r="A705" s="313"/>
      <c r="B705" s="322"/>
      <c r="C705" s="322"/>
      <c r="D705" s="313"/>
      <c r="E705" s="323"/>
      <c r="F705" s="312"/>
      <c r="G705" s="312"/>
      <c r="H705" s="324"/>
      <c r="I705" s="324"/>
      <c r="J705" s="313"/>
      <c r="K705" s="312"/>
      <c r="L705" s="313"/>
      <c r="M705" s="313"/>
      <c r="N705" s="313"/>
      <c r="O705" s="313"/>
      <c r="P705" s="313"/>
      <c r="Q705" s="313"/>
      <c r="R705" s="313"/>
      <c r="S705" s="313"/>
      <c r="T705" s="313"/>
      <c r="U705" s="313"/>
      <c r="V705" s="313"/>
      <c r="W705" s="313"/>
      <c r="X705" s="313"/>
      <c r="Y705" s="313"/>
      <c r="Z705" s="313"/>
    </row>
    <row r="706" spans="1:26" x14ac:dyDescent="0.25">
      <c r="A706" s="313"/>
      <c r="B706" s="322"/>
      <c r="C706" s="322"/>
      <c r="D706" s="313"/>
      <c r="E706" s="323"/>
      <c r="F706" s="312"/>
      <c r="G706" s="312"/>
      <c r="H706" s="324"/>
      <c r="I706" s="324"/>
      <c r="J706" s="313"/>
      <c r="K706" s="312"/>
      <c r="L706" s="313"/>
      <c r="M706" s="313"/>
      <c r="N706" s="313"/>
      <c r="O706" s="313"/>
      <c r="P706" s="313"/>
      <c r="Q706" s="313"/>
      <c r="R706" s="313"/>
      <c r="S706" s="313"/>
      <c r="T706" s="313"/>
      <c r="U706" s="313"/>
      <c r="V706" s="313"/>
      <c r="W706" s="313"/>
      <c r="X706" s="313"/>
      <c r="Y706" s="313"/>
      <c r="Z706" s="313"/>
    </row>
    <row r="707" spans="1:26" x14ac:dyDescent="0.25">
      <c r="A707" s="313"/>
      <c r="B707" s="322"/>
      <c r="C707" s="322"/>
      <c r="D707" s="313"/>
      <c r="E707" s="323"/>
      <c r="F707" s="312"/>
      <c r="G707" s="312"/>
      <c r="H707" s="324"/>
      <c r="I707" s="324"/>
      <c r="J707" s="313"/>
      <c r="K707" s="312"/>
      <c r="L707" s="313"/>
      <c r="M707" s="313"/>
      <c r="N707" s="313"/>
      <c r="O707" s="313"/>
      <c r="P707" s="313"/>
      <c r="Q707" s="313"/>
      <c r="R707" s="313"/>
      <c r="S707" s="313"/>
      <c r="T707" s="313"/>
      <c r="U707" s="313"/>
      <c r="V707" s="313"/>
      <c r="W707" s="313"/>
      <c r="X707" s="313"/>
      <c r="Y707" s="313"/>
      <c r="Z707" s="313"/>
    </row>
    <row r="708" spans="1:26" x14ac:dyDescent="0.25">
      <c r="A708" s="313"/>
      <c r="B708" s="322"/>
      <c r="C708" s="322"/>
      <c r="D708" s="313"/>
      <c r="E708" s="323"/>
      <c r="F708" s="312"/>
      <c r="G708" s="312"/>
      <c r="H708" s="324"/>
      <c r="I708" s="324"/>
      <c r="J708" s="313"/>
      <c r="K708" s="312"/>
      <c r="L708" s="313"/>
      <c r="M708" s="313"/>
      <c r="N708" s="313"/>
      <c r="O708" s="313"/>
      <c r="P708" s="313"/>
      <c r="Q708" s="313"/>
      <c r="R708" s="313"/>
      <c r="S708" s="313"/>
      <c r="T708" s="313"/>
      <c r="U708" s="313"/>
      <c r="V708" s="313"/>
      <c r="W708" s="313"/>
      <c r="X708" s="313"/>
      <c r="Y708" s="313"/>
      <c r="Z708" s="313"/>
    </row>
    <row r="709" spans="1:26" x14ac:dyDescent="0.25">
      <c r="A709" s="313"/>
      <c r="B709" s="322"/>
      <c r="C709" s="322"/>
      <c r="D709" s="313"/>
      <c r="E709" s="323"/>
      <c r="F709" s="312"/>
      <c r="G709" s="312"/>
      <c r="H709" s="324"/>
      <c r="I709" s="324"/>
      <c r="J709" s="313"/>
      <c r="K709" s="312"/>
      <c r="L709" s="313"/>
      <c r="M709" s="313"/>
      <c r="N709" s="313"/>
      <c r="O709" s="313"/>
      <c r="P709" s="313"/>
      <c r="Q709" s="313"/>
      <c r="R709" s="313"/>
      <c r="S709" s="313"/>
      <c r="T709" s="313"/>
      <c r="U709" s="313"/>
      <c r="V709" s="313"/>
      <c r="W709" s="313"/>
      <c r="X709" s="313"/>
      <c r="Y709" s="313"/>
      <c r="Z709" s="313"/>
    </row>
    <row r="710" spans="1:26" x14ac:dyDescent="0.25">
      <c r="A710" s="313"/>
      <c r="B710" s="322"/>
      <c r="C710" s="322"/>
      <c r="D710" s="313"/>
      <c r="E710" s="323"/>
      <c r="F710" s="312"/>
      <c r="G710" s="312"/>
      <c r="H710" s="324"/>
      <c r="I710" s="324"/>
      <c r="J710" s="313"/>
      <c r="K710" s="312"/>
      <c r="L710" s="313"/>
      <c r="M710" s="313"/>
      <c r="N710" s="313"/>
      <c r="O710" s="313"/>
      <c r="P710" s="313"/>
      <c r="Q710" s="313"/>
      <c r="R710" s="313"/>
      <c r="S710" s="313"/>
      <c r="T710" s="313"/>
      <c r="U710" s="313"/>
      <c r="V710" s="313"/>
      <c r="W710" s="313"/>
      <c r="X710" s="313"/>
      <c r="Y710" s="313"/>
      <c r="Z710" s="313"/>
    </row>
    <row r="711" spans="1:26" x14ac:dyDescent="0.25">
      <c r="A711" s="313"/>
      <c r="B711" s="322"/>
      <c r="C711" s="322"/>
      <c r="D711" s="313"/>
      <c r="E711" s="323"/>
      <c r="F711" s="312"/>
      <c r="G711" s="312"/>
      <c r="H711" s="324"/>
      <c r="I711" s="324"/>
      <c r="J711" s="313"/>
      <c r="K711" s="312"/>
      <c r="L711" s="313"/>
      <c r="M711" s="313"/>
      <c r="N711" s="313"/>
      <c r="O711" s="313"/>
      <c r="P711" s="313"/>
      <c r="Q711" s="313"/>
      <c r="R711" s="313"/>
      <c r="S711" s="313"/>
      <c r="T711" s="313"/>
      <c r="U711" s="313"/>
      <c r="V711" s="313"/>
      <c r="W711" s="313"/>
      <c r="X711" s="313"/>
      <c r="Y711" s="313"/>
      <c r="Z711" s="313"/>
    </row>
    <row r="712" spans="1:26" x14ac:dyDescent="0.25">
      <c r="A712" s="313"/>
      <c r="B712" s="322"/>
      <c r="C712" s="322"/>
      <c r="D712" s="313"/>
      <c r="E712" s="323"/>
      <c r="F712" s="312"/>
      <c r="G712" s="312"/>
      <c r="H712" s="324"/>
      <c r="I712" s="324"/>
      <c r="J712" s="313"/>
      <c r="K712" s="312"/>
      <c r="L712" s="313"/>
      <c r="M712" s="313"/>
      <c r="N712" s="313"/>
      <c r="O712" s="313"/>
      <c r="P712" s="313"/>
      <c r="Q712" s="313"/>
      <c r="R712" s="313"/>
      <c r="S712" s="313"/>
      <c r="T712" s="313"/>
      <c r="U712" s="313"/>
      <c r="V712" s="313"/>
      <c r="W712" s="313"/>
      <c r="X712" s="313"/>
      <c r="Y712" s="313"/>
      <c r="Z712" s="313"/>
    </row>
    <row r="713" spans="1:26" x14ac:dyDescent="0.25">
      <c r="A713" s="313"/>
      <c r="B713" s="322"/>
      <c r="C713" s="322"/>
      <c r="D713" s="313"/>
      <c r="E713" s="323"/>
      <c r="F713" s="312"/>
      <c r="G713" s="312"/>
      <c r="H713" s="324"/>
      <c r="I713" s="324"/>
      <c r="J713" s="313"/>
      <c r="K713" s="312"/>
      <c r="L713" s="313"/>
      <c r="M713" s="313"/>
      <c r="N713" s="313"/>
      <c r="O713" s="313"/>
      <c r="P713" s="313"/>
      <c r="Q713" s="313"/>
      <c r="R713" s="313"/>
      <c r="S713" s="313"/>
      <c r="T713" s="313"/>
      <c r="U713" s="313"/>
      <c r="V713" s="313"/>
      <c r="W713" s="313"/>
      <c r="X713" s="313"/>
      <c r="Y713" s="313"/>
      <c r="Z713" s="313"/>
    </row>
    <row r="714" spans="1:26" x14ac:dyDescent="0.25">
      <c r="A714" s="313"/>
      <c r="B714" s="322"/>
      <c r="C714" s="322"/>
      <c r="D714" s="313"/>
      <c r="E714" s="323"/>
      <c r="F714" s="312"/>
      <c r="G714" s="312"/>
      <c r="H714" s="324"/>
      <c r="I714" s="324"/>
      <c r="J714" s="313"/>
      <c r="K714" s="312"/>
      <c r="L714" s="313"/>
      <c r="M714" s="313"/>
      <c r="N714" s="313"/>
      <c r="O714" s="313"/>
      <c r="P714" s="313"/>
      <c r="Q714" s="313"/>
      <c r="R714" s="313"/>
      <c r="S714" s="313"/>
      <c r="T714" s="313"/>
      <c r="U714" s="313"/>
      <c r="V714" s="313"/>
      <c r="W714" s="313"/>
      <c r="X714" s="313"/>
      <c r="Y714" s="313"/>
      <c r="Z714" s="313"/>
    </row>
    <row r="715" spans="1:26" x14ac:dyDescent="0.25">
      <c r="A715" s="313"/>
      <c r="B715" s="322"/>
      <c r="C715" s="322"/>
      <c r="D715" s="313"/>
      <c r="E715" s="323"/>
      <c r="F715" s="312"/>
      <c r="G715" s="312"/>
      <c r="H715" s="324"/>
      <c r="I715" s="324"/>
      <c r="J715" s="313"/>
      <c r="K715" s="312"/>
      <c r="L715" s="313"/>
      <c r="M715" s="313"/>
      <c r="N715" s="313"/>
      <c r="O715" s="313"/>
      <c r="P715" s="313"/>
      <c r="Q715" s="313"/>
      <c r="R715" s="313"/>
      <c r="S715" s="313"/>
      <c r="T715" s="313"/>
      <c r="U715" s="313"/>
      <c r="V715" s="313"/>
      <c r="W715" s="313"/>
      <c r="X715" s="313"/>
      <c r="Y715" s="313"/>
      <c r="Z715" s="313"/>
    </row>
    <row r="716" spans="1:26" x14ac:dyDescent="0.25">
      <c r="A716" s="313"/>
      <c r="B716" s="322"/>
      <c r="C716" s="322"/>
      <c r="D716" s="313"/>
      <c r="E716" s="323"/>
      <c r="F716" s="312"/>
      <c r="G716" s="312"/>
      <c r="H716" s="324"/>
      <c r="I716" s="324"/>
      <c r="J716" s="313"/>
      <c r="K716" s="312"/>
      <c r="L716" s="313"/>
      <c r="M716" s="313"/>
      <c r="N716" s="313"/>
      <c r="O716" s="313"/>
      <c r="P716" s="313"/>
      <c r="Q716" s="313"/>
      <c r="R716" s="313"/>
      <c r="S716" s="313"/>
      <c r="T716" s="313"/>
      <c r="U716" s="313"/>
      <c r="V716" s="313"/>
      <c r="W716" s="313"/>
      <c r="X716" s="313"/>
      <c r="Y716" s="313"/>
      <c r="Z716" s="313"/>
    </row>
    <row r="717" spans="1:26" x14ac:dyDescent="0.25">
      <c r="A717" s="313"/>
      <c r="B717" s="322"/>
      <c r="C717" s="322"/>
      <c r="D717" s="313"/>
      <c r="E717" s="323"/>
      <c r="F717" s="312"/>
      <c r="G717" s="312"/>
      <c r="H717" s="324"/>
      <c r="I717" s="324"/>
      <c r="J717" s="313"/>
      <c r="K717" s="312"/>
      <c r="L717" s="313"/>
      <c r="M717" s="313"/>
      <c r="N717" s="313"/>
      <c r="O717" s="313"/>
      <c r="P717" s="313"/>
      <c r="Q717" s="313"/>
      <c r="R717" s="313"/>
      <c r="S717" s="313"/>
      <c r="T717" s="313"/>
      <c r="U717" s="313"/>
      <c r="V717" s="313"/>
      <c r="W717" s="313"/>
      <c r="X717" s="313"/>
      <c r="Y717" s="313"/>
      <c r="Z717" s="313"/>
    </row>
    <row r="718" spans="1:26" x14ac:dyDescent="0.25">
      <c r="A718" s="313"/>
      <c r="B718" s="322"/>
      <c r="C718" s="322"/>
      <c r="D718" s="313"/>
      <c r="E718" s="323"/>
      <c r="F718" s="312"/>
      <c r="G718" s="312"/>
      <c r="H718" s="324"/>
      <c r="I718" s="324"/>
      <c r="J718" s="313"/>
      <c r="K718" s="312"/>
      <c r="L718" s="313"/>
      <c r="M718" s="313"/>
      <c r="N718" s="313"/>
      <c r="O718" s="313"/>
      <c r="P718" s="313"/>
      <c r="Q718" s="313"/>
      <c r="R718" s="313"/>
      <c r="S718" s="313"/>
      <c r="T718" s="313"/>
      <c r="U718" s="313"/>
      <c r="V718" s="313"/>
      <c r="W718" s="313"/>
      <c r="X718" s="313"/>
      <c r="Y718" s="313"/>
      <c r="Z718" s="313"/>
    </row>
    <row r="719" spans="1:26" x14ac:dyDescent="0.25">
      <c r="A719" s="313"/>
      <c r="B719" s="322"/>
      <c r="C719" s="322"/>
      <c r="D719" s="313"/>
      <c r="E719" s="323"/>
      <c r="F719" s="312"/>
      <c r="G719" s="312"/>
      <c r="H719" s="324"/>
      <c r="I719" s="324"/>
      <c r="J719" s="313"/>
      <c r="K719" s="312"/>
      <c r="L719" s="313"/>
      <c r="M719" s="313"/>
      <c r="N719" s="313"/>
      <c r="O719" s="313"/>
      <c r="P719" s="313"/>
      <c r="Q719" s="313"/>
      <c r="R719" s="313"/>
      <c r="S719" s="313"/>
      <c r="T719" s="313"/>
      <c r="U719" s="313"/>
      <c r="V719" s="313"/>
      <c r="W719" s="313"/>
      <c r="X719" s="313"/>
      <c r="Y719" s="313"/>
      <c r="Z719" s="313"/>
    </row>
    <row r="720" spans="1:26" x14ac:dyDescent="0.25">
      <c r="A720" s="313"/>
      <c r="B720" s="322"/>
      <c r="C720" s="322"/>
      <c r="D720" s="313"/>
      <c r="E720" s="323"/>
      <c r="F720" s="312"/>
      <c r="G720" s="312"/>
      <c r="H720" s="324"/>
      <c r="I720" s="324"/>
      <c r="J720" s="313"/>
      <c r="K720" s="312"/>
      <c r="L720" s="313"/>
      <c r="M720" s="313"/>
      <c r="N720" s="313"/>
      <c r="O720" s="313"/>
      <c r="P720" s="313"/>
      <c r="Q720" s="313"/>
      <c r="R720" s="313"/>
      <c r="S720" s="313"/>
      <c r="T720" s="313"/>
      <c r="U720" s="313"/>
      <c r="V720" s="313"/>
      <c r="W720" s="313"/>
      <c r="X720" s="313"/>
      <c r="Y720" s="313"/>
      <c r="Z720" s="313"/>
    </row>
    <row r="721" spans="1:26" x14ac:dyDescent="0.25">
      <c r="A721" s="313"/>
      <c r="B721" s="322"/>
      <c r="C721" s="322"/>
      <c r="D721" s="313"/>
      <c r="E721" s="323"/>
      <c r="F721" s="312"/>
      <c r="G721" s="312"/>
      <c r="H721" s="324"/>
      <c r="I721" s="324"/>
      <c r="J721" s="313"/>
      <c r="K721" s="312"/>
      <c r="L721" s="313"/>
      <c r="M721" s="313"/>
      <c r="N721" s="313"/>
      <c r="O721" s="313"/>
      <c r="P721" s="313"/>
      <c r="Q721" s="313"/>
      <c r="R721" s="313"/>
      <c r="S721" s="313"/>
      <c r="T721" s="313"/>
      <c r="U721" s="313"/>
      <c r="V721" s="313"/>
      <c r="W721" s="313"/>
      <c r="X721" s="313"/>
      <c r="Y721" s="313"/>
      <c r="Z721" s="313"/>
    </row>
    <row r="722" spans="1:26" x14ac:dyDescent="0.25">
      <c r="A722" s="313"/>
      <c r="B722" s="322"/>
      <c r="C722" s="322"/>
      <c r="D722" s="313"/>
      <c r="E722" s="323"/>
      <c r="F722" s="312"/>
      <c r="G722" s="312"/>
      <c r="H722" s="324"/>
      <c r="I722" s="324"/>
      <c r="J722" s="313"/>
      <c r="K722" s="312"/>
      <c r="L722" s="313"/>
      <c r="M722" s="313"/>
      <c r="N722" s="313"/>
      <c r="O722" s="313"/>
      <c r="P722" s="313"/>
      <c r="Q722" s="313"/>
      <c r="R722" s="313"/>
      <c r="S722" s="313"/>
      <c r="T722" s="313"/>
      <c r="U722" s="313"/>
      <c r="V722" s="313"/>
      <c r="W722" s="313"/>
      <c r="X722" s="313"/>
      <c r="Y722" s="313"/>
      <c r="Z722" s="313"/>
    </row>
    <row r="723" spans="1:26" x14ac:dyDescent="0.25">
      <c r="A723" s="313"/>
      <c r="B723" s="322"/>
      <c r="C723" s="322"/>
      <c r="D723" s="313"/>
      <c r="E723" s="323"/>
      <c r="F723" s="312"/>
      <c r="G723" s="312"/>
      <c r="H723" s="324"/>
      <c r="I723" s="324"/>
      <c r="J723" s="313"/>
      <c r="K723" s="312"/>
      <c r="L723" s="313"/>
      <c r="M723" s="313"/>
      <c r="N723" s="313"/>
      <c r="O723" s="313"/>
      <c r="P723" s="313"/>
      <c r="Q723" s="313"/>
      <c r="R723" s="313"/>
      <c r="S723" s="313"/>
      <c r="T723" s="313"/>
      <c r="U723" s="313"/>
      <c r="V723" s="313"/>
      <c r="W723" s="313"/>
      <c r="X723" s="313"/>
      <c r="Y723" s="313"/>
      <c r="Z723" s="313"/>
    </row>
    <row r="724" spans="1:26" x14ac:dyDescent="0.25">
      <c r="A724" s="313"/>
      <c r="B724" s="322"/>
      <c r="C724" s="322"/>
      <c r="D724" s="313"/>
      <c r="E724" s="323"/>
      <c r="F724" s="312"/>
      <c r="G724" s="312"/>
      <c r="H724" s="324"/>
      <c r="I724" s="324"/>
      <c r="J724" s="313"/>
      <c r="K724" s="312"/>
      <c r="L724" s="313"/>
      <c r="M724" s="313"/>
      <c r="N724" s="313"/>
      <c r="O724" s="313"/>
      <c r="P724" s="313"/>
      <c r="Q724" s="313"/>
      <c r="R724" s="313"/>
      <c r="S724" s="313"/>
      <c r="T724" s="313"/>
      <c r="U724" s="313"/>
      <c r="V724" s="313"/>
      <c r="W724" s="313"/>
      <c r="X724" s="313"/>
      <c r="Y724" s="313"/>
      <c r="Z724" s="313"/>
    </row>
    <row r="725" spans="1:26" x14ac:dyDescent="0.25">
      <c r="A725" s="313"/>
      <c r="B725" s="322"/>
      <c r="C725" s="322"/>
      <c r="D725" s="313"/>
      <c r="E725" s="323"/>
      <c r="F725" s="312"/>
      <c r="G725" s="312"/>
      <c r="H725" s="324"/>
      <c r="I725" s="324"/>
      <c r="J725" s="313"/>
      <c r="K725" s="312"/>
      <c r="L725" s="313"/>
      <c r="M725" s="313"/>
      <c r="N725" s="313"/>
      <c r="O725" s="313"/>
      <c r="P725" s="313"/>
      <c r="Q725" s="313"/>
      <c r="R725" s="313"/>
      <c r="S725" s="313"/>
      <c r="T725" s="313"/>
      <c r="U725" s="313"/>
      <c r="V725" s="313"/>
      <c r="W725" s="313"/>
      <c r="X725" s="313"/>
      <c r="Y725" s="313"/>
      <c r="Z725" s="313"/>
    </row>
    <row r="726" spans="1:26" x14ac:dyDescent="0.25">
      <c r="A726" s="313"/>
      <c r="B726" s="322"/>
      <c r="C726" s="322"/>
      <c r="D726" s="313"/>
      <c r="E726" s="323"/>
      <c r="F726" s="312"/>
      <c r="G726" s="312"/>
      <c r="H726" s="324"/>
      <c r="I726" s="324"/>
      <c r="J726" s="313"/>
      <c r="K726" s="312"/>
      <c r="L726" s="313"/>
      <c r="M726" s="313"/>
      <c r="N726" s="313"/>
      <c r="O726" s="313"/>
      <c r="P726" s="313"/>
      <c r="Q726" s="313"/>
      <c r="R726" s="313"/>
      <c r="S726" s="313"/>
      <c r="T726" s="313"/>
      <c r="U726" s="313"/>
      <c r="V726" s="313"/>
      <c r="W726" s="313"/>
      <c r="X726" s="313"/>
      <c r="Y726" s="313"/>
      <c r="Z726" s="313"/>
    </row>
    <row r="727" spans="1:26" x14ac:dyDescent="0.25">
      <c r="A727" s="313"/>
      <c r="B727" s="322"/>
      <c r="C727" s="322"/>
      <c r="D727" s="313"/>
      <c r="E727" s="323"/>
      <c r="F727" s="312"/>
      <c r="G727" s="312"/>
      <c r="H727" s="324"/>
      <c r="I727" s="324"/>
      <c r="J727" s="313"/>
      <c r="K727" s="312"/>
      <c r="L727" s="313"/>
      <c r="M727" s="313"/>
      <c r="N727" s="313"/>
      <c r="O727" s="313"/>
      <c r="P727" s="313"/>
      <c r="Q727" s="313"/>
      <c r="R727" s="313"/>
      <c r="S727" s="313"/>
      <c r="T727" s="313"/>
      <c r="U727" s="313"/>
      <c r="V727" s="313"/>
      <c r="W727" s="313"/>
      <c r="X727" s="313"/>
      <c r="Y727" s="313"/>
      <c r="Z727" s="313"/>
    </row>
    <row r="728" spans="1:26" x14ac:dyDescent="0.25">
      <c r="A728" s="313"/>
      <c r="B728" s="322"/>
      <c r="C728" s="322"/>
      <c r="D728" s="313"/>
      <c r="E728" s="323"/>
      <c r="F728" s="312"/>
      <c r="G728" s="312"/>
      <c r="H728" s="324"/>
      <c r="I728" s="324"/>
      <c r="J728" s="313"/>
      <c r="K728" s="312"/>
      <c r="L728" s="313"/>
      <c r="M728" s="313"/>
      <c r="N728" s="313"/>
      <c r="O728" s="313"/>
      <c r="P728" s="313"/>
      <c r="Q728" s="313"/>
      <c r="R728" s="313"/>
      <c r="S728" s="313"/>
      <c r="T728" s="313"/>
      <c r="U728" s="313"/>
      <c r="V728" s="313"/>
      <c r="W728" s="313"/>
      <c r="X728" s="313"/>
      <c r="Y728" s="313"/>
      <c r="Z728" s="313"/>
    </row>
    <row r="729" spans="1:26" x14ac:dyDescent="0.25">
      <c r="A729" s="313"/>
      <c r="B729" s="322"/>
      <c r="C729" s="322"/>
      <c r="D729" s="313"/>
      <c r="E729" s="323"/>
      <c r="F729" s="312"/>
      <c r="G729" s="312"/>
      <c r="H729" s="324"/>
      <c r="I729" s="324"/>
      <c r="J729" s="313"/>
      <c r="K729" s="312"/>
      <c r="L729" s="313"/>
      <c r="M729" s="313"/>
      <c r="N729" s="313"/>
      <c r="O729" s="313"/>
      <c r="P729" s="313"/>
      <c r="Q729" s="313"/>
      <c r="R729" s="313"/>
      <c r="S729" s="313"/>
      <c r="T729" s="313"/>
      <c r="U729" s="313"/>
      <c r="V729" s="313"/>
      <c r="W729" s="313"/>
      <c r="X729" s="313"/>
      <c r="Y729" s="313"/>
      <c r="Z729" s="313"/>
    </row>
    <row r="730" spans="1:26" x14ac:dyDescent="0.25">
      <c r="A730" s="313"/>
      <c r="B730" s="322"/>
      <c r="C730" s="322"/>
      <c r="D730" s="313"/>
      <c r="E730" s="323"/>
      <c r="F730" s="312"/>
      <c r="G730" s="312"/>
      <c r="H730" s="324"/>
      <c r="I730" s="324"/>
      <c r="J730" s="313"/>
      <c r="K730" s="312"/>
      <c r="L730" s="313"/>
      <c r="M730" s="313"/>
      <c r="N730" s="313"/>
      <c r="O730" s="313"/>
      <c r="P730" s="313"/>
      <c r="Q730" s="313"/>
      <c r="R730" s="313"/>
      <c r="S730" s="313"/>
      <c r="T730" s="313"/>
      <c r="U730" s="313"/>
      <c r="V730" s="313"/>
      <c r="W730" s="313"/>
      <c r="X730" s="313"/>
      <c r="Y730" s="313"/>
      <c r="Z730" s="313"/>
    </row>
    <row r="731" spans="1:26" x14ac:dyDescent="0.25">
      <c r="A731" s="313"/>
      <c r="B731" s="322"/>
      <c r="C731" s="322"/>
      <c r="D731" s="313"/>
      <c r="E731" s="323"/>
      <c r="F731" s="312"/>
      <c r="G731" s="312"/>
      <c r="H731" s="324"/>
      <c r="I731" s="324"/>
      <c r="J731" s="313"/>
      <c r="K731" s="312"/>
      <c r="L731" s="313"/>
      <c r="M731" s="313"/>
      <c r="N731" s="313"/>
      <c r="O731" s="313"/>
      <c r="P731" s="313"/>
      <c r="Q731" s="313"/>
      <c r="R731" s="313"/>
      <c r="S731" s="313"/>
      <c r="T731" s="313"/>
      <c r="U731" s="313"/>
      <c r="V731" s="313"/>
      <c r="W731" s="313"/>
      <c r="X731" s="313"/>
      <c r="Y731" s="313"/>
      <c r="Z731" s="313"/>
    </row>
    <row r="732" spans="1:26" x14ac:dyDescent="0.25">
      <c r="A732" s="313"/>
      <c r="B732" s="322"/>
      <c r="C732" s="322"/>
      <c r="D732" s="313"/>
      <c r="E732" s="323"/>
      <c r="F732" s="312"/>
      <c r="G732" s="312"/>
      <c r="H732" s="324"/>
      <c r="I732" s="324"/>
      <c r="J732" s="313"/>
      <c r="K732" s="312"/>
      <c r="L732" s="313"/>
      <c r="M732" s="313"/>
      <c r="N732" s="313"/>
      <c r="O732" s="313"/>
      <c r="P732" s="313"/>
      <c r="Q732" s="313"/>
      <c r="R732" s="313"/>
      <c r="S732" s="313"/>
      <c r="T732" s="313"/>
      <c r="U732" s="313"/>
      <c r="V732" s="313"/>
      <c r="W732" s="313"/>
      <c r="X732" s="313"/>
      <c r="Y732" s="313"/>
      <c r="Z732" s="313"/>
    </row>
    <row r="733" spans="1:26" x14ac:dyDescent="0.25">
      <c r="A733" s="313"/>
      <c r="B733" s="322"/>
      <c r="C733" s="322"/>
      <c r="D733" s="313"/>
      <c r="E733" s="323"/>
      <c r="F733" s="312"/>
      <c r="G733" s="312"/>
      <c r="H733" s="324"/>
      <c r="I733" s="324"/>
      <c r="J733" s="313"/>
      <c r="K733" s="312"/>
      <c r="L733" s="313"/>
      <c r="M733" s="313"/>
      <c r="N733" s="313"/>
      <c r="O733" s="313"/>
      <c r="P733" s="313"/>
      <c r="Q733" s="313"/>
      <c r="R733" s="313"/>
      <c r="S733" s="313"/>
      <c r="T733" s="313"/>
      <c r="U733" s="313"/>
      <c r="V733" s="313"/>
      <c r="W733" s="313"/>
      <c r="X733" s="313"/>
      <c r="Y733" s="313"/>
      <c r="Z733" s="313"/>
    </row>
    <row r="734" spans="1:26" x14ac:dyDescent="0.25">
      <c r="A734" s="313"/>
      <c r="B734" s="322"/>
      <c r="C734" s="322"/>
      <c r="D734" s="313"/>
      <c r="E734" s="323"/>
      <c r="F734" s="312"/>
      <c r="G734" s="312"/>
      <c r="H734" s="324"/>
      <c r="I734" s="324"/>
      <c r="J734" s="313"/>
      <c r="K734" s="312"/>
      <c r="L734" s="313"/>
      <c r="M734" s="313"/>
      <c r="N734" s="313"/>
      <c r="O734" s="313"/>
      <c r="P734" s="313"/>
      <c r="Q734" s="313"/>
      <c r="R734" s="313"/>
      <c r="S734" s="313"/>
      <c r="T734" s="313"/>
      <c r="U734" s="313"/>
      <c r="V734" s="313"/>
      <c r="W734" s="313"/>
      <c r="X734" s="313"/>
      <c r="Y734" s="313"/>
      <c r="Z734" s="313"/>
    </row>
    <row r="735" spans="1:26" x14ac:dyDescent="0.25">
      <c r="A735" s="313"/>
      <c r="B735" s="322"/>
      <c r="C735" s="322"/>
      <c r="D735" s="313"/>
      <c r="E735" s="323"/>
      <c r="F735" s="312"/>
      <c r="G735" s="312"/>
      <c r="H735" s="324"/>
      <c r="I735" s="324"/>
      <c r="J735" s="313"/>
      <c r="K735" s="312"/>
      <c r="L735" s="313"/>
      <c r="M735" s="313"/>
      <c r="N735" s="313"/>
      <c r="O735" s="313"/>
      <c r="P735" s="313"/>
      <c r="Q735" s="313"/>
      <c r="R735" s="313"/>
      <c r="S735" s="313"/>
      <c r="T735" s="313"/>
      <c r="U735" s="313"/>
      <c r="V735" s="313"/>
      <c r="W735" s="313"/>
      <c r="X735" s="313"/>
      <c r="Y735" s="313"/>
      <c r="Z735" s="313"/>
    </row>
    <row r="736" spans="1:26" x14ac:dyDescent="0.25">
      <c r="A736" s="313"/>
      <c r="B736" s="322"/>
      <c r="C736" s="322"/>
      <c r="D736" s="313"/>
      <c r="E736" s="323"/>
      <c r="F736" s="312"/>
      <c r="G736" s="312"/>
      <c r="H736" s="324"/>
      <c r="I736" s="324"/>
      <c r="J736" s="313"/>
      <c r="K736" s="312"/>
      <c r="L736" s="313"/>
      <c r="M736" s="313"/>
      <c r="N736" s="313"/>
      <c r="O736" s="313"/>
      <c r="P736" s="313"/>
      <c r="Q736" s="313"/>
      <c r="R736" s="313"/>
      <c r="S736" s="313"/>
      <c r="T736" s="313"/>
      <c r="U736" s="313"/>
      <c r="V736" s="313"/>
      <c r="W736" s="313"/>
      <c r="X736" s="313"/>
      <c r="Y736" s="313"/>
      <c r="Z736" s="313"/>
    </row>
    <row r="737" spans="1:26" x14ac:dyDescent="0.25">
      <c r="A737" s="313"/>
      <c r="B737" s="322"/>
      <c r="C737" s="322"/>
      <c r="D737" s="313"/>
      <c r="E737" s="323"/>
      <c r="F737" s="312"/>
      <c r="G737" s="312"/>
      <c r="H737" s="324"/>
      <c r="I737" s="324"/>
      <c r="J737" s="313"/>
      <c r="K737" s="312"/>
      <c r="L737" s="313"/>
      <c r="M737" s="313"/>
      <c r="N737" s="313"/>
      <c r="O737" s="313"/>
      <c r="P737" s="313"/>
      <c r="Q737" s="313"/>
      <c r="R737" s="313"/>
      <c r="S737" s="313"/>
      <c r="T737" s="313"/>
      <c r="U737" s="313"/>
      <c r="V737" s="313"/>
      <c r="W737" s="313"/>
      <c r="X737" s="313"/>
      <c r="Y737" s="313"/>
      <c r="Z737" s="313"/>
    </row>
    <row r="738" spans="1:26" x14ac:dyDescent="0.25">
      <c r="A738" s="313"/>
      <c r="B738" s="322"/>
      <c r="C738" s="322"/>
      <c r="D738" s="313"/>
      <c r="E738" s="323"/>
      <c r="F738" s="312"/>
      <c r="G738" s="312"/>
      <c r="H738" s="324"/>
      <c r="I738" s="324"/>
      <c r="J738" s="313"/>
      <c r="K738" s="312"/>
      <c r="L738" s="313"/>
      <c r="M738" s="313"/>
      <c r="N738" s="313"/>
      <c r="O738" s="313"/>
      <c r="P738" s="313"/>
      <c r="Q738" s="313"/>
      <c r="R738" s="313"/>
      <c r="S738" s="313"/>
      <c r="T738" s="313"/>
      <c r="U738" s="313"/>
      <c r="V738" s="313"/>
      <c r="W738" s="313"/>
      <c r="X738" s="313"/>
      <c r="Y738" s="313"/>
      <c r="Z738" s="313"/>
    </row>
    <row r="739" spans="1:26" x14ac:dyDescent="0.25">
      <c r="A739" s="313"/>
      <c r="B739" s="322"/>
      <c r="C739" s="322"/>
      <c r="D739" s="313"/>
      <c r="E739" s="323"/>
      <c r="F739" s="312"/>
      <c r="G739" s="312"/>
      <c r="H739" s="324"/>
      <c r="I739" s="324"/>
      <c r="J739" s="313"/>
      <c r="K739" s="312"/>
      <c r="L739" s="313"/>
      <c r="M739" s="313"/>
      <c r="N739" s="313"/>
      <c r="O739" s="313"/>
      <c r="P739" s="313"/>
      <c r="Q739" s="313"/>
      <c r="R739" s="313"/>
      <c r="S739" s="313"/>
      <c r="T739" s="313"/>
      <c r="U739" s="313"/>
      <c r="V739" s="313"/>
      <c r="W739" s="313"/>
      <c r="X739" s="313"/>
      <c r="Y739" s="313"/>
      <c r="Z739" s="313"/>
    </row>
    <row r="740" spans="1:26" x14ac:dyDescent="0.25">
      <c r="A740" s="313"/>
      <c r="B740" s="322"/>
      <c r="C740" s="322"/>
      <c r="D740" s="313"/>
      <c r="E740" s="323"/>
      <c r="F740" s="312"/>
      <c r="G740" s="312"/>
      <c r="H740" s="324"/>
      <c r="I740" s="324"/>
      <c r="J740" s="313"/>
      <c r="K740" s="312"/>
      <c r="L740" s="313"/>
      <c r="M740" s="313"/>
      <c r="N740" s="313"/>
      <c r="O740" s="313"/>
      <c r="P740" s="313"/>
      <c r="Q740" s="313"/>
      <c r="R740" s="313"/>
      <c r="S740" s="313"/>
      <c r="T740" s="313"/>
      <c r="U740" s="313"/>
      <c r="V740" s="313"/>
      <c r="W740" s="313"/>
      <c r="X740" s="313"/>
      <c r="Y740" s="313"/>
      <c r="Z740" s="313"/>
    </row>
    <row r="741" spans="1:26" x14ac:dyDescent="0.25">
      <c r="A741" s="313"/>
      <c r="B741" s="322"/>
      <c r="C741" s="322"/>
      <c r="D741" s="313"/>
      <c r="E741" s="323"/>
      <c r="F741" s="312"/>
      <c r="G741" s="312"/>
      <c r="H741" s="324"/>
      <c r="I741" s="324"/>
      <c r="J741" s="313"/>
      <c r="K741" s="312"/>
      <c r="L741" s="313"/>
      <c r="M741" s="313"/>
      <c r="N741" s="313"/>
      <c r="O741" s="313"/>
      <c r="P741" s="313"/>
      <c r="Q741" s="313"/>
      <c r="R741" s="313"/>
      <c r="S741" s="313"/>
      <c r="T741" s="313"/>
      <c r="U741" s="313"/>
      <c r="V741" s="313"/>
      <c r="W741" s="313"/>
      <c r="X741" s="313"/>
      <c r="Y741" s="313"/>
      <c r="Z741" s="313"/>
    </row>
    <row r="742" spans="1:26" x14ac:dyDescent="0.25">
      <c r="A742" s="313"/>
      <c r="B742" s="322"/>
      <c r="C742" s="322"/>
      <c r="D742" s="313"/>
      <c r="E742" s="323"/>
      <c r="F742" s="312"/>
      <c r="G742" s="312"/>
      <c r="H742" s="324"/>
      <c r="I742" s="324"/>
      <c r="J742" s="313"/>
      <c r="K742" s="312"/>
      <c r="L742" s="313"/>
      <c r="M742" s="313"/>
      <c r="N742" s="313"/>
      <c r="O742" s="313"/>
      <c r="P742" s="313"/>
      <c r="Q742" s="313"/>
      <c r="R742" s="313"/>
      <c r="S742" s="313"/>
      <c r="T742" s="313"/>
      <c r="U742" s="313"/>
      <c r="V742" s="313"/>
      <c r="W742" s="313"/>
      <c r="X742" s="313"/>
      <c r="Y742" s="313"/>
      <c r="Z742" s="313"/>
    </row>
    <row r="743" spans="1:26" x14ac:dyDescent="0.25">
      <c r="A743" s="313"/>
      <c r="B743" s="322"/>
      <c r="C743" s="322"/>
      <c r="D743" s="313"/>
      <c r="E743" s="323"/>
      <c r="F743" s="312"/>
      <c r="G743" s="312"/>
      <c r="H743" s="324"/>
      <c r="I743" s="324"/>
      <c r="J743" s="313"/>
      <c r="K743" s="312"/>
      <c r="L743" s="313"/>
      <c r="M743" s="313"/>
      <c r="N743" s="313"/>
      <c r="O743" s="313"/>
      <c r="P743" s="313"/>
      <c r="Q743" s="313"/>
      <c r="R743" s="313"/>
      <c r="S743" s="313"/>
      <c r="T743" s="313"/>
      <c r="U743" s="313"/>
      <c r="V743" s="313"/>
      <c r="W743" s="313"/>
      <c r="X743" s="313"/>
      <c r="Y743" s="313"/>
      <c r="Z743" s="313"/>
    </row>
    <row r="744" spans="1:26" x14ac:dyDescent="0.25">
      <c r="A744" s="313"/>
      <c r="B744" s="322"/>
      <c r="C744" s="322"/>
      <c r="D744" s="313"/>
      <c r="E744" s="323"/>
      <c r="F744" s="312"/>
      <c r="G744" s="312"/>
      <c r="H744" s="324"/>
      <c r="I744" s="324"/>
      <c r="J744" s="313"/>
      <c r="K744" s="312"/>
      <c r="L744" s="313"/>
      <c r="M744" s="313"/>
      <c r="N744" s="313"/>
      <c r="O744" s="313"/>
      <c r="P744" s="313"/>
      <c r="Q744" s="313"/>
      <c r="R744" s="313"/>
      <c r="S744" s="313"/>
      <c r="T744" s="313"/>
      <c r="U744" s="313"/>
      <c r="V744" s="313"/>
      <c r="W744" s="313"/>
      <c r="X744" s="313"/>
      <c r="Y744" s="313"/>
      <c r="Z744" s="313"/>
    </row>
    <row r="745" spans="1:26" x14ac:dyDescent="0.25">
      <c r="A745" s="313"/>
      <c r="B745" s="322"/>
      <c r="C745" s="322"/>
      <c r="D745" s="313"/>
      <c r="E745" s="323"/>
      <c r="F745" s="312"/>
      <c r="G745" s="312"/>
      <c r="H745" s="324"/>
      <c r="I745" s="324"/>
      <c r="J745" s="313"/>
      <c r="K745" s="312"/>
      <c r="L745" s="313"/>
      <c r="M745" s="313"/>
      <c r="N745" s="313"/>
      <c r="O745" s="313"/>
      <c r="P745" s="313"/>
      <c r="Q745" s="313"/>
      <c r="R745" s="313"/>
      <c r="S745" s="313"/>
      <c r="T745" s="313"/>
      <c r="U745" s="313"/>
      <c r="V745" s="313"/>
      <c r="W745" s="313"/>
      <c r="X745" s="313"/>
      <c r="Y745" s="313"/>
      <c r="Z745" s="313"/>
    </row>
    <row r="746" spans="1:26" x14ac:dyDescent="0.25">
      <c r="A746" s="313"/>
      <c r="B746" s="322"/>
      <c r="C746" s="322"/>
      <c r="D746" s="313"/>
      <c r="E746" s="323"/>
      <c r="F746" s="312"/>
      <c r="G746" s="312"/>
      <c r="H746" s="324"/>
      <c r="I746" s="324"/>
      <c r="J746" s="313"/>
      <c r="K746" s="312"/>
      <c r="L746" s="313"/>
      <c r="M746" s="313"/>
      <c r="N746" s="313"/>
      <c r="O746" s="313"/>
      <c r="P746" s="313"/>
      <c r="Q746" s="313"/>
      <c r="R746" s="313"/>
      <c r="S746" s="313"/>
      <c r="T746" s="313"/>
      <c r="U746" s="313"/>
      <c r="V746" s="313"/>
      <c r="W746" s="313"/>
      <c r="X746" s="313"/>
      <c r="Y746" s="313"/>
      <c r="Z746" s="313"/>
    </row>
    <row r="747" spans="1:26" x14ac:dyDescent="0.25">
      <c r="A747" s="313"/>
      <c r="B747" s="322"/>
      <c r="C747" s="322"/>
      <c r="D747" s="313"/>
      <c r="E747" s="323"/>
      <c r="F747" s="312"/>
      <c r="G747" s="312"/>
      <c r="H747" s="324"/>
      <c r="I747" s="324"/>
      <c r="J747" s="313"/>
      <c r="K747" s="312"/>
      <c r="L747" s="313"/>
      <c r="M747" s="313"/>
      <c r="N747" s="313"/>
      <c r="O747" s="313"/>
      <c r="P747" s="313"/>
      <c r="Q747" s="313"/>
      <c r="R747" s="313"/>
      <c r="S747" s="313"/>
      <c r="T747" s="313"/>
      <c r="U747" s="313"/>
      <c r="V747" s="313"/>
      <c r="W747" s="313"/>
      <c r="X747" s="313"/>
      <c r="Y747" s="313"/>
      <c r="Z747" s="313"/>
    </row>
    <row r="748" spans="1:26" x14ac:dyDescent="0.25">
      <c r="A748" s="313"/>
      <c r="B748" s="322"/>
      <c r="C748" s="322"/>
      <c r="D748" s="313"/>
      <c r="E748" s="323"/>
      <c r="F748" s="312"/>
      <c r="G748" s="312"/>
      <c r="H748" s="324"/>
      <c r="I748" s="324"/>
      <c r="J748" s="313"/>
      <c r="K748" s="312"/>
      <c r="L748" s="313"/>
      <c r="M748" s="313"/>
      <c r="N748" s="313"/>
      <c r="O748" s="313"/>
      <c r="P748" s="313"/>
      <c r="Q748" s="313"/>
      <c r="R748" s="313"/>
      <c r="S748" s="313"/>
      <c r="T748" s="313"/>
      <c r="U748" s="313"/>
      <c r="V748" s="313"/>
      <c r="W748" s="313"/>
      <c r="X748" s="313"/>
      <c r="Y748" s="313"/>
      <c r="Z748" s="313"/>
    </row>
    <row r="749" spans="1:26" x14ac:dyDescent="0.25">
      <c r="A749" s="313"/>
      <c r="B749" s="322"/>
      <c r="C749" s="322"/>
      <c r="D749" s="313"/>
      <c r="E749" s="323"/>
      <c r="F749" s="312"/>
      <c r="G749" s="312"/>
      <c r="H749" s="324"/>
      <c r="I749" s="324"/>
      <c r="J749" s="313"/>
      <c r="K749" s="312"/>
      <c r="L749" s="313"/>
      <c r="M749" s="313"/>
      <c r="N749" s="313"/>
      <c r="O749" s="313"/>
      <c r="P749" s="313"/>
      <c r="Q749" s="313"/>
      <c r="R749" s="313"/>
      <c r="S749" s="313"/>
      <c r="T749" s="313"/>
      <c r="U749" s="313"/>
      <c r="V749" s="313"/>
      <c r="W749" s="313"/>
      <c r="X749" s="313"/>
      <c r="Y749" s="313"/>
      <c r="Z749" s="313"/>
    </row>
    <row r="750" spans="1:26" x14ac:dyDescent="0.25">
      <c r="A750" s="313"/>
      <c r="B750" s="322"/>
      <c r="C750" s="322"/>
      <c r="D750" s="313"/>
      <c r="E750" s="323"/>
      <c r="F750" s="312"/>
      <c r="G750" s="312"/>
      <c r="H750" s="324"/>
      <c r="I750" s="324"/>
      <c r="J750" s="313"/>
      <c r="K750" s="312"/>
      <c r="L750" s="313"/>
      <c r="M750" s="313"/>
      <c r="N750" s="313"/>
      <c r="O750" s="313"/>
      <c r="P750" s="313"/>
      <c r="Q750" s="313"/>
      <c r="R750" s="313"/>
      <c r="S750" s="313"/>
      <c r="T750" s="313"/>
      <c r="U750" s="313"/>
      <c r="V750" s="313"/>
      <c r="W750" s="313"/>
      <c r="X750" s="313"/>
      <c r="Y750" s="313"/>
      <c r="Z750" s="313"/>
    </row>
    <row r="751" spans="1:26" x14ac:dyDescent="0.25">
      <c r="A751" s="313"/>
      <c r="B751" s="322"/>
      <c r="C751" s="322"/>
      <c r="D751" s="313"/>
      <c r="E751" s="323"/>
      <c r="F751" s="312"/>
      <c r="G751" s="312"/>
      <c r="H751" s="324"/>
      <c r="I751" s="324"/>
      <c r="J751" s="313"/>
      <c r="K751" s="312"/>
      <c r="L751" s="313"/>
      <c r="M751" s="313"/>
      <c r="N751" s="313"/>
      <c r="O751" s="313"/>
      <c r="P751" s="313"/>
      <c r="Q751" s="313"/>
      <c r="R751" s="313"/>
      <c r="S751" s="313"/>
      <c r="T751" s="313"/>
      <c r="U751" s="313"/>
      <c r="V751" s="313"/>
      <c r="W751" s="313"/>
      <c r="X751" s="313"/>
      <c r="Y751" s="313"/>
      <c r="Z751" s="313"/>
    </row>
    <row r="752" spans="1:26" x14ac:dyDescent="0.25">
      <c r="A752" s="313"/>
      <c r="B752" s="322"/>
      <c r="C752" s="322"/>
      <c r="D752" s="313"/>
      <c r="E752" s="323"/>
      <c r="F752" s="312"/>
      <c r="G752" s="312"/>
      <c r="H752" s="324"/>
      <c r="I752" s="324"/>
      <c r="J752" s="313"/>
      <c r="K752" s="312"/>
      <c r="L752" s="313"/>
      <c r="M752" s="313"/>
      <c r="N752" s="313"/>
      <c r="O752" s="313"/>
      <c r="P752" s="313"/>
      <c r="Q752" s="313"/>
      <c r="R752" s="313"/>
      <c r="S752" s="313"/>
      <c r="T752" s="313"/>
      <c r="U752" s="313"/>
      <c r="V752" s="313"/>
      <c r="W752" s="313"/>
      <c r="X752" s="313"/>
      <c r="Y752" s="313"/>
      <c r="Z752" s="313"/>
    </row>
    <row r="753" spans="1:26" x14ac:dyDescent="0.25">
      <c r="A753" s="313"/>
      <c r="B753" s="322"/>
      <c r="C753" s="322"/>
      <c r="D753" s="313"/>
      <c r="E753" s="323"/>
      <c r="F753" s="312"/>
      <c r="G753" s="312"/>
      <c r="H753" s="324"/>
      <c r="I753" s="324"/>
      <c r="J753" s="313"/>
      <c r="K753" s="312"/>
      <c r="L753" s="313"/>
      <c r="M753" s="313"/>
      <c r="N753" s="313"/>
      <c r="O753" s="313"/>
      <c r="P753" s="313"/>
      <c r="Q753" s="313"/>
      <c r="R753" s="313"/>
      <c r="S753" s="313"/>
      <c r="T753" s="313"/>
      <c r="U753" s="313"/>
      <c r="V753" s="313"/>
      <c r="W753" s="313"/>
      <c r="X753" s="313"/>
      <c r="Y753" s="313"/>
      <c r="Z753" s="313"/>
    </row>
    <row r="754" spans="1:26" x14ac:dyDescent="0.25">
      <c r="A754" s="313"/>
      <c r="B754" s="322"/>
      <c r="C754" s="322"/>
      <c r="D754" s="313"/>
      <c r="E754" s="323"/>
      <c r="F754" s="312"/>
      <c r="G754" s="312"/>
      <c r="H754" s="324"/>
      <c r="I754" s="324"/>
      <c r="J754" s="313"/>
      <c r="K754" s="312"/>
      <c r="L754" s="313"/>
      <c r="M754" s="313"/>
      <c r="N754" s="313"/>
      <c r="O754" s="313"/>
      <c r="P754" s="313"/>
      <c r="Q754" s="313"/>
      <c r="R754" s="313"/>
      <c r="S754" s="313"/>
      <c r="T754" s="313"/>
      <c r="U754" s="313"/>
      <c r="V754" s="313"/>
      <c r="W754" s="313"/>
      <c r="X754" s="313"/>
      <c r="Y754" s="313"/>
      <c r="Z754" s="313"/>
    </row>
    <row r="755" spans="1:26" x14ac:dyDescent="0.25">
      <c r="A755" s="313"/>
      <c r="B755" s="322"/>
      <c r="C755" s="322"/>
      <c r="D755" s="313"/>
      <c r="E755" s="323"/>
      <c r="F755" s="312"/>
      <c r="G755" s="312"/>
      <c r="H755" s="324"/>
      <c r="I755" s="324"/>
      <c r="J755" s="313"/>
      <c r="K755" s="312"/>
      <c r="L755" s="313"/>
      <c r="M755" s="313"/>
      <c r="N755" s="313"/>
      <c r="O755" s="313"/>
      <c r="P755" s="313"/>
      <c r="Q755" s="313"/>
      <c r="R755" s="313"/>
      <c r="S755" s="313"/>
      <c r="T755" s="313"/>
      <c r="U755" s="313"/>
      <c r="V755" s="313"/>
      <c r="W755" s="313"/>
      <c r="X755" s="313"/>
      <c r="Y755" s="313"/>
      <c r="Z755" s="313"/>
    </row>
    <row r="756" spans="1:26" x14ac:dyDescent="0.25">
      <c r="A756" s="313"/>
      <c r="B756" s="322"/>
      <c r="C756" s="322"/>
      <c r="D756" s="313"/>
      <c r="E756" s="323"/>
      <c r="F756" s="312"/>
      <c r="G756" s="312"/>
      <c r="H756" s="324"/>
      <c r="I756" s="324"/>
      <c r="J756" s="313"/>
      <c r="K756" s="312"/>
      <c r="L756" s="313"/>
      <c r="M756" s="313"/>
      <c r="N756" s="313"/>
      <c r="O756" s="313"/>
      <c r="P756" s="313"/>
      <c r="Q756" s="313"/>
      <c r="R756" s="313"/>
      <c r="S756" s="313"/>
      <c r="T756" s="313"/>
      <c r="U756" s="313"/>
      <c r="V756" s="313"/>
      <c r="W756" s="313"/>
      <c r="X756" s="313"/>
      <c r="Y756" s="313"/>
      <c r="Z756" s="313"/>
    </row>
    <row r="757" spans="1:26" x14ac:dyDescent="0.25">
      <c r="A757" s="313"/>
      <c r="B757" s="322"/>
      <c r="C757" s="322"/>
      <c r="D757" s="313"/>
      <c r="E757" s="323"/>
      <c r="F757" s="312"/>
      <c r="G757" s="312"/>
      <c r="H757" s="324"/>
      <c r="I757" s="324"/>
      <c r="J757" s="313"/>
      <c r="K757" s="312"/>
      <c r="L757" s="313"/>
      <c r="M757" s="313"/>
      <c r="N757" s="313"/>
      <c r="O757" s="313"/>
      <c r="P757" s="313"/>
      <c r="Q757" s="313"/>
      <c r="R757" s="313"/>
      <c r="S757" s="313"/>
      <c r="T757" s="313"/>
      <c r="U757" s="313"/>
      <c r="V757" s="313"/>
      <c r="W757" s="313"/>
      <c r="X757" s="313"/>
      <c r="Y757" s="313"/>
      <c r="Z757" s="313"/>
    </row>
    <row r="758" spans="1:26" x14ac:dyDescent="0.25">
      <c r="A758" s="313"/>
      <c r="B758" s="322"/>
      <c r="C758" s="322"/>
      <c r="D758" s="313"/>
      <c r="E758" s="323"/>
      <c r="F758" s="312"/>
      <c r="G758" s="312"/>
      <c r="H758" s="324"/>
      <c r="I758" s="324"/>
      <c r="J758" s="313"/>
      <c r="K758" s="312"/>
      <c r="L758" s="313"/>
      <c r="M758" s="313"/>
      <c r="N758" s="313"/>
      <c r="O758" s="313"/>
      <c r="P758" s="313"/>
      <c r="Q758" s="313"/>
      <c r="R758" s="313"/>
      <c r="S758" s="313"/>
      <c r="T758" s="313"/>
      <c r="U758" s="313"/>
      <c r="V758" s="313"/>
      <c r="W758" s="313"/>
      <c r="X758" s="313"/>
      <c r="Y758" s="313"/>
      <c r="Z758" s="313"/>
    </row>
    <row r="759" spans="1:26" x14ac:dyDescent="0.25">
      <c r="A759" s="313"/>
      <c r="B759" s="322"/>
      <c r="C759" s="322"/>
      <c r="D759" s="313"/>
      <c r="E759" s="323"/>
      <c r="F759" s="312"/>
      <c r="G759" s="312"/>
      <c r="H759" s="324"/>
      <c r="I759" s="324"/>
      <c r="J759" s="313"/>
      <c r="K759" s="312"/>
      <c r="L759" s="313"/>
      <c r="M759" s="313"/>
      <c r="N759" s="313"/>
      <c r="O759" s="313"/>
      <c r="P759" s="313"/>
      <c r="Q759" s="313"/>
      <c r="R759" s="313"/>
      <c r="S759" s="313"/>
      <c r="T759" s="313"/>
      <c r="U759" s="313"/>
      <c r="V759" s="313"/>
      <c r="W759" s="313"/>
      <c r="X759" s="313"/>
      <c r="Y759" s="313"/>
      <c r="Z759" s="313"/>
    </row>
    <row r="760" spans="1:26" x14ac:dyDescent="0.25">
      <c r="A760" s="313"/>
      <c r="B760" s="322"/>
      <c r="C760" s="322"/>
      <c r="D760" s="313"/>
      <c r="E760" s="323"/>
      <c r="F760" s="312"/>
      <c r="G760" s="312"/>
      <c r="H760" s="324"/>
      <c r="I760" s="324"/>
      <c r="J760" s="313"/>
      <c r="K760" s="312"/>
      <c r="L760" s="313"/>
      <c r="M760" s="313"/>
      <c r="N760" s="313"/>
      <c r="O760" s="313"/>
      <c r="P760" s="313"/>
      <c r="Q760" s="313"/>
      <c r="R760" s="313"/>
      <c r="S760" s="313"/>
      <c r="T760" s="313"/>
      <c r="U760" s="313"/>
      <c r="V760" s="313"/>
      <c r="W760" s="313"/>
      <c r="X760" s="313"/>
      <c r="Y760" s="313"/>
      <c r="Z760" s="313"/>
    </row>
    <row r="761" spans="1:26" x14ac:dyDescent="0.25">
      <c r="A761" s="313"/>
      <c r="B761" s="322"/>
      <c r="C761" s="322"/>
      <c r="D761" s="313"/>
      <c r="E761" s="323"/>
      <c r="F761" s="312"/>
      <c r="G761" s="312"/>
      <c r="H761" s="324"/>
      <c r="I761" s="324"/>
      <c r="J761" s="313"/>
      <c r="K761" s="312"/>
      <c r="L761" s="313"/>
      <c r="M761" s="313"/>
      <c r="N761" s="313"/>
      <c r="O761" s="313"/>
      <c r="P761" s="313"/>
      <c r="Q761" s="313"/>
      <c r="R761" s="313"/>
      <c r="S761" s="313"/>
      <c r="T761" s="313"/>
      <c r="U761" s="313"/>
      <c r="V761" s="313"/>
      <c r="W761" s="313"/>
      <c r="X761" s="313"/>
      <c r="Y761" s="313"/>
      <c r="Z761" s="313"/>
    </row>
    <row r="762" spans="1:26" x14ac:dyDescent="0.25">
      <c r="A762" s="313"/>
      <c r="B762" s="322"/>
      <c r="C762" s="322"/>
      <c r="D762" s="313"/>
      <c r="E762" s="323"/>
      <c r="F762" s="312"/>
      <c r="G762" s="312"/>
      <c r="H762" s="324"/>
      <c r="I762" s="324"/>
      <c r="J762" s="313"/>
      <c r="K762" s="312"/>
      <c r="L762" s="313"/>
      <c r="M762" s="313"/>
      <c r="N762" s="313"/>
      <c r="O762" s="313"/>
      <c r="P762" s="313"/>
      <c r="Q762" s="313"/>
      <c r="R762" s="313"/>
      <c r="S762" s="313"/>
      <c r="T762" s="313"/>
      <c r="U762" s="313"/>
      <c r="V762" s="313"/>
      <c r="W762" s="313"/>
      <c r="X762" s="313"/>
      <c r="Y762" s="313"/>
      <c r="Z762" s="313"/>
    </row>
    <row r="763" spans="1:26" x14ac:dyDescent="0.25">
      <c r="A763" s="313"/>
      <c r="B763" s="322"/>
      <c r="C763" s="322"/>
      <c r="D763" s="313"/>
      <c r="E763" s="323"/>
      <c r="F763" s="312"/>
      <c r="G763" s="312"/>
      <c r="H763" s="324"/>
      <c r="I763" s="324"/>
      <c r="J763" s="313"/>
      <c r="K763" s="312"/>
      <c r="L763" s="313"/>
      <c r="M763" s="313"/>
      <c r="N763" s="313"/>
      <c r="O763" s="313"/>
      <c r="P763" s="313"/>
      <c r="Q763" s="313"/>
      <c r="R763" s="313"/>
      <c r="S763" s="313"/>
      <c r="T763" s="313"/>
      <c r="U763" s="313"/>
      <c r="V763" s="313"/>
      <c r="W763" s="313"/>
      <c r="X763" s="313"/>
      <c r="Y763" s="313"/>
      <c r="Z763" s="313"/>
    </row>
    <row r="764" spans="1:26" x14ac:dyDescent="0.25">
      <c r="A764" s="313"/>
      <c r="B764" s="322"/>
      <c r="C764" s="322"/>
      <c r="D764" s="313"/>
      <c r="E764" s="323"/>
      <c r="F764" s="312"/>
      <c r="G764" s="312"/>
      <c r="H764" s="324"/>
      <c r="I764" s="324"/>
      <c r="J764" s="313"/>
      <c r="K764" s="312"/>
      <c r="L764" s="313"/>
      <c r="M764" s="313"/>
      <c r="N764" s="313"/>
      <c r="O764" s="313"/>
      <c r="P764" s="313"/>
      <c r="Q764" s="313"/>
      <c r="R764" s="313"/>
      <c r="S764" s="313"/>
      <c r="T764" s="313"/>
      <c r="U764" s="313"/>
      <c r="V764" s="313"/>
      <c r="W764" s="313"/>
      <c r="X764" s="313"/>
      <c r="Y764" s="313"/>
      <c r="Z764" s="313"/>
    </row>
    <row r="765" spans="1:26" x14ac:dyDescent="0.25">
      <c r="A765" s="313"/>
      <c r="B765" s="322"/>
      <c r="C765" s="322"/>
      <c r="D765" s="313"/>
      <c r="E765" s="323"/>
      <c r="F765" s="312"/>
      <c r="G765" s="312"/>
      <c r="H765" s="324"/>
      <c r="I765" s="324"/>
      <c r="J765" s="313"/>
      <c r="K765" s="312"/>
      <c r="L765" s="313"/>
      <c r="M765" s="313"/>
      <c r="N765" s="313"/>
      <c r="O765" s="313"/>
      <c r="P765" s="313"/>
      <c r="Q765" s="313"/>
      <c r="R765" s="313"/>
      <c r="S765" s="313"/>
      <c r="T765" s="313"/>
      <c r="U765" s="313"/>
      <c r="V765" s="313"/>
      <c r="W765" s="313"/>
      <c r="X765" s="313"/>
      <c r="Y765" s="313"/>
      <c r="Z765" s="313"/>
    </row>
    <row r="766" spans="1:26" x14ac:dyDescent="0.25">
      <c r="A766" s="313"/>
      <c r="B766" s="322"/>
      <c r="C766" s="322"/>
      <c r="D766" s="313"/>
      <c r="E766" s="323"/>
      <c r="F766" s="312"/>
      <c r="G766" s="312"/>
      <c r="H766" s="324"/>
      <c r="I766" s="324"/>
      <c r="J766" s="313"/>
      <c r="K766" s="312"/>
      <c r="L766" s="313"/>
      <c r="M766" s="313"/>
      <c r="N766" s="313"/>
      <c r="O766" s="313"/>
      <c r="P766" s="313"/>
      <c r="Q766" s="313"/>
      <c r="R766" s="313"/>
      <c r="S766" s="313"/>
      <c r="T766" s="313"/>
      <c r="U766" s="313"/>
      <c r="V766" s="313"/>
      <c r="W766" s="313"/>
      <c r="X766" s="313"/>
      <c r="Y766" s="313"/>
      <c r="Z766" s="313"/>
    </row>
    <row r="767" spans="1:26" x14ac:dyDescent="0.25">
      <c r="A767" s="313"/>
      <c r="B767" s="322"/>
      <c r="C767" s="322"/>
      <c r="D767" s="313"/>
      <c r="E767" s="323"/>
      <c r="F767" s="312"/>
      <c r="G767" s="312"/>
      <c r="H767" s="324"/>
      <c r="I767" s="324"/>
      <c r="J767" s="313"/>
      <c r="K767" s="312"/>
      <c r="L767" s="313"/>
      <c r="M767" s="313"/>
      <c r="N767" s="313"/>
      <c r="O767" s="313"/>
      <c r="P767" s="313"/>
      <c r="Q767" s="313"/>
      <c r="R767" s="313"/>
      <c r="S767" s="313"/>
      <c r="T767" s="313"/>
      <c r="U767" s="313"/>
      <c r="V767" s="313"/>
      <c r="W767" s="313"/>
      <c r="X767" s="313"/>
      <c r="Y767" s="313"/>
      <c r="Z767" s="313"/>
    </row>
    <row r="768" spans="1:26" x14ac:dyDescent="0.25">
      <c r="A768" s="313"/>
      <c r="B768" s="322"/>
      <c r="C768" s="322"/>
      <c r="D768" s="313"/>
      <c r="E768" s="323"/>
      <c r="F768" s="312"/>
      <c r="G768" s="312"/>
      <c r="H768" s="324"/>
      <c r="I768" s="324"/>
      <c r="J768" s="313"/>
      <c r="K768" s="312"/>
      <c r="L768" s="313"/>
      <c r="M768" s="313"/>
      <c r="N768" s="313"/>
      <c r="O768" s="313"/>
      <c r="P768" s="313"/>
      <c r="Q768" s="313"/>
      <c r="R768" s="313"/>
      <c r="S768" s="313"/>
      <c r="T768" s="313"/>
      <c r="U768" s="313"/>
      <c r="V768" s="313"/>
      <c r="W768" s="313"/>
      <c r="X768" s="313"/>
      <c r="Y768" s="313"/>
      <c r="Z768" s="313"/>
    </row>
    <row r="769" spans="1:26" x14ac:dyDescent="0.25">
      <c r="A769" s="313"/>
      <c r="B769" s="322"/>
      <c r="C769" s="322"/>
      <c r="D769" s="313"/>
      <c r="E769" s="323"/>
      <c r="F769" s="312"/>
      <c r="G769" s="312"/>
      <c r="H769" s="324"/>
      <c r="I769" s="324"/>
      <c r="J769" s="313"/>
      <c r="K769" s="312"/>
      <c r="L769" s="313"/>
      <c r="M769" s="313"/>
      <c r="N769" s="313"/>
      <c r="O769" s="313"/>
      <c r="P769" s="313"/>
      <c r="Q769" s="313"/>
      <c r="R769" s="313"/>
      <c r="S769" s="313"/>
      <c r="T769" s="313"/>
      <c r="U769" s="313"/>
      <c r="V769" s="313"/>
      <c r="W769" s="313"/>
      <c r="X769" s="313"/>
      <c r="Y769" s="313"/>
      <c r="Z769" s="313"/>
    </row>
    <row r="770" spans="1:26" x14ac:dyDescent="0.25">
      <c r="A770" s="313"/>
      <c r="B770" s="322"/>
      <c r="C770" s="322"/>
      <c r="D770" s="313"/>
      <c r="E770" s="323"/>
      <c r="F770" s="312"/>
      <c r="G770" s="312"/>
      <c r="H770" s="324"/>
      <c r="I770" s="324"/>
      <c r="J770" s="313"/>
      <c r="K770" s="312"/>
      <c r="L770" s="313"/>
      <c r="M770" s="313"/>
      <c r="N770" s="313"/>
      <c r="O770" s="313"/>
      <c r="P770" s="313"/>
      <c r="Q770" s="313"/>
      <c r="R770" s="313"/>
      <c r="S770" s="313"/>
      <c r="T770" s="313"/>
      <c r="U770" s="313"/>
      <c r="V770" s="313"/>
      <c r="W770" s="313"/>
      <c r="X770" s="313"/>
      <c r="Y770" s="313"/>
      <c r="Z770" s="313"/>
    </row>
    <row r="771" spans="1:26" x14ac:dyDescent="0.25">
      <c r="A771" s="313"/>
      <c r="B771" s="322"/>
      <c r="C771" s="322"/>
      <c r="D771" s="313"/>
      <c r="E771" s="323"/>
      <c r="F771" s="312"/>
      <c r="G771" s="312"/>
      <c r="H771" s="324"/>
      <c r="I771" s="324"/>
      <c r="J771" s="313"/>
      <c r="K771" s="312"/>
      <c r="L771" s="313"/>
      <c r="M771" s="313"/>
      <c r="N771" s="313"/>
      <c r="O771" s="313"/>
      <c r="P771" s="313"/>
      <c r="Q771" s="313"/>
      <c r="R771" s="313"/>
      <c r="S771" s="313"/>
      <c r="T771" s="313"/>
      <c r="U771" s="313"/>
      <c r="V771" s="313"/>
      <c r="W771" s="313"/>
      <c r="X771" s="313"/>
      <c r="Y771" s="313"/>
      <c r="Z771" s="313"/>
    </row>
    <row r="772" spans="1:26" x14ac:dyDescent="0.25">
      <c r="A772" s="313"/>
      <c r="B772" s="322"/>
      <c r="C772" s="322"/>
      <c r="D772" s="313"/>
      <c r="E772" s="323"/>
      <c r="F772" s="312"/>
      <c r="G772" s="312"/>
      <c r="H772" s="324"/>
      <c r="I772" s="324"/>
      <c r="J772" s="313"/>
      <c r="K772" s="312"/>
      <c r="L772" s="313"/>
      <c r="M772" s="313"/>
      <c r="N772" s="313"/>
      <c r="O772" s="313"/>
      <c r="P772" s="313"/>
      <c r="Q772" s="313"/>
      <c r="R772" s="313"/>
      <c r="S772" s="313"/>
      <c r="T772" s="313"/>
      <c r="U772" s="313"/>
      <c r="V772" s="313"/>
      <c r="W772" s="313"/>
      <c r="X772" s="313"/>
      <c r="Y772" s="313"/>
      <c r="Z772" s="313"/>
    </row>
    <row r="773" spans="1:26" x14ac:dyDescent="0.25">
      <c r="A773" s="313"/>
      <c r="B773" s="322"/>
      <c r="C773" s="322"/>
      <c r="D773" s="313"/>
      <c r="E773" s="323"/>
      <c r="F773" s="312"/>
      <c r="G773" s="312"/>
      <c r="H773" s="324"/>
      <c r="I773" s="324"/>
      <c r="J773" s="313"/>
      <c r="K773" s="312"/>
      <c r="L773" s="313"/>
      <c r="M773" s="313"/>
      <c r="N773" s="313"/>
      <c r="O773" s="313"/>
      <c r="P773" s="313"/>
      <c r="Q773" s="313"/>
      <c r="R773" s="313"/>
      <c r="S773" s="313"/>
      <c r="T773" s="313"/>
      <c r="U773" s="313"/>
      <c r="V773" s="313"/>
      <c r="W773" s="313"/>
      <c r="X773" s="313"/>
      <c r="Y773" s="313"/>
      <c r="Z773" s="313"/>
    </row>
    <row r="774" spans="1:26" x14ac:dyDescent="0.25">
      <c r="A774" s="313"/>
      <c r="B774" s="322"/>
      <c r="C774" s="322"/>
      <c r="D774" s="313"/>
      <c r="E774" s="323"/>
      <c r="F774" s="312"/>
      <c r="G774" s="312"/>
      <c r="H774" s="324"/>
      <c r="I774" s="324"/>
      <c r="J774" s="313"/>
      <c r="K774" s="312"/>
      <c r="L774" s="313"/>
      <c r="M774" s="313"/>
      <c r="N774" s="313"/>
      <c r="O774" s="313"/>
      <c r="P774" s="313"/>
      <c r="Q774" s="313"/>
      <c r="R774" s="313"/>
      <c r="S774" s="313"/>
      <c r="T774" s="313"/>
      <c r="U774" s="313"/>
      <c r="V774" s="313"/>
      <c r="W774" s="313"/>
      <c r="X774" s="313"/>
      <c r="Y774" s="313"/>
      <c r="Z774" s="313"/>
    </row>
    <row r="775" spans="1:26" x14ac:dyDescent="0.25">
      <c r="A775" s="313"/>
      <c r="B775" s="322"/>
      <c r="C775" s="322"/>
      <c r="D775" s="313"/>
      <c r="E775" s="323"/>
      <c r="F775" s="312"/>
      <c r="G775" s="312"/>
      <c r="H775" s="324"/>
      <c r="I775" s="324"/>
      <c r="J775" s="313"/>
      <c r="K775" s="312"/>
      <c r="L775" s="313"/>
      <c r="M775" s="313"/>
      <c r="N775" s="313"/>
      <c r="O775" s="313"/>
      <c r="P775" s="313"/>
      <c r="Q775" s="313"/>
      <c r="R775" s="313"/>
      <c r="S775" s="313"/>
      <c r="T775" s="313"/>
      <c r="U775" s="313"/>
      <c r="V775" s="313"/>
      <c r="W775" s="313"/>
      <c r="X775" s="313"/>
      <c r="Y775" s="313"/>
      <c r="Z775" s="313"/>
    </row>
    <row r="776" spans="1:26" x14ac:dyDescent="0.25">
      <c r="A776" s="313"/>
      <c r="B776" s="322"/>
      <c r="C776" s="322"/>
      <c r="D776" s="313"/>
      <c r="E776" s="323"/>
      <c r="F776" s="312"/>
      <c r="G776" s="312"/>
      <c r="H776" s="324"/>
      <c r="I776" s="324"/>
      <c r="J776" s="313"/>
      <c r="K776" s="312"/>
      <c r="L776" s="313"/>
      <c r="M776" s="313"/>
      <c r="N776" s="313"/>
      <c r="O776" s="313"/>
      <c r="P776" s="313"/>
      <c r="Q776" s="313"/>
      <c r="R776" s="313"/>
      <c r="S776" s="313"/>
      <c r="T776" s="313"/>
      <c r="U776" s="313"/>
      <c r="V776" s="313"/>
      <c r="W776" s="313"/>
      <c r="X776" s="313"/>
      <c r="Y776" s="313"/>
      <c r="Z776" s="313"/>
    </row>
    <row r="777" spans="1:26" x14ac:dyDescent="0.25">
      <c r="A777" s="313"/>
      <c r="B777" s="322"/>
      <c r="C777" s="322"/>
      <c r="D777" s="313"/>
      <c r="E777" s="323"/>
      <c r="F777" s="312"/>
      <c r="G777" s="312"/>
      <c r="H777" s="324"/>
      <c r="I777" s="324"/>
      <c r="J777" s="313"/>
      <c r="K777" s="312"/>
      <c r="L777" s="313"/>
      <c r="M777" s="313"/>
      <c r="N777" s="313"/>
      <c r="O777" s="313"/>
      <c r="P777" s="313"/>
      <c r="Q777" s="313"/>
      <c r="R777" s="313"/>
      <c r="S777" s="313"/>
      <c r="T777" s="313"/>
      <c r="U777" s="313"/>
      <c r="V777" s="313"/>
      <c r="W777" s="313"/>
      <c r="X777" s="313"/>
      <c r="Y777" s="313"/>
      <c r="Z777" s="313"/>
    </row>
    <row r="778" spans="1:26" x14ac:dyDescent="0.25">
      <c r="A778" s="313"/>
      <c r="B778" s="322"/>
      <c r="C778" s="322"/>
      <c r="D778" s="313"/>
      <c r="E778" s="323"/>
      <c r="F778" s="312"/>
      <c r="G778" s="312"/>
      <c r="H778" s="324"/>
      <c r="I778" s="324"/>
      <c r="J778" s="313"/>
      <c r="K778" s="312"/>
      <c r="L778" s="313"/>
      <c r="M778" s="313"/>
      <c r="N778" s="313"/>
      <c r="O778" s="313"/>
      <c r="P778" s="313"/>
      <c r="Q778" s="313"/>
      <c r="R778" s="313"/>
      <c r="S778" s="313"/>
      <c r="T778" s="313"/>
      <c r="U778" s="313"/>
      <c r="V778" s="313"/>
      <c r="W778" s="313"/>
      <c r="X778" s="313"/>
      <c r="Y778" s="313"/>
      <c r="Z778" s="313"/>
    </row>
    <row r="779" spans="1:26" x14ac:dyDescent="0.25">
      <c r="A779" s="313"/>
      <c r="B779" s="322"/>
      <c r="C779" s="322"/>
      <c r="D779" s="313"/>
      <c r="E779" s="323"/>
      <c r="F779" s="312"/>
      <c r="G779" s="312"/>
      <c r="H779" s="324"/>
      <c r="I779" s="324"/>
      <c r="J779" s="313"/>
      <c r="K779" s="312"/>
      <c r="L779" s="313"/>
      <c r="M779" s="313"/>
      <c r="N779" s="313"/>
      <c r="O779" s="313"/>
      <c r="P779" s="313"/>
      <c r="Q779" s="313"/>
      <c r="R779" s="313"/>
      <c r="S779" s="313"/>
      <c r="T779" s="313"/>
      <c r="U779" s="313"/>
      <c r="V779" s="313"/>
      <c r="W779" s="313"/>
      <c r="X779" s="313"/>
      <c r="Y779" s="313"/>
      <c r="Z779" s="313"/>
    </row>
    <row r="780" spans="1:26" x14ac:dyDescent="0.25">
      <c r="A780" s="313"/>
      <c r="B780" s="322"/>
      <c r="C780" s="322"/>
      <c r="D780" s="313"/>
      <c r="E780" s="323"/>
      <c r="F780" s="312"/>
      <c r="G780" s="312"/>
      <c r="H780" s="324"/>
      <c r="I780" s="324"/>
      <c r="J780" s="313"/>
      <c r="K780" s="312"/>
      <c r="L780" s="313"/>
      <c r="M780" s="313"/>
      <c r="N780" s="313"/>
      <c r="O780" s="313"/>
      <c r="P780" s="313"/>
      <c r="Q780" s="313"/>
      <c r="R780" s="313"/>
      <c r="S780" s="313"/>
      <c r="T780" s="313"/>
      <c r="U780" s="313"/>
      <c r="V780" s="313"/>
      <c r="W780" s="313"/>
      <c r="X780" s="313"/>
      <c r="Y780" s="313"/>
      <c r="Z780" s="313"/>
    </row>
    <row r="781" spans="1:26" x14ac:dyDescent="0.25">
      <c r="A781" s="313"/>
      <c r="B781" s="322"/>
      <c r="C781" s="322"/>
      <c r="D781" s="313"/>
      <c r="E781" s="323"/>
      <c r="F781" s="312"/>
      <c r="G781" s="312"/>
      <c r="H781" s="324"/>
      <c r="I781" s="324"/>
      <c r="J781" s="313"/>
      <c r="K781" s="312"/>
      <c r="L781" s="313"/>
      <c r="M781" s="313"/>
      <c r="N781" s="313"/>
      <c r="O781" s="313"/>
      <c r="P781" s="313"/>
      <c r="Q781" s="313"/>
      <c r="R781" s="313"/>
      <c r="S781" s="313"/>
      <c r="T781" s="313"/>
      <c r="U781" s="313"/>
      <c r="V781" s="313"/>
      <c r="W781" s="313"/>
      <c r="X781" s="313"/>
      <c r="Y781" s="313"/>
      <c r="Z781" s="313"/>
    </row>
    <row r="782" spans="1:26" x14ac:dyDescent="0.25">
      <c r="A782" s="313"/>
      <c r="B782" s="322"/>
      <c r="C782" s="322"/>
      <c r="D782" s="313"/>
      <c r="E782" s="323"/>
      <c r="F782" s="312"/>
      <c r="G782" s="312"/>
      <c r="H782" s="324"/>
      <c r="I782" s="324"/>
      <c r="J782" s="313"/>
      <c r="K782" s="312"/>
      <c r="L782" s="313"/>
      <c r="M782" s="313"/>
      <c r="N782" s="313"/>
      <c r="O782" s="313"/>
      <c r="P782" s="313"/>
      <c r="Q782" s="313"/>
      <c r="R782" s="313"/>
      <c r="S782" s="313"/>
      <c r="T782" s="313"/>
      <c r="U782" s="313"/>
      <c r="V782" s="313"/>
      <c r="W782" s="313"/>
      <c r="X782" s="313"/>
      <c r="Y782" s="313"/>
      <c r="Z782" s="313"/>
    </row>
    <row r="783" spans="1:26" x14ac:dyDescent="0.25">
      <c r="A783" s="313"/>
      <c r="B783" s="322"/>
      <c r="C783" s="322"/>
      <c r="D783" s="313"/>
      <c r="E783" s="323"/>
      <c r="F783" s="312"/>
      <c r="G783" s="312"/>
      <c r="H783" s="324"/>
      <c r="I783" s="324"/>
      <c r="J783" s="313"/>
      <c r="K783" s="312"/>
      <c r="L783" s="313"/>
      <c r="M783" s="313"/>
      <c r="N783" s="313"/>
      <c r="O783" s="313"/>
      <c r="P783" s="313"/>
      <c r="Q783" s="313"/>
      <c r="R783" s="313"/>
      <c r="S783" s="313"/>
      <c r="T783" s="313"/>
      <c r="U783" s="313"/>
      <c r="V783" s="313"/>
      <c r="W783" s="313"/>
      <c r="X783" s="313"/>
      <c r="Y783" s="313"/>
      <c r="Z783" s="313"/>
    </row>
    <row r="784" spans="1:26" x14ac:dyDescent="0.25">
      <c r="A784" s="313"/>
      <c r="B784" s="322"/>
      <c r="C784" s="322"/>
      <c r="D784" s="313"/>
      <c r="E784" s="323"/>
      <c r="F784" s="312"/>
      <c r="G784" s="312"/>
      <c r="H784" s="324"/>
      <c r="I784" s="324"/>
      <c r="J784" s="313"/>
      <c r="K784" s="312"/>
      <c r="L784" s="313"/>
      <c r="M784" s="313"/>
      <c r="N784" s="313"/>
      <c r="O784" s="313"/>
      <c r="P784" s="313"/>
      <c r="Q784" s="313"/>
      <c r="R784" s="313"/>
      <c r="S784" s="313"/>
      <c r="T784" s="313"/>
      <c r="U784" s="313"/>
      <c r="V784" s="313"/>
      <c r="W784" s="313"/>
      <c r="X784" s="313"/>
      <c r="Y784" s="313"/>
      <c r="Z784" s="313"/>
    </row>
    <row r="785" spans="1:26" x14ac:dyDescent="0.25">
      <c r="A785" s="313"/>
      <c r="B785" s="322"/>
      <c r="C785" s="322"/>
      <c r="D785" s="313"/>
      <c r="E785" s="323"/>
      <c r="F785" s="312"/>
      <c r="G785" s="312"/>
      <c r="H785" s="324"/>
      <c r="I785" s="324"/>
      <c r="J785" s="313"/>
      <c r="K785" s="312"/>
      <c r="L785" s="313"/>
      <c r="M785" s="313"/>
      <c r="N785" s="313"/>
      <c r="O785" s="313"/>
      <c r="P785" s="313"/>
      <c r="Q785" s="313"/>
      <c r="R785" s="313"/>
      <c r="S785" s="313"/>
      <c r="T785" s="313"/>
      <c r="U785" s="313"/>
      <c r="V785" s="313"/>
      <c r="W785" s="313"/>
      <c r="X785" s="313"/>
      <c r="Y785" s="313"/>
      <c r="Z785" s="313"/>
    </row>
    <row r="786" spans="1:26" x14ac:dyDescent="0.25">
      <c r="A786" s="313"/>
      <c r="B786" s="322"/>
      <c r="C786" s="322"/>
      <c r="D786" s="313"/>
      <c r="E786" s="323"/>
      <c r="F786" s="312"/>
      <c r="G786" s="312"/>
      <c r="H786" s="324"/>
      <c r="I786" s="324"/>
      <c r="J786" s="313"/>
      <c r="K786" s="312"/>
      <c r="L786" s="313"/>
      <c r="M786" s="313"/>
      <c r="N786" s="313"/>
      <c r="O786" s="313"/>
      <c r="P786" s="313"/>
      <c r="Q786" s="313"/>
      <c r="R786" s="313"/>
      <c r="S786" s="313"/>
      <c r="T786" s="313"/>
      <c r="U786" s="313"/>
      <c r="V786" s="313"/>
      <c r="W786" s="313"/>
      <c r="X786" s="313"/>
      <c r="Y786" s="313"/>
      <c r="Z786" s="313"/>
    </row>
    <row r="787" spans="1:26" x14ac:dyDescent="0.25">
      <c r="A787" s="313"/>
      <c r="B787" s="322"/>
      <c r="C787" s="322"/>
      <c r="D787" s="313"/>
      <c r="E787" s="323"/>
      <c r="F787" s="312"/>
      <c r="G787" s="312"/>
      <c r="H787" s="324"/>
      <c r="I787" s="324"/>
      <c r="J787" s="313"/>
      <c r="K787" s="312"/>
      <c r="L787" s="313"/>
      <c r="M787" s="313"/>
      <c r="N787" s="313"/>
      <c r="O787" s="313"/>
      <c r="P787" s="313"/>
      <c r="Q787" s="313"/>
      <c r="R787" s="313"/>
      <c r="S787" s="313"/>
      <c r="T787" s="313"/>
      <c r="U787" s="313"/>
      <c r="V787" s="313"/>
      <c r="W787" s="313"/>
      <c r="X787" s="313"/>
      <c r="Y787" s="313"/>
      <c r="Z787" s="313"/>
    </row>
    <row r="788" spans="1:26" x14ac:dyDescent="0.25">
      <c r="A788" s="313"/>
      <c r="B788" s="322"/>
      <c r="C788" s="322"/>
      <c r="D788" s="313"/>
      <c r="E788" s="323"/>
      <c r="F788" s="312"/>
      <c r="G788" s="312"/>
      <c r="H788" s="324"/>
      <c r="I788" s="324"/>
      <c r="J788" s="313"/>
      <c r="K788" s="312"/>
      <c r="L788" s="313"/>
      <c r="M788" s="313"/>
      <c r="N788" s="313"/>
      <c r="O788" s="313"/>
      <c r="P788" s="313"/>
      <c r="Q788" s="313"/>
      <c r="R788" s="313"/>
      <c r="S788" s="313"/>
      <c r="T788" s="313"/>
      <c r="U788" s="313"/>
      <c r="V788" s="313"/>
      <c r="W788" s="313"/>
      <c r="X788" s="313"/>
      <c r="Y788" s="313"/>
      <c r="Z788" s="313"/>
    </row>
    <row r="789" spans="1:26" x14ac:dyDescent="0.25">
      <c r="A789" s="313"/>
      <c r="B789" s="322"/>
      <c r="C789" s="322"/>
      <c r="D789" s="313"/>
      <c r="E789" s="323"/>
      <c r="F789" s="312"/>
      <c r="G789" s="312"/>
      <c r="H789" s="324"/>
      <c r="I789" s="324"/>
      <c r="J789" s="313"/>
      <c r="K789" s="312"/>
      <c r="L789" s="313"/>
      <c r="M789" s="313"/>
      <c r="N789" s="313"/>
      <c r="O789" s="313"/>
      <c r="P789" s="313"/>
      <c r="Q789" s="313"/>
      <c r="R789" s="313"/>
      <c r="S789" s="313"/>
      <c r="T789" s="313"/>
      <c r="U789" s="313"/>
      <c r="V789" s="313"/>
      <c r="W789" s="313"/>
      <c r="X789" s="313"/>
      <c r="Y789" s="313"/>
      <c r="Z789" s="313"/>
    </row>
    <row r="790" spans="1:26" x14ac:dyDescent="0.25">
      <c r="A790" s="313"/>
      <c r="B790" s="322"/>
      <c r="C790" s="322"/>
      <c r="D790" s="313"/>
      <c r="E790" s="323"/>
      <c r="F790" s="312"/>
      <c r="G790" s="312"/>
      <c r="H790" s="324"/>
      <c r="I790" s="324"/>
      <c r="J790" s="313"/>
      <c r="K790" s="312"/>
      <c r="L790" s="313"/>
      <c r="M790" s="313"/>
      <c r="N790" s="313"/>
      <c r="O790" s="313"/>
      <c r="P790" s="313"/>
      <c r="Q790" s="313"/>
      <c r="R790" s="313"/>
      <c r="S790" s="313"/>
      <c r="T790" s="313"/>
      <c r="U790" s="313"/>
      <c r="V790" s="313"/>
      <c r="W790" s="313"/>
      <c r="X790" s="313"/>
      <c r="Y790" s="313"/>
      <c r="Z790" s="313"/>
    </row>
    <row r="791" spans="1:26" x14ac:dyDescent="0.25">
      <c r="A791" s="313"/>
      <c r="B791" s="322"/>
      <c r="C791" s="322"/>
      <c r="D791" s="313"/>
      <c r="E791" s="323"/>
      <c r="F791" s="312"/>
      <c r="G791" s="312"/>
      <c r="H791" s="324"/>
      <c r="I791" s="324"/>
      <c r="J791" s="313"/>
      <c r="K791" s="312"/>
      <c r="L791" s="313"/>
      <c r="M791" s="313"/>
      <c r="N791" s="313"/>
      <c r="O791" s="313"/>
      <c r="P791" s="313"/>
      <c r="Q791" s="313"/>
      <c r="R791" s="313"/>
      <c r="S791" s="313"/>
      <c r="T791" s="313"/>
      <c r="U791" s="313"/>
      <c r="V791" s="313"/>
      <c r="W791" s="313"/>
      <c r="X791" s="313"/>
      <c r="Y791" s="313"/>
      <c r="Z791" s="313"/>
    </row>
    <row r="792" spans="1:26" x14ac:dyDescent="0.25">
      <c r="A792" s="313"/>
      <c r="B792" s="322"/>
      <c r="C792" s="322"/>
      <c r="D792" s="313"/>
      <c r="E792" s="323"/>
      <c r="F792" s="312"/>
      <c r="G792" s="312"/>
      <c r="H792" s="324"/>
      <c r="I792" s="324"/>
      <c r="J792" s="313"/>
      <c r="K792" s="312"/>
      <c r="L792" s="313"/>
      <c r="M792" s="313"/>
      <c r="N792" s="313"/>
      <c r="O792" s="313"/>
      <c r="P792" s="313"/>
      <c r="Q792" s="313"/>
      <c r="R792" s="313"/>
      <c r="S792" s="313"/>
      <c r="T792" s="313"/>
      <c r="U792" s="313"/>
      <c r="V792" s="313"/>
      <c r="W792" s="313"/>
      <c r="X792" s="313"/>
      <c r="Y792" s="313"/>
      <c r="Z792" s="313"/>
    </row>
    <row r="793" spans="1:26" x14ac:dyDescent="0.25">
      <c r="A793" s="313"/>
      <c r="B793" s="322"/>
      <c r="C793" s="322"/>
      <c r="D793" s="313"/>
      <c r="E793" s="323"/>
      <c r="F793" s="312"/>
      <c r="G793" s="312"/>
      <c r="H793" s="324"/>
      <c r="I793" s="324"/>
      <c r="J793" s="313"/>
      <c r="K793" s="312"/>
      <c r="L793" s="313"/>
      <c r="M793" s="313"/>
      <c r="N793" s="313"/>
      <c r="O793" s="313"/>
      <c r="P793" s="313"/>
      <c r="Q793" s="313"/>
      <c r="R793" s="313"/>
      <c r="S793" s="313"/>
      <c r="T793" s="313"/>
      <c r="U793" s="313"/>
      <c r="V793" s="313"/>
      <c r="W793" s="313"/>
      <c r="X793" s="313"/>
      <c r="Y793" s="313"/>
      <c r="Z793" s="313"/>
    </row>
    <row r="794" spans="1:26" x14ac:dyDescent="0.25">
      <c r="A794" s="313"/>
      <c r="B794" s="322"/>
      <c r="C794" s="322"/>
      <c r="D794" s="313"/>
      <c r="E794" s="323"/>
      <c r="F794" s="312"/>
      <c r="G794" s="312"/>
      <c r="H794" s="324"/>
      <c r="I794" s="324"/>
      <c r="J794" s="313"/>
      <c r="K794" s="312"/>
      <c r="L794" s="313"/>
      <c r="M794" s="313"/>
      <c r="N794" s="313"/>
      <c r="O794" s="313"/>
      <c r="P794" s="313"/>
      <c r="Q794" s="313"/>
      <c r="R794" s="313"/>
      <c r="S794" s="313"/>
      <c r="T794" s="313"/>
      <c r="U794" s="313"/>
      <c r="V794" s="313"/>
      <c r="W794" s="313"/>
      <c r="X794" s="313"/>
      <c r="Y794" s="313"/>
      <c r="Z794" s="313"/>
    </row>
    <row r="795" spans="1:26" x14ac:dyDescent="0.25">
      <c r="A795" s="313"/>
      <c r="B795" s="322"/>
      <c r="C795" s="322"/>
      <c r="D795" s="313"/>
      <c r="E795" s="323"/>
      <c r="F795" s="312"/>
      <c r="G795" s="312"/>
      <c r="H795" s="324"/>
      <c r="I795" s="324"/>
      <c r="J795" s="313"/>
      <c r="K795" s="312"/>
      <c r="L795" s="313"/>
      <c r="M795" s="313"/>
      <c r="N795" s="313"/>
      <c r="O795" s="313"/>
      <c r="P795" s="313"/>
      <c r="Q795" s="313"/>
      <c r="R795" s="313"/>
      <c r="S795" s="313"/>
      <c r="T795" s="313"/>
      <c r="U795" s="313"/>
      <c r="V795" s="313"/>
      <c r="W795" s="313"/>
      <c r="X795" s="313"/>
      <c r="Y795" s="313"/>
      <c r="Z795" s="313"/>
    </row>
    <row r="796" spans="1:26" x14ac:dyDescent="0.25">
      <c r="A796" s="313"/>
      <c r="B796" s="322"/>
      <c r="C796" s="322"/>
      <c r="D796" s="313"/>
      <c r="E796" s="323"/>
      <c r="F796" s="312"/>
      <c r="G796" s="312"/>
      <c r="H796" s="324"/>
      <c r="I796" s="324"/>
      <c r="J796" s="313"/>
      <c r="K796" s="312"/>
      <c r="L796" s="313"/>
      <c r="M796" s="313"/>
      <c r="N796" s="313"/>
      <c r="O796" s="313"/>
      <c r="P796" s="313"/>
      <c r="Q796" s="313"/>
      <c r="R796" s="313"/>
      <c r="S796" s="313"/>
      <c r="T796" s="313"/>
      <c r="U796" s="313"/>
      <c r="V796" s="313"/>
      <c r="W796" s="313"/>
      <c r="X796" s="313"/>
      <c r="Y796" s="313"/>
      <c r="Z796" s="313"/>
    </row>
    <row r="797" spans="1:26" x14ac:dyDescent="0.25">
      <c r="A797" s="313"/>
      <c r="B797" s="322"/>
      <c r="C797" s="322"/>
      <c r="D797" s="313"/>
      <c r="E797" s="323"/>
      <c r="F797" s="312"/>
      <c r="G797" s="312"/>
      <c r="H797" s="324"/>
      <c r="I797" s="324"/>
      <c r="J797" s="313"/>
      <c r="K797" s="312"/>
      <c r="L797" s="313"/>
      <c r="M797" s="313"/>
      <c r="N797" s="313"/>
      <c r="O797" s="313"/>
      <c r="P797" s="313"/>
      <c r="Q797" s="313"/>
      <c r="R797" s="313"/>
      <c r="S797" s="313"/>
      <c r="T797" s="313"/>
      <c r="U797" s="313"/>
      <c r="V797" s="313"/>
      <c r="W797" s="313"/>
      <c r="X797" s="313"/>
      <c r="Y797" s="313"/>
      <c r="Z797" s="313"/>
    </row>
    <row r="798" spans="1:26" x14ac:dyDescent="0.25">
      <c r="A798" s="313"/>
      <c r="B798" s="322"/>
      <c r="C798" s="322"/>
      <c r="D798" s="313"/>
      <c r="E798" s="323"/>
      <c r="F798" s="312"/>
      <c r="G798" s="312"/>
      <c r="H798" s="324"/>
      <c r="I798" s="324"/>
      <c r="J798" s="313"/>
      <c r="K798" s="312"/>
      <c r="L798" s="313"/>
      <c r="M798" s="313"/>
      <c r="N798" s="313"/>
      <c r="O798" s="313"/>
      <c r="P798" s="313"/>
      <c r="Q798" s="313"/>
      <c r="R798" s="313"/>
      <c r="S798" s="313"/>
      <c r="T798" s="313"/>
      <c r="U798" s="313"/>
      <c r="V798" s="313"/>
      <c r="W798" s="313"/>
      <c r="X798" s="313"/>
      <c r="Y798" s="313"/>
      <c r="Z798" s="313"/>
    </row>
    <row r="799" spans="1:26" x14ac:dyDescent="0.25">
      <c r="A799" s="313"/>
      <c r="B799" s="322"/>
      <c r="C799" s="322"/>
      <c r="D799" s="313"/>
      <c r="E799" s="323"/>
      <c r="F799" s="312"/>
      <c r="G799" s="312"/>
      <c r="H799" s="324"/>
      <c r="I799" s="324"/>
      <c r="J799" s="313"/>
      <c r="K799" s="312"/>
      <c r="L799" s="313"/>
      <c r="M799" s="313"/>
      <c r="N799" s="313"/>
      <c r="O799" s="313"/>
      <c r="P799" s="313"/>
      <c r="Q799" s="313"/>
      <c r="R799" s="313"/>
      <c r="S799" s="313"/>
      <c r="T799" s="313"/>
      <c r="U799" s="313"/>
      <c r="V799" s="313"/>
      <c r="W799" s="313"/>
      <c r="X799" s="313"/>
      <c r="Y799" s="313"/>
      <c r="Z799" s="313"/>
    </row>
    <row r="800" spans="1:26" x14ac:dyDescent="0.25">
      <c r="A800" s="313"/>
      <c r="B800" s="322"/>
      <c r="C800" s="322"/>
      <c r="D800" s="313"/>
      <c r="E800" s="323"/>
      <c r="F800" s="312"/>
      <c r="G800" s="312"/>
      <c r="H800" s="324"/>
      <c r="I800" s="324"/>
      <c r="J800" s="313"/>
      <c r="K800" s="312"/>
      <c r="L800" s="313"/>
      <c r="M800" s="313"/>
      <c r="N800" s="313"/>
      <c r="O800" s="313"/>
      <c r="P800" s="313"/>
      <c r="Q800" s="313"/>
      <c r="R800" s="313"/>
      <c r="S800" s="313"/>
      <c r="T800" s="313"/>
      <c r="U800" s="313"/>
      <c r="V800" s="313"/>
      <c r="W800" s="313"/>
      <c r="X800" s="313"/>
      <c r="Y800" s="313"/>
      <c r="Z800" s="313"/>
    </row>
    <row r="801" spans="1:26" x14ac:dyDescent="0.25">
      <c r="A801" s="313"/>
      <c r="B801" s="322"/>
      <c r="C801" s="322"/>
      <c r="D801" s="313"/>
      <c r="E801" s="323"/>
      <c r="F801" s="312"/>
      <c r="G801" s="312"/>
      <c r="H801" s="324"/>
      <c r="I801" s="324"/>
      <c r="J801" s="313"/>
      <c r="K801" s="312"/>
      <c r="L801" s="313"/>
      <c r="M801" s="313"/>
      <c r="N801" s="313"/>
      <c r="O801" s="313"/>
      <c r="P801" s="313"/>
      <c r="Q801" s="313"/>
      <c r="R801" s="313"/>
      <c r="S801" s="313"/>
      <c r="T801" s="313"/>
      <c r="U801" s="313"/>
      <c r="V801" s="313"/>
      <c r="W801" s="313"/>
      <c r="X801" s="313"/>
      <c r="Y801" s="313"/>
      <c r="Z801" s="313"/>
    </row>
    <row r="802" spans="1:26" x14ac:dyDescent="0.25">
      <c r="A802" s="313"/>
      <c r="B802" s="322"/>
      <c r="C802" s="322"/>
      <c r="D802" s="313"/>
      <c r="E802" s="323"/>
      <c r="F802" s="312"/>
      <c r="G802" s="312"/>
      <c r="H802" s="324"/>
      <c r="I802" s="324"/>
      <c r="J802" s="313"/>
      <c r="K802" s="312"/>
      <c r="L802" s="313"/>
      <c r="M802" s="313"/>
      <c r="N802" s="313"/>
      <c r="O802" s="313"/>
      <c r="P802" s="313"/>
      <c r="Q802" s="313"/>
      <c r="R802" s="313"/>
      <c r="S802" s="313"/>
      <c r="T802" s="313"/>
      <c r="U802" s="313"/>
      <c r="V802" s="313"/>
      <c r="W802" s="313"/>
      <c r="X802" s="313"/>
      <c r="Y802" s="313"/>
      <c r="Z802" s="313"/>
    </row>
    <row r="803" spans="1:26" x14ac:dyDescent="0.25">
      <c r="A803" s="313"/>
      <c r="B803" s="322"/>
      <c r="C803" s="322"/>
      <c r="D803" s="313"/>
      <c r="E803" s="323"/>
      <c r="F803" s="312"/>
      <c r="G803" s="312"/>
      <c r="H803" s="324"/>
      <c r="I803" s="324"/>
      <c r="J803" s="313"/>
      <c r="K803" s="312"/>
      <c r="L803" s="313"/>
      <c r="M803" s="313"/>
      <c r="N803" s="313"/>
      <c r="O803" s="313"/>
      <c r="P803" s="313"/>
      <c r="Q803" s="313"/>
      <c r="R803" s="313"/>
      <c r="S803" s="313"/>
      <c r="T803" s="313"/>
      <c r="U803" s="313"/>
      <c r="V803" s="313"/>
      <c r="W803" s="313"/>
      <c r="X803" s="313"/>
      <c r="Y803" s="313"/>
      <c r="Z803" s="313"/>
    </row>
    <row r="804" spans="1:26" x14ac:dyDescent="0.25">
      <c r="A804" s="313"/>
      <c r="B804" s="322"/>
      <c r="C804" s="322"/>
      <c r="D804" s="313"/>
      <c r="E804" s="323"/>
      <c r="F804" s="312"/>
      <c r="G804" s="312"/>
      <c r="H804" s="324"/>
      <c r="I804" s="324"/>
      <c r="J804" s="313"/>
      <c r="K804" s="312"/>
      <c r="L804" s="313"/>
      <c r="M804" s="313"/>
      <c r="N804" s="313"/>
      <c r="O804" s="313"/>
      <c r="P804" s="313"/>
      <c r="Q804" s="313"/>
      <c r="R804" s="313"/>
      <c r="S804" s="313"/>
      <c r="T804" s="313"/>
      <c r="U804" s="313"/>
      <c r="V804" s="313"/>
      <c r="W804" s="313"/>
      <c r="X804" s="313"/>
      <c r="Y804" s="313"/>
      <c r="Z804" s="313"/>
    </row>
    <row r="805" spans="1:26" x14ac:dyDescent="0.25">
      <c r="A805" s="313"/>
      <c r="B805" s="322"/>
      <c r="C805" s="322"/>
      <c r="D805" s="313"/>
      <c r="E805" s="323"/>
      <c r="F805" s="312"/>
      <c r="G805" s="312"/>
      <c r="H805" s="324"/>
      <c r="I805" s="324"/>
      <c r="J805" s="313"/>
      <c r="K805" s="312"/>
      <c r="L805" s="313"/>
      <c r="M805" s="313"/>
      <c r="N805" s="313"/>
      <c r="O805" s="313"/>
      <c r="P805" s="313"/>
      <c r="Q805" s="313"/>
      <c r="R805" s="313"/>
      <c r="S805" s="313"/>
      <c r="T805" s="313"/>
      <c r="U805" s="313"/>
      <c r="V805" s="313"/>
      <c r="W805" s="313"/>
      <c r="X805" s="313"/>
      <c r="Y805" s="313"/>
      <c r="Z805" s="313"/>
    </row>
    <row r="806" spans="1:26" x14ac:dyDescent="0.25">
      <c r="A806" s="313"/>
      <c r="B806" s="322"/>
      <c r="C806" s="322"/>
      <c r="D806" s="313"/>
      <c r="E806" s="323"/>
      <c r="F806" s="312"/>
      <c r="G806" s="312"/>
      <c r="H806" s="324"/>
      <c r="I806" s="324"/>
      <c r="J806" s="313"/>
      <c r="K806" s="312"/>
      <c r="L806" s="313"/>
      <c r="M806" s="313"/>
      <c r="N806" s="313"/>
      <c r="O806" s="313"/>
      <c r="P806" s="313"/>
      <c r="Q806" s="313"/>
      <c r="R806" s="313"/>
      <c r="S806" s="313"/>
      <c r="T806" s="313"/>
      <c r="U806" s="313"/>
      <c r="V806" s="313"/>
      <c r="W806" s="313"/>
      <c r="X806" s="313"/>
      <c r="Y806" s="313"/>
      <c r="Z806" s="313"/>
    </row>
    <row r="807" spans="1:26" x14ac:dyDescent="0.25">
      <c r="A807" s="313"/>
      <c r="B807" s="322"/>
      <c r="C807" s="322"/>
      <c r="D807" s="313"/>
      <c r="E807" s="323"/>
      <c r="F807" s="312"/>
      <c r="G807" s="312"/>
      <c r="H807" s="324"/>
      <c r="I807" s="324"/>
      <c r="J807" s="313"/>
      <c r="K807" s="312"/>
      <c r="L807" s="313"/>
      <c r="M807" s="313"/>
      <c r="N807" s="313"/>
      <c r="O807" s="313"/>
      <c r="P807" s="313"/>
      <c r="Q807" s="313"/>
      <c r="R807" s="313"/>
      <c r="S807" s="313"/>
      <c r="T807" s="313"/>
      <c r="U807" s="313"/>
      <c r="V807" s="313"/>
      <c r="W807" s="313"/>
      <c r="X807" s="313"/>
      <c r="Y807" s="313"/>
      <c r="Z807" s="313"/>
    </row>
    <row r="808" spans="1:26" x14ac:dyDescent="0.25">
      <c r="A808" s="313"/>
      <c r="B808" s="322"/>
      <c r="C808" s="322"/>
      <c r="D808" s="313"/>
      <c r="E808" s="323"/>
      <c r="F808" s="312"/>
      <c r="G808" s="312"/>
      <c r="H808" s="324"/>
      <c r="I808" s="324"/>
      <c r="J808" s="313"/>
      <c r="K808" s="312"/>
      <c r="L808" s="313"/>
      <c r="M808" s="313"/>
      <c r="N808" s="313"/>
      <c r="O808" s="313"/>
      <c r="P808" s="313"/>
      <c r="Q808" s="313"/>
      <c r="R808" s="313"/>
      <c r="S808" s="313"/>
      <c r="T808" s="313"/>
      <c r="U808" s="313"/>
      <c r="V808" s="313"/>
      <c r="W808" s="313"/>
      <c r="X808" s="313"/>
      <c r="Y808" s="313"/>
      <c r="Z808" s="313"/>
    </row>
    <row r="809" spans="1:26" x14ac:dyDescent="0.25">
      <c r="A809" s="313"/>
      <c r="B809" s="322"/>
      <c r="C809" s="322"/>
      <c r="D809" s="313"/>
      <c r="E809" s="323"/>
      <c r="F809" s="312"/>
      <c r="G809" s="312"/>
      <c r="H809" s="324"/>
      <c r="I809" s="324"/>
      <c r="J809" s="313"/>
      <c r="K809" s="312"/>
      <c r="L809" s="313"/>
      <c r="M809" s="313"/>
      <c r="N809" s="313"/>
      <c r="O809" s="313"/>
      <c r="P809" s="313"/>
      <c r="Q809" s="313"/>
      <c r="R809" s="313"/>
      <c r="S809" s="313"/>
      <c r="T809" s="313"/>
      <c r="U809" s="313"/>
      <c r="V809" s="313"/>
      <c r="W809" s="313"/>
      <c r="X809" s="313"/>
      <c r="Y809" s="313"/>
      <c r="Z809" s="313"/>
    </row>
    <row r="810" spans="1:26" x14ac:dyDescent="0.25">
      <c r="A810" s="313"/>
      <c r="B810" s="322"/>
      <c r="C810" s="322"/>
      <c r="D810" s="313"/>
      <c r="E810" s="323"/>
      <c r="F810" s="312"/>
      <c r="G810" s="312"/>
      <c r="H810" s="324"/>
      <c r="I810" s="324"/>
      <c r="J810" s="313"/>
      <c r="K810" s="312"/>
      <c r="L810" s="313"/>
      <c r="M810" s="313"/>
      <c r="N810" s="313"/>
      <c r="O810" s="313"/>
      <c r="P810" s="313"/>
      <c r="Q810" s="313"/>
      <c r="R810" s="313"/>
      <c r="S810" s="313"/>
      <c r="T810" s="313"/>
      <c r="U810" s="313"/>
      <c r="V810" s="313"/>
      <c r="W810" s="313"/>
      <c r="X810" s="313"/>
      <c r="Y810" s="313"/>
      <c r="Z810" s="313"/>
    </row>
    <row r="811" spans="1:26" x14ac:dyDescent="0.25">
      <c r="A811" s="313"/>
      <c r="B811" s="322"/>
      <c r="C811" s="322"/>
      <c r="D811" s="313"/>
      <c r="E811" s="323"/>
      <c r="F811" s="312"/>
      <c r="G811" s="312"/>
      <c r="H811" s="324"/>
      <c r="I811" s="324"/>
      <c r="J811" s="313"/>
      <c r="K811" s="312"/>
      <c r="L811" s="313"/>
      <c r="M811" s="313"/>
      <c r="N811" s="313"/>
      <c r="O811" s="313"/>
      <c r="P811" s="313"/>
      <c r="Q811" s="313"/>
      <c r="R811" s="313"/>
      <c r="S811" s="313"/>
      <c r="T811" s="313"/>
      <c r="U811" s="313"/>
      <c r="V811" s="313"/>
      <c r="W811" s="313"/>
      <c r="X811" s="313"/>
      <c r="Y811" s="313"/>
      <c r="Z811" s="313"/>
    </row>
    <row r="812" spans="1:26" x14ac:dyDescent="0.25">
      <c r="A812" s="313"/>
      <c r="B812" s="322"/>
      <c r="C812" s="322"/>
      <c r="D812" s="313"/>
      <c r="E812" s="323"/>
      <c r="F812" s="312"/>
      <c r="G812" s="312"/>
      <c r="H812" s="324"/>
      <c r="I812" s="324"/>
      <c r="J812" s="313"/>
      <c r="K812" s="312"/>
      <c r="L812" s="313"/>
      <c r="M812" s="313"/>
      <c r="N812" s="313"/>
      <c r="O812" s="313"/>
      <c r="P812" s="313"/>
      <c r="Q812" s="313"/>
      <c r="R812" s="313"/>
      <c r="S812" s="313"/>
      <c r="T812" s="313"/>
      <c r="U812" s="313"/>
      <c r="V812" s="313"/>
      <c r="W812" s="313"/>
      <c r="X812" s="313"/>
      <c r="Y812" s="313"/>
      <c r="Z812" s="313"/>
    </row>
    <row r="813" spans="1:26" x14ac:dyDescent="0.25">
      <c r="A813" s="313"/>
      <c r="B813" s="322"/>
      <c r="C813" s="322"/>
      <c r="D813" s="313"/>
      <c r="E813" s="323"/>
      <c r="F813" s="312"/>
      <c r="G813" s="312"/>
      <c r="H813" s="324"/>
      <c r="I813" s="324"/>
      <c r="J813" s="313"/>
      <c r="K813" s="312"/>
      <c r="L813" s="313"/>
      <c r="M813" s="313"/>
      <c r="N813" s="313"/>
      <c r="O813" s="313"/>
      <c r="P813" s="313"/>
      <c r="Q813" s="313"/>
      <c r="R813" s="313"/>
      <c r="S813" s="313"/>
      <c r="T813" s="313"/>
      <c r="U813" s="313"/>
      <c r="V813" s="313"/>
      <c r="W813" s="313"/>
      <c r="X813" s="313"/>
      <c r="Y813" s="313"/>
      <c r="Z813" s="313"/>
    </row>
    <row r="814" spans="1:26" x14ac:dyDescent="0.25">
      <c r="A814" s="313"/>
      <c r="B814" s="322"/>
      <c r="C814" s="322"/>
      <c r="D814" s="313"/>
      <c r="E814" s="323"/>
      <c r="F814" s="312"/>
      <c r="G814" s="312"/>
      <c r="H814" s="324"/>
      <c r="I814" s="324"/>
      <c r="J814" s="313"/>
      <c r="K814" s="312"/>
      <c r="L814" s="313"/>
      <c r="M814" s="313"/>
      <c r="N814" s="313"/>
      <c r="O814" s="313"/>
      <c r="P814" s="313"/>
      <c r="Q814" s="313"/>
      <c r="R814" s="313"/>
      <c r="S814" s="313"/>
      <c r="T814" s="313"/>
      <c r="U814" s="313"/>
      <c r="V814" s="313"/>
      <c r="W814" s="313"/>
      <c r="X814" s="313"/>
      <c r="Y814" s="313"/>
      <c r="Z814" s="313"/>
    </row>
    <row r="815" spans="1:26" x14ac:dyDescent="0.25">
      <c r="A815" s="313"/>
      <c r="B815" s="322"/>
      <c r="C815" s="322"/>
      <c r="D815" s="313"/>
      <c r="E815" s="323"/>
      <c r="F815" s="312"/>
      <c r="G815" s="312"/>
      <c r="H815" s="324"/>
      <c r="I815" s="324"/>
      <c r="J815" s="313"/>
      <c r="K815" s="312"/>
      <c r="L815" s="313"/>
      <c r="M815" s="313"/>
      <c r="N815" s="313"/>
      <c r="O815" s="313"/>
      <c r="P815" s="313"/>
      <c r="Q815" s="313"/>
      <c r="R815" s="313"/>
      <c r="S815" s="313"/>
      <c r="T815" s="313"/>
      <c r="U815" s="313"/>
      <c r="V815" s="313"/>
      <c r="W815" s="313"/>
      <c r="X815" s="313"/>
      <c r="Y815" s="313"/>
      <c r="Z815" s="313"/>
    </row>
    <row r="816" spans="1:26" x14ac:dyDescent="0.25">
      <c r="A816" s="313"/>
      <c r="B816" s="322"/>
      <c r="C816" s="322"/>
      <c r="D816" s="313"/>
      <c r="E816" s="323"/>
      <c r="F816" s="312"/>
      <c r="G816" s="312"/>
      <c r="H816" s="324"/>
      <c r="I816" s="324"/>
      <c r="J816" s="313"/>
      <c r="K816" s="312"/>
      <c r="L816" s="313"/>
      <c r="M816" s="313"/>
      <c r="N816" s="313"/>
      <c r="O816" s="313"/>
      <c r="P816" s="313"/>
      <c r="Q816" s="313"/>
      <c r="R816" s="313"/>
      <c r="S816" s="313"/>
      <c r="T816" s="313"/>
      <c r="U816" s="313"/>
      <c r="V816" s="313"/>
      <c r="W816" s="313"/>
      <c r="X816" s="313"/>
      <c r="Y816" s="313"/>
      <c r="Z816" s="313"/>
    </row>
    <row r="817" spans="1:26" x14ac:dyDescent="0.25">
      <c r="A817" s="313"/>
      <c r="B817" s="322"/>
      <c r="C817" s="322"/>
      <c r="D817" s="313"/>
      <c r="E817" s="323"/>
      <c r="F817" s="312"/>
      <c r="G817" s="312"/>
      <c r="H817" s="324"/>
      <c r="I817" s="324"/>
      <c r="J817" s="313"/>
      <c r="K817" s="312"/>
      <c r="L817" s="313"/>
      <c r="M817" s="313"/>
      <c r="N817" s="313"/>
      <c r="O817" s="313"/>
      <c r="P817" s="313"/>
      <c r="Q817" s="313"/>
      <c r="R817" s="313"/>
      <c r="S817" s="313"/>
      <c r="T817" s="313"/>
      <c r="U817" s="313"/>
      <c r="V817" s="313"/>
      <c r="W817" s="313"/>
      <c r="X817" s="313"/>
      <c r="Y817" s="313"/>
      <c r="Z817" s="313"/>
    </row>
    <row r="818" spans="1:26" x14ac:dyDescent="0.25">
      <c r="A818" s="313"/>
      <c r="B818" s="322"/>
      <c r="C818" s="322"/>
      <c r="D818" s="313"/>
      <c r="E818" s="323"/>
      <c r="F818" s="312"/>
      <c r="G818" s="312"/>
      <c r="H818" s="324"/>
      <c r="I818" s="324"/>
      <c r="J818" s="313"/>
      <c r="K818" s="312"/>
      <c r="L818" s="313"/>
      <c r="M818" s="313"/>
      <c r="N818" s="313"/>
      <c r="O818" s="313"/>
      <c r="P818" s="313"/>
      <c r="Q818" s="313"/>
      <c r="R818" s="313"/>
      <c r="S818" s="313"/>
      <c r="T818" s="313"/>
      <c r="U818" s="313"/>
      <c r="V818" s="313"/>
      <c r="W818" s="313"/>
      <c r="X818" s="313"/>
      <c r="Y818" s="313"/>
      <c r="Z818" s="313"/>
    </row>
    <row r="819" spans="1:26" x14ac:dyDescent="0.25">
      <c r="A819" s="313"/>
      <c r="B819" s="322"/>
      <c r="C819" s="322"/>
      <c r="D819" s="313"/>
      <c r="E819" s="323"/>
      <c r="F819" s="312"/>
      <c r="G819" s="312"/>
      <c r="H819" s="324"/>
      <c r="I819" s="324"/>
      <c r="J819" s="313"/>
      <c r="K819" s="312"/>
      <c r="L819" s="313"/>
      <c r="M819" s="313"/>
      <c r="N819" s="313"/>
      <c r="O819" s="313"/>
      <c r="P819" s="313"/>
      <c r="Q819" s="313"/>
      <c r="R819" s="313"/>
      <c r="S819" s="313"/>
      <c r="T819" s="313"/>
      <c r="U819" s="313"/>
      <c r="V819" s="313"/>
      <c r="W819" s="313"/>
      <c r="X819" s="313"/>
      <c r="Y819" s="313"/>
      <c r="Z819" s="313"/>
    </row>
    <row r="820" spans="1:26" x14ac:dyDescent="0.25">
      <c r="A820" s="313"/>
      <c r="B820" s="322"/>
      <c r="C820" s="322"/>
      <c r="D820" s="313"/>
      <c r="E820" s="323"/>
      <c r="F820" s="312"/>
      <c r="G820" s="312"/>
      <c r="H820" s="324"/>
      <c r="I820" s="324"/>
      <c r="J820" s="313"/>
      <c r="K820" s="312"/>
      <c r="L820" s="313"/>
      <c r="M820" s="313"/>
      <c r="N820" s="313"/>
      <c r="O820" s="313"/>
      <c r="P820" s="313"/>
      <c r="Q820" s="313"/>
      <c r="R820" s="313"/>
      <c r="S820" s="313"/>
      <c r="T820" s="313"/>
      <c r="U820" s="313"/>
      <c r="V820" s="313"/>
      <c r="W820" s="313"/>
      <c r="X820" s="313"/>
      <c r="Y820" s="313"/>
      <c r="Z820" s="313"/>
    </row>
    <row r="821" spans="1:26" x14ac:dyDescent="0.25">
      <c r="A821" s="313"/>
      <c r="B821" s="322"/>
      <c r="C821" s="322"/>
      <c r="D821" s="313"/>
      <c r="E821" s="323"/>
      <c r="F821" s="312"/>
      <c r="G821" s="312"/>
      <c r="H821" s="324"/>
      <c r="I821" s="324"/>
      <c r="J821" s="313"/>
      <c r="K821" s="312"/>
      <c r="L821" s="313"/>
      <c r="M821" s="313"/>
      <c r="N821" s="313"/>
      <c r="O821" s="313"/>
      <c r="P821" s="313"/>
      <c r="Q821" s="313"/>
      <c r="R821" s="313"/>
      <c r="S821" s="313"/>
      <c r="T821" s="313"/>
      <c r="U821" s="313"/>
      <c r="V821" s="313"/>
      <c r="W821" s="313"/>
      <c r="X821" s="313"/>
      <c r="Y821" s="313"/>
      <c r="Z821" s="313"/>
    </row>
    <row r="822" spans="1:26" x14ac:dyDescent="0.25">
      <c r="A822" s="313"/>
      <c r="B822" s="322"/>
      <c r="C822" s="322"/>
      <c r="D822" s="313"/>
      <c r="E822" s="323"/>
      <c r="F822" s="312"/>
      <c r="G822" s="312"/>
      <c r="H822" s="324"/>
      <c r="I822" s="324"/>
      <c r="J822" s="313"/>
      <c r="K822" s="312"/>
      <c r="L822" s="313"/>
      <c r="M822" s="313"/>
      <c r="N822" s="313"/>
      <c r="O822" s="313"/>
      <c r="P822" s="313"/>
      <c r="Q822" s="313"/>
      <c r="R822" s="313"/>
      <c r="S822" s="313"/>
      <c r="T822" s="313"/>
      <c r="U822" s="313"/>
      <c r="V822" s="313"/>
      <c r="W822" s="313"/>
      <c r="X822" s="313"/>
      <c r="Y822" s="313"/>
      <c r="Z822" s="313"/>
    </row>
    <row r="823" spans="1:26" x14ac:dyDescent="0.25">
      <c r="A823" s="313"/>
      <c r="B823" s="322"/>
      <c r="C823" s="322"/>
      <c r="D823" s="313"/>
      <c r="E823" s="323"/>
      <c r="F823" s="312"/>
      <c r="G823" s="312"/>
      <c r="H823" s="324"/>
      <c r="I823" s="324"/>
      <c r="J823" s="313"/>
      <c r="K823" s="312"/>
      <c r="L823" s="313"/>
      <c r="M823" s="313"/>
      <c r="N823" s="313"/>
      <c r="O823" s="313"/>
      <c r="P823" s="313"/>
      <c r="Q823" s="313"/>
      <c r="R823" s="313"/>
      <c r="S823" s="313"/>
      <c r="T823" s="313"/>
      <c r="U823" s="313"/>
      <c r="V823" s="313"/>
      <c r="W823" s="313"/>
      <c r="X823" s="313"/>
      <c r="Y823" s="313"/>
      <c r="Z823" s="313"/>
    </row>
    <row r="824" spans="1:26" x14ac:dyDescent="0.25">
      <c r="A824" s="313"/>
      <c r="B824" s="322"/>
      <c r="C824" s="322"/>
      <c r="D824" s="313"/>
      <c r="E824" s="323"/>
      <c r="F824" s="312"/>
      <c r="G824" s="312"/>
      <c r="H824" s="324"/>
      <c r="I824" s="324"/>
      <c r="J824" s="313"/>
      <c r="K824" s="312"/>
      <c r="L824" s="313"/>
      <c r="M824" s="313"/>
      <c r="N824" s="313"/>
      <c r="O824" s="313"/>
      <c r="P824" s="313"/>
      <c r="Q824" s="313"/>
      <c r="R824" s="313"/>
      <c r="S824" s="313"/>
      <c r="T824" s="313"/>
      <c r="U824" s="313"/>
      <c r="V824" s="313"/>
      <c r="W824" s="313"/>
      <c r="X824" s="313"/>
      <c r="Y824" s="313"/>
      <c r="Z824" s="313"/>
    </row>
    <row r="825" spans="1:26" x14ac:dyDescent="0.25">
      <c r="A825" s="313"/>
      <c r="B825" s="322"/>
      <c r="C825" s="322"/>
      <c r="D825" s="313"/>
      <c r="E825" s="323"/>
      <c r="F825" s="312"/>
      <c r="G825" s="312"/>
      <c r="H825" s="324"/>
      <c r="I825" s="324"/>
      <c r="J825" s="313"/>
      <c r="K825" s="312"/>
      <c r="L825" s="313"/>
      <c r="M825" s="313"/>
      <c r="N825" s="313"/>
      <c r="O825" s="313"/>
      <c r="P825" s="313"/>
      <c r="Q825" s="313"/>
      <c r="R825" s="313"/>
      <c r="S825" s="313"/>
      <c r="T825" s="313"/>
      <c r="U825" s="313"/>
      <c r="V825" s="313"/>
      <c r="W825" s="313"/>
      <c r="X825" s="313"/>
      <c r="Y825" s="313"/>
      <c r="Z825" s="313"/>
    </row>
    <row r="826" spans="1:26" x14ac:dyDescent="0.25">
      <c r="A826" s="313"/>
      <c r="B826" s="322"/>
      <c r="C826" s="322"/>
      <c r="D826" s="313"/>
      <c r="E826" s="323"/>
      <c r="F826" s="312"/>
      <c r="G826" s="312"/>
      <c r="H826" s="324"/>
      <c r="I826" s="324"/>
      <c r="J826" s="313"/>
      <c r="K826" s="312"/>
      <c r="L826" s="313"/>
      <c r="M826" s="313"/>
      <c r="N826" s="313"/>
      <c r="O826" s="313"/>
      <c r="P826" s="313"/>
      <c r="Q826" s="313"/>
      <c r="R826" s="313"/>
      <c r="S826" s="313"/>
      <c r="T826" s="313"/>
      <c r="U826" s="313"/>
      <c r="V826" s="313"/>
      <c r="W826" s="313"/>
      <c r="X826" s="313"/>
      <c r="Y826" s="313"/>
      <c r="Z826" s="313"/>
    </row>
    <row r="827" spans="1:26" x14ac:dyDescent="0.25">
      <c r="A827" s="313"/>
      <c r="B827" s="322"/>
      <c r="C827" s="322"/>
      <c r="D827" s="313"/>
      <c r="E827" s="323"/>
      <c r="F827" s="312"/>
      <c r="G827" s="312"/>
      <c r="H827" s="324"/>
      <c r="I827" s="324"/>
      <c r="J827" s="313"/>
      <c r="K827" s="312"/>
      <c r="L827" s="313"/>
      <c r="M827" s="313"/>
      <c r="N827" s="313"/>
      <c r="O827" s="313"/>
      <c r="P827" s="313"/>
      <c r="Q827" s="313"/>
      <c r="R827" s="313"/>
      <c r="S827" s="313"/>
      <c r="T827" s="313"/>
      <c r="U827" s="313"/>
      <c r="V827" s="313"/>
      <c r="W827" s="313"/>
      <c r="X827" s="313"/>
      <c r="Y827" s="313"/>
      <c r="Z827" s="313"/>
    </row>
    <row r="828" spans="1:26" x14ac:dyDescent="0.25">
      <c r="A828" s="313"/>
      <c r="B828" s="322"/>
      <c r="C828" s="322"/>
      <c r="D828" s="313"/>
      <c r="E828" s="323"/>
      <c r="F828" s="312"/>
      <c r="G828" s="312"/>
      <c r="H828" s="324"/>
      <c r="I828" s="324"/>
      <c r="J828" s="313"/>
      <c r="K828" s="312"/>
      <c r="L828" s="313"/>
      <c r="M828" s="313"/>
      <c r="N828" s="313"/>
      <c r="O828" s="313"/>
      <c r="P828" s="313"/>
      <c r="Q828" s="313"/>
      <c r="R828" s="313"/>
      <c r="S828" s="313"/>
      <c r="T828" s="313"/>
      <c r="U828" s="313"/>
      <c r="V828" s="313"/>
      <c r="W828" s="313"/>
      <c r="X828" s="313"/>
      <c r="Y828" s="313"/>
      <c r="Z828" s="313"/>
    </row>
    <row r="829" spans="1:26" x14ac:dyDescent="0.25">
      <c r="A829" s="313"/>
      <c r="B829" s="322"/>
      <c r="C829" s="322"/>
      <c r="D829" s="313"/>
      <c r="E829" s="323"/>
      <c r="F829" s="312"/>
      <c r="G829" s="312"/>
      <c r="H829" s="324"/>
      <c r="I829" s="324"/>
      <c r="J829" s="313"/>
      <c r="K829" s="312"/>
      <c r="L829" s="313"/>
      <c r="M829" s="313"/>
      <c r="N829" s="313"/>
      <c r="O829" s="313"/>
      <c r="P829" s="313"/>
      <c r="Q829" s="313"/>
      <c r="R829" s="313"/>
      <c r="S829" s="313"/>
      <c r="T829" s="313"/>
      <c r="U829" s="313"/>
      <c r="V829" s="313"/>
      <c r="W829" s="313"/>
      <c r="X829" s="313"/>
      <c r="Y829" s="313"/>
      <c r="Z829" s="313"/>
    </row>
    <row r="830" spans="1:26" x14ac:dyDescent="0.25">
      <c r="A830" s="313"/>
      <c r="B830" s="322"/>
      <c r="C830" s="322"/>
      <c r="D830" s="313"/>
      <c r="E830" s="323"/>
      <c r="F830" s="312"/>
      <c r="G830" s="312"/>
      <c r="H830" s="324"/>
      <c r="I830" s="324"/>
      <c r="J830" s="313"/>
      <c r="K830" s="312"/>
      <c r="L830" s="313"/>
      <c r="M830" s="313"/>
      <c r="N830" s="313"/>
      <c r="O830" s="313"/>
      <c r="P830" s="313"/>
      <c r="Q830" s="313"/>
      <c r="R830" s="313"/>
      <c r="S830" s="313"/>
      <c r="T830" s="313"/>
      <c r="U830" s="313"/>
      <c r="V830" s="313"/>
      <c r="W830" s="313"/>
      <c r="X830" s="313"/>
      <c r="Y830" s="313"/>
      <c r="Z830" s="313"/>
    </row>
    <row r="831" spans="1:26" x14ac:dyDescent="0.25">
      <c r="A831" s="313"/>
      <c r="B831" s="322"/>
      <c r="C831" s="322"/>
      <c r="D831" s="313"/>
      <c r="E831" s="323"/>
      <c r="F831" s="312"/>
      <c r="G831" s="312"/>
      <c r="H831" s="324"/>
      <c r="I831" s="324"/>
      <c r="J831" s="313"/>
      <c r="K831" s="312"/>
      <c r="L831" s="313"/>
      <c r="M831" s="313"/>
      <c r="N831" s="313"/>
      <c r="O831" s="313"/>
      <c r="P831" s="313"/>
      <c r="Q831" s="313"/>
      <c r="R831" s="313"/>
      <c r="S831" s="313"/>
      <c r="T831" s="313"/>
      <c r="U831" s="313"/>
      <c r="V831" s="313"/>
      <c r="W831" s="313"/>
      <c r="X831" s="313"/>
      <c r="Y831" s="313"/>
      <c r="Z831" s="313"/>
    </row>
    <row r="832" spans="1:26" x14ac:dyDescent="0.25">
      <c r="A832" s="313"/>
      <c r="B832" s="322"/>
      <c r="C832" s="322"/>
      <c r="D832" s="313"/>
      <c r="E832" s="323"/>
      <c r="F832" s="312"/>
      <c r="G832" s="312"/>
      <c r="H832" s="324"/>
      <c r="I832" s="324"/>
      <c r="J832" s="313"/>
      <c r="K832" s="312"/>
      <c r="L832" s="313"/>
      <c r="M832" s="313"/>
      <c r="N832" s="313"/>
      <c r="O832" s="313"/>
      <c r="P832" s="313"/>
      <c r="Q832" s="313"/>
      <c r="R832" s="313"/>
      <c r="S832" s="313"/>
      <c r="T832" s="313"/>
      <c r="U832" s="313"/>
      <c r="V832" s="313"/>
      <c r="W832" s="313"/>
      <c r="X832" s="313"/>
      <c r="Y832" s="313"/>
      <c r="Z832" s="313"/>
    </row>
    <row r="833" spans="1:26" x14ac:dyDescent="0.25">
      <c r="A833" s="313"/>
      <c r="B833" s="322"/>
      <c r="C833" s="322"/>
      <c r="D833" s="313"/>
      <c r="E833" s="323"/>
      <c r="F833" s="312"/>
      <c r="G833" s="312"/>
      <c r="H833" s="324"/>
      <c r="I833" s="324"/>
      <c r="J833" s="313"/>
      <c r="K833" s="312"/>
      <c r="L833" s="313"/>
      <c r="M833" s="313"/>
      <c r="N833" s="313"/>
      <c r="O833" s="313"/>
      <c r="P833" s="313"/>
      <c r="Q833" s="313"/>
      <c r="R833" s="313"/>
      <c r="S833" s="313"/>
      <c r="T833" s="313"/>
      <c r="U833" s="313"/>
      <c r="V833" s="313"/>
      <c r="W833" s="313"/>
      <c r="X833" s="313"/>
      <c r="Y833" s="313"/>
      <c r="Z833" s="313"/>
    </row>
    <row r="834" spans="1:26" x14ac:dyDescent="0.25">
      <c r="A834" s="313"/>
      <c r="B834" s="322"/>
      <c r="C834" s="322"/>
      <c r="D834" s="313"/>
      <c r="E834" s="323"/>
      <c r="F834" s="312"/>
      <c r="G834" s="312"/>
      <c r="H834" s="324"/>
      <c r="I834" s="324"/>
      <c r="J834" s="313"/>
      <c r="K834" s="312"/>
      <c r="L834" s="313"/>
      <c r="M834" s="313"/>
      <c r="N834" s="313"/>
      <c r="O834" s="313"/>
      <c r="P834" s="313"/>
      <c r="Q834" s="313"/>
      <c r="R834" s="313"/>
      <c r="S834" s="313"/>
      <c r="T834" s="313"/>
      <c r="U834" s="313"/>
      <c r="V834" s="313"/>
      <c r="W834" s="313"/>
      <c r="X834" s="313"/>
      <c r="Y834" s="313"/>
      <c r="Z834" s="313"/>
    </row>
    <row r="835" spans="1:26" x14ac:dyDescent="0.25">
      <c r="A835" s="313"/>
      <c r="B835" s="322"/>
      <c r="C835" s="322"/>
      <c r="D835" s="313"/>
      <c r="E835" s="323"/>
      <c r="F835" s="312"/>
      <c r="G835" s="312"/>
      <c r="H835" s="324"/>
      <c r="I835" s="324"/>
      <c r="J835" s="313"/>
      <c r="K835" s="312"/>
      <c r="L835" s="313"/>
      <c r="M835" s="313"/>
      <c r="N835" s="313"/>
      <c r="O835" s="313"/>
      <c r="P835" s="313"/>
      <c r="Q835" s="313"/>
      <c r="R835" s="313"/>
      <c r="S835" s="313"/>
      <c r="T835" s="313"/>
      <c r="U835" s="313"/>
      <c r="V835" s="313"/>
      <c r="W835" s="313"/>
      <c r="X835" s="313"/>
      <c r="Y835" s="313"/>
      <c r="Z835" s="313"/>
    </row>
    <row r="836" spans="1:26" x14ac:dyDescent="0.25">
      <c r="A836" s="313"/>
      <c r="B836" s="322"/>
      <c r="C836" s="322"/>
      <c r="D836" s="313"/>
      <c r="E836" s="323"/>
      <c r="F836" s="312"/>
      <c r="G836" s="312"/>
      <c r="H836" s="324"/>
      <c r="I836" s="324"/>
      <c r="J836" s="313"/>
      <c r="K836" s="312"/>
      <c r="L836" s="313"/>
      <c r="M836" s="313"/>
      <c r="N836" s="313"/>
      <c r="O836" s="313"/>
      <c r="P836" s="313"/>
      <c r="Q836" s="313"/>
      <c r="R836" s="313"/>
      <c r="S836" s="313"/>
      <c r="T836" s="313"/>
      <c r="U836" s="313"/>
      <c r="V836" s="313"/>
      <c r="W836" s="313"/>
      <c r="X836" s="313"/>
      <c r="Y836" s="313"/>
      <c r="Z836" s="313"/>
    </row>
    <row r="837" spans="1:26" x14ac:dyDescent="0.25">
      <c r="A837" s="313"/>
      <c r="B837" s="322"/>
      <c r="C837" s="322"/>
      <c r="D837" s="313"/>
      <c r="E837" s="323"/>
      <c r="F837" s="312"/>
      <c r="G837" s="312"/>
      <c r="H837" s="324"/>
      <c r="I837" s="324"/>
      <c r="J837" s="313"/>
      <c r="K837" s="312"/>
      <c r="L837" s="313"/>
      <c r="M837" s="313"/>
      <c r="N837" s="313"/>
      <c r="O837" s="313"/>
      <c r="P837" s="313"/>
      <c r="Q837" s="313"/>
      <c r="R837" s="313"/>
      <c r="S837" s="313"/>
      <c r="T837" s="313"/>
      <c r="U837" s="313"/>
      <c r="V837" s="313"/>
      <c r="W837" s="313"/>
      <c r="X837" s="313"/>
      <c r="Y837" s="313"/>
      <c r="Z837" s="313"/>
    </row>
    <row r="838" spans="1:26" x14ac:dyDescent="0.25">
      <c r="A838" s="313"/>
      <c r="B838" s="322"/>
      <c r="C838" s="322"/>
      <c r="D838" s="313"/>
      <c r="E838" s="323"/>
      <c r="F838" s="312"/>
      <c r="G838" s="312"/>
      <c r="H838" s="324"/>
      <c r="I838" s="324"/>
      <c r="J838" s="313"/>
      <c r="K838" s="312"/>
      <c r="L838" s="313"/>
      <c r="M838" s="313"/>
      <c r="N838" s="313"/>
      <c r="O838" s="313"/>
      <c r="P838" s="313"/>
      <c r="Q838" s="313"/>
      <c r="R838" s="313"/>
      <c r="S838" s="313"/>
      <c r="T838" s="313"/>
      <c r="U838" s="313"/>
      <c r="V838" s="313"/>
      <c r="W838" s="313"/>
      <c r="X838" s="313"/>
      <c r="Y838" s="313"/>
      <c r="Z838" s="313"/>
    </row>
    <row r="839" spans="1:26" x14ac:dyDescent="0.25">
      <c r="A839" s="313"/>
      <c r="B839" s="322"/>
      <c r="C839" s="322"/>
      <c r="D839" s="313"/>
      <c r="E839" s="323"/>
      <c r="F839" s="312"/>
      <c r="G839" s="312"/>
      <c r="H839" s="324"/>
      <c r="I839" s="324"/>
      <c r="J839" s="313"/>
      <c r="K839" s="312"/>
      <c r="L839" s="313"/>
      <c r="M839" s="313"/>
      <c r="N839" s="313"/>
      <c r="O839" s="313"/>
      <c r="P839" s="313"/>
      <c r="Q839" s="313"/>
      <c r="R839" s="313"/>
      <c r="S839" s="313"/>
      <c r="T839" s="313"/>
      <c r="U839" s="313"/>
      <c r="V839" s="313"/>
      <c r="W839" s="313"/>
      <c r="X839" s="313"/>
      <c r="Y839" s="313"/>
      <c r="Z839" s="313"/>
    </row>
    <row r="840" spans="1:26" x14ac:dyDescent="0.25">
      <c r="A840" s="313"/>
      <c r="B840" s="322"/>
      <c r="C840" s="322"/>
      <c r="D840" s="313"/>
      <c r="E840" s="323"/>
      <c r="F840" s="312"/>
      <c r="G840" s="312"/>
      <c r="H840" s="324"/>
      <c r="I840" s="324"/>
      <c r="J840" s="313"/>
      <c r="K840" s="312"/>
      <c r="L840" s="313"/>
      <c r="M840" s="313"/>
      <c r="N840" s="313"/>
      <c r="O840" s="313"/>
      <c r="P840" s="313"/>
      <c r="Q840" s="313"/>
      <c r="R840" s="313"/>
      <c r="S840" s="313"/>
      <c r="T840" s="313"/>
      <c r="U840" s="313"/>
      <c r="V840" s="313"/>
      <c r="W840" s="313"/>
      <c r="X840" s="313"/>
      <c r="Y840" s="313"/>
      <c r="Z840" s="313"/>
    </row>
    <row r="841" spans="1:26" x14ac:dyDescent="0.25">
      <c r="A841" s="313"/>
      <c r="B841" s="322"/>
      <c r="C841" s="322"/>
      <c r="D841" s="313"/>
      <c r="E841" s="323"/>
      <c r="F841" s="312"/>
      <c r="G841" s="312"/>
      <c r="H841" s="324"/>
      <c r="I841" s="324"/>
      <c r="J841" s="313"/>
      <c r="K841" s="312"/>
      <c r="L841" s="313"/>
      <c r="M841" s="313"/>
      <c r="N841" s="313"/>
      <c r="O841" s="313"/>
      <c r="P841" s="313"/>
      <c r="Q841" s="313"/>
      <c r="R841" s="313"/>
      <c r="S841" s="313"/>
      <c r="T841" s="313"/>
      <c r="U841" s="313"/>
      <c r="V841" s="313"/>
      <c r="W841" s="313"/>
      <c r="X841" s="313"/>
      <c r="Y841" s="313"/>
      <c r="Z841" s="313"/>
    </row>
    <row r="842" spans="1:26" x14ac:dyDescent="0.25">
      <c r="A842" s="313"/>
      <c r="B842" s="322"/>
      <c r="C842" s="322"/>
      <c r="D842" s="313"/>
      <c r="E842" s="323"/>
      <c r="F842" s="312"/>
      <c r="G842" s="312"/>
      <c r="H842" s="324"/>
      <c r="I842" s="324"/>
      <c r="J842" s="313"/>
      <c r="K842" s="312"/>
      <c r="L842" s="313"/>
      <c r="M842" s="313"/>
      <c r="N842" s="313"/>
      <c r="O842" s="313"/>
      <c r="P842" s="313"/>
      <c r="Q842" s="313"/>
      <c r="R842" s="313"/>
      <c r="S842" s="313"/>
      <c r="T842" s="313"/>
      <c r="U842" s="313"/>
      <c r="V842" s="313"/>
      <c r="W842" s="313"/>
      <c r="X842" s="313"/>
      <c r="Y842" s="313"/>
      <c r="Z842" s="313"/>
    </row>
    <row r="843" spans="1:26" x14ac:dyDescent="0.25">
      <c r="A843" s="313"/>
      <c r="B843" s="322"/>
      <c r="C843" s="322"/>
      <c r="D843" s="313"/>
      <c r="E843" s="323"/>
      <c r="F843" s="312"/>
      <c r="G843" s="312"/>
      <c r="H843" s="324"/>
      <c r="I843" s="324"/>
      <c r="J843" s="313"/>
      <c r="K843" s="312"/>
      <c r="L843" s="313"/>
      <c r="M843" s="313"/>
      <c r="N843" s="313"/>
      <c r="O843" s="313"/>
      <c r="P843" s="313"/>
      <c r="Q843" s="313"/>
      <c r="R843" s="313"/>
      <c r="S843" s="313"/>
      <c r="T843" s="313"/>
      <c r="U843" s="313"/>
      <c r="V843" s="313"/>
      <c r="W843" s="313"/>
      <c r="X843" s="313"/>
      <c r="Y843" s="313"/>
      <c r="Z843" s="313"/>
    </row>
    <row r="844" spans="1:26" x14ac:dyDescent="0.25">
      <c r="A844" s="313"/>
      <c r="B844" s="322"/>
      <c r="C844" s="322"/>
      <c r="D844" s="313"/>
      <c r="E844" s="323"/>
      <c r="F844" s="312"/>
      <c r="G844" s="312"/>
      <c r="H844" s="324"/>
      <c r="I844" s="324"/>
      <c r="J844" s="313"/>
      <c r="K844" s="312"/>
      <c r="L844" s="313"/>
      <c r="M844" s="313"/>
      <c r="N844" s="313"/>
      <c r="O844" s="313"/>
      <c r="P844" s="313"/>
      <c r="Q844" s="313"/>
      <c r="R844" s="313"/>
      <c r="S844" s="313"/>
      <c r="T844" s="313"/>
      <c r="U844" s="313"/>
      <c r="V844" s="313"/>
      <c r="W844" s="313"/>
      <c r="X844" s="313"/>
      <c r="Y844" s="313"/>
      <c r="Z844" s="313"/>
    </row>
    <row r="845" spans="1:26" x14ac:dyDescent="0.25">
      <c r="A845" s="313"/>
      <c r="B845" s="322"/>
      <c r="C845" s="322"/>
      <c r="D845" s="313"/>
      <c r="E845" s="323"/>
      <c r="F845" s="312"/>
      <c r="G845" s="312"/>
      <c r="H845" s="324"/>
      <c r="I845" s="324"/>
      <c r="J845" s="313"/>
      <c r="K845" s="312"/>
      <c r="L845" s="313"/>
      <c r="M845" s="313"/>
      <c r="N845" s="313"/>
      <c r="O845" s="313"/>
      <c r="P845" s="313"/>
      <c r="Q845" s="313"/>
      <c r="R845" s="313"/>
      <c r="S845" s="313"/>
      <c r="T845" s="313"/>
      <c r="U845" s="313"/>
      <c r="V845" s="313"/>
      <c r="W845" s="313"/>
      <c r="X845" s="313"/>
      <c r="Y845" s="313"/>
      <c r="Z845" s="313"/>
    </row>
    <row r="846" spans="1:26" x14ac:dyDescent="0.25">
      <c r="A846" s="313"/>
      <c r="B846" s="322"/>
      <c r="C846" s="322"/>
      <c r="D846" s="313"/>
      <c r="E846" s="323"/>
      <c r="F846" s="312"/>
      <c r="G846" s="312"/>
      <c r="H846" s="324"/>
      <c r="I846" s="324"/>
      <c r="J846" s="313"/>
      <c r="K846" s="312"/>
      <c r="L846" s="313"/>
      <c r="M846" s="313"/>
      <c r="N846" s="313"/>
      <c r="O846" s="313"/>
      <c r="P846" s="313"/>
      <c r="Q846" s="313"/>
      <c r="R846" s="313"/>
      <c r="S846" s="313"/>
      <c r="T846" s="313"/>
      <c r="U846" s="313"/>
      <c r="V846" s="313"/>
      <c r="W846" s="313"/>
      <c r="X846" s="313"/>
      <c r="Y846" s="313"/>
      <c r="Z846" s="313"/>
    </row>
    <row r="847" spans="1:26" x14ac:dyDescent="0.25">
      <c r="A847" s="313"/>
      <c r="B847" s="322"/>
      <c r="C847" s="322"/>
      <c r="D847" s="313"/>
      <c r="E847" s="323"/>
      <c r="F847" s="312"/>
      <c r="G847" s="312"/>
      <c r="H847" s="324"/>
      <c r="I847" s="324"/>
      <c r="J847" s="313"/>
      <c r="K847" s="312"/>
      <c r="L847" s="313"/>
      <c r="M847" s="313"/>
      <c r="N847" s="313"/>
      <c r="O847" s="313"/>
      <c r="P847" s="313"/>
      <c r="Q847" s="313"/>
      <c r="R847" s="313"/>
      <c r="S847" s="313"/>
      <c r="T847" s="313"/>
      <c r="U847" s="313"/>
      <c r="V847" s="313"/>
      <c r="W847" s="313"/>
      <c r="X847" s="313"/>
      <c r="Y847" s="313"/>
      <c r="Z847" s="313"/>
    </row>
    <row r="848" spans="1:26" x14ac:dyDescent="0.25">
      <c r="A848" s="313"/>
      <c r="B848" s="322"/>
      <c r="C848" s="322"/>
      <c r="D848" s="313"/>
      <c r="E848" s="323"/>
      <c r="F848" s="312"/>
      <c r="G848" s="312"/>
      <c r="H848" s="324"/>
      <c r="I848" s="324"/>
      <c r="J848" s="313"/>
      <c r="K848" s="312"/>
      <c r="L848" s="313"/>
      <c r="M848" s="313"/>
      <c r="N848" s="313"/>
      <c r="O848" s="313"/>
      <c r="P848" s="313"/>
      <c r="Q848" s="313"/>
      <c r="R848" s="313"/>
      <c r="S848" s="313"/>
      <c r="T848" s="313"/>
      <c r="U848" s="313"/>
      <c r="V848" s="313"/>
      <c r="W848" s="313"/>
      <c r="X848" s="313"/>
      <c r="Y848" s="313"/>
      <c r="Z848" s="313"/>
    </row>
    <row r="849" spans="1:26" x14ac:dyDescent="0.25">
      <c r="A849" s="313"/>
      <c r="B849" s="322"/>
      <c r="C849" s="322"/>
      <c r="D849" s="313"/>
      <c r="E849" s="323"/>
      <c r="F849" s="312"/>
      <c r="G849" s="312"/>
      <c r="H849" s="324"/>
      <c r="I849" s="324"/>
      <c r="J849" s="313"/>
      <c r="K849" s="312"/>
      <c r="L849" s="313"/>
      <c r="M849" s="313"/>
      <c r="N849" s="313"/>
      <c r="O849" s="313"/>
      <c r="P849" s="313"/>
      <c r="Q849" s="313"/>
      <c r="R849" s="313"/>
      <c r="S849" s="313"/>
      <c r="T849" s="313"/>
      <c r="U849" s="313"/>
      <c r="V849" s="313"/>
      <c r="W849" s="313"/>
      <c r="X849" s="313"/>
      <c r="Y849" s="313"/>
      <c r="Z849" s="313"/>
    </row>
    <row r="850" spans="1:26" x14ac:dyDescent="0.25">
      <c r="A850" s="313"/>
      <c r="B850" s="322"/>
      <c r="C850" s="322"/>
      <c r="D850" s="313"/>
      <c r="E850" s="323"/>
      <c r="F850" s="312"/>
      <c r="G850" s="312"/>
      <c r="H850" s="324"/>
      <c r="I850" s="324"/>
      <c r="J850" s="313"/>
      <c r="K850" s="312"/>
      <c r="L850" s="313"/>
      <c r="M850" s="313"/>
      <c r="N850" s="313"/>
      <c r="O850" s="313"/>
      <c r="P850" s="313"/>
      <c r="Q850" s="313"/>
      <c r="R850" s="313"/>
      <c r="S850" s="313"/>
      <c r="T850" s="313"/>
      <c r="U850" s="313"/>
      <c r="V850" s="313"/>
      <c r="W850" s="313"/>
      <c r="X850" s="313"/>
      <c r="Y850" s="313"/>
      <c r="Z850" s="313"/>
    </row>
    <row r="851" spans="1:26" x14ac:dyDescent="0.25">
      <c r="A851" s="313"/>
      <c r="B851" s="322"/>
      <c r="C851" s="322"/>
      <c r="D851" s="313"/>
      <c r="E851" s="323"/>
      <c r="F851" s="312"/>
      <c r="G851" s="312"/>
      <c r="H851" s="324"/>
      <c r="I851" s="324"/>
      <c r="J851" s="313"/>
      <c r="K851" s="312"/>
      <c r="L851" s="313"/>
      <c r="M851" s="313"/>
      <c r="N851" s="313"/>
      <c r="O851" s="313"/>
      <c r="P851" s="313"/>
      <c r="Q851" s="313"/>
      <c r="R851" s="313"/>
      <c r="S851" s="313"/>
      <c r="T851" s="313"/>
      <c r="U851" s="313"/>
      <c r="V851" s="313"/>
      <c r="W851" s="313"/>
      <c r="X851" s="313"/>
      <c r="Y851" s="313"/>
      <c r="Z851" s="313"/>
    </row>
    <row r="852" spans="1:26" x14ac:dyDescent="0.25">
      <c r="A852" s="313"/>
      <c r="B852" s="322"/>
      <c r="C852" s="322"/>
      <c r="D852" s="313"/>
      <c r="E852" s="323"/>
      <c r="F852" s="312"/>
      <c r="G852" s="312"/>
      <c r="H852" s="324"/>
      <c r="I852" s="324"/>
      <c r="J852" s="313"/>
      <c r="K852" s="312"/>
      <c r="L852" s="313"/>
      <c r="M852" s="313"/>
      <c r="N852" s="313"/>
      <c r="O852" s="313"/>
      <c r="P852" s="313"/>
      <c r="Q852" s="313"/>
      <c r="R852" s="313"/>
      <c r="S852" s="313"/>
      <c r="T852" s="313"/>
      <c r="U852" s="313"/>
      <c r="V852" s="313"/>
      <c r="W852" s="313"/>
      <c r="X852" s="313"/>
      <c r="Y852" s="313"/>
      <c r="Z852" s="313"/>
    </row>
    <row r="853" spans="1:26" x14ac:dyDescent="0.25">
      <c r="A853" s="313"/>
      <c r="B853" s="322"/>
      <c r="C853" s="322"/>
      <c r="D853" s="313"/>
      <c r="E853" s="323"/>
      <c r="F853" s="312"/>
      <c r="G853" s="312"/>
      <c r="H853" s="324"/>
      <c r="I853" s="324"/>
      <c r="J853" s="313"/>
      <c r="K853" s="312"/>
      <c r="L853" s="313"/>
      <c r="M853" s="313"/>
      <c r="N853" s="313"/>
      <c r="O853" s="313"/>
      <c r="P853" s="313"/>
      <c r="Q853" s="313"/>
      <c r="R853" s="313"/>
      <c r="S853" s="313"/>
      <c r="T853" s="313"/>
      <c r="U853" s="313"/>
      <c r="V853" s="313"/>
      <c r="W853" s="313"/>
      <c r="X853" s="313"/>
      <c r="Y853" s="313"/>
      <c r="Z853" s="313"/>
    </row>
    <row r="854" spans="1:26" x14ac:dyDescent="0.25">
      <c r="A854" s="313"/>
      <c r="B854" s="322"/>
      <c r="C854" s="322"/>
      <c r="D854" s="313"/>
      <c r="E854" s="323"/>
      <c r="F854" s="312"/>
      <c r="G854" s="312"/>
      <c r="H854" s="324"/>
      <c r="I854" s="324"/>
      <c r="J854" s="313"/>
      <c r="K854" s="312"/>
      <c r="L854" s="313"/>
      <c r="M854" s="313"/>
      <c r="N854" s="313"/>
      <c r="O854" s="313"/>
      <c r="P854" s="313"/>
      <c r="Q854" s="313"/>
      <c r="R854" s="313"/>
      <c r="S854" s="313"/>
      <c r="T854" s="313"/>
      <c r="U854" s="313"/>
      <c r="V854" s="313"/>
      <c r="W854" s="313"/>
      <c r="X854" s="313"/>
      <c r="Y854" s="313"/>
      <c r="Z854" s="313"/>
    </row>
    <row r="855" spans="1:26" x14ac:dyDescent="0.25">
      <c r="A855" s="313"/>
      <c r="B855" s="322"/>
      <c r="C855" s="322"/>
      <c r="D855" s="313"/>
      <c r="E855" s="323"/>
      <c r="F855" s="312"/>
      <c r="G855" s="312"/>
      <c r="H855" s="324"/>
      <c r="I855" s="324"/>
      <c r="J855" s="313"/>
      <c r="K855" s="312"/>
      <c r="L855" s="313"/>
      <c r="M855" s="313"/>
      <c r="N855" s="313"/>
      <c r="O855" s="313"/>
      <c r="P855" s="313"/>
      <c r="Q855" s="313"/>
      <c r="R855" s="313"/>
      <c r="S855" s="313"/>
      <c r="T855" s="313"/>
      <c r="U855" s="313"/>
      <c r="V855" s="313"/>
      <c r="W855" s="313"/>
      <c r="X855" s="313"/>
      <c r="Y855" s="313"/>
      <c r="Z855" s="313"/>
    </row>
    <row r="856" spans="1:26" x14ac:dyDescent="0.25">
      <c r="A856" s="313"/>
      <c r="B856" s="322"/>
      <c r="C856" s="322"/>
      <c r="D856" s="313"/>
      <c r="E856" s="323"/>
      <c r="F856" s="312"/>
      <c r="G856" s="312"/>
      <c r="H856" s="324"/>
      <c r="I856" s="324"/>
      <c r="J856" s="313"/>
      <c r="K856" s="312"/>
      <c r="L856" s="313"/>
      <c r="M856" s="313"/>
      <c r="N856" s="313"/>
      <c r="O856" s="313"/>
      <c r="P856" s="313"/>
      <c r="Q856" s="313"/>
      <c r="R856" s="313"/>
      <c r="S856" s="313"/>
      <c r="T856" s="313"/>
      <c r="U856" s="313"/>
      <c r="V856" s="313"/>
      <c r="W856" s="313"/>
      <c r="X856" s="313"/>
      <c r="Y856" s="313"/>
      <c r="Z856" s="313"/>
    </row>
    <row r="857" spans="1:26" x14ac:dyDescent="0.25">
      <c r="A857" s="313"/>
      <c r="B857" s="322"/>
      <c r="C857" s="322"/>
      <c r="D857" s="313"/>
      <c r="E857" s="323"/>
      <c r="F857" s="312"/>
      <c r="G857" s="312"/>
      <c r="H857" s="324"/>
      <c r="I857" s="324"/>
      <c r="J857" s="313"/>
      <c r="K857" s="312"/>
      <c r="L857" s="313"/>
      <c r="M857" s="313"/>
      <c r="N857" s="313"/>
      <c r="O857" s="313"/>
      <c r="P857" s="313"/>
      <c r="Q857" s="313"/>
      <c r="R857" s="313"/>
      <c r="S857" s="313"/>
      <c r="T857" s="313"/>
      <c r="U857" s="313"/>
      <c r="V857" s="313"/>
      <c r="W857" s="313"/>
      <c r="X857" s="313"/>
      <c r="Y857" s="313"/>
      <c r="Z857" s="313"/>
    </row>
    <row r="858" spans="1:26" x14ac:dyDescent="0.25">
      <c r="A858" s="313"/>
      <c r="B858" s="322"/>
      <c r="C858" s="322"/>
      <c r="D858" s="313"/>
      <c r="E858" s="323"/>
      <c r="F858" s="312"/>
      <c r="G858" s="312"/>
      <c r="H858" s="324"/>
      <c r="I858" s="324"/>
      <c r="J858" s="313"/>
      <c r="K858" s="312"/>
      <c r="L858" s="313"/>
      <c r="M858" s="313"/>
      <c r="N858" s="313"/>
      <c r="O858" s="313"/>
      <c r="P858" s="313"/>
      <c r="Q858" s="313"/>
      <c r="R858" s="313"/>
      <c r="S858" s="313"/>
      <c r="T858" s="313"/>
      <c r="U858" s="313"/>
      <c r="V858" s="313"/>
      <c r="W858" s="313"/>
      <c r="X858" s="313"/>
      <c r="Y858" s="313"/>
      <c r="Z858" s="313"/>
    </row>
    <row r="859" spans="1:26" x14ac:dyDescent="0.25">
      <c r="A859" s="313"/>
      <c r="B859" s="322"/>
      <c r="C859" s="322"/>
      <c r="D859" s="313"/>
      <c r="E859" s="323"/>
      <c r="F859" s="312"/>
      <c r="G859" s="312"/>
      <c r="H859" s="324"/>
      <c r="I859" s="324"/>
      <c r="J859" s="313"/>
      <c r="K859" s="312"/>
      <c r="L859" s="313"/>
      <c r="M859" s="313"/>
      <c r="N859" s="313"/>
      <c r="O859" s="313"/>
      <c r="P859" s="313"/>
      <c r="Q859" s="313"/>
      <c r="R859" s="313"/>
      <c r="S859" s="313"/>
      <c r="T859" s="313"/>
      <c r="U859" s="313"/>
      <c r="V859" s="313"/>
      <c r="W859" s="313"/>
      <c r="X859" s="313"/>
      <c r="Y859" s="313"/>
      <c r="Z859" s="313"/>
    </row>
    <row r="860" spans="1:26" x14ac:dyDescent="0.25">
      <c r="A860" s="313"/>
      <c r="B860" s="322"/>
      <c r="C860" s="322"/>
      <c r="D860" s="313"/>
      <c r="E860" s="323"/>
      <c r="F860" s="312"/>
      <c r="G860" s="312"/>
      <c r="H860" s="324"/>
      <c r="I860" s="324"/>
      <c r="J860" s="313"/>
      <c r="K860" s="312"/>
      <c r="L860" s="313"/>
      <c r="M860" s="313"/>
      <c r="N860" s="313"/>
      <c r="O860" s="313"/>
      <c r="P860" s="313"/>
      <c r="Q860" s="313"/>
      <c r="R860" s="313"/>
      <c r="S860" s="313"/>
      <c r="T860" s="313"/>
      <c r="U860" s="313"/>
      <c r="V860" s="313"/>
      <c r="W860" s="313"/>
      <c r="X860" s="313"/>
      <c r="Y860" s="313"/>
      <c r="Z860" s="313"/>
    </row>
    <row r="861" spans="1:26" x14ac:dyDescent="0.25">
      <c r="A861" s="313"/>
      <c r="B861" s="322"/>
      <c r="C861" s="322"/>
      <c r="D861" s="313"/>
      <c r="E861" s="323"/>
      <c r="F861" s="312"/>
      <c r="G861" s="312"/>
      <c r="H861" s="324"/>
      <c r="I861" s="324"/>
      <c r="J861" s="313"/>
      <c r="K861" s="312"/>
      <c r="L861" s="313"/>
      <c r="M861" s="313"/>
      <c r="N861" s="313"/>
      <c r="O861" s="313"/>
      <c r="P861" s="313"/>
      <c r="Q861" s="313"/>
      <c r="R861" s="313"/>
      <c r="S861" s="313"/>
      <c r="T861" s="313"/>
      <c r="U861" s="313"/>
      <c r="V861" s="313"/>
      <c r="W861" s="313"/>
      <c r="X861" s="313"/>
      <c r="Y861" s="313"/>
      <c r="Z861" s="313"/>
    </row>
    <row r="862" spans="1:26" x14ac:dyDescent="0.25">
      <c r="A862" s="313"/>
      <c r="B862" s="322"/>
      <c r="C862" s="322"/>
      <c r="D862" s="313"/>
      <c r="E862" s="323"/>
      <c r="F862" s="312"/>
      <c r="G862" s="312"/>
      <c r="H862" s="324"/>
      <c r="I862" s="324"/>
      <c r="J862" s="313"/>
      <c r="K862" s="312"/>
      <c r="L862" s="313"/>
      <c r="M862" s="313"/>
      <c r="N862" s="313"/>
      <c r="O862" s="313"/>
      <c r="P862" s="313"/>
      <c r="Q862" s="313"/>
      <c r="R862" s="313"/>
      <c r="S862" s="313"/>
      <c r="T862" s="313"/>
      <c r="U862" s="313"/>
      <c r="V862" s="313"/>
      <c r="W862" s="313"/>
      <c r="X862" s="313"/>
      <c r="Y862" s="313"/>
      <c r="Z862" s="313"/>
    </row>
    <row r="863" spans="1:26" x14ac:dyDescent="0.25">
      <c r="A863" s="313"/>
      <c r="B863" s="322"/>
      <c r="C863" s="322"/>
      <c r="D863" s="313"/>
      <c r="E863" s="323"/>
      <c r="F863" s="312"/>
      <c r="G863" s="312"/>
      <c r="H863" s="324"/>
      <c r="I863" s="324"/>
      <c r="J863" s="313"/>
      <c r="K863" s="312"/>
      <c r="L863" s="313"/>
      <c r="M863" s="313"/>
      <c r="N863" s="313"/>
      <c r="O863" s="313"/>
      <c r="P863" s="313"/>
      <c r="Q863" s="313"/>
      <c r="R863" s="313"/>
      <c r="S863" s="313"/>
      <c r="T863" s="313"/>
      <c r="U863" s="313"/>
      <c r="V863" s="313"/>
      <c r="W863" s="313"/>
      <c r="X863" s="313"/>
      <c r="Y863" s="313"/>
      <c r="Z863" s="313"/>
    </row>
    <row r="864" spans="1:26" x14ac:dyDescent="0.25">
      <c r="A864" s="313"/>
      <c r="B864" s="322"/>
      <c r="C864" s="322"/>
      <c r="D864" s="313"/>
      <c r="E864" s="323"/>
      <c r="F864" s="312"/>
      <c r="G864" s="312"/>
      <c r="H864" s="324"/>
      <c r="I864" s="324"/>
      <c r="J864" s="313"/>
      <c r="K864" s="312"/>
      <c r="L864" s="313"/>
      <c r="M864" s="313"/>
      <c r="N864" s="313"/>
      <c r="O864" s="313"/>
      <c r="P864" s="313"/>
      <c r="Q864" s="313"/>
      <c r="R864" s="313"/>
      <c r="S864" s="313"/>
      <c r="T864" s="313"/>
      <c r="U864" s="313"/>
      <c r="V864" s="313"/>
      <c r="W864" s="313"/>
      <c r="X864" s="313"/>
      <c r="Y864" s="313"/>
      <c r="Z864" s="313"/>
    </row>
    <row r="865" spans="1:26" x14ac:dyDescent="0.25">
      <c r="A865" s="313"/>
      <c r="B865" s="322"/>
      <c r="C865" s="322"/>
      <c r="D865" s="313"/>
      <c r="E865" s="323"/>
      <c r="F865" s="312"/>
      <c r="G865" s="312"/>
      <c r="H865" s="324"/>
      <c r="I865" s="324"/>
      <c r="J865" s="313"/>
      <c r="K865" s="312"/>
      <c r="L865" s="313"/>
      <c r="M865" s="313"/>
      <c r="N865" s="313"/>
      <c r="O865" s="313"/>
      <c r="P865" s="313"/>
      <c r="Q865" s="313"/>
      <c r="R865" s="313"/>
      <c r="S865" s="313"/>
      <c r="T865" s="313"/>
      <c r="U865" s="313"/>
      <c r="V865" s="313"/>
      <c r="W865" s="313"/>
      <c r="X865" s="313"/>
      <c r="Y865" s="313"/>
      <c r="Z865" s="313"/>
    </row>
    <row r="866" spans="1:26" x14ac:dyDescent="0.25">
      <c r="A866" s="313"/>
      <c r="B866" s="322"/>
      <c r="C866" s="322"/>
      <c r="D866" s="313"/>
      <c r="E866" s="323"/>
      <c r="F866" s="312"/>
      <c r="G866" s="312"/>
      <c r="H866" s="324"/>
      <c r="I866" s="324"/>
      <c r="J866" s="313"/>
      <c r="K866" s="312"/>
      <c r="L866" s="313"/>
      <c r="M866" s="313"/>
      <c r="N866" s="313"/>
      <c r="O866" s="313"/>
      <c r="P866" s="313"/>
      <c r="Q866" s="313"/>
      <c r="R866" s="313"/>
      <c r="S866" s="313"/>
      <c r="T866" s="313"/>
      <c r="U866" s="313"/>
      <c r="V866" s="313"/>
      <c r="W866" s="313"/>
      <c r="X866" s="313"/>
      <c r="Y866" s="313"/>
      <c r="Z866" s="313"/>
    </row>
    <row r="867" spans="1:26" x14ac:dyDescent="0.25">
      <c r="A867" s="313"/>
      <c r="B867" s="322"/>
      <c r="C867" s="322"/>
      <c r="D867" s="313"/>
      <c r="E867" s="323"/>
      <c r="F867" s="312"/>
      <c r="G867" s="312"/>
      <c r="H867" s="324"/>
      <c r="I867" s="324"/>
      <c r="J867" s="313"/>
      <c r="K867" s="312"/>
      <c r="L867" s="313"/>
      <c r="M867" s="313"/>
      <c r="N867" s="313"/>
      <c r="O867" s="313"/>
      <c r="P867" s="313"/>
      <c r="Q867" s="313"/>
      <c r="R867" s="313"/>
      <c r="S867" s="313"/>
      <c r="T867" s="313"/>
      <c r="U867" s="313"/>
      <c r="V867" s="313"/>
      <c r="W867" s="313"/>
      <c r="X867" s="313"/>
      <c r="Y867" s="313"/>
      <c r="Z867" s="313"/>
    </row>
    <row r="868" spans="1:26" x14ac:dyDescent="0.25">
      <c r="A868" s="313"/>
      <c r="B868" s="322"/>
      <c r="C868" s="322"/>
      <c r="D868" s="313"/>
      <c r="E868" s="323"/>
      <c r="F868" s="312"/>
      <c r="G868" s="312"/>
      <c r="H868" s="324"/>
      <c r="I868" s="324"/>
      <c r="J868" s="313"/>
      <c r="K868" s="312"/>
      <c r="L868" s="313"/>
      <c r="M868" s="313"/>
      <c r="N868" s="313"/>
      <c r="O868" s="313"/>
      <c r="P868" s="313"/>
      <c r="Q868" s="313"/>
      <c r="R868" s="313"/>
      <c r="S868" s="313"/>
      <c r="T868" s="313"/>
      <c r="U868" s="313"/>
      <c r="V868" s="313"/>
      <c r="W868" s="313"/>
      <c r="X868" s="313"/>
      <c r="Y868" s="313"/>
      <c r="Z868" s="313"/>
    </row>
    <row r="869" spans="1:26" x14ac:dyDescent="0.25">
      <c r="A869" s="313"/>
      <c r="B869" s="322"/>
      <c r="C869" s="322"/>
      <c r="D869" s="313"/>
      <c r="E869" s="323"/>
      <c r="F869" s="312"/>
      <c r="G869" s="312"/>
      <c r="H869" s="324"/>
      <c r="I869" s="324"/>
      <c r="J869" s="313"/>
      <c r="K869" s="312"/>
      <c r="L869" s="313"/>
      <c r="M869" s="313"/>
      <c r="N869" s="313"/>
      <c r="O869" s="313"/>
      <c r="P869" s="313"/>
      <c r="Q869" s="313"/>
      <c r="R869" s="313"/>
      <c r="S869" s="313"/>
      <c r="T869" s="313"/>
      <c r="U869" s="313"/>
      <c r="V869" s="313"/>
      <c r="W869" s="313"/>
      <c r="X869" s="313"/>
      <c r="Y869" s="313"/>
      <c r="Z869" s="313"/>
    </row>
    <row r="870" spans="1:26" x14ac:dyDescent="0.25">
      <c r="A870" s="313"/>
      <c r="B870" s="322"/>
      <c r="C870" s="322"/>
      <c r="D870" s="313"/>
      <c r="E870" s="323"/>
      <c r="F870" s="312"/>
      <c r="G870" s="312"/>
      <c r="H870" s="324"/>
      <c r="I870" s="324"/>
      <c r="J870" s="313"/>
      <c r="K870" s="312"/>
      <c r="L870" s="313"/>
      <c r="M870" s="313"/>
      <c r="N870" s="313"/>
      <c r="O870" s="313"/>
      <c r="P870" s="313"/>
      <c r="Q870" s="313"/>
      <c r="R870" s="313"/>
      <c r="S870" s="313"/>
      <c r="T870" s="313"/>
      <c r="U870" s="313"/>
      <c r="V870" s="313"/>
      <c r="W870" s="313"/>
      <c r="X870" s="313"/>
      <c r="Y870" s="313"/>
      <c r="Z870" s="313"/>
    </row>
    <row r="871" spans="1:26" x14ac:dyDescent="0.25">
      <c r="A871" s="313"/>
      <c r="B871" s="322"/>
      <c r="C871" s="322"/>
      <c r="D871" s="313"/>
      <c r="E871" s="323"/>
      <c r="F871" s="312"/>
      <c r="G871" s="312"/>
      <c r="H871" s="324"/>
      <c r="I871" s="324"/>
      <c r="J871" s="313"/>
      <c r="K871" s="312"/>
      <c r="L871" s="313"/>
      <c r="M871" s="313"/>
      <c r="N871" s="313"/>
      <c r="O871" s="313"/>
      <c r="P871" s="313"/>
      <c r="Q871" s="313"/>
      <c r="R871" s="313"/>
      <c r="S871" s="313"/>
      <c r="T871" s="313"/>
      <c r="U871" s="313"/>
      <c r="V871" s="313"/>
      <c r="W871" s="313"/>
      <c r="X871" s="313"/>
      <c r="Y871" s="313"/>
      <c r="Z871" s="313"/>
    </row>
    <row r="872" spans="1:26" x14ac:dyDescent="0.25">
      <c r="A872" s="313"/>
      <c r="B872" s="322"/>
      <c r="C872" s="322"/>
      <c r="D872" s="313"/>
      <c r="E872" s="323"/>
      <c r="F872" s="312"/>
      <c r="G872" s="312"/>
      <c r="H872" s="324"/>
      <c r="I872" s="324"/>
      <c r="J872" s="313"/>
      <c r="K872" s="312"/>
      <c r="L872" s="313"/>
      <c r="M872" s="313"/>
      <c r="N872" s="313"/>
      <c r="O872" s="313"/>
      <c r="P872" s="313"/>
      <c r="Q872" s="313"/>
      <c r="R872" s="313"/>
      <c r="S872" s="313"/>
      <c r="T872" s="313"/>
      <c r="U872" s="313"/>
      <c r="V872" s="313"/>
      <c r="W872" s="313"/>
      <c r="X872" s="313"/>
      <c r="Y872" s="313"/>
      <c r="Z872" s="313"/>
    </row>
    <row r="873" spans="1:26" x14ac:dyDescent="0.25">
      <c r="A873" s="313"/>
      <c r="B873" s="322"/>
      <c r="C873" s="322"/>
      <c r="D873" s="313"/>
      <c r="E873" s="323"/>
      <c r="F873" s="312"/>
      <c r="G873" s="312"/>
      <c r="H873" s="324"/>
      <c r="I873" s="324"/>
      <c r="J873" s="313"/>
      <c r="K873" s="312"/>
      <c r="L873" s="313"/>
      <c r="M873" s="313"/>
      <c r="N873" s="313"/>
      <c r="O873" s="313"/>
      <c r="P873" s="313"/>
      <c r="Q873" s="313"/>
      <c r="R873" s="313"/>
      <c r="S873" s="313"/>
      <c r="T873" s="313"/>
      <c r="U873" s="313"/>
      <c r="V873" s="313"/>
      <c r="W873" s="313"/>
      <c r="X873" s="313"/>
      <c r="Y873" s="313"/>
      <c r="Z873" s="313"/>
    </row>
    <row r="874" spans="1:26" x14ac:dyDescent="0.25">
      <c r="A874" s="313"/>
      <c r="B874" s="322"/>
      <c r="C874" s="322"/>
      <c r="D874" s="313"/>
      <c r="E874" s="323"/>
      <c r="F874" s="312"/>
      <c r="G874" s="312"/>
      <c r="H874" s="324"/>
      <c r="I874" s="324"/>
      <c r="J874" s="313"/>
      <c r="K874" s="312"/>
      <c r="L874" s="313"/>
      <c r="M874" s="313"/>
      <c r="N874" s="313"/>
      <c r="O874" s="313"/>
      <c r="P874" s="313"/>
      <c r="Q874" s="313"/>
      <c r="R874" s="313"/>
      <c r="S874" s="313"/>
      <c r="T874" s="313"/>
      <c r="U874" s="313"/>
      <c r="V874" s="313"/>
      <c r="W874" s="313"/>
      <c r="X874" s="313"/>
      <c r="Y874" s="313"/>
      <c r="Z874" s="313"/>
    </row>
    <row r="875" spans="1:26" x14ac:dyDescent="0.25">
      <c r="A875" s="313"/>
      <c r="B875" s="322"/>
      <c r="C875" s="322"/>
      <c r="D875" s="313"/>
      <c r="E875" s="323"/>
      <c r="F875" s="312"/>
      <c r="G875" s="312"/>
      <c r="H875" s="324"/>
      <c r="I875" s="324"/>
      <c r="J875" s="313"/>
      <c r="K875" s="312"/>
      <c r="L875" s="313"/>
      <c r="M875" s="313"/>
      <c r="N875" s="313"/>
      <c r="O875" s="313"/>
      <c r="P875" s="313"/>
      <c r="Q875" s="313"/>
      <c r="R875" s="313"/>
      <c r="S875" s="313"/>
      <c r="T875" s="313"/>
      <c r="U875" s="313"/>
      <c r="V875" s="313"/>
      <c r="W875" s="313"/>
      <c r="X875" s="313"/>
      <c r="Y875" s="313"/>
      <c r="Z875" s="313"/>
    </row>
    <row r="876" spans="1:26" x14ac:dyDescent="0.25">
      <c r="A876" s="313"/>
      <c r="B876" s="322"/>
      <c r="C876" s="322"/>
      <c r="D876" s="313"/>
      <c r="E876" s="323"/>
      <c r="F876" s="312"/>
      <c r="G876" s="312"/>
      <c r="H876" s="324"/>
      <c r="I876" s="324"/>
      <c r="J876" s="313"/>
      <c r="K876" s="312"/>
      <c r="L876" s="313"/>
      <c r="M876" s="313"/>
      <c r="N876" s="313"/>
      <c r="O876" s="313"/>
      <c r="P876" s="313"/>
      <c r="Q876" s="313"/>
      <c r="R876" s="313"/>
      <c r="S876" s="313"/>
      <c r="T876" s="313"/>
      <c r="U876" s="313"/>
      <c r="V876" s="313"/>
      <c r="W876" s="313"/>
      <c r="X876" s="313"/>
      <c r="Y876" s="313"/>
      <c r="Z876" s="313"/>
    </row>
    <row r="877" spans="1:26" x14ac:dyDescent="0.25">
      <c r="A877" s="313"/>
      <c r="B877" s="322"/>
      <c r="C877" s="322"/>
      <c r="D877" s="313"/>
      <c r="E877" s="323"/>
      <c r="F877" s="312"/>
      <c r="G877" s="312"/>
      <c r="H877" s="324"/>
      <c r="I877" s="324"/>
      <c r="J877" s="313"/>
      <c r="K877" s="312"/>
      <c r="L877" s="313"/>
      <c r="M877" s="313"/>
      <c r="N877" s="313"/>
      <c r="O877" s="313"/>
      <c r="P877" s="313"/>
      <c r="Q877" s="313"/>
      <c r="R877" s="313"/>
      <c r="S877" s="313"/>
      <c r="T877" s="313"/>
      <c r="U877" s="313"/>
      <c r="V877" s="313"/>
      <c r="W877" s="313"/>
      <c r="X877" s="313"/>
      <c r="Y877" s="313"/>
      <c r="Z877" s="313"/>
    </row>
    <row r="878" spans="1:26" x14ac:dyDescent="0.25">
      <c r="A878" s="313"/>
      <c r="B878" s="322"/>
      <c r="C878" s="322"/>
      <c r="D878" s="313"/>
      <c r="E878" s="323"/>
      <c r="F878" s="312"/>
      <c r="G878" s="312"/>
      <c r="H878" s="324"/>
      <c r="I878" s="324"/>
      <c r="J878" s="313"/>
      <c r="K878" s="312"/>
      <c r="L878" s="313"/>
      <c r="M878" s="313"/>
      <c r="N878" s="313"/>
      <c r="O878" s="313"/>
      <c r="P878" s="313"/>
      <c r="Q878" s="313"/>
      <c r="R878" s="313"/>
      <c r="S878" s="313"/>
      <c r="T878" s="313"/>
      <c r="U878" s="313"/>
      <c r="V878" s="313"/>
      <c r="W878" s="313"/>
      <c r="X878" s="313"/>
      <c r="Y878" s="313"/>
      <c r="Z878" s="313"/>
    </row>
    <row r="879" spans="1:26" x14ac:dyDescent="0.25">
      <c r="A879" s="313"/>
      <c r="B879" s="322"/>
      <c r="C879" s="322"/>
      <c r="D879" s="313"/>
      <c r="E879" s="323"/>
      <c r="F879" s="312"/>
      <c r="G879" s="312"/>
      <c r="H879" s="324"/>
      <c r="I879" s="324"/>
      <c r="J879" s="313"/>
      <c r="K879" s="312"/>
      <c r="L879" s="313"/>
      <c r="M879" s="313"/>
      <c r="N879" s="313"/>
      <c r="O879" s="313"/>
      <c r="P879" s="313"/>
      <c r="Q879" s="313"/>
      <c r="R879" s="313"/>
      <c r="S879" s="313"/>
      <c r="T879" s="313"/>
      <c r="U879" s="313"/>
      <c r="V879" s="313"/>
      <c r="W879" s="313"/>
      <c r="X879" s="313"/>
      <c r="Y879" s="313"/>
      <c r="Z879" s="313"/>
    </row>
    <row r="880" spans="1:26" x14ac:dyDescent="0.25">
      <c r="A880" s="313"/>
      <c r="B880" s="322"/>
      <c r="C880" s="322"/>
      <c r="D880" s="313"/>
      <c r="E880" s="323"/>
      <c r="F880" s="312"/>
      <c r="G880" s="312"/>
      <c r="H880" s="324"/>
      <c r="I880" s="324"/>
      <c r="J880" s="313"/>
      <c r="K880" s="312"/>
      <c r="L880" s="313"/>
      <c r="M880" s="313"/>
      <c r="N880" s="313"/>
      <c r="O880" s="313"/>
      <c r="P880" s="313"/>
      <c r="Q880" s="313"/>
      <c r="R880" s="313"/>
      <c r="S880" s="313"/>
      <c r="T880" s="313"/>
      <c r="U880" s="313"/>
      <c r="V880" s="313"/>
      <c r="W880" s="313"/>
      <c r="X880" s="313"/>
      <c r="Y880" s="313"/>
      <c r="Z880" s="313"/>
    </row>
    <row r="881" spans="1:26" x14ac:dyDescent="0.25">
      <c r="A881" s="313"/>
      <c r="B881" s="322"/>
      <c r="C881" s="322"/>
      <c r="D881" s="313"/>
      <c r="E881" s="323"/>
      <c r="F881" s="312"/>
      <c r="G881" s="312"/>
      <c r="H881" s="324"/>
      <c r="I881" s="324"/>
      <c r="J881" s="313"/>
      <c r="K881" s="312"/>
      <c r="L881" s="313"/>
      <c r="M881" s="313"/>
      <c r="N881" s="313"/>
      <c r="O881" s="313"/>
      <c r="P881" s="313"/>
      <c r="Q881" s="313"/>
      <c r="R881" s="313"/>
      <c r="S881" s="313"/>
      <c r="T881" s="313"/>
      <c r="U881" s="313"/>
      <c r="V881" s="313"/>
      <c r="W881" s="313"/>
      <c r="X881" s="313"/>
      <c r="Y881" s="313"/>
      <c r="Z881" s="313"/>
    </row>
    <row r="882" spans="1:26" x14ac:dyDescent="0.25">
      <c r="A882" s="313"/>
      <c r="B882" s="322"/>
      <c r="C882" s="322"/>
      <c r="D882" s="313"/>
      <c r="E882" s="323"/>
      <c r="F882" s="312"/>
      <c r="G882" s="312"/>
      <c r="H882" s="324"/>
      <c r="I882" s="324"/>
      <c r="J882" s="313"/>
      <c r="K882" s="312"/>
      <c r="L882" s="313"/>
      <c r="M882" s="313"/>
      <c r="N882" s="313"/>
      <c r="O882" s="313"/>
      <c r="P882" s="313"/>
      <c r="Q882" s="313"/>
      <c r="R882" s="313"/>
      <c r="S882" s="313"/>
      <c r="T882" s="313"/>
      <c r="U882" s="313"/>
      <c r="V882" s="313"/>
      <c r="W882" s="313"/>
      <c r="X882" s="313"/>
      <c r="Y882" s="313"/>
      <c r="Z882" s="313"/>
    </row>
    <row r="883" spans="1:26" x14ac:dyDescent="0.25">
      <c r="A883" s="313"/>
      <c r="B883" s="322"/>
      <c r="C883" s="322"/>
      <c r="D883" s="313"/>
      <c r="E883" s="323"/>
      <c r="F883" s="312"/>
      <c r="G883" s="312"/>
      <c r="H883" s="324"/>
      <c r="I883" s="324"/>
      <c r="J883" s="313"/>
      <c r="K883" s="312"/>
      <c r="L883" s="313"/>
      <c r="M883" s="313"/>
      <c r="N883" s="313"/>
      <c r="O883" s="313"/>
      <c r="P883" s="313"/>
      <c r="Q883" s="313"/>
      <c r="R883" s="313"/>
      <c r="S883" s="313"/>
      <c r="T883" s="313"/>
      <c r="U883" s="313"/>
      <c r="V883" s="313"/>
      <c r="W883" s="313"/>
      <c r="X883" s="313"/>
      <c r="Y883" s="313"/>
      <c r="Z883" s="313"/>
    </row>
    <row r="884" spans="1:26" x14ac:dyDescent="0.25">
      <c r="A884" s="313"/>
      <c r="B884" s="322"/>
      <c r="C884" s="322"/>
      <c r="D884" s="313"/>
      <c r="E884" s="323"/>
      <c r="F884" s="312"/>
      <c r="G884" s="312"/>
      <c r="H884" s="324"/>
      <c r="I884" s="324"/>
      <c r="J884" s="313"/>
      <c r="K884" s="312"/>
      <c r="L884" s="313"/>
      <c r="M884" s="313"/>
      <c r="N884" s="313"/>
      <c r="O884" s="313"/>
      <c r="P884" s="313"/>
      <c r="Q884" s="313"/>
      <c r="R884" s="313"/>
      <c r="S884" s="313"/>
      <c r="T884" s="313"/>
      <c r="U884" s="313"/>
      <c r="V884" s="313"/>
      <c r="W884" s="313"/>
      <c r="X884" s="313"/>
      <c r="Y884" s="313"/>
      <c r="Z884" s="313"/>
    </row>
    <row r="885" spans="1:26" x14ac:dyDescent="0.25">
      <c r="A885" s="313"/>
      <c r="B885" s="322"/>
      <c r="C885" s="322"/>
      <c r="D885" s="313"/>
      <c r="E885" s="323"/>
      <c r="F885" s="312"/>
      <c r="G885" s="312"/>
      <c r="H885" s="324"/>
      <c r="I885" s="324"/>
      <c r="J885" s="313"/>
      <c r="K885" s="312"/>
      <c r="L885" s="313"/>
      <c r="M885" s="313"/>
      <c r="N885" s="313"/>
      <c r="O885" s="313"/>
      <c r="P885" s="313"/>
      <c r="Q885" s="313"/>
      <c r="R885" s="313"/>
      <c r="S885" s="313"/>
      <c r="T885" s="313"/>
      <c r="U885" s="313"/>
      <c r="V885" s="313"/>
      <c r="W885" s="313"/>
      <c r="X885" s="313"/>
      <c r="Y885" s="313"/>
      <c r="Z885" s="313"/>
    </row>
    <row r="886" spans="1:26" x14ac:dyDescent="0.25">
      <c r="A886" s="313"/>
      <c r="B886" s="322"/>
      <c r="C886" s="322"/>
      <c r="D886" s="313"/>
      <c r="E886" s="323"/>
      <c r="F886" s="312"/>
      <c r="G886" s="312"/>
      <c r="H886" s="324"/>
      <c r="I886" s="324"/>
      <c r="J886" s="313"/>
      <c r="K886" s="312"/>
      <c r="L886" s="313"/>
      <c r="M886" s="313"/>
      <c r="N886" s="313"/>
      <c r="O886" s="313"/>
      <c r="P886" s="313"/>
      <c r="Q886" s="313"/>
      <c r="R886" s="313"/>
      <c r="S886" s="313"/>
      <c r="T886" s="313"/>
      <c r="U886" s="313"/>
      <c r="V886" s="313"/>
      <c r="W886" s="313"/>
      <c r="X886" s="313"/>
      <c r="Y886" s="313"/>
      <c r="Z886" s="313"/>
    </row>
    <row r="887" spans="1:26" x14ac:dyDescent="0.25">
      <c r="A887" s="313"/>
      <c r="B887" s="322"/>
      <c r="C887" s="322"/>
      <c r="D887" s="313"/>
      <c r="E887" s="323"/>
      <c r="F887" s="312"/>
      <c r="G887" s="312"/>
      <c r="H887" s="324"/>
      <c r="I887" s="324"/>
      <c r="J887" s="313"/>
      <c r="K887" s="312"/>
      <c r="L887" s="313"/>
      <c r="M887" s="313"/>
      <c r="N887" s="313"/>
      <c r="O887" s="313"/>
      <c r="P887" s="313"/>
      <c r="Q887" s="313"/>
      <c r="R887" s="313"/>
      <c r="S887" s="313"/>
      <c r="T887" s="313"/>
      <c r="U887" s="313"/>
      <c r="V887" s="313"/>
      <c r="W887" s="313"/>
      <c r="X887" s="313"/>
      <c r="Y887" s="313"/>
      <c r="Z887" s="313"/>
    </row>
    <row r="888" spans="1:26" x14ac:dyDescent="0.25">
      <c r="A888" s="313"/>
      <c r="B888" s="322"/>
      <c r="C888" s="322"/>
      <c r="D888" s="313"/>
      <c r="E888" s="323"/>
      <c r="F888" s="312"/>
      <c r="G888" s="312"/>
      <c r="H888" s="324"/>
      <c r="I888" s="324"/>
      <c r="J888" s="313"/>
      <c r="K888" s="312"/>
      <c r="L888" s="313"/>
      <c r="M888" s="313"/>
      <c r="N888" s="313"/>
      <c r="O888" s="313"/>
      <c r="P888" s="313"/>
      <c r="Q888" s="313"/>
      <c r="R888" s="313"/>
      <c r="S888" s="313"/>
      <c r="T888" s="313"/>
      <c r="U888" s="313"/>
      <c r="V888" s="313"/>
      <c r="W888" s="313"/>
      <c r="X888" s="313"/>
      <c r="Y888" s="313"/>
      <c r="Z888" s="313"/>
    </row>
    <row r="889" spans="1:26" x14ac:dyDescent="0.25">
      <c r="A889" s="313"/>
      <c r="B889" s="322"/>
      <c r="C889" s="322"/>
      <c r="D889" s="313"/>
      <c r="E889" s="323"/>
      <c r="F889" s="312"/>
      <c r="G889" s="312"/>
      <c r="H889" s="324"/>
      <c r="I889" s="324"/>
      <c r="J889" s="313"/>
      <c r="K889" s="312"/>
      <c r="L889" s="313"/>
      <c r="M889" s="313"/>
      <c r="N889" s="313"/>
      <c r="O889" s="313"/>
      <c r="P889" s="313"/>
      <c r="Q889" s="313"/>
      <c r="R889" s="313"/>
      <c r="S889" s="313"/>
      <c r="T889" s="313"/>
      <c r="U889" s="313"/>
      <c r="V889" s="313"/>
      <c r="W889" s="313"/>
      <c r="X889" s="313"/>
      <c r="Y889" s="313"/>
      <c r="Z889" s="313"/>
    </row>
    <row r="890" spans="1:26" x14ac:dyDescent="0.25">
      <c r="A890" s="313"/>
      <c r="B890" s="322"/>
      <c r="C890" s="322"/>
      <c r="D890" s="313"/>
      <c r="E890" s="323"/>
      <c r="F890" s="312"/>
      <c r="G890" s="312"/>
      <c r="H890" s="324"/>
      <c r="I890" s="324"/>
      <c r="J890" s="313"/>
      <c r="K890" s="312"/>
      <c r="L890" s="313"/>
      <c r="M890" s="313"/>
      <c r="N890" s="313"/>
      <c r="O890" s="313"/>
      <c r="P890" s="313"/>
      <c r="Q890" s="313"/>
      <c r="R890" s="313"/>
      <c r="S890" s="313"/>
      <c r="T890" s="313"/>
      <c r="U890" s="313"/>
      <c r="V890" s="313"/>
      <c r="W890" s="313"/>
      <c r="X890" s="313"/>
      <c r="Y890" s="313"/>
      <c r="Z890" s="313"/>
    </row>
    <row r="891" spans="1:26" x14ac:dyDescent="0.25">
      <c r="A891" s="313"/>
      <c r="B891" s="322"/>
      <c r="C891" s="322"/>
      <c r="D891" s="313"/>
      <c r="E891" s="323"/>
      <c r="F891" s="312"/>
      <c r="G891" s="312"/>
      <c r="H891" s="324"/>
      <c r="I891" s="324"/>
      <c r="J891" s="313"/>
      <c r="K891" s="312"/>
      <c r="L891" s="313"/>
      <c r="M891" s="313"/>
      <c r="N891" s="313"/>
      <c r="O891" s="313"/>
      <c r="P891" s="313"/>
      <c r="Q891" s="313"/>
      <c r="R891" s="313"/>
      <c r="S891" s="313"/>
      <c r="T891" s="313"/>
      <c r="U891" s="313"/>
      <c r="V891" s="313"/>
      <c r="W891" s="313"/>
      <c r="X891" s="313"/>
      <c r="Y891" s="313"/>
      <c r="Z891" s="313"/>
    </row>
    <row r="892" spans="1:26" x14ac:dyDescent="0.25">
      <c r="A892" s="313"/>
      <c r="B892" s="322"/>
      <c r="C892" s="322"/>
      <c r="D892" s="313"/>
      <c r="E892" s="323"/>
      <c r="F892" s="312"/>
      <c r="G892" s="312"/>
      <c r="H892" s="324"/>
      <c r="I892" s="324"/>
      <c r="J892" s="313"/>
      <c r="K892" s="312"/>
      <c r="L892" s="313"/>
      <c r="M892" s="313"/>
      <c r="N892" s="313"/>
      <c r="O892" s="313"/>
      <c r="P892" s="313"/>
      <c r="Q892" s="313"/>
      <c r="R892" s="313"/>
      <c r="S892" s="313"/>
      <c r="T892" s="313"/>
      <c r="U892" s="313"/>
      <c r="V892" s="313"/>
      <c r="W892" s="313"/>
      <c r="X892" s="313"/>
      <c r="Y892" s="313"/>
      <c r="Z892" s="313"/>
    </row>
    <row r="893" spans="1:26" x14ac:dyDescent="0.25">
      <c r="A893" s="313"/>
      <c r="B893" s="322"/>
      <c r="C893" s="322"/>
      <c r="D893" s="313"/>
      <c r="E893" s="323"/>
      <c r="F893" s="312"/>
      <c r="G893" s="312"/>
      <c r="H893" s="324"/>
      <c r="I893" s="324"/>
      <c r="J893" s="313"/>
      <c r="K893" s="312"/>
      <c r="L893" s="313"/>
      <c r="M893" s="313"/>
      <c r="N893" s="313"/>
      <c r="O893" s="313"/>
      <c r="P893" s="313"/>
      <c r="Q893" s="313"/>
      <c r="R893" s="313"/>
      <c r="S893" s="313"/>
      <c r="T893" s="313"/>
      <c r="U893" s="313"/>
      <c r="V893" s="313"/>
      <c r="W893" s="313"/>
      <c r="X893" s="313"/>
      <c r="Y893" s="313"/>
      <c r="Z893" s="313"/>
    </row>
    <row r="894" spans="1:26" x14ac:dyDescent="0.25">
      <c r="A894" s="313"/>
      <c r="B894" s="322"/>
      <c r="C894" s="322"/>
      <c r="D894" s="313"/>
      <c r="E894" s="323"/>
      <c r="F894" s="312"/>
      <c r="G894" s="312"/>
      <c r="H894" s="324"/>
      <c r="I894" s="324"/>
      <c r="J894" s="313"/>
      <c r="K894" s="312"/>
      <c r="L894" s="313"/>
      <c r="M894" s="313"/>
      <c r="N894" s="313"/>
      <c r="O894" s="313"/>
      <c r="P894" s="313"/>
      <c r="Q894" s="313"/>
      <c r="R894" s="313"/>
      <c r="S894" s="313"/>
      <c r="T894" s="313"/>
      <c r="U894" s="313"/>
      <c r="V894" s="313"/>
      <c r="W894" s="313"/>
      <c r="X894" s="313"/>
      <c r="Y894" s="313"/>
      <c r="Z894" s="313"/>
    </row>
    <row r="895" spans="1:26" x14ac:dyDescent="0.25">
      <c r="A895" s="313"/>
      <c r="B895" s="322"/>
      <c r="C895" s="322"/>
      <c r="D895" s="313"/>
      <c r="E895" s="323"/>
      <c r="F895" s="312"/>
      <c r="G895" s="312"/>
      <c r="H895" s="324"/>
      <c r="I895" s="324"/>
      <c r="J895" s="313"/>
      <c r="K895" s="312"/>
      <c r="L895" s="313"/>
      <c r="M895" s="313"/>
      <c r="N895" s="313"/>
      <c r="O895" s="313"/>
      <c r="P895" s="313"/>
      <c r="Q895" s="313"/>
      <c r="R895" s="313"/>
      <c r="S895" s="313"/>
      <c r="T895" s="313"/>
      <c r="U895" s="313"/>
      <c r="V895" s="313"/>
      <c r="W895" s="313"/>
      <c r="X895" s="313"/>
      <c r="Y895" s="313"/>
      <c r="Z895" s="313"/>
    </row>
    <row r="896" spans="1:26" x14ac:dyDescent="0.25">
      <c r="A896" s="313"/>
      <c r="B896" s="322"/>
      <c r="C896" s="322"/>
      <c r="D896" s="313"/>
      <c r="E896" s="323"/>
      <c r="F896" s="312"/>
      <c r="G896" s="312"/>
      <c r="H896" s="324"/>
      <c r="I896" s="324"/>
      <c r="J896" s="313"/>
      <c r="K896" s="312"/>
      <c r="L896" s="313"/>
      <c r="M896" s="313"/>
      <c r="N896" s="313"/>
      <c r="O896" s="313"/>
      <c r="P896" s="313"/>
      <c r="Q896" s="313"/>
      <c r="R896" s="313"/>
      <c r="S896" s="313"/>
      <c r="T896" s="313"/>
      <c r="U896" s="313"/>
      <c r="V896" s="313"/>
      <c r="W896" s="313"/>
      <c r="X896" s="313"/>
      <c r="Y896" s="313"/>
      <c r="Z896" s="313"/>
    </row>
    <row r="897" spans="1:26" x14ac:dyDescent="0.25">
      <c r="A897" s="313"/>
      <c r="B897" s="322"/>
      <c r="C897" s="322"/>
      <c r="D897" s="313"/>
      <c r="E897" s="323"/>
      <c r="F897" s="312"/>
      <c r="G897" s="312"/>
      <c r="H897" s="324"/>
      <c r="I897" s="324"/>
      <c r="J897" s="313"/>
      <c r="K897" s="312"/>
      <c r="L897" s="313"/>
      <c r="M897" s="313"/>
      <c r="N897" s="313"/>
      <c r="O897" s="313"/>
      <c r="P897" s="313"/>
      <c r="Q897" s="313"/>
      <c r="R897" s="313"/>
      <c r="S897" s="313"/>
      <c r="T897" s="313"/>
      <c r="U897" s="313"/>
      <c r="V897" s="313"/>
      <c r="W897" s="313"/>
      <c r="X897" s="313"/>
      <c r="Y897" s="313"/>
      <c r="Z897" s="313"/>
    </row>
    <row r="898" spans="1:26" x14ac:dyDescent="0.25">
      <c r="A898" s="313"/>
      <c r="B898" s="322"/>
      <c r="C898" s="322"/>
      <c r="D898" s="313"/>
      <c r="E898" s="323"/>
      <c r="F898" s="312"/>
      <c r="G898" s="312"/>
      <c r="H898" s="324"/>
      <c r="I898" s="324"/>
      <c r="J898" s="313"/>
      <c r="K898" s="312"/>
      <c r="L898" s="313"/>
      <c r="M898" s="313"/>
      <c r="N898" s="313"/>
      <c r="O898" s="313"/>
      <c r="P898" s="313"/>
      <c r="Q898" s="313"/>
      <c r="R898" s="313"/>
      <c r="S898" s="313"/>
      <c r="T898" s="313"/>
      <c r="U898" s="313"/>
      <c r="V898" s="313"/>
      <c r="W898" s="313"/>
      <c r="X898" s="313"/>
      <c r="Y898" s="313"/>
      <c r="Z898" s="313"/>
    </row>
    <row r="899" spans="1:26" x14ac:dyDescent="0.25">
      <c r="A899" s="313"/>
      <c r="B899" s="322"/>
      <c r="C899" s="322"/>
      <c r="D899" s="313"/>
      <c r="E899" s="323"/>
      <c r="F899" s="312"/>
      <c r="G899" s="312"/>
      <c r="H899" s="324"/>
      <c r="I899" s="324"/>
      <c r="J899" s="313"/>
      <c r="K899" s="312"/>
      <c r="L899" s="313"/>
      <c r="M899" s="313"/>
      <c r="N899" s="313"/>
      <c r="O899" s="313"/>
      <c r="P899" s="313"/>
      <c r="Q899" s="313"/>
      <c r="R899" s="313"/>
      <c r="S899" s="313"/>
      <c r="T899" s="313"/>
      <c r="U899" s="313"/>
      <c r="V899" s="313"/>
      <c r="W899" s="313"/>
      <c r="X899" s="313"/>
      <c r="Y899" s="313"/>
      <c r="Z899" s="313"/>
    </row>
    <row r="900" spans="1:26" x14ac:dyDescent="0.25">
      <c r="A900" s="313"/>
      <c r="B900" s="322"/>
      <c r="C900" s="322"/>
      <c r="D900" s="313"/>
      <c r="E900" s="323"/>
      <c r="F900" s="312"/>
      <c r="G900" s="312"/>
      <c r="H900" s="324"/>
      <c r="I900" s="324"/>
      <c r="J900" s="313"/>
      <c r="K900" s="312"/>
      <c r="L900" s="313"/>
      <c r="M900" s="313"/>
      <c r="N900" s="313"/>
      <c r="O900" s="313"/>
      <c r="P900" s="313"/>
      <c r="Q900" s="313"/>
      <c r="R900" s="313"/>
      <c r="S900" s="313"/>
      <c r="T900" s="313"/>
      <c r="U900" s="313"/>
      <c r="V900" s="313"/>
      <c r="W900" s="313"/>
      <c r="X900" s="313"/>
      <c r="Y900" s="313"/>
      <c r="Z900" s="313"/>
    </row>
    <row r="901" spans="1:26" x14ac:dyDescent="0.25">
      <c r="A901" s="313"/>
      <c r="B901" s="322"/>
      <c r="C901" s="322"/>
      <c r="D901" s="313"/>
      <c r="E901" s="323"/>
      <c r="F901" s="312"/>
      <c r="G901" s="312"/>
      <c r="H901" s="324"/>
      <c r="I901" s="324"/>
      <c r="J901" s="313"/>
      <c r="K901" s="312"/>
      <c r="L901" s="313"/>
      <c r="M901" s="313"/>
      <c r="N901" s="313"/>
      <c r="O901" s="313"/>
      <c r="P901" s="313"/>
      <c r="Q901" s="313"/>
      <c r="R901" s="313"/>
      <c r="S901" s="313"/>
      <c r="T901" s="313"/>
      <c r="U901" s="313"/>
      <c r="V901" s="313"/>
      <c r="W901" s="313"/>
      <c r="X901" s="313"/>
      <c r="Y901" s="313"/>
      <c r="Z901" s="313"/>
    </row>
    <row r="902" spans="1:26" x14ac:dyDescent="0.25">
      <c r="A902" s="313"/>
      <c r="B902" s="322"/>
      <c r="C902" s="322"/>
      <c r="D902" s="313"/>
      <c r="E902" s="323"/>
      <c r="F902" s="312"/>
      <c r="G902" s="312"/>
      <c r="H902" s="324"/>
      <c r="I902" s="324"/>
      <c r="J902" s="313"/>
      <c r="K902" s="312"/>
      <c r="L902" s="313"/>
      <c r="M902" s="313"/>
      <c r="N902" s="313"/>
      <c r="O902" s="313"/>
      <c r="P902" s="313"/>
      <c r="Q902" s="313"/>
      <c r="R902" s="313"/>
      <c r="S902" s="313"/>
      <c r="T902" s="313"/>
      <c r="U902" s="313"/>
      <c r="V902" s="313"/>
      <c r="W902" s="313"/>
      <c r="X902" s="313"/>
      <c r="Y902" s="313"/>
      <c r="Z902" s="313"/>
    </row>
    <row r="903" spans="1:26" x14ac:dyDescent="0.25">
      <c r="A903" s="313"/>
      <c r="B903" s="322"/>
      <c r="C903" s="322"/>
      <c r="D903" s="313"/>
      <c r="E903" s="323"/>
      <c r="F903" s="312"/>
      <c r="G903" s="312"/>
      <c r="H903" s="324"/>
      <c r="I903" s="324"/>
      <c r="J903" s="313"/>
      <c r="K903" s="312"/>
      <c r="L903" s="313"/>
      <c r="M903" s="313"/>
      <c r="N903" s="313"/>
      <c r="O903" s="313"/>
      <c r="P903" s="313"/>
      <c r="Q903" s="313"/>
      <c r="R903" s="313"/>
      <c r="S903" s="313"/>
      <c r="T903" s="313"/>
      <c r="U903" s="313"/>
      <c r="V903" s="313"/>
      <c r="W903" s="313"/>
      <c r="X903" s="313"/>
      <c r="Y903" s="313"/>
      <c r="Z903" s="313"/>
    </row>
    <row r="904" spans="1:26" x14ac:dyDescent="0.25">
      <c r="A904" s="313"/>
      <c r="B904" s="322"/>
      <c r="C904" s="322"/>
      <c r="D904" s="313"/>
      <c r="E904" s="323"/>
      <c r="F904" s="312"/>
      <c r="G904" s="312"/>
      <c r="H904" s="324"/>
      <c r="I904" s="324"/>
      <c r="J904" s="313"/>
      <c r="K904" s="312"/>
      <c r="L904" s="313"/>
      <c r="M904" s="313"/>
      <c r="N904" s="313"/>
      <c r="O904" s="313"/>
      <c r="P904" s="313"/>
      <c r="Q904" s="313"/>
      <c r="R904" s="313"/>
      <c r="S904" s="313"/>
      <c r="T904" s="313"/>
      <c r="U904" s="313"/>
      <c r="V904" s="313"/>
      <c r="W904" s="313"/>
      <c r="X904" s="313"/>
      <c r="Y904" s="313"/>
      <c r="Z904" s="313"/>
    </row>
    <row r="905" spans="1:26" x14ac:dyDescent="0.25">
      <c r="A905" s="313"/>
      <c r="B905" s="322"/>
      <c r="C905" s="322"/>
      <c r="D905" s="313"/>
      <c r="E905" s="323"/>
      <c r="F905" s="312"/>
      <c r="G905" s="312"/>
      <c r="H905" s="324"/>
      <c r="I905" s="324"/>
      <c r="J905" s="313"/>
      <c r="K905" s="312"/>
      <c r="L905" s="313"/>
      <c r="M905" s="313"/>
      <c r="N905" s="313"/>
      <c r="O905" s="313"/>
      <c r="P905" s="313"/>
      <c r="Q905" s="313"/>
      <c r="R905" s="313"/>
      <c r="S905" s="313"/>
      <c r="T905" s="313"/>
      <c r="U905" s="313"/>
      <c r="V905" s="313"/>
      <c r="W905" s="313"/>
      <c r="X905" s="313"/>
      <c r="Y905" s="313"/>
      <c r="Z905" s="313"/>
    </row>
    <row r="906" spans="1:26" x14ac:dyDescent="0.25">
      <c r="A906" s="313"/>
      <c r="B906" s="322"/>
      <c r="C906" s="322"/>
      <c r="D906" s="313"/>
      <c r="E906" s="323"/>
      <c r="F906" s="312"/>
      <c r="G906" s="312"/>
      <c r="H906" s="324"/>
      <c r="I906" s="324"/>
      <c r="J906" s="313"/>
      <c r="K906" s="312"/>
      <c r="L906" s="313"/>
      <c r="M906" s="313"/>
      <c r="N906" s="313"/>
      <c r="O906" s="313"/>
      <c r="P906" s="313"/>
      <c r="Q906" s="313"/>
      <c r="R906" s="313"/>
      <c r="S906" s="313"/>
      <c r="T906" s="313"/>
      <c r="U906" s="313"/>
      <c r="V906" s="313"/>
      <c r="W906" s="313"/>
      <c r="X906" s="313"/>
      <c r="Y906" s="313"/>
      <c r="Z906" s="313"/>
    </row>
    <row r="907" spans="1:26" x14ac:dyDescent="0.25">
      <c r="A907" s="313"/>
      <c r="B907" s="322"/>
      <c r="C907" s="322"/>
      <c r="D907" s="313"/>
      <c r="E907" s="323"/>
      <c r="F907" s="312"/>
      <c r="G907" s="312"/>
      <c r="H907" s="324"/>
      <c r="I907" s="324"/>
      <c r="J907" s="313"/>
      <c r="K907" s="312"/>
      <c r="L907" s="313"/>
      <c r="M907" s="313"/>
      <c r="N907" s="313"/>
      <c r="O907" s="313"/>
      <c r="P907" s="313"/>
      <c r="Q907" s="313"/>
      <c r="R907" s="313"/>
      <c r="S907" s="313"/>
      <c r="T907" s="313"/>
      <c r="U907" s="313"/>
      <c r="V907" s="313"/>
      <c r="W907" s="313"/>
      <c r="X907" s="313"/>
      <c r="Y907" s="313"/>
      <c r="Z907" s="313"/>
    </row>
    <row r="908" spans="1:26" x14ac:dyDescent="0.25">
      <c r="A908" s="313"/>
      <c r="B908" s="322"/>
      <c r="C908" s="322"/>
      <c r="D908" s="313"/>
      <c r="E908" s="323"/>
      <c r="F908" s="312"/>
      <c r="G908" s="312"/>
      <c r="H908" s="324"/>
      <c r="I908" s="324"/>
      <c r="J908" s="313"/>
      <c r="K908" s="312"/>
      <c r="L908" s="313"/>
      <c r="M908" s="313"/>
      <c r="N908" s="313"/>
      <c r="O908" s="313"/>
      <c r="P908" s="313"/>
      <c r="Q908" s="313"/>
      <c r="R908" s="313"/>
      <c r="S908" s="313"/>
      <c r="T908" s="313"/>
      <c r="U908" s="313"/>
      <c r="V908" s="313"/>
      <c r="W908" s="313"/>
      <c r="X908" s="313"/>
      <c r="Y908" s="313"/>
      <c r="Z908" s="313"/>
    </row>
    <row r="909" spans="1:26" x14ac:dyDescent="0.25">
      <c r="A909" s="313"/>
      <c r="B909" s="322"/>
      <c r="C909" s="322"/>
      <c r="D909" s="313"/>
      <c r="E909" s="323"/>
      <c r="F909" s="312"/>
      <c r="G909" s="312"/>
      <c r="H909" s="324"/>
      <c r="I909" s="324"/>
      <c r="J909" s="313"/>
      <c r="K909" s="312"/>
      <c r="L909" s="313"/>
      <c r="M909" s="313"/>
      <c r="N909" s="313"/>
      <c r="O909" s="313"/>
      <c r="P909" s="313"/>
      <c r="Q909" s="313"/>
      <c r="R909" s="313"/>
      <c r="S909" s="313"/>
      <c r="T909" s="313"/>
      <c r="U909" s="313"/>
      <c r="V909" s="313"/>
      <c r="W909" s="313"/>
      <c r="X909" s="313"/>
      <c r="Y909" s="313"/>
      <c r="Z909" s="313"/>
    </row>
    <row r="910" spans="1:26" x14ac:dyDescent="0.25">
      <c r="A910" s="313"/>
      <c r="B910" s="322"/>
      <c r="C910" s="322"/>
      <c r="D910" s="313"/>
      <c r="E910" s="323"/>
      <c r="F910" s="312"/>
      <c r="G910" s="312"/>
      <c r="H910" s="324"/>
      <c r="I910" s="324"/>
      <c r="J910" s="313"/>
      <c r="K910" s="312"/>
      <c r="L910" s="313"/>
      <c r="M910" s="313"/>
      <c r="N910" s="313"/>
      <c r="O910" s="313"/>
      <c r="P910" s="313"/>
      <c r="Q910" s="313"/>
      <c r="R910" s="313"/>
      <c r="S910" s="313"/>
      <c r="T910" s="313"/>
      <c r="U910" s="313"/>
      <c r="V910" s="313"/>
      <c r="W910" s="313"/>
      <c r="X910" s="313"/>
      <c r="Y910" s="313"/>
      <c r="Z910" s="313"/>
    </row>
    <row r="911" spans="1:26" x14ac:dyDescent="0.25">
      <c r="A911" s="313"/>
      <c r="B911" s="322"/>
      <c r="C911" s="322"/>
      <c r="D911" s="313"/>
      <c r="E911" s="323"/>
      <c r="F911" s="312"/>
      <c r="G911" s="312"/>
      <c r="H911" s="324"/>
      <c r="I911" s="324"/>
      <c r="J911" s="313"/>
      <c r="K911" s="312"/>
      <c r="L911" s="313"/>
      <c r="M911" s="313"/>
      <c r="N911" s="313"/>
      <c r="O911" s="313"/>
      <c r="P911" s="313"/>
      <c r="Q911" s="313"/>
      <c r="R911" s="313"/>
      <c r="S911" s="313"/>
      <c r="T911" s="313"/>
      <c r="U911" s="313"/>
      <c r="V911" s="313"/>
      <c r="W911" s="313"/>
      <c r="X911" s="313"/>
      <c r="Y911" s="313"/>
      <c r="Z911" s="313"/>
    </row>
    <row r="912" spans="1:26" x14ac:dyDescent="0.25">
      <c r="A912" s="313"/>
      <c r="B912" s="322"/>
      <c r="C912" s="322"/>
      <c r="D912" s="313"/>
      <c r="E912" s="323"/>
      <c r="F912" s="312"/>
      <c r="G912" s="312"/>
      <c r="H912" s="324"/>
      <c r="I912" s="324"/>
      <c r="J912" s="313"/>
      <c r="K912" s="312"/>
      <c r="L912" s="313"/>
      <c r="M912" s="313"/>
      <c r="N912" s="313"/>
      <c r="O912" s="313"/>
      <c r="P912" s="313"/>
      <c r="Q912" s="313"/>
      <c r="R912" s="313"/>
      <c r="S912" s="313"/>
      <c r="T912" s="313"/>
      <c r="U912" s="313"/>
      <c r="V912" s="313"/>
      <c r="W912" s="313"/>
      <c r="X912" s="313"/>
      <c r="Y912" s="313"/>
      <c r="Z912" s="313"/>
    </row>
    <row r="913" spans="1:26" x14ac:dyDescent="0.25">
      <c r="A913" s="313"/>
      <c r="B913" s="322"/>
      <c r="C913" s="322"/>
      <c r="D913" s="313"/>
      <c r="E913" s="323"/>
      <c r="F913" s="312"/>
      <c r="G913" s="312"/>
      <c r="H913" s="324"/>
      <c r="I913" s="324"/>
      <c r="J913" s="313"/>
      <c r="K913" s="312"/>
      <c r="L913" s="313"/>
      <c r="M913" s="313"/>
      <c r="N913" s="313"/>
      <c r="O913" s="313"/>
      <c r="P913" s="313"/>
      <c r="Q913" s="313"/>
      <c r="R913" s="313"/>
      <c r="S913" s="313"/>
      <c r="T913" s="313"/>
      <c r="U913" s="313"/>
      <c r="V913" s="313"/>
      <c r="W913" s="313"/>
      <c r="X913" s="313"/>
      <c r="Y913" s="313"/>
      <c r="Z913" s="313"/>
    </row>
    <row r="914" spans="1:26" x14ac:dyDescent="0.25">
      <c r="A914" s="313"/>
      <c r="B914" s="322"/>
      <c r="C914" s="322"/>
      <c r="D914" s="313"/>
      <c r="E914" s="323"/>
      <c r="F914" s="312"/>
      <c r="G914" s="312"/>
      <c r="H914" s="324"/>
      <c r="I914" s="324"/>
      <c r="J914" s="313"/>
      <c r="K914" s="312"/>
      <c r="L914" s="313"/>
      <c r="M914" s="313"/>
      <c r="N914" s="313"/>
      <c r="O914" s="313"/>
      <c r="P914" s="313"/>
      <c r="Q914" s="313"/>
      <c r="R914" s="313"/>
      <c r="S914" s="313"/>
      <c r="T914" s="313"/>
      <c r="U914" s="313"/>
      <c r="V914" s="313"/>
      <c r="W914" s="313"/>
      <c r="X914" s="313"/>
      <c r="Y914" s="313"/>
      <c r="Z914" s="313"/>
    </row>
    <row r="915" spans="1:26" x14ac:dyDescent="0.25">
      <c r="A915" s="313"/>
      <c r="B915" s="322"/>
      <c r="C915" s="322"/>
      <c r="D915" s="313"/>
      <c r="E915" s="323"/>
      <c r="F915" s="312"/>
      <c r="G915" s="312"/>
      <c r="H915" s="324"/>
      <c r="I915" s="324"/>
      <c r="J915" s="313"/>
      <c r="K915" s="312"/>
      <c r="L915" s="313"/>
      <c r="M915" s="313"/>
      <c r="N915" s="313"/>
      <c r="O915" s="313"/>
      <c r="P915" s="313"/>
      <c r="Q915" s="313"/>
      <c r="R915" s="313"/>
      <c r="S915" s="313"/>
      <c r="T915" s="313"/>
      <c r="U915" s="313"/>
      <c r="V915" s="313"/>
      <c r="W915" s="313"/>
      <c r="X915" s="313"/>
      <c r="Y915" s="313"/>
      <c r="Z915" s="313"/>
    </row>
    <row r="916" spans="1:26" x14ac:dyDescent="0.25">
      <c r="A916" s="313"/>
      <c r="B916" s="322"/>
      <c r="C916" s="322"/>
      <c r="D916" s="313"/>
      <c r="E916" s="323"/>
      <c r="F916" s="312"/>
      <c r="G916" s="312"/>
      <c r="H916" s="324"/>
      <c r="I916" s="324"/>
      <c r="J916" s="313"/>
      <c r="K916" s="312"/>
      <c r="L916" s="313"/>
      <c r="M916" s="313"/>
      <c r="N916" s="313"/>
      <c r="O916" s="313"/>
      <c r="P916" s="313"/>
      <c r="Q916" s="313"/>
      <c r="R916" s="313"/>
      <c r="S916" s="313"/>
      <c r="T916" s="313"/>
      <c r="U916" s="313"/>
      <c r="V916" s="313"/>
      <c r="W916" s="313"/>
      <c r="X916" s="313"/>
      <c r="Y916" s="313"/>
      <c r="Z916" s="313"/>
    </row>
    <row r="917" spans="1:26" x14ac:dyDescent="0.25">
      <c r="A917" s="313"/>
      <c r="B917" s="322"/>
      <c r="C917" s="322"/>
      <c r="D917" s="313"/>
      <c r="E917" s="323"/>
      <c r="F917" s="312"/>
      <c r="G917" s="312"/>
      <c r="H917" s="324"/>
      <c r="I917" s="324"/>
      <c r="J917" s="313"/>
      <c r="K917" s="312"/>
      <c r="L917" s="313"/>
      <c r="M917" s="313"/>
      <c r="N917" s="313"/>
      <c r="O917" s="313"/>
      <c r="P917" s="313"/>
      <c r="Q917" s="313"/>
      <c r="R917" s="313"/>
      <c r="S917" s="313"/>
      <c r="T917" s="313"/>
      <c r="U917" s="313"/>
      <c r="V917" s="313"/>
      <c r="W917" s="313"/>
      <c r="X917" s="313"/>
      <c r="Y917" s="313"/>
      <c r="Z917" s="313"/>
    </row>
    <row r="918" spans="1:26" x14ac:dyDescent="0.25">
      <c r="A918" s="313"/>
      <c r="B918" s="322"/>
      <c r="C918" s="322"/>
      <c r="D918" s="313"/>
      <c r="E918" s="323"/>
      <c r="F918" s="312"/>
      <c r="G918" s="312"/>
      <c r="H918" s="324"/>
      <c r="I918" s="324"/>
      <c r="J918" s="313"/>
      <c r="K918" s="312"/>
      <c r="L918" s="313"/>
      <c r="M918" s="313"/>
      <c r="N918" s="313"/>
      <c r="O918" s="313"/>
      <c r="P918" s="313"/>
      <c r="Q918" s="313"/>
      <c r="R918" s="313"/>
      <c r="S918" s="313"/>
      <c r="T918" s="313"/>
      <c r="U918" s="313"/>
      <c r="V918" s="313"/>
      <c r="W918" s="313"/>
      <c r="X918" s="313"/>
      <c r="Y918" s="313"/>
      <c r="Z918" s="313"/>
    </row>
    <row r="919" spans="1:26" x14ac:dyDescent="0.25">
      <c r="A919" s="313"/>
      <c r="B919" s="322"/>
      <c r="C919" s="322"/>
      <c r="D919" s="313"/>
      <c r="E919" s="323"/>
      <c r="F919" s="312"/>
      <c r="G919" s="312"/>
      <c r="H919" s="324"/>
      <c r="I919" s="324"/>
      <c r="J919" s="313"/>
      <c r="K919" s="312"/>
      <c r="L919" s="313"/>
      <c r="M919" s="313"/>
      <c r="N919" s="313"/>
      <c r="O919" s="313"/>
      <c r="P919" s="313"/>
      <c r="Q919" s="313"/>
      <c r="R919" s="313"/>
      <c r="S919" s="313"/>
      <c r="T919" s="313"/>
      <c r="U919" s="313"/>
      <c r="V919" s="313"/>
      <c r="W919" s="313"/>
      <c r="X919" s="313"/>
      <c r="Y919" s="313"/>
      <c r="Z919" s="313"/>
    </row>
    <row r="920" spans="1:26" x14ac:dyDescent="0.25">
      <c r="A920" s="313"/>
      <c r="B920" s="322"/>
      <c r="C920" s="322"/>
      <c r="D920" s="313"/>
      <c r="E920" s="323"/>
      <c r="F920" s="312"/>
      <c r="G920" s="312"/>
      <c r="H920" s="324"/>
      <c r="I920" s="324"/>
      <c r="J920" s="313"/>
      <c r="K920" s="312"/>
      <c r="L920" s="313"/>
      <c r="M920" s="313"/>
      <c r="N920" s="313"/>
      <c r="O920" s="313"/>
      <c r="P920" s="313"/>
      <c r="Q920" s="313"/>
      <c r="R920" s="313"/>
      <c r="S920" s="313"/>
      <c r="T920" s="313"/>
      <c r="U920" s="313"/>
      <c r="V920" s="313"/>
      <c r="W920" s="313"/>
      <c r="X920" s="313"/>
      <c r="Y920" s="313"/>
      <c r="Z920" s="313"/>
    </row>
    <row r="921" spans="1:26" x14ac:dyDescent="0.25">
      <c r="A921" s="313"/>
      <c r="B921" s="322"/>
      <c r="C921" s="322"/>
      <c r="D921" s="313"/>
      <c r="E921" s="323"/>
      <c r="F921" s="312"/>
      <c r="G921" s="312"/>
      <c r="H921" s="324"/>
      <c r="I921" s="324"/>
      <c r="J921" s="313"/>
      <c r="K921" s="312"/>
      <c r="L921" s="313"/>
      <c r="M921" s="313"/>
      <c r="N921" s="313"/>
      <c r="O921" s="313"/>
      <c r="P921" s="313"/>
      <c r="Q921" s="313"/>
      <c r="R921" s="313"/>
      <c r="S921" s="313"/>
      <c r="T921" s="313"/>
      <c r="U921" s="313"/>
      <c r="V921" s="313"/>
      <c r="W921" s="313"/>
      <c r="X921" s="313"/>
      <c r="Y921" s="313"/>
      <c r="Z921" s="313"/>
    </row>
    <row r="922" spans="1:26" x14ac:dyDescent="0.25">
      <c r="A922" s="313"/>
      <c r="B922" s="322"/>
      <c r="C922" s="322"/>
      <c r="D922" s="313"/>
      <c r="E922" s="323"/>
      <c r="F922" s="312"/>
      <c r="G922" s="312"/>
      <c r="H922" s="324"/>
      <c r="I922" s="324"/>
      <c r="J922" s="313"/>
      <c r="K922" s="312"/>
      <c r="L922" s="313"/>
      <c r="M922" s="313"/>
      <c r="N922" s="313"/>
      <c r="O922" s="313"/>
      <c r="P922" s="313"/>
      <c r="Q922" s="313"/>
      <c r="R922" s="313"/>
      <c r="S922" s="313"/>
      <c r="T922" s="313"/>
      <c r="U922" s="313"/>
      <c r="V922" s="313"/>
      <c r="W922" s="313"/>
      <c r="X922" s="313"/>
      <c r="Y922" s="313"/>
      <c r="Z922" s="313"/>
    </row>
    <row r="923" spans="1:26" x14ac:dyDescent="0.25">
      <c r="A923" s="313"/>
      <c r="B923" s="322"/>
      <c r="C923" s="322"/>
      <c r="D923" s="313"/>
      <c r="E923" s="323"/>
      <c r="F923" s="312"/>
      <c r="G923" s="312"/>
      <c r="H923" s="324"/>
      <c r="I923" s="324"/>
      <c r="J923" s="313"/>
      <c r="K923" s="312"/>
      <c r="L923" s="313"/>
      <c r="M923" s="313"/>
      <c r="N923" s="313"/>
      <c r="O923" s="313"/>
      <c r="P923" s="313"/>
      <c r="Q923" s="313"/>
      <c r="R923" s="313"/>
      <c r="S923" s="313"/>
      <c r="T923" s="313"/>
      <c r="U923" s="313"/>
      <c r="V923" s="313"/>
      <c r="W923" s="313"/>
      <c r="X923" s="313"/>
      <c r="Y923" s="313"/>
      <c r="Z923" s="313"/>
    </row>
    <row r="924" spans="1:26" x14ac:dyDescent="0.25">
      <c r="A924" s="313"/>
      <c r="B924" s="322"/>
      <c r="C924" s="322"/>
      <c r="D924" s="313"/>
      <c r="E924" s="323"/>
      <c r="F924" s="312"/>
      <c r="G924" s="312"/>
      <c r="H924" s="324"/>
      <c r="I924" s="324"/>
      <c r="J924" s="313"/>
      <c r="K924" s="312"/>
      <c r="L924" s="313"/>
      <c r="M924" s="313"/>
      <c r="N924" s="313"/>
      <c r="O924" s="313"/>
      <c r="P924" s="313"/>
      <c r="Q924" s="313"/>
      <c r="R924" s="313"/>
      <c r="S924" s="313"/>
      <c r="T924" s="313"/>
      <c r="U924" s="313"/>
      <c r="V924" s="313"/>
      <c r="W924" s="313"/>
      <c r="X924" s="313"/>
      <c r="Y924" s="313"/>
      <c r="Z924" s="313"/>
    </row>
    <row r="925" spans="1:26" x14ac:dyDescent="0.25">
      <c r="A925" s="313"/>
      <c r="B925" s="322"/>
      <c r="C925" s="322"/>
      <c r="D925" s="313"/>
      <c r="E925" s="323"/>
      <c r="F925" s="312"/>
      <c r="G925" s="312"/>
      <c r="H925" s="324"/>
      <c r="I925" s="324"/>
      <c r="J925" s="313"/>
      <c r="K925" s="312"/>
      <c r="L925" s="313"/>
      <c r="M925" s="313"/>
      <c r="N925" s="313"/>
      <c r="O925" s="313"/>
      <c r="P925" s="313"/>
      <c r="Q925" s="313"/>
      <c r="R925" s="313"/>
      <c r="S925" s="313"/>
      <c r="T925" s="313"/>
      <c r="U925" s="313"/>
      <c r="V925" s="313"/>
      <c r="W925" s="313"/>
      <c r="X925" s="313"/>
      <c r="Y925" s="313"/>
      <c r="Z925" s="313"/>
    </row>
    <row r="926" spans="1:26" x14ac:dyDescent="0.25">
      <c r="A926" s="313"/>
      <c r="B926" s="322"/>
      <c r="C926" s="322"/>
      <c r="D926" s="313"/>
      <c r="E926" s="323"/>
      <c r="F926" s="312"/>
      <c r="G926" s="312"/>
      <c r="H926" s="324"/>
      <c r="I926" s="324"/>
      <c r="J926" s="313"/>
      <c r="K926" s="312"/>
      <c r="L926" s="313"/>
      <c r="M926" s="313"/>
      <c r="N926" s="313"/>
      <c r="O926" s="313"/>
      <c r="P926" s="313"/>
      <c r="Q926" s="313"/>
      <c r="R926" s="313"/>
      <c r="S926" s="313"/>
      <c r="T926" s="313"/>
      <c r="U926" s="313"/>
      <c r="V926" s="313"/>
      <c r="W926" s="313"/>
      <c r="X926" s="313"/>
      <c r="Y926" s="313"/>
      <c r="Z926" s="313"/>
    </row>
    <row r="927" spans="1:26" x14ac:dyDescent="0.25">
      <c r="A927" s="313"/>
      <c r="B927" s="322"/>
      <c r="C927" s="322"/>
      <c r="D927" s="313"/>
      <c r="E927" s="323"/>
      <c r="F927" s="312"/>
      <c r="G927" s="312"/>
      <c r="H927" s="324"/>
      <c r="I927" s="324"/>
      <c r="J927" s="313"/>
      <c r="K927" s="312"/>
      <c r="L927" s="313"/>
      <c r="M927" s="313"/>
      <c r="N927" s="313"/>
      <c r="O927" s="313"/>
      <c r="P927" s="313"/>
      <c r="Q927" s="313"/>
      <c r="R927" s="313"/>
      <c r="S927" s="313"/>
      <c r="T927" s="313"/>
      <c r="U927" s="313"/>
      <c r="V927" s="313"/>
      <c r="W927" s="313"/>
      <c r="X927" s="313"/>
      <c r="Y927" s="313"/>
      <c r="Z927" s="313"/>
    </row>
    <row r="928" spans="1:26" x14ac:dyDescent="0.25">
      <c r="A928" s="313"/>
      <c r="B928" s="322"/>
      <c r="C928" s="322"/>
      <c r="D928" s="313"/>
      <c r="E928" s="323"/>
      <c r="F928" s="312"/>
      <c r="G928" s="312"/>
      <c r="H928" s="324"/>
      <c r="I928" s="324"/>
      <c r="J928" s="313"/>
      <c r="K928" s="312"/>
      <c r="L928" s="313"/>
      <c r="M928" s="313"/>
      <c r="N928" s="313"/>
      <c r="O928" s="313"/>
      <c r="P928" s="313"/>
      <c r="Q928" s="313"/>
      <c r="R928" s="313"/>
      <c r="S928" s="313"/>
      <c r="T928" s="313"/>
      <c r="U928" s="313"/>
      <c r="V928" s="313"/>
      <c r="W928" s="313"/>
      <c r="X928" s="313"/>
      <c r="Y928" s="313"/>
      <c r="Z928" s="313"/>
    </row>
    <row r="929" spans="1:26" x14ac:dyDescent="0.25">
      <c r="A929" s="313"/>
      <c r="B929" s="322"/>
      <c r="C929" s="322"/>
      <c r="D929" s="313"/>
      <c r="E929" s="323"/>
      <c r="F929" s="312"/>
      <c r="G929" s="312"/>
      <c r="H929" s="324"/>
      <c r="I929" s="324"/>
      <c r="J929" s="313"/>
      <c r="K929" s="312"/>
      <c r="L929" s="313"/>
      <c r="M929" s="313"/>
      <c r="N929" s="313"/>
      <c r="O929" s="313"/>
      <c r="P929" s="313"/>
      <c r="Q929" s="313"/>
      <c r="R929" s="313"/>
      <c r="S929" s="313"/>
      <c r="T929" s="313"/>
      <c r="U929" s="313"/>
      <c r="V929" s="313"/>
      <c r="W929" s="313"/>
      <c r="X929" s="313"/>
      <c r="Y929" s="313"/>
      <c r="Z929" s="313"/>
    </row>
    <row r="930" spans="1:26" x14ac:dyDescent="0.25">
      <c r="A930" s="313"/>
      <c r="B930" s="322"/>
      <c r="C930" s="322"/>
      <c r="D930" s="313"/>
      <c r="E930" s="323"/>
      <c r="F930" s="312"/>
      <c r="G930" s="312"/>
      <c r="H930" s="324"/>
      <c r="I930" s="324"/>
      <c r="J930" s="313"/>
      <c r="K930" s="312"/>
      <c r="L930" s="313"/>
      <c r="M930" s="313"/>
      <c r="N930" s="313"/>
      <c r="O930" s="313"/>
      <c r="P930" s="313"/>
      <c r="Q930" s="313"/>
      <c r="R930" s="313"/>
      <c r="S930" s="313"/>
      <c r="T930" s="313"/>
      <c r="U930" s="313"/>
      <c r="V930" s="313"/>
      <c r="W930" s="313"/>
      <c r="X930" s="313"/>
      <c r="Y930" s="313"/>
      <c r="Z930" s="313"/>
    </row>
    <row r="931" spans="1:26" x14ac:dyDescent="0.25">
      <c r="A931" s="313"/>
      <c r="B931" s="322"/>
      <c r="C931" s="322"/>
      <c r="D931" s="313"/>
      <c r="E931" s="323"/>
      <c r="F931" s="312"/>
      <c r="G931" s="312"/>
      <c r="H931" s="324"/>
      <c r="I931" s="324"/>
      <c r="J931" s="313"/>
      <c r="K931" s="312"/>
      <c r="L931" s="313"/>
      <c r="M931" s="313"/>
      <c r="N931" s="313"/>
      <c r="O931" s="313"/>
      <c r="P931" s="313"/>
      <c r="Q931" s="313"/>
      <c r="R931" s="313"/>
      <c r="S931" s="313"/>
      <c r="T931" s="313"/>
      <c r="U931" s="313"/>
      <c r="V931" s="313"/>
      <c r="W931" s="313"/>
      <c r="X931" s="313"/>
      <c r="Y931" s="313"/>
      <c r="Z931" s="313"/>
    </row>
    <row r="932" spans="1:26" x14ac:dyDescent="0.25">
      <c r="A932" s="313"/>
      <c r="B932" s="322"/>
      <c r="C932" s="322"/>
      <c r="D932" s="313"/>
      <c r="E932" s="323"/>
      <c r="F932" s="312"/>
      <c r="G932" s="312"/>
      <c r="H932" s="324"/>
      <c r="I932" s="324"/>
      <c r="J932" s="313"/>
      <c r="K932" s="312"/>
      <c r="L932" s="313"/>
      <c r="M932" s="313"/>
      <c r="N932" s="313"/>
      <c r="O932" s="313"/>
      <c r="P932" s="313"/>
      <c r="Q932" s="313"/>
      <c r="R932" s="313"/>
      <c r="S932" s="313"/>
      <c r="T932" s="313"/>
      <c r="U932" s="313"/>
      <c r="V932" s="313"/>
      <c r="W932" s="313"/>
      <c r="X932" s="313"/>
      <c r="Y932" s="313"/>
      <c r="Z932" s="313"/>
    </row>
    <row r="933" spans="1:26" x14ac:dyDescent="0.25">
      <c r="A933" s="313"/>
      <c r="B933" s="322"/>
      <c r="C933" s="322"/>
      <c r="D933" s="313"/>
      <c r="E933" s="323"/>
      <c r="F933" s="312"/>
      <c r="G933" s="312"/>
      <c r="H933" s="324"/>
      <c r="I933" s="324"/>
      <c r="J933" s="313"/>
      <c r="K933" s="312"/>
      <c r="L933" s="313"/>
      <c r="M933" s="313"/>
      <c r="N933" s="313"/>
      <c r="O933" s="313"/>
      <c r="P933" s="313"/>
      <c r="Q933" s="313"/>
      <c r="R933" s="313"/>
      <c r="S933" s="313"/>
      <c r="T933" s="313"/>
      <c r="U933" s="313"/>
      <c r="V933" s="313"/>
      <c r="W933" s="313"/>
      <c r="X933" s="313"/>
      <c r="Y933" s="313"/>
      <c r="Z933" s="313"/>
    </row>
    <row r="934" spans="1:26" x14ac:dyDescent="0.25">
      <c r="A934" s="313"/>
      <c r="B934" s="322"/>
      <c r="C934" s="322"/>
      <c r="D934" s="313"/>
      <c r="E934" s="323"/>
      <c r="F934" s="312"/>
      <c r="G934" s="312"/>
      <c r="H934" s="324"/>
      <c r="I934" s="324"/>
      <c r="J934" s="313"/>
      <c r="K934" s="312"/>
      <c r="L934" s="313"/>
      <c r="M934" s="313"/>
      <c r="N934" s="313"/>
      <c r="O934" s="313"/>
      <c r="P934" s="313"/>
      <c r="Q934" s="313"/>
      <c r="R934" s="313"/>
      <c r="S934" s="313"/>
      <c r="T934" s="313"/>
      <c r="U934" s="313"/>
      <c r="V934" s="313"/>
      <c r="W934" s="313"/>
      <c r="X934" s="313"/>
      <c r="Y934" s="313"/>
      <c r="Z934" s="313"/>
    </row>
    <row r="935" spans="1:26" x14ac:dyDescent="0.25">
      <c r="A935" s="313"/>
      <c r="B935" s="322"/>
      <c r="C935" s="322"/>
      <c r="D935" s="313"/>
      <c r="E935" s="323"/>
      <c r="F935" s="312"/>
      <c r="G935" s="312"/>
      <c r="H935" s="324"/>
      <c r="I935" s="324"/>
      <c r="J935" s="313"/>
      <c r="K935" s="312"/>
      <c r="L935" s="313"/>
      <c r="M935" s="313"/>
      <c r="N935" s="313"/>
      <c r="O935" s="313"/>
      <c r="P935" s="313"/>
      <c r="Q935" s="313"/>
      <c r="R935" s="313"/>
      <c r="S935" s="313"/>
      <c r="T935" s="313"/>
      <c r="U935" s="313"/>
      <c r="V935" s="313"/>
      <c r="W935" s="313"/>
      <c r="X935" s="313"/>
      <c r="Y935" s="313"/>
      <c r="Z935" s="313"/>
    </row>
    <row r="936" spans="1:26" x14ac:dyDescent="0.25">
      <c r="A936" s="313"/>
      <c r="B936" s="322"/>
      <c r="C936" s="322"/>
      <c r="D936" s="313"/>
      <c r="E936" s="323"/>
      <c r="F936" s="312"/>
      <c r="G936" s="312"/>
      <c r="H936" s="324"/>
      <c r="I936" s="324"/>
      <c r="J936" s="313"/>
      <c r="K936" s="312"/>
      <c r="L936" s="313"/>
      <c r="M936" s="313"/>
      <c r="N936" s="313"/>
      <c r="O936" s="313"/>
      <c r="P936" s="313"/>
      <c r="Q936" s="313"/>
      <c r="R936" s="313"/>
      <c r="S936" s="313"/>
      <c r="T936" s="313"/>
      <c r="U936" s="313"/>
      <c r="V936" s="313"/>
      <c r="W936" s="313"/>
      <c r="X936" s="313"/>
      <c r="Y936" s="313"/>
      <c r="Z936" s="313"/>
    </row>
    <row r="937" spans="1:26" x14ac:dyDescent="0.25">
      <c r="A937" s="313"/>
      <c r="B937" s="322"/>
      <c r="C937" s="322"/>
      <c r="D937" s="313"/>
      <c r="E937" s="323"/>
      <c r="F937" s="312"/>
      <c r="G937" s="312"/>
      <c r="H937" s="324"/>
      <c r="I937" s="324"/>
      <c r="J937" s="313"/>
      <c r="K937" s="312"/>
      <c r="L937" s="313"/>
      <c r="M937" s="313"/>
      <c r="N937" s="313"/>
      <c r="O937" s="313"/>
      <c r="P937" s="313"/>
      <c r="Q937" s="313"/>
      <c r="R937" s="313"/>
      <c r="S937" s="313"/>
      <c r="T937" s="313"/>
      <c r="U937" s="313"/>
      <c r="V937" s="313"/>
      <c r="W937" s="313"/>
      <c r="X937" s="313"/>
      <c r="Y937" s="313"/>
      <c r="Z937" s="313"/>
    </row>
    <row r="938" spans="1:26" x14ac:dyDescent="0.25">
      <c r="A938" s="313"/>
      <c r="B938" s="322"/>
      <c r="C938" s="322"/>
      <c r="D938" s="313"/>
      <c r="E938" s="323"/>
      <c r="F938" s="312"/>
      <c r="G938" s="312"/>
      <c r="H938" s="324"/>
      <c r="I938" s="324"/>
      <c r="J938" s="313"/>
      <c r="K938" s="312"/>
      <c r="L938" s="313"/>
      <c r="M938" s="313"/>
      <c r="N938" s="313"/>
      <c r="O938" s="313"/>
      <c r="P938" s="313"/>
      <c r="Q938" s="313"/>
      <c r="R938" s="313"/>
      <c r="S938" s="313"/>
      <c r="T938" s="313"/>
      <c r="U938" s="313"/>
      <c r="V938" s="313"/>
      <c r="W938" s="313"/>
      <c r="X938" s="313"/>
      <c r="Y938" s="313"/>
      <c r="Z938" s="313"/>
    </row>
    <row r="939" spans="1:26" x14ac:dyDescent="0.25">
      <c r="A939" s="313"/>
      <c r="B939" s="322"/>
      <c r="C939" s="322"/>
      <c r="D939" s="313"/>
      <c r="E939" s="323"/>
      <c r="F939" s="312"/>
      <c r="G939" s="312"/>
      <c r="H939" s="324"/>
      <c r="I939" s="324"/>
      <c r="J939" s="313"/>
      <c r="K939" s="312"/>
      <c r="L939" s="313"/>
      <c r="M939" s="313"/>
      <c r="N939" s="313"/>
      <c r="O939" s="313"/>
      <c r="P939" s="313"/>
      <c r="Q939" s="313"/>
      <c r="R939" s="313"/>
      <c r="S939" s="313"/>
      <c r="T939" s="313"/>
      <c r="U939" s="313"/>
      <c r="V939" s="313"/>
      <c r="W939" s="313"/>
      <c r="X939" s="313"/>
      <c r="Y939" s="313"/>
      <c r="Z939" s="313"/>
    </row>
    <row r="940" spans="1:26" x14ac:dyDescent="0.25">
      <c r="A940" s="313"/>
      <c r="B940" s="322"/>
      <c r="C940" s="322"/>
      <c r="D940" s="313"/>
      <c r="E940" s="323"/>
      <c r="F940" s="312"/>
      <c r="G940" s="312"/>
      <c r="H940" s="324"/>
      <c r="I940" s="324"/>
      <c r="J940" s="313"/>
      <c r="K940" s="312"/>
      <c r="L940" s="313"/>
      <c r="M940" s="313"/>
      <c r="N940" s="313"/>
      <c r="O940" s="313"/>
      <c r="P940" s="313"/>
      <c r="Q940" s="313"/>
      <c r="R940" s="313"/>
      <c r="S940" s="313"/>
      <c r="T940" s="313"/>
      <c r="U940" s="313"/>
      <c r="V940" s="313"/>
      <c r="W940" s="313"/>
      <c r="X940" s="313"/>
      <c r="Y940" s="313"/>
      <c r="Z940" s="313"/>
    </row>
    <row r="941" spans="1:26" x14ac:dyDescent="0.25">
      <c r="A941" s="313"/>
      <c r="B941" s="322"/>
      <c r="C941" s="322"/>
      <c r="D941" s="313"/>
      <c r="E941" s="323"/>
      <c r="F941" s="312"/>
      <c r="G941" s="312"/>
      <c r="H941" s="324"/>
      <c r="I941" s="324"/>
      <c r="J941" s="313"/>
      <c r="K941" s="312"/>
      <c r="L941" s="313"/>
      <c r="M941" s="313"/>
      <c r="N941" s="313"/>
      <c r="O941" s="313"/>
      <c r="P941" s="313"/>
      <c r="Q941" s="313"/>
      <c r="R941" s="313"/>
      <c r="S941" s="313"/>
      <c r="T941" s="313"/>
      <c r="U941" s="313"/>
      <c r="V941" s="313"/>
      <c r="W941" s="313"/>
      <c r="X941" s="313"/>
      <c r="Y941" s="313"/>
      <c r="Z941" s="313"/>
    </row>
    <row r="942" spans="1:26" x14ac:dyDescent="0.25">
      <c r="A942" s="313"/>
      <c r="B942" s="322"/>
      <c r="C942" s="322"/>
      <c r="D942" s="313"/>
      <c r="E942" s="323"/>
      <c r="F942" s="312"/>
      <c r="G942" s="312"/>
      <c r="H942" s="324"/>
      <c r="I942" s="324"/>
      <c r="J942" s="313"/>
      <c r="K942" s="312"/>
      <c r="L942" s="313"/>
      <c r="M942" s="313"/>
      <c r="N942" s="313"/>
      <c r="O942" s="313"/>
      <c r="P942" s="313"/>
      <c r="Q942" s="313"/>
      <c r="R942" s="313"/>
      <c r="S942" s="313"/>
      <c r="T942" s="313"/>
      <c r="U942" s="313"/>
      <c r="V942" s="313"/>
      <c r="W942" s="313"/>
      <c r="X942" s="313"/>
      <c r="Y942" s="313"/>
      <c r="Z942" s="313"/>
    </row>
    <row r="943" spans="1:26" x14ac:dyDescent="0.25">
      <c r="A943" s="313"/>
      <c r="B943" s="322"/>
      <c r="C943" s="322"/>
      <c r="D943" s="313"/>
      <c r="E943" s="323"/>
      <c r="F943" s="312"/>
      <c r="G943" s="312"/>
      <c r="H943" s="324"/>
      <c r="I943" s="324"/>
      <c r="J943" s="313"/>
      <c r="K943" s="312"/>
      <c r="L943" s="313"/>
      <c r="M943" s="313"/>
      <c r="N943" s="313"/>
      <c r="O943" s="313"/>
      <c r="P943" s="313"/>
      <c r="Q943" s="313"/>
      <c r="R943" s="313"/>
      <c r="S943" s="313"/>
      <c r="T943" s="313"/>
      <c r="U943" s="313"/>
      <c r="V943" s="313"/>
      <c r="W943" s="313"/>
      <c r="X943" s="313"/>
      <c r="Y943" s="313"/>
      <c r="Z943" s="313"/>
    </row>
    <row r="944" spans="1:26" x14ac:dyDescent="0.25">
      <c r="A944" s="313"/>
      <c r="B944" s="322"/>
      <c r="C944" s="322"/>
      <c r="D944" s="313"/>
      <c r="E944" s="323"/>
      <c r="F944" s="312"/>
      <c r="G944" s="312"/>
      <c r="H944" s="324"/>
      <c r="I944" s="324"/>
      <c r="J944" s="313"/>
      <c r="K944" s="312"/>
      <c r="L944" s="313"/>
      <c r="M944" s="313"/>
      <c r="N944" s="313"/>
      <c r="O944" s="313"/>
      <c r="P944" s="313"/>
      <c r="Q944" s="313"/>
      <c r="R944" s="313"/>
      <c r="S944" s="313"/>
      <c r="T944" s="313"/>
      <c r="U944" s="313"/>
      <c r="V944" s="313"/>
      <c r="W944" s="313"/>
      <c r="X944" s="313"/>
      <c r="Y944" s="313"/>
      <c r="Z944" s="313"/>
    </row>
    <row r="945" spans="1:26" x14ac:dyDescent="0.25">
      <c r="A945" s="313"/>
      <c r="B945" s="322"/>
      <c r="C945" s="322"/>
      <c r="D945" s="313"/>
      <c r="E945" s="323"/>
      <c r="F945" s="312"/>
      <c r="G945" s="312"/>
      <c r="H945" s="324"/>
      <c r="I945" s="324"/>
      <c r="J945" s="313"/>
      <c r="K945" s="312"/>
      <c r="L945" s="313"/>
      <c r="M945" s="313"/>
      <c r="N945" s="313"/>
      <c r="O945" s="313"/>
      <c r="P945" s="313"/>
      <c r="Q945" s="313"/>
      <c r="R945" s="313"/>
      <c r="S945" s="313"/>
      <c r="T945" s="313"/>
      <c r="U945" s="313"/>
      <c r="V945" s="313"/>
      <c r="W945" s="313"/>
      <c r="X945" s="313"/>
      <c r="Y945" s="313"/>
      <c r="Z945" s="313"/>
    </row>
    <row r="946" spans="1:26" x14ac:dyDescent="0.25">
      <c r="A946" s="313"/>
      <c r="B946" s="322"/>
      <c r="C946" s="322"/>
      <c r="D946" s="313"/>
      <c r="E946" s="323"/>
      <c r="F946" s="312"/>
      <c r="G946" s="312"/>
      <c r="H946" s="324"/>
      <c r="I946" s="324"/>
      <c r="J946" s="313"/>
      <c r="K946" s="312"/>
      <c r="L946" s="313"/>
      <c r="M946" s="313"/>
      <c r="N946" s="313"/>
      <c r="O946" s="313"/>
      <c r="P946" s="313"/>
      <c r="Q946" s="313"/>
      <c r="R946" s="313"/>
      <c r="S946" s="313"/>
      <c r="T946" s="313"/>
      <c r="U946" s="313"/>
      <c r="V946" s="313"/>
      <c r="W946" s="313"/>
      <c r="X946" s="313"/>
      <c r="Y946" s="313"/>
      <c r="Z946" s="313"/>
    </row>
    <row r="947" spans="1:26" x14ac:dyDescent="0.25">
      <c r="A947" s="313"/>
      <c r="B947" s="322"/>
      <c r="C947" s="322"/>
      <c r="D947" s="313"/>
      <c r="E947" s="323"/>
      <c r="F947" s="312"/>
      <c r="G947" s="312"/>
      <c r="H947" s="324"/>
      <c r="I947" s="324"/>
      <c r="J947" s="313"/>
      <c r="K947" s="312"/>
      <c r="L947" s="313"/>
      <c r="M947" s="313"/>
      <c r="N947" s="313"/>
      <c r="O947" s="313"/>
      <c r="P947" s="313"/>
      <c r="Q947" s="313"/>
      <c r="R947" s="313"/>
      <c r="S947" s="313"/>
      <c r="T947" s="313"/>
      <c r="U947" s="313"/>
      <c r="V947" s="313"/>
      <c r="W947" s="313"/>
      <c r="X947" s="313"/>
      <c r="Y947" s="313"/>
      <c r="Z947" s="313"/>
    </row>
    <row r="948" spans="1:26" x14ac:dyDescent="0.25">
      <c r="A948" s="313"/>
      <c r="B948" s="322"/>
      <c r="C948" s="322"/>
      <c r="D948" s="313"/>
      <c r="E948" s="323"/>
      <c r="F948" s="312"/>
      <c r="G948" s="312"/>
      <c r="H948" s="324"/>
      <c r="I948" s="324"/>
      <c r="J948" s="313"/>
      <c r="K948" s="312"/>
      <c r="L948" s="313"/>
      <c r="M948" s="313"/>
      <c r="N948" s="313"/>
      <c r="O948" s="313"/>
      <c r="P948" s="313"/>
      <c r="Q948" s="313"/>
      <c r="R948" s="313"/>
      <c r="S948" s="313"/>
      <c r="T948" s="313"/>
      <c r="U948" s="313"/>
      <c r="V948" s="313"/>
      <c r="W948" s="313"/>
      <c r="X948" s="313"/>
      <c r="Y948" s="313"/>
      <c r="Z948" s="313"/>
    </row>
    <row r="949" spans="1:26" x14ac:dyDescent="0.25">
      <c r="A949" s="313"/>
      <c r="B949" s="322"/>
      <c r="C949" s="322"/>
      <c r="D949" s="313"/>
      <c r="E949" s="323"/>
      <c r="F949" s="312"/>
      <c r="G949" s="312"/>
      <c r="H949" s="324"/>
      <c r="I949" s="324"/>
      <c r="J949" s="313"/>
      <c r="K949" s="312"/>
      <c r="L949" s="313"/>
      <c r="M949" s="313"/>
      <c r="N949" s="313"/>
      <c r="O949" s="313"/>
      <c r="P949" s="313"/>
      <c r="Q949" s="313"/>
      <c r="R949" s="313"/>
      <c r="S949" s="313"/>
      <c r="T949" s="313"/>
      <c r="U949" s="313"/>
      <c r="V949" s="313"/>
      <c r="W949" s="313"/>
      <c r="X949" s="313"/>
      <c r="Y949" s="313"/>
      <c r="Z949" s="313"/>
    </row>
    <row r="950" spans="1:26" x14ac:dyDescent="0.25">
      <c r="A950" s="313"/>
      <c r="B950" s="322"/>
      <c r="C950" s="322"/>
      <c r="D950" s="313"/>
      <c r="E950" s="323"/>
      <c r="F950" s="312"/>
      <c r="G950" s="312"/>
      <c r="H950" s="324"/>
      <c r="I950" s="324"/>
      <c r="J950" s="313"/>
      <c r="K950" s="312"/>
      <c r="L950" s="313"/>
      <c r="M950" s="313"/>
      <c r="N950" s="313"/>
      <c r="O950" s="313"/>
      <c r="P950" s="313"/>
      <c r="Q950" s="313"/>
      <c r="R950" s="313"/>
      <c r="S950" s="313"/>
      <c r="T950" s="313"/>
      <c r="U950" s="313"/>
      <c r="V950" s="313"/>
      <c r="W950" s="313"/>
      <c r="X950" s="313"/>
      <c r="Y950" s="313"/>
      <c r="Z950" s="313"/>
    </row>
    <row r="951" spans="1:26" x14ac:dyDescent="0.25">
      <c r="A951" s="313"/>
      <c r="B951" s="322"/>
      <c r="C951" s="322"/>
      <c r="D951" s="313"/>
      <c r="E951" s="323"/>
      <c r="F951" s="312"/>
      <c r="G951" s="312"/>
      <c r="H951" s="324"/>
      <c r="I951" s="324"/>
      <c r="J951" s="313"/>
      <c r="K951" s="312"/>
      <c r="L951" s="313"/>
      <c r="M951" s="313"/>
      <c r="N951" s="313"/>
      <c r="O951" s="313"/>
      <c r="P951" s="313"/>
      <c r="Q951" s="313"/>
      <c r="R951" s="313"/>
      <c r="S951" s="313"/>
      <c r="T951" s="313"/>
      <c r="U951" s="313"/>
      <c r="V951" s="313"/>
      <c r="W951" s="313"/>
      <c r="X951" s="313"/>
      <c r="Y951" s="313"/>
      <c r="Z951" s="313"/>
    </row>
    <row r="952" spans="1:26" x14ac:dyDescent="0.25">
      <c r="A952" s="313"/>
      <c r="B952" s="322"/>
      <c r="C952" s="322"/>
      <c r="D952" s="313"/>
      <c r="E952" s="323"/>
      <c r="F952" s="312"/>
      <c r="G952" s="312"/>
      <c r="H952" s="324"/>
      <c r="I952" s="324"/>
      <c r="J952" s="313"/>
      <c r="K952" s="312"/>
      <c r="L952" s="313"/>
      <c r="M952" s="313"/>
      <c r="N952" s="313"/>
      <c r="O952" s="313"/>
      <c r="P952" s="313"/>
      <c r="Q952" s="313"/>
      <c r="R952" s="313"/>
      <c r="S952" s="313"/>
      <c r="T952" s="313"/>
      <c r="U952" s="313"/>
      <c r="V952" s="313"/>
      <c r="W952" s="313"/>
      <c r="X952" s="313"/>
      <c r="Y952" s="313"/>
      <c r="Z952" s="313"/>
    </row>
    <row r="953" spans="1:26" x14ac:dyDescent="0.25">
      <c r="A953" s="313"/>
      <c r="B953" s="322"/>
      <c r="C953" s="322"/>
      <c r="D953" s="313"/>
      <c r="E953" s="323"/>
      <c r="F953" s="312"/>
      <c r="G953" s="312"/>
      <c r="H953" s="324"/>
      <c r="I953" s="324"/>
      <c r="J953" s="313"/>
      <c r="K953" s="312"/>
      <c r="L953" s="313"/>
      <c r="M953" s="313"/>
      <c r="N953" s="313"/>
      <c r="O953" s="313"/>
      <c r="P953" s="313"/>
      <c r="Q953" s="313"/>
      <c r="R953" s="313"/>
      <c r="S953" s="313"/>
      <c r="T953" s="313"/>
      <c r="U953" s="313"/>
      <c r="V953" s="313"/>
      <c r="W953" s="313"/>
      <c r="X953" s="313"/>
      <c r="Y953" s="313"/>
      <c r="Z953" s="313"/>
    </row>
    <row r="954" spans="1:26" x14ac:dyDescent="0.25">
      <c r="A954" s="313"/>
      <c r="B954" s="322"/>
      <c r="C954" s="322"/>
      <c r="D954" s="313"/>
      <c r="E954" s="323"/>
      <c r="F954" s="312"/>
      <c r="G954" s="312"/>
      <c r="H954" s="324"/>
      <c r="I954" s="324"/>
      <c r="J954" s="313"/>
      <c r="K954" s="312"/>
      <c r="L954" s="313"/>
      <c r="M954" s="313"/>
      <c r="N954" s="313"/>
      <c r="O954" s="313"/>
      <c r="P954" s="313"/>
      <c r="Q954" s="313"/>
      <c r="R954" s="313"/>
      <c r="S954" s="313"/>
      <c r="T954" s="313"/>
      <c r="U954" s="313"/>
      <c r="V954" s="313"/>
      <c r="W954" s="313"/>
      <c r="X954" s="313"/>
      <c r="Y954" s="313"/>
      <c r="Z954" s="313"/>
    </row>
    <row r="955" spans="1:26" x14ac:dyDescent="0.25">
      <c r="A955" s="313"/>
      <c r="B955" s="322"/>
      <c r="C955" s="322"/>
      <c r="D955" s="313"/>
      <c r="E955" s="323"/>
      <c r="F955" s="312"/>
      <c r="G955" s="312"/>
      <c r="H955" s="324"/>
      <c r="I955" s="324"/>
      <c r="J955" s="313"/>
      <c r="K955" s="312"/>
      <c r="L955" s="313"/>
      <c r="M955" s="313"/>
      <c r="N955" s="313"/>
      <c r="O955" s="313"/>
      <c r="P955" s="313"/>
      <c r="Q955" s="313"/>
      <c r="R955" s="313"/>
      <c r="S955" s="313"/>
      <c r="T955" s="313"/>
      <c r="U955" s="313"/>
      <c r="V955" s="313"/>
      <c r="W955" s="313"/>
      <c r="X955" s="313"/>
      <c r="Y955" s="313"/>
      <c r="Z955" s="313"/>
    </row>
    <row r="956" spans="1:26" x14ac:dyDescent="0.25">
      <c r="A956" s="313"/>
      <c r="B956" s="322"/>
      <c r="C956" s="322"/>
      <c r="D956" s="313"/>
      <c r="E956" s="323"/>
      <c r="F956" s="312"/>
      <c r="G956" s="312"/>
      <c r="H956" s="324"/>
      <c r="I956" s="324"/>
      <c r="J956" s="313"/>
      <c r="K956" s="312"/>
      <c r="L956" s="313"/>
      <c r="M956" s="313"/>
      <c r="N956" s="313"/>
      <c r="O956" s="313"/>
      <c r="P956" s="313"/>
      <c r="Q956" s="313"/>
      <c r="R956" s="313"/>
      <c r="S956" s="313"/>
      <c r="T956" s="313"/>
      <c r="U956" s="313"/>
      <c r="V956" s="313"/>
      <c r="W956" s="313"/>
      <c r="X956" s="313"/>
      <c r="Y956" s="313"/>
      <c r="Z956" s="313"/>
    </row>
    <row r="957" spans="1:26" x14ac:dyDescent="0.25">
      <c r="A957" s="313"/>
      <c r="B957" s="322"/>
      <c r="C957" s="322"/>
      <c r="D957" s="313"/>
      <c r="E957" s="323"/>
      <c r="F957" s="312"/>
      <c r="G957" s="312"/>
      <c r="H957" s="324"/>
      <c r="I957" s="324"/>
      <c r="J957" s="313"/>
      <c r="K957" s="312"/>
      <c r="L957" s="313"/>
      <c r="M957" s="313"/>
      <c r="N957" s="313"/>
      <c r="O957" s="313"/>
      <c r="P957" s="313"/>
      <c r="Q957" s="313"/>
      <c r="R957" s="313"/>
      <c r="S957" s="313"/>
      <c r="T957" s="313"/>
      <c r="U957" s="313"/>
      <c r="V957" s="313"/>
      <c r="W957" s="313"/>
      <c r="X957" s="313"/>
      <c r="Y957" s="313"/>
      <c r="Z957" s="313"/>
    </row>
    <row r="958" spans="1:26" x14ac:dyDescent="0.25">
      <c r="A958" s="313"/>
      <c r="B958" s="322"/>
      <c r="C958" s="322"/>
      <c r="D958" s="313"/>
      <c r="E958" s="323"/>
      <c r="F958" s="312"/>
      <c r="G958" s="312"/>
      <c r="H958" s="324"/>
      <c r="I958" s="324"/>
      <c r="J958" s="313"/>
      <c r="K958" s="312"/>
      <c r="L958" s="313"/>
      <c r="M958" s="313"/>
      <c r="N958" s="313"/>
      <c r="O958" s="313"/>
      <c r="P958" s="313"/>
      <c r="Q958" s="313"/>
      <c r="R958" s="313"/>
      <c r="S958" s="313"/>
      <c r="T958" s="313"/>
      <c r="U958" s="313"/>
      <c r="V958" s="313"/>
      <c r="W958" s="313"/>
      <c r="X958" s="313"/>
      <c r="Y958" s="313"/>
      <c r="Z958" s="313"/>
    </row>
    <row r="959" spans="1:26" x14ac:dyDescent="0.25">
      <c r="A959" s="313"/>
      <c r="B959" s="322"/>
      <c r="C959" s="322"/>
      <c r="D959" s="313"/>
      <c r="E959" s="323"/>
      <c r="F959" s="312"/>
      <c r="G959" s="312"/>
      <c r="H959" s="324"/>
      <c r="I959" s="324"/>
      <c r="J959" s="313"/>
      <c r="K959" s="312"/>
      <c r="L959" s="313"/>
      <c r="M959" s="313"/>
      <c r="N959" s="313"/>
      <c r="O959" s="313"/>
      <c r="P959" s="313"/>
      <c r="Q959" s="313"/>
      <c r="R959" s="313"/>
      <c r="S959" s="313"/>
      <c r="T959" s="313"/>
      <c r="U959" s="313"/>
      <c r="V959" s="313"/>
      <c r="W959" s="313"/>
      <c r="X959" s="313"/>
      <c r="Y959" s="313"/>
      <c r="Z959" s="313"/>
    </row>
    <row r="960" spans="1:26" x14ac:dyDescent="0.25">
      <c r="A960" s="313"/>
      <c r="B960" s="322"/>
      <c r="C960" s="322"/>
      <c r="D960" s="313"/>
      <c r="E960" s="323"/>
      <c r="F960" s="312"/>
      <c r="G960" s="312"/>
      <c r="H960" s="324"/>
      <c r="I960" s="324"/>
      <c r="J960" s="313"/>
      <c r="K960" s="312"/>
      <c r="L960" s="313"/>
      <c r="M960" s="313"/>
      <c r="N960" s="313"/>
      <c r="O960" s="313"/>
      <c r="P960" s="313"/>
      <c r="Q960" s="313"/>
      <c r="R960" s="313"/>
      <c r="S960" s="313"/>
      <c r="T960" s="313"/>
      <c r="U960" s="313"/>
      <c r="V960" s="313"/>
      <c r="W960" s="313"/>
      <c r="X960" s="313"/>
      <c r="Y960" s="313"/>
      <c r="Z960" s="313"/>
    </row>
    <row r="961" spans="1:26" x14ac:dyDescent="0.25">
      <c r="A961" s="313"/>
      <c r="B961" s="322"/>
      <c r="C961" s="322"/>
      <c r="D961" s="313"/>
      <c r="E961" s="323"/>
      <c r="F961" s="312"/>
      <c r="G961" s="312"/>
      <c r="H961" s="324"/>
      <c r="I961" s="324"/>
      <c r="J961" s="313"/>
      <c r="K961" s="312"/>
      <c r="L961" s="313"/>
      <c r="M961" s="313"/>
      <c r="N961" s="313"/>
      <c r="O961" s="313"/>
      <c r="P961" s="313"/>
      <c r="Q961" s="313"/>
      <c r="R961" s="313"/>
      <c r="S961" s="313"/>
      <c r="T961" s="313"/>
      <c r="U961" s="313"/>
      <c r="V961" s="313"/>
      <c r="W961" s="313"/>
      <c r="X961" s="313"/>
      <c r="Y961" s="313"/>
      <c r="Z961" s="313"/>
    </row>
    <row r="962" spans="1:26" x14ac:dyDescent="0.25">
      <c r="A962" s="313"/>
      <c r="B962" s="322"/>
      <c r="C962" s="322"/>
      <c r="D962" s="313"/>
      <c r="E962" s="323"/>
      <c r="F962" s="312"/>
      <c r="G962" s="312"/>
      <c r="H962" s="324"/>
      <c r="I962" s="324"/>
      <c r="J962" s="313"/>
      <c r="K962" s="312"/>
      <c r="L962" s="313"/>
      <c r="M962" s="313"/>
      <c r="N962" s="313"/>
      <c r="O962" s="313"/>
      <c r="P962" s="313"/>
      <c r="Q962" s="313"/>
      <c r="R962" s="313"/>
      <c r="S962" s="313"/>
      <c r="T962" s="313"/>
      <c r="U962" s="313"/>
      <c r="V962" s="313"/>
      <c r="W962" s="313"/>
      <c r="X962" s="313"/>
      <c r="Y962" s="313"/>
      <c r="Z962" s="313"/>
    </row>
    <row r="963" spans="1:26" x14ac:dyDescent="0.25">
      <c r="A963" s="313"/>
      <c r="B963" s="322"/>
      <c r="C963" s="322"/>
      <c r="D963" s="313"/>
      <c r="E963" s="323"/>
      <c r="F963" s="312"/>
      <c r="G963" s="312"/>
      <c r="H963" s="324"/>
      <c r="I963" s="324"/>
      <c r="J963" s="313"/>
      <c r="K963" s="312"/>
      <c r="L963" s="313"/>
      <c r="M963" s="313"/>
      <c r="N963" s="313"/>
      <c r="O963" s="313"/>
      <c r="P963" s="313"/>
      <c r="Q963" s="313"/>
      <c r="R963" s="313"/>
      <c r="S963" s="313"/>
      <c r="T963" s="313"/>
      <c r="U963" s="313"/>
      <c r="V963" s="313"/>
      <c r="W963" s="313"/>
      <c r="X963" s="313"/>
      <c r="Y963" s="313"/>
      <c r="Z963" s="313"/>
    </row>
    <row r="964" spans="1:26" x14ac:dyDescent="0.25">
      <c r="A964" s="313"/>
      <c r="B964" s="322"/>
      <c r="C964" s="322"/>
      <c r="D964" s="313"/>
      <c r="E964" s="323"/>
      <c r="F964" s="312"/>
      <c r="G964" s="312"/>
      <c r="H964" s="324"/>
      <c r="I964" s="324"/>
      <c r="J964" s="313"/>
      <c r="K964" s="312"/>
      <c r="L964" s="313"/>
      <c r="M964" s="313"/>
      <c r="N964" s="313"/>
      <c r="O964" s="313"/>
      <c r="P964" s="313"/>
      <c r="Q964" s="313"/>
      <c r="R964" s="313"/>
      <c r="S964" s="313"/>
      <c r="T964" s="313"/>
      <c r="U964" s="313"/>
      <c r="V964" s="313"/>
      <c r="W964" s="313"/>
      <c r="X964" s="313"/>
      <c r="Y964" s="313"/>
      <c r="Z964" s="313"/>
    </row>
    <row r="965" spans="1:26" x14ac:dyDescent="0.25">
      <c r="A965" s="313"/>
      <c r="B965" s="322"/>
      <c r="C965" s="322"/>
      <c r="D965" s="313"/>
      <c r="E965" s="323"/>
      <c r="F965" s="312"/>
      <c r="G965" s="312"/>
      <c r="H965" s="324"/>
      <c r="I965" s="324"/>
      <c r="J965" s="313"/>
      <c r="K965" s="312"/>
      <c r="L965" s="313"/>
      <c r="M965" s="313"/>
      <c r="N965" s="313"/>
      <c r="O965" s="313"/>
      <c r="P965" s="313"/>
      <c r="Q965" s="313"/>
      <c r="R965" s="313"/>
      <c r="S965" s="313"/>
      <c r="T965" s="313"/>
      <c r="U965" s="313"/>
      <c r="V965" s="313"/>
      <c r="W965" s="313"/>
      <c r="X965" s="313"/>
      <c r="Y965" s="313"/>
      <c r="Z965" s="313"/>
    </row>
    <row r="966" spans="1:26" x14ac:dyDescent="0.25">
      <c r="A966" s="313"/>
      <c r="B966" s="322"/>
      <c r="C966" s="322"/>
      <c r="D966" s="313"/>
      <c r="E966" s="323"/>
      <c r="F966" s="312"/>
      <c r="G966" s="312"/>
      <c r="H966" s="324"/>
      <c r="I966" s="324"/>
      <c r="J966" s="313"/>
      <c r="K966" s="312"/>
      <c r="L966" s="313"/>
      <c r="M966" s="313"/>
      <c r="N966" s="313"/>
      <c r="O966" s="313"/>
      <c r="P966" s="313"/>
      <c r="Q966" s="313"/>
      <c r="R966" s="313"/>
      <c r="S966" s="313"/>
      <c r="T966" s="313"/>
      <c r="U966" s="313"/>
      <c r="V966" s="313"/>
      <c r="W966" s="313"/>
      <c r="X966" s="313"/>
      <c r="Y966" s="313"/>
      <c r="Z966" s="313"/>
    </row>
    <row r="967" spans="1:26" x14ac:dyDescent="0.25">
      <c r="A967" s="313"/>
      <c r="B967" s="322"/>
      <c r="C967" s="322"/>
      <c r="D967" s="313"/>
      <c r="E967" s="323"/>
      <c r="F967" s="312"/>
      <c r="G967" s="312"/>
      <c r="H967" s="324"/>
      <c r="I967" s="324"/>
      <c r="J967" s="313"/>
      <c r="K967" s="312"/>
      <c r="L967" s="313"/>
      <c r="M967" s="313"/>
      <c r="N967" s="313"/>
      <c r="O967" s="313"/>
      <c r="P967" s="313"/>
      <c r="Q967" s="313"/>
      <c r="R967" s="313"/>
      <c r="S967" s="313"/>
      <c r="T967" s="313"/>
      <c r="U967" s="313"/>
      <c r="V967" s="313"/>
      <c r="W967" s="313"/>
      <c r="X967" s="313"/>
      <c r="Y967" s="313"/>
      <c r="Z967" s="313"/>
    </row>
    <row r="968" spans="1:26" x14ac:dyDescent="0.25">
      <c r="A968" s="313"/>
      <c r="B968" s="322"/>
      <c r="C968" s="322"/>
      <c r="D968" s="313"/>
      <c r="E968" s="323"/>
      <c r="F968" s="312"/>
      <c r="G968" s="312"/>
      <c r="H968" s="324"/>
      <c r="I968" s="324"/>
      <c r="J968" s="313"/>
      <c r="K968" s="312"/>
      <c r="L968" s="313"/>
      <c r="M968" s="313"/>
      <c r="N968" s="313"/>
      <c r="O968" s="313"/>
      <c r="P968" s="313"/>
      <c r="Q968" s="313"/>
      <c r="R968" s="313"/>
      <c r="S968" s="313"/>
      <c r="T968" s="313"/>
      <c r="U968" s="313"/>
      <c r="V968" s="313"/>
      <c r="W968" s="313"/>
      <c r="X968" s="313"/>
      <c r="Y968" s="313"/>
      <c r="Z968" s="313"/>
    </row>
    <row r="969" spans="1:26" x14ac:dyDescent="0.25">
      <c r="A969" s="313"/>
      <c r="B969" s="322"/>
      <c r="C969" s="322"/>
      <c r="D969" s="313"/>
      <c r="E969" s="323"/>
      <c r="F969" s="312"/>
      <c r="G969" s="312"/>
      <c r="H969" s="324"/>
      <c r="I969" s="324"/>
      <c r="J969" s="313"/>
      <c r="K969" s="312"/>
      <c r="L969" s="313"/>
      <c r="M969" s="313"/>
      <c r="N969" s="313"/>
      <c r="O969" s="313"/>
      <c r="P969" s="313"/>
      <c r="Q969" s="313"/>
      <c r="R969" s="313"/>
      <c r="S969" s="313"/>
      <c r="T969" s="313"/>
      <c r="U969" s="313"/>
      <c r="V969" s="313"/>
      <c r="W969" s="313"/>
      <c r="X969" s="313"/>
      <c r="Y969" s="313"/>
      <c r="Z969" s="313"/>
    </row>
    <row r="970" spans="1:26" x14ac:dyDescent="0.25">
      <c r="A970" s="313"/>
      <c r="B970" s="322"/>
      <c r="C970" s="322"/>
      <c r="D970" s="313"/>
      <c r="E970" s="323"/>
      <c r="F970" s="312"/>
      <c r="G970" s="312"/>
      <c r="H970" s="324"/>
      <c r="I970" s="324"/>
      <c r="J970" s="313"/>
      <c r="K970" s="312"/>
      <c r="L970" s="313"/>
      <c r="M970" s="313"/>
      <c r="N970" s="313"/>
      <c r="O970" s="313"/>
      <c r="P970" s="313"/>
      <c r="Q970" s="313"/>
      <c r="R970" s="313"/>
      <c r="S970" s="313"/>
      <c r="T970" s="313"/>
      <c r="U970" s="313"/>
      <c r="V970" s="313"/>
      <c r="W970" s="313"/>
      <c r="X970" s="313"/>
      <c r="Y970" s="313"/>
      <c r="Z970" s="313"/>
    </row>
    <row r="971" spans="1:26" x14ac:dyDescent="0.25">
      <c r="A971" s="313"/>
      <c r="B971" s="322"/>
      <c r="C971" s="322"/>
      <c r="D971" s="313"/>
      <c r="E971" s="323"/>
      <c r="F971" s="312"/>
      <c r="G971" s="312"/>
      <c r="H971" s="324"/>
      <c r="I971" s="324"/>
      <c r="J971" s="313"/>
      <c r="K971" s="312"/>
      <c r="L971" s="313"/>
      <c r="M971" s="313"/>
      <c r="N971" s="313"/>
      <c r="O971" s="313"/>
      <c r="P971" s="313"/>
      <c r="Q971" s="313"/>
      <c r="R971" s="313"/>
      <c r="S971" s="313"/>
      <c r="T971" s="313"/>
      <c r="U971" s="313"/>
      <c r="V971" s="313"/>
      <c r="W971" s="313"/>
      <c r="X971" s="313"/>
      <c r="Y971" s="313"/>
      <c r="Z971" s="313"/>
    </row>
    <row r="972" spans="1:26" x14ac:dyDescent="0.25">
      <c r="A972" s="313"/>
      <c r="B972" s="322"/>
      <c r="C972" s="322"/>
      <c r="D972" s="313"/>
      <c r="E972" s="323"/>
      <c r="F972" s="312"/>
      <c r="G972" s="312"/>
      <c r="H972" s="324"/>
      <c r="I972" s="324"/>
      <c r="J972" s="313"/>
      <c r="K972" s="312"/>
      <c r="L972" s="313"/>
      <c r="M972" s="313"/>
      <c r="N972" s="313"/>
      <c r="O972" s="313"/>
      <c r="P972" s="313"/>
      <c r="Q972" s="313"/>
      <c r="R972" s="313"/>
      <c r="S972" s="313"/>
      <c r="T972" s="313"/>
      <c r="U972" s="313"/>
      <c r="V972" s="313"/>
      <c r="W972" s="313"/>
      <c r="X972" s="313"/>
      <c r="Y972" s="313"/>
      <c r="Z972" s="313"/>
    </row>
    <row r="973" spans="1:26" x14ac:dyDescent="0.25">
      <c r="A973" s="313"/>
      <c r="B973" s="322"/>
      <c r="C973" s="322"/>
      <c r="D973" s="313"/>
      <c r="E973" s="323"/>
      <c r="F973" s="312"/>
      <c r="G973" s="312"/>
      <c r="H973" s="324"/>
      <c r="I973" s="324"/>
      <c r="J973" s="313"/>
      <c r="K973" s="312"/>
      <c r="L973" s="313"/>
      <c r="M973" s="313"/>
      <c r="N973" s="313"/>
      <c r="O973" s="313"/>
      <c r="P973" s="313"/>
      <c r="Q973" s="313"/>
      <c r="R973" s="313"/>
      <c r="S973" s="313"/>
      <c r="T973" s="313"/>
      <c r="U973" s="313"/>
      <c r="V973" s="313"/>
      <c r="W973" s="313"/>
      <c r="X973" s="313"/>
      <c r="Y973" s="313"/>
      <c r="Z973" s="313"/>
    </row>
    <row r="974" spans="1:26" x14ac:dyDescent="0.25">
      <c r="A974" s="313"/>
      <c r="B974" s="322"/>
      <c r="C974" s="322"/>
      <c r="D974" s="313"/>
      <c r="E974" s="323"/>
      <c r="F974" s="312"/>
      <c r="G974" s="312"/>
      <c r="H974" s="324"/>
      <c r="I974" s="324"/>
      <c r="J974" s="313"/>
      <c r="K974" s="312"/>
      <c r="L974" s="313"/>
      <c r="M974" s="313"/>
      <c r="N974" s="313"/>
      <c r="O974" s="313"/>
      <c r="P974" s="313"/>
      <c r="Q974" s="313"/>
      <c r="R974" s="313"/>
      <c r="S974" s="313"/>
      <c r="T974" s="313"/>
      <c r="U974" s="313"/>
      <c r="V974" s="313"/>
      <c r="W974" s="313"/>
      <c r="X974" s="313"/>
      <c r="Y974" s="313"/>
      <c r="Z974" s="313"/>
    </row>
    <row r="975" spans="1:26" x14ac:dyDescent="0.25">
      <c r="A975" s="313"/>
      <c r="B975" s="322"/>
      <c r="C975" s="322"/>
      <c r="D975" s="313"/>
      <c r="E975" s="323"/>
      <c r="F975" s="312"/>
      <c r="G975" s="312"/>
      <c r="H975" s="324"/>
      <c r="I975" s="324"/>
      <c r="J975" s="313"/>
      <c r="K975" s="312"/>
      <c r="L975" s="313"/>
      <c r="M975" s="313"/>
      <c r="N975" s="313"/>
      <c r="O975" s="313"/>
      <c r="P975" s="313"/>
      <c r="Q975" s="313"/>
      <c r="R975" s="313"/>
      <c r="S975" s="313"/>
      <c r="T975" s="313"/>
      <c r="U975" s="313"/>
      <c r="V975" s="313"/>
      <c r="W975" s="313"/>
      <c r="X975" s="313"/>
      <c r="Y975" s="313"/>
      <c r="Z975" s="313"/>
    </row>
    <row r="976" spans="1:26" x14ac:dyDescent="0.25">
      <c r="A976" s="313"/>
      <c r="B976" s="322"/>
      <c r="C976" s="322"/>
      <c r="D976" s="313"/>
      <c r="E976" s="323"/>
      <c r="F976" s="312"/>
      <c r="G976" s="312"/>
      <c r="H976" s="324"/>
      <c r="I976" s="324"/>
      <c r="J976" s="313"/>
      <c r="K976" s="312"/>
      <c r="L976" s="313"/>
      <c r="M976" s="313"/>
      <c r="N976" s="313"/>
      <c r="O976" s="313"/>
      <c r="P976" s="313"/>
      <c r="Q976" s="313"/>
      <c r="R976" s="313"/>
      <c r="S976" s="313"/>
      <c r="T976" s="313"/>
      <c r="U976" s="313"/>
      <c r="V976" s="313"/>
      <c r="W976" s="313"/>
      <c r="X976" s="313"/>
      <c r="Y976" s="313"/>
      <c r="Z976" s="313"/>
    </row>
    <row r="977" spans="1:26" x14ac:dyDescent="0.25">
      <c r="A977" s="313"/>
      <c r="B977" s="322"/>
      <c r="C977" s="322"/>
      <c r="D977" s="313"/>
      <c r="E977" s="323"/>
      <c r="F977" s="312"/>
      <c r="G977" s="312"/>
      <c r="H977" s="324"/>
      <c r="I977" s="324"/>
      <c r="J977" s="313"/>
      <c r="K977" s="312"/>
      <c r="L977" s="313"/>
      <c r="M977" s="313"/>
      <c r="N977" s="313"/>
      <c r="O977" s="313"/>
      <c r="P977" s="313"/>
      <c r="Q977" s="313"/>
      <c r="R977" s="313"/>
      <c r="S977" s="313"/>
      <c r="T977" s="313"/>
      <c r="U977" s="313"/>
      <c r="V977" s="313"/>
      <c r="W977" s="313"/>
      <c r="X977" s="313"/>
      <c r="Y977" s="313"/>
      <c r="Z977" s="313"/>
    </row>
    <row r="978" spans="1:26" x14ac:dyDescent="0.25">
      <c r="A978" s="313"/>
      <c r="B978" s="322"/>
      <c r="C978" s="322"/>
      <c r="D978" s="313"/>
      <c r="E978" s="323"/>
      <c r="F978" s="312"/>
      <c r="G978" s="312"/>
      <c r="H978" s="324"/>
      <c r="I978" s="324"/>
      <c r="J978" s="313"/>
      <c r="K978" s="312"/>
      <c r="L978" s="313"/>
      <c r="M978" s="313"/>
      <c r="N978" s="313"/>
      <c r="O978" s="313"/>
      <c r="P978" s="313"/>
      <c r="Q978" s="313"/>
      <c r="R978" s="313"/>
      <c r="S978" s="313"/>
      <c r="T978" s="313"/>
      <c r="U978" s="313"/>
      <c r="V978" s="313"/>
      <c r="W978" s="313"/>
      <c r="X978" s="313"/>
      <c r="Y978" s="313"/>
      <c r="Z978" s="313"/>
    </row>
    <row r="979" spans="1:26" x14ac:dyDescent="0.25">
      <c r="A979" s="313"/>
      <c r="B979" s="322"/>
      <c r="C979" s="322"/>
      <c r="D979" s="313"/>
      <c r="E979" s="323"/>
      <c r="F979" s="312"/>
      <c r="G979" s="312"/>
      <c r="H979" s="324"/>
      <c r="I979" s="324"/>
      <c r="J979" s="313"/>
      <c r="K979" s="312"/>
      <c r="L979" s="313"/>
      <c r="M979" s="313"/>
      <c r="N979" s="313"/>
      <c r="O979" s="313"/>
      <c r="P979" s="313"/>
      <c r="Q979" s="313"/>
      <c r="R979" s="313"/>
      <c r="S979" s="313"/>
      <c r="T979" s="313"/>
      <c r="U979" s="313"/>
      <c r="V979" s="313"/>
      <c r="W979" s="313"/>
      <c r="X979" s="313"/>
      <c r="Y979" s="313"/>
      <c r="Z979" s="313"/>
    </row>
    <row r="980" spans="1:26" x14ac:dyDescent="0.25">
      <c r="A980" s="313"/>
      <c r="B980" s="322"/>
      <c r="C980" s="322"/>
      <c r="D980" s="313"/>
      <c r="E980" s="323"/>
      <c r="F980" s="312"/>
      <c r="G980" s="312"/>
      <c r="H980" s="324"/>
      <c r="I980" s="324"/>
      <c r="J980" s="313"/>
      <c r="K980" s="312"/>
      <c r="L980" s="313"/>
      <c r="M980" s="313"/>
      <c r="N980" s="313"/>
      <c r="O980" s="313"/>
      <c r="P980" s="313"/>
      <c r="Q980" s="313"/>
      <c r="R980" s="313"/>
      <c r="S980" s="313"/>
      <c r="T980" s="313"/>
      <c r="U980" s="313"/>
      <c r="V980" s="313"/>
      <c r="W980" s="313"/>
      <c r="X980" s="313"/>
      <c r="Y980" s="313"/>
      <c r="Z980" s="313"/>
    </row>
    <row r="981" spans="1:26" x14ac:dyDescent="0.25">
      <c r="A981" s="313"/>
      <c r="B981" s="322"/>
      <c r="C981" s="322"/>
      <c r="D981" s="313"/>
      <c r="E981" s="323"/>
      <c r="F981" s="312"/>
      <c r="G981" s="312"/>
      <c r="H981" s="324"/>
      <c r="I981" s="324"/>
      <c r="J981" s="313"/>
      <c r="K981" s="312"/>
      <c r="L981" s="313"/>
      <c r="M981" s="313"/>
      <c r="N981" s="313"/>
      <c r="O981" s="313"/>
      <c r="P981" s="313"/>
      <c r="Q981" s="313"/>
      <c r="R981" s="313"/>
      <c r="S981" s="313"/>
      <c r="T981" s="313"/>
      <c r="U981" s="313"/>
      <c r="V981" s="313"/>
      <c r="W981" s="313"/>
      <c r="X981" s="313"/>
      <c r="Y981" s="313"/>
      <c r="Z981" s="313"/>
    </row>
    <row r="982" spans="1:26" x14ac:dyDescent="0.25">
      <c r="A982" s="313"/>
      <c r="B982" s="322"/>
      <c r="C982" s="322"/>
      <c r="D982" s="313"/>
      <c r="E982" s="323"/>
      <c r="F982" s="312"/>
      <c r="G982" s="312"/>
      <c r="H982" s="324"/>
      <c r="I982" s="324"/>
      <c r="J982" s="313"/>
      <c r="K982" s="312"/>
      <c r="L982" s="313"/>
      <c r="M982" s="313"/>
      <c r="N982" s="313"/>
      <c r="O982" s="313"/>
      <c r="P982" s="313"/>
      <c r="Q982" s="313"/>
      <c r="R982" s="313"/>
      <c r="S982" s="313"/>
      <c r="T982" s="313"/>
      <c r="U982" s="313"/>
      <c r="V982" s="313"/>
      <c r="W982" s="313"/>
      <c r="X982" s="313"/>
      <c r="Y982" s="313"/>
      <c r="Z982" s="313"/>
    </row>
    <row r="983" spans="1:26" x14ac:dyDescent="0.25">
      <c r="A983" s="313"/>
      <c r="B983" s="322"/>
      <c r="C983" s="322"/>
      <c r="D983" s="313"/>
      <c r="E983" s="323"/>
      <c r="F983" s="312"/>
      <c r="G983" s="312"/>
      <c r="H983" s="324"/>
      <c r="I983" s="324"/>
      <c r="J983" s="313"/>
      <c r="K983" s="312"/>
      <c r="L983" s="313"/>
      <c r="M983" s="313"/>
      <c r="N983" s="313"/>
      <c r="O983" s="313"/>
      <c r="P983" s="313"/>
      <c r="Q983" s="313"/>
      <c r="R983" s="313"/>
      <c r="S983" s="313"/>
      <c r="T983" s="313"/>
      <c r="U983" s="313"/>
      <c r="V983" s="313"/>
      <c r="W983" s="313"/>
      <c r="X983" s="313"/>
      <c r="Y983" s="313"/>
      <c r="Z983" s="313"/>
    </row>
    <row r="984" spans="1:26" x14ac:dyDescent="0.25">
      <c r="A984" s="313"/>
      <c r="B984" s="322"/>
      <c r="C984" s="322"/>
      <c r="D984" s="313"/>
      <c r="E984" s="323"/>
      <c r="F984" s="312"/>
      <c r="G984" s="312"/>
      <c r="H984" s="324"/>
      <c r="I984" s="324"/>
      <c r="J984" s="313"/>
      <c r="K984" s="312"/>
      <c r="L984" s="313"/>
      <c r="M984" s="313"/>
      <c r="N984" s="313"/>
      <c r="O984" s="313"/>
      <c r="P984" s="313"/>
      <c r="Q984" s="313"/>
      <c r="R984" s="313"/>
      <c r="S984" s="313"/>
      <c r="T984" s="313"/>
      <c r="U984" s="313"/>
      <c r="V984" s="313"/>
      <c r="W984" s="313"/>
      <c r="X984" s="313"/>
      <c r="Y984" s="313"/>
      <c r="Z984" s="313"/>
    </row>
    <row r="985" spans="1:26" x14ac:dyDescent="0.25">
      <c r="A985" s="313"/>
      <c r="B985" s="322"/>
      <c r="C985" s="322"/>
      <c r="D985" s="313"/>
      <c r="E985" s="323"/>
      <c r="F985" s="312"/>
      <c r="G985" s="312"/>
      <c r="H985" s="324"/>
      <c r="I985" s="324"/>
      <c r="J985" s="313"/>
      <c r="K985" s="312"/>
      <c r="L985" s="313"/>
      <c r="M985" s="313"/>
      <c r="N985" s="313"/>
      <c r="O985" s="313"/>
      <c r="P985" s="313"/>
      <c r="Q985" s="313"/>
      <c r="R985" s="313"/>
      <c r="S985" s="313"/>
      <c r="T985" s="313"/>
      <c r="U985" s="313"/>
      <c r="V985" s="313"/>
      <c r="W985" s="313"/>
      <c r="X985" s="313"/>
      <c r="Y985" s="313"/>
      <c r="Z985" s="313"/>
    </row>
    <row r="986" spans="1:26" x14ac:dyDescent="0.25">
      <c r="A986" s="313"/>
      <c r="B986" s="322"/>
      <c r="C986" s="322"/>
      <c r="D986" s="313"/>
      <c r="E986" s="323"/>
      <c r="F986" s="312"/>
      <c r="G986" s="312"/>
      <c r="H986" s="324"/>
      <c r="I986" s="324"/>
      <c r="J986" s="313"/>
      <c r="K986" s="312"/>
      <c r="L986" s="313"/>
      <c r="M986" s="313"/>
      <c r="N986" s="313"/>
      <c r="O986" s="313"/>
      <c r="P986" s="313"/>
      <c r="Q986" s="313"/>
      <c r="R986" s="313"/>
      <c r="S986" s="313"/>
      <c r="T986" s="313"/>
      <c r="U986" s="313"/>
      <c r="V986" s="313"/>
      <c r="W986" s="313"/>
      <c r="X986" s="313"/>
      <c r="Y986" s="313"/>
      <c r="Z986" s="313"/>
    </row>
    <row r="987" spans="1:26" x14ac:dyDescent="0.25">
      <c r="A987" s="313"/>
      <c r="B987" s="322"/>
      <c r="C987" s="322"/>
      <c r="D987" s="313"/>
      <c r="E987" s="323"/>
      <c r="F987" s="312"/>
      <c r="G987" s="312"/>
      <c r="H987" s="324"/>
      <c r="I987" s="324"/>
      <c r="J987" s="313"/>
      <c r="K987" s="312"/>
      <c r="L987" s="313"/>
      <c r="M987" s="313"/>
      <c r="N987" s="313"/>
      <c r="O987" s="313"/>
      <c r="P987" s="313"/>
      <c r="Q987" s="313"/>
      <c r="R987" s="313"/>
      <c r="S987" s="313"/>
      <c r="T987" s="313"/>
      <c r="U987" s="313"/>
      <c r="V987" s="313"/>
      <c r="W987" s="313"/>
      <c r="X987" s="313"/>
      <c r="Y987" s="313"/>
      <c r="Z987" s="313"/>
    </row>
    <row r="988" spans="1:26" x14ac:dyDescent="0.25">
      <c r="A988" s="313"/>
      <c r="B988" s="322"/>
      <c r="C988" s="322"/>
      <c r="D988" s="313"/>
      <c r="E988" s="323"/>
      <c r="F988" s="312"/>
      <c r="G988" s="312"/>
      <c r="H988" s="324"/>
      <c r="I988" s="324"/>
      <c r="J988" s="313"/>
      <c r="K988" s="312"/>
      <c r="L988" s="313"/>
      <c r="M988" s="313"/>
      <c r="N988" s="313"/>
      <c r="O988" s="313"/>
      <c r="P988" s="313"/>
      <c r="Q988" s="313"/>
      <c r="R988" s="313"/>
      <c r="S988" s="313"/>
      <c r="T988" s="313"/>
      <c r="U988" s="313"/>
      <c r="V988" s="313"/>
      <c r="W988" s="313"/>
      <c r="X988" s="313"/>
      <c r="Y988" s="313"/>
      <c r="Z988" s="313"/>
    </row>
    <row r="989" spans="1:26" x14ac:dyDescent="0.25">
      <c r="A989" s="313"/>
      <c r="B989" s="322"/>
      <c r="C989" s="322"/>
      <c r="D989" s="313"/>
      <c r="E989" s="323"/>
      <c r="F989" s="312"/>
      <c r="G989" s="312"/>
      <c r="H989" s="324"/>
      <c r="I989" s="324"/>
      <c r="J989" s="313"/>
      <c r="K989" s="312"/>
      <c r="L989" s="313"/>
      <c r="M989" s="313"/>
      <c r="N989" s="313"/>
      <c r="O989" s="313"/>
      <c r="P989" s="313"/>
      <c r="Q989" s="313"/>
      <c r="R989" s="313"/>
      <c r="S989" s="313"/>
      <c r="T989" s="313"/>
      <c r="U989" s="313"/>
      <c r="V989" s="313"/>
      <c r="W989" s="313"/>
      <c r="X989" s="313"/>
      <c r="Y989" s="313"/>
      <c r="Z989" s="313"/>
    </row>
    <row r="990" spans="1:26" x14ac:dyDescent="0.25">
      <c r="A990" s="313"/>
      <c r="B990" s="322"/>
      <c r="C990" s="322"/>
      <c r="D990" s="313"/>
      <c r="E990" s="323"/>
      <c r="F990" s="312"/>
      <c r="G990" s="312"/>
      <c r="H990" s="324"/>
      <c r="I990" s="324"/>
      <c r="J990" s="313"/>
      <c r="K990" s="312"/>
      <c r="L990" s="313"/>
      <c r="M990" s="313"/>
      <c r="N990" s="313"/>
      <c r="O990" s="313"/>
      <c r="P990" s="313"/>
      <c r="Q990" s="313"/>
      <c r="R990" s="313"/>
      <c r="S990" s="313"/>
      <c r="T990" s="313"/>
      <c r="U990" s="313"/>
      <c r="V990" s="313"/>
      <c r="W990" s="313"/>
      <c r="X990" s="313"/>
      <c r="Y990" s="313"/>
      <c r="Z990" s="313"/>
    </row>
    <row r="991" spans="1:26" x14ac:dyDescent="0.25">
      <c r="A991" s="313"/>
      <c r="B991" s="322"/>
      <c r="C991" s="322"/>
      <c r="D991" s="313"/>
      <c r="E991" s="323"/>
      <c r="F991" s="312"/>
      <c r="G991" s="312"/>
      <c r="H991" s="324"/>
      <c r="I991" s="324"/>
      <c r="J991" s="313"/>
      <c r="K991" s="312"/>
      <c r="L991" s="313"/>
      <c r="M991" s="313"/>
      <c r="N991" s="313"/>
      <c r="O991" s="313"/>
      <c r="P991" s="313"/>
      <c r="Q991" s="313"/>
      <c r="R991" s="313"/>
      <c r="S991" s="313"/>
      <c r="T991" s="313"/>
      <c r="U991" s="313"/>
      <c r="V991" s="313"/>
      <c r="W991" s="313"/>
      <c r="X991" s="313"/>
      <c r="Y991" s="313"/>
      <c r="Z991" s="313"/>
    </row>
    <row r="992" spans="1:26" x14ac:dyDescent="0.25">
      <c r="A992" s="313"/>
      <c r="B992" s="322"/>
      <c r="C992" s="322"/>
      <c r="D992" s="313"/>
      <c r="E992" s="323"/>
      <c r="F992" s="312"/>
      <c r="G992" s="312"/>
      <c r="H992" s="324"/>
      <c r="I992" s="324"/>
      <c r="J992" s="313"/>
      <c r="K992" s="312"/>
      <c r="L992" s="313"/>
      <c r="M992" s="313"/>
      <c r="N992" s="313"/>
      <c r="O992" s="313"/>
      <c r="P992" s="313"/>
      <c r="Q992" s="313"/>
      <c r="R992" s="313"/>
      <c r="S992" s="313"/>
      <c r="T992" s="313"/>
      <c r="U992" s="313"/>
      <c r="V992" s="313"/>
      <c r="W992" s="313"/>
      <c r="X992" s="313"/>
      <c r="Y992" s="313"/>
      <c r="Z992" s="313"/>
    </row>
  </sheetData>
  <sheetProtection algorithmName="SHA-512" hashValue="CrL0oWWNM0YEPlhodoYjjCDphEEueI/tQcwIPkgisbtzdyGbIE1ojrKkpePM3CvO6inKo+tQIRPXke0Nm6edzA==" saltValue="PuNwUtl7iZwgrdxIgKj1Kw==" spinCount="100000" sheet="1" autoFilter="0"/>
  <autoFilter ref="A2:I2" xr:uid="{00000000-0001-0000-0100-000000000000}"/>
  <mergeCells count="14">
    <mergeCell ref="AA2:AC2"/>
    <mergeCell ref="L2:N2"/>
    <mergeCell ref="O2:Q2"/>
    <mergeCell ref="R2:T2"/>
    <mergeCell ref="U2:W2"/>
    <mergeCell ref="X2:Z2"/>
    <mergeCell ref="AV2:AX2"/>
    <mergeCell ref="AZ2:BC2"/>
    <mergeCell ref="AD2:AF2"/>
    <mergeCell ref="AG2:AI2"/>
    <mergeCell ref="AJ2:AL2"/>
    <mergeCell ref="AM2:AO2"/>
    <mergeCell ref="AP2:AR2"/>
    <mergeCell ref="AS2:AU2"/>
  </mergeCells>
  <dataValidations count="1">
    <dataValidation type="list" allowBlank="1" showErrorMessage="1" sqref="B324:B992" xr:uid="{F063FCA2-A33D-4FC8-9FDE-3EF5FCCDCF71}">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31496062992125984" right="0.31496062992125984" top="0.35433070866141736" bottom="0.35433070866141736" header="0" footer="0"/>
  <pageSetup paperSize="9" scale="55" fitToHeight="0" orientation="portrait" r:id="rId1"/>
  <headerFooter>
    <oddHeader>&amp;F</oddHeader>
    <oddFooter>&amp;F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148ED-3421-4A04-B5F5-3281315BEA2B}">
  <dimension ref="A1:BJ992"/>
  <sheetViews>
    <sheetView showGridLines="0" zoomScale="90" zoomScaleNormal="90" workbookViewId="0">
      <pane xSplit="1" ySplit="3" topLeftCell="B4" activePane="bottomRight" state="frozen"/>
      <selection pane="topRight" activeCell="B1" sqref="B1"/>
      <selection pane="bottomLeft" activeCell="A4" sqref="A4"/>
      <selection pane="bottomRight" activeCell="G326" sqref="G326:H330"/>
    </sheetView>
  </sheetViews>
  <sheetFormatPr defaultColWidth="14.5" defaultRowHeight="13.5" x14ac:dyDescent="0.25"/>
  <cols>
    <col min="1" max="1" width="5.83203125" style="28" bestFit="1" customWidth="1"/>
    <col min="2" max="2" width="17.5" style="325" bestFit="1" customWidth="1"/>
    <col min="3" max="3" width="21.33203125" style="28" customWidth="1"/>
    <col min="4" max="4" width="83.83203125" style="28" customWidth="1"/>
    <col min="5" max="5" width="18.83203125" style="326" customWidth="1"/>
    <col min="6" max="7" width="13.6640625" style="327" customWidth="1"/>
    <col min="8" max="8" width="17.6640625" style="28" customWidth="1"/>
    <col min="9" max="9" width="19.1640625" style="28" bestFit="1" customWidth="1"/>
    <col min="10" max="10" width="9.6640625" style="28" hidden="1" customWidth="1"/>
    <col min="11" max="11" width="7.83203125" style="327" hidden="1" customWidth="1"/>
    <col min="12" max="13" width="11.33203125" style="28" hidden="1" customWidth="1"/>
    <col min="14" max="14" width="15.6640625" style="28" hidden="1" customWidth="1"/>
    <col min="15" max="15" width="9.1640625" style="28" hidden="1" customWidth="1"/>
    <col min="16" max="16" width="11.33203125" style="28" hidden="1" customWidth="1"/>
    <col min="17" max="17" width="15" style="28" hidden="1" customWidth="1"/>
    <col min="18" max="18" width="9.1640625" style="28" hidden="1" customWidth="1"/>
    <col min="19" max="19" width="12" style="28" hidden="1" customWidth="1"/>
    <col min="20" max="20" width="15" style="28" hidden="1" customWidth="1"/>
    <col min="21" max="21" width="9.33203125" style="28" hidden="1" customWidth="1"/>
    <col min="22" max="22" width="10.5" style="28" hidden="1" customWidth="1"/>
    <col min="23" max="23" width="14.33203125" style="28" hidden="1" customWidth="1"/>
    <col min="24" max="24" width="9.1640625" style="28" hidden="1" customWidth="1"/>
    <col min="25" max="25" width="11.33203125" style="28" hidden="1" customWidth="1"/>
    <col min="26" max="26" width="15" style="28" hidden="1" customWidth="1"/>
    <col min="27" max="27" width="9.1640625" style="28" hidden="1" customWidth="1"/>
    <col min="28" max="28" width="11.33203125" style="28" hidden="1" customWidth="1"/>
    <col min="29" max="29" width="14.33203125" style="28" hidden="1" customWidth="1"/>
    <col min="30" max="30" width="9.1640625" style="28" hidden="1" customWidth="1"/>
    <col min="31" max="31" width="10.5" style="28" hidden="1" customWidth="1"/>
    <col min="32" max="32" width="15" style="28" hidden="1" customWidth="1"/>
    <col min="33" max="33" width="9.1640625" style="28" hidden="1" customWidth="1"/>
    <col min="34" max="34" width="12" style="28" hidden="1" customWidth="1"/>
    <col min="35" max="35" width="14.33203125" style="28" hidden="1" customWidth="1"/>
    <col min="36" max="36" width="9.1640625" style="28" hidden="1" customWidth="1"/>
    <col min="37" max="37" width="11.33203125" style="28" hidden="1" customWidth="1"/>
    <col min="38" max="38" width="15" style="28" hidden="1" customWidth="1"/>
    <col min="39" max="39" width="6" style="28" hidden="1" customWidth="1"/>
    <col min="40" max="40" width="13" style="28" hidden="1" customWidth="1"/>
    <col min="41" max="41" width="15.6640625" style="28" hidden="1" customWidth="1"/>
    <col min="42" max="42" width="6" style="28" hidden="1" customWidth="1"/>
    <col min="43" max="43" width="14.1640625" style="28" hidden="1" customWidth="1"/>
    <col min="44" max="44" width="16.6640625" style="28" hidden="1" customWidth="1"/>
    <col min="45" max="45" width="6" style="28" hidden="1" customWidth="1"/>
    <col min="46" max="46" width="16.83203125" style="28" hidden="1" customWidth="1"/>
    <col min="47" max="47" width="15.6640625" style="28" hidden="1" customWidth="1"/>
    <col min="48" max="48" width="6" style="28" hidden="1" customWidth="1"/>
    <col min="49" max="49" width="13" style="28" hidden="1" customWidth="1"/>
    <col min="50" max="50" width="16.6640625" style="28" hidden="1" customWidth="1"/>
    <col min="51" max="51" width="5.83203125" style="28" hidden="1" customWidth="1"/>
    <col min="52" max="54" width="15.1640625" style="28" hidden="1" customWidth="1"/>
    <col min="55" max="55" width="16.33203125" style="28" hidden="1" customWidth="1"/>
    <col min="56" max="56" width="5.83203125" style="28" hidden="1" customWidth="1"/>
    <col min="57" max="57" width="18.33203125" style="28" hidden="1" customWidth="1"/>
    <col min="58" max="59" width="19.5" style="28" hidden="1" customWidth="1"/>
    <col min="60" max="60" width="15.1640625" style="28" hidden="1" customWidth="1"/>
    <col min="61" max="61" width="14.5" style="28"/>
    <col min="62" max="62" width="21" style="28" customWidth="1"/>
    <col min="63" max="16384" width="14.5" style="28"/>
  </cols>
  <sheetData>
    <row r="1" spans="1:62" ht="24.95" customHeight="1" x14ac:dyDescent="0.25">
      <c r="A1" s="20"/>
      <c r="B1" s="21"/>
      <c r="C1" s="21"/>
      <c r="D1" s="22" t="s">
        <v>812</v>
      </c>
      <c r="E1" s="23"/>
      <c r="F1" s="24"/>
      <c r="G1" s="24"/>
      <c r="H1" s="328" t="s">
        <v>11</v>
      </c>
      <c r="I1" s="329">
        <f>I24+I47+I55+I86+I141+I167+I227+I252+I265+I289+I311+I320+I323</f>
        <v>13630247.390000001</v>
      </c>
      <c r="J1" s="25"/>
      <c r="K1" s="26"/>
      <c r="L1" s="25"/>
      <c r="M1" s="25"/>
      <c r="N1" s="25"/>
      <c r="O1" s="25"/>
      <c r="P1" s="25"/>
      <c r="Q1" s="25"/>
      <c r="R1" s="25"/>
      <c r="S1" s="25"/>
      <c r="T1" s="25"/>
      <c r="U1" s="25"/>
      <c r="V1" s="25"/>
      <c r="W1" s="25"/>
      <c r="X1" s="25"/>
      <c r="Y1" s="25"/>
      <c r="Z1" s="25"/>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J1" s="82"/>
    </row>
    <row r="2" spans="1:62" ht="30" customHeight="1" x14ac:dyDescent="0.25">
      <c r="A2" s="29" t="s">
        <v>5</v>
      </c>
      <c r="B2" s="29" t="s">
        <v>6</v>
      </c>
      <c r="C2" s="29" t="s">
        <v>7</v>
      </c>
      <c r="D2" s="29" t="s">
        <v>8</v>
      </c>
      <c r="E2" s="29" t="s">
        <v>9</v>
      </c>
      <c r="F2" s="30" t="s">
        <v>817</v>
      </c>
      <c r="G2" s="30" t="s">
        <v>4</v>
      </c>
      <c r="H2" s="31" t="s">
        <v>10</v>
      </c>
      <c r="I2" s="31" t="s">
        <v>11</v>
      </c>
      <c r="J2" s="373" t="s">
        <v>813</v>
      </c>
      <c r="K2" s="32" t="s">
        <v>12</v>
      </c>
      <c r="L2" s="407" t="s">
        <v>13</v>
      </c>
      <c r="M2" s="408"/>
      <c r="N2" s="409"/>
      <c r="O2" s="391" t="s">
        <v>14</v>
      </c>
      <c r="P2" s="392"/>
      <c r="Q2" s="393"/>
      <c r="R2" s="394" t="s">
        <v>15</v>
      </c>
      <c r="S2" s="395"/>
      <c r="T2" s="396"/>
      <c r="U2" s="391" t="s">
        <v>16</v>
      </c>
      <c r="V2" s="392"/>
      <c r="W2" s="393"/>
      <c r="X2" s="394" t="s">
        <v>17</v>
      </c>
      <c r="Y2" s="395"/>
      <c r="Z2" s="396"/>
      <c r="AA2" s="391" t="s">
        <v>18</v>
      </c>
      <c r="AB2" s="392"/>
      <c r="AC2" s="393"/>
      <c r="AD2" s="394" t="s">
        <v>19</v>
      </c>
      <c r="AE2" s="395"/>
      <c r="AF2" s="396"/>
      <c r="AG2" s="391" t="s">
        <v>20</v>
      </c>
      <c r="AH2" s="392"/>
      <c r="AI2" s="393"/>
      <c r="AJ2" s="397" t="s">
        <v>21</v>
      </c>
      <c r="AK2" s="398"/>
      <c r="AL2" s="399"/>
      <c r="AM2" s="401" t="s">
        <v>22</v>
      </c>
      <c r="AN2" s="402"/>
      <c r="AO2" s="403"/>
      <c r="AP2" s="404" t="s">
        <v>23</v>
      </c>
      <c r="AQ2" s="405"/>
      <c r="AR2" s="406"/>
      <c r="AS2" s="401" t="s">
        <v>807</v>
      </c>
      <c r="AT2" s="402"/>
      <c r="AU2" s="403"/>
      <c r="AV2" s="400" t="s">
        <v>808</v>
      </c>
      <c r="AW2" s="398"/>
      <c r="AX2" s="399"/>
      <c r="AY2" s="38"/>
      <c r="AZ2" s="388" t="s">
        <v>24</v>
      </c>
      <c r="BA2" s="389"/>
      <c r="BB2" s="389"/>
      <c r="BC2" s="390"/>
      <c r="BD2" s="39"/>
      <c r="BE2" s="40"/>
      <c r="BF2" s="41" t="s">
        <v>25</v>
      </c>
      <c r="BG2" s="42"/>
      <c r="BH2" s="339"/>
      <c r="BJ2" s="82"/>
    </row>
    <row r="3" spans="1:62" ht="27" x14ac:dyDescent="0.25">
      <c r="A3" s="43"/>
      <c r="B3" s="44"/>
      <c r="C3" s="44"/>
      <c r="D3" s="45" t="s">
        <v>26</v>
      </c>
      <c r="E3" s="46"/>
      <c r="F3" s="47"/>
      <c r="G3" s="47"/>
      <c r="H3" s="48"/>
      <c r="I3" s="49"/>
      <c r="J3" s="50" t="s">
        <v>814</v>
      </c>
      <c r="K3" s="51"/>
      <c r="L3" s="331" t="s">
        <v>27</v>
      </c>
      <c r="M3" s="332" t="s">
        <v>10</v>
      </c>
      <c r="N3" s="332" t="s">
        <v>11</v>
      </c>
      <c r="O3" s="333" t="s">
        <v>28</v>
      </c>
      <c r="P3" s="334" t="s">
        <v>10</v>
      </c>
      <c r="Q3" s="334" t="s">
        <v>11</v>
      </c>
      <c r="R3" s="52" t="s">
        <v>28</v>
      </c>
      <c r="S3" s="53" t="s">
        <v>10</v>
      </c>
      <c r="T3" s="53" t="s">
        <v>11</v>
      </c>
      <c r="U3" s="333" t="s">
        <v>27</v>
      </c>
      <c r="V3" s="334" t="s">
        <v>10</v>
      </c>
      <c r="W3" s="334" t="s">
        <v>11</v>
      </c>
      <c r="X3" s="52" t="s">
        <v>29</v>
      </c>
      <c r="Y3" s="53" t="s">
        <v>10</v>
      </c>
      <c r="Z3" s="53" t="s">
        <v>11</v>
      </c>
      <c r="AA3" s="333" t="s">
        <v>30</v>
      </c>
      <c r="AB3" s="334" t="s">
        <v>10</v>
      </c>
      <c r="AC3" s="334" t="s">
        <v>11</v>
      </c>
      <c r="AD3" s="52" t="s">
        <v>31</v>
      </c>
      <c r="AE3" s="53" t="s">
        <v>10</v>
      </c>
      <c r="AF3" s="53" t="s">
        <v>11</v>
      </c>
      <c r="AG3" s="333" t="s">
        <v>32</v>
      </c>
      <c r="AH3" s="334" t="s">
        <v>10</v>
      </c>
      <c r="AI3" s="334" t="s">
        <v>11</v>
      </c>
      <c r="AJ3" s="52" t="s">
        <v>33</v>
      </c>
      <c r="AK3" s="33" t="s">
        <v>10</v>
      </c>
      <c r="AL3" s="35" t="s">
        <v>11</v>
      </c>
      <c r="AM3" s="335" t="s">
        <v>5</v>
      </c>
      <c r="AN3" s="335" t="s">
        <v>10</v>
      </c>
      <c r="AO3" s="335" t="s">
        <v>11</v>
      </c>
      <c r="AP3" s="36" t="s">
        <v>5</v>
      </c>
      <c r="AQ3" s="33" t="s">
        <v>10</v>
      </c>
      <c r="AR3" s="54" t="s">
        <v>11</v>
      </c>
      <c r="AS3" s="336" t="s">
        <v>5</v>
      </c>
      <c r="AT3" s="337" t="s">
        <v>10</v>
      </c>
      <c r="AU3" s="338" t="s">
        <v>11</v>
      </c>
      <c r="AV3" s="37" t="s">
        <v>5</v>
      </c>
      <c r="AW3" s="34" t="s">
        <v>10</v>
      </c>
      <c r="AX3" s="55" t="s">
        <v>11</v>
      </c>
      <c r="AY3" s="56"/>
      <c r="AZ3" s="57" t="s">
        <v>1</v>
      </c>
      <c r="BA3" s="57" t="s">
        <v>2</v>
      </c>
      <c r="BB3" s="57" t="s">
        <v>3</v>
      </c>
      <c r="BC3" s="57" t="s">
        <v>809</v>
      </c>
      <c r="BD3" s="58"/>
      <c r="BE3" s="57" t="s">
        <v>1</v>
      </c>
      <c r="BF3" s="57" t="s">
        <v>2</v>
      </c>
      <c r="BG3" s="57" t="s">
        <v>3</v>
      </c>
      <c r="BH3" s="340" t="s">
        <v>810</v>
      </c>
    </row>
    <row r="4" spans="1:62" ht="36" x14ac:dyDescent="0.25">
      <c r="A4" s="59">
        <v>1</v>
      </c>
      <c r="B4" s="60" t="s">
        <v>34</v>
      </c>
      <c r="C4" s="61" t="s">
        <v>35</v>
      </c>
      <c r="D4" s="62" t="s">
        <v>36</v>
      </c>
      <c r="E4" s="63" t="s">
        <v>9</v>
      </c>
      <c r="F4" s="64"/>
      <c r="G4" s="64">
        <f t="shared" ref="G4:G23" si="0">SUM(F4:F4)</f>
        <v>0</v>
      </c>
      <c r="H4" s="65">
        <v>4.7300000000000004</v>
      </c>
      <c r="I4" s="66">
        <f>G4*H4</f>
        <v>0</v>
      </c>
      <c r="J4" s="351">
        <v>445484</v>
      </c>
      <c r="K4" s="68">
        <v>25000</v>
      </c>
      <c r="L4" s="69" t="s">
        <v>37</v>
      </c>
      <c r="M4" s="70"/>
      <c r="N4" s="70">
        <f t="shared" ref="N4:N23" si="1">M4*K4</f>
        <v>0</v>
      </c>
      <c r="O4" s="71">
        <v>284</v>
      </c>
      <c r="P4" s="70">
        <v>3</v>
      </c>
      <c r="Q4" s="70">
        <f t="shared" ref="Q4:Q23" si="2">P4*K4</f>
        <v>75000</v>
      </c>
      <c r="R4" s="69" t="s">
        <v>37</v>
      </c>
      <c r="S4" s="70"/>
      <c r="T4" s="70">
        <f t="shared" ref="T4:T23" si="3">S4*K4</f>
        <v>0</v>
      </c>
      <c r="U4" s="69" t="s">
        <v>37</v>
      </c>
      <c r="V4" s="70"/>
      <c r="W4" s="70">
        <f t="shared" ref="W4:W23" si="4">V4*K4</f>
        <v>0</v>
      </c>
      <c r="X4" s="71">
        <v>121</v>
      </c>
      <c r="Y4" s="70">
        <v>2.58</v>
      </c>
      <c r="Z4" s="70">
        <f t="shared" ref="Z4:Z23" si="5">Y4*K4</f>
        <v>64500</v>
      </c>
      <c r="AA4" s="69" t="s">
        <v>37</v>
      </c>
      <c r="AB4" s="70"/>
      <c r="AC4" s="70">
        <f t="shared" ref="AC4:AC23" si="6">AB4*K4</f>
        <v>0</v>
      </c>
      <c r="AD4" s="69" t="s">
        <v>37</v>
      </c>
      <c r="AE4" s="70"/>
      <c r="AF4" s="70">
        <f t="shared" ref="AF4:AF23" si="7">AE4*K4</f>
        <v>0</v>
      </c>
      <c r="AG4" s="69" t="s">
        <v>37</v>
      </c>
      <c r="AH4" s="70"/>
      <c r="AI4" s="70">
        <f t="shared" ref="AI4:AI23" si="8">AH4*K4</f>
        <v>0</v>
      </c>
      <c r="AJ4" s="69" t="s">
        <v>37</v>
      </c>
      <c r="AK4" s="70"/>
      <c r="AL4" s="72">
        <f t="shared" ref="AL4:AL23" si="9">AK4*K4</f>
        <v>0</v>
      </c>
      <c r="AM4" s="73">
        <v>1</v>
      </c>
      <c r="AN4" s="74">
        <v>4.9000000000000004</v>
      </c>
      <c r="AO4" s="75">
        <f>AN4*K4</f>
        <v>122500.00000000001</v>
      </c>
      <c r="AP4" s="73">
        <v>1</v>
      </c>
      <c r="AQ4" s="74">
        <v>8</v>
      </c>
      <c r="AR4" s="75" t="e">
        <f>AQ4*#REF!</f>
        <v>#REF!</v>
      </c>
      <c r="AS4" s="73">
        <v>1</v>
      </c>
      <c r="AT4" s="74">
        <v>6.5</v>
      </c>
      <c r="AU4" s="74" t="e">
        <f>AT4*#REF!</f>
        <v>#REF!</v>
      </c>
      <c r="AV4" s="73">
        <v>1</v>
      </c>
      <c r="AW4" s="75">
        <v>4.5199999999999996</v>
      </c>
      <c r="AX4" s="75" t="e">
        <f>AW4*#REF!</f>
        <v>#REF!</v>
      </c>
      <c r="AY4" s="76"/>
      <c r="AZ4" s="77">
        <f>MIN(AK4,AH4,AE4,AB4,Y4,V4,S4,P4,M4,AN4,AQ4,AT4,AW4)</f>
        <v>2.58</v>
      </c>
      <c r="BA4" s="77">
        <f t="shared" ref="BA4:BA23" si="10">AVERAGE(AK4,AH4,AE4,AB4,Y4,V4,S4,P4,M4,AN4,AQ4,AT4,AW4)</f>
        <v>4.916666666666667</v>
      </c>
      <c r="BB4" s="77">
        <f t="shared" ref="BB4:BB23" si="11">MEDIAN(AK4,AH4,AE4,AB4,Y4,V4,S4,P4,M4,AN4,AQ4,AT4,AW4)</f>
        <v>4.71</v>
      </c>
      <c r="BC4" s="77">
        <f t="shared" ref="BC4:BC23" si="12">MAX(AK4,AH4,AE4,AB4,Y4,V4,S4,P4,M4,AN4,AQ4,AT4,AW4)</f>
        <v>8</v>
      </c>
      <c r="BD4" s="78"/>
      <c r="BE4" s="79">
        <f>AZ4*$K4</f>
        <v>64500</v>
      </c>
      <c r="BF4" s="80">
        <f>BA4*$K4</f>
        <v>122916.66666666667</v>
      </c>
      <c r="BG4" s="81">
        <f>BB4*$K4</f>
        <v>117750</v>
      </c>
      <c r="BH4" s="341">
        <f t="shared" ref="BH4:BH23" si="13">(SUM(M4,P4,S4,V4,Y4,AB4,AE4,AH4,AK4,AN4,AQ4,AT4,AW4)-MAX(M4,P4,S4,V4,Y4,AB4,AE4,AH4,AK4,AN4,AQ4,AT4,AW4)-MIN(M4,P4,S4,V4,Y4,AB4,AE4,AH4,AK4,AN4,AQ4,AT4,AW4))/(COUNT(M4,P4,S4,V4,Y4,AB4,AE4,AH4,AK4,AN4,AQ4,AT4,AW4)-2)</f>
        <v>4.7300000000000004</v>
      </c>
      <c r="BI4" s="82"/>
    </row>
    <row r="5" spans="1:62" ht="60" x14ac:dyDescent="0.25">
      <c r="A5" s="59">
        <v>2</v>
      </c>
      <c r="B5" s="83" t="s">
        <v>34</v>
      </c>
      <c r="C5" s="84" t="s">
        <v>38</v>
      </c>
      <c r="D5" s="85" t="s">
        <v>39</v>
      </c>
      <c r="E5" s="86" t="s">
        <v>9</v>
      </c>
      <c r="F5" s="64">
        <v>400</v>
      </c>
      <c r="G5" s="64">
        <f t="shared" si="0"/>
        <v>400</v>
      </c>
      <c r="H5" s="65">
        <v>35.68</v>
      </c>
      <c r="I5" s="66">
        <f t="shared" ref="I5:I23" si="14">G5*H5</f>
        <v>14272</v>
      </c>
      <c r="J5" s="351">
        <v>445485</v>
      </c>
      <c r="K5" s="68">
        <v>2450</v>
      </c>
      <c r="L5" s="69" t="s">
        <v>37</v>
      </c>
      <c r="M5" s="70"/>
      <c r="N5" s="70">
        <f t="shared" si="1"/>
        <v>0</v>
      </c>
      <c r="O5" s="69" t="s">
        <v>37</v>
      </c>
      <c r="P5" s="70"/>
      <c r="Q5" s="70">
        <f t="shared" si="2"/>
        <v>0</v>
      </c>
      <c r="R5" s="71">
        <v>579</v>
      </c>
      <c r="S5" s="70">
        <v>30</v>
      </c>
      <c r="T5" s="70">
        <f t="shared" si="3"/>
        <v>73500</v>
      </c>
      <c r="U5" s="71" t="s">
        <v>40</v>
      </c>
      <c r="V5" s="70">
        <v>20</v>
      </c>
      <c r="W5" s="70">
        <f t="shared" si="4"/>
        <v>49000</v>
      </c>
      <c r="X5" s="69" t="s">
        <v>37</v>
      </c>
      <c r="Y5" s="70"/>
      <c r="Z5" s="70">
        <f t="shared" si="5"/>
        <v>0</v>
      </c>
      <c r="AA5" s="71">
        <v>2</v>
      </c>
      <c r="AB5" s="70">
        <v>21</v>
      </c>
      <c r="AC5" s="70">
        <f t="shared" si="6"/>
        <v>51450</v>
      </c>
      <c r="AD5" s="71">
        <v>98</v>
      </c>
      <c r="AE5" s="70">
        <v>23.39</v>
      </c>
      <c r="AF5" s="70">
        <f t="shared" si="7"/>
        <v>57305.5</v>
      </c>
      <c r="AG5" s="69" t="s">
        <v>37</v>
      </c>
      <c r="AH5" s="70"/>
      <c r="AI5" s="70">
        <f t="shared" si="8"/>
        <v>0</v>
      </c>
      <c r="AJ5" s="73" t="s">
        <v>41</v>
      </c>
      <c r="AK5" s="70">
        <v>15</v>
      </c>
      <c r="AL5" s="74">
        <f t="shared" si="9"/>
        <v>36750</v>
      </c>
      <c r="AM5" s="73">
        <v>2</v>
      </c>
      <c r="AN5" s="74">
        <v>44.8</v>
      </c>
      <c r="AO5" s="75">
        <f t="shared" ref="AO5:AO68" si="15">AN5*K5</f>
        <v>109760</v>
      </c>
      <c r="AP5" s="73">
        <v>2</v>
      </c>
      <c r="AQ5" s="74">
        <v>120</v>
      </c>
      <c r="AR5" s="75" t="e">
        <f>AQ5*#REF!</f>
        <v>#REF!</v>
      </c>
      <c r="AS5" s="73">
        <v>2</v>
      </c>
      <c r="AT5" s="74">
        <v>75</v>
      </c>
      <c r="AU5" s="74" t="e">
        <f>AT5*#REF!</f>
        <v>#REF!</v>
      </c>
      <c r="AV5" s="73">
        <v>2</v>
      </c>
      <c r="AW5" s="75">
        <v>35.54</v>
      </c>
      <c r="AX5" s="75" t="e">
        <f>AW5*#REF!</f>
        <v>#REF!</v>
      </c>
      <c r="AY5" s="87"/>
      <c r="AZ5" s="77">
        <f>MIN(AK5,AH5,AE5,AB5,Y5,V5,S5,P5,M5,AN5,AQ5,AT5,AW5)</f>
        <v>15</v>
      </c>
      <c r="BA5" s="77">
        <f t="shared" si="10"/>
        <v>42.747777777777777</v>
      </c>
      <c r="BB5" s="77">
        <f t="shared" si="11"/>
        <v>30</v>
      </c>
      <c r="BC5" s="77">
        <f t="shared" si="12"/>
        <v>120</v>
      </c>
      <c r="BD5" s="88"/>
      <c r="BE5" s="89">
        <f t="shared" ref="BE5:BG23" si="16">AZ5*$K5</f>
        <v>36750</v>
      </c>
      <c r="BF5" s="90">
        <f t="shared" si="16"/>
        <v>104732.05555555555</v>
      </c>
      <c r="BG5" s="91">
        <f t="shared" si="16"/>
        <v>73500</v>
      </c>
      <c r="BH5" s="342">
        <f t="shared" si="13"/>
        <v>35.675714285714285</v>
      </c>
      <c r="BI5" s="82"/>
    </row>
    <row r="6" spans="1:62" ht="60" x14ac:dyDescent="0.25">
      <c r="A6" s="59">
        <v>3</v>
      </c>
      <c r="B6" s="83" t="s">
        <v>34</v>
      </c>
      <c r="C6" s="84" t="s">
        <v>42</v>
      </c>
      <c r="D6" s="85" t="s">
        <v>43</v>
      </c>
      <c r="E6" s="86" t="s">
        <v>9</v>
      </c>
      <c r="F6" s="64">
        <v>500</v>
      </c>
      <c r="G6" s="64">
        <f t="shared" si="0"/>
        <v>500</v>
      </c>
      <c r="H6" s="65">
        <v>6.86</v>
      </c>
      <c r="I6" s="66">
        <f t="shared" si="14"/>
        <v>3430</v>
      </c>
      <c r="J6" s="351">
        <v>445479</v>
      </c>
      <c r="K6" s="68">
        <v>12300</v>
      </c>
      <c r="L6" s="69" t="s">
        <v>37</v>
      </c>
      <c r="M6" s="70"/>
      <c r="N6" s="70">
        <f t="shared" si="1"/>
        <v>0</v>
      </c>
      <c r="O6" s="71">
        <v>276</v>
      </c>
      <c r="P6" s="70">
        <v>3</v>
      </c>
      <c r="Q6" s="70">
        <f t="shared" si="2"/>
        <v>36900</v>
      </c>
      <c r="R6" s="71">
        <v>578</v>
      </c>
      <c r="S6" s="70">
        <v>2.5499999999999998</v>
      </c>
      <c r="T6" s="70">
        <f t="shared" si="3"/>
        <v>31364.999999999996</v>
      </c>
      <c r="U6" s="69" t="s">
        <v>37</v>
      </c>
      <c r="V6" s="70"/>
      <c r="W6" s="70">
        <f t="shared" si="4"/>
        <v>0</v>
      </c>
      <c r="X6" s="71">
        <v>121</v>
      </c>
      <c r="Y6" s="70">
        <v>2.58</v>
      </c>
      <c r="Z6" s="70">
        <f t="shared" si="5"/>
        <v>31734</v>
      </c>
      <c r="AA6" s="69" t="s">
        <v>37</v>
      </c>
      <c r="AB6" s="70"/>
      <c r="AC6" s="70">
        <f t="shared" si="6"/>
        <v>0</v>
      </c>
      <c r="AD6" s="69" t="s">
        <v>37</v>
      </c>
      <c r="AE6" s="70"/>
      <c r="AF6" s="70">
        <f t="shared" si="7"/>
        <v>0</v>
      </c>
      <c r="AG6" s="69" t="s">
        <v>37</v>
      </c>
      <c r="AH6" s="70"/>
      <c r="AI6" s="70">
        <f t="shared" si="8"/>
        <v>0</v>
      </c>
      <c r="AJ6" s="69" t="s">
        <v>37</v>
      </c>
      <c r="AK6" s="70"/>
      <c r="AL6" s="74">
        <f t="shared" si="9"/>
        <v>0</v>
      </c>
      <c r="AM6" s="73">
        <v>3</v>
      </c>
      <c r="AN6" s="74">
        <v>7.7</v>
      </c>
      <c r="AO6" s="75">
        <f t="shared" si="15"/>
        <v>94710</v>
      </c>
      <c r="AP6" s="73">
        <v>3</v>
      </c>
      <c r="AQ6" s="74">
        <v>12</v>
      </c>
      <c r="AR6" s="75" t="e">
        <f>AQ6*#REF!</f>
        <v>#REF!</v>
      </c>
      <c r="AS6" s="73">
        <v>3</v>
      </c>
      <c r="AT6" s="74">
        <v>9</v>
      </c>
      <c r="AU6" s="74" t="e">
        <f>AT6*#REF!</f>
        <v>#REF!</v>
      </c>
      <c r="AV6" s="73">
        <v>3</v>
      </c>
      <c r="AW6" s="75">
        <v>12.12</v>
      </c>
      <c r="AX6" s="75" t="e">
        <f>AW6*#REF!</f>
        <v>#REF!</v>
      </c>
      <c r="AY6" s="87"/>
      <c r="AZ6" s="77">
        <f t="shared" ref="AZ6:AZ69" si="17">MIN(AK6,AH6,AE6,AB6,Y6,V6,S6,P6,M6,AN6,AQ6,AT6,AW6)</f>
        <v>2.5499999999999998</v>
      </c>
      <c r="BA6" s="77">
        <f t="shared" si="10"/>
        <v>6.992857142857142</v>
      </c>
      <c r="BB6" s="77">
        <f t="shared" si="11"/>
        <v>7.7</v>
      </c>
      <c r="BC6" s="77">
        <f t="shared" si="12"/>
        <v>12.12</v>
      </c>
      <c r="BD6" s="88"/>
      <c r="BE6" s="89">
        <f t="shared" si="16"/>
        <v>31364.999999999996</v>
      </c>
      <c r="BF6" s="90">
        <f t="shared" si="16"/>
        <v>86012.142857142841</v>
      </c>
      <c r="BG6" s="91">
        <f t="shared" si="16"/>
        <v>94710</v>
      </c>
      <c r="BH6" s="342">
        <f t="shared" si="13"/>
        <v>6.8559999999999999</v>
      </c>
      <c r="BI6" s="82"/>
    </row>
    <row r="7" spans="1:62" ht="60" x14ac:dyDescent="0.25">
      <c r="A7" s="59">
        <v>4</v>
      </c>
      <c r="B7" s="83" t="s">
        <v>34</v>
      </c>
      <c r="C7" s="84" t="s">
        <v>44</v>
      </c>
      <c r="D7" s="85" t="s">
        <v>45</v>
      </c>
      <c r="E7" s="86" t="s">
        <v>9</v>
      </c>
      <c r="F7" s="64">
        <v>1000</v>
      </c>
      <c r="G7" s="64">
        <f t="shared" si="0"/>
        <v>1000</v>
      </c>
      <c r="H7" s="65">
        <v>4.74</v>
      </c>
      <c r="I7" s="66">
        <f t="shared" si="14"/>
        <v>4740</v>
      </c>
      <c r="J7" s="351">
        <v>445484</v>
      </c>
      <c r="K7" s="68">
        <v>39000</v>
      </c>
      <c r="L7" s="69" t="s">
        <v>37</v>
      </c>
      <c r="M7" s="70"/>
      <c r="N7" s="70">
        <f t="shared" si="1"/>
        <v>0</v>
      </c>
      <c r="O7" s="71">
        <v>276</v>
      </c>
      <c r="P7" s="70">
        <v>3</v>
      </c>
      <c r="Q7" s="70">
        <f t="shared" si="2"/>
        <v>117000</v>
      </c>
      <c r="R7" s="71">
        <v>577</v>
      </c>
      <c r="S7" s="70">
        <v>2.5</v>
      </c>
      <c r="T7" s="70">
        <f t="shared" si="3"/>
        <v>97500</v>
      </c>
      <c r="U7" s="69" t="s">
        <v>37</v>
      </c>
      <c r="V7" s="70"/>
      <c r="W7" s="70">
        <f t="shared" si="4"/>
        <v>0</v>
      </c>
      <c r="X7" s="71">
        <v>121</v>
      </c>
      <c r="Y7" s="70">
        <v>2.58</v>
      </c>
      <c r="Z7" s="70">
        <f t="shared" si="5"/>
        <v>100620</v>
      </c>
      <c r="AA7" s="71">
        <v>1</v>
      </c>
      <c r="AB7" s="70">
        <v>3</v>
      </c>
      <c r="AC7" s="70">
        <f t="shared" si="6"/>
        <v>117000</v>
      </c>
      <c r="AD7" s="71">
        <v>97</v>
      </c>
      <c r="AE7" s="70">
        <v>1.62</v>
      </c>
      <c r="AF7" s="70">
        <f t="shared" si="7"/>
        <v>63180.000000000007</v>
      </c>
      <c r="AG7" s="71">
        <v>106</v>
      </c>
      <c r="AH7" s="70">
        <v>0.47</v>
      </c>
      <c r="AI7" s="70">
        <f t="shared" si="8"/>
        <v>18330</v>
      </c>
      <c r="AJ7" s="71" t="s">
        <v>46</v>
      </c>
      <c r="AK7" s="70">
        <v>5</v>
      </c>
      <c r="AL7" s="74">
        <f t="shared" si="9"/>
        <v>195000</v>
      </c>
      <c r="AM7" s="73">
        <v>4</v>
      </c>
      <c r="AN7" s="74">
        <v>6.3</v>
      </c>
      <c r="AO7" s="75">
        <f t="shared" si="15"/>
        <v>245700</v>
      </c>
      <c r="AP7" s="73">
        <v>4</v>
      </c>
      <c r="AQ7" s="74">
        <v>12</v>
      </c>
      <c r="AR7" s="75" t="e">
        <f>AQ7*#REF!</f>
        <v>#REF!</v>
      </c>
      <c r="AS7" s="73">
        <v>4</v>
      </c>
      <c r="AT7" s="74">
        <v>9</v>
      </c>
      <c r="AU7" s="74" t="e">
        <f>AT7*#REF!</f>
        <v>#REF!</v>
      </c>
      <c r="AV7" s="73">
        <v>4</v>
      </c>
      <c r="AW7" s="75">
        <v>9.69</v>
      </c>
      <c r="AX7" s="75" t="e">
        <f>AW7*#REF!</f>
        <v>#REF!</v>
      </c>
      <c r="AY7" s="87"/>
      <c r="AZ7" s="77">
        <f t="shared" si="17"/>
        <v>0.47</v>
      </c>
      <c r="BA7" s="77">
        <f t="shared" si="10"/>
        <v>5.0145454545454546</v>
      </c>
      <c r="BB7" s="77">
        <f t="shared" si="11"/>
        <v>3</v>
      </c>
      <c r="BC7" s="77">
        <f t="shared" si="12"/>
        <v>12</v>
      </c>
      <c r="BD7" s="88"/>
      <c r="BE7" s="89">
        <f t="shared" si="16"/>
        <v>18330</v>
      </c>
      <c r="BF7" s="90">
        <f t="shared" si="16"/>
        <v>195567.27272727274</v>
      </c>
      <c r="BG7" s="91">
        <f t="shared" si="16"/>
        <v>117000</v>
      </c>
      <c r="BH7" s="342">
        <f t="shared" si="13"/>
        <v>4.7433333333333332</v>
      </c>
      <c r="BI7" s="82"/>
    </row>
    <row r="8" spans="1:62" ht="132" x14ac:dyDescent="0.25">
      <c r="A8" s="59">
        <v>5</v>
      </c>
      <c r="B8" s="83" t="s">
        <v>34</v>
      </c>
      <c r="C8" s="84" t="s">
        <v>47</v>
      </c>
      <c r="D8" s="85" t="s">
        <v>48</v>
      </c>
      <c r="E8" s="86" t="s">
        <v>49</v>
      </c>
      <c r="F8" s="64">
        <v>500</v>
      </c>
      <c r="G8" s="64">
        <f t="shared" si="0"/>
        <v>500</v>
      </c>
      <c r="H8" s="65">
        <v>253.96</v>
      </c>
      <c r="I8" s="66">
        <f t="shared" si="14"/>
        <v>126980</v>
      </c>
      <c r="J8" s="351">
        <v>12807</v>
      </c>
      <c r="K8" s="68">
        <v>500</v>
      </c>
      <c r="L8" s="71">
        <v>169</v>
      </c>
      <c r="M8" s="70">
        <v>336</v>
      </c>
      <c r="N8" s="70">
        <f t="shared" si="1"/>
        <v>168000</v>
      </c>
      <c r="O8" s="71">
        <v>270</v>
      </c>
      <c r="P8" s="70">
        <v>80</v>
      </c>
      <c r="Q8" s="70">
        <f t="shared" si="2"/>
        <v>40000</v>
      </c>
      <c r="R8" s="69" t="s">
        <v>37</v>
      </c>
      <c r="S8" s="70"/>
      <c r="T8" s="70">
        <f t="shared" si="3"/>
        <v>0</v>
      </c>
      <c r="U8" s="71" t="s">
        <v>50</v>
      </c>
      <c r="V8" s="70">
        <v>50</v>
      </c>
      <c r="W8" s="70">
        <f t="shared" si="4"/>
        <v>25000</v>
      </c>
      <c r="X8" s="69" t="s">
        <v>37</v>
      </c>
      <c r="Y8" s="70"/>
      <c r="Z8" s="70">
        <f t="shared" si="5"/>
        <v>0</v>
      </c>
      <c r="AA8" s="69" t="s">
        <v>37</v>
      </c>
      <c r="AB8" s="70"/>
      <c r="AC8" s="70">
        <f t="shared" si="6"/>
        <v>0</v>
      </c>
      <c r="AD8" s="69" t="s">
        <v>37</v>
      </c>
      <c r="AE8" s="70"/>
      <c r="AF8" s="70">
        <f t="shared" si="7"/>
        <v>0</v>
      </c>
      <c r="AG8" s="69" t="s">
        <v>37</v>
      </c>
      <c r="AH8" s="70"/>
      <c r="AI8" s="70">
        <f t="shared" si="8"/>
        <v>0</v>
      </c>
      <c r="AJ8" s="69" t="s">
        <v>37</v>
      </c>
      <c r="AK8" s="70"/>
      <c r="AL8" s="74">
        <f t="shared" si="9"/>
        <v>0</v>
      </c>
      <c r="AM8" s="73">
        <v>5</v>
      </c>
      <c r="AN8" s="74">
        <v>252</v>
      </c>
      <c r="AO8" s="75">
        <f t="shared" si="15"/>
        <v>126000</v>
      </c>
      <c r="AP8" s="73">
        <v>5</v>
      </c>
      <c r="AQ8" s="74">
        <v>370</v>
      </c>
      <c r="AR8" s="75" t="e">
        <f>AQ8*#REF!</f>
        <v>#REF!</v>
      </c>
      <c r="AS8" s="73">
        <v>5</v>
      </c>
      <c r="AT8" s="74">
        <v>311</v>
      </c>
      <c r="AU8" s="74" t="e">
        <f>AT8*#REF!</f>
        <v>#REF!</v>
      </c>
      <c r="AV8" s="73">
        <v>5</v>
      </c>
      <c r="AW8" s="75">
        <v>290.79000000000002</v>
      </c>
      <c r="AX8" s="75" t="e">
        <f>AW8*#REF!</f>
        <v>#REF!</v>
      </c>
      <c r="AY8" s="87"/>
      <c r="AZ8" s="77">
        <f t="shared" si="17"/>
        <v>50</v>
      </c>
      <c r="BA8" s="77">
        <f t="shared" si="10"/>
        <v>241.39857142857142</v>
      </c>
      <c r="BB8" s="77">
        <f t="shared" si="11"/>
        <v>290.79000000000002</v>
      </c>
      <c r="BC8" s="77">
        <f t="shared" si="12"/>
        <v>370</v>
      </c>
      <c r="BD8" s="88"/>
      <c r="BE8" s="89">
        <f t="shared" si="16"/>
        <v>25000</v>
      </c>
      <c r="BF8" s="90">
        <f t="shared" si="16"/>
        <v>120699.28571428571</v>
      </c>
      <c r="BG8" s="91">
        <f t="shared" si="16"/>
        <v>145395</v>
      </c>
      <c r="BH8" s="342">
        <f t="shared" si="13"/>
        <v>253.958</v>
      </c>
      <c r="BI8" s="82"/>
    </row>
    <row r="9" spans="1:62" ht="156" x14ac:dyDescent="0.25">
      <c r="A9" s="59">
        <v>6</v>
      </c>
      <c r="B9" s="83" t="s">
        <v>34</v>
      </c>
      <c r="C9" s="84" t="s">
        <v>51</v>
      </c>
      <c r="D9" s="85" t="s">
        <v>52</v>
      </c>
      <c r="E9" s="86" t="s">
        <v>49</v>
      </c>
      <c r="F9" s="64">
        <v>500</v>
      </c>
      <c r="G9" s="64">
        <f t="shared" si="0"/>
        <v>500</v>
      </c>
      <c r="H9" s="65">
        <v>353.97</v>
      </c>
      <c r="I9" s="66">
        <f t="shared" si="14"/>
        <v>176985</v>
      </c>
      <c r="J9" s="351">
        <v>12807</v>
      </c>
      <c r="K9" s="68">
        <v>500</v>
      </c>
      <c r="L9" s="71">
        <v>170</v>
      </c>
      <c r="M9" s="70">
        <v>395</v>
      </c>
      <c r="N9" s="70">
        <f t="shared" si="1"/>
        <v>197500</v>
      </c>
      <c r="O9" s="69" t="s">
        <v>37</v>
      </c>
      <c r="P9" s="70"/>
      <c r="Q9" s="70">
        <f t="shared" si="2"/>
        <v>0</v>
      </c>
      <c r="R9" s="71">
        <v>590</v>
      </c>
      <c r="S9" s="70">
        <v>250</v>
      </c>
      <c r="T9" s="70">
        <f t="shared" si="3"/>
        <v>125000</v>
      </c>
      <c r="U9" s="69" t="s">
        <v>37</v>
      </c>
      <c r="V9" s="70"/>
      <c r="W9" s="70">
        <f t="shared" si="4"/>
        <v>0</v>
      </c>
      <c r="X9" s="69" t="s">
        <v>37</v>
      </c>
      <c r="Y9" s="70"/>
      <c r="Z9" s="70">
        <f t="shared" si="5"/>
        <v>0</v>
      </c>
      <c r="AA9" s="69" t="s">
        <v>37</v>
      </c>
      <c r="AB9" s="70"/>
      <c r="AC9" s="70">
        <f t="shared" si="6"/>
        <v>0</v>
      </c>
      <c r="AD9" s="69" t="s">
        <v>37</v>
      </c>
      <c r="AE9" s="70"/>
      <c r="AF9" s="70">
        <f t="shared" si="7"/>
        <v>0</v>
      </c>
      <c r="AG9" s="71">
        <v>97</v>
      </c>
      <c r="AH9" s="70">
        <v>290.42</v>
      </c>
      <c r="AI9" s="70">
        <f t="shared" si="8"/>
        <v>145210</v>
      </c>
      <c r="AJ9" s="69" t="s">
        <v>37</v>
      </c>
      <c r="AK9" s="70"/>
      <c r="AL9" s="74">
        <f t="shared" si="9"/>
        <v>0</v>
      </c>
      <c r="AM9" s="73">
        <v>6</v>
      </c>
      <c r="AN9" s="74">
        <v>364</v>
      </c>
      <c r="AO9" s="75">
        <f t="shared" si="15"/>
        <v>182000</v>
      </c>
      <c r="AP9" s="73">
        <v>6</v>
      </c>
      <c r="AQ9" s="74">
        <v>385</v>
      </c>
      <c r="AR9" s="75" t="e">
        <f>AQ9*#REF!</f>
        <v>#REF!</v>
      </c>
      <c r="AS9" s="73">
        <v>6</v>
      </c>
      <c r="AT9" s="74">
        <v>375</v>
      </c>
      <c r="AU9" s="74" t="e">
        <f>AT9*#REF!</f>
        <v>#REF!</v>
      </c>
      <c r="AV9" s="73">
        <v>6</v>
      </c>
      <c r="AW9" s="75">
        <v>355.41</v>
      </c>
      <c r="AX9" s="75" t="e">
        <f>AW9*#REF!</f>
        <v>#REF!</v>
      </c>
      <c r="AY9" s="87"/>
      <c r="AZ9" s="77">
        <f t="shared" si="17"/>
        <v>250</v>
      </c>
      <c r="BA9" s="77">
        <f t="shared" si="10"/>
        <v>344.97571428571428</v>
      </c>
      <c r="BB9" s="77">
        <f t="shared" si="11"/>
        <v>364</v>
      </c>
      <c r="BC9" s="77">
        <f t="shared" si="12"/>
        <v>395</v>
      </c>
      <c r="BD9" s="88"/>
      <c r="BE9" s="89">
        <f t="shared" si="16"/>
        <v>125000</v>
      </c>
      <c r="BF9" s="90">
        <f t="shared" si="16"/>
        <v>172487.85714285713</v>
      </c>
      <c r="BG9" s="91">
        <f t="shared" si="16"/>
        <v>182000</v>
      </c>
      <c r="BH9" s="342">
        <f t="shared" si="13"/>
        <v>353.96600000000001</v>
      </c>
      <c r="BI9" s="82"/>
    </row>
    <row r="10" spans="1:62" ht="180" x14ac:dyDescent="0.25">
      <c r="A10" s="59">
        <v>7</v>
      </c>
      <c r="B10" s="83" t="s">
        <v>34</v>
      </c>
      <c r="C10" s="84" t="s">
        <v>53</v>
      </c>
      <c r="D10" s="85" t="s">
        <v>54</v>
      </c>
      <c r="E10" s="86" t="s">
        <v>49</v>
      </c>
      <c r="F10" s="64">
        <v>500</v>
      </c>
      <c r="G10" s="64">
        <f t="shared" si="0"/>
        <v>500</v>
      </c>
      <c r="H10" s="65">
        <v>473.59</v>
      </c>
      <c r="I10" s="66">
        <f t="shared" si="14"/>
        <v>236795</v>
      </c>
      <c r="J10" s="351">
        <v>12807</v>
      </c>
      <c r="K10" s="68">
        <v>500</v>
      </c>
      <c r="L10" s="71">
        <v>171</v>
      </c>
      <c r="M10" s="70">
        <v>558</v>
      </c>
      <c r="N10" s="70">
        <f t="shared" si="1"/>
        <v>279000</v>
      </c>
      <c r="O10" s="69" t="s">
        <v>37</v>
      </c>
      <c r="P10" s="70"/>
      <c r="Q10" s="70">
        <f t="shared" si="2"/>
        <v>0</v>
      </c>
      <c r="R10" s="69" t="s">
        <v>37</v>
      </c>
      <c r="S10" s="70"/>
      <c r="T10" s="70">
        <f t="shared" si="3"/>
        <v>0</v>
      </c>
      <c r="U10" s="69" t="s">
        <v>37</v>
      </c>
      <c r="V10" s="70"/>
      <c r="W10" s="70">
        <f t="shared" si="4"/>
        <v>0</v>
      </c>
      <c r="X10" s="69" t="s">
        <v>37</v>
      </c>
      <c r="Y10" s="70"/>
      <c r="Z10" s="70">
        <f t="shared" si="5"/>
        <v>0</v>
      </c>
      <c r="AA10" s="69" t="s">
        <v>37</v>
      </c>
      <c r="AB10" s="70"/>
      <c r="AC10" s="70">
        <f t="shared" si="6"/>
        <v>0</v>
      </c>
      <c r="AD10" s="69" t="s">
        <v>37</v>
      </c>
      <c r="AE10" s="70"/>
      <c r="AF10" s="70">
        <f t="shared" si="7"/>
        <v>0</v>
      </c>
      <c r="AG10" s="71">
        <v>98</v>
      </c>
      <c r="AH10" s="70">
        <v>385.4</v>
      </c>
      <c r="AI10" s="70">
        <f t="shared" si="8"/>
        <v>192700</v>
      </c>
      <c r="AJ10" s="69" t="s">
        <v>37</v>
      </c>
      <c r="AK10" s="70"/>
      <c r="AL10" s="74">
        <f t="shared" si="9"/>
        <v>0</v>
      </c>
      <c r="AM10" s="73">
        <v>7</v>
      </c>
      <c r="AN10" s="74">
        <v>532</v>
      </c>
      <c r="AO10" s="75">
        <f t="shared" si="15"/>
        <v>266000</v>
      </c>
      <c r="AP10" s="73">
        <v>7</v>
      </c>
      <c r="AQ10" s="74">
        <v>430</v>
      </c>
      <c r="AR10" s="92" t="e">
        <f>AQ10*#REF!</f>
        <v>#REF!</v>
      </c>
      <c r="AS10" s="73">
        <v>7</v>
      </c>
      <c r="AT10" s="74">
        <v>480</v>
      </c>
      <c r="AU10" s="74" t="e">
        <f>AT10*#REF!</f>
        <v>#REF!</v>
      </c>
      <c r="AV10" s="73">
        <v>7</v>
      </c>
      <c r="AW10" s="75">
        <v>452.34</v>
      </c>
      <c r="AX10" s="75" t="e">
        <f>AW10*#REF!</f>
        <v>#REF!</v>
      </c>
      <c r="AY10" s="93"/>
      <c r="AZ10" s="77">
        <f t="shared" si="17"/>
        <v>385.4</v>
      </c>
      <c r="BA10" s="77">
        <f t="shared" si="10"/>
        <v>472.95666666666671</v>
      </c>
      <c r="BB10" s="77">
        <f t="shared" si="11"/>
        <v>466.16999999999996</v>
      </c>
      <c r="BC10" s="77">
        <f t="shared" si="12"/>
        <v>558</v>
      </c>
      <c r="BD10" s="88"/>
      <c r="BE10" s="89">
        <f t="shared" si="16"/>
        <v>192700</v>
      </c>
      <c r="BF10" s="90">
        <f t="shared" si="16"/>
        <v>236478.33333333334</v>
      </c>
      <c r="BG10" s="91">
        <f t="shared" si="16"/>
        <v>233084.99999999997</v>
      </c>
      <c r="BH10" s="342">
        <f t="shared" si="13"/>
        <v>473.58500000000004</v>
      </c>
      <c r="BI10" s="82"/>
    </row>
    <row r="11" spans="1:62" ht="144" x14ac:dyDescent="0.25">
      <c r="A11" s="59">
        <v>8</v>
      </c>
      <c r="B11" s="83" t="s">
        <v>34</v>
      </c>
      <c r="C11" s="84" t="s">
        <v>55</v>
      </c>
      <c r="D11" s="85" t="s">
        <v>56</v>
      </c>
      <c r="E11" s="86" t="s">
        <v>49</v>
      </c>
      <c r="F11" s="64">
        <v>500</v>
      </c>
      <c r="G11" s="64">
        <f t="shared" si="0"/>
        <v>500</v>
      </c>
      <c r="H11" s="65">
        <v>145.6</v>
      </c>
      <c r="I11" s="66">
        <f t="shared" si="14"/>
        <v>72800</v>
      </c>
      <c r="J11" s="351">
        <v>12807</v>
      </c>
      <c r="K11" s="68">
        <v>1600</v>
      </c>
      <c r="L11" s="71">
        <v>172</v>
      </c>
      <c r="M11" s="70">
        <v>257</v>
      </c>
      <c r="N11" s="70">
        <f t="shared" si="1"/>
        <v>411200</v>
      </c>
      <c r="O11" s="71">
        <v>278</v>
      </c>
      <c r="P11" s="70">
        <v>87</v>
      </c>
      <c r="Q11" s="70">
        <f t="shared" si="2"/>
        <v>139200</v>
      </c>
      <c r="R11" s="71">
        <v>588</v>
      </c>
      <c r="S11" s="70">
        <v>90</v>
      </c>
      <c r="T11" s="70">
        <f t="shared" si="3"/>
        <v>144000</v>
      </c>
      <c r="U11" s="71" t="s">
        <v>41</v>
      </c>
      <c r="V11" s="70">
        <v>60</v>
      </c>
      <c r="W11" s="70">
        <f t="shared" si="4"/>
        <v>96000</v>
      </c>
      <c r="X11" s="71">
        <v>122</v>
      </c>
      <c r="Y11" s="70">
        <v>55</v>
      </c>
      <c r="Z11" s="70">
        <f t="shared" si="5"/>
        <v>88000</v>
      </c>
      <c r="AA11" s="71">
        <v>6</v>
      </c>
      <c r="AB11" s="70">
        <v>95</v>
      </c>
      <c r="AC11" s="70">
        <f t="shared" si="6"/>
        <v>152000</v>
      </c>
      <c r="AD11" s="71">
        <v>91</v>
      </c>
      <c r="AE11" s="70">
        <v>75.209999999999994</v>
      </c>
      <c r="AF11" s="70">
        <f t="shared" si="7"/>
        <v>120335.99999999999</v>
      </c>
      <c r="AG11" s="71">
        <v>93</v>
      </c>
      <c r="AH11" s="70">
        <v>62.43</v>
      </c>
      <c r="AI11" s="70">
        <f t="shared" si="8"/>
        <v>99888</v>
      </c>
      <c r="AJ11" s="71" t="s">
        <v>57</v>
      </c>
      <c r="AK11" s="70">
        <v>85</v>
      </c>
      <c r="AL11" s="74">
        <f t="shared" si="9"/>
        <v>136000</v>
      </c>
      <c r="AM11" s="73">
        <v>8</v>
      </c>
      <c r="AN11" s="74">
        <v>203</v>
      </c>
      <c r="AO11" s="75">
        <f t="shared" si="15"/>
        <v>324800</v>
      </c>
      <c r="AP11" s="73">
        <v>8</v>
      </c>
      <c r="AQ11" s="74">
        <v>372</v>
      </c>
      <c r="AR11" s="92" t="e">
        <f>AQ11*#REF!</f>
        <v>#REF!</v>
      </c>
      <c r="AS11" s="73">
        <v>8</v>
      </c>
      <c r="AT11" s="74">
        <v>280</v>
      </c>
      <c r="AU11" s="74" t="e">
        <f>AT11*#REF!</f>
        <v>#REF!</v>
      </c>
      <c r="AV11" s="73">
        <v>8</v>
      </c>
      <c r="AW11" s="75">
        <v>306.95</v>
      </c>
      <c r="AX11" s="75" t="e">
        <f>AW11*#REF!</f>
        <v>#REF!</v>
      </c>
      <c r="AY11" s="93"/>
      <c r="AZ11" s="77">
        <f t="shared" si="17"/>
        <v>55</v>
      </c>
      <c r="BA11" s="77">
        <f t="shared" si="10"/>
        <v>156.04538461538462</v>
      </c>
      <c r="BB11" s="77">
        <f t="shared" si="11"/>
        <v>90</v>
      </c>
      <c r="BC11" s="77">
        <f t="shared" si="12"/>
        <v>372</v>
      </c>
      <c r="BD11" s="88"/>
      <c r="BE11" s="89">
        <f t="shared" si="16"/>
        <v>88000</v>
      </c>
      <c r="BF11" s="90">
        <f t="shared" si="16"/>
        <v>249672.6153846154</v>
      </c>
      <c r="BG11" s="91">
        <f t="shared" si="16"/>
        <v>144000</v>
      </c>
      <c r="BH11" s="342">
        <f t="shared" si="13"/>
        <v>145.5990909090909</v>
      </c>
      <c r="BI11" s="82"/>
    </row>
    <row r="12" spans="1:62" ht="168" x14ac:dyDescent="0.25">
      <c r="A12" s="59">
        <v>9</v>
      </c>
      <c r="B12" s="83" t="s">
        <v>34</v>
      </c>
      <c r="C12" s="84" t="s">
        <v>58</v>
      </c>
      <c r="D12" s="85" t="s">
        <v>59</v>
      </c>
      <c r="E12" s="86" t="s">
        <v>49</v>
      </c>
      <c r="F12" s="64">
        <v>100</v>
      </c>
      <c r="G12" s="64">
        <f t="shared" si="0"/>
        <v>100</v>
      </c>
      <c r="H12" s="65">
        <v>230.71</v>
      </c>
      <c r="I12" s="66">
        <f t="shared" si="14"/>
        <v>23071</v>
      </c>
      <c r="J12" s="351">
        <v>12807</v>
      </c>
      <c r="K12" s="68">
        <v>800</v>
      </c>
      <c r="L12" s="71">
        <v>173</v>
      </c>
      <c r="M12" s="70">
        <v>350</v>
      </c>
      <c r="N12" s="70">
        <f t="shared" si="1"/>
        <v>280000</v>
      </c>
      <c r="O12" s="71">
        <v>279</v>
      </c>
      <c r="P12" s="70">
        <v>100</v>
      </c>
      <c r="Q12" s="70">
        <f t="shared" si="2"/>
        <v>80000</v>
      </c>
      <c r="R12" s="71">
        <v>591</v>
      </c>
      <c r="S12" s="70">
        <v>197.67</v>
      </c>
      <c r="T12" s="70">
        <f t="shared" si="3"/>
        <v>158136</v>
      </c>
      <c r="U12" s="69" t="s">
        <v>37</v>
      </c>
      <c r="V12" s="70"/>
      <c r="W12" s="70">
        <f t="shared" si="4"/>
        <v>0</v>
      </c>
      <c r="X12" s="71">
        <v>123</v>
      </c>
      <c r="Y12" s="70">
        <v>80</v>
      </c>
      <c r="Z12" s="70">
        <f t="shared" si="5"/>
        <v>64000</v>
      </c>
      <c r="AA12" s="69" t="s">
        <v>37</v>
      </c>
      <c r="AB12" s="70"/>
      <c r="AC12" s="70">
        <f t="shared" si="6"/>
        <v>0</v>
      </c>
      <c r="AD12" s="71">
        <v>92</v>
      </c>
      <c r="AE12" s="70">
        <v>130.57</v>
      </c>
      <c r="AF12" s="70">
        <f t="shared" si="7"/>
        <v>104456</v>
      </c>
      <c r="AG12" s="71">
        <v>94</v>
      </c>
      <c r="AH12" s="70">
        <v>90.4</v>
      </c>
      <c r="AI12" s="70">
        <f t="shared" si="8"/>
        <v>72320</v>
      </c>
      <c r="AJ12" s="69" t="s">
        <v>37</v>
      </c>
      <c r="AK12" s="70"/>
      <c r="AL12" s="74">
        <f t="shared" si="9"/>
        <v>0</v>
      </c>
      <c r="AM12" s="73">
        <v>9</v>
      </c>
      <c r="AN12" s="74">
        <v>266</v>
      </c>
      <c r="AO12" s="75">
        <f t="shared" si="15"/>
        <v>212800</v>
      </c>
      <c r="AP12" s="73">
        <v>9</v>
      </c>
      <c r="AQ12" s="74">
        <v>386</v>
      </c>
      <c r="AR12" s="92" t="e">
        <f>AQ12*#REF!</f>
        <v>#REF!</v>
      </c>
      <c r="AS12" s="73">
        <v>9</v>
      </c>
      <c r="AT12" s="74">
        <v>325</v>
      </c>
      <c r="AU12" s="74" t="e">
        <f>AT12*#REF!</f>
        <v>#REF!</v>
      </c>
      <c r="AV12" s="73">
        <v>9</v>
      </c>
      <c r="AW12" s="75">
        <v>387.72</v>
      </c>
      <c r="AX12" s="75" t="e">
        <f>AW12*#REF!</f>
        <v>#REF!</v>
      </c>
      <c r="AY12" s="93"/>
      <c r="AZ12" s="77">
        <f t="shared" si="17"/>
        <v>80</v>
      </c>
      <c r="BA12" s="77">
        <f t="shared" si="10"/>
        <v>231.33599999999996</v>
      </c>
      <c r="BB12" s="77">
        <f t="shared" si="11"/>
        <v>231.83499999999998</v>
      </c>
      <c r="BC12" s="77">
        <f t="shared" si="12"/>
        <v>387.72</v>
      </c>
      <c r="BD12" s="88"/>
      <c r="BE12" s="89">
        <f t="shared" si="16"/>
        <v>64000</v>
      </c>
      <c r="BF12" s="90">
        <f t="shared" si="16"/>
        <v>185068.79999999996</v>
      </c>
      <c r="BG12" s="91">
        <f t="shared" si="16"/>
        <v>185467.99999999997</v>
      </c>
      <c r="BH12" s="342">
        <f t="shared" si="13"/>
        <v>230.70499999999996</v>
      </c>
      <c r="BI12" s="82"/>
    </row>
    <row r="13" spans="1:62" ht="84" x14ac:dyDescent="0.25">
      <c r="A13" s="59">
        <v>10</v>
      </c>
      <c r="B13" s="83" t="s">
        <v>34</v>
      </c>
      <c r="C13" s="84" t="s">
        <v>60</v>
      </c>
      <c r="D13" s="85" t="s">
        <v>61</v>
      </c>
      <c r="E13" s="86" t="s">
        <v>62</v>
      </c>
      <c r="F13" s="64">
        <v>570</v>
      </c>
      <c r="G13" s="64">
        <f t="shared" si="0"/>
        <v>570</v>
      </c>
      <c r="H13" s="65">
        <v>120.06</v>
      </c>
      <c r="I13" s="66">
        <f t="shared" si="14"/>
        <v>68434.2</v>
      </c>
      <c r="J13" s="351">
        <v>328593</v>
      </c>
      <c r="K13" s="68">
        <v>570</v>
      </c>
      <c r="L13" s="69" t="s">
        <v>37</v>
      </c>
      <c r="M13" s="70"/>
      <c r="N13" s="70">
        <f t="shared" si="1"/>
        <v>0</v>
      </c>
      <c r="O13" s="69" t="s">
        <v>37</v>
      </c>
      <c r="P13" s="70"/>
      <c r="Q13" s="70">
        <f t="shared" si="2"/>
        <v>0</v>
      </c>
      <c r="R13" s="71">
        <v>580</v>
      </c>
      <c r="S13" s="70">
        <v>102.5</v>
      </c>
      <c r="T13" s="70">
        <f t="shared" si="3"/>
        <v>58425</v>
      </c>
      <c r="U13" s="71" t="s">
        <v>63</v>
      </c>
      <c r="V13" s="70">
        <v>30</v>
      </c>
      <c r="W13" s="70">
        <f t="shared" si="4"/>
        <v>17100</v>
      </c>
      <c r="X13" s="69" t="s">
        <v>37</v>
      </c>
      <c r="Y13" s="70"/>
      <c r="Z13" s="70">
        <f t="shared" si="5"/>
        <v>0</v>
      </c>
      <c r="AA13" s="71">
        <v>12</v>
      </c>
      <c r="AB13" s="70">
        <v>117</v>
      </c>
      <c r="AC13" s="70">
        <f t="shared" si="6"/>
        <v>66690</v>
      </c>
      <c r="AD13" s="71">
        <v>99</v>
      </c>
      <c r="AE13" s="70">
        <v>177.58</v>
      </c>
      <c r="AF13" s="70">
        <f t="shared" si="7"/>
        <v>101220.6</v>
      </c>
      <c r="AG13" s="71">
        <v>149</v>
      </c>
      <c r="AH13" s="70">
        <v>100.41</v>
      </c>
      <c r="AI13" s="70">
        <f t="shared" si="8"/>
        <v>57233.7</v>
      </c>
      <c r="AJ13" s="71" t="s">
        <v>64</v>
      </c>
      <c r="AK13" s="70">
        <v>40</v>
      </c>
      <c r="AL13" s="74">
        <f t="shared" si="9"/>
        <v>22800</v>
      </c>
      <c r="AM13" s="73">
        <v>10</v>
      </c>
      <c r="AN13" s="74">
        <v>133</v>
      </c>
      <c r="AO13" s="75">
        <f t="shared" si="15"/>
        <v>75810</v>
      </c>
      <c r="AP13" s="73">
        <v>10</v>
      </c>
      <c r="AQ13" s="74">
        <v>150</v>
      </c>
      <c r="AR13" s="92" t="e">
        <f>AQ13*#REF!</f>
        <v>#REF!</v>
      </c>
      <c r="AS13" s="73">
        <v>10</v>
      </c>
      <c r="AT13" s="74">
        <v>140</v>
      </c>
      <c r="AU13" s="74" t="e">
        <f>AT13*#REF!</f>
        <v>#REF!</v>
      </c>
      <c r="AV13" s="73">
        <v>10</v>
      </c>
      <c r="AW13" s="75">
        <v>242.33</v>
      </c>
      <c r="AX13" s="75" t="e">
        <f>AW13*#REF!</f>
        <v>#REF!</v>
      </c>
      <c r="AY13" s="93"/>
      <c r="AZ13" s="77">
        <f t="shared" si="17"/>
        <v>30</v>
      </c>
      <c r="BA13" s="77">
        <f t="shared" si="10"/>
        <v>123.282</v>
      </c>
      <c r="BB13" s="77">
        <f t="shared" si="11"/>
        <v>125</v>
      </c>
      <c r="BC13" s="77">
        <f t="shared" si="12"/>
        <v>242.33</v>
      </c>
      <c r="BD13" s="88"/>
      <c r="BE13" s="89">
        <f t="shared" si="16"/>
        <v>17100</v>
      </c>
      <c r="BF13" s="90">
        <f t="shared" si="16"/>
        <v>70270.740000000005</v>
      </c>
      <c r="BG13" s="91">
        <f t="shared" si="16"/>
        <v>71250</v>
      </c>
      <c r="BH13" s="342">
        <f t="shared" si="13"/>
        <v>120.06124999999999</v>
      </c>
      <c r="BI13" s="82"/>
    </row>
    <row r="14" spans="1:62" ht="84" x14ac:dyDescent="0.25">
      <c r="A14" s="59">
        <v>11</v>
      </c>
      <c r="B14" s="83" t="s">
        <v>34</v>
      </c>
      <c r="C14" s="84" t="s">
        <v>65</v>
      </c>
      <c r="D14" s="85" t="s">
        <v>66</v>
      </c>
      <c r="E14" s="86" t="s">
        <v>9</v>
      </c>
      <c r="F14" s="64">
        <v>350</v>
      </c>
      <c r="G14" s="64">
        <f t="shared" si="0"/>
        <v>350</v>
      </c>
      <c r="H14" s="65">
        <v>44.92</v>
      </c>
      <c r="I14" s="66">
        <f t="shared" si="14"/>
        <v>15722</v>
      </c>
      <c r="J14" s="351">
        <v>3697</v>
      </c>
      <c r="K14" s="68">
        <v>2600</v>
      </c>
      <c r="L14" s="71">
        <v>162</v>
      </c>
      <c r="M14" s="70">
        <v>55</v>
      </c>
      <c r="N14" s="70">
        <f t="shared" si="1"/>
        <v>143000</v>
      </c>
      <c r="O14" s="71">
        <v>281</v>
      </c>
      <c r="P14" s="70">
        <v>18</v>
      </c>
      <c r="Q14" s="70">
        <f t="shared" si="2"/>
        <v>46800</v>
      </c>
      <c r="R14" s="71">
        <v>582</v>
      </c>
      <c r="S14" s="70">
        <v>25</v>
      </c>
      <c r="T14" s="70">
        <f t="shared" si="3"/>
        <v>65000</v>
      </c>
      <c r="U14" s="71" t="s">
        <v>67</v>
      </c>
      <c r="V14" s="70">
        <v>20</v>
      </c>
      <c r="W14" s="70">
        <f t="shared" si="4"/>
        <v>52000</v>
      </c>
      <c r="X14" s="71">
        <v>128</v>
      </c>
      <c r="Y14" s="70">
        <v>25</v>
      </c>
      <c r="Z14" s="70">
        <f t="shared" si="5"/>
        <v>65000</v>
      </c>
      <c r="AA14" s="71">
        <v>3</v>
      </c>
      <c r="AB14" s="70">
        <v>28</v>
      </c>
      <c r="AC14" s="70">
        <f t="shared" si="6"/>
        <v>72800</v>
      </c>
      <c r="AD14" s="71">
        <v>95</v>
      </c>
      <c r="AE14" s="70">
        <v>26.11</v>
      </c>
      <c r="AF14" s="70">
        <f t="shared" si="7"/>
        <v>67886</v>
      </c>
      <c r="AG14" s="69" t="s">
        <v>37</v>
      </c>
      <c r="AH14" s="70"/>
      <c r="AI14" s="70">
        <f t="shared" si="8"/>
        <v>0</v>
      </c>
      <c r="AJ14" s="71" t="s">
        <v>40</v>
      </c>
      <c r="AK14" s="70">
        <v>28</v>
      </c>
      <c r="AL14" s="74">
        <f t="shared" si="9"/>
        <v>72800</v>
      </c>
      <c r="AM14" s="73">
        <v>11</v>
      </c>
      <c r="AN14" s="74">
        <v>53.2</v>
      </c>
      <c r="AO14" s="75">
        <f t="shared" si="15"/>
        <v>138320</v>
      </c>
      <c r="AP14" s="73">
        <v>11</v>
      </c>
      <c r="AQ14" s="74">
        <v>150</v>
      </c>
      <c r="AR14" s="92" t="e">
        <f>AQ14*#REF!</f>
        <v>#REF!</v>
      </c>
      <c r="AS14" s="73">
        <v>11</v>
      </c>
      <c r="AT14" s="74">
        <v>100</v>
      </c>
      <c r="AU14" s="74" t="e">
        <f>AT14*#REF!</f>
        <v>#REF!</v>
      </c>
      <c r="AV14" s="73">
        <v>11</v>
      </c>
      <c r="AW14" s="75">
        <v>88.85</v>
      </c>
      <c r="AX14" s="75" t="e">
        <f>AW14*#REF!</f>
        <v>#REF!</v>
      </c>
      <c r="AY14" s="93"/>
      <c r="AZ14" s="77">
        <f t="shared" si="17"/>
        <v>18</v>
      </c>
      <c r="BA14" s="77">
        <f t="shared" si="10"/>
        <v>51.43</v>
      </c>
      <c r="BB14" s="77">
        <f t="shared" si="11"/>
        <v>28</v>
      </c>
      <c r="BC14" s="77">
        <f t="shared" si="12"/>
        <v>150</v>
      </c>
      <c r="BD14" s="88"/>
      <c r="BE14" s="89">
        <f t="shared" si="16"/>
        <v>46800</v>
      </c>
      <c r="BF14" s="90">
        <f t="shared" si="16"/>
        <v>133718</v>
      </c>
      <c r="BG14" s="91">
        <f t="shared" si="16"/>
        <v>72800</v>
      </c>
      <c r="BH14" s="342">
        <f t="shared" si="13"/>
        <v>44.915999999999997</v>
      </c>
      <c r="BI14" s="82"/>
    </row>
    <row r="15" spans="1:62" ht="72" x14ac:dyDescent="0.25">
      <c r="A15" s="59">
        <v>12</v>
      </c>
      <c r="B15" s="83" t="s">
        <v>34</v>
      </c>
      <c r="C15" s="84" t="s">
        <v>68</v>
      </c>
      <c r="D15" s="85" t="s">
        <v>69</v>
      </c>
      <c r="E15" s="86" t="s">
        <v>49</v>
      </c>
      <c r="F15" s="64">
        <v>5000</v>
      </c>
      <c r="G15" s="64">
        <f t="shared" si="0"/>
        <v>5000</v>
      </c>
      <c r="H15" s="65">
        <v>54.66</v>
      </c>
      <c r="I15" s="66">
        <f t="shared" si="14"/>
        <v>273300</v>
      </c>
      <c r="J15" s="351">
        <v>3697</v>
      </c>
      <c r="K15" s="94">
        <v>17500</v>
      </c>
      <c r="L15" s="71">
        <v>180</v>
      </c>
      <c r="M15" s="70">
        <v>69.2</v>
      </c>
      <c r="N15" s="70">
        <f t="shared" si="1"/>
        <v>1211000</v>
      </c>
      <c r="O15" s="71">
        <v>283</v>
      </c>
      <c r="P15" s="70">
        <v>28</v>
      </c>
      <c r="Q15" s="70">
        <f t="shared" si="2"/>
        <v>490000</v>
      </c>
      <c r="R15" s="71">
        <v>583</v>
      </c>
      <c r="S15" s="70">
        <v>40</v>
      </c>
      <c r="T15" s="70">
        <f t="shared" si="3"/>
        <v>700000</v>
      </c>
      <c r="U15" s="71" t="s">
        <v>70</v>
      </c>
      <c r="V15" s="70">
        <v>28.5</v>
      </c>
      <c r="W15" s="70">
        <f t="shared" si="4"/>
        <v>498750</v>
      </c>
      <c r="X15" s="71">
        <v>125</v>
      </c>
      <c r="Y15" s="70">
        <v>40</v>
      </c>
      <c r="Z15" s="70">
        <f t="shared" si="5"/>
        <v>700000</v>
      </c>
      <c r="AA15" s="71">
        <v>5</v>
      </c>
      <c r="AB15" s="70">
        <v>30</v>
      </c>
      <c r="AC15" s="70">
        <f t="shared" si="6"/>
        <v>525000</v>
      </c>
      <c r="AD15" s="69" t="s">
        <v>37</v>
      </c>
      <c r="AE15" s="70"/>
      <c r="AF15" s="70">
        <f t="shared" si="7"/>
        <v>0</v>
      </c>
      <c r="AG15" s="69" t="s">
        <v>37</v>
      </c>
      <c r="AH15" s="70"/>
      <c r="AI15" s="70">
        <f t="shared" si="8"/>
        <v>0</v>
      </c>
      <c r="AJ15" s="71" t="s">
        <v>71</v>
      </c>
      <c r="AK15" s="70">
        <v>32</v>
      </c>
      <c r="AL15" s="74">
        <f t="shared" si="9"/>
        <v>560000</v>
      </c>
      <c r="AM15" s="73">
        <v>12</v>
      </c>
      <c r="AN15" s="74">
        <v>81.2</v>
      </c>
      <c r="AO15" s="75">
        <f t="shared" si="15"/>
        <v>1421000</v>
      </c>
      <c r="AP15" s="73">
        <v>12</v>
      </c>
      <c r="AQ15" s="74">
        <v>89</v>
      </c>
      <c r="AR15" s="92" t="e">
        <f>AQ15*#REF!</f>
        <v>#REF!</v>
      </c>
      <c r="AS15" s="73">
        <v>12</v>
      </c>
      <c r="AT15" s="74">
        <v>82</v>
      </c>
      <c r="AU15" s="74" t="e">
        <f>AT15*#REF!</f>
        <v>#REF!</v>
      </c>
      <c r="AV15" s="73">
        <v>12</v>
      </c>
      <c r="AW15" s="75">
        <v>153.47</v>
      </c>
      <c r="AX15" s="75" t="e">
        <f>AW15*#REF!</f>
        <v>#REF!</v>
      </c>
      <c r="AY15" s="93"/>
      <c r="AZ15" s="77">
        <f t="shared" si="17"/>
        <v>28</v>
      </c>
      <c r="BA15" s="77">
        <f t="shared" si="10"/>
        <v>61.215454545454548</v>
      </c>
      <c r="BB15" s="77">
        <f t="shared" si="11"/>
        <v>40</v>
      </c>
      <c r="BC15" s="77">
        <f t="shared" si="12"/>
        <v>153.47</v>
      </c>
      <c r="BD15" s="88"/>
      <c r="BE15" s="89">
        <f t="shared" si="16"/>
        <v>490000</v>
      </c>
      <c r="BF15" s="90">
        <f t="shared" si="16"/>
        <v>1071270.4545454546</v>
      </c>
      <c r="BG15" s="91">
        <f t="shared" si="16"/>
        <v>700000</v>
      </c>
      <c r="BH15" s="342">
        <f t="shared" si="13"/>
        <v>54.655555555555551</v>
      </c>
      <c r="BI15" s="82"/>
    </row>
    <row r="16" spans="1:62" ht="84" x14ac:dyDescent="0.25">
      <c r="A16" s="59">
        <v>13</v>
      </c>
      <c r="B16" s="83" t="s">
        <v>34</v>
      </c>
      <c r="C16" s="84" t="s">
        <v>72</v>
      </c>
      <c r="D16" s="85" t="s">
        <v>73</v>
      </c>
      <c r="E16" s="86" t="s">
        <v>49</v>
      </c>
      <c r="F16" s="64">
        <v>1500</v>
      </c>
      <c r="G16" s="64">
        <f t="shared" si="0"/>
        <v>1500</v>
      </c>
      <c r="H16" s="65">
        <v>121</v>
      </c>
      <c r="I16" s="66">
        <f t="shared" si="14"/>
        <v>181500</v>
      </c>
      <c r="J16" s="351">
        <v>3697</v>
      </c>
      <c r="K16" s="95">
        <v>10000</v>
      </c>
      <c r="L16" s="71">
        <v>181</v>
      </c>
      <c r="M16" s="70">
        <v>89</v>
      </c>
      <c r="N16" s="70">
        <f t="shared" si="1"/>
        <v>890000</v>
      </c>
      <c r="O16" s="69" t="s">
        <v>37</v>
      </c>
      <c r="P16" s="70"/>
      <c r="Q16" s="70">
        <f t="shared" si="2"/>
        <v>0</v>
      </c>
      <c r="R16" s="69" t="s">
        <v>37</v>
      </c>
      <c r="S16" s="70"/>
      <c r="T16" s="70">
        <f t="shared" si="3"/>
        <v>0</v>
      </c>
      <c r="U16" s="69" t="s">
        <v>37</v>
      </c>
      <c r="V16" s="70"/>
      <c r="W16" s="70">
        <f t="shared" si="4"/>
        <v>0</v>
      </c>
      <c r="X16" s="69" t="s">
        <v>37</v>
      </c>
      <c r="Y16" s="70"/>
      <c r="Z16" s="70">
        <f t="shared" si="5"/>
        <v>0</v>
      </c>
      <c r="AA16" s="69" t="s">
        <v>37</v>
      </c>
      <c r="AB16" s="70"/>
      <c r="AC16" s="70">
        <f t="shared" si="6"/>
        <v>0</v>
      </c>
      <c r="AD16" s="69" t="s">
        <v>37</v>
      </c>
      <c r="AE16" s="70"/>
      <c r="AF16" s="70">
        <f t="shared" si="7"/>
        <v>0</v>
      </c>
      <c r="AG16" s="69" t="s">
        <v>37</v>
      </c>
      <c r="AH16" s="70"/>
      <c r="AI16" s="70">
        <f t="shared" si="8"/>
        <v>0</v>
      </c>
      <c r="AJ16" s="69" t="s">
        <v>37</v>
      </c>
      <c r="AK16" s="69"/>
      <c r="AL16" s="74">
        <f t="shared" si="9"/>
        <v>0</v>
      </c>
      <c r="AM16" s="73">
        <v>13</v>
      </c>
      <c r="AN16" s="74">
        <v>119</v>
      </c>
      <c r="AO16" s="75">
        <f t="shared" si="15"/>
        <v>1190000</v>
      </c>
      <c r="AP16" s="73">
        <v>13</v>
      </c>
      <c r="AQ16" s="74">
        <v>129</v>
      </c>
      <c r="AR16" s="92" t="e">
        <f>AQ16*#REF!</f>
        <v>#REF!</v>
      </c>
      <c r="AS16" s="73">
        <v>13</v>
      </c>
      <c r="AT16" s="74">
        <v>115</v>
      </c>
      <c r="AU16" s="74" t="e">
        <f>AT16*#REF!</f>
        <v>#REF!</v>
      </c>
      <c r="AV16" s="73">
        <v>13</v>
      </c>
      <c r="AW16" s="75">
        <v>226.17</v>
      </c>
      <c r="AX16" s="75" t="e">
        <f>AW16*#REF!</f>
        <v>#REF!</v>
      </c>
      <c r="AY16" s="93"/>
      <c r="AZ16" s="77">
        <f t="shared" si="17"/>
        <v>89</v>
      </c>
      <c r="BA16" s="77">
        <f t="shared" si="10"/>
        <v>135.63399999999999</v>
      </c>
      <c r="BB16" s="77">
        <f t="shared" si="11"/>
        <v>119</v>
      </c>
      <c r="BC16" s="77">
        <f t="shared" si="12"/>
        <v>226.17</v>
      </c>
      <c r="BD16" s="88"/>
      <c r="BE16" s="89">
        <f t="shared" si="16"/>
        <v>890000</v>
      </c>
      <c r="BF16" s="90">
        <f t="shared" si="16"/>
        <v>1356339.9999999998</v>
      </c>
      <c r="BG16" s="91">
        <f t="shared" si="16"/>
        <v>1190000</v>
      </c>
      <c r="BH16" s="342">
        <f t="shared" si="13"/>
        <v>121</v>
      </c>
      <c r="BI16" s="82"/>
    </row>
    <row r="17" spans="1:61" ht="84" x14ac:dyDescent="0.25">
      <c r="A17" s="59">
        <v>14</v>
      </c>
      <c r="B17" s="96" t="s">
        <v>34</v>
      </c>
      <c r="C17" s="97" t="s">
        <v>74</v>
      </c>
      <c r="D17" s="85" t="s">
        <v>75</v>
      </c>
      <c r="E17" s="86" t="s">
        <v>76</v>
      </c>
      <c r="F17" s="64"/>
      <c r="G17" s="64">
        <f t="shared" si="0"/>
        <v>0</v>
      </c>
      <c r="H17" s="65">
        <v>12.01</v>
      </c>
      <c r="I17" s="66">
        <f t="shared" si="14"/>
        <v>0</v>
      </c>
      <c r="J17" s="351">
        <v>629998</v>
      </c>
      <c r="K17" s="68">
        <v>1230</v>
      </c>
      <c r="L17" s="98" t="s">
        <v>77</v>
      </c>
      <c r="M17" s="70"/>
      <c r="N17" s="70">
        <f t="shared" si="1"/>
        <v>0</v>
      </c>
      <c r="O17" s="67">
        <v>285</v>
      </c>
      <c r="P17" s="99">
        <v>3.33</v>
      </c>
      <c r="Q17" s="70">
        <f t="shared" si="2"/>
        <v>4095.9</v>
      </c>
      <c r="R17" s="98" t="s">
        <v>77</v>
      </c>
      <c r="S17" s="70"/>
      <c r="T17" s="70">
        <f t="shared" si="3"/>
        <v>0</v>
      </c>
      <c r="U17" s="98" t="s">
        <v>77</v>
      </c>
      <c r="V17" s="70"/>
      <c r="W17" s="70">
        <f t="shared" si="4"/>
        <v>0</v>
      </c>
      <c r="X17" s="98" t="s">
        <v>77</v>
      </c>
      <c r="Y17" s="70"/>
      <c r="Z17" s="70">
        <f t="shared" si="5"/>
        <v>0</v>
      </c>
      <c r="AA17" s="98" t="s">
        <v>77</v>
      </c>
      <c r="AB17" s="70"/>
      <c r="AC17" s="70">
        <f t="shared" si="6"/>
        <v>0</v>
      </c>
      <c r="AD17" s="67">
        <v>100</v>
      </c>
      <c r="AE17" s="99">
        <v>5.22</v>
      </c>
      <c r="AF17" s="70">
        <f t="shared" si="7"/>
        <v>6420.5999999999995</v>
      </c>
      <c r="AG17" s="98" t="s">
        <v>77</v>
      </c>
      <c r="AH17" s="70"/>
      <c r="AI17" s="70">
        <f t="shared" si="8"/>
        <v>0</v>
      </c>
      <c r="AJ17" s="98" t="s">
        <v>77</v>
      </c>
      <c r="AK17" s="70"/>
      <c r="AL17" s="74">
        <f t="shared" si="9"/>
        <v>0</v>
      </c>
      <c r="AM17" s="73">
        <v>14</v>
      </c>
      <c r="AN17" s="74">
        <v>16.8</v>
      </c>
      <c r="AO17" s="75">
        <f t="shared" si="15"/>
        <v>20664</v>
      </c>
      <c r="AP17" s="73">
        <v>14</v>
      </c>
      <c r="AQ17" s="74">
        <v>12</v>
      </c>
      <c r="AR17" s="92" t="e">
        <f>AQ17*#REF!</f>
        <v>#REF!</v>
      </c>
      <c r="AS17" s="73">
        <v>14</v>
      </c>
      <c r="AT17" s="74">
        <v>14</v>
      </c>
      <c r="AU17" s="74" t="e">
        <f>AT17*#REF!</f>
        <v>#REF!</v>
      </c>
      <c r="AV17" s="73">
        <v>14</v>
      </c>
      <c r="AW17" s="75">
        <v>22.62</v>
      </c>
      <c r="AX17" s="75" t="e">
        <f>AW17*#REF!</f>
        <v>#REF!</v>
      </c>
      <c r="AY17" s="93"/>
      <c r="AZ17" s="77">
        <f t="shared" si="17"/>
        <v>3.33</v>
      </c>
      <c r="BA17" s="77">
        <f t="shared" si="10"/>
        <v>12.328333333333333</v>
      </c>
      <c r="BB17" s="77">
        <f t="shared" si="11"/>
        <v>13</v>
      </c>
      <c r="BC17" s="77">
        <f t="shared" si="12"/>
        <v>22.62</v>
      </c>
      <c r="BD17" s="88"/>
      <c r="BE17" s="89">
        <f t="shared" si="16"/>
        <v>4095.9</v>
      </c>
      <c r="BF17" s="90">
        <f t="shared" si="16"/>
        <v>15163.85</v>
      </c>
      <c r="BG17" s="91">
        <f t="shared" si="16"/>
        <v>15990</v>
      </c>
      <c r="BH17" s="342">
        <f t="shared" si="13"/>
        <v>12.004999999999999</v>
      </c>
      <c r="BI17" s="82"/>
    </row>
    <row r="18" spans="1:61" ht="96" x14ac:dyDescent="0.25">
      <c r="A18" s="59">
        <v>15</v>
      </c>
      <c r="B18" s="83" t="s">
        <v>34</v>
      </c>
      <c r="C18" s="84" t="s">
        <v>78</v>
      </c>
      <c r="D18" s="85" t="s">
        <v>79</v>
      </c>
      <c r="E18" s="86" t="s">
        <v>49</v>
      </c>
      <c r="F18" s="64">
        <v>1500</v>
      </c>
      <c r="G18" s="64">
        <f t="shared" si="0"/>
        <v>1500</v>
      </c>
      <c r="H18" s="65">
        <v>125.7</v>
      </c>
      <c r="I18" s="66">
        <f t="shared" si="14"/>
        <v>188550</v>
      </c>
      <c r="J18" s="351">
        <v>12807</v>
      </c>
      <c r="K18" s="68">
        <v>3000</v>
      </c>
      <c r="L18" s="69" t="s">
        <v>37</v>
      </c>
      <c r="M18" s="70"/>
      <c r="N18" s="70">
        <f t="shared" si="1"/>
        <v>0</v>
      </c>
      <c r="O18" s="71">
        <v>286</v>
      </c>
      <c r="P18" s="70">
        <v>90</v>
      </c>
      <c r="Q18" s="70">
        <f t="shared" si="2"/>
        <v>270000</v>
      </c>
      <c r="R18" s="71">
        <v>592</v>
      </c>
      <c r="S18" s="70">
        <v>75</v>
      </c>
      <c r="T18" s="70">
        <f t="shared" si="3"/>
        <v>225000</v>
      </c>
      <c r="U18" s="71" t="s">
        <v>64</v>
      </c>
      <c r="V18" s="70">
        <v>40</v>
      </c>
      <c r="W18" s="70">
        <f t="shared" si="4"/>
        <v>120000</v>
      </c>
      <c r="X18" s="71">
        <v>127</v>
      </c>
      <c r="Y18" s="70">
        <v>70</v>
      </c>
      <c r="Z18" s="70">
        <f t="shared" si="5"/>
        <v>210000</v>
      </c>
      <c r="AA18" s="71">
        <v>8</v>
      </c>
      <c r="AB18" s="70">
        <v>100</v>
      </c>
      <c r="AC18" s="70">
        <f t="shared" si="6"/>
        <v>300000</v>
      </c>
      <c r="AD18" s="71">
        <v>94</v>
      </c>
      <c r="AE18" s="70">
        <v>45.96</v>
      </c>
      <c r="AF18" s="70">
        <f t="shared" si="7"/>
        <v>137880</v>
      </c>
      <c r="AG18" s="69" t="s">
        <v>37</v>
      </c>
      <c r="AH18" s="70"/>
      <c r="AI18" s="70">
        <f t="shared" si="8"/>
        <v>0</v>
      </c>
      <c r="AJ18" s="69" t="s">
        <v>37</v>
      </c>
      <c r="AK18" s="70"/>
      <c r="AL18" s="74">
        <f t="shared" si="9"/>
        <v>0</v>
      </c>
      <c r="AM18" s="73">
        <v>15</v>
      </c>
      <c r="AN18" s="74">
        <v>175</v>
      </c>
      <c r="AO18" s="75">
        <f t="shared" si="15"/>
        <v>525000</v>
      </c>
      <c r="AP18" s="73">
        <v>15</v>
      </c>
      <c r="AQ18" s="74">
        <v>452</v>
      </c>
      <c r="AR18" s="92" t="e">
        <f>AQ18*#REF!</f>
        <v>#REF!</v>
      </c>
      <c r="AS18" s="73">
        <v>15</v>
      </c>
      <c r="AT18" s="74">
        <v>175</v>
      </c>
      <c r="AU18" s="74" t="e">
        <f>AT18*#REF!</f>
        <v>#REF!</v>
      </c>
      <c r="AV18" s="73">
        <v>15</v>
      </c>
      <c r="AW18" s="75">
        <v>274.64</v>
      </c>
      <c r="AX18" s="75" t="e">
        <f>AW18*#REF!</f>
        <v>#REF!</v>
      </c>
      <c r="AY18" s="93"/>
      <c r="AZ18" s="77">
        <f t="shared" si="17"/>
        <v>40</v>
      </c>
      <c r="BA18" s="77">
        <f t="shared" si="10"/>
        <v>149.76</v>
      </c>
      <c r="BB18" s="77">
        <f t="shared" si="11"/>
        <v>95</v>
      </c>
      <c r="BC18" s="77">
        <f t="shared" si="12"/>
        <v>452</v>
      </c>
      <c r="BD18" s="88"/>
      <c r="BE18" s="89">
        <f t="shared" si="16"/>
        <v>120000</v>
      </c>
      <c r="BF18" s="90">
        <f t="shared" si="16"/>
        <v>449280</v>
      </c>
      <c r="BG18" s="91">
        <f t="shared" si="16"/>
        <v>285000</v>
      </c>
      <c r="BH18" s="342">
        <f t="shared" si="13"/>
        <v>125.69999999999999</v>
      </c>
      <c r="BI18" s="82"/>
    </row>
    <row r="19" spans="1:61" ht="60" x14ac:dyDescent="0.25">
      <c r="A19" s="59">
        <v>16</v>
      </c>
      <c r="B19" s="83" t="s">
        <v>34</v>
      </c>
      <c r="C19" s="84" t="s">
        <v>80</v>
      </c>
      <c r="D19" s="85" t="s">
        <v>81</v>
      </c>
      <c r="E19" s="86" t="s">
        <v>49</v>
      </c>
      <c r="F19" s="64">
        <v>3000</v>
      </c>
      <c r="G19" s="64">
        <f t="shared" si="0"/>
        <v>3000</v>
      </c>
      <c r="H19" s="65">
        <v>37.270000000000003</v>
      </c>
      <c r="I19" s="66">
        <f t="shared" si="14"/>
        <v>111810.00000000001</v>
      </c>
      <c r="J19" s="351">
        <v>3697</v>
      </c>
      <c r="K19" s="68">
        <v>3000</v>
      </c>
      <c r="L19" s="69" t="s">
        <v>37</v>
      </c>
      <c r="M19" s="70"/>
      <c r="N19" s="70">
        <f t="shared" si="1"/>
        <v>0</v>
      </c>
      <c r="O19" s="71">
        <v>287</v>
      </c>
      <c r="P19" s="70">
        <v>15</v>
      </c>
      <c r="Q19" s="70">
        <f t="shared" si="2"/>
        <v>45000</v>
      </c>
      <c r="R19" s="69" t="s">
        <v>37</v>
      </c>
      <c r="S19" s="70"/>
      <c r="T19" s="70">
        <f t="shared" si="3"/>
        <v>0</v>
      </c>
      <c r="U19" s="71" t="s">
        <v>82</v>
      </c>
      <c r="V19" s="70">
        <v>10</v>
      </c>
      <c r="W19" s="70">
        <f t="shared" si="4"/>
        <v>30000</v>
      </c>
      <c r="X19" s="71">
        <v>129</v>
      </c>
      <c r="Y19" s="70">
        <v>20</v>
      </c>
      <c r="Z19" s="70">
        <f t="shared" si="5"/>
        <v>60000</v>
      </c>
      <c r="AA19" s="69" t="s">
        <v>37</v>
      </c>
      <c r="AB19" s="70"/>
      <c r="AC19" s="70">
        <f t="shared" si="6"/>
        <v>0</v>
      </c>
      <c r="AD19" s="69" t="s">
        <v>37</v>
      </c>
      <c r="AE19" s="70"/>
      <c r="AF19" s="70">
        <f t="shared" si="7"/>
        <v>0</v>
      </c>
      <c r="AG19" s="71">
        <v>100</v>
      </c>
      <c r="AH19" s="70">
        <v>3.48</v>
      </c>
      <c r="AI19" s="70">
        <f t="shared" si="8"/>
        <v>10440</v>
      </c>
      <c r="AJ19" s="71" t="s">
        <v>83</v>
      </c>
      <c r="AK19" s="70">
        <v>25</v>
      </c>
      <c r="AL19" s="74">
        <f t="shared" si="9"/>
        <v>75000</v>
      </c>
      <c r="AM19" s="73">
        <v>16</v>
      </c>
      <c r="AN19" s="74">
        <v>53.2</v>
      </c>
      <c r="AO19" s="75">
        <f t="shared" si="15"/>
        <v>159600</v>
      </c>
      <c r="AP19" s="73">
        <v>16</v>
      </c>
      <c r="AQ19" s="74">
        <v>79</v>
      </c>
      <c r="AR19" s="92" t="e">
        <f>AQ19*#REF!</f>
        <v>#REF!</v>
      </c>
      <c r="AS19" s="73">
        <v>16</v>
      </c>
      <c r="AT19" s="74">
        <v>65</v>
      </c>
      <c r="AU19" s="74" t="e">
        <f>AT19*#REF!</f>
        <v>#REF!</v>
      </c>
      <c r="AV19" s="73">
        <v>16</v>
      </c>
      <c r="AW19" s="75">
        <v>72.7</v>
      </c>
      <c r="AX19" s="75" t="e">
        <f>AW19*#REF!</f>
        <v>#REF!</v>
      </c>
      <c r="AY19" s="93"/>
      <c r="AZ19" s="77">
        <f t="shared" si="17"/>
        <v>3.48</v>
      </c>
      <c r="BA19" s="77">
        <f t="shared" si="10"/>
        <v>38.153333333333336</v>
      </c>
      <c r="BB19" s="77">
        <f t="shared" si="11"/>
        <v>25</v>
      </c>
      <c r="BC19" s="77">
        <f t="shared" si="12"/>
        <v>79</v>
      </c>
      <c r="BD19" s="88"/>
      <c r="BE19" s="89">
        <f t="shared" si="16"/>
        <v>10440</v>
      </c>
      <c r="BF19" s="90">
        <f t="shared" si="16"/>
        <v>114460.00000000001</v>
      </c>
      <c r="BG19" s="91">
        <f t="shared" si="16"/>
        <v>75000</v>
      </c>
      <c r="BH19" s="342">
        <f t="shared" si="13"/>
        <v>37.271428571428565</v>
      </c>
      <c r="BI19" s="82"/>
    </row>
    <row r="20" spans="1:61" ht="48" x14ac:dyDescent="0.25">
      <c r="A20" s="59">
        <v>17</v>
      </c>
      <c r="B20" s="96" t="s">
        <v>34</v>
      </c>
      <c r="C20" s="84" t="s">
        <v>84</v>
      </c>
      <c r="D20" s="85" t="s">
        <v>85</v>
      </c>
      <c r="E20" s="86" t="s">
        <v>62</v>
      </c>
      <c r="F20" s="64">
        <v>20</v>
      </c>
      <c r="G20" s="64">
        <f t="shared" si="0"/>
        <v>20</v>
      </c>
      <c r="H20" s="65">
        <v>500.67</v>
      </c>
      <c r="I20" s="66">
        <f t="shared" si="14"/>
        <v>10013.4</v>
      </c>
      <c r="J20" s="351">
        <v>20648</v>
      </c>
      <c r="K20" s="68">
        <v>60</v>
      </c>
      <c r="L20" s="69" t="s">
        <v>37</v>
      </c>
      <c r="M20" s="70"/>
      <c r="N20" s="70">
        <f t="shared" si="1"/>
        <v>0</v>
      </c>
      <c r="O20" s="69" t="s">
        <v>37</v>
      </c>
      <c r="P20" s="70"/>
      <c r="Q20" s="70">
        <f t="shared" si="2"/>
        <v>0</v>
      </c>
      <c r="R20" s="69" t="s">
        <v>37</v>
      </c>
      <c r="S20" s="70"/>
      <c r="T20" s="70">
        <f t="shared" si="3"/>
        <v>0</v>
      </c>
      <c r="U20" s="69" t="s">
        <v>37</v>
      </c>
      <c r="V20" s="70"/>
      <c r="W20" s="70">
        <f t="shared" si="4"/>
        <v>0</v>
      </c>
      <c r="X20" s="69" t="s">
        <v>37</v>
      </c>
      <c r="Y20" s="70"/>
      <c r="Z20" s="70">
        <f t="shared" si="5"/>
        <v>0</v>
      </c>
      <c r="AA20" s="69" t="s">
        <v>37</v>
      </c>
      <c r="AB20" s="70"/>
      <c r="AC20" s="70">
        <f t="shared" si="6"/>
        <v>0</v>
      </c>
      <c r="AD20" s="69" t="s">
        <v>37</v>
      </c>
      <c r="AE20" s="70"/>
      <c r="AF20" s="70">
        <f t="shared" si="7"/>
        <v>0</v>
      </c>
      <c r="AG20" s="71">
        <v>109</v>
      </c>
      <c r="AH20" s="70">
        <v>214.41</v>
      </c>
      <c r="AI20" s="70">
        <f t="shared" si="8"/>
        <v>12864.6</v>
      </c>
      <c r="AJ20" s="69" t="s">
        <v>37</v>
      </c>
      <c r="AK20" s="70"/>
      <c r="AL20" s="74">
        <f t="shared" si="9"/>
        <v>0</v>
      </c>
      <c r="AM20" s="73">
        <v>17</v>
      </c>
      <c r="AN20" s="74">
        <v>252</v>
      </c>
      <c r="AO20" s="75">
        <f t="shared" si="15"/>
        <v>15120</v>
      </c>
      <c r="AP20" s="73">
        <v>17</v>
      </c>
      <c r="AQ20" s="74">
        <v>1000</v>
      </c>
      <c r="AR20" s="92" t="e">
        <f>AQ20*#REF!</f>
        <v>#REF!</v>
      </c>
      <c r="AS20" s="73">
        <v>17</v>
      </c>
      <c r="AT20" s="74">
        <v>250</v>
      </c>
      <c r="AU20" s="74" t="e">
        <f>AT20*#REF!</f>
        <v>#REF!</v>
      </c>
      <c r="AV20" s="73">
        <v>17</v>
      </c>
      <c r="AW20" s="75">
        <v>4846.53</v>
      </c>
      <c r="AX20" s="75" t="e">
        <f>AW20*#REF!</f>
        <v>#REF!</v>
      </c>
      <c r="AY20" s="93"/>
      <c r="AZ20" s="77">
        <f t="shared" si="17"/>
        <v>214.41</v>
      </c>
      <c r="BA20" s="77">
        <f t="shared" si="10"/>
        <v>1312.588</v>
      </c>
      <c r="BB20" s="77">
        <f t="shared" si="11"/>
        <v>252</v>
      </c>
      <c r="BC20" s="77">
        <f t="shared" si="12"/>
        <v>4846.53</v>
      </c>
      <c r="BD20" s="88"/>
      <c r="BE20" s="89">
        <f t="shared" si="16"/>
        <v>12864.6</v>
      </c>
      <c r="BF20" s="90">
        <f t="shared" si="16"/>
        <v>78755.28</v>
      </c>
      <c r="BG20" s="91">
        <f t="shared" si="16"/>
        <v>15120</v>
      </c>
      <c r="BH20" s="342">
        <f t="shared" si="13"/>
        <v>500.66666666666657</v>
      </c>
      <c r="BI20" s="82"/>
    </row>
    <row r="21" spans="1:61" ht="72" x14ac:dyDescent="0.25">
      <c r="A21" s="59">
        <v>18</v>
      </c>
      <c r="B21" s="96" t="s">
        <v>34</v>
      </c>
      <c r="C21" s="84" t="s">
        <v>86</v>
      </c>
      <c r="D21" s="85" t="s">
        <v>87</v>
      </c>
      <c r="E21" s="86" t="s">
        <v>62</v>
      </c>
      <c r="F21" s="64"/>
      <c r="G21" s="64">
        <f t="shared" si="0"/>
        <v>0</v>
      </c>
      <c r="H21" s="65">
        <v>1125</v>
      </c>
      <c r="I21" s="66">
        <f t="shared" si="14"/>
        <v>0</v>
      </c>
      <c r="J21" s="351">
        <v>20648</v>
      </c>
      <c r="K21" s="68">
        <v>30</v>
      </c>
      <c r="L21" s="69" t="s">
        <v>37</v>
      </c>
      <c r="M21" s="70"/>
      <c r="N21" s="70">
        <f t="shared" si="1"/>
        <v>0</v>
      </c>
      <c r="O21" s="69" t="s">
        <v>37</v>
      </c>
      <c r="P21" s="70"/>
      <c r="Q21" s="70">
        <f t="shared" si="2"/>
        <v>0</v>
      </c>
      <c r="R21" s="69" t="s">
        <v>37</v>
      </c>
      <c r="S21" s="70"/>
      <c r="T21" s="70">
        <f t="shared" si="3"/>
        <v>0</v>
      </c>
      <c r="U21" s="69" t="s">
        <v>37</v>
      </c>
      <c r="V21" s="70"/>
      <c r="W21" s="70">
        <f t="shared" si="4"/>
        <v>0</v>
      </c>
      <c r="X21" s="69" t="s">
        <v>37</v>
      </c>
      <c r="Y21" s="70"/>
      <c r="Z21" s="70">
        <f t="shared" si="5"/>
        <v>0</v>
      </c>
      <c r="AA21" s="69" t="s">
        <v>37</v>
      </c>
      <c r="AB21" s="70"/>
      <c r="AC21" s="70">
        <f t="shared" si="6"/>
        <v>0</v>
      </c>
      <c r="AD21" s="69" t="s">
        <v>37</v>
      </c>
      <c r="AE21" s="70"/>
      <c r="AF21" s="70">
        <f t="shared" si="7"/>
        <v>0</v>
      </c>
      <c r="AG21" s="69" t="s">
        <v>37</v>
      </c>
      <c r="AH21" s="70"/>
      <c r="AI21" s="70">
        <f t="shared" si="8"/>
        <v>0</v>
      </c>
      <c r="AJ21" s="69" t="s">
        <v>37</v>
      </c>
      <c r="AK21" s="70"/>
      <c r="AL21" s="74">
        <f t="shared" si="9"/>
        <v>0</v>
      </c>
      <c r="AM21" s="73">
        <v>18</v>
      </c>
      <c r="AN21" s="74">
        <v>910</v>
      </c>
      <c r="AO21" s="75">
        <f t="shared" si="15"/>
        <v>27300</v>
      </c>
      <c r="AP21" s="73">
        <v>18</v>
      </c>
      <c r="AQ21" s="74">
        <v>1200</v>
      </c>
      <c r="AR21" s="92" t="e">
        <f>AQ21*#REF!</f>
        <v>#REF!</v>
      </c>
      <c r="AS21" s="73">
        <v>18</v>
      </c>
      <c r="AT21" s="74">
        <v>1050</v>
      </c>
      <c r="AU21" s="74" t="e">
        <f>AT21*#REF!</f>
        <v>#REF!</v>
      </c>
      <c r="AV21" s="73">
        <v>18</v>
      </c>
      <c r="AW21" s="75">
        <v>4846.53</v>
      </c>
      <c r="AX21" s="75" t="e">
        <f>AW21*#REF!</f>
        <v>#REF!</v>
      </c>
      <c r="AY21" s="93"/>
      <c r="AZ21" s="77">
        <f t="shared" si="17"/>
        <v>910</v>
      </c>
      <c r="BA21" s="77">
        <f t="shared" si="10"/>
        <v>2001.6324999999999</v>
      </c>
      <c r="BB21" s="77">
        <f t="shared" si="11"/>
        <v>1125</v>
      </c>
      <c r="BC21" s="77">
        <f t="shared" si="12"/>
        <v>4846.53</v>
      </c>
      <c r="BD21" s="88"/>
      <c r="BE21" s="89">
        <f t="shared" si="16"/>
        <v>27300</v>
      </c>
      <c r="BF21" s="90">
        <f t="shared" si="16"/>
        <v>60048.974999999999</v>
      </c>
      <c r="BG21" s="91">
        <f t="shared" si="16"/>
        <v>33750</v>
      </c>
      <c r="BH21" s="342">
        <f t="shared" si="13"/>
        <v>1125</v>
      </c>
      <c r="BI21" s="82"/>
    </row>
    <row r="22" spans="1:61" ht="60" x14ac:dyDescent="0.25">
      <c r="A22" s="59">
        <v>19</v>
      </c>
      <c r="B22" s="96" t="s">
        <v>34</v>
      </c>
      <c r="C22" s="84" t="s">
        <v>88</v>
      </c>
      <c r="D22" s="85" t="s">
        <v>89</v>
      </c>
      <c r="E22" s="86" t="s">
        <v>49</v>
      </c>
      <c r="F22" s="64">
        <v>1000</v>
      </c>
      <c r="G22" s="64">
        <f t="shared" si="0"/>
        <v>1000</v>
      </c>
      <c r="H22" s="65">
        <v>58.56</v>
      </c>
      <c r="I22" s="66">
        <f t="shared" si="14"/>
        <v>58560</v>
      </c>
      <c r="J22" s="351">
        <v>12807</v>
      </c>
      <c r="K22" s="68">
        <v>10000</v>
      </c>
      <c r="L22" s="71">
        <v>185</v>
      </c>
      <c r="M22" s="70">
        <v>90</v>
      </c>
      <c r="N22" s="70">
        <f t="shared" si="1"/>
        <v>900000</v>
      </c>
      <c r="O22" s="71">
        <v>289</v>
      </c>
      <c r="P22" s="70">
        <v>20</v>
      </c>
      <c r="Q22" s="70">
        <f t="shared" si="2"/>
        <v>200000</v>
      </c>
      <c r="R22" s="69" t="s">
        <v>37</v>
      </c>
      <c r="S22" s="70"/>
      <c r="T22" s="70">
        <f t="shared" si="3"/>
        <v>0</v>
      </c>
      <c r="U22" s="71" t="s">
        <v>71</v>
      </c>
      <c r="V22" s="70">
        <v>15</v>
      </c>
      <c r="W22" s="70">
        <f t="shared" si="4"/>
        <v>150000</v>
      </c>
      <c r="X22" s="71">
        <v>130</v>
      </c>
      <c r="Y22" s="70">
        <v>23</v>
      </c>
      <c r="Z22" s="70">
        <f t="shared" si="5"/>
        <v>230000</v>
      </c>
      <c r="AA22" s="71">
        <v>9</v>
      </c>
      <c r="AB22" s="70">
        <v>34</v>
      </c>
      <c r="AC22" s="70">
        <f t="shared" si="6"/>
        <v>340000</v>
      </c>
      <c r="AD22" s="69" t="s">
        <v>37</v>
      </c>
      <c r="AE22" s="70"/>
      <c r="AF22" s="70">
        <f t="shared" si="7"/>
        <v>0</v>
      </c>
      <c r="AG22" s="71">
        <v>104</v>
      </c>
      <c r="AH22" s="70">
        <v>6.96</v>
      </c>
      <c r="AI22" s="70">
        <f t="shared" si="8"/>
        <v>69600</v>
      </c>
      <c r="AJ22" s="71" t="s">
        <v>67</v>
      </c>
      <c r="AK22" s="70">
        <v>31</v>
      </c>
      <c r="AL22" s="74">
        <f t="shared" si="9"/>
        <v>310000</v>
      </c>
      <c r="AM22" s="73">
        <v>19</v>
      </c>
      <c r="AN22" s="74">
        <v>49</v>
      </c>
      <c r="AO22" s="75">
        <f t="shared" si="15"/>
        <v>490000</v>
      </c>
      <c r="AP22" s="73">
        <v>19</v>
      </c>
      <c r="AQ22" s="74">
        <v>200</v>
      </c>
      <c r="AR22" s="92" t="e">
        <f>AQ22*#REF!</f>
        <v>#REF!</v>
      </c>
      <c r="AS22" s="73">
        <v>19</v>
      </c>
      <c r="AT22" s="74">
        <v>65</v>
      </c>
      <c r="AU22" s="74" t="e">
        <f>AT22*#REF!</f>
        <v>#REF!</v>
      </c>
      <c r="AV22" s="73">
        <v>19</v>
      </c>
      <c r="AW22" s="75">
        <v>403.88</v>
      </c>
      <c r="AX22" s="75" t="e">
        <f>AW22*#REF!</f>
        <v>#REF!</v>
      </c>
      <c r="AY22" s="93"/>
      <c r="AZ22" s="77">
        <f t="shared" si="17"/>
        <v>6.96</v>
      </c>
      <c r="BA22" s="77">
        <f t="shared" si="10"/>
        <v>85.258181818181825</v>
      </c>
      <c r="BB22" s="77">
        <f t="shared" si="11"/>
        <v>34</v>
      </c>
      <c r="BC22" s="77">
        <f t="shared" si="12"/>
        <v>403.88</v>
      </c>
      <c r="BD22" s="88"/>
      <c r="BE22" s="100">
        <f t="shared" si="16"/>
        <v>69600</v>
      </c>
      <c r="BF22" s="101">
        <f t="shared" si="16"/>
        <v>852581.81818181823</v>
      </c>
      <c r="BG22" s="102">
        <f t="shared" si="16"/>
        <v>340000</v>
      </c>
      <c r="BH22" s="342">
        <f t="shared" si="13"/>
        <v>58.555555555555557</v>
      </c>
      <c r="BI22" s="82"/>
    </row>
    <row r="23" spans="1:61" ht="24" x14ac:dyDescent="0.25">
      <c r="A23" s="59">
        <v>20</v>
      </c>
      <c r="B23" s="103" t="s">
        <v>34</v>
      </c>
      <c r="C23" s="84" t="s">
        <v>90</v>
      </c>
      <c r="D23" s="85" t="s">
        <v>91</v>
      </c>
      <c r="E23" s="86" t="s">
        <v>9</v>
      </c>
      <c r="F23" s="64">
        <v>50</v>
      </c>
      <c r="G23" s="64">
        <f t="shared" si="0"/>
        <v>50</v>
      </c>
      <c r="H23" s="65">
        <v>311.23</v>
      </c>
      <c r="I23" s="66">
        <f t="shared" si="14"/>
        <v>15561.5</v>
      </c>
      <c r="J23" s="352">
        <v>20648</v>
      </c>
      <c r="K23" s="105">
        <v>30</v>
      </c>
      <c r="L23" s="106" t="s">
        <v>37</v>
      </c>
      <c r="M23" s="107"/>
      <c r="N23" s="107">
        <f t="shared" si="1"/>
        <v>0</v>
      </c>
      <c r="O23" s="106" t="s">
        <v>37</v>
      </c>
      <c r="P23" s="107"/>
      <c r="Q23" s="107">
        <f t="shared" si="2"/>
        <v>0</v>
      </c>
      <c r="R23" s="106" t="s">
        <v>37</v>
      </c>
      <c r="S23" s="107"/>
      <c r="T23" s="107">
        <f t="shared" si="3"/>
        <v>0</v>
      </c>
      <c r="U23" s="106" t="s">
        <v>37</v>
      </c>
      <c r="V23" s="107"/>
      <c r="W23" s="107">
        <f t="shared" si="4"/>
        <v>0</v>
      </c>
      <c r="X23" s="106" t="s">
        <v>37</v>
      </c>
      <c r="Y23" s="107"/>
      <c r="Z23" s="107">
        <f t="shared" si="5"/>
        <v>0</v>
      </c>
      <c r="AA23" s="106" t="s">
        <v>37</v>
      </c>
      <c r="AB23" s="107"/>
      <c r="AC23" s="107">
        <f t="shared" si="6"/>
        <v>0</v>
      </c>
      <c r="AD23" s="106" t="s">
        <v>37</v>
      </c>
      <c r="AE23" s="107"/>
      <c r="AF23" s="107">
        <f t="shared" si="7"/>
        <v>0</v>
      </c>
      <c r="AG23" s="108">
        <v>110</v>
      </c>
      <c r="AH23" s="107">
        <v>179.8</v>
      </c>
      <c r="AI23" s="107">
        <f t="shared" si="8"/>
        <v>5394</v>
      </c>
      <c r="AJ23" s="106" t="s">
        <v>37</v>
      </c>
      <c r="AK23" s="107"/>
      <c r="AL23" s="109">
        <f t="shared" si="9"/>
        <v>0</v>
      </c>
      <c r="AM23" s="73">
        <v>20</v>
      </c>
      <c r="AN23" s="74">
        <v>1190</v>
      </c>
      <c r="AO23" s="75">
        <f t="shared" si="15"/>
        <v>35700</v>
      </c>
      <c r="AP23" s="73">
        <v>20</v>
      </c>
      <c r="AQ23" s="74">
        <v>54</v>
      </c>
      <c r="AR23" s="92" t="e">
        <f>AQ23*#REF!</f>
        <v>#REF!</v>
      </c>
      <c r="AS23" s="73">
        <v>20</v>
      </c>
      <c r="AT23" s="74">
        <v>350</v>
      </c>
      <c r="AU23" s="74" t="e">
        <f>AT23*#REF!</f>
        <v>#REF!</v>
      </c>
      <c r="AV23" s="73">
        <v>20</v>
      </c>
      <c r="AW23" s="75">
        <v>403.88</v>
      </c>
      <c r="AX23" s="75" t="e">
        <f>AW23*#REF!</f>
        <v>#REF!</v>
      </c>
      <c r="AY23" s="93"/>
      <c r="AZ23" s="77">
        <f t="shared" si="17"/>
        <v>54</v>
      </c>
      <c r="BA23" s="77">
        <f t="shared" si="10"/>
        <v>435.53599999999994</v>
      </c>
      <c r="BB23" s="77">
        <f t="shared" si="11"/>
        <v>350</v>
      </c>
      <c r="BC23" s="77">
        <f t="shared" si="12"/>
        <v>1190</v>
      </c>
      <c r="BD23" s="88"/>
      <c r="BE23" s="110">
        <f t="shared" si="16"/>
        <v>1620</v>
      </c>
      <c r="BF23" s="111">
        <f t="shared" si="16"/>
        <v>13066.079999999998</v>
      </c>
      <c r="BG23" s="112">
        <f t="shared" si="16"/>
        <v>10500</v>
      </c>
      <c r="BH23" s="342">
        <f t="shared" si="13"/>
        <v>311.22666666666663</v>
      </c>
      <c r="BI23" s="82"/>
    </row>
    <row r="24" spans="1:61" x14ac:dyDescent="0.25">
      <c r="A24" s="113"/>
      <c r="B24" s="114"/>
      <c r="C24" s="115"/>
      <c r="D24" s="116" t="s">
        <v>92</v>
      </c>
      <c r="E24" s="117"/>
      <c r="F24" s="118"/>
      <c r="G24" s="118"/>
      <c r="H24" s="119"/>
      <c r="I24" s="120">
        <f>SUM(I4:I23)</f>
        <v>1582524.0999999999</v>
      </c>
      <c r="J24" s="353"/>
      <c r="K24" s="121"/>
      <c r="L24" s="122"/>
      <c r="M24" s="122"/>
      <c r="N24" s="122"/>
      <c r="O24" s="122"/>
      <c r="P24" s="122"/>
      <c r="Q24" s="122"/>
      <c r="R24" s="122"/>
      <c r="S24" s="122"/>
      <c r="T24" s="122"/>
      <c r="U24" s="122"/>
      <c r="V24" s="122"/>
      <c r="W24" s="122"/>
      <c r="X24" s="122"/>
      <c r="Y24" s="122"/>
      <c r="Z24" s="122"/>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4"/>
      <c r="AZ24" s="124"/>
      <c r="BA24" s="124"/>
      <c r="BB24" s="124"/>
      <c r="BC24" s="124"/>
      <c r="BD24" s="124"/>
      <c r="BE24" s="125">
        <f>SUM(BE4:BE23)</f>
        <v>2335465.5</v>
      </c>
      <c r="BF24" s="125">
        <f t="shared" ref="BF24:BG24" si="18">SUM(BF4:BF23)</f>
        <v>5688590.2271090029</v>
      </c>
      <c r="BG24" s="125">
        <f t="shared" si="18"/>
        <v>4102318</v>
      </c>
      <c r="BH24" s="343"/>
      <c r="BI24" s="82"/>
    </row>
    <row r="25" spans="1:61" x14ac:dyDescent="0.25">
      <c r="A25" s="126"/>
      <c r="B25" s="127"/>
      <c r="C25" s="127"/>
      <c r="D25" s="128" t="s">
        <v>93</v>
      </c>
      <c r="E25" s="129"/>
      <c r="F25" s="130"/>
      <c r="G25" s="377"/>
      <c r="H25" s="131"/>
      <c r="I25" s="131"/>
      <c r="J25" s="132"/>
      <c r="K25" s="133"/>
      <c r="L25" s="132"/>
      <c r="M25" s="132"/>
      <c r="N25" s="132"/>
      <c r="O25" s="132"/>
      <c r="P25" s="132"/>
      <c r="Q25" s="132"/>
      <c r="R25" s="132"/>
      <c r="S25" s="132"/>
      <c r="T25" s="132"/>
      <c r="U25" s="132"/>
      <c r="V25" s="132"/>
      <c r="W25" s="132"/>
      <c r="X25" s="132"/>
      <c r="Y25" s="132"/>
      <c r="Z25" s="132"/>
      <c r="AA25" s="134"/>
      <c r="AB25" s="134"/>
      <c r="AC25" s="134"/>
      <c r="AD25" s="134"/>
      <c r="AE25" s="134"/>
      <c r="AF25" s="134"/>
      <c r="AG25" s="134"/>
      <c r="AH25" s="134"/>
      <c r="AI25" s="134"/>
      <c r="AJ25" s="134"/>
      <c r="AK25" s="134"/>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6"/>
      <c r="BH25" s="344"/>
      <c r="BI25" s="82"/>
    </row>
    <row r="26" spans="1:61" ht="48" x14ac:dyDescent="0.25">
      <c r="A26" s="137">
        <v>21</v>
      </c>
      <c r="B26" s="96" t="s">
        <v>94</v>
      </c>
      <c r="C26" s="84" t="s">
        <v>95</v>
      </c>
      <c r="D26" s="85" t="s">
        <v>96</v>
      </c>
      <c r="E26" s="86" t="s">
        <v>97</v>
      </c>
      <c r="F26" s="138">
        <v>8000</v>
      </c>
      <c r="G26" s="64">
        <f t="shared" ref="G26:G46" si="19">SUM(F26:F26)</f>
        <v>8000</v>
      </c>
      <c r="H26" s="139">
        <v>54.93</v>
      </c>
      <c r="I26" s="140">
        <f>G26*H26</f>
        <v>439440</v>
      </c>
      <c r="J26" s="354">
        <v>4413</v>
      </c>
      <c r="K26" s="68">
        <v>15000</v>
      </c>
      <c r="L26" s="141" t="s">
        <v>37</v>
      </c>
      <c r="M26" s="142"/>
      <c r="N26" s="143">
        <f t="shared" ref="N26:N46" si="20">M26*K26</f>
        <v>0</v>
      </c>
      <c r="O26" s="141" t="s">
        <v>37</v>
      </c>
      <c r="P26" s="142"/>
      <c r="Q26" s="143">
        <f t="shared" ref="Q26:Q46" si="21">P26*K26</f>
        <v>0</v>
      </c>
      <c r="R26" s="71">
        <v>636</v>
      </c>
      <c r="S26" s="70">
        <v>42.5</v>
      </c>
      <c r="T26" s="70">
        <f t="shared" ref="T26:T46" si="22">S26*K26</f>
        <v>637500</v>
      </c>
      <c r="U26" s="141" t="s">
        <v>37</v>
      </c>
      <c r="V26" s="142"/>
      <c r="W26" s="143">
        <f t="shared" ref="W26:W46" si="23">V26*K26</f>
        <v>0</v>
      </c>
      <c r="X26" s="141" t="s">
        <v>37</v>
      </c>
      <c r="Y26" s="142"/>
      <c r="Z26" s="143">
        <f t="shared" ref="Z26:Z46" si="24">Y26*K26</f>
        <v>0</v>
      </c>
      <c r="AA26" s="141" t="s">
        <v>37</v>
      </c>
      <c r="AB26" s="142"/>
      <c r="AC26" s="143">
        <f t="shared" ref="AC26:AC46" si="25">AB26*K26</f>
        <v>0</v>
      </c>
      <c r="AD26" s="141" t="s">
        <v>37</v>
      </c>
      <c r="AE26" s="142"/>
      <c r="AF26" s="143">
        <f t="shared" ref="AF26:AF46" si="26">AE26*K26</f>
        <v>0</v>
      </c>
      <c r="AG26" s="71">
        <v>223</v>
      </c>
      <c r="AH26" s="70">
        <v>13.34</v>
      </c>
      <c r="AI26" s="70">
        <f t="shared" ref="AI26:AI46" si="27">AH26*K26</f>
        <v>200100</v>
      </c>
      <c r="AJ26" s="141" t="s">
        <v>37</v>
      </c>
      <c r="AK26" s="142"/>
      <c r="AL26" s="144">
        <f t="shared" ref="AL26:AL46" si="28">AK26*K26</f>
        <v>0</v>
      </c>
      <c r="AM26" s="73">
        <v>21</v>
      </c>
      <c r="AN26" s="74">
        <v>53.2</v>
      </c>
      <c r="AO26" s="75">
        <f t="shared" si="15"/>
        <v>798000</v>
      </c>
      <c r="AP26" s="73">
        <v>21</v>
      </c>
      <c r="AQ26" s="74">
        <v>65</v>
      </c>
      <c r="AR26" s="92" t="e">
        <f>AQ26*#REF!</f>
        <v>#REF!</v>
      </c>
      <c r="AS26" s="73">
        <v>21</v>
      </c>
      <c r="AT26" s="74">
        <v>59</v>
      </c>
      <c r="AU26" s="74" t="e">
        <f>AT26*#REF!</f>
        <v>#REF!</v>
      </c>
      <c r="AV26" s="73">
        <v>21</v>
      </c>
      <c r="AW26" s="145">
        <v>88.85</v>
      </c>
      <c r="AX26" s="75" t="e">
        <f>AW26*#REF!</f>
        <v>#REF!</v>
      </c>
      <c r="AY26" s="146"/>
      <c r="AZ26" s="77">
        <f t="shared" si="17"/>
        <v>13.34</v>
      </c>
      <c r="BA26" s="77">
        <f t="shared" ref="BA26:BA46" si="29">AVERAGE(AK26,AH26,AE26,AB26,Y26,V26,S26,P26,M26,AN26,AQ26,AT26,AW26)</f>
        <v>53.648333333333333</v>
      </c>
      <c r="BB26" s="77">
        <f t="shared" ref="BB26:BB46" si="30">MEDIAN(AK26,AH26,AE26,AB26,Y26,V26,S26,P26,M26,AN26,AQ26,AT26,AW26)</f>
        <v>56.1</v>
      </c>
      <c r="BC26" s="77">
        <f t="shared" ref="BC26:BC46" si="31">MAX(AK26,AH26,AE26,AB26,Y26,V26,S26,P26,M26,AN26,AQ26,AT26,AW26)</f>
        <v>88.85</v>
      </c>
      <c r="BD26" s="147"/>
      <c r="BE26" s="148">
        <f>AZ26*$K26</f>
        <v>200100</v>
      </c>
      <c r="BF26" s="149">
        <f>BA26*$K26</f>
        <v>804725</v>
      </c>
      <c r="BG26" s="150">
        <f>BB26*$K26</f>
        <v>841500</v>
      </c>
      <c r="BH26" s="342">
        <f t="shared" ref="BH26:BH46" si="32">(SUM(M26,P26,S26,V26,Y26,AB26,AE26,AH26,AK26,AN26,AQ26,AT26,AW26)-MAX(M26,P26,S26,V26,Y26,AB26,AE26,AH26,AK26,AN26,AQ26,AT26,AW26)-MIN(M26,P26,S26,V26,Y26,AB26,AE26,AH26,AK26,AN26,AQ26,AT26,AW26))/(COUNT(M26,P26,S26,V26,Y26,AB26,AE26,AH26,AK26,AN26,AQ26,AT26,AW26)-2)</f>
        <v>54.924999999999997</v>
      </c>
      <c r="BI26" s="82"/>
    </row>
    <row r="27" spans="1:61" ht="264" x14ac:dyDescent="0.25">
      <c r="A27" s="137">
        <v>22</v>
      </c>
      <c r="B27" s="96" t="s">
        <v>94</v>
      </c>
      <c r="C27" s="84" t="s">
        <v>98</v>
      </c>
      <c r="D27" s="85" t="s">
        <v>99</v>
      </c>
      <c r="E27" s="86" t="s">
        <v>100</v>
      </c>
      <c r="F27" s="138">
        <v>250</v>
      </c>
      <c r="G27" s="64">
        <f t="shared" si="19"/>
        <v>250</v>
      </c>
      <c r="H27" s="139">
        <v>753.24</v>
      </c>
      <c r="I27" s="140">
        <f t="shared" ref="I27:I46" si="33">G27*H27</f>
        <v>188310</v>
      </c>
      <c r="J27" s="354">
        <v>13099</v>
      </c>
      <c r="K27" s="68">
        <v>500</v>
      </c>
      <c r="L27" s="141" t="s">
        <v>37</v>
      </c>
      <c r="M27" s="142"/>
      <c r="N27" s="143">
        <f t="shared" si="20"/>
        <v>0</v>
      </c>
      <c r="O27" s="71">
        <v>225</v>
      </c>
      <c r="P27" s="70">
        <v>120</v>
      </c>
      <c r="Q27" s="143">
        <f t="shared" si="21"/>
        <v>60000</v>
      </c>
      <c r="R27" s="71">
        <v>618</v>
      </c>
      <c r="S27" s="70">
        <v>185</v>
      </c>
      <c r="T27" s="143">
        <f t="shared" si="22"/>
        <v>92500</v>
      </c>
      <c r="U27" s="141" t="s">
        <v>37</v>
      </c>
      <c r="V27" s="142"/>
      <c r="W27" s="143">
        <f t="shared" si="23"/>
        <v>0</v>
      </c>
      <c r="X27" s="71">
        <v>12</v>
      </c>
      <c r="Y27" s="70">
        <v>98</v>
      </c>
      <c r="Z27" s="143">
        <f t="shared" si="24"/>
        <v>49000</v>
      </c>
      <c r="AA27" s="141" t="s">
        <v>37</v>
      </c>
      <c r="AB27" s="142"/>
      <c r="AC27" s="143">
        <f t="shared" si="25"/>
        <v>0</v>
      </c>
      <c r="AD27" s="141" t="s">
        <v>37</v>
      </c>
      <c r="AE27" s="142"/>
      <c r="AF27" s="143">
        <f t="shared" si="26"/>
        <v>0</v>
      </c>
      <c r="AG27" s="141" t="s">
        <v>37</v>
      </c>
      <c r="AH27" s="142"/>
      <c r="AI27" s="70">
        <f t="shared" si="27"/>
        <v>0</v>
      </c>
      <c r="AJ27" s="141" t="s">
        <v>37</v>
      </c>
      <c r="AK27" s="142"/>
      <c r="AL27" s="144">
        <f t="shared" si="28"/>
        <v>0</v>
      </c>
      <c r="AM27" s="73">
        <v>22</v>
      </c>
      <c r="AN27" s="74">
        <v>588</v>
      </c>
      <c r="AO27" s="75">
        <f t="shared" si="15"/>
        <v>294000</v>
      </c>
      <c r="AP27" s="73">
        <v>22</v>
      </c>
      <c r="AQ27" s="74">
        <v>2500</v>
      </c>
      <c r="AR27" s="92" t="e">
        <f>AQ27*#REF!</f>
        <v>#REF!</v>
      </c>
      <c r="AS27" s="73">
        <v>22</v>
      </c>
      <c r="AT27" s="74">
        <v>1500</v>
      </c>
      <c r="AU27" s="74" t="e">
        <f>AT27*#REF!</f>
        <v>#REF!</v>
      </c>
      <c r="AV27" s="73">
        <v>22</v>
      </c>
      <c r="AW27" s="145">
        <v>1373.18</v>
      </c>
      <c r="AX27" s="75" t="e">
        <f>AW27*#REF!</f>
        <v>#REF!</v>
      </c>
      <c r="AY27" s="93"/>
      <c r="AZ27" s="77">
        <f t="shared" si="17"/>
        <v>98</v>
      </c>
      <c r="BA27" s="77">
        <f t="shared" si="29"/>
        <v>909.16857142857145</v>
      </c>
      <c r="BB27" s="77">
        <f t="shared" si="30"/>
        <v>588</v>
      </c>
      <c r="BC27" s="77">
        <f t="shared" si="31"/>
        <v>2500</v>
      </c>
      <c r="BD27" s="88"/>
      <c r="BE27" s="79">
        <f t="shared" ref="BE27:BG46" si="34">AZ27*$K27</f>
        <v>49000</v>
      </c>
      <c r="BF27" s="80">
        <f t="shared" si="34"/>
        <v>454584.28571428574</v>
      </c>
      <c r="BG27" s="81">
        <f t="shared" si="34"/>
        <v>294000</v>
      </c>
      <c r="BH27" s="342">
        <f t="shared" si="32"/>
        <v>753.2360000000001</v>
      </c>
      <c r="BI27" s="82"/>
    </row>
    <row r="28" spans="1:61" ht="192" x14ac:dyDescent="0.25">
      <c r="A28" s="137">
        <v>23</v>
      </c>
      <c r="B28" s="96" t="s">
        <v>94</v>
      </c>
      <c r="C28" s="84" t="s">
        <v>101</v>
      </c>
      <c r="D28" s="85" t="s">
        <v>102</v>
      </c>
      <c r="E28" s="86" t="s">
        <v>100</v>
      </c>
      <c r="F28" s="138">
        <v>1000</v>
      </c>
      <c r="G28" s="64">
        <f t="shared" si="19"/>
        <v>1000</v>
      </c>
      <c r="H28" s="139">
        <v>398.14</v>
      </c>
      <c r="I28" s="140">
        <f t="shared" si="33"/>
        <v>398140</v>
      </c>
      <c r="J28" s="354">
        <v>13099</v>
      </c>
      <c r="K28" s="68">
        <v>1000</v>
      </c>
      <c r="L28" s="141" t="s">
        <v>37</v>
      </c>
      <c r="M28" s="142"/>
      <c r="N28" s="143">
        <f t="shared" si="20"/>
        <v>0</v>
      </c>
      <c r="O28" s="71">
        <v>224</v>
      </c>
      <c r="P28" s="70">
        <v>60</v>
      </c>
      <c r="Q28" s="143">
        <f t="shared" si="21"/>
        <v>60000</v>
      </c>
      <c r="R28" s="71">
        <v>618</v>
      </c>
      <c r="S28" s="70">
        <v>185</v>
      </c>
      <c r="T28" s="143">
        <f t="shared" si="22"/>
        <v>185000</v>
      </c>
      <c r="U28" s="71" t="s">
        <v>103</v>
      </c>
      <c r="V28" s="70">
        <v>50</v>
      </c>
      <c r="W28" s="143">
        <f t="shared" si="23"/>
        <v>50000</v>
      </c>
      <c r="X28" s="71">
        <v>11</v>
      </c>
      <c r="Y28" s="70">
        <v>42</v>
      </c>
      <c r="Z28" s="143">
        <f t="shared" si="24"/>
        <v>42000</v>
      </c>
      <c r="AA28" s="141" t="s">
        <v>37</v>
      </c>
      <c r="AB28" s="142"/>
      <c r="AC28" s="143">
        <f t="shared" si="25"/>
        <v>0</v>
      </c>
      <c r="AD28" s="141" t="s">
        <v>37</v>
      </c>
      <c r="AE28" s="142"/>
      <c r="AF28" s="143">
        <f t="shared" si="26"/>
        <v>0</v>
      </c>
      <c r="AG28" s="141" t="s">
        <v>37</v>
      </c>
      <c r="AH28" s="142"/>
      <c r="AI28" s="70">
        <f t="shared" si="27"/>
        <v>0</v>
      </c>
      <c r="AJ28" s="71" t="s">
        <v>104</v>
      </c>
      <c r="AK28" s="70">
        <v>110</v>
      </c>
      <c r="AL28" s="144">
        <f t="shared" si="28"/>
        <v>110000</v>
      </c>
      <c r="AM28" s="73">
        <v>23</v>
      </c>
      <c r="AN28" s="74">
        <v>392</v>
      </c>
      <c r="AO28" s="75">
        <f t="shared" si="15"/>
        <v>392000</v>
      </c>
      <c r="AP28" s="73">
        <v>23</v>
      </c>
      <c r="AQ28" s="74">
        <v>1200</v>
      </c>
      <c r="AR28" s="92" t="e">
        <f>AQ28*#REF!</f>
        <v>#REF!</v>
      </c>
      <c r="AS28" s="73">
        <v>23</v>
      </c>
      <c r="AT28" s="74">
        <v>790</v>
      </c>
      <c r="AU28" s="74" t="e">
        <f>AT28*#REF!</f>
        <v>#REF!</v>
      </c>
      <c r="AV28" s="73">
        <v>23</v>
      </c>
      <c r="AW28" s="145">
        <v>1373.18</v>
      </c>
      <c r="AX28" s="75" t="e">
        <f>AW28*#REF!</f>
        <v>#REF!</v>
      </c>
      <c r="AY28" s="93"/>
      <c r="AZ28" s="77">
        <f t="shared" si="17"/>
        <v>42</v>
      </c>
      <c r="BA28" s="77">
        <f t="shared" si="29"/>
        <v>466.9088888888889</v>
      </c>
      <c r="BB28" s="77">
        <f t="shared" si="30"/>
        <v>185</v>
      </c>
      <c r="BC28" s="77">
        <f t="shared" si="31"/>
        <v>1373.18</v>
      </c>
      <c r="BD28" s="88"/>
      <c r="BE28" s="89">
        <f t="shared" si="34"/>
        <v>42000</v>
      </c>
      <c r="BF28" s="90">
        <f t="shared" si="34"/>
        <v>466908.88888888888</v>
      </c>
      <c r="BG28" s="91">
        <f t="shared" si="34"/>
        <v>185000</v>
      </c>
      <c r="BH28" s="342">
        <f t="shared" si="32"/>
        <v>398.14285714285717</v>
      </c>
      <c r="BI28" s="82"/>
    </row>
    <row r="29" spans="1:61" ht="84" x14ac:dyDescent="0.25">
      <c r="A29" s="137">
        <v>24</v>
      </c>
      <c r="B29" s="96" t="s">
        <v>94</v>
      </c>
      <c r="C29" s="97" t="s">
        <v>105</v>
      </c>
      <c r="D29" s="85" t="s">
        <v>106</v>
      </c>
      <c r="E29" s="86" t="s">
        <v>100</v>
      </c>
      <c r="F29" s="138">
        <v>200</v>
      </c>
      <c r="G29" s="64">
        <f t="shared" si="19"/>
        <v>200</v>
      </c>
      <c r="H29" s="139">
        <v>396.47</v>
      </c>
      <c r="I29" s="140">
        <f t="shared" si="33"/>
        <v>79294</v>
      </c>
      <c r="J29" s="354">
        <v>13099</v>
      </c>
      <c r="K29" s="68">
        <v>500</v>
      </c>
      <c r="L29" s="141" t="s">
        <v>37</v>
      </c>
      <c r="M29" s="142"/>
      <c r="N29" s="143">
        <f t="shared" si="20"/>
        <v>0</v>
      </c>
      <c r="O29" s="141" t="s">
        <v>37</v>
      </c>
      <c r="P29" s="142"/>
      <c r="Q29" s="143">
        <f t="shared" si="21"/>
        <v>0</v>
      </c>
      <c r="R29" s="141" t="s">
        <v>37</v>
      </c>
      <c r="S29" s="142"/>
      <c r="T29" s="143">
        <f t="shared" si="22"/>
        <v>0</v>
      </c>
      <c r="U29" s="141" t="s">
        <v>37</v>
      </c>
      <c r="V29" s="142"/>
      <c r="W29" s="143">
        <f t="shared" si="23"/>
        <v>0</v>
      </c>
      <c r="X29" s="71">
        <v>17</v>
      </c>
      <c r="Y29" s="70">
        <v>50</v>
      </c>
      <c r="Z29" s="143">
        <f t="shared" si="24"/>
        <v>25000</v>
      </c>
      <c r="AA29" s="141" t="s">
        <v>37</v>
      </c>
      <c r="AB29" s="142"/>
      <c r="AC29" s="143">
        <f t="shared" si="25"/>
        <v>0</v>
      </c>
      <c r="AD29" s="141" t="s">
        <v>37</v>
      </c>
      <c r="AE29" s="142"/>
      <c r="AF29" s="143">
        <f t="shared" si="26"/>
        <v>0</v>
      </c>
      <c r="AG29" s="141" t="s">
        <v>37</v>
      </c>
      <c r="AH29" s="142"/>
      <c r="AI29" s="70">
        <f t="shared" si="27"/>
        <v>0</v>
      </c>
      <c r="AJ29" s="141" t="s">
        <v>37</v>
      </c>
      <c r="AK29" s="142"/>
      <c r="AL29" s="144">
        <f t="shared" si="28"/>
        <v>0</v>
      </c>
      <c r="AM29" s="73">
        <v>24</v>
      </c>
      <c r="AN29" s="74">
        <v>294</v>
      </c>
      <c r="AO29" s="75">
        <f t="shared" si="15"/>
        <v>147000</v>
      </c>
      <c r="AP29" s="73">
        <v>24</v>
      </c>
      <c r="AQ29" s="74">
        <v>800</v>
      </c>
      <c r="AR29" s="92" t="e">
        <f>AQ29*#REF!</f>
        <v>#REF!</v>
      </c>
      <c r="AS29" s="73">
        <v>24</v>
      </c>
      <c r="AT29" s="74">
        <v>540</v>
      </c>
      <c r="AU29" s="74" t="e">
        <f>AT29*#REF!</f>
        <v>#REF!</v>
      </c>
      <c r="AV29" s="73">
        <v>24</v>
      </c>
      <c r="AW29" s="145">
        <v>355.41</v>
      </c>
      <c r="AX29" s="75" t="e">
        <f>AW29*#REF!</f>
        <v>#REF!</v>
      </c>
      <c r="AY29" s="93"/>
      <c r="AZ29" s="77">
        <f t="shared" si="17"/>
        <v>50</v>
      </c>
      <c r="BA29" s="77">
        <f t="shared" si="29"/>
        <v>407.88200000000001</v>
      </c>
      <c r="BB29" s="77">
        <f t="shared" si="30"/>
        <v>355.41</v>
      </c>
      <c r="BC29" s="77">
        <f t="shared" si="31"/>
        <v>800</v>
      </c>
      <c r="BD29" s="88"/>
      <c r="BE29" s="89">
        <f t="shared" si="34"/>
        <v>25000</v>
      </c>
      <c r="BF29" s="90">
        <f t="shared" si="34"/>
        <v>203941</v>
      </c>
      <c r="BG29" s="91">
        <f t="shared" si="34"/>
        <v>177705</v>
      </c>
      <c r="BH29" s="342">
        <f t="shared" si="32"/>
        <v>396.47</v>
      </c>
      <c r="BI29" s="82"/>
    </row>
    <row r="30" spans="1:61" ht="48" x14ac:dyDescent="0.25">
      <c r="A30" s="137">
        <v>25</v>
      </c>
      <c r="B30" s="96" t="s">
        <v>94</v>
      </c>
      <c r="C30" s="84" t="s">
        <v>107</v>
      </c>
      <c r="D30" s="85" t="s">
        <v>108</v>
      </c>
      <c r="E30" s="86" t="s">
        <v>100</v>
      </c>
      <c r="F30" s="138">
        <v>3450</v>
      </c>
      <c r="G30" s="64">
        <f t="shared" si="19"/>
        <v>3450</v>
      </c>
      <c r="H30" s="139">
        <v>88.44</v>
      </c>
      <c r="I30" s="140">
        <f t="shared" si="33"/>
        <v>305118</v>
      </c>
      <c r="J30" s="354">
        <v>21164</v>
      </c>
      <c r="K30" s="68">
        <v>3450</v>
      </c>
      <c r="L30" s="141" t="s">
        <v>37</v>
      </c>
      <c r="M30" s="142"/>
      <c r="N30" s="143">
        <f t="shared" si="20"/>
        <v>0</v>
      </c>
      <c r="O30" s="71">
        <v>227</v>
      </c>
      <c r="P30" s="70">
        <v>15.1</v>
      </c>
      <c r="Q30" s="143">
        <f t="shared" si="21"/>
        <v>52095</v>
      </c>
      <c r="R30" s="71">
        <v>667</v>
      </c>
      <c r="S30" s="70">
        <v>22.3</v>
      </c>
      <c r="T30" s="143">
        <f t="shared" si="22"/>
        <v>76935</v>
      </c>
      <c r="U30" s="141" t="s">
        <v>37</v>
      </c>
      <c r="V30" s="142"/>
      <c r="W30" s="143">
        <f t="shared" si="23"/>
        <v>0</v>
      </c>
      <c r="X30" s="141" t="s">
        <v>37</v>
      </c>
      <c r="Y30" s="142"/>
      <c r="Z30" s="143">
        <f t="shared" si="24"/>
        <v>0</v>
      </c>
      <c r="AA30" s="141" t="s">
        <v>37</v>
      </c>
      <c r="AB30" s="142"/>
      <c r="AC30" s="143">
        <f t="shared" si="25"/>
        <v>0</v>
      </c>
      <c r="AD30" s="141" t="s">
        <v>37</v>
      </c>
      <c r="AE30" s="142"/>
      <c r="AF30" s="143">
        <f t="shared" si="26"/>
        <v>0</v>
      </c>
      <c r="AG30" s="71">
        <v>236</v>
      </c>
      <c r="AH30" s="70">
        <v>12.18</v>
      </c>
      <c r="AI30" s="70">
        <f t="shared" si="27"/>
        <v>42021</v>
      </c>
      <c r="AJ30" s="141" t="s">
        <v>37</v>
      </c>
      <c r="AK30" s="142"/>
      <c r="AL30" s="144">
        <f t="shared" si="28"/>
        <v>0</v>
      </c>
      <c r="AM30" s="73">
        <v>25</v>
      </c>
      <c r="AN30" s="74">
        <v>84</v>
      </c>
      <c r="AO30" s="75">
        <f t="shared" si="15"/>
        <v>289800</v>
      </c>
      <c r="AP30" s="73">
        <v>25</v>
      </c>
      <c r="AQ30" s="74">
        <v>400</v>
      </c>
      <c r="AR30" s="92" t="e">
        <f>AQ30*#REF!</f>
        <v>#REF!</v>
      </c>
      <c r="AS30" s="73">
        <v>25</v>
      </c>
      <c r="AT30" s="74">
        <v>240</v>
      </c>
      <c r="AU30" s="74" t="e">
        <f>AT30*#REF!</f>
        <v>#REF!</v>
      </c>
      <c r="AV30" s="73">
        <v>25</v>
      </c>
      <c r="AW30" s="145">
        <v>80.78</v>
      </c>
      <c r="AX30" s="75" t="e">
        <f>AW30*#REF!</f>
        <v>#REF!</v>
      </c>
      <c r="AY30" s="93"/>
      <c r="AZ30" s="77">
        <f t="shared" si="17"/>
        <v>12.18</v>
      </c>
      <c r="BA30" s="77">
        <f t="shared" si="29"/>
        <v>122.05142857142857</v>
      </c>
      <c r="BB30" s="77">
        <f t="shared" si="30"/>
        <v>80.78</v>
      </c>
      <c r="BC30" s="77">
        <f t="shared" si="31"/>
        <v>400</v>
      </c>
      <c r="BD30" s="88"/>
      <c r="BE30" s="89">
        <f t="shared" si="34"/>
        <v>42021</v>
      </c>
      <c r="BF30" s="90">
        <f t="shared" si="34"/>
        <v>421077.42857142858</v>
      </c>
      <c r="BG30" s="91">
        <f t="shared" si="34"/>
        <v>278691</v>
      </c>
      <c r="BH30" s="342">
        <f t="shared" si="32"/>
        <v>88.435999999999979</v>
      </c>
      <c r="BI30" s="82"/>
    </row>
    <row r="31" spans="1:61" ht="60" x14ac:dyDescent="0.25">
      <c r="A31" s="137">
        <v>26</v>
      </c>
      <c r="B31" s="96" t="s">
        <v>94</v>
      </c>
      <c r="C31" s="84" t="s">
        <v>109</v>
      </c>
      <c r="D31" s="85" t="s">
        <v>110</v>
      </c>
      <c r="E31" s="86" t="s">
        <v>62</v>
      </c>
      <c r="F31" s="138"/>
      <c r="G31" s="64">
        <f t="shared" si="19"/>
        <v>0</v>
      </c>
      <c r="H31" s="139">
        <v>92.17</v>
      </c>
      <c r="I31" s="140">
        <f t="shared" si="33"/>
        <v>0</v>
      </c>
      <c r="J31" s="354">
        <v>409684</v>
      </c>
      <c r="K31" s="68">
        <v>150</v>
      </c>
      <c r="L31" s="151">
        <v>116</v>
      </c>
      <c r="M31" s="70">
        <v>35</v>
      </c>
      <c r="N31" s="143">
        <f t="shared" si="20"/>
        <v>5250</v>
      </c>
      <c r="O31" s="71">
        <v>99</v>
      </c>
      <c r="P31" s="70">
        <v>25</v>
      </c>
      <c r="Q31" s="143">
        <f t="shared" si="21"/>
        <v>3750</v>
      </c>
      <c r="R31" s="141" t="s">
        <v>37</v>
      </c>
      <c r="S31" s="142"/>
      <c r="T31" s="143">
        <f t="shared" si="22"/>
        <v>0</v>
      </c>
      <c r="U31" s="71" t="s">
        <v>111</v>
      </c>
      <c r="V31" s="70">
        <v>20</v>
      </c>
      <c r="W31" s="143">
        <f t="shared" si="23"/>
        <v>3000</v>
      </c>
      <c r="X31" s="71">
        <v>188</v>
      </c>
      <c r="Y31" s="70">
        <v>30</v>
      </c>
      <c r="Z31" s="143">
        <f t="shared" si="24"/>
        <v>4500</v>
      </c>
      <c r="AA31" s="141" t="s">
        <v>37</v>
      </c>
      <c r="AB31" s="142"/>
      <c r="AC31" s="143">
        <f t="shared" si="25"/>
        <v>0</v>
      </c>
      <c r="AD31" s="141" t="s">
        <v>37</v>
      </c>
      <c r="AE31" s="142"/>
      <c r="AF31" s="143">
        <f t="shared" si="26"/>
        <v>0</v>
      </c>
      <c r="AG31" s="141" t="s">
        <v>37</v>
      </c>
      <c r="AH31" s="142"/>
      <c r="AI31" s="70">
        <f t="shared" si="27"/>
        <v>0</v>
      </c>
      <c r="AJ31" s="141" t="s">
        <v>37</v>
      </c>
      <c r="AK31" s="142"/>
      <c r="AL31" s="144">
        <f t="shared" si="28"/>
        <v>0</v>
      </c>
      <c r="AM31" s="73">
        <v>26</v>
      </c>
      <c r="AN31" s="74">
        <v>63</v>
      </c>
      <c r="AO31" s="75">
        <f t="shared" si="15"/>
        <v>9450</v>
      </c>
      <c r="AP31" s="73">
        <v>26</v>
      </c>
      <c r="AQ31" s="74">
        <v>250</v>
      </c>
      <c r="AR31" s="92" t="e">
        <f>AQ31*#REF!</f>
        <v>#REF!</v>
      </c>
      <c r="AS31" s="73">
        <v>26</v>
      </c>
      <c r="AT31" s="74">
        <v>150</v>
      </c>
      <c r="AU31" s="74" t="e">
        <f>AT31*#REF!</f>
        <v>#REF!</v>
      </c>
      <c r="AV31" s="73">
        <v>26</v>
      </c>
      <c r="AW31" s="145">
        <v>1050.08</v>
      </c>
      <c r="AX31" s="75" t="e">
        <f>AW31*#REF!</f>
        <v>#REF!</v>
      </c>
      <c r="AY31" s="93"/>
      <c r="AZ31" s="77">
        <f t="shared" si="17"/>
        <v>20</v>
      </c>
      <c r="BA31" s="77">
        <f t="shared" si="29"/>
        <v>202.88499999999999</v>
      </c>
      <c r="BB31" s="77">
        <f t="shared" si="30"/>
        <v>49</v>
      </c>
      <c r="BC31" s="77">
        <f t="shared" si="31"/>
        <v>1050.08</v>
      </c>
      <c r="BD31" s="88"/>
      <c r="BE31" s="89">
        <f t="shared" si="34"/>
        <v>3000</v>
      </c>
      <c r="BF31" s="90">
        <f t="shared" si="34"/>
        <v>30432.75</v>
      </c>
      <c r="BG31" s="91">
        <f t="shared" si="34"/>
        <v>7350</v>
      </c>
      <c r="BH31" s="342">
        <f t="shared" si="32"/>
        <v>92.166666666666671</v>
      </c>
      <c r="BI31" s="82"/>
    </row>
    <row r="32" spans="1:61" ht="36" x14ac:dyDescent="0.25">
      <c r="A32" s="137">
        <v>27</v>
      </c>
      <c r="B32" s="96" t="s">
        <v>94</v>
      </c>
      <c r="C32" s="84" t="s">
        <v>112</v>
      </c>
      <c r="D32" s="85" t="s">
        <v>113</v>
      </c>
      <c r="E32" s="86" t="s">
        <v>62</v>
      </c>
      <c r="F32" s="138">
        <v>20</v>
      </c>
      <c r="G32" s="64">
        <f t="shared" si="19"/>
        <v>20</v>
      </c>
      <c r="H32" s="139">
        <v>36.74</v>
      </c>
      <c r="I32" s="140">
        <f t="shared" si="33"/>
        <v>734.80000000000007</v>
      </c>
      <c r="J32" s="354">
        <v>441616</v>
      </c>
      <c r="K32" s="68">
        <v>3000</v>
      </c>
      <c r="L32" s="141" t="s">
        <v>37</v>
      </c>
      <c r="M32" s="142"/>
      <c r="N32" s="143">
        <f t="shared" si="20"/>
        <v>0</v>
      </c>
      <c r="O32" s="141" t="s">
        <v>37</v>
      </c>
      <c r="P32" s="142"/>
      <c r="Q32" s="143">
        <f t="shared" si="21"/>
        <v>0</v>
      </c>
      <c r="R32" s="141" t="s">
        <v>37</v>
      </c>
      <c r="S32" s="142"/>
      <c r="T32" s="143">
        <f t="shared" si="22"/>
        <v>0</v>
      </c>
      <c r="U32" s="141" t="s">
        <v>37</v>
      </c>
      <c r="V32" s="142"/>
      <c r="W32" s="143">
        <f t="shared" si="23"/>
        <v>0</v>
      </c>
      <c r="X32" s="141" t="s">
        <v>37</v>
      </c>
      <c r="Y32" s="142"/>
      <c r="Z32" s="143">
        <f t="shared" si="24"/>
        <v>0</v>
      </c>
      <c r="AA32" s="141" t="s">
        <v>37</v>
      </c>
      <c r="AB32" s="142"/>
      <c r="AC32" s="143">
        <f t="shared" si="25"/>
        <v>0</v>
      </c>
      <c r="AD32" s="141" t="s">
        <v>37</v>
      </c>
      <c r="AE32" s="142"/>
      <c r="AF32" s="143">
        <f t="shared" si="26"/>
        <v>0</v>
      </c>
      <c r="AG32" s="141" t="s">
        <v>37</v>
      </c>
      <c r="AH32" s="142"/>
      <c r="AI32" s="70">
        <f t="shared" si="27"/>
        <v>0</v>
      </c>
      <c r="AJ32" s="141" t="s">
        <v>37</v>
      </c>
      <c r="AK32" s="142"/>
      <c r="AL32" s="144">
        <f t="shared" si="28"/>
        <v>0</v>
      </c>
      <c r="AM32" s="73">
        <v>27</v>
      </c>
      <c r="AN32" s="74">
        <v>11.2</v>
      </c>
      <c r="AO32" s="75">
        <f t="shared" si="15"/>
        <v>33600</v>
      </c>
      <c r="AP32" s="73">
        <v>27</v>
      </c>
      <c r="AQ32" s="74">
        <v>150</v>
      </c>
      <c r="AR32" s="92" t="e">
        <f>AQ32*#REF!</f>
        <v>#REF!</v>
      </c>
      <c r="AS32" s="73">
        <v>27</v>
      </c>
      <c r="AT32" s="74">
        <v>25</v>
      </c>
      <c r="AU32" s="74" t="e">
        <f>AT32*#REF!</f>
        <v>#REF!</v>
      </c>
      <c r="AV32" s="73">
        <v>27</v>
      </c>
      <c r="AW32" s="145">
        <v>48.47</v>
      </c>
      <c r="AX32" s="75" t="e">
        <f>AW32*#REF!</f>
        <v>#REF!</v>
      </c>
      <c r="AY32" s="93"/>
      <c r="AZ32" s="77">
        <f t="shared" si="17"/>
        <v>11.2</v>
      </c>
      <c r="BA32" s="77">
        <f t="shared" si="29"/>
        <v>58.667499999999997</v>
      </c>
      <c r="BB32" s="77">
        <f t="shared" si="30"/>
        <v>36.734999999999999</v>
      </c>
      <c r="BC32" s="77">
        <f t="shared" si="31"/>
        <v>150</v>
      </c>
      <c r="BD32" s="88"/>
      <c r="BE32" s="89">
        <f t="shared" si="34"/>
        <v>33600</v>
      </c>
      <c r="BF32" s="90">
        <f t="shared" si="34"/>
        <v>176002.5</v>
      </c>
      <c r="BG32" s="91">
        <f t="shared" si="34"/>
        <v>110205</v>
      </c>
      <c r="BH32" s="342">
        <f t="shared" si="32"/>
        <v>36.734999999999992</v>
      </c>
      <c r="BI32" s="82"/>
    </row>
    <row r="33" spans="1:61" ht="48" x14ac:dyDescent="0.25">
      <c r="A33" s="137">
        <v>28</v>
      </c>
      <c r="B33" s="96" t="s">
        <v>94</v>
      </c>
      <c r="C33" s="84" t="s">
        <v>114</v>
      </c>
      <c r="D33" s="85" t="s">
        <v>115</v>
      </c>
      <c r="E33" s="86" t="s">
        <v>9</v>
      </c>
      <c r="F33" s="138">
        <v>10</v>
      </c>
      <c r="G33" s="64">
        <f t="shared" si="19"/>
        <v>10</v>
      </c>
      <c r="H33" s="139">
        <v>174</v>
      </c>
      <c r="I33" s="140">
        <f t="shared" si="33"/>
        <v>1740</v>
      </c>
      <c r="J33" s="354">
        <v>329199</v>
      </c>
      <c r="K33" s="68">
        <v>200</v>
      </c>
      <c r="L33" s="141" t="s">
        <v>37</v>
      </c>
      <c r="M33" s="142"/>
      <c r="N33" s="143">
        <f t="shared" si="20"/>
        <v>0</v>
      </c>
      <c r="O33" s="141" t="s">
        <v>37</v>
      </c>
      <c r="P33" s="142"/>
      <c r="Q33" s="143">
        <f t="shared" si="21"/>
        <v>0</v>
      </c>
      <c r="R33" s="141" t="s">
        <v>37</v>
      </c>
      <c r="S33" s="142"/>
      <c r="T33" s="143">
        <f t="shared" si="22"/>
        <v>0</v>
      </c>
      <c r="U33" s="141" t="s">
        <v>37</v>
      </c>
      <c r="V33" s="142"/>
      <c r="W33" s="143">
        <f t="shared" si="23"/>
        <v>0</v>
      </c>
      <c r="X33" s="141" t="s">
        <v>37</v>
      </c>
      <c r="Y33" s="142"/>
      <c r="Z33" s="143">
        <f t="shared" si="24"/>
        <v>0</v>
      </c>
      <c r="AA33" s="141" t="s">
        <v>37</v>
      </c>
      <c r="AB33" s="142"/>
      <c r="AC33" s="143">
        <f t="shared" si="25"/>
        <v>0</v>
      </c>
      <c r="AD33" s="141" t="s">
        <v>37</v>
      </c>
      <c r="AE33" s="142"/>
      <c r="AF33" s="143">
        <f t="shared" si="26"/>
        <v>0</v>
      </c>
      <c r="AG33" s="141" t="s">
        <v>37</v>
      </c>
      <c r="AH33" s="142"/>
      <c r="AI33" s="70">
        <f t="shared" si="27"/>
        <v>0</v>
      </c>
      <c r="AJ33" s="141" t="s">
        <v>37</v>
      </c>
      <c r="AK33" s="142"/>
      <c r="AL33" s="144">
        <f t="shared" si="28"/>
        <v>0</v>
      </c>
      <c r="AM33" s="73">
        <v>28</v>
      </c>
      <c r="AN33" s="74">
        <v>133</v>
      </c>
      <c r="AO33" s="75">
        <f t="shared" si="15"/>
        <v>26600</v>
      </c>
      <c r="AP33" s="73">
        <v>28</v>
      </c>
      <c r="AQ33" s="74">
        <v>300</v>
      </c>
      <c r="AR33" s="92" t="e">
        <f>AQ33*#REF!</f>
        <v>#REF!</v>
      </c>
      <c r="AS33" s="73">
        <v>28</v>
      </c>
      <c r="AT33" s="74">
        <v>215</v>
      </c>
      <c r="AU33" s="74" t="e">
        <f>AT33*#REF!</f>
        <v>#REF!</v>
      </c>
      <c r="AV33" s="73">
        <v>28</v>
      </c>
      <c r="AW33" s="145">
        <v>96.93</v>
      </c>
      <c r="AX33" s="75" t="e">
        <f>AW33*#REF!</f>
        <v>#REF!</v>
      </c>
      <c r="AY33" s="93"/>
      <c r="AZ33" s="77">
        <f t="shared" si="17"/>
        <v>96.93</v>
      </c>
      <c r="BA33" s="77">
        <f t="shared" si="29"/>
        <v>186.23250000000002</v>
      </c>
      <c r="BB33" s="77">
        <f t="shared" si="30"/>
        <v>174</v>
      </c>
      <c r="BC33" s="77">
        <f t="shared" si="31"/>
        <v>300</v>
      </c>
      <c r="BD33" s="88"/>
      <c r="BE33" s="89">
        <f t="shared" si="34"/>
        <v>19386</v>
      </c>
      <c r="BF33" s="90">
        <f t="shared" si="34"/>
        <v>37246.5</v>
      </c>
      <c r="BG33" s="91">
        <f t="shared" si="34"/>
        <v>34800</v>
      </c>
      <c r="BH33" s="342">
        <f t="shared" si="32"/>
        <v>174.00000000000003</v>
      </c>
      <c r="BI33" s="82"/>
    </row>
    <row r="34" spans="1:61" ht="24" x14ac:dyDescent="0.25">
      <c r="A34" s="137">
        <v>29</v>
      </c>
      <c r="B34" s="96" t="s">
        <v>94</v>
      </c>
      <c r="C34" s="84" t="s">
        <v>116</v>
      </c>
      <c r="D34" s="85" t="s">
        <v>117</v>
      </c>
      <c r="E34" s="86" t="s">
        <v>62</v>
      </c>
      <c r="F34" s="138">
        <v>50</v>
      </c>
      <c r="G34" s="64">
        <f t="shared" si="19"/>
        <v>50</v>
      </c>
      <c r="H34" s="139">
        <v>57.39</v>
      </c>
      <c r="I34" s="140">
        <f t="shared" si="33"/>
        <v>2869.5</v>
      </c>
      <c r="J34" s="354">
        <v>296444</v>
      </c>
      <c r="K34" s="68">
        <v>1200</v>
      </c>
      <c r="L34" s="151">
        <v>113</v>
      </c>
      <c r="M34" s="70">
        <v>35</v>
      </c>
      <c r="N34" s="143">
        <f t="shared" si="20"/>
        <v>42000</v>
      </c>
      <c r="O34" s="71">
        <v>113</v>
      </c>
      <c r="P34" s="70">
        <v>20</v>
      </c>
      <c r="Q34" s="143">
        <f t="shared" si="21"/>
        <v>24000</v>
      </c>
      <c r="R34" s="71">
        <v>629</v>
      </c>
      <c r="S34" s="70">
        <v>88.5</v>
      </c>
      <c r="T34" s="143">
        <f t="shared" si="22"/>
        <v>106200</v>
      </c>
      <c r="U34" s="141" t="s">
        <v>37</v>
      </c>
      <c r="V34" s="142"/>
      <c r="W34" s="143">
        <f t="shared" si="23"/>
        <v>0</v>
      </c>
      <c r="X34" s="141" t="s">
        <v>37</v>
      </c>
      <c r="Y34" s="142"/>
      <c r="Z34" s="143">
        <f t="shared" si="24"/>
        <v>0</v>
      </c>
      <c r="AA34" s="71">
        <v>13</v>
      </c>
      <c r="AB34" s="70">
        <v>30</v>
      </c>
      <c r="AC34" s="143">
        <f t="shared" si="25"/>
        <v>36000</v>
      </c>
      <c r="AD34" s="141" t="s">
        <v>37</v>
      </c>
      <c r="AE34" s="142"/>
      <c r="AF34" s="143">
        <f t="shared" si="26"/>
        <v>0</v>
      </c>
      <c r="AG34" s="71">
        <v>278</v>
      </c>
      <c r="AH34" s="70">
        <v>9.2799999999999994</v>
      </c>
      <c r="AI34" s="70">
        <f t="shared" si="27"/>
        <v>11136</v>
      </c>
      <c r="AJ34" s="141" t="s">
        <v>37</v>
      </c>
      <c r="AK34" s="142"/>
      <c r="AL34" s="144">
        <f t="shared" si="28"/>
        <v>0</v>
      </c>
      <c r="AM34" s="73">
        <v>29</v>
      </c>
      <c r="AN34" s="74">
        <v>49</v>
      </c>
      <c r="AO34" s="75">
        <f t="shared" si="15"/>
        <v>58800</v>
      </c>
      <c r="AP34" s="73">
        <v>29</v>
      </c>
      <c r="AQ34" s="74">
        <v>300</v>
      </c>
      <c r="AR34" s="92" t="e">
        <f>AQ34*#REF!</f>
        <v>#REF!</v>
      </c>
      <c r="AS34" s="73">
        <v>29</v>
      </c>
      <c r="AT34" s="74">
        <v>50</v>
      </c>
      <c r="AU34" s="74" t="e">
        <f>AT34*#REF!</f>
        <v>#REF!</v>
      </c>
      <c r="AV34" s="73">
        <v>29</v>
      </c>
      <c r="AW34" s="145">
        <v>129.24</v>
      </c>
      <c r="AX34" s="75" t="e">
        <f>AW34*#REF!</f>
        <v>#REF!</v>
      </c>
      <c r="AY34" s="93"/>
      <c r="AZ34" s="77">
        <f t="shared" si="17"/>
        <v>9.2799999999999994</v>
      </c>
      <c r="BA34" s="77">
        <f t="shared" si="29"/>
        <v>79.002222222222215</v>
      </c>
      <c r="BB34" s="77">
        <f t="shared" si="30"/>
        <v>49</v>
      </c>
      <c r="BC34" s="77">
        <f t="shared" si="31"/>
        <v>300</v>
      </c>
      <c r="BD34" s="88"/>
      <c r="BE34" s="89">
        <f t="shared" si="34"/>
        <v>11136</v>
      </c>
      <c r="BF34" s="90">
        <f t="shared" si="34"/>
        <v>94802.666666666657</v>
      </c>
      <c r="BG34" s="91">
        <f t="shared" si="34"/>
        <v>58800</v>
      </c>
      <c r="BH34" s="342">
        <f t="shared" si="32"/>
        <v>57.39142857142857</v>
      </c>
      <c r="BI34" s="82"/>
    </row>
    <row r="35" spans="1:61" ht="24" x14ac:dyDescent="0.25">
      <c r="A35" s="137">
        <v>30</v>
      </c>
      <c r="B35" s="96" t="s">
        <v>94</v>
      </c>
      <c r="C35" s="84" t="s">
        <v>118</v>
      </c>
      <c r="D35" s="85" t="s">
        <v>119</v>
      </c>
      <c r="E35" s="86" t="s">
        <v>62</v>
      </c>
      <c r="F35" s="138"/>
      <c r="G35" s="64">
        <f t="shared" si="19"/>
        <v>0</v>
      </c>
      <c r="H35" s="139">
        <v>67.569999999999993</v>
      </c>
      <c r="I35" s="140">
        <f t="shared" si="33"/>
        <v>0</v>
      </c>
      <c r="J35" s="354">
        <v>296445</v>
      </c>
      <c r="K35" s="68">
        <v>1200</v>
      </c>
      <c r="L35" s="151">
        <v>114</v>
      </c>
      <c r="M35" s="70">
        <v>35</v>
      </c>
      <c r="N35" s="143">
        <f t="shared" si="20"/>
        <v>42000</v>
      </c>
      <c r="O35" s="141" t="s">
        <v>37</v>
      </c>
      <c r="P35" s="142"/>
      <c r="Q35" s="143">
        <f t="shared" si="21"/>
        <v>0</v>
      </c>
      <c r="R35" s="71">
        <v>630</v>
      </c>
      <c r="S35" s="70">
        <v>39</v>
      </c>
      <c r="T35" s="143">
        <f t="shared" si="22"/>
        <v>46800</v>
      </c>
      <c r="U35" s="141" t="s">
        <v>37</v>
      </c>
      <c r="V35" s="142"/>
      <c r="W35" s="143">
        <f t="shared" si="23"/>
        <v>0</v>
      </c>
      <c r="X35" s="141" t="s">
        <v>37</v>
      </c>
      <c r="Y35" s="142"/>
      <c r="Z35" s="143">
        <f t="shared" si="24"/>
        <v>0</v>
      </c>
      <c r="AA35" s="141" t="s">
        <v>37</v>
      </c>
      <c r="AB35" s="142"/>
      <c r="AC35" s="143">
        <f t="shared" si="25"/>
        <v>0</v>
      </c>
      <c r="AD35" s="141" t="s">
        <v>37</v>
      </c>
      <c r="AE35" s="142"/>
      <c r="AF35" s="143">
        <f t="shared" si="26"/>
        <v>0</v>
      </c>
      <c r="AG35" s="71">
        <v>279</v>
      </c>
      <c r="AH35" s="70">
        <v>9.2799999999999994</v>
      </c>
      <c r="AI35" s="70">
        <f t="shared" si="27"/>
        <v>11136</v>
      </c>
      <c r="AJ35" s="141" t="s">
        <v>37</v>
      </c>
      <c r="AK35" s="142"/>
      <c r="AL35" s="144">
        <f t="shared" si="28"/>
        <v>0</v>
      </c>
      <c r="AM35" s="73">
        <v>30</v>
      </c>
      <c r="AN35" s="74">
        <v>35</v>
      </c>
      <c r="AO35" s="75">
        <f t="shared" si="15"/>
        <v>42000</v>
      </c>
      <c r="AP35" s="73">
        <v>30</v>
      </c>
      <c r="AQ35" s="74">
        <v>200</v>
      </c>
      <c r="AR35" s="92" t="e">
        <f>AQ35*#REF!</f>
        <v>#REF!</v>
      </c>
      <c r="AS35" s="73">
        <v>30</v>
      </c>
      <c r="AT35" s="74">
        <v>35</v>
      </c>
      <c r="AU35" s="74" t="e">
        <f>AT35*#REF!</f>
        <v>#REF!</v>
      </c>
      <c r="AV35" s="73">
        <v>30</v>
      </c>
      <c r="AW35" s="145">
        <v>193.86</v>
      </c>
      <c r="AX35" s="75" t="e">
        <f>AW35*#REF!</f>
        <v>#REF!</v>
      </c>
      <c r="AY35" s="93"/>
      <c r="AZ35" s="77">
        <f t="shared" si="17"/>
        <v>9.2799999999999994</v>
      </c>
      <c r="BA35" s="77">
        <f t="shared" si="29"/>
        <v>78.162857142857135</v>
      </c>
      <c r="BB35" s="77">
        <f t="shared" si="30"/>
        <v>35</v>
      </c>
      <c r="BC35" s="77">
        <f t="shared" si="31"/>
        <v>200</v>
      </c>
      <c r="BD35" s="88"/>
      <c r="BE35" s="89">
        <f t="shared" si="34"/>
        <v>11136</v>
      </c>
      <c r="BF35" s="90">
        <f t="shared" si="34"/>
        <v>93795.428571428565</v>
      </c>
      <c r="BG35" s="91">
        <f t="shared" si="34"/>
        <v>42000</v>
      </c>
      <c r="BH35" s="342">
        <f t="shared" si="32"/>
        <v>67.572000000000003</v>
      </c>
      <c r="BI35" s="82"/>
    </row>
    <row r="36" spans="1:61" ht="24" x14ac:dyDescent="0.25">
      <c r="A36" s="137">
        <v>31</v>
      </c>
      <c r="B36" s="96" t="s">
        <v>94</v>
      </c>
      <c r="C36" s="84" t="s">
        <v>120</v>
      </c>
      <c r="D36" s="85" t="s">
        <v>121</v>
      </c>
      <c r="E36" s="86" t="s">
        <v>62</v>
      </c>
      <c r="F36" s="138"/>
      <c r="G36" s="64">
        <f t="shared" si="19"/>
        <v>0</v>
      </c>
      <c r="H36" s="139">
        <v>33.11</v>
      </c>
      <c r="I36" s="140">
        <f t="shared" si="33"/>
        <v>0</v>
      </c>
      <c r="J36" s="354">
        <v>284708</v>
      </c>
      <c r="K36" s="68">
        <v>1200</v>
      </c>
      <c r="L36" s="151">
        <v>115</v>
      </c>
      <c r="M36" s="70">
        <v>35</v>
      </c>
      <c r="N36" s="143">
        <f t="shared" si="20"/>
        <v>42000</v>
      </c>
      <c r="O36" s="71">
        <v>112</v>
      </c>
      <c r="P36" s="70">
        <v>15</v>
      </c>
      <c r="Q36" s="143">
        <f t="shared" si="21"/>
        <v>18000</v>
      </c>
      <c r="R36" s="71">
        <v>631</v>
      </c>
      <c r="S36" s="70">
        <v>30</v>
      </c>
      <c r="T36" s="143">
        <f t="shared" si="22"/>
        <v>36000</v>
      </c>
      <c r="U36" s="141" t="s">
        <v>37</v>
      </c>
      <c r="V36" s="142"/>
      <c r="W36" s="143">
        <f t="shared" si="23"/>
        <v>0</v>
      </c>
      <c r="X36" s="71">
        <v>189</v>
      </c>
      <c r="Y36" s="70">
        <v>45</v>
      </c>
      <c r="Z36" s="143">
        <f t="shared" si="24"/>
        <v>54000</v>
      </c>
      <c r="AA36" s="141" t="s">
        <v>37</v>
      </c>
      <c r="AB36" s="142"/>
      <c r="AC36" s="143">
        <f t="shared" si="25"/>
        <v>0</v>
      </c>
      <c r="AD36" s="141" t="s">
        <v>37</v>
      </c>
      <c r="AE36" s="142"/>
      <c r="AF36" s="143">
        <f t="shared" si="26"/>
        <v>0</v>
      </c>
      <c r="AG36" s="71">
        <v>280</v>
      </c>
      <c r="AH36" s="70">
        <v>6.38</v>
      </c>
      <c r="AI36" s="70">
        <f t="shared" si="27"/>
        <v>7656</v>
      </c>
      <c r="AJ36" s="141" t="s">
        <v>37</v>
      </c>
      <c r="AK36" s="142"/>
      <c r="AL36" s="144">
        <f t="shared" si="28"/>
        <v>0</v>
      </c>
      <c r="AM36" s="73">
        <v>31</v>
      </c>
      <c r="AN36" s="74">
        <v>25.2</v>
      </c>
      <c r="AO36" s="75">
        <f t="shared" si="15"/>
        <v>30240</v>
      </c>
      <c r="AP36" s="73">
        <v>31</v>
      </c>
      <c r="AQ36" s="74">
        <v>150</v>
      </c>
      <c r="AR36" s="92" t="e">
        <f>AQ36*#REF!</f>
        <v>#REF!</v>
      </c>
      <c r="AS36" s="73">
        <v>31</v>
      </c>
      <c r="AT36" s="74">
        <v>25</v>
      </c>
      <c r="AU36" s="74" t="e">
        <f>AT36*#REF!</f>
        <v>#REF!</v>
      </c>
      <c r="AV36" s="73">
        <v>31</v>
      </c>
      <c r="AW36" s="145">
        <v>56.54</v>
      </c>
      <c r="AX36" s="75" t="e">
        <f>AW36*#REF!</f>
        <v>#REF!</v>
      </c>
      <c r="AY36" s="93"/>
      <c r="AZ36" s="77">
        <f t="shared" si="17"/>
        <v>6.38</v>
      </c>
      <c r="BA36" s="77">
        <f t="shared" si="29"/>
        <v>43.124444444444443</v>
      </c>
      <c r="BB36" s="77">
        <f t="shared" si="30"/>
        <v>30</v>
      </c>
      <c r="BC36" s="77">
        <f t="shared" si="31"/>
        <v>150</v>
      </c>
      <c r="BD36" s="88"/>
      <c r="BE36" s="89">
        <f t="shared" si="34"/>
        <v>7656</v>
      </c>
      <c r="BF36" s="90">
        <f t="shared" si="34"/>
        <v>51749.333333333328</v>
      </c>
      <c r="BG36" s="91">
        <f t="shared" si="34"/>
        <v>36000</v>
      </c>
      <c r="BH36" s="342">
        <f t="shared" si="32"/>
        <v>33.105714285714285</v>
      </c>
      <c r="BI36" s="82"/>
    </row>
    <row r="37" spans="1:61" ht="48" x14ac:dyDescent="0.25">
      <c r="A37" s="137">
        <v>32</v>
      </c>
      <c r="B37" s="96" t="s">
        <v>94</v>
      </c>
      <c r="C37" s="84" t="s">
        <v>122</v>
      </c>
      <c r="D37" s="85" t="s">
        <v>123</v>
      </c>
      <c r="E37" s="86" t="s">
        <v>100</v>
      </c>
      <c r="F37" s="138">
        <v>3000</v>
      </c>
      <c r="G37" s="64">
        <f t="shared" si="19"/>
        <v>3000</v>
      </c>
      <c r="H37" s="139">
        <v>55.79</v>
      </c>
      <c r="I37" s="140">
        <f t="shared" si="33"/>
        <v>167370</v>
      </c>
      <c r="J37" s="354">
        <v>21164</v>
      </c>
      <c r="K37" s="68">
        <v>13000</v>
      </c>
      <c r="L37" s="141" t="s">
        <v>37</v>
      </c>
      <c r="M37" s="142"/>
      <c r="N37" s="143">
        <f t="shared" si="20"/>
        <v>0</v>
      </c>
      <c r="O37" s="71">
        <v>189</v>
      </c>
      <c r="P37" s="70">
        <v>30</v>
      </c>
      <c r="Q37" s="143">
        <f t="shared" si="21"/>
        <v>390000</v>
      </c>
      <c r="R37" s="71">
        <v>668</v>
      </c>
      <c r="S37" s="70">
        <v>62</v>
      </c>
      <c r="T37" s="143">
        <f t="shared" si="22"/>
        <v>806000</v>
      </c>
      <c r="U37" s="71" t="s">
        <v>124</v>
      </c>
      <c r="V37" s="70">
        <v>30</v>
      </c>
      <c r="W37" s="143">
        <f t="shared" si="23"/>
        <v>390000</v>
      </c>
      <c r="X37" s="71">
        <v>25</v>
      </c>
      <c r="Y37" s="70">
        <v>60</v>
      </c>
      <c r="Z37" s="143">
        <f t="shared" si="24"/>
        <v>780000</v>
      </c>
      <c r="AA37" s="141" t="s">
        <v>37</v>
      </c>
      <c r="AB37" s="142"/>
      <c r="AC37" s="143">
        <f t="shared" si="25"/>
        <v>0</v>
      </c>
      <c r="AD37" s="71">
        <v>77</v>
      </c>
      <c r="AE37" s="70">
        <v>26.11</v>
      </c>
      <c r="AF37" s="143">
        <f t="shared" si="26"/>
        <v>339430</v>
      </c>
      <c r="AG37" s="71">
        <v>239</v>
      </c>
      <c r="AH37" s="70">
        <v>13.34</v>
      </c>
      <c r="AI37" s="70">
        <f t="shared" si="27"/>
        <v>173420</v>
      </c>
      <c r="AJ37" s="71" t="s">
        <v>125</v>
      </c>
      <c r="AK37" s="70">
        <v>29</v>
      </c>
      <c r="AL37" s="144">
        <f t="shared" si="28"/>
        <v>377000</v>
      </c>
      <c r="AM37" s="73">
        <v>32</v>
      </c>
      <c r="AN37" s="74">
        <v>77</v>
      </c>
      <c r="AO37" s="75">
        <f t="shared" si="15"/>
        <v>1001000</v>
      </c>
      <c r="AP37" s="73">
        <v>32</v>
      </c>
      <c r="AQ37" s="74">
        <v>100</v>
      </c>
      <c r="AR37" s="92" t="e">
        <f>AQ37*#REF!</f>
        <v>#REF!</v>
      </c>
      <c r="AS37" s="73">
        <v>32</v>
      </c>
      <c r="AT37" s="74">
        <v>88</v>
      </c>
      <c r="AU37" s="74" t="e">
        <f>AT37*#REF!</f>
        <v>#REF!</v>
      </c>
      <c r="AV37" s="73">
        <v>32</v>
      </c>
      <c r="AW37" s="145">
        <v>355.41</v>
      </c>
      <c r="AX37" s="75" t="e">
        <f>AW37*#REF!</f>
        <v>#REF!</v>
      </c>
      <c r="AY37" s="93"/>
      <c r="AZ37" s="77">
        <f t="shared" si="17"/>
        <v>13.34</v>
      </c>
      <c r="BA37" s="77">
        <f t="shared" si="29"/>
        <v>79.169090909090926</v>
      </c>
      <c r="BB37" s="77">
        <f t="shared" si="30"/>
        <v>60</v>
      </c>
      <c r="BC37" s="77">
        <f t="shared" si="31"/>
        <v>355.41</v>
      </c>
      <c r="BD37" s="88"/>
      <c r="BE37" s="89">
        <f t="shared" si="34"/>
        <v>173420</v>
      </c>
      <c r="BF37" s="90">
        <f t="shared" si="34"/>
        <v>1029198.181818182</v>
      </c>
      <c r="BG37" s="91">
        <f t="shared" si="34"/>
        <v>780000</v>
      </c>
      <c r="BH37" s="342">
        <f t="shared" si="32"/>
        <v>55.790000000000006</v>
      </c>
      <c r="BI37" s="82"/>
    </row>
    <row r="38" spans="1:61" ht="60" x14ac:dyDescent="0.25">
      <c r="A38" s="137">
        <v>33</v>
      </c>
      <c r="B38" s="96" t="s">
        <v>94</v>
      </c>
      <c r="C38" s="84" t="s">
        <v>126</v>
      </c>
      <c r="D38" s="85" t="s">
        <v>127</v>
      </c>
      <c r="E38" s="86" t="s">
        <v>100</v>
      </c>
      <c r="F38" s="138">
        <v>500</v>
      </c>
      <c r="G38" s="64">
        <f t="shared" si="19"/>
        <v>500</v>
      </c>
      <c r="H38" s="139">
        <v>80.819999999999993</v>
      </c>
      <c r="I38" s="140">
        <f t="shared" si="33"/>
        <v>40410</v>
      </c>
      <c r="J38" s="354">
        <v>10781</v>
      </c>
      <c r="K38" s="68">
        <v>6000</v>
      </c>
      <c r="L38" s="141" t="s">
        <v>37</v>
      </c>
      <c r="M38" s="142"/>
      <c r="N38" s="143">
        <f t="shared" si="20"/>
        <v>0</v>
      </c>
      <c r="O38" s="71">
        <v>244</v>
      </c>
      <c r="P38" s="70">
        <v>30</v>
      </c>
      <c r="Q38" s="143">
        <f t="shared" si="21"/>
        <v>180000</v>
      </c>
      <c r="R38" s="71">
        <v>658</v>
      </c>
      <c r="S38" s="70">
        <v>30</v>
      </c>
      <c r="T38" s="143">
        <f t="shared" si="22"/>
        <v>180000</v>
      </c>
      <c r="U38" s="71" t="s">
        <v>128</v>
      </c>
      <c r="V38" s="70">
        <v>16</v>
      </c>
      <c r="W38" s="143">
        <f t="shared" si="23"/>
        <v>96000</v>
      </c>
      <c r="X38" s="71">
        <v>23</v>
      </c>
      <c r="Y38" s="70">
        <v>35</v>
      </c>
      <c r="Z38" s="143">
        <f t="shared" si="24"/>
        <v>210000</v>
      </c>
      <c r="AA38" s="71">
        <v>33</v>
      </c>
      <c r="AB38" s="70">
        <v>125.32</v>
      </c>
      <c r="AC38" s="143">
        <f t="shared" si="25"/>
        <v>751920</v>
      </c>
      <c r="AD38" s="141" t="s">
        <v>37</v>
      </c>
      <c r="AE38" s="142"/>
      <c r="AF38" s="143">
        <f t="shared" si="26"/>
        <v>0</v>
      </c>
      <c r="AG38" s="71">
        <v>229</v>
      </c>
      <c r="AH38" s="70">
        <v>33.06</v>
      </c>
      <c r="AI38" s="70">
        <f t="shared" si="27"/>
        <v>198360</v>
      </c>
      <c r="AJ38" s="71" t="s">
        <v>129</v>
      </c>
      <c r="AK38" s="70">
        <v>51</v>
      </c>
      <c r="AL38" s="144">
        <f t="shared" si="28"/>
        <v>306000</v>
      </c>
      <c r="AM38" s="73">
        <v>33</v>
      </c>
      <c r="AN38" s="74">
        <v>133</v>
      </c>
      <c r="AO38" s="75">
        <f t="shared" si="15"/>
        <v>798000</v>
      </c>
      <c r="AP38" s="73">
        <v>33</v>
      </c>
      <c r="AQ38" s="74">
        <v>150</v>
      </c>
      <c r="AR38" s="92" t="e">
        <f>AQ38*#REF!</f>
        <v>#REF!</v>
      </c>
      <c r="AS38" s="73">
        <v>33</v>
      </c>
      <c r="AT38" s="74">
        <v>140</v>
      </c>
      <c r="AU38" s="74" t="e">
        <f>AT38*#REF!</f>
        <v>#REF!</v>
      </c>
      <c r="AV38" s="73">
        <v>33</v>
      </c>
      <c r="AW38" s="145">
        <v>242.33</v>
      </c>
      <c r="AX38" s="75" t="e">
        <f>AW38*#REF!</f>
        <v>#REF!</v>
      </c>
      <c r="AY38" s="93"/>
      <c r="AZ38" s="77">
        <f t="shared" si="17"/>
        <v>16</v>
      </c>
      <c r="BA38" s="77">
        <f t="shared" si="29"/>
        <v>89.61</v>
      </c>
      <c r="BB38" s="77">
        <f t="shared" si="30"/>
        <v>51</v>
      </c>
      <c r="BC38" s="77">
        <f t="shared" si="31"/>
        <v>242.33</v>
      </c>
      <c r="BD38" s="88"/>
      <c r="BE38" s="89">
        <f t="shared" si="34"/>
        <v>96000</v>
      </c>
      <c r="BF38" s="90">
        <f t="shared" si="34"/>
        <v>537660</v>
      </c>
      <c r="BG38" s="91">
        <f t="shared" si="34"/>
        <v>306000</v>
      </c>
      <c r="BH38" s="342">
        <f t="shared" si="32"/>
        <v>80.819999999999993</v>
      </c>
      <c r="BI38" s="82"/>
    </row>
    <row r="39" spans="1:61" ht="60" x14ac:dyDescent="0.25">
      <c r="A39" s="137">
        <v>34</v>
      </c>
      <c r="B39" s="96" t="s">
        <v>94</v>
      </c>
      <c r="C39" s="84" t="s">
        <v>130</v>
      </c>
      <c r="D39" s="85" t="s">
        <v>131</v>
      </c>
      <c r="E39" s="86" t="s">
        <v>100</v>
      </c>
      <c r="F39" s="138"/>
      <c r="G39" s="64">
        <f t="shared" si="19"/>
        <v>0</v>
      </c>
      <c r="H39" s="139">
        <v>195</v>
      </c>
      <c r="I39" s="140">
        <f t="shared" si="33"/>
        <v>0</v>
      </c>
      <c r="J39" s="354">
        <v>10781</v>
      </c>
      <c r="K39" s="68">
        <v>1500</v>
      </c>
      <c r="L39" s="141" t="s">
        <v>37</v>
      </c>
      <c r="M39" s="142"/>
      <c r="N39" s="143">
        <f t="shared" si="20"/>
        <v>0</v>
      </c>
      <c r="O39" s="141" t="s">
        <v>37</v>
      </c>
      <c r="P39" s="142"/>
      <c r="Q39" s="143">
        <f t="shared" si="21"/>
        <v>0</v>
      </c>
      <c r="R39" s="141" t="s">
        <v>37</v>
      </c>
      <c r="S39" s="142"/>
      <c r="T39" s="143">
        <f t="shared" si="22"/>
        <v>0</v>
      </c>
      <c r="U39" s="141" t="s">
        <v>37</v>
      </c>
      <c r="V39" s="142"/>
      <c r="W39" s="143">
        <f t="shared" si="23"/>
        <v>0</v>
      </c>
      <c r="X39" s="141" t="s">
        <v>37</v>
      </c>
      <c r="Y39" s="142"/>
      <c r="Z39" s="143">
        <f t="shared" si="24"/>
        <v>0</v>
      </c>
      <c r="AA39" s="141" t="s">
        <v>37</v>
      </c>
      <c r="AB39" s="142"/>
      <c r="AC39" s="143">
        <f t="shared" si="25"/>
        <v>0</v>
      </c>
      <c r="AD39" s="141" t="s">
        <v>37</v>
      </c>
      <c r="AE39" s="142"/>
      <c r="AF39" s="143">
        <f t="shared" si="26"/>
        <v>0</v>
      </c>
      <c r="AG39" s="141" t="s">
        <v>37</v>
      </c>
      <c r="AH39" s="142"/>
      <c r="AI39" s="70">
        <f t="shared" si="27"/>
        <v>0</v>
      </c>
      <c r="AJ39" s="141" t="s">
        <v>37</v>
      </c>
      <c r="AK39" s="142"/>
      <c r="AL39" s="144">
        <f t="shared" si="28"/>
        <v>0</v>
      </c>
      <c r="AM39" s="73">
        <v>34</v>
      </c>
      <c r="AN39" s="74">
        <v>182</v>
      </c>
      <c r="AO39" s="75">
        <f t="shared" si="15"/>
        <v>273000</v>
      </c>
      <c r="AP39" s="73">
        <v>34</v>
      </c>
      <c r="AQ39" s="74">
        <v>200</v>
      </c>
      <c r="AR39" s="92" t="e">
        <f>AQ39*#REF!</f>
        <v>#REF!</v>
      </c>
      <c r="AS39" s="73">
        <v>34</v>
      </c>
      <c r="AT39" s="74">
        <v>190</v>
      </c>
      <c r="AU39" s="74" t="e">
        <f>AT39*#REF!</f>
        <v>#REF!</v>
      </c>
      <c r="AV39" s="73">
        <v>34</v>
      </c>
      <c r="AW39" s="145">
        <v>242.33</v>
      </c>
      <c r="AX39" s="75" t="e">
        <f>AW39*#REF!</f>
        <v>#REF!</v>
      </c>
      <c r="AY39" s="93"/>
      <c r="AZ39" s="77">
        <f t="shared" si="17"/>
        <v>182</v>
      </c>
      <c r="BA39" s="77">
        <f t="shared" si="29"/>
        <v>203.58250000000001</v>
      </c>
      <c r="BB39" s="77">
        <f t="shared" si="30"/>
        <v>195</v>
      </c>
      <c r="BC39" s="77">
        <f t="shared" si="31"/>
        <v>242.33</v>
      </c>
      <c r="BD39" s="88"/>
      <c r="BE39" s="89">
        <f t="shared" si="34"/>
        <v>273000</v>
      </c>
      <c r="BF39" s="90">
        <f t="shared" si="34"/>
        <v>305373.75</v>
      </c>
      <c r="BG39" s="91">
        <f t="shared" si="34"/>
        <v>292500</v>
      </c>
      <c r="BH39" s="342">
        <f t="shared" si="32"/>
        <v>195</v>
      </c>
      <c r="BI39" s="82"/>
    </row>
    <row r="40" spans="1:61" ht="48" x14ac:dyDescent="0.25">
      <c r="A40" s="137">
        <v>35</v>
      </c>
      <c r="B40" s="96" t="s">
        <v>94</v>
      </c>
      <c r="C40" s="84" t="s">
        <v>132</v>
      </c>
      <c r="D40" s="85" t="s">
        <v>133</v>
      </c>
      <c r="E40" s="86" t="s">
        <v>100</v>
      </c>
      <c r="F40" s="138"/>
      <c r="G40" s="64">
        <f t="shared" si="19"/>
        <v>0</v>
      </c>
      <c r="H40" s="139">
        <v>170</v>
      </c>
      <c r="I40" s="140">
        <f t="shared" si="33"/>
        <v>0</v>
      </c>
      <c r="J40" s="354">
        <v>10781</v>
      </c>
      <c r="K40" s="68">
        <v>500</v>
      </c>
      <c r="L40" s="141" t="s">
        <v>37</v>
      </c>
      <c r="M40" s="142"/>
      <c r="N40" s="143">
        <f t="shared" si="20"/>
        <v>0</v>
      </c>
      <c r="O40" s="141" t="s">
        <v>37</v>
      </c>
      <c r="P40" s="142"/>
      <c r="Q40" s="143">
        <f t="shared" si="21"/>
        <v>0</v>
      </c>
      <c r="R40" s="141" t="s">
        <v>37</v>
      </c>
      <c r="S40" s="142"/>
      <c r="T40" s="143">
        <f t="shared" si="22"/>
        <v>0</v>
      </c>
      <c r="U40" s="141" t="s">
        <v>37</v>
      </c>
      <c r="V40" s="142"/>
      <c r="W40" s="143">
        <f t="shared" si="23"/>
        <v>0</v>
      </c>
      <c r="X40" s="141" t="s">
        <v>37</v>
      </c>
      <c r="Y40" s="142"/>
      <c r="Z40" s="143">
        <f t="shared" si="24"/>
        <v>0</v>
      </c>
      <c r="AA40" s="141" t="s">
        <v>37</v>
      </c>
      <c r="AB40" s="142"/>
      <c r="AC40" s="143">
        <f t="shared" si="25"/>
        <v>0</v>
      </c>
      <c r="AD40" s="141" t="s">
        <v>37</v>
      </c>
      <c r="AE40" s="142"/>
      <c r="AF40" s="143">
        <f t="shared" si="26"/>
        <v>0</v>
      </c>
      <c r="AG40" s="141" t="s">
        <v>37</v>
      </c>
      <c r="AH40" s="142"/>
      <c r="AI40" s="70">
        <f t="shared" si="27"/>
        <v>0</v>
      </c>
      <c r="AJ40" s="141" t="s">
        <v>37</v>
      </c>
      <c r="AK40" s="142"/>
      <c r="AL40" s="144">
        <f t="shared" si="28"/>
        <v>0</v>
      </c>
      <c r="AM40" s="73">
        <v>35</v>
      </c>
      <c r="AN40" s="74">
        <v>91</v>
      </c>
      <c r="AO40" s="75">
        <f t="shared" si="15"/>
        <v>45500</v>
      </c>
      <c r="AP40" s="73">
        <v>35</v>
      </c>
      <c r="AQ40" s="74">
        <v>200</v>
      </c>
      <c r="AR40" s="92" t="e">
        <f>AQ40*#REF!</f>
        <v>#REF!</v>
      </c>
      <c r="AS40" s="73">
        <v>35</v>
      </c>
      <c r="AT40" s="74">
        <v>140</v>
      </c>
      <c r="AU40" s="74" t="e">
        <f>AT40*#REF!</f>
        <v>#REF!</v>
      </c>
      <c r="AV40" s="73">
        <v>35</v>
      </c>
      <c r="AW40" s="145">
        <v>242.33</v>
      </c>
      <c r="AX40" s="75" t="e">
        <f>AW40*#REF!</f>
        <v>#REF!</v>
      </c>
      <c r="AY40" s="93"/>
      <c r="AZ40" s="77">
        <f t="shared" si="17"/>
        <v>91</v>
      </c>
      <c r="BA40" s="77">
        <f t="shared" si="29"/>
        <v>168.33250000000001</v>
      </c>
      <c r="BB40" s="77">
        <f t="shared" si="30"/>
        <v>170</v>
      </c>
      <c r="BC40" s="77">
        <f t="shared" si="31"/>
        <v>242.33</v>
      </c>
      <c r="BD40" s="88"/>
      <c r="BE40" s="89">
        <f t="shared" si="34"/>
        <v>45500</v>
      </c>
      <c r="BF40" s="90">
        <f t="shared" si="34"/>
        <v>84166.25</v>
      </c>
      <c r="BG40" s="91">
        <f t="shared" si="34"/>
        <v>85000</v>
      </c>
      <c r="BH40" s="342">
        <f t="shared" si="32"/>
        <v>170</v>
      </c>
      <c r="BI40" s="82"/>
    </row>
    <row r="41" spans="1:61" ht="72" x14ac:dyDescent="0.25">
      <c r="A41" s="137">
        <v>36</v>
      </c>
      <c r="B41" s="96" t="s">
        <v>94</v>
      </c>
      <c r="C41" s="84" t="s">
        <v>134</v>
      </c>
      <c r="D41" s="85" t="s">
        <v>135</v>
      </c>
      <c r="E41" s="86" t="s">
        <v>100</v>
      </c>
      <c r="F41" s="138"/>
      <c r="G41" s="64">
        <f t="shared" si="19"/>
        <v>0</v>
      </c>
      <c r="H41" s="139">
        <v>211.17</v>
      </c>
      <c r="I41" s="140">
        <f t="shared" si="33"/>
        <v>0</v>
      </c>
      <c r="J41" s="354">
        <v>10781</v>
      </c>
      <c r="K41" s="68">
        <v>2000</v>
      </c>
      <c r="L41" s="141" t="s">
        <v>37</v>
      </c>
      <c r="M41" s="142"/>
      <c r="N41" s="143">
        <f t="shared" si="20"/>
        <v>0</v>
      </c>
      <c r="O41" s="141" t="s">
        <v>37</v>
      </c>
      <c r="P41" s="142"/>
      <c r="Q41" s="143">
        <f t="shared" si="21"/>
        <v>0</v>
      </c>
      <c r="R41" s="141" t="s">
        <v>37</v>
      </c>
      <c r="S41" s="142"/>
      <c r="T41" s="143">
        <f t="shared" si="22"/>
        <v>0</v>
      </c>
      <c r="U41" s="141" t="s">
        <v>37</v>
      </c>
      <c r="V41" s="142"/>
      <c r="W41" s="143">
        <f t="shared" si="23"/>
        <v>0</v>
      </c>
      <c r="X41" s="141" t="s">
        <v>37</v>
      </c>
      <c r="Y41" s="142"/>
      <c r="Z41" s="143">
        <f t="shared" si="24"/>
        <v>0</v>
      </c>
      <c r="AA41" s="141" t="s">
        <v>37</v>
      </c>
      <c r="AB41" s="142"/>
      <c r="AC41" s="143">
        <f t="shared" si="25"/>
        <v>0</v>
      </c>
      <c r="AD41" s="141" t="s">
        <v>37</v>
      </c>
      <c r="AE41" s="142"/>
      <c r="AF41" s="143">
        <f t="shared" si="26"/>
        <v>0</v>
      </c>
      <c r="AG41" s="141" t="s">
        <v>37</v>
      </c>
      <c r="AH41" s="142"/>
      <c r="AI41" s="70">
        <f t="shared" si="27"/>
        <v>0</v>
      </c>
      <c r="AJ41" s="141" t="s">
        <v>37</v>
      </c>
      <c r="AK41" s="142"/>
      <c r="AL41" s="144">
        <f t="shared" si="28"/>
        <v>0</v>
      </c>
      <c r="AM41" s="73">
        <v>36</v>
      </c>
      <c r="AN41" s="74">
        <v>119</v>
      </c>
      <c r="AO41" s="75">
        <f t="shared" si="15"/>
        <v>238000</v>
      </c>
      <c r="AP41" s="73">
        <v>36</v>
      </c>
      <c r="AQ41" s="74">
        <v>250</v>
      </c>
      <c r="AR41" s="92" t="e">
        <f>AQ41*#REF!</f>
        <v>#REF!</v>
      </c>
      <c r="AS41" s="73">
        <v>36</v>
      </c>
      <c r="AT41" s="74">
        <v>180</v>
      </c>
      <c r="AU41" s="74" t="e">
        <f>AT41*#REF!</f>
        <v>#REF!</v>
      </c>
      <c r="AV41" s="73">
        <v>36</v>
      </c>
      <c r="AW41" s="145">
        <v>242.33</v>
      </c>
      <c r="AX41" s="75" t="e">
        <f>AW41*#REF!</f>
        <v>#REF!</v>
      </c>
      <c r="AY41" s="93"/>
      <c r="AZ41" s="77">
        <f t="shared" si="17"/>
        <v>119</v>
      </c>
      <c r="BA41" s="77">
        <f t="shared" si="29"/>
        <v>197.83250000000001</v>
      </c>
      <c r="BB41" s="77">
        <f t="shared" si="30"/>
        <v>211.16500000000002</v>
      </c>
      <c r="BC41" s="77">
        <f t="shared" si="31"/>
        <v>250</v>
      </c>
      <c r="BD41" s="88"/>
      <c r="BE41" s="89">
        <f t="shared" si="34"/>
        <v>238000</v>
      </c>
      <c r="BF41" s="90">
        <f t="shared" si="34"/>
        <v>395665</v>
      </c>
      <c r="BG41" s="91">
        <f t="shared" si="34"/>
        <v>422330.00000000006</v>
      </c>
      <c r="BH41" s="342">
        <f t="shared" si="32"/>
        <v>211.16500000000002</v>
      </c>
      <c r="BI41" s="82"/>
    </row>
    <row r="42" spans="1:61" ht="60" x14ac:dyDescent="0.25">
      <c r="A42" s="137">
        <v>37</v>
      </c>
      <c r="B42" s="96" t="s">
        <v>94</v>
      </c>
      <c r="C42" s="84" t="s">
        <v>136</v>
      </c>
      <c r="D42" s="85" t="s">
        <v>137</v>
      </c>
      <c r="E42" s="86" t="s">
        <v>100</v>
      </c>
      <c r="F42" s="138">
        <v>200</v>
      </c>
      <c r="G42" s="64">
        <f t="shared" si="19"/>
        <v>200</v>
      </c>
      <c r="H42" s="139">
        <v>221.17</v>
      </c>
      <c r="I42" s="140">
        <f t="shared" si="33"/>
        <v>44234</v>
      </c>
      <c r="J42" s="354">
        <v>10781</v>
      </c>
      <c r="K42" s="68">
        <v>1400</v>
      </c>
      <c r="L42" s="141" t="s">
        <v>37</v>
      </c>
      <c r="M42" s="142"/>
      <c r="N42" s="143">
        <f t="shared" si="20"/>
        <v>0</v>
      </c>
      <c r="O42" s="141" t="s">
        <v>37</v>
      </c>
      <c r="P42" s="142"/>
      <c r="Q42" s="143">
        <f t="shared" si="21"/>
        <v>0</v>
      </c>
      <c r="R42" s="141" t="s">
        <v>37</v>
      </c>
      <c r="S42" s="142"/>
      <c r="T42" s="143">
        <f t="shared" si="22"/>
        <v>0</v>
      </c>
      <c r="U42" s="141" t="s">
        <v>37</v>
      </c>
      <c r="V42" s="142"/>
      <c r="W42" s="143">
        <f t="shared" si="23"/>
        <v>0</v>
      </c>
      <c r="X42" s="141" t="s">
        <v>37</v>
      </c>
      <c r="Y42" s="142"/>
      <c r="Z42" s="143">
        <f t="shared" si="24"/>
        <v>0</v>
      </c>
      <c r="AA42" s="141" t="s">
        <v>37</v>
      </c>
      <c r="AB42" s="142"/>
      <c r="AC42" s="143">
        <f t="shared" si="25"/>
        <v>0</v>
      </c>
      <c r="AD42" s="141" t="s">
        <v>37</v>
      </c>
      <c r="AE42" s="142"/>
      <c r="AF42" s="143">
        <f t="shared" si="26"/>
        <v>0</v>
      </c>
      <c r="AG42" s="141" t="s">
        <v>37</v>
      </c>
      <c r="AH42" s="142"/>
      <c r="AI42" s="70">
        <f t="shared" si="27"/>
        <v>0</v>
      </c>
      <c r="AJ42" s="141" t="s">
        <v>37</v>
      </c>
      <c r="AK42" s="142"/>
      <c r="AL42" s="144">
        <f t="shared" si="28"/>
        <v>0</v>
      </c>
      <c r="AM42" s="73">
        <v>37</v>
      </c>
      <c r="AN42" s="74">
        <v>168</v>
      </c>
      <c r="AO42" s="75">
        <f t="shared" si="15"/>
        <v>235200</v>
      </c>
      <c r="AP42" s="73">
        <v>37</v>
      </c>
      <c r="AQ42" s="74">
        <v>250</v>
      </c>
      <c r="AR42" s="92" t="e">
        <f>AQ42*#REF!</f>
        <v>#REF!</v>
      </c>
      <c r="AS42" s="73">
        <v>37</v>
      </c>
      <c r="AT42" s="74">
        <v>200</v>
      </c>
      <c r="AU42" s="74" t="e">
        <f>AT42*#REF!</f>
        <v>#REF!</v>
      </c>
      <c r="AV42" s="73">
        <v>37</v>
      </c>
      <c r="AW42" s="145">
        <v>242.33</v>
      </c>
      <c r="AX42" s="75" t="e">
        <f>AW42*#REF!</f>
        <v>#REF!</v>
      </c>
      <c r="AY42" s="93"/>
      <c r="AZ42" s="77">
        <f t="shared" si="17"/>
        <v>168</v>
      </c>
      <c r="BA42" s="77">
        <f t="shared" si="29"/>
        <v>215.08250000000001</v>
      </c>
      <c r="BB42" s="77">
        <f t="shared" si="30"/>
        <v>221.16500000000002</v>
      </c>
      <c r="BC42" s="77">
        <f t="shared" si="31"/>
        <v>250</v>
      </c>
      <c r="BD42" s="88"/>
      <c r="BE42" s="89">
        <f t="shared" si="34"/>
        <v>235200</v>
      </c>
      <c r="BF42" s="90">
        <f t="shared" si="34"/>
        <v>301115.5</v>
      </c>
      <c r="BG42" s="91">
        <f t="shared" si="34"/>
        <v>309631</v>
      </c>
      <c r="BH42" s="342">
        <f t="shared" si="32"/>
        <v>221.16500000000002</v>
      </c>
      <c r="BI42" s="82"/>
    </row>
    <row r="43" spans="1:61" ht="72" x14ac:dyDescent="0.25">
      <c r="A43" s="137">
        <v>38</v>
      </c>
      <c r="B43" s="96" t="s">
        <v>94</v>
      </c>
      <c r="C43" s="84" t="s">
        <v>138</v>
      </c>
      <c r="D43" s="85" t="s">
        <v>139</v>
      </c>
      <c r="E43" s="86" t="s">
        <v>62</v>
      </c>
      <c r="F43" s="138">
        <v>5</v>
      </c>
      <c r="G43" s="64">
        <f t="shared" si="19"/>
        <v>5</v>
      </c>
      <c r="H43" s="139">
        <v>566.23</v>
      </c>
      <c r="I43" s="140">
        <f t="shared" si="33"/>
        <v>2831.15</v>
      </c>
      <c r="J43" s="354">
        <v>21164</v>
      </c>
      <c r="K43" s="68">
        <v>50</v>
      </c>
      <c r="L43" s="141" t="s">
        <v>37</v>
      </c>
      <c r="M43" s="142"/>
      <c r="N43" s="143">
        <f t="shared" si="20"/>
        <v>0</v>
      </c>
      <c r="O43" s="141" t="s">
        <v>37</v>
      </c>
      <c r="P43" s="142"/>
      <c r="Q43" s="143">
        <f t="shared" si="21"/>
        <v>0</v>
      </c>
      <c r="R43" s="141" t="s">
        <v>37</v>
      </c>
      <c r="S43" s="142"/>
      <c r="T43" s="143">
        <f t="shared" si="22"/>
        <v>0</v>
      </c>
      <c r="U43" s="141" t="s">
        <v>37</v>
      </c>
      <c r="V43" s="142"/>
      <c r="W43" s="143">
        <f t="shared" si="23"/>
        <v>0</v>
      </c>
      <c r="X43" s="141" t="s">
        <v>37</v>
      </c>
      <c r="Y43" s="142"/>
      <c r="Z43" s="143">
        <f t="shared" si="24"/>
        <v>0</v>
      </c>
      <c r="AA43" s="71">
        <v>38</v>
      </c>
      <c r="AB43" s="70">
        <v>553.69000000000005</v>
      </c>
      <c r="AC43" s="143">
        <f t="shared" si="25"/>
        <v>27684.500000000004</v>
      </c>
      <c r="AD43" s="141" t="s">
        <v>37</v>
      </c>
      <c r="AE43" s="142"/>
      <c r="AF43" s="143">
        <f t="shared" si="26"/>
        <v>0</v>
      </c>
      <c r="AG43" s="141" t="s">
        <v>37</v>
      </c>
      <c r="AH43" s="142"/>
      <c r="AI43" s="70">
        <f t="shared" si="27"/>
        <v>0</v>
      </c>
      <c r="AJ43" s="141" t="s">
        <v>37</v>
      </c>
      <c r="AK43" s="142"/>
      <c r="AL43" s="144">
        <f t="shared" si="28"/>
        <v>0</v>
      </c>
      <c r="AM43" s="73">
        <v>38</v>
      </c>
      <c r="AN43" s="74">
        <v>490</v>
      </c>
      <c r="AO43" s="75">
        <f t="shared" si="15"/>
        <v>24500</v>
      </c>
      <c r="AP43" s="73">
        <v>38</v>
      </c>
      <c r="AQ43" s="74">
        <v>600</v>
      </c>
      <c r="AR43" s="92" t="e">
        <f>AQ43*#REF!</f>
        <v>#REF!</v>
      </c>
      <c r="AS43" s="73">
        <v>38</v>
      </c>
      <c r="AT43" s="74">
        <v>545</v>
      </c>
      <c r="AU43" s="74" t="e">
        <f>AT43*#REF!</f>
        <v>#REF!</v>
      </c>
      <c r="AV43" s="73">
        <v>38</v>
      </c>
      <c r="AW43" s="145">
        <v>969.31</v>
      </c>
      <c r="AX43" s="75" t="e">
        <f>AW43*#REF!</f>
        <v>#REF!</v>
      </c>
      <c r="AY43" s="93"/>
      <c r="AZ43" s="77">
        <f t="shared" si="17"/>
        <v>490</v>
      </c>
      <c r="BA43" s="77">
        <f t="shared" si="29"/>
        <v>631.6</v>
      </c>
      <c r="BB43" s="77">
        <f t="shared" si="30"/>
        <v>553.69000000000005</v>
      </c>
      <c r="BC43" s="77">
        <f t="shared" si="31"/>
        <v>969.31</v>
      </c>
      <c r="BD43" s="88"/>
      <c r="BE43" s="89">
        <f t="shared" si="34"/>
        <v>24500</v>
      </c>
      <c r="BF43" s="90">
        <f t="shared" si="34"/>
        <v>31580</v>
      </c>
      <c r="BG43" s="91">
        <f t="shared" si="34"/>
        <v>27684.500000000004</v>
      </c>
      <c r="BH43" s="342">
        <f t="shared" si="32"/>
        <v>566.23</v>
      </c>
      <c r="BI43" s="82"/>
    </row>
    <row r="44" spans="1:61" ht="72" x14ac:dyDescent="0.25">
      <c r="A44" s="137">
        <v>39</v>
      </c>
      <c r="B44" s="96" t="s">
        <v>94</v>
      </c>
      <c r="C44" s="84" t="s">
        <v>140</v>
      </c>
      <c r="D44" s="85" t="s">
        <v>141</v>
      </c>
      <c r="E44" s="86" t="s">
        <v>62</v>
      </c>
      <c r="F44" s="138">
        <v>5</v>
      </c>
      <c r="G44" s="64">
        <f t="shared" si="19"/>
        <v>5</v>
      </c>
      <c r="H44" s="139">
        <v>725</v>
      </c>
      <c r="I44" s="140">
        <f t="shared" si="33"/>
        <v>3625</v>
      </c>
      <c r="J44" s="354">
        <v>21164</v>
      </c>
      <c r="K44" s="68">
        <v>50</v>
      </c>
      <c r="L44" s="141" t="s">
        <v>37</v>
      </c>
      <c r="M44" s="142"/>
      <c r="N44" s="143">
        <f t="shared" si="20"/>
        <v>0</v>
      </c>
      <c r="O44" s="71">
        <v>257</v>
      </c>
      <c r="P44" s="70">
        <v>248.13</v>
      </c>
      <c r="Q44" s="143">
        <f t="shared" si="21"/>
        <v>12406.5</v>
      </c>
      <c r="R44" s="141" t="s">
        <v>37</v>
      </c>
      <c r="S44" s="142"/>
      <c r="T44" s="143">
        <f t="shared" si="22"/>
        <v>0</v>
      </c>
      <c r="U44" s="141" t="s">
        <v>37</v>
      </c>
      <c r="V44" s="142"/>
      <c r="W44" s="143">
        <f t="shared" si="23"/>
        <v>0</v>
      </c>
      <c r="X44" s="71">
        <v>27</v>
      </c>
      <c r="Y44" s="70">
        <v>450</v>
      </c>
      <c r="Z44" s="143">
        <f t="shared" si="24"/>
        <v>22500</v>
      </c>
      <c r="AA44" s="141" t="s">
        <v>37</v>
      </c>
      <c r="AB44" s="142"/>
      <c r="AC44" s="143">
        <f t="shared" si="25"/>
        <v>0</v>
      </c>
      <c r="AD44" s="141" t="s">
        <v>37</v>
      </c>
      <c r="AE44" s="142"/>
      <c r="AF44" s="143">
        <f t="shared" si="26"/>
        <v>0</v>
      </c>
      <c r="AG44" s="141" t="s">
        <v>37</v>
      </c>
      <c r="AH44" s="142"/>
      <c r="AI44" s="70">
        <f t="shared" si="27"/>
        <v>0</v>
      </c>
      <c r="AJ44" s="141" t="s">
        <v>37</v>
      </c>
      <c r="AK44" s="142"/>
      <c r="AL44" s="144">
        <f t="shared" si="28"/>
        <v>0</v>
      </c>
      <c r="AM44" s="73">
        <v>39</v>
      </c>
      <c r="AN44" s="74">
        <v>1050</v>
      </c>
      <c r="AO44" s="75">
        <f t="shared" si="15"/>
        <v>52500</v>
      </c>
      <c r="AP44" s="73">
        <v>39</v>
      </c>
      <c r="AQ44" s="74">
        <v>700</v>
      </c>
      <c r="AR44" s="92" t="e">
        <f>AQ44*#REF!</f>
        <v>#REF!</v>
      </c>
      <c r="AS44" s="73">
        <v>39</v>
      </c>
      <c r="AT44" s="74">
        <v>700</v>
      </c>
      <c r="AU44" s="74" t="e">
        <f>AT44*#REF!</f>
        <v>#REF!</v>
      </c>
      <c r="AV44" s="73">
        <v>39</v>
      </c>
      <c r="AW44" s="145">
        <v>1534.73</v>
      </c>
      <c r="AX44" s="75" t="e">
        <f>AW44*#REF!</f>
        <v>#REF!</v>
      </c>
      <c r="AY44" s="93"/>
      <c r="AZ44" s="77">
        <f t="shared" si="17"/>
        <v>248.13</v>
      </c>
      <c r="BA44" s="77">
        <f t="shared" si="29"/>
        <v>780.4766666666668</v>
      </c>
      <c r="BB44" s="77">
        <f t="shared" si="30"/>
        <v>700</v>
      </c>
      <c r="BC44" s="77">
        <f t="shared" si="31"/>
        <v>1534.73</v>
      </c>
      <c r="BD44" s="88"/>
      <c r="BE44" s="89">
        <f t="shared" si="34"/>
        <v>12406.5</v>
      </c>
      <c r="BF44" s="90">
        <f t="shared" si="34"/>
        <v>39023.833333333343</v>
      </c>
      <c r="BG44" s="91">
        <f t="shared" si="34"/>
        <v>35000</v>
      </c>
      <c r="BH44" s="342">
        <f t="shared" si="32"/>
        <v>725.00000000000011</v>
      </c>
      <c r="BI44" s="82"/>
    </row>
    <row r="45" spans="1:61" ht="72" x14ac:dyDescent="0.25">
      <c r="A45" s="137">
        <v>40</v>
      </c>
      <c r="B45" s="96" t="s">
        <v>94</v>
      </c>
      <c r="C45" s="84" t="s">
        <v>142</v>
      </c>
      <c r="D45" s="85" t="s">
        <v>143</v>
      </c>
      <c r="E45" s="86" t="s">
        <v>62</v>
      </c>
      <c r="F45" s="138">
        <v>3</v>
      </c>
      <c r="G45" s="64">
        <f t="shared" si="19"/>
        <v>3</v>
      </c>
      <c r="H45" s="139">
        <v>1506.67</v>
      </c>
      <c r="I45" s="140">
        <f t="shared" si="33"/>
        <v>4520.01</v>
      </c>
      <c r="J45" s="354">
        <v>21164</v>
      </c>
      <c r="K45" s="68">
        <v>75</v>
      </c>
      <c r="L45" s="151">
        <v>145</v>
      </c>
      <c r="M45" s="70">
        <v>670</v>
      </c>
      <c r="N45" s="143">
        <f t="shared" si="20"/>
        <v>50250</v>
      </c>
      <c r="O45" s="141" t="s">
        <v>37</v>
      </c>
      <c r="P45" s="142"/>
      <c r="Q45" s="143">
        <f t="shared" si="21"/>
        <v>0</v>
      </c>
      <c r="R45" s="141" t="s">
        <v>37</v>
      </c>
      <c r="S45" s="142"/>
      <c r="T45" s="143">
        <f t="shared" si="22"/>
        <v>0</v>
      </c>
      <c r="U45" s="71" t="s">
        <v>144</v>
      </c>
      <c r="V45" s="70">
        <v>580</v>
      </c>
      <c r="W45" s="143">
        <f t="shared" si="23"/>
        <v>43500</v>
      </c>
      <c r="X45" s="71">
        <v>26</v>
      </c>
      <c r="Y45" s="70">
        <v>700</v>
      </c>
      <c r="Z45" s="143">
        <f t="shared" si="24"/>
        <v>52500</v>
      </c>
      <c r="AA45" s="141" t="s">
        <v>37</v>
      </c>
      <c r="AB45" s="142"/>
      <c r="AC45" s="143">
        <f t="shared" si="25"/>
        <v>0</v>
      </c>
      <c r="AD45" s="141" t="s">
        <v>37</v>
      </c>
      <c r="AE45" s="142"/>
      <c r="AF45" s="143">
        <f t="shared" si="26"/>
        <v>0</v>
      </c>
      <c r="AG45" s="141" t="s">
        <v>37</v>
      </c>
      <c r="AH45" s="142"/>
      <c r="AI45" s="70">
        <f t="shared" si="27"/>
        <v>0</v>
      </c>
      <c r="AJ45" s="71" t="s">
        <v>145</v>
      </c>
      <c r="AK45" s="70">
        <v>750</v>
      </c>
      <c r="AL45" s="144">
        <f t="shared" si="28"/>
        <v>56250</v>
      </c>
      <c r="AM45" s="73">
        <v>40</v>
      </c>
      <c r="AN45" s="74">
        <v>3920</v>
      </c>
      <c r="AO45" s="75">
        <f t="shared" si="15"/>
        <v>294000</v>
      </c>
      <c r="AP45" s="73">
        <v>40</v>
      </c>
      <c r="AQ45" s="74">
        <v>1500</v>
      </c>
      <c r="AR45" s="92" t="e">
        <f>AQ45*#REF!</f>
        <v>#REF!</v>
      </c>
      <c r="AS45" s="73">
        <v>40</v>
      </c>
      <c r="AT45" s="74">
        <v>1500</v>
      </c>
      <c r="AU45" s="74" t="e">
        <f>AT45*#REF!</f>
        <v>#REF!</v>
      </c>
      <c r="AV45" s="73">
        <v>40</v>
      </c>
      <c r="AW45" s="145">
        <v>12924.07</v>
      </c>
      <c r="AX45" s="75" t="e">
        <f>AW45*#REF!</f>
        <v>#REF!</v>
      </c>
      <c r="AY45" s="93"/>
      <c r="AZ45" s="77">
        <f t="shared" si="17"/>
        <v>580</v>
      </c>
      <c r="BA45" s="77">
        <f t="shared" si="29"/>
        <v>2818.00875</v>
      </c>
      <c r="BB45" s="77">
        <f t="shared" si="30"/>
        <v>1125</v>
      </c>
      <c r="BC45" s="77">
        <f t="shared" si="31"/>
        <v>12924.07</v>
      </c>
      <c r="BD45" s="88"/>
      <c r="BE45" s="89">
        <f t="shared" si="34"/>
        <v>43500</v>
      </c>
      <c r="BF45" s="90">
        <f t="shared" si="34"/>
        <v>211350.65625</v>
      </c>
      <c r="BG45" s="91">
        <f t="shared" si="34"/>
        <v>84375</v>
      </c>
      <c r="BH45" s="342">
        <f t="shared" si="32"/>
        <v>1506.6666666666667</v>
      </c>
      <c r="BI45" s="82"/>
    </row>
    <row r="46" spans="1:61" ht="108" x14ac:dyDescent="0.25">
      <c r="A46" s="137">
        <v>41</v>
      </c>
      <c r="B46" s="152" t="s">
        <v>94</v>
      </c>
      <c r="C46" s="153" t="s">
        <v>146</v>
      </c>
      <c r="D46" s="154" t="s">
        <v>147</v>
      </c>
      <c r="E46" s="155" t="s">
        <v>100</v>
      </c>
      <c r="F46" s="138"/>
      <c r="G46" s="64">
        <f t="shared" si="19"/>
        <v>0</v>
      </c>
      <c r="H46" s="139">
        <v>156.27000000000001</v>
      </c>
      <c r="I46" s="140">
        <f t="shared" si="33"/>
        <v>0</v>
      </c>
      <c r="J46" s="355">
        <v>21164</v>
      </c>
      <c r="K46" s="105">
        <v>5000</v>
      </c>
      <c r="L46" s="156" t="s">
        <v>37</v>
      </c>
      <c r="M46" s="157"/>
      <c r="N46" s="158">
        <f t="shared" si="20"/>
        <v>0</v>
      </c>
      <c r="O46" s="108">
        <v>258</v>
      </c>
      <c r="P46" s="107">
        <v>25</v>
      </c>
      <c r="Q46" s="158">
        <f t="shared" si="21"/>
        <v>125000</v>
      </c>
      <c r="R46" s="108">
        <v>666</v>
      </c>
      <c r="S46" s="107">
        <v>43.34</v>
      </c>
      <c r="T46" s="158">
        <f t="shared" si="22"/>
        <v>216700.00000000003</v>
      </c>
      <c r="U46" s="156" t="s">
        <v>37</v>
      </c>
      <c r="V46" s="157"/>
      <c r="W46" s="158">
        <f t="shared" si="23"/>
        <v>0</v>
      </c>
      <c r="X46" s="108">
        <v>28</v>
      </c>
      <c r="Y46" s="107">
        <v>40</v>
      </c>
      <c r="Z46" s="158">
        <f t="shared" si="24"/>
        <v>200000</v>
      </c>
      <c r="AA46" s="156" t="s">
        <v>37</v>
      </c>
      <c r="AB46" s="157"/>
      <c r="AC46" s="158">
        <f t="shared" si="25"/>
        <v>0</v>
      </c>
      <c r="AD46" s="156" t="s">
        <v>37</v>
      </c>
      <c r="AE46" s="157"/>
      <c r="AF46" s="158">
        <f t="shared" si="26"/>
        <v>0</v>
      </c>
      <c r="AG46" s="156" t="s">
        <v>37</v>
      </c>
      <c r="AH46" s="157"/>
      <c r="AI46" s="107">
        <f t="shared" si="27"/>
        <v>0</v>
      </c>
      <c r="AJ46" s="156" t="s">
        <v>37</v>
      </c>
      <c r="AK46" s="157"/>
      <c r="AL46" s="159">
        <f t="shared" si="28"/>
        <v>0</v>
      </c>
      <c r="AM46" s="73">
        <v>41</v>
      </c>
      <c r="AN46" s="74">
        <v>168</v>
      </c>
      <c r="AO46" s="75">
        <f t="shared" si="15"/>
        <v>840000</v>
      </c>
      <c r="AP46" s="73">
        <v>41</v>
      </c>
      <c r="AQ46" s="74">
        <v>300</v>
      </c>
      <c r="AR46" s="92" t="e">
        <f>AQ46*#REF!</f>
        <v>#REF!</v>
      </c>
      <c r="AS46" s="73">
        <v>41</v>
      </c>
      <c r="AT46" s="74">
        <v>230</v>
      </c>
      <c r="AU46" s="74" t="e">
        <f>AT46*#REF!</f>
        <v>#REF!</v>
      </c>
      <c r="AV46" s="73">
        <v>41</v>
      </c>
      <c r="AW46" s="145">
        <v>3877.22</v>
      </c>
      <c r="AX46" s="75" t="e">
        <f>AW46*#REF!</f>
        <v>#REF!</v>
      </c>
      <c r="AY46" s="93"/>
      <c r="AZ46" s="77">
        <f t="shared" si="17"/>
        <v>25</v>
      </c>
      <c r="BA46" s="77">
        <f t="shared" si="29"/>
        <v>669.07999999999993</v>
      </c>
      <c r="BB46" s="77">
        <f t="shared" si="30"/>
        <v>168</v>
      </c>
      <c r="BC46" s="77">
        <f t="shared" si="31"/>
        <v>3877.22</v>
      </c>
      <c r="BD46" s="88"/>
      <c r="BE46" s="100">
        <f t="shared" si="34"/>
        <v>125000</v>
      </c>
      <c r="BF46" s="101">
        <f t="shared" si="34"/>
        <v>3345399.9999999995</v>
      </c>
      <c r="BG46" s="102">
        <f t="shared" si="34"/>
        <v>840000</v>
      </c>
      <c r="BH46" s="342">
        <f t="shared" si="32"/>
        <v>156.26799999999994</v>
      </c>
      <c r="BI46" s="82"/>
    </row>
    <row r="47" spans="1:61" x14ac:dyDescent="0.25">
      <c r="A47" s="160"/>
      <c r="B47" s="161"/>
      <c r="C47" s="162"/>
      <c r="D47" s="163" t="s">
        <v>148</v>
      </c>
      <c r="E47" s="164"/>
      <c r="F47" s="165"/>
      <c r="G47" s="165"/>
      <c r="H47" s="166"/>
      <c r="I47" s="167">
        <f>SUM(I26:I46)</f>
        <v>1678636.46</v>
      </c>
      <c r="J47" s="356"/>
      <c r="K47" s="168"/>
      <c r="L47" s="169"/>
      <c r="M47" s="169"/>
      <c r="N47" s="169"/>
      <c r="O47" s="169"/>
      <c r="P47" s="169"/>
      <c r="Q47" s="169"/>
      <c r="R47" s="169"/>
      <c r="S47" s="169"/>
      <c r="T47" s="169"/>
      <c r="U47" s="169"/>
      <c r="V47" s="169"/>
      <c r="W47" s="169"/>
      <c r="X47" s="169"/>
      <c r="Y47" s="169"/>
      <c r="Z47" s="169"/>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1"/>
      <c r="AY47" s="170"/>
      <c r="AZ47" s="124"/>
      <c r="BA47" s="124"/>
      <c r="BB47" s="124"/>
      <c r="BC47" s="124"/>
      <c r="BD47" s="170"/>
      <c r="BE47" s="172">
        <f>SUM(BE26:BE46)</f>
        <v>1710561.5</v>
      </c>
      <c r="BF47" s="172">
        <f t="shared" ref="BF47:BG47" si="35">SUM(BF26:BF46)</f>
        <v>9115798.9531475455</v>
      </c>
      <c r="BG47" s="172">
        <f t="shared" si="35"/>
        <v>5248571.5</v>
      </c>
      <c r="BH47" s="124"/>
      <c r="BI47" s="82"/>
    </row>
    <row r="48" spans="1:61" x14ac:dyDescent="0.25">
      <c r="A48" s="173"/>
      <c r="B48" s="44"/>
      <c r="C48" s="44"/>
      <c r="D48" s="45" t="s">
        <v>149</v>
      </c>
      <c r="E48" s="174"/>
      <c r="F48" s="175"/>
      <c r="G48" s="175"/>
      <c r="H48" s="176"/>
      <c r="I48" s="177"/>
      <c r="J48" s="178"/>
      <c r="K48" s="179"/>
      <c r="L48" s="178"/>
      <c r="M48" s="178"/>
      <c r="N48" s="178"/>
      <c r="O48" s="178"/>
      <c r="P48" s="178"/>
      <c r="Q48" s="178"/>
      <c r="R48" s="178"/>
      <c r="S48" s="178"/>
      <c r="T48" s="178"/>
      <c r="U48" s="178"/>
      <c r="V48" s="178"/>
      <c r="W48" s="178"/>
      <c r="X48" s="178"/>
      <c r="Y48" s="178"/>
      <c r="Z48" s="178"/>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80"/>
      <c r="AY48" s="181"/>
      <c r="AZ48" s="181"/>
      <c r="BA48" s="181"/>
      <c r="BB48" s="181"/>
      <c r="BC48" s="181"/>
      <c r="BD48" s="181"/>
      <c r="BE48" s="182"/>
      <c r="BF48" s="182"/>
      <c r="BG48" s="182"/>
      <c r="BH48" s="345"/>
      <c r="BI48" s="82"/>
    </row>
    <row r="49" spans="1:61" ht="72" x14ac:dyDescent="0.25">
      <c r="A49" s="59">
        <v>42</v>
      </c>
      <c r="B49" s="60" t="s">
        <v>150</v>
      </c>
      <c r="C49" s="84" t="s">
        <v>151</v>
      </c>
      <c r="D49" s="62" t="s">
        <v>152</v>
      </c>
      <c r="E49" s="63" t="s">
        <v>153</v>
      </c>
      <c r="F49" s="64">
        <v>300</v>
      </c>
      <c r="G49" s="64">
        <f t="shared" ref="G49:G54" si="36">SUM(F49:F49)</f>
        <v>300</v>
      </c>
      <c r="H49" s="183">
        <v>240.4</v>
      </c>
      <c r="I49" s="184">
        <f>G49*H49</f>
        <v>72120</v>
      </c>
      <c r="J49" s="357">
        <v>13099</v>
      </c>
      <c r="K49" s="185">
        <v>1000</v>
      </c>
      <c r="L49" s="186" t="s">
        <v>37</v>
      </c>
      <c r="M49" s="187"/>
      <c r="N49" s="188">
        <f t="shared" ref="N49:N54" si="37">M49*K49</f>
        <v>0</v>
      </c>
      <c r="O49" s="186" t="s">
        <v>37</v>
      </c>
      <c r="P49" s="187"/>
      <c r="Q49" s="188">
        <f t="shared" ref="Q49:Q85" si="38">P49*K49</f>
        <v>0</v>
      </c>
      <c r="R49" s="186" t="s">
        <v>37</v>
      </c>
      <c r="S49" s="187"/>
      <c r="T49" s="188">
        <f t="shared" ref="T49:T85" si="39">S49*K49</f>
        <v>0</v>
      </c>
      <c r="U49" s="186" t="s">
        <v>37</v>
      </c>
      <c r="V49" s="187"/>
      <c r="W49" s="188">
        <f t="shared" ref="W49:W85" si="40">V49*K49</f>
        <v>0</v>
      </c>
      <c r="X49" s="186" t="s">
        <v>37</v>
      </c>
      <c r="Y49" s="187"/>
      <c r="Z49" s="188">
        <f t="shared" ref="Z49:Z85" si="41">Y49*K49</f>
        <v>0</v>
      </c>
      <c r="AA49" s="186" t="s">
        <v>37</v>
      </c>
      <c r="AB49" s="187"/>
      <c r="AC49" s="188">
        <f t="shared" ref="AC49:AC85" si="42">AB49*K49</f>
        <v>0</v>
      </c>
      <c r="AD49" s="186" t="s">
        <v>37</v>
      </c>
      <c r="AE49" s="187"/>
      <c r="AF49" s="188">
        <f t="shared" ref="AF49:AF85" si="43">AE49*K49</f>
        <v>0</v>
      </c>
      <c r="AG49" s="186" t="s">
        <v>37</v>
      </c>
      <c r="AH49" s="187"/>
      <c r="AI49" s="188">
        <f t="shared" ref="AI49:AI85" si="44">AH49*K49</f>
        <v>0</v>
      </c>
      <c r="AJ49" s="186" t="s">
        <v>37</v>
      </c>
      <c r="AK49" s="187"/>
      <c r="AL49" s="189">
        <f t="shared" ref="AL49:AL54" si="45">AK49*K49</f>
        <v>0</v>
      </c>
      <c r="AM49" s="73">
        <v>42</v>
      </c>
      <c r="AN49" s="74">
        <v>189</v>
      </c>
      <c r="AO49" s="75">
        <f t="shared" si="15"/>
        <v>189000</v>
      </c>
      <c r="AP49" s="73">
        <v>42</v>
      </c>
      <c r="AQ49" s="74">
        <v>370</v>
      </c>
      <c r="AR49" s="92" t="e">
        <f>AQ49*#REF!</f>
        <v>#REF!</v>
      </c>
      <c r="AS49" s="73">
        <v>42</v>
      </c>
      <c r="AT49" s="74">
        <v>190</v>
      </c>
      <c r="AU49" s="74" t="e">
        <f>AT49*#REF!</f>
        <v>#REF!</v>
      </c>
      <c r="AV49" s="73">
        <v>42</v>
      </c>
      <c r="AW49" s="145">
        <v>290.79000000000002</v>
      </c>
      <c r="AX49" s="190" t="e">
        <f>AW49*#REF!</f>
        <v>#REF!</v>
      </c>
      <c r="AY49" s="191"/>
      <c r="AZ49" s="192">
        <f t="shared" si="17"/>
        <v>189</v>
      </c>
      <c r="BA49" s="192">
        <f t="shared" ref="BA49:BA54" si="46">AVERAGE(AK49,AH49,AE49,AB49,Y49,V49,S49,P49,M49,AN49,AQ49,AT49,AW49)</f>
        <v>259.94749999999999</v>
      </c>
      <c r="BB49" s="192">
        <f t="shared" ref="BB49:BB54" si="47">MEDIAN(AK49,AH49,AE49,AB49,Y49,V49,S49,P49,M49,AN49,AQ49,AT49,AW49)</f>
        <v>240.39500000000001</v>
      </c>
      <c r="BC49" s="192">
        <f t="shared" ref="BC49:BC54" si="48">MAX(AK49,AH49,AE49,AB49,Y49,V49,S49,P49,M49,AN49,AQ49,AT49,AW49)</f>
        <v>370</v>
      </c>
      <c r="BD49" s="88"/>
      <c r="BE49" s="193">
        <f>AZ49*$K49</f>
        <v>189000</v>
      </c>
      <c r="BF49" s="80">
        <f>BA49*$K49</f>
        <v>259947.5</v>
      </c>
      <c r="BG49" s="194">
        <f>BB49*$K49</f>
        <v>240395</v>
      </c>
      <c r="BH49" s="341">
        <f t="shared" ref="BH49:BH54" si="49">(SUM(M49,P49,S49,V49,Y49,AB49,AE49,AH49,AK49,AN49,AQ49,AT49,AW49)-MAX(M49,P49,S49,V49,Y49,AB49,AE49,AH49,AK49,AN49,AQ49,AT49,AW49)-MIN(M49,P49,S49,V49,Y49,AB49,AE49,AH49,AK49,AN49,AQ49,AT49,AW49))/(COUNT(M49,P49,S49,V49,Y49,AB49,AE49,AH49,AK49,AN49,AQ49,AT49,AW49)-2)</f>
        <v>240.39499999999998</v>
      </c>
      <c r="BI49" s="82"/>
    </row>
    <row r="50" spans="1:61" ht="72" x14ac:dyDescent="0.25">
      <c r="A50" s="137">
        <v>43</v>
      </c>
      <c r="B50" s="83" t="s">
        <v>150</v>
      </c>
      <c r="C50" s="84" t="s">
        <v>154</v>
      </c>
      <c r="D50" s="85" t="s">
        <v>155</v>
      </c>
      <c r="E50" s="86" t="s">
        <v>156</v>
      </c>
      <c r="F50" s="64">
        <v>300</v>
      </c>
      <c r="G50" s="64">
        <f t="shared" si="36"/>
        <v>300</v>
      </c>
      <c r="H50" s="183">
        <v>107.36</v>
      </c>
      <c r="I50" s="184">
        <f t="shared" ref="I50:I53" si="50">G50*H50</f>
        <v>32208</v>
      </c>
      <c r="J50" s="351">
        <v>8914</v>
      </c>
      <c r="K50" s="195">
        <v>1600</v>
      </c>
      <c r="L50" s="151">
        <v>215</v>
      </c>
      <c r="M50" s="70">
        <v>220</v>
      </c>
      <c r="N50" s="143">
        <f t="shared" si="37"/>
        <v>352000</v>
      </c>
      <c r="O50" s="151">
        <v>182</v>
      </c>
      <c r="P50" s="70">
        <v>30</v>
      </c>
      <c r="Q50" s="143">
        <f t="shared" si="38"/>
        <v>48000</v>
      </c>
      <c r="R50" s="141" t="s">
        <v>37</v>
      </c>
      <c r="S50" s="142"/>
      <c r="T50" s="143">
        <f t="shared" si="39"/>
        <v>0</v>
      </c>
      <c r="U50" s="151" t="s">
        <v>157</v>
      </c>
      <c r="V50" s="70">
        <v>30</v>
      </c>
      <c r="W50" s="143">
        <f t="shared" si="40"/>
        <v>48000</v>
      </c>
      <c r="X50" s="151">
        <v>132</v>
      </c>
      <c r="Y50" s="70">
        <v>45</v>
      </c>
      <c r="Z50" s="143">
        <f t="shared" si="41"/>
        <v>72000</v>
      </c>
      <c r="AA50" s="151">
        <v>76</v>
      </c>
      <c r="AB50" s="70">
        <v>116.03</v>
      </c>
      <c r="AC50" s="143">
        <f t="shared" si="42"/>
        <v>185648</v>
      </c>
      <c r="AD50" s="141" t="s">
        <v>37</v>
      </c>
      <c r="AE50" s="142"/>
      <c r="AF50" s="143">
        <f t="shared" si="43"/>
        <v>0</v>
      </c>
      <c r="AG50" s="151">
        <v>319</v>
      </c>
      <c r="AH50" s="70">
        <v>27.26</v>
      </c>
      <c r="AI50" s="143">
        <f t="shared" si="44"/>
        <v>43616</v>
      </c>
      <c r="AJ50" s="151" t="s">
        <v>158</v>
      </c>
      <c r="AK50" s="70">
        <v>60</v>
      </c>
      <c r="AL50" s="144">
        <f t="shared" si="45"/>
        <v>96000</v>
      </c>
      <c r="AM50" s="73">
        <v>43</v>
      </c>
      <c r="AN50" s="74">
        <v>119</v>
      </c>
      <c r="AO50" s="75">
        <f t="shared" si="15"/>
        <v>190400</v>
      </c>
      <c r="AP50" s="73">
        <v>43</v>
      </c>
      <c r="AQ50" s="74">
        <v>370</v>
      </c>
      <c r="AR50" s="92" t="e">
        <f>AQ50*#REF!</f>
        <v>#REF!</v>
      </c>
      <c r="AS50" s="73">
        <v>43</v>
      </c>
      <c r="AT50" s="74">
        <v>120</v>
      </c>
      <c r="AU50" s="74" t="e">
        <f>AT50*#REF!</f>
        <v>#REF!</v>
      </c>
      <c r="AV50" s="73">
        <v>43</v>
      </c>
      <c r="AW50" s="145">
        <v>226.17</v>
      </c>
      <c r="AX50" s="75" t="e">
        <f>AW50*#REF!</f>
        <v>#REF!</v>
      </c>
      <c r="AY50" s="191"/>
      <c r="AZ50" s="77">
        <f t="shared" si="17"/>
        <v>27.26</v>
      </c>
      <c r="BA50" s="77">
        <f t="shared" si="46"/>
        <v>123.95090909090909</v>
      </c>
      <c r="BB50" s="77">
        <f t="shared" si="47"/>
        <v>116.03</v>
      </c>
      <c r="BC50" s="77">
        <f t="shared" si="48"/>
        <v>370</v>
      </c>
      <c r="BD50" s="88"/>
      <c r="BE50" s="100">
        <f t="shared" ref="BE50:BG60" si="51">AZ50*$K50</f>
        <v>43616</v>
      </c>
      <c r="BF50" s="90">
        <f t="shared" si="51"/>
        <v>198321.45454545456</v>
      </c>
      <c r="BG50" s="91">
        <f t="shared" si="51"/>
        <v>185648</v>
      </c>
      <c r="BH50" s="342">
        <f t="shared" si="49"/>
        <v>107.35555555555555</v>
      </c>
      <c r="BI50" s="82"/>
    </row>
    <row r="51" spans="1:61" ht="48" x14ac:dyDescent="0.25">
      <c r="A51" s="59">
        <v>44</v>
      </c>
      <c r="B51" s="83" t="s">
        <v>150</v>
      </c>
      <c r="C51" s="84" t="s">
        <v>159</v>
      </c>
      <c r="D51" s="85" t="s">
        <v>160</v>
      </c>
      <c r="E51" s="86" t="s">
        <v>156</v>
      </c>
      <c r="F51" s="64">
        <v>300</v>
      </c>
      <c r="G51" s="64">
        <f t="shared" si="36"/>
        <v>300</v>
      </c>
      <c r="H51" s="183">
        <v>215.37</v>
      </c>
      <c r="I51" s="184">
        <f t="shared" si="50"/>
        <v>64611</v>
      </c>
      <c r="J51" s="351">
        <v>18724</v>
      </c>
      <c r="K51" s="195">
        <v>1000</v>
      </c>
      <c r="L51" s="141" t="s">
        <v>37</v>
      </c>
      <c r="M51" s="142"/>
      <c r="N51" s="143">
        <f t="shared" si="37"/>
        <v>0</v>
      </c>
      <c r="O51" s="141" t="s">
        <v>37</v>
      </c>
      <c r="P51" s="142"/>
      <c r="Q51" s="143">
        <f t="shared" si="38"/>
        <v>0</v>
      </c>
      <c r="R51" s="151">
        <v>752</v>
      </c>
      <c r="S51" s="70">
        <v>47.51</v>
      </c>
      <c r="T51" s="143">
        <f t="shared" si="39"/>
        <v>47510</v>
      </c>
      <c r="U51" s="141" t="s">
        <v>37</v>
      </c>
      <c r="V51" s="142"/>
      <c r="W51" s="143">
        <f t="shared" si="40"/>
        <v>0</v>
      </c>
      <c r="X51" s="141" t="s">
        <v>37</v>
      </c>
      <c r="Y51" s="142"/>
      <c r="Z51" s="143">
        <f t="shared" si="41"/>
        <v>0</v>
      </c>
      <c r="AA51" s="141" t="s">
        <v>37</v>
      </c>
      <c r="AB51" s="142"/>
      <c r="AC51" s="143">
        <f t="shared" si="42"/>
        <v>0</v>
      </c>
      <c r="AD51" s="151">
        <v>72</v>
      </c>
      <c r="AE51" s="70">
        <v>109.68</v>
      </c>
      <c r="AF51" s="143">
        <f t="shared" si="43"/>
        <v>109680</v>
      </c>
      <c r="AG51" s="141" t="s">
        <v>37</v>
      </c>
      <c r="AH51" s="142"/>
      <c r="AI51" s="143">
        <f t="shared" si="44"/>
        <v>0</v>
      </c>
      <c r="AJ51" s="141" t="s">
        <v>37</v>
      </c>
      <c r="AK51" s="142"/>
      <c r="AL51" s="144">
        <f t="shared" si="45"/>
        <v>0</v>
      </c>
      <c r="AM51" s="73">
        <v>44</v>
      </c>
      <c r="AN51" s="74">
        <v>231</v>
      </c>
      <c r="AO51" s="75">
        <f t="shared" si="15"/>
        <v>231000</v>
      </c>
      <c r="AP51" s="73">
        <v>44</v>
      </c>
      <c r="AQ51" s="74">
        <v>370</v>
      </c>
      <c r="AR51" s="92" t="e">
        <f>AQ51*#REF!</f>
        <v>#REF!</v>
      </c>
      <c r="AS51" s="73">
        <v>44</v>
      </c>
      <c r="AT51" s="74">
        <v>230</v>
      </c>
      <c r="AU51" s="74" t="e">
        <f>AT51*#REF!</f>
        <v>#REF!</v>
      </c>
      <c r="AV51" s="73">
        <v>44</v>
      </c>
      <c r="AW51" s="145">
        <v>290.79000000000002</v>
      </c>
      <c r="AX51" s="75" t="e">
        <f>AW51*#REF!</f>
        <v>#REF!</v>
      </c>
      <c r="AY51" s="191"/>
      <c r="AZ51" s="77">
        <f t="shared" si="17"/>
        <v>47.51</v>
      </c>
      <c r="BA51" s="77">
        <f t="shared" si="46"/>
        <v>213.16333333333333</v>
      </c>
      <c r="BB51" s="77">
        <f t="shared" si="47"/>
        <v>230.5</v>
      </c>
      <c r="BC51" s="77">
        <f t="shared" si="48"/>
        <v>370</v>
      </c>
      <c r="BD51" s="88"/>
      <c r="BE51" s="89">
        <f t="shared" si="51"/>
        <v>47510</v>
      </c>
      <c r="BF51" s="90">
        <f t="shared" si="51"/>
        <v>213163.33333333331</v>
      </c>
      <c r="BG51" s="91">
        <f>BB51*$K51</f>
        <v>230500</v>
      </c>
      <c r="BH51" s="342">
        <f t="shared" si="49"/>
        <v>215.36750000000001</v>
      </c>
      <c r="BI51" s="82"/>
    </row>
    <row r="52" spans="1:61" ht="36" x14ac:dyDescent="0.25">
      <c r="A52" s="137">
        <v>45</v>
      </c>
      <c r="B52" s="83" t="s">
        <v>150</v>
      </c>
      <c r="C52" s="84" t="s">
        <v>161</v>
      </c>
      <c r="D52" s="154" t="s">
        <v>162</v>
      </c>
      <c r="E52" s="86" t="s">
        <v>62</v>
      </c>
      <c r="F52" s="64">
        <v>100</v>
      </c>
      <c r="G52" s="64">
        <f t="shared" si="36"/>
        <v>100</v>
      </c>
      <c r="H52" s="183">
        <v>58.53</v>
      </c>
      <c r="I52" s="184">
        <f t="shared" si="50"/>
        <v>5853</v>
      </c>
      <c r="J52" s="351">
        <v>4413</v>
      </c>
      <c r="K52" s="195">
        <v>600</v>
      </c>
      <c r="L52" s="151">
        <v>133</v>
      </c>
      <c r="M52" s="70">
        <v>55</v>
      </c>
      <c r="N52" s="143">
        <f>M52*K52</f>
        <v>33000</v>
      </c>
      <c r="O52" s="151">
        <v>197</v>
      </c>
      <c r="P52" s="70">
        <v>18</v>
      </c>
      <c r="Q52" s="143">
        <f t="shared" si="38"/>
        <v>10800</v>
      </c>
      <c r="R52" s="151">
        <v>753</v>
      </c>
      <c r="S52" s="70">
        <v>77</v>
      </c>
      <c r="T52" s="143">
        <f t="shared" si="39"/>
        <v>46200</v>
      </c>
      <c r="U52" s="151" t="s">
        <v>163</v>
      </c>
      <c r="V52" s="70">
        <v>10</v>
      </c>
      <c r="W52" s="143">
        <f t="shared" si="40"/>
        <v>6000</v>
      </c>
      <c r="X52" s="151">
        <v>20</v>
      </c>
      <c r="Y52" s="70">
        <v>30</v>
      </c>
      <c r="Z52" s="143">
        <f t="shared" si="41"/>
        <v>18000</v>
      </c>
      <c r="AA52" s="141" t="s">
        <v>37</v>
      </c>
      <c r="AB52" s="142"/>
      <c r="AC52" s="143">
        <f t="shared" si="42"/>
        <v>0</v>
      </c>
      <c r="AD52" s="141" t="s">
        <v>37</v>
      </c>
      <c r="AE52" s="142"/>
      <c r="AF52" s="143">
        <f t="shared" si="43"/>
        <v>0</v>
      </c>
      <c r="AG52" s="141" t="s">
        <v>37</v>
      </c>
      <c r="AH52" s="142"/>
      <c r="AI52" s="143">
        <f t="shared" si="44"/>
        <v>0</v>
      </c>
      <c r="AJ52" s="141" t="s">
        <v>37</v>
      </c>
      <c r="AK52" s="142"/>
      <c r="AL52" s="144">
        <f t="shared" si="45"/>
        <v>0</v>
      </c>
      <c r="AM52" s="73">
        <v>45</v>
      </c>
      <c r="AN52" s="74">
        <v>77</v>
      </c>
      <c r="AO52" s="75">
        <f t="shared" si="15"/>
        <v>46200</v>
      </c>
      <c r="AP52" s="73">
        <v>45</v>
      </c>
      <c r="AQ52" s="74">
        <v>150</v>
      </c>
      <c r="AR52" s="92" t="e">
        <f>AQ52*#REF!</f>
        <v>#REF!</v>
      </c>
      <c r="AS52" s="73">
        <v>45</v>
      </c>
      <c r="AT52" s="74">
        <v>80</v>
      </c>
      <c r="AU52" s="74" t="e">
        <f>AT52*#REF!</f>
        <v>#REF!</v>
      </c>
      <c r="AV52" s="73">
        <v>45</v>
      </c>
      <c r="AW52" s="145">
        <v>72.7</v>
      </c>
      <c r="AX52" s="75" t="e">
        <f>AW52*#REF!</f>
        <v>#REF!</v>
      </c>
      <c r="AY52" s="191"/>
      <c r="AZ52" s="77">
        <f t="shared" si="17"/>
        <v>10</v>
      </c>
      <c r="BA52" s="77">
        <f t="shared" si="46"/>
        <v>63.300000000000004</v>
      </c>
      <c r="BB52" s="77">
        <f t="shared" si="47"/>
        <v>72.7</v>
      </c>
      <c r="BC52" s="77">
        <f t="shared" si="48"/>
        <v>150</v>
      </c>
      <c r="BD52" s="88"/>
      <c r="BE52" s="89">
        <f t="shared" si="51"/>
        <v>6000</v>
      </c>
      <c r="BF52" s="90">
        <f t="shared" si="51"/>
        <v>37980</v>
      </c>
      <c r="BG52" s="91">
        <f t="shared" si="51"/>
        <v>43620</v>
      </c>
      <c r="BH52" s="342">
        <f t="shared" si="49"/>
        <v>58.528571428571432</v>
      </c>
      <c r="BI52" s="82"/>
    </row>
    <row r="53" spans="1:61" ht="48" x14ac:dyDescent="0.25">
      <c r="A53" s="59">
        <v>46</v>
      </c>
      <c r="B53" s="83" t="s">
        <v>150</v>
      </c>
      <c r="C53" s="84" t="s">
        <v>164</v>
      </c>
      <c r="D53" s="85" t="s">
        <v>165</v>
      </c>
      <c r="E53" s="86" t="s">
        <v>156</v>
      </c>
      <c r="F53" s="64">
        <v>100</v>
      </c>
      <c r="G53" s="64">
        <f t="shared" si="36"/>
        <v>100</v>
      </c>
      <c r="H53" s="183">
        <v>264</v>
      </c>
      <c r="I53" s="184">
        <f t="shared" si="50"/>
        <v>26400</v>
      </c>
      <c r="J53" s="351">
        <v>13099</v>
      </c>
      <c r="K53" s="195">
        <v>700</v>
      </c>
      <c r="L53" s="141" t="s">
        <v>37</v>
      </c>
      <c r="M53" s="142"/>
      <c r="N53" s="143">
        <f t="shared" si="37"/>
        <v>0</v>
      </c>
      <c r="O53" s="151">
        <v>241</v>
      </c>
      <c r="P53" s="70">
        <v>100</v>
      </c>
      <c r="Q53" s="143">
        <f t="shared" si="38"/>
        <v>70000</v>
      </c>
      <c r="R53" s="141" t="s">
        <v>37</v>
      </c>
      <c r="S53" s="142"/>
      <c r="T53" s="143">
        <f t="shared" si="39"/>
        <v>0</v>
      </c>
      <c r="U53" s="141" t="s">
        <v>37</v>
      </c>
      <c r="V53" s="142"/>
      <c r="W53" s="143">
        <f t="shared" si="40"/>
        <v>0</v>
      </c>
      <c r="X53" s="151">
        <v>22</v>
      </c>
      <c r="Y53" s="70">
        <v>50</v>
      </c>
      <c r="Z53" s="143">
        <f t="shared" si="41"/>
        <v>35000</v>
      </c>
      <c r="AA53" s="141" t="s">
        <v>37</v>
      </c>
      <c r="AB53" s="142"/>
      <c r="AC53" s="143">
        <f t="shared" si="42"/>
        <v>0</v>
      </c>
      <c r="AD53" s="141" t="s">
        <v>37</v>
      </c>
      <c r="AE53" s="142"/>
      <c r="AF53" s="143">
        <f t="shared" si="43"/>
        <v>0</v>
      </c>
      <c r="AG53" s="141" t="s">
        <v>37</v>
      </c>
      <c r="AH53" s="142"/>
      <c r="AI53" s="143">
        <f t="shared" si="44"/>
        <v>0</v>
      </c>
      <c r="AJ53" s="141" t="s">
        <v>37</v>
      </c>
      <c r="AK53" s="142"/>
      <c r="AL53" s="144">
        <f t="shared" si="45"/>
        <v>0</v>
      </c>
      <c r="AM53" s="73">
        <v>46</v>
      </c>
      <c r="AN53" s="74">
        <v>336</v>
      </c>
      <c r="AO53" s="75">
        <f t="shared" si="15"/>
        <v>235200</v>
      </c>
      <c r="AP53" s="73">
        <v>46</v>
      </c>
      <c r="AQ53" s="74">
        <v>270</v>
      </c>
      <c r="AR53" s="92" t="e">
        <f>AQ53*#REF!</f>
        <v>#REF!</v>
      </c>
      <c r="AS53" s="73">
        <v>46</v>
      </c>
      <c r="AT53" s="74">
        <v>350</v>
      </c>
      <c r="AU53" s="74" t="e">
        <f>AT53*#REF!</f>
        <v>#REF!</v>
      </c>
      <c r="AV53" s="73">
        <v>46</v>
      </c>
      <c r="AW53" s="145">
        <v>726.98</v>
      </c>
      <c r="AX53" s="75" t="e">
        <f>AW53*#REF!</f>
        <v>#REF!</v>
      </c>
      <c r="AY53" s="191"/>
      <c r="AZ53" s="77">
        <f t="shared" si="17"/>
        <v>50</v>
      </c>
      <c r="BA53" s="77">
        <f t="shared" si="46"/>
        <v>305.49666666666667</v>
      </c>
      <c r="BB53" s="77">
        <f t="shared" si="47"/>
        <v>303</v>
      </c>
      <c r="BC53" s="77">
        <f t="shared" si="48"/>
        <v>726.98</v>
      </c>
      <c r="BD53" s="88"/>
      <c r="BE53" s="89">
        <f t="shared" si="51"/>
        <v>35000</v>
      </c>
      <c r="BF53" s="90">
        <f t="shared" si="51"/>
        <v>213847.66666666666</v>
      </c>
      <c r="BG53" s="91">
        <f t="shared" si="51"/>
        <v>212100</v>
      </c>
      <c r="BH53" s="342">
        <f t="shared" si="49"/>
        <v>264</v>
      </c>
      <c r="BI53" s="82"/>
    </row>
    <row r="54" spans="1:61" ht="48" x14ac:dyDescent="0.25">
      <c r="A54" s="137">
        <v>47</v>
      </c>
      <c r="B54" s="152" t="s">
        <v>150</v>
      </c>
      <c r="C54" s="153" t="s">
        <v>166</v>
      </c>
      <c r="D54" s="154" t="s">
        <v>167</v>
      </c>
      <c r="E54" s="155" t="s">
        <v>168</v>
      </c>
      <c r="F54" s="64">
        <v>100</v>
      </c>
      <c r="G54" s="64">
        <f t="shared" si="36"/>
        <v>100</v>
      </c>
      <c r="H54" s="183">
        <v>266.25</v>
      </c>
      <c r="I54" s="184">
        <f>G54*H54</f>
        <v>26625</v>
      </c>
      <c r="J54" s="352">
        <v>631041</v>
      </c>
      <c r="K54" s="196">
        <v>600</v>
      </c>
      <c r="L54" s="156" t="s">
        <v>37</v>
      </c>
      <c r="M54" s="157"/>
      <c r="N54" s="158">
        <f t="shared" si="37"/>
        <v>0</v>
      </c>
      <c r="O54" s="197">
        <v>202</v>
      </c>
      <c r="P54" s="107">
        <v>45</v>
      </c>
      <c r="Q54" s="158">
        <f t="shared" si="38"/>
        <v>27000</v>
      </c>
      <c r="R54" s="197">
        <v>637</v>
      </c>
      <c r="S54" s="107">
        <v>105.5</v>
      </c>
      <c r="T54" s="158">
        <f t="shared" si="39"/>
        <v>63300</v>
      </c>
      <c r="U54" s="156" t="s">
        <v>37</v>
      </c>
      <c r="V54" s="157"/>
      <c r="W54" s="158">
        <f t="shared" si="40"/>
        <v>0</v>
      </c>
      <c r="X54" s="197">
        <v>73</v>
      </c>
      <c r="Y54" s="107">
        <v>150</v>
      </c>
      <c r="Z54" s="143">
        <f t="shared" si="41"/>
        <v>90000</v>
      </c>
      <c r="AA54" s="156" t="s">
        <v>37</v>
      </c>
      <c r="AB54" s="157"/>
      <c r="AC54" s="158">
        <f t="shared" si="42"/>
        <v>0</v>
      </c>
      <c r="AD54" s="156" t="s">
        <v>37</v>
      </c>
      <c r="AE54" s="157"/>
      <c r="AF54" s="158">
        <f t="shared" si="43"/>
        <v>0</v>
      </c>
      <c r="AG54" s="156" t="s">
        <v>37</v>
      </c>
      <c r="AH54" s="157"/>
      <c r="AI54" s="158">
        <f t="shared" si="44"/>
        <v>0</v>
      </c>
      <c r="AJ54" s="197" t="s">
        <v>169</v>
      </c>
      <c r="AK54" s="107">
        <v>110</v>
      </c>
      <c r="AL54" s="159">
        <f t="shared" si="45"/>
        <v>66000</v>
      </c>
      <c r="AM54" s="73">
        <v>47</v>
      </c>
      <c r="AN54" s="74">
        <v>392</v>
      </c>
      <c r="AO54" s="75">
        <f t="shared" si="15"/>
        <v>235200</v>
      </c>
      <c r="AP54" s="73">
        <v>47</v>
      </c>
      <c r="AQ54" s="74">
        <v>450</v>
      </c>
      <c r="AR54" s="92" t="e">
        <f>AQ54*#REF!</f>
        <v>#REF!</v>
      </c>
      <c r="AS54" s="73">
        <v>47</v>
      </c>
      <c r="AT54" s="74">
        <v>390</v>
      </c>
      <c r="AU54" s="74" t="e">
        <f>AT54*#REF!</f>
        <v>#REF!</v>
      </c>
      <c r="AV54" s="73">
        <v>47</v>
      </c>
      <c r="AW54" s="145">
        <v>1130.8599999999999</v>
      </c>
      <c r="AX54" s="75" t="e">
        <f>AW54*#REF!</f>
        <v>#REF!</v>
      </c>
      <c r="AY54" s="191"/>
      <c r="AZ54" s="77">
        <f t="shared" si="17"/>
        <v>45</v>
      </c>
      <c r="BA54" s="77">
        <f t="shared" si="46"/>
        <v>346.66999999999996</v>
      </c>
      <c r="BB54" s="77">
        <f t="shared" si="47"/>
        <v>270</v>
      </c>
      <c r="BC54" s="77">
        <f t="shared" si="48"/>
        <v>1130.8599999999999</v>
      </c>
      <c r="BD54" s="88"/>
      <c r="BE54" s="100">
        <f t="shared" si="51"/>
        <v>27000</v>
      </c>
      <c r="BF54" s="101">
        <f t="shared" si="51"/>
        <v>208001.99999999997</v>
      </c>
      <c r="BG54" s="102">
        <f t="shared" si="51"/>
        <v>162000</v>
      </c>
      <c r="BH54" s="342">
        <f t="shared" si="49"/>
        <v>266.24999999999994</v>
      </c>
      <c r="BI54" s="82"/>
    </row>
    <row r="55" spans="1:61" s="204" customFormat="1" x14ac:dyDescent="0.25">
      <c r="A55" s="198"/>
      <c r="B55" s="161"/>
      <c r="C55" s="162"/>
      <c r="D55" s="163" t="s">
        <v>170</v>
      </c>
      <c r="E55" s="163"/>
      <c r="F55" s="199"/>
      <c r="G55" s="199"/>
      <c r="H55" s="167"/>
      <c r="I55" s="167">
        <f>SUM(I49:I54)</f>
        <v>227817</v>
      </c>
      <c r="J55" s="358"/>
      <c r="K55" s="200"/>
      <c r="L55" s="201"/>
      <c r="M55" s="201"/>
      <c r="N55" s="201"/>
      <c r="O55" s="201"/>
      <c r="P55" s="201"/>
      <c r="Q55" s="201"/>
      <c r="R55" s="201"/>
      <c r="S55" s="201"/>
      <c r="T55" s="201"/>
      <c r="U55" s="201"/>
      <c r="V55" s="201"/>
      <c r="W55" s="201"/>
      <c r="X55" s="201"/>
      <c r="Y55" s="201"/>
      <c r="Z55" s="201"/>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3"/>
      <c r="BA55" s="203"/>
      <c r="BB55" s="203"/>
      <c r="BC55" s="203"/>
      <c r="BD55" s="203"/>
      <c r="BE55" s="172">
        <f>SUM(BE49:BE54)</f>
        <v>348126</v>
      </c>
      <c r="BF55" s="172">
        <f t="shared" ref="BF55:BG55" si="52">SUM(BF49:BF54)</f>
        <v>1131261.9545454544</v>
      </c>
      <c r="BG55" s="172">
        <f t="shared" si="52"/>
        <v>1074263</v>
      </c>
      <c r="BH55" s="203"/>
      <c r="BI55" s="82"/>
    </row>
    <row r="56" spans="1:61" x14ac:dyDescent="0.25">
      <c r="A56" s="173"/>
      <c r="B56" s="44"/>
      <c r="C56" s="44"/>
      <c r="D56" s="45" t="s">
        <v>171</v>
      </c>
      <c r="E56" s="174"/>
      <c r="F56" s="175"/>
      <c r="G56" s="175"/>
      <c r="H56" s="176"/>
      <c r="I56" s="177"/>
      <c r="J56" s="205"/>
      <c r="K56" s="206"/>
      <c r="L56" s="207"/>
      <c r="M56" s="207"/>
      <c r="N56" s="207"/>
      <c r="O56" s="207"/>
      <c r="P56" s="207"/>
      <c r="Q56" s="207"/>
      <c r="R56" s="207"/>
      <c r="S56" s="207"/>
      <c r="T56" s="207"/>
      <c r="U56" s="207"/>
      <c r="V56" s="207"/>
      <c r="W56" s="207"/>
      <c r="X56" s="207"/>
      <c r="Y56" s="207"/>
      <c r="Z56" s="207"/>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9"/>
      <c r="BA56" s="209"/>
      <c r="BB56" s="136"/>
      <c r="BC56" s="136"/>
      <c r="BD56" s="136"/>
      <c r="BE56" s="136"/>
      <c r="BF56" s="136"/>
      <c r="BG56" s="136"/>
      <c r="BH56" s="344"/>
      <c r="BI56" s="82"/>
    </row>
    <row r="57" spans="1:61" ht="72" x14ac:dyDescent="0.25">
      <c r="A57" s="59">
        <v>48</v>
      </c>
      <c r="B57" s="60" t="s">
        <v>172</v>
      </c>
      <c r="C57" s="61" t="s">
        <v>173</v>
      </c>
      <c r="D57" s="62" t="s">
        <v>174</v>
      </c>
      <c r="E57" s="63" t="s">
        <v>62</v>
      </c>
      <c r="F57" s="64">
        <v>10</v>
      </c>
      <c r="G57" s="64">
        <f t="shared" ref="G57:G85" si="53">SUM(F57:F57)</f>
        <v>10</v>
      </c>
      <c r="H57" s="183">
        <v>1282.8699999999999</v>
      </c>
      <c r="I57" s="184">
        <f>G57*H57</f>
        <v>12828.699999999999</v>
      </c>
      <c r="J57" s="359">
        <v>20818</v>
      </c>
      <c r="K57" s="211">
        <v>30</v>
      </c>
      <c r="L57" s="210">
        <v>94</v>
      </c>
      <c r="M57" s="212">
        <v>255</v>
      </c>
      <c r="N57" s="158">
        <f>M57*K57</f>
        <v>7650</v>
      </c>
      <c r="O57" s="213" t="s">
        <v>77</v>
      </c>
      <c r="P57" s="214"/>
      <c r="Q57" s="158">
        <f t="shared" si="38"/>
        <v>0</v>
      </c>
      <c r="R57" s="213" t="s">
        <v>77</v>
      </c>
      <c r="S57" s="214"/>
      <c r="T57" s="158">
        <f t="shared" si="39"/>
        <v>0</v>
      </c>
      <c r="U57" s="213" t="s">
        <v>77</v>
      </c>
      <c r="V57" s="214"/>
      <c r="W57" s="158">
        <f t="shared" si="40"/>
        <v>0</v>
      </c>
      <c r="X57" s="213" t="s">
        <v>77</v>
      </c>
      <c r="Y57" s="214"/>
      <c r="Z57" s="143">
        <f t="shared" si="41"/>
        <v>0</v>
      </c>
      <c r="AA57" s="213" t="s">
        <v>77</v>
      </c>
      <c r="AB57" s="214"/>
      <c r="AC57" s="158">
        <f t="shared" si="42"/>
        <v>0</v>
      </c>
      <c r="AD57" s="213" t="s">
        <v>77</v>
      </c>
      <c r="AE57" s="214"/>
      <c r="AF57" s="158">
        <f t="shared" si="43"/>
        <v>0</v>
      </c>
      <c r="AG57" s="213" t="s">
        <v>77</v>
      </c>
      <c r="AH57" s="214"/>
      <c r="AI57" s="158">
        <f t="shared" si="44"/>
        <v>0</v>
      </c>
      <c r="AJ57" s="213" t="s">
        <v>77</v>
      </c>
      <c r="AK57" s="214"/>
      <c r="AL57" s="159">
        <f t="shared" ref="AL57:AL85" si="54">AK57*K57</f>
        <v>0</v>
      </c>
      <c r="AM57" s="73">
        <v>48</v>
      </c>
      <c r="AN57" s="74">
        <v>910</v>
      </c>
      <c r="AO57" s="75">
        <f t="shared" si="15"/>
        <v>27300</v>
      </c>
      <c r="AP57" s="73">
        <v>48</v>
      </c>
      <c r="AQ57" s="74">
        <v>2500</v>
      </c>
      <c r="AR57" s="92" t="e">
        <f>AQ57*#REF!</f>
        <v>#REF!</v>
      </c>
      <c r="AS57" s="73">
        <v>48</v>
      </c>
      <c r="AT57" s="74">
        <v>1000</v>
      </c>
      <c r="AU57" s="74" t="e">
        <f>AT57*#REF!</f>
        <v>#REF!</v>
      </c>
      <c r="AV57" s="73">
        <v>48</v>
      </c>
      <c r="AW57" s="145">
        <v>1938.61</v>
      </c>
      <c r="AX57" s="75" t="e">
        <f>AW57*#REF!</f>
        <v>#REF!</v>
      </c>
      <c r="AY57" s="93"/>
      <c r="AZ57" s="77">
        <f t="shared" si="17"/>
        <v>255</v>
      </c>
      <c r="BA57" s="77">
        <f t="shared" ref="BA57:BA85" si="55">AVERAGE(AK57,AH57,AE57,AB57,Y57,V57,S57,P57,M57,AN57,AQ57,AT57,AW57)</f>
        <v>1320.722</v>
      </c>
      <c r="BB57" s="77">
        <f t="shared" ref="BB57:BB85" si="56">MEDIAN(AK57,AH57,AE57,AB57,Y57,V57,S57,P57,M57,AN57,AQ57,AT57,AW57)</f>
        <v>1000</v>
      </c>
      <c r="BC57" s="77">
        <f t="shared" ref="BC57:BC85" si="57">MAX(AK57,AH57,AE57,AB57,Y57,V57,S57,P57,M57,AN57,AQ57,AT57,AW57)</f>
        <v>2500</v>
      </c>
      <c r="BD57" s="88"/>
      <c r="BE57" s="79">
        <f t="shared" ref="BE57:BG72" si="58">AZ57*$K57</f>
        <v>7650</v>
      </c>
      <c r="BF57" s="80">
        <f t="shared" si="58"/>
        <v>39621.659999999996</v>
      </c>
      <c r="BG57" s="81">
        <f t="shared" si="58"/>
        <v>30000</v>
      </c>
      <c r="BH57" s="342">
        <f t="shared" ref="BH57:BH85" si="59">(SUM(M57,P57,S57,V57,Y57,AB57,AE57,AH57,AK57,AN57,AQ57,AT57,AW57)-MAX(M57,P57,S57,V57,Y57,AB57,AE57,AH57,AK57,AN57,AQ57,AT57,AW57)-MIN(M57,P57,S57,V57,Y57,AB57,AE57,AH57,AK57,AN57,AQ57,AT57,AW57))/(COUNT(M57,P57,S57,V57,Y57,AB57,AE57,AH57,AK57,AN57,AQ57,AT57,AW57)-2)</f>
        <v>1282.8699999999999</v>
      </c>
      <c r="BI57" s="82"/>
    </row>
    <row r="58" spans="1:61" ht="72" x14ac:dyDescent="0.25">
      <c r="A58" s="137">
        <v>49</v>
      </c>
      <c r="B58" s="96" t="s">
        <v>172</v>
      </c>
      <c r="C58" s="97" t="s">
        <v>175</v>
      </c>
      <c r="D58" s="85" t="s">
        <v>176</v>
      </c>
      <c r="E58" s="86" t="s">
        <v>62</v>
      </c>
      <c r="F58" s="64">
        <v>10</v>
      </c>
      <c r="G58" s="64">
        <f t="shared" si="53"/>
        <v>10</v>
      </c>
      <c r="H58" s="183">
        <v>678.88</v>
      </c>
      <c r="I58" s="184">
        <f t="shared" ref="I58:I85" si="60">G58*H58</f>
        <v>6788.8</v>
      </c>
      <c r="J58" s="351">
        <v>20818</v>
      </c>
      <c r="K58" s="211">
        <v>30</v>
      </c>
      <c r="L58" s="98" t="s">
        <v>77</v>
      </c>
      <c r="M58" s="215"/>
      <c r="N58" s="158">
        <f t="shared" ref="N58:N85" si="61">M58*K58</f>
        <v>0</v>
      </c>
      <c r="O58" s="98" t="s">
        <v>77</v>
      </c>
      <c r="P58" s="215"/>
      <c r="Q58" s="158">
        <f t="shared" si="38"/>
        <v>0</v>
      </c>
      <c r="R58" s="98" t="s">
        <v>77</v>
      </c>
      <c r="S58" s="215"/>
      <c r="T58" s="158">
        <f t="shared" si="39"/>
        <v>0</v>
      </c>
      <c r="U58" s="98" t="s">
        <v>77</v>
      </c>
      <c r="V58" s="215"/>
      <c r="W58" s="158">
        <f t="shared" si="40"/>
        <v>0</v>
      </c>
      <c r="X58" s="98" t="s">
        <v>77</v>
      </c>
      <c r="Y58" s="215"/>
      <c r="Z58" s="143">
        <f t="shared" si="41"/>
        <v>0</v>
      </c>
      <c r="AA58" s="98" t="s">
        <v>77</v>
      </c>
      <c r="AB58" s="215"/>
      <c r="AC58" s="158">
        <f t="shared" si="42"/>
        <v>0</v>
      </c>
      <c r="AD58" s="98" t="s">
        <v>77</v>
      </c>
      <c r="AE58" s="215"/>
      <c r="AF58" s="158">
        <f t="shared" si="43"/>
        <v>0</v>
      </c>
      <c r="AG58" s="98" t="s">
        <v>77</v>
      </c>
      <c r="AH58" s="215"/>
      <c r="AI58" s="158">
        <f t="shared" si="44"/>
        <v>0</v>
      </c>
      <c r="AJ58" s="98" t="s">
        <v>77</v>
      </c>
      <c r="AK58" s="215"/>
      <c r="AL58" s="159">
        <f t="shared" si="54"/>
        <v>0</v>
      </c>
      <c r="AM58" s="73">
        <v>49</v>
      </c>
      <c r="AN58" s="74">
        <v>532</v>
      </c>
      <c r="AO58" s="75">
        <f t="shared" si="15"/>
        <v>15960</v>
      </c>
      <c r="AP58" s="73">
        <v>49</v>
      </c>
      <c r="AQ58" s="74">
        <v>1800</v>
      </c>
      <c r="AR58" s="92" t="e">
        <f>AQ58*#REF!</f>
        <v>#REF!</v>
      </c>
      <c r="AS58" s="73">
        <v>49</v>
      </c>
      <c r="AT58" s="74">
        <v>550</v>
      </c>
      <c r="AU58" s="74" t="e">
        <f>AT58*#REF!</f>
        <v>#REF!</v>
      </c>
      <c r="AV58" s="73">
        <v>49</v>
      </c>
      <c r="AW58" s="145">
        <v>807.75</v>
      </c>
      <c r="AX58" s="75" t="e">
        <f>AW58*#REF!</f>
        <v>#REF!</v>
      </c>
      <c r="AY58" s="93"/>
      <c r="AZ58" s="77">
        <f t="shared" si="17"/>
        <v>532</v>
      </c>
      <c r="BA58" s="77">
        <f t="shared" si="55"/>
        <v>922.4375</v>
      </c>
      <c r="BB58" s="77">
        <f t="shared" si="56"/>
        <v>678.875</v>
      </c>
      <c r="BC58" s="77">
        <f t="shared" si="57"/>
        <v>1800</v>
      </c>
      <c r="BD58" s="88"/>
      <c r="BE58" s="79">
        <f t="shared" si="58"/>
        <v>15960</v>
      </c>
      <c r="BF58" s="80">
        <f t="shared" si="58"/>
        <v>27673.125</v>
      </c>
      <c r="BG58" s="81">
        <f t="shared" si="58"/>
        <v>20366.25</v>
      </c>
      <c r="BH58" s="342">
        <f t="shared" si="59"/>
        <v>678.875</v>
      </c>
      <c r="BI58" s="82"/>
    </row>
    <row r="59" spans="1:61" ht="132" x14ac:dyDescent="0.25">
      <c r="A59" s="59">
        <v>50</v>
      </c>
      <c r="B59" s="96" t="s">
        <v>172</v>
      </c>
      <c r="C59" s="97" t="s">
        <v>177</v>
      </c>
      <c r="D59" s="85" t="s">
        <v>178</v>
      </c>
      <c r="E59" s="86" t="s">
        <v>62</v>
      </c>
      <c r="F59" s="64"/>
      <c r="G59" s="64">
        <f t="shared" si="53"/>
        <v>0</v>
      </c>
      <c r="H59" s="183">
        <v>375.02</v>
      </c>
      <c r="I59" s="184">
        <f t="shared" si="60"/>
        <v>0</v>
      </c>
      <c r="J59" s="351">
        <v>20818</v>
      </c>
      <c r="K59" s="211">
        <v>200</v>
      </c>
      <c r="L59" s="67">
        <v>107</v>
      </c>
      <c r="M59" s="99">
        <v>385</v>
      </c>
      <c r="N59" s="158">
        <f t="shared" si="61"/>
        <v>77000</v>
      </c>
      <c r="O59" s="67">
        <v>221</v>
      </c>
      <c r="P59" s="99">
        <v>60</v>
      </c>
      <c r="Q59" s="158">
        <f t="shared" si="38"/>
        <v>12000</v>
      </c>
      <c r="R59" s="67">
        <v>654</v>
      </c>
      <c r="S59" s="99">
        <v>150</v>
      </c>
      <c r="T59" s="158">
        <f t="shared" si="39"/>
        <v>30000</v>
      </c>
      <c r="U59" s="98" t="s">
        <v>77</v>
      </c>
      <c r="V59" s="215"/>
      <c r="W59" s="158">
        <f t="shared" si="40"/>
        <v>0</v>
      </c>
      <c r="X59" s="67">
        <v>10</v>
      </c>
      <c r="Y59" s="99">
        <v>100</v>
      </c>
      <c r="Z59" s="143">
        <f t="shared" si="41"/>
        <v>20000</v>
      </c>
      <c r="AA59" s="67">
        <v>31</v>
      </c>
      <c r="AB59" s="99">
        <v>858.55</v>
      </c>
      <c r="AC59" s="158">
        <f t="shared" si="42"/>
        <v>171710</v>
      </c>
      <c r="AD59" s="98" t="s">
        <v>77</v>
      </c>
      <c r="AE59" s="215"/>
      <c r="AF59" s="158">
        <f t="shared" si="43"/>
        <v>0</v>
      </c>
      <c r="AG59" s="67">
        <v>188</v>
      </c>
      <c r="AH59" s="99">
        <v>119.41</v>
      </c>
      <c r="AI59" s="158">
        <f t="shared" si="44"/>
        <v>23882</v>
      </c>
      <c r="AJ59" s="67" t="s">
        <v>179</v>
      </c>
      <c r="AK59" s="99">
        <v>78</v>
      </c>
      <c r="AL59" s="159">
        <f t="shared" si="54"/>
        <v>15600</v>
      </c>
      <c r="AM59" s="73">
        <v>50</v>
      </c>
      <c r="AN59" s="74">
        <v>308</v>
      </c>
      <c r="AO59" s="75">
        <f t="shared" si="15"/>
        <v>61600</v>
      </c>
      <c r="AP59" s="73">
        <v>50</v>
      </c>
      <c r="AQ59" s="74">
        <v>1200</v>
      </c>
      <c r="AR59" s="92" t="e">
        <f>AQ59*#REF!</f>
        <v>#REF!</v>
      </c>
      <c r="AS59" s="73">
        <v>50</v>
      </c>
      <c r="AT59" s="74">
        <v>310</v>
      </c>
      <c r="AU59" s="74" t="e">
        <f>AT59*#REF!</f>
        <v>#REF!</v>
      </c>
      <c r="AV59" s="73">
        <v>50</v>
      </c>
      <c r="AW59" s="145">
        <v>1066.24</v>
      </c>
      <c r="AX59" s="75" t="e">
        <f>AW59*#REF!</f>
        <v>#REF!</v>
      </c>
      <c r="AY59" s="93"/>
      <c r="AZ59" s="77">
        <f t="shared" si="17"/>
        <v>60</v>
      </c>
      <c r="BA59" s="77">
        <f t="shared" si="55"/>
        <v>421.38181818181818</v>
      </c>
      <c r="BB59" s="77">
        <f t="shared" si="56"/>
        <v>308</v>
      </c>
      <c r="BC59" s="77">
        <f t="shared" si="57"/>
        <v>1200</v>
      </c>
      <c r="BD59" s="88"/>
      <c r="BE59" s="79">
        <f t="shared" si="58"/>
        <v>12000</v>
      </c>
      <c r="BF59" s="80">
        <f t="shared" si="58"/>
        <v>84276.363636363632</v>
      </c>
      <c r="BG59" s="91">
        <f t="shared" si="51"/>
        <v>61600</v>
      </c>
      <c r="BH59" s="342">
        <f t="shared" si="59"/>
        <v>375.02222222222218</v>
      </c>
      <c r="BI59" s="82"/>
    </row>
    <row r="60" spans="1:61" ht="72" x14ac:dyDescent="0.25">
      <c r="A60" s="137">
        <v>51</v>
      </c>
      <c r="B60" s="96" t="s">
        <v>172</v>
      </c>
      <c r="C60" s="97" t="s">
        <v>180</v>
      </c>
      <c r="D60" s="85" t="s">
        <v>181</v>
      </c>
      <c r="E60" s="86" t="s">
        <v>62</v>
      </c>
      <c r="F60" s="64">
        <v>40</v>
      </c>
      <c r="G60" s="64">
        <f t="shared" si="53"/>
        <v>40</v>
      </c>
      <c r="H60" s="183">
        <v>2521.81</v>
      </c>
      <c r="I60" s="184">
        <f t="shared" si="60"/>
        <v>100872.4</v>
      </c>
      <c r="J60" s="351">
        <v>20818</v>
      </c>
      <c r="K60" s="211">
        <v>40</v>
      </c>
      <c r="L60" s="98" t="s">
        <v>77</v>
      </c>
      <c r="M60" s="215"/>
      <c r="N60" s="158">
        <f t="shared" si="61"/>
        <v>0</v>
      </c>
      <c r="O60" s="98" t="s">
        <v>77</v>
      </c>
      <c r="P60" s="215"/>
      <c r="Q60" s="158">
        <f t="shared" si="38"/>
        <v>0</v>
      </c>
      <c r="R60" s="98" t="s">
        <v>77</v>
      </c>
      <c r="S60" s="215"/>
      <c r="T60" s="158">
        <f t="shared" si="39"/>
        <v>0</v>
      </c>
      <c r="U60" s="98" t="s">
        <v>77</v>
      </c>
      <c r="V60" s="215"/>
      <c r="W60" s="158">
        <f t="shared" si="40"/>
        <v>0</v>
      </c>
      <c r="X60" s="98" t="s">
        <v>77</v>
      </c>
      <c r="Y60" s="215"/>
      <c r="Z60" s="143">
        <f t="shared" si="41"/>
        <v>0</v>
      </c>
      <c r="AA60" s="98" t="s">
        <v>77</v>
      </c>
      <c r="AB60" s="215"/>
      <c r="AC60" s="158">
        <f t="shared" si="42"/>
        <v>0</v>
      </c>
      <c r="AD60" s="98" t="s">
        <v>77</v>
      </c>
      <c r="AE60" s="215"/>
      <c r="AF60" s="158">
        <f t="shared" si="43"/>
        <v>0</v>
      </c>
      <c r="AG60" s="67">
        <v>171</v>
      </c>
      <c r="AH60" s="99">
        <v>480.41</v>
      </c>
      <c r="AI60" s="158">
        <f t="shared" si="44"/>
        <v>19216.400000000001</v>
      </c>
      <c r="AJ60" s="98" t="s">
        <v>77</v>
      </c>
      <c r="AK60" s="215"/>
      <c r="AL60" s="159">
        <f t="shared" si="54"/>
        <v>0</v>
      </c>
      <c r="AM60" s="73">
        <v>51</v>
      </c>
      <c r="AN60" s="74">
        <v>8680</v>
      </c>
      <c r="AO60" s="75">
        <f t="shared" si="15"/>
        <v>347200</v>
      </c>
      <c r="AP60" s="73">
        <v>51</v>
      </c>
      <c r="AQ60" s="74">
        <v>1800</v>
      </c>
      <c r="AR60" s="92" t="e">
        <f>AQ60*#REF!</f>
        <v>#REF!</v>
      </c>
      <c r="AS60" s="73">
        <v>51</v>
      </c>
      <c r="AT60" s="74">
        <v>5200</v>
      </c>
      <c r="AU60" s="74" t="e">
        <f>AT60*#REF!</f>
        <v>#REF!</v>
      </c>
      <c r="AV60" s="73">
        <v>51</v>
      </c>
      <c r="AW60" s="145">
        <v>565.42999999999995</v>
      </c>
      <c r="AX60" s="75" t="e">
        <f>AW60*#REF!</f>
        <v>#REF!</v>
      </c>
      <c r="AY60" s="93"/>
      <c r="AZ60" s="77">
        <f t="shared" si="17"/>
        <v>480.41</v>
      </c>
      <c r="BA60" s="77">
        <f t="shared" si="55"/>
        <v>3345.1680000000001</v>
      </c>
      <c r="BB60" s="77">
        <f t="shared" si="56"/>
        <v>1800</v>
      </c>
      <c r="BC60" s="77">
        <f t="shared" si="57"/>
        <v>8680</v>
      </c>
      <c r="BD60" s="88"/>
      <c r="BE60" s="79">
        <f t="shared" si="58"/>
        <v>19216.400000000001</v>
      </c>
      <c r="BF60" s="80">
        <f t="shared" si="58"/>
        <v>133806.72</v>
      </c>
      <c r="BG60" s="91">
        <f t="shared" si="51"/>
        <v>72000</v>
      </c>
      <c r="BH60" s="342">
        <f t="shared" si="59"/>
        <v>2521.81</v>
      </c>
      <c r="BI60" s="82"/>
    </row>
    <row r="61" spans="1:61" ht="144" x14ac:dyDescent="0.25">
      <c r="A61" s="59">
        <v>52</v>
      </c>
      <c r="B61" s="96" t="s">
        <v>172</v>
      </c>
      <c r="C61" s="97" t="s">
        <v>182</v>
      </c>
      <c r="D61" s="85" t="s">
        <v>183</v>
      </c>
      <c r="E61" s="86" t="s">
        <v>62</v>
      </c>
      <c r="F61" s="64"/>
      <c r="G61" s="64">
        <f t="shared" si="53"/>
        <v>0</v>
      </c>
      <c r="H61" s="183">
        <v>3775</v>
      </c>
      <c r="I61" s="184">
        <f t="shared" si="60"/>
        <v>0</v>
      </c>
      <c r="J61" s="351">
        <v>17612</v>
      </c>
      <c r="K61" s="211">
        <v>30</v>
      </c>
      <c r="L61" s="98" t="s">
        <v>77</v>
      </c>
      <c r="M61" s="215"/>
      <c r="N61" s="158">
        <f t="shared" si="61"/>
        <v>0</v>
      </c>
      <c r="O61" s="98" t="s">
        <v>77</v>
      </c>
      <c r="P61" s="215"/>
      <c r="Q61" s="158">
        <f t="shared" si="38"/>
        <v>0</v>
      </c>
      <c r="R61" s="98" t="s">
        <v>77</v>
      </c>
      <c r="S61" s="215"/>
      <c r="T61" s="158">
        <f t="shared" si="39"/>
        <v>0</v>
      </c>
      <c r="U61" s="98" t="s">
        <v>77</v>
      </c>
      <c r="V61" s="215"/>
      <c r="W61" s="158">
        <f t="shared" si="40"/>
        <v>0</v>
      </c>
      <c r="X61" s="98" t="s">
        <v>77</v>
      </c>
      <c r="Y61" s="215"/>
      <c r="Z61" s="143">
        <f t="shared" si="41"/>
        <v>0</v>
      </c>
      <c r="AA61" s="98" t="s">
        <v>77</v>
      </c>
      <c r="AB61" s="215"/>
      <c r="AC61" s="158">
        <f t="shared" si="42"/>
        <v>0</v>
      </c>
      <c r="AD61" s="98" t="s">
        <v>77</v>
      </c>
      <c r="AE61" s="215"/>
      <c r="AF61" s="158">
        <f t="shared" si="43"/>
        <v>0</v>
      </c>
      <c r="AG61" s="98" t="s">
        <v>77</v>
      </c>
      <c r="AH61" s="215"/>
      <c r="AI61" s="158">
        <f t="shared" si="44"/>
        <v>0</v>
      </c>
      <c r="AJ61" s="98" t="s">
        <v>77</v>
      </c>
      <c r="AK61" s="215"/>
      <c r="AL61" s="159">
        <f t="shared" si="54"/>
        <v>0</v>
      </c>
      <c r="AM61" s="73">
        <v>52</v>
      </c>
      <c r="AN61" s="74">
        <v>2520</v>
      </c>
      <c r="AO61" s="75">
        <f t="shared" si="15"/>
        <v>75600</v>
      </c>
      <c r="AP61" s="73">
        <v>52</v>
      </c>
      <c r="AQ61" s="74">
        <v>5000</v>
      </c>
      <c r="AR61" s="92" t="e">
        <f>AQ61*#REF!</f>
        <v>#REF!</v>
      </c>
      <c r="AS61" s="73">
        <v>52</v>
      </c>
      <c r="AT61" s="74">
        <v>2550</v>
      </c>
      <c r="AU61" s="74" t="e">
        <f>AT61*#REF!</f>
        <v>#REF!</v>
      </c>
      <c r="AV61" s="73">
        <v>52</v>
      </c>
      <c r="AW61" s="145">
        <v>5654.28</v>
      </c>
      <c r="AX61" s="75" t="e">
        <f>AW61*#REF!</f>
        <v>#REF!</v>
      </c>
      <c r="AY61" s="93"/>
      <c r="AZ61" s="77">
        <f t="shared" si="17"/>
        <v>2520</v>
      </c>
      <c r="BA61" s="77">
        <f t="shared" si="55"/>
        <v>3931.0699999999997</v>
      </c>
      <c r="BB61" s="77">
        <f t="shared" si="56"/>
        <v>3775</v>
      </c>
      <c r="BC61" s="77">
        <f t="shared" si="57"/>
        <v>5654.28</v>
      </c>
      <c r="BD61" s="88"/>
      <c r="BE61" s="79">
        <f t="shared" si="58"/>
        <v>75600</v>
      </c>
      <c r="BF61" s="80">
        <f t="shared" si="58"/>
        <v>117932.09999999999</v>
      </c>
      <c r="BG61" s="91">
        <f>BB61*$K61</f>
        <v>113250</v>
      </c>
      <c r="BH61" s="342">
        <f t="shared" si="59"/>
        <v>3775</v>
      </c>
      <c r="BI61" s="82"/>
    </row>
    <row r="62" spans="1:61" ht="36" x14ac:dyDescent="0.25">
      <c r="A62" s="137">
        <v>53</v>
      </c>
      <c r="B62" s="96" t="s">
        <v>172</v>
      </c>
      <c r="C62" s="84" t="s">
        <v>184</v>
      </c>
      <c r="D62" s="85" t="s">
        <v>185</v>
      </c>
      <c r="E62" s="86" t="s">
        <v>62</v>
      </c>
      <c r="F62" s="64"/>
      <c r="G62" s="64">
        <f t="shared" si="53"/>
        <v>0</v>
      </c>
      <c r="H62" s="183">
        <v>259.58</v>
      </c>
      <c r="I62" s="184">
        <f t="shared" si="60"/>
        <v>0</v>
      </c>
      <c r="J62" s="351">
        <v>17612</v>
      </c>
      <c r="K62" s="211">
        <v>200</v>
      </c>
      <c r="L62" s="67">
        <v>100</v>
      </c>
      <c r="M62" s="99">
        <v>150</v>
      </c>
      <c r="N62" s="158">
        <f t="shared" si="61"/>
        <v>30000</v>
      </c>
      <c r="O62" s="67">
        <v>210</v>
      </c>
      <c r="P62" s="99">
        <v>90</v>
      </c>
      <c r="Q62" s="158">
        <f t="shared" si="38"/>
        <v>18000</v>
      </c>
      <c r="R62" s="67">
        <v>676</v>
      </c>
      <c r="S62" s="99">
        <v>250</v>
      </c>
      <c r="T62" s="158">
        <f t="shared" si="39"/>
        <v>50000</v>
      </c>
      <c r="U62" s="98" t="s">
        <v>77</v>
      </c>
      <c r="V62" s="215"/>
      <c r="W62" s="158">
        <f t="shared" si="40"/>
        <v>0</v>
      </c>
      <c r="X62" s="67">
        <v>7</v>
      </c>
      <c r="Y62" s="99">
        <v>150</v>
      </c>
      <c r="Z62" s="143">
        <f t="shared" si="41"/>
        <v>30000</v>
      </c>
      <c r="AA62" s="98" t="s">
        <v>77</v>
      </c>
      <c r="AB62" s="215"/>
      <c r="AC62" s="158">
        <f t="shared" si="42"/>
        <v>0</v>
      </c>
      <c r="AD62" s="98" t="s">
        <v>77</v>
      </c>
      <c r="AE62" s="215"/>
      <c r="AF62" s="158">
        <f t="shared" si="43"/>
        <v>0</v>
      </c>
      <c r="AG62" s="67">
        <v>214</v>
      </c>
      <c r="AH62" s="99">
        <v>58.58</v>
      </c>
      <c r="AI62" s="158">
        <f t="shared" si="44"/>
        <v>11716</v>
      </c>
      <c r="AJ62" s="67" t="s">
        <v>186</v>
      </c>
      <c r="AK62" s="99">
        <v>160</v>
      </c>
      <c r="AL62" s="159">
        <f t="shared" si="54"/>
        <v>32000</v>
      </c>
      <c r="AM62" s="73">
        <v>53</v>
      </c>
      <c r="AN62" s="74">
        <v>392</v>
      </c>
      <c r="AO62" s="75">
        <f t="shared" si="15"/>
        <v>78400</v>
      </c>
      <c r="AP62" s="73">
        <v>53</v>
      </c>
      <c r="AQ62" s="74">
        <v>600</v>
      </c>
      <c r="AR62" s="92" t="e">
        <f>AQ62*#REF!</f>
        <v>#REF!</v>
      </c>
      <c r="AS62" s="73">
        <v>53</v>
      </c>
      <c r="AT62" s="74">
        <v>400</v>
      </c>
      <c r="AU62" s="74" t="e">
        <f>AT62*#REF!</f>
        <v>#REF!</v>
      </c>
      <c r="AV62" s="73">
        <v>53</v>
      </c>
      <c r="AW62" s="145">
        <v>484.65</v>
      </c>
      <c r="AX62" s="75" t="e">
        <f>AW62*#REF!</f>
        <v>#REF!</v>
      </c>
      <c r="AY62" s="93"/>
      <c r="AZ62" s="77">
        <f t="shared" si="17"/>
        <v>58.58</v>
      </c>
      <c r="BA62" s="77">
        <f t="shared" si="55"/>
        <v>273.52300000000002</v>
      </c>
      <c r="BB62" s="77">
        <f t="shared" si="56"/>
        <v>205</v>
      </c>
      <c r="BC62" s="77">
        <f t="shared" si="57"/>
        <v>600</v>
      </c>
      <c r="BD62" s="88"/>
      <c r="BE62" s="79">
        <f t="shared" si="58"/>
        <v>11716</v>
      </c>
      <c r="BF62" s="80">
        <f t="shared" si="58"/>
        <v>54704.600000000006</v>
      </c>
      <c r="BG62" s="91">
        <f t="shared" si="58"/>
        <v>41000</v>
      </c>
      <c r="BH62" s="342">
        <f t="shared" si="59"/>
        <v>259.58125000000001</v>
      </c>
      <c r="BI62" s="82"/>
    </row>
    <row r="63" spans="1:61" ht="48" x14ac:dyDescent="0.25">
      <c r="A63" s="59">
        <v>54</v>
      </c>
      <c r="B63" s="96" t="s">
        <v>172</v>
      </c>
      <c r="C63" s="84" t="s">
        <v>187</v>
      </c>
      <c r="D63" s="85" t="s">
        <v>188</v>
      </c>
      <c r="E63" s="86" t="s">
        <v>62</v>
      </c>
      <c r="F63" s="64"/>
      <c r="G63" s="64">
        <f t="shared" si="53"/>
        <v>0</v>
      </c>
      <c r="H63" s="183">
        <v>342.25</v>
      </c>
      <c r="I63" s="184">
        <f t="shared" si="60"/>
        <v>0</v>
      </c>
      <c r="J63" s="351">
        <v>17612</v>
      </c>
      <c r="K63" s="211">
        <v>50</v>
      </c>
      <c r="L63" s="67">
        <v>101</v>
      </c>
      <c r="M63" s="99">
        <v>185</v>
      </c>
      <c r="N63" s="158">
        <f t="shared" si="61"/>
        <v>9250</v>
      </c>
      <c r="O63" s="67">
        <v>210</v>
      </c>
      <c r="P63" s="99">
        <v>90</v>
      </c>
      <c r="Q63" s="158">
        <f t="shared" si="38"/>
        <v>4500</v>
      </c>
      <c r="R63" s="67">
        <v>677</v>
      </c>
      <c r="S63" s="99">
        <v>325</v>
      </c>
      <c r="T63" s="158">
        <f t="shared" si="39"/>
        <v>16250</v>
      </c>
      <c r="U63" s="98" t="s">
        <v>77</v>
      </c>
      <c r="V63" s="215"/>
      <c r="W63" s="158">
        <f t="shared" si="40"/>
        <v>0</v>
      </c>
      <c r="X63" s="67">
        <v>7</v>
      </c>
      <c r="Y63" s="99">
        <v>150</v>
      </c>
      <c r="Z63" s="143">
        <f t="shared" si="41"/>
        <v>7500</v>
      </c>
      <c r="AA63" s="98" t="s">
        <v>77</v>
      </c>
      <c r="AB63" s="215"/>
      <c r="AC63" s="158">
        <f t="shared" si="42"/>
        <v>0</v>
      </c>
      <c r="AD63" s="98" t="s">
        <v>77</v>
      </c>
      <c r="AE63" s="215"/>
      <c r="AF63" s="158">
        <f t="shared" si="43"/>
        <v>0</v>
      </c>
      <c r="AG63" s="67">
        <v>214</v>
      </c>
      <c r="AH63" s="99">
        <v>58.58</v>
      </c>
      <c r="AI63" s="158">
        <f t="shared" si="44"/>
        <v>2929</v>
      </c>
      <c r="AJ63" s="67" t="s">
        <v>189</v>
      </c>
      <c r="AK63" s="99">
        <v>200</v>
      </c>
      <c r="AL63" s="159">
        <f t="shared" si="54"/>
        <v>10000</v>
      </c>
      <c r="AM63" s="73">
        <v>54</v>
      </c>
      <c r="AN63" s="74">
        <v>588</v>
      </c>
      <c r="AO63" s="75">
        <f t="shared" si="15"/>
        <v>29400</v>
      </c>
      <c r="AP63" s="73">
        <v>54</v>
      </c>
      <c r="AQ63" s="74">
        <v>650</v>
      </c>
      <c r="AR63" s="92" t="e">
        <f>AQ63*#REF!</f>
        <v>#REF!</v>
      </c>
      <c r="AS63" s="73">
        <v>54</v>
      </c>
      <c r="AT63" s="74">
        <v>550</v>
      </c>
      <c r="AU63" s="74" t="e">
        <f>AT63*#REF!</f>
        <v>#REF!</v>
      </c>
      <c r="AV63" s="73">
        <v>54</v>
      </c>
      <c r="AW63" s="145">
        <v>1050.08</v>
      </c>
      <c r="AX63" s="75" t="e">
        <f>AW63*#REF!</f>
        <v>#REF!</v>
      </c>
      <c r="AY63" s="93"/>
      <c r="AZ63" s="77">
        <f t="shared" si="17"/>
        <v>58.58</v>
      </c>
      <c r="BA63" s="77">
        <f t="shared" si="55"/>
        <v>384.666</v>
      </c>
      <c r="BB63" s="77">
        <f t="shared" si="56"/>
        <v>262.5</v>
      </c>
      <c r="BC63" s="77">
        <f t="shared" si="57"/>
        <v>1050.08</v>
      </c>
      <c r="BD63" s="88"/>
      <c r="BE63" s="79">
        <f t="shared" si="58"/>
        <v>2929</v>
      </c>
      <c r="BF63" s="80">
        <f t="shared" si="58"/>
        <v>19233.3</v>
      </c>
      <c r="BG63" s="91">
        <f t="shared" si="58"/>
        <v>13125</v>
      </c>
      <c r="BH63" s="342">
        <f t="shared" si="59"/>
        <v>342.25</v>
      </c>
      <c r="BI63" s="82"/>
    </row>
    <row r="64" spans="1:61" ht="72" x14ac:dyDescent="0.25">
      <c r="A64" s="137">
        <v>55</v>
      </c>
      <c r="B64" s="96" t="s">
        <v>172</v>
      </c>
      <c r="C64" s="84" t="s">
        <v>190</v>
      </c>
      <c r="D64" s="85" t="s">
        <v>191</v>
      </c>
      <c r="E64" s="86" t="s">
        <v>62</v>
      </c>
      <c r="F64" s="64">
        <v>3</v>
      </c>
      <c r="G64" s="64">
        <f t="shared" si="53"/>
        <v>3</v>
      </c>
      <c r="H64" s="183">
        <v>750.9</v>
      </c>
      <c r="I64" s="184">
        <f t="shared" si="60"/>
        <v>2252.6999999999998</v>
      </c>
      <c r="J64" s="351">
        <v>21490</v>
      </c>
      <c r="K64" s="211">
        <v>70</v>
      </c>
      <c r="L64" s="67">
        <v>44</v>
      </c>
      <c r="M64" s="99">
        <v>250</v>
      </c>
      <c r="N64" s="158">
        <f t="shared" si="61"/>
        <v>17500</v>
      </c>
      <c r="O64" s="98" t="s">
        <v>77</v>
      </c>
      <c r="P64" s="215"/>
      <c r="Q64" s="158">
        <f t="shared" si="38"/>
        <v>0</v>
      </c>
      <c r="R64" s="67">
        <v>707</v>
      </c>
      <c r="S64" s="99">
        <v>1028</v>
      </c>
      <c r="T64" s="158">
        <f t="shared" si="39"/>
        <v>71960</v>
      </c>
      <c r="U64" s="67" t="s">
        <v>192</v>
      </c>
      <c r="V64" s="99">
        <v>200</v>
      </c>
      <c r="W64" s="158">
        <f t="shared" si="40"/>
        <v>14000</v>
      </c>
      <c r="X64" s="67">
        <v>33</v>
      </c>
      <c r="Y64" s="99">
        <v>450</v>
      </c>
      <c r="Z64" s="143">
        <f t="shared" si="41"/>
        <v>31500</v>
      </c>
      <c r="AA64" s="98" t="s">
        <v>77</v>
      </c>
      <c r="AB64" s="215"/>
      <c r="AC64" s="158">
        <f t="shared" si="42"/>
        <v>0</v>
      </c>
      <c r="AD64" s="67">
        <v>18</v>
      </c>
      <c r="AE64" s="99">
        <v>470.07</v>
      </c>
      <c r="AF64" s="158">
        <f t="shared" si="43"/>
        <v>32904.9</v>
      </c>
      <c r="AG64" s="67">
        <v>138</v>
      </c>
      <c r="AH64" s="99">
        <v>20.88</v>
      </c>
      <c r="AI64" s="158">
        <f t="shared" si="44"/>
        <v>1461.6</v>
      </c>
      <c r="AJ64" s="67" t="s">
        <v>193</v>
      </c>
      <c r="AK64" s="99">
        <v>400</v>
      </c>
      <c r="AL64" s="159">
        <f t="shared" si="54"/>
        <v>28000</v>
      </c>
      <c r="AM64" s="73">
        <v>55</v>
      </c>
      <c r="AN64" s="74">
        <v>1260</v>
      </c>
      <c r="AO64" s="75">
        <f t="shared" si="15"/>
        <v>88200</v>
      </c>
      <c r="AP64" s="73">
        <v>55</v>
      </c>
      <c r="AQ64" s="74">
        <v>1500</v>
      </c>
      <c r="AR64" s="92" t="e">
        <f>AQ64*#REF!</f>
        <v>#REF!</v>
      </c>
      <c r="AS64" s="73">
        <v>55</v>
      </c>
      <c r="AT64" s="74">
        <v>1200</v>
      </c>
      <c r="AU64" s="74" t="e">
        <f>AT64*#REF!</f>
        <v>#REF!</v>
      </c>
      <c r="AV64" s="73">
        <v>55</v>
      </c>
      <c r="AW64" s="145">
        <v>8562.2000000000007</v>
      </c>
      <c r="AX64" s="75" t="e">
        <f>AW64*#REF!</f>
        <v>#REF!</v>
      </c>
      <c r="AY64" s="93"/>
      <c r="AZ64" s="77">
        <f t="shared" si="17"/>
        <v>20.88</v>
      </c>
      <c r="BA64" s="77">
        <f t="shared" si="55"/>
        <v>1394.65</v>
      </c>
      <c r="BB64" s="77">
        <f t="shared" si="56"/>
        <v>470.07</v>
      </c>
      <c r="BC64" s="77">
        <f t="shared" si="57"/>
        <v>8562.2000000000007</v>
      </c>
      <c r="BD64" s="88"/>
      <c r="BE64" s="79">
        <f t="shared" si="58"/>
        <v>1461.6</v>
      </c>
      <c r="BF64" s="80">
        <f t="shared" si="58"/>
        <v>97625.5</v>
      </c>
      <c r="BG64" s="91">
        <f t="shared" si="58"/>
        <v>32904.9</v>
      </c>
      <c r="BH64" s="342">
        <f t="shared" si="59"/>
        <v>750.89666666666676</v>
      </c>
      <c r="BI64" s="82"/>
    </row>
    <row r="65" spans="1:61" ht="24" x14ac:dyDescent="0.25">
      <c r="A65" s="59">
        <v>56</v>
      </c>
      <c r="B65" s="96" t="s">
        <v>172</v>
      </c>
      <c r="C65" s="84" t="s">
        <v>194</v>
      </c>
      <c r="D65" s="85" t="s">
        <v>195</v>
      </c>
      <c r="E65" s="86" t="s">
        <v>62</v>
      </c>
      <c r="F65" s="64">
        <v>10</v>
      </c>
      <c r="G65" s="64">
        <f t="shared" si="53"/>
        <v>10</v>
      </c>
      <c r="H65" s="183">
        <v>718.88</v>
      </c>
      <c r="I65" s="184">
        <f t="shared" si="60"/>
        <v>7188.8</v>
      </c>
      <c r="J65" s="351">
        <v>630754</v>
      </c>
      <c r="K65" s="211">
        <v>360</v>
      </c>
      <c r="L65" s="98" t="s">
        <v>77</v>
      </c>
      <c r="M65" s="215"/>
      <c r="N65" s="158">
        <f t="shared" si="61"/>
        <v>0</v>
      </c>
      <c r="O65" s="98" t="s">
        <v>77</v>
      </c>
      <c r="P65" s="215"/>
      <c r="Q65" s="158">
        <f t="shared" si="38"/>
        <v>0</v>
      </c>
      <c r="R65" s="98" t="s">
        <v>77</v>
      </c>
      <c r="S65" s="215"/>
      <c r="T65" s="158">
        <f t="shared" si="39"/>
        <v>0</v>
      </c>
      <c r="U65" s="98" t="s">
        <v>77</v>
      </c>
      <c r="V65" s="215"/>
      <c r="W65" s="158">
        <f t="shared" si="40"/>
        <v>0</v>
      </c>
      <c r="X65" s="98" t="s">
        <v>77</v>
      </c>
      <c r="Y65" s="215"/>
      <c r="Z65" s="143">
        <f t="shared" si="41"/>
        <v>0</v>
      </c>
      <c r="AA65" s="98" t="s">
        <v>77</v>
      </c>
      <c r="AB65" s="215"/>
      <c r="AC65" s="158">
        <f t="shared" si="42"/>
        <v>0</v>
      </c>
      <c r="AD65" s="98" t="s">
        <v>77</v>
      </c>
      <c r="AE65" s="215"/>
      <c r="AF65" s="158">
        <f t="shared" si="43"/>
        <v>0</v>
      </c>
      <c r="AG65" s="98" t="s">
        <v>77</v>
      </c>
      <c r="AH65" s="215"/>
      <c r="AI65" s="158">
        <f t="shared" si="44"/>
        <v>0</v>
      </c>
      <c r="AJ65" s="98" t="s">
        <v>77</v>
      </c>
      <c r="AK65" s="215"/>
      <c r="AL65" s="159">
        <f t="shared" si="54"/>
        <v>0</v>
      </c>
      <c r="AM65" s="73">
        <v>56</v>
      </c>
      <c r="AN65" s="74">
        <v>630</v>
      </c>
      <c r="AO65" s="75">
        <f t="shared" si="15"/>
        <v>226800</v>
      </c>
      <c r="AP65" s="73">
        <v>56</v>
      </c>
      <c r="AQ65" s="74">
        <v>1400</v>
      </c>
      <c r="AR65" s="92" t="e">
        <f>AQ65*#REF!</f>
        <v>#REF!</v>
      </c>
      <c r="AS65" s="73">
        <v>56</v>
      </c>
      <c r="AT65" s="74">
        <v>630</v>
      </c>
      <c r="AU65" s="74" t="e">
        <f>AT65*#REF!</f>
        <v>#REF!</v>
      </c>
      <c r="AV65" s="73">
        <v>56</v>
      </c>
      <c r="AW65" s="145">
        <v>807.75</v>
      </c>
      <c r="AX65" s="75" t="e">
        <f>AW65*#REF!</f>
        <v>#REF!</v>
      </c>
      <c r="AY65" s="93"/>
      <c r="AZ65" s="77">
        <f t="shared" si="17"/>
        <v>630</v>
      </c>
      <c r="BA65" s="77">
        <f t="shared" si="55"/>
        <v>866.9375</v>
      </c>
      <c r="BB65" s="77">
        <f t="shared" si="56"/>
        <v>718.875</v>
      </c>
      <c r="BC65" s="77">
        <f t="shared" si="57"/>
        <v>1400</v>
      </c>
      <c r="BD65" s="88"/>
      <c r="BE65" s="79">
        <f t="shared" si="58"/>
        <v>226800</v>
      </c>
      <c r="BF65" s="80">
        <f t="shared" si="58"/>
        <v>312097.5</v>
      </c>
      <c r="BG65" s="91">
        <f t="shared" si="58"/>
        <v>258795</v>
      </c>
      <c r="BH65" s="342">
        <f t="shared" si="59"/>
        <v>718.875</v>
      </c>
      <c r="BI65" s="82"/>
    </row>
    <row r="66" spans="1:61" ht="36" x14ac:dyDescent="0.25">
      <c r="A66" s="137">
        <v>57</v>
      </c>
      <c r="B66" s="96" t="s">
        <v>172</v>
      </c>
      <c r="C66" s="84" t="s">
        <v>196</v>
      </c>
      <c r="D66" s="85" t="s">
        <v>197</v>
      </c>
      <c r="E66" s="86" t="s">
        <v>62</v>
      </c>
      <c r="F66" s="64">
        <v>5</v>
      </c>
      <c r="G66" s="64">
        <f t="shared" si="53"/>
        <v>5</v>
      </c>
      <c r="H66" s="183">
        <v>147.91</v>
      </c>
      <c r="I66" s="184">
        <f t="shared" si="60"/>
        <v>739.55</v>
      </c>
      <c r="J66" s="351">
        <v>30428</v>
      </c>
      <c r="K66" s="211">
        <v>20</v>
      </c>
      <c r="L66" s="67">
        <v>104</v>
      </c>
      <c r="M66" s="99">
        <v>55</v>
      </c>
      <c r="N66" s="158">
        <f t="shared" si="61"/>
        <v>1100</v>
      </c>
      <c r="O66" s="67">
        <v>95</v>
      </c>
      <c r="P66" s="99">
        <v>35</v>
      </c>
      <c r="Q66" s="158">
        <f t="shared" si="38"/>
        <v>700</v>
      </c>
      <c r="R66" s="67">
        <v>714</v>
      </c>
      <c r="S66" s="99">
        <v>161.25</v>
      </c>
      <c r="T66" s="158">
        <f t="shared" si="39"/>
        <v>3225</v>
      </c>
      <c r="U66" s="67" t="s">
        <v>198</v>
      </c>
      <c r="V66" s="99">
        <v>30</v>
      </c>
      <c r="W66" s="158">
        <f t="shared" si="40"/>
        <v>600</v>
      </c>
      <c r="X66" s="67">
        <v>183</v>
      </c>
      <c r="Y66" s="99">
        <v>80</v>
      </c>
      <c r="Z66" s="143">
        <f t="shared" si="41"/>
        <v>1600</v>
      </c>
      <c r="AA66" s="98" t="s">
        <v>77</v>
      </c>
      <c r="AB66" s="215"/>
      <c r="AC66" s="158">
        <f t="shared" si="42"/>
        <v>0</v>
      </c>
      <c r="AD66" s="98" t="s">
        <v>77</v>
      </c>
      <c r="AE66" s="215"/>
      <c r="AF66" s="158">
        <f t="shared" si="43"/>
        <v>0</v>
      </c>
      <c r="AG66" s="98" t="s">
        <v>77</v>
      </c>
      <c r="AH66" s="215"/>
      <c r="AI66" s="158">
        <f t="shared" si="44"/>
        <v>0</v>
      </c>
      <c r="AJ66" s="67" t="s">
        <v>199</v>
      </c>
      <c r="AK66" s="99">
        <v>90</v>
      </c>
      <c r="AL66" s="159">
        <f t="shared" si="54"/>
        <v>1800</v>
      </c>
      <c r="AM66" s="73">
        <v>57</v>
      </c>
      <c r="AN66" s="74">
        <v>112</v>
      </c>
      <c r="AO66" s="75">
        <f t="shared" si="15"/>
        <v>2240</v>
      </c>
      <c r="AP66" s="73">
        <v>57</v>
      </c>
      <c r="AQ66" s="74">
        <v>500</v>
      </c>
      <c r="AR66" s="92" t="e">
        <f>AQ66*#REF!</f>
        <v>#REF!</v>
      </c>
      <c r="AS66" s="73">
        <v>57</v>
      </c>
      <c r="AT66" s="74">
        <v>150</v>
      </c>
      <c r="AU66" s="74" t="e">
        <f>AT66*#REF!</f>
        <v>#REF!</v>
      </c>
      <c r="AV66" s="73">
        <v>57</v>
      </c>
      <c r="AW66" s="145">
        <v>726.98</v>
      </c>
      <c r="AX66" s="75" t="e">
        <f>AW66*#REF!</f>
        <v>#REF!</v>
      </c>
      <c r="AY66" s="93"/>
      <c r="AZ66" s="77">
        <f t="shared" si="17"/>
        <v>30</v>
      </c>
      <c r="BA66" s="77">
        <f t="shared" si="55"/>
        <v>194.023</v>
      </c>
      <c r="BB66" s="77">
        <f t="shared" si="56"/>
        <v>101</v>
      </c>
      <c r="BC66" s="77">
        <f t="shared" si="57"/>
        <v>726.98</v>
      </c>
      <c r="BD66" s="88"/>
      <c r="BE66" s="79">
        <f t="shared" si="58"/>
        <v>600</v>
      </c>
      <c r="BF66" s="80">
        <f t="shared" si="58"/>
        <v>3880.46</v>
      </c>
      <c r="BG66" s="91">
        <f t="shared" si="58"/>
        <v>2020</v>
      </c>
      <c r="BH66" s="342">
        <f t="shared" si="59"/>
        <v>147.90625</v>
      </c>
      <c r="BI66" s="82"/>
    </row>
    <row r="67" spans="1:61" ht="84" x14ac:dyDescent="0.25">
      <c r="A67" s="59">
        <v>58</v>
      </c>
      <c r="B67" s="96" t="s">
        <v>172</v>
      </c>
      <c r="C67" s="84" t="s">
        <v>200</v>
      </c>
      <c r="D67" s="85" t="s">
        <v>201</v>
      </c>
      <c r="E67" s="86" t="s">
        <v>62</v>
      </c>
      <c r="F67" s="64"/>
      <c r="G67" s="64">
        <f t="shared" si="53"/>
        <v>0</v>
      </c>
      <c r="H67" s="183">
        <v>375</v>
      </c>
      <c r="I67" s="184">
        <f t="shared" si="60"/>
        <v>0</v>
      </c>
      <c r="J67" s="351">
        <v>30429</v>
      </c>
      <c r="K67" s="211">
        <v>20</v>
      </c>
      <c r="L67" s="98" t="s">
        <v>77</v>
      </c>
      <c r="M67" s="215"/>
      <c r="N67" s="158">
        <f t="shared" si="61"/>
        <v>0</v>
      </c>
      <c r="O67" s="98" t="s">
        <v>77</v>
      </c>
      <c r="P67" s="215"/>
      <c r="Q67" s="158">
        <f t="shared" si="38"/>
        <v>0</v>
      </c>
      <c r="R67" s="98" t="s">
        <v>77</v>
      </c>
      <c r="S67" s="215"/>
      <c r="T67" s="158">
        <f t="shared" si="39"/>
        <v>0</v>
      </c>
      <c r="U67" s="98" t="s">
        <v>77</v>
      </c>
      <c r="V67" s="215"/>
      <c r="W67" s="158">
        <f t="shared" si="40"/>
        <v>0</v>
      </c>
      <c r="X67" s="98" t="s">
        <v>77</v>
      </c>
      <c r="Y67" s="215"/>
      <c r="Z67" s="143">
        <f t="shared" si="41"/>
        <v>0</v>
      </c>
      <c r="AA67" s="98" t="s">
        <v>77</v>
      </c>
      <c r="AB67" s="215"/>
      <c r="AC67" s="158">
        <f t="shared" si="42"/>
        <v>0</v>
      </c>
      <c r="AD67" s="98" t="s">
        <v>77</v>
      </c>
      <c r="AE67" s="215"/>
      <c r="AF67" s="158">
        <f t="shared" si="43"/>
        <v>0</v>
      </c>
      <c r="AG67" s="98" t="s">
        <v>77</v>
      </c>
      <c r="AH67" s="215"/>
      <c r="AI67" s="158">
        <f t="shared" si="44"/>
        <v>0</v>
      </c>
      <c r="AJ67" s="98" t="s">
        <v>77</v>
      </c>
      <c r="AK67" s="215"/>
      <c r="AL67" s="159">
        <f t="shared" si="54"/>
        <v>0</v>
      </c>
      <c r="AM67" s="73">
        <v>58</v>
      </c>
      <c r="AN67" s="74">
        <v>350</v>
      </c>
      <c r="AO67" s="75">
        <f t="shared" si="15"/>
        <v>7000</v>
      </c>
      <c r="AP67" s="73">
        <v>58</v>
      </c>
      <c r="AQ67" s="74">
        <v>400</v>
      </c>
      <c r="AR67" s="92" t="e">
        <f>AQ67*#REF!</f>
        <v>#REF!</v>
      </c>
      <c r="AS67" s="73">
        <v>58</v>
      </c>
      <c r="AT67" s="74">
        <v>320</v>
      </c>
      <c r="AU67" s="74" t="e">
        <f>AT67*#REF!</f>
        <v>#REF!</v>
      </c>
      <c r="AV67" s="73">
        <v>58</v>
      </c>
      <c r="AW67" s="145">
        <v>2423.2600000000002</v>
      </c>
      <c r="AX67" s="75" t="e">
        <f>AW67*#REF!</f>
        <v>#REF!</v>
      </c>
      <c r="AY67" s="93"/>
      <c r="AZ67" s="77">
        <f t="shared" si="17"/>
        <v>320</v>
      </c>
      <c r="BA67" s="77">
        <f t="shared" si="55"/>
        <v>873.31500000000005</v>
      </c>
      <c r="BB67" s="77">
        <f t="shared" si="56"/>
        <v>375</v>
      </c>
      <c r="BC67" s="77">
        <f t="shared" si="57"/>
        <v>2423.2600000000002</v>
      </c>
      <c r="BD67" s="88"/>
      <c r="BE67" s="79">
        <f t="shared" si="58"/>
        <v>6400</v>
      </c>
      <c r="BF67" s="80">
        <f t="shared" si="58"/>
        <v>17466.300000000003</v>
      </c>
      <c r="BG67" s="91">
        <f t="shared" si="58"/>
        <v>7500</v>
      </c>
      <c r="BH67" s="342">
        <f t="shared" si="59"/>
        <v>375</v>
      </c>
      <c r="BI67" s="82"/>
    </row>
    <row r="68" spans="1:61" ht="24" x14ac:dyDescent="0.25">
      <c r="A68" s="137">
        <v>59</v>
      </c>
      <c r="B68" s="96" t="s">
        <v>172</v>
      </c>
      <c r="C68" s="84" t="s">
        <v>202</v>
      </c>
      <c r="D68" s="216" t="s">
        <v>203</v>
      </c>
      <c r="E68" s="86" t="s">
        <v>62</v>
      </c>
      <c r="F68" s="64">
        <v>20</v>
      </c>
      <c r="G68" s="64">
        <f t="shared" si="53"/>
        <v>20</v>
      </c>
      <c r="H68" s="183">
        <v>120.96</v>
      </c>
      <c r="I68" s="184">
        <f t="shared" si="60"/>
        <v>2419.1999999999998</v>
      </c>
      <c r="J68" s="351">
        <v>4584</v>
      </c>
      <c r="K68" s="211">
        <v>120</v>
      </c>
      <c r="L68" s="98" t="s">
        <v>77</v>
      </c>
      <c r="M68" s="215"/>
      <c r="N68" s="158">
        <f t="shared" si="61"/>
        <v>0</v>
      </c>
      <c r="O68" s="67">
        <v>266</v>
      </c>
      <c r="P68" s="99">
        <v>53</v>
      </c>
      <c r="Q68" s="158">
        <f t="shared" si="38"/>
        <v>6360</v>
      </c>
      <c r="R68" s="98" t="s">
        <v>77</v>
      </c>
      <c r="S68" s="215"/>
      <c r="T68" s="158">
        <f t="shared" si="39"/>
        <v>0</v>
      </c>
      <c r="U68" s="98" t="s">
        <v>77</v>
      </c>
      <c r="V68" s="215"/>
      <c r="W68" s="158">
        <f t="shared" si="40"/>
        <v>0</v>
      </c>
      <c r="X68" s="67">
        <v>9</v>
      </c>
      <c r="Y68" s="99">
        <v>80</v>
      </c>
      <c r="Z68" s="143">
        <f t="shared" si="41"/>
        <v>9600</v>
      </c>
      <c r="AA68" s="98" t="s">
        <v>77</v>
      </c>
      <c r="AB68" s="215"/>
      <c r="AC68" s="158">
        <f t="shared" si="42"/>
        <v>0</v>
      </c>
      <c r="AD68" s="98" t="s">
        <v>77</v>
      </c>
      <c r="AE68" s="215"/>
      <c r="AF68" s="158">
        <f t="shared" si="43"/>
        <v>0</v>
      </c>
      <c r="AG68" s="67">
        <v>212</v>
      </c>
      <c r="AH68" s="99">
        <v>43.41</v>
      </c>
      <c r="AI68" s="158">
        <f t="shared" si="44"/>
        <v>5209.2</v>
      </c>
      <c r="AJ68" s="98" t="s">
        <v>77</v>
      </c>
      <c r="AK68" s="215"/>
      <c r="AL68" s="159">
        <f t="shared" si="54"/>
        <v>0</v>
      </c>
      <c r="AM68" s="73">
        <v>59</v>
      </c>
      <c r="AN68" s="74">
        <v>91</v>
      </c>
      <c r="AO68" s="75">
        <f t="shared" si="15"/>
        <v>10920</v>
      </c>
      <c r="AP68" s="73">
        <v>59</v>
      </c>
      <c r="AQ68" s="74">
        <v>400</v>
      </c>
      <c r="AR68" s="92" t="e">
        <f>AQ68*#REF!</f>
        <v>#REF!</v>
      </c>
      <c r="AS68" s="73">
        <v>59</v>
      </c>
      <c r="AT68" s="74">
        <v>90</v>
      </c>
      <c r="AU68" s="74" t="e">
        <f>AT68*#REF!</f>
        <v>#REF!</v>
      </c>
      <c r="AV68" s="73">
        <v>59</v>
      </c>
      <c r="AW68" s="145">
        <v>290.79000000000002</v>
      </c>
      <c r="AX68" s="75" t="e">
        <f>AW68*#REF!</f>
        <v>#REF!</v>
      </c>
      <c r="AY68" s="93"/>
      <c r="AZ68" s="77">
        <f t="shared" si="17"/>
        <v>43.41</v>
      </c>
      <c r="BA68" s="77">
        <f t="shared" si="55"/>
        <v>149.74285714285716</v>
      </c>
      <c r="BB68" s="77">
        <f t="shared" si="56"/>
        <v>90</v>
      </c>
      <c r="BC68" s="77">
        <f t="shared" si="57"/>
        <v>400</v>
      </c>
      <c r="BD68" s="88"/>
      <c r="BE68" s="79">
        <f t="shared" si="58"/>
        <v>5209.2</v>
      </c>
      <c r="BF68" s="80">
        <f t="shared" si="58"/>
        <v>17969.142857142859</v>
      </c>
      <c r="BG68" s="91">
        <f t="shared" si="58"/>
        <v>10800</v>
      </c>
      <c r="BH68" s="342">
        <f t="shared" si="59"/>
        <v>120.95800000000001</v>
      </c>
      <c r="BI68" s="82"/>
    </row>
    <row r="69" spans="1:61" ht="48" x14ac:dyDescent="0.25">
      <c r="A69" s="59">
        <v>60</v>
      </c>
      <c r="B69" s="96" t="s">
        <v>172</v>
      </c>
      <c r="C69" s="84" t="s">
        <v>204</v>
      </c>
      <c r="D69" s="85" t="s">
        <v>205</v>
      </c>
      <c r="E69" s="86" t="s">
        <v>62</v>
      </c>
      <c r="F69" s="64"/>
      <c r="G69" s="64">
        <f t="shared" si="53"/>
        <v>0</v>
      </c>
      <c r="H69" s="183">
        <v>551.07000000000005</v>
      </c>
      <c r="I69" s="184">
        <f t="shared" si="60"/>
        <v>0</v>
      </c>
      <c r="J69" s="351">
        <v>25640</v>
      </c>
      <c r="K69" s="211">
        <v>150</v>
      </c>
      <c r="L69" s="98" t="s">
        <v>77</v>
      </c>
      <c r="M69" s="215"/>
      <c r="N69" s="158">
        <f t="shared" si="61"/>
        <v>0</v>
      </c>
      <c r="O69" s="67">
        <v>114</v>
      </c>
      <c r="P69" s="99">
        <v>200</v>
      </c>
      <c r="Q69" s="158">
        <f t="shared" si="38"/>
        <v>30000</v>
      </c>
      <c r="R69" s="67">
        <v>715</v>
      </c>
      <c r="S69" s="99">
        <v>1182.56</v>
      </c>
      <c r="T69" s="158">
        <f t="shared" si="39"/>
        <v>177384</v>
      </c>
      <c r="U69" s="98" t="s">
        <v>77</v>
      </c>
      <c r="V69" s="215"/>
      <c r="W69" s="158">
        <f t="shared" si="40"/>
        <v>0</v>
      </c>
      <c r="X69" s="67">
        <v>190</v>
      </c>
      <c r="Y69" s="99">
        <v>250</v>
      </c>
      <c r="Z69" s="143">
        <f t="shared" si="41"/>
        <v>37500</v>
      </c>
      <c r="AA69" s="98" t="s">
        <v>77</v>
      </c>
      <c r="AB69" s="215"/>
      <c r="AC69" s="158">
        <f t="shared" si="42"/>
        <v>0</v>
      </c>
      <c r="AD69" s="98" t="s">
        <v>77</v>
      </c>
      <c r="AE69" s="215"/>
      <c r="AF69" s="158">
        <f t="shared" si="43"/>
        <v>0</v>
      </c>
      <c r="AG69" s="98" t="s">
        <v>77</v>
      </c>
      <c r="AH69" s="215"/>
      <c r="AI69" s="158">
        <f t="shared" si="44"/>
        <v>0</v>
      </c>
      <c r="AJ69" s="98" t="s">
        <v>77</v>
      </c>
      <c r="AK69" s="215"/>
      <c r="AL69" s="159">
        <f t="shared" si="54"/>
        <v>0</v>
      </c>
      <c r="AM69" s="73">
        <v>60</v>
      </c>
      <c r="AN69" s="74">
        <v>532</v>
      </c>
      <c r="AO69" s="75">
        <f t="shared" ref="AO69:AO132" si="62">AN69*K69</f>
        <v>79800</v>
      </c>
      <c r="AP69" s="73">
        <v>60</v>
      </c>
      <c r="AQ69" s="74">
        <v>1500</v>
      </c>
      <c r="AR69" s="92" t="e">
        <f>AQ69*#REF!</f>
        <v>#REF!</v>
      </c>
      <c r="AS69" s="73">
        <v>60</v>
      </c>
      <c r="AT69" s="74">
        <v>500</v>
      </c>
      <c r="AU69" s="74" t="e">
        <f>AT69*#REF!</f>
        <v>#REF!</v>
      </c>
      <c r="AV69" s="73">
        <v>60</v>
      </c>
      <c r="AW69" s="145">
        <v>290.79000000000002</v>
      </c>
      <c r="AX69" s="75" t="e">
        <f>AW69*#REF!</f>
        <v>#REF!</v>
      </c>
      <c r="AY69" s="93"/>
      <c r="AZ69" s="77">
        <f t="shared" si="17"/>
        <v>200</v>
      </c>
      <c r="BA69" s="77">
        <f t="shared" si="55"/>
        <v>636.4785714285714</v>
      </c>
      <c r="BB69" s="77">
        <f t="shared" si="56"/>
        <v>500</v>
      </c>
      <c r="BC69" s="77">
        <f t="shared" si="57"/>
        <v>1500</v>
      </c>
      <c r="BD69" s="88"/>
      <c r="BE69" s="79">
        <f t="shared" si="58"/>
        <v>30000</v>
      </c>
      <c r="BF69" s="80">
        <f t="shared" si="58"/>
        <v>95471.78571428571</v>
      </c>
      <c r="BG69" s="91">
        <f t="shared" si="58"/>
        <v>75000</v>
      </c>
      <c r="BH69" s="342">
        <f t="shared" si="59"/>
        <v>551.06999999999994</v>
      </c>
      <c r="BI69" s="82"/>
    </row>
    <row r="70" spans="1:61" ht="24" x14ac:dyDescent="0.25">
      <c r="A70" s="137">
        <v>61</v>
      </c>
      <c r="B70" s="96" t="s">
        <v>172</v>
      </c>
      <c r="C70" s="84" t="s">
        <v>206</v>
      </c>
      <c r="D70" s="216" t="s">
        <v>207</v>
      </c>
      <c r="E70" s="86" t="s">
        <v>62</v>
      </c>
      <c r="F70" s="64">
        <v>150</v>
      </c>
      <c r="G70" s="64">
        <f t="shared" si="53"/>
        <v>150</v>
      </c>
      <c r="H70" s="183">
        <v>34.01</v>
      </c>
      <c r="I70" s="184">
        <f t="shared" si="60"/>
        <v>5101.5</v>
      </c>
      <c r="J70" s="351">
        <v>12556</v>
      </c>
      <c r="K70" s="211">
        <v>610</v>
      </c>
      <c r="L70" s="67">
        <v>86</v>
      </c>
      <c r="M70" s="99">
        <v>30</v>
      </c>
      <c r="N70" s="158">
        <f t="shared" si="61"/>
        <v>18300</v>
      </c>
      <c r="O70" s="67">
        <v>120</v>
      </c>
      <c r="P70" s="99">
        <v>8</v>
      </c>
      <c r="Q70" s="158">
        <f t="shared" si="38"/>
        <v>4880</v>
      </c>
      <c r="R70" s="67">
        <v>682</v>
      </c>
      <c r="S70" s="99">
        <v>77.11</v>
      </c>
      <c r="T70" s="158">
        <f t="shared" si="39"/>
        <v>47037.1</v>
      </c>
      <c r="U70" s="67" t="s">
        <v>208</v>
      </c>
      <c r="V70" s="99">
        <v>8</v>
      </c>
      <c r="W70" s="158">
        <f t="shared" si="40"/>
        <v>4880</v>
      </c>
      <c r="X70" s="67">
        <v>67</v>
      </c>
      <c r="Y70" s="99">
        <v>15</v>
      </c>
      <c r="Z70" s="143">
        <f t="shared" si="41"/>
        <v>9150</v>
      </c>
      <c r="AA70" s="67">
        <v>53</v>
      </c>
      <c r="AB70" s="99">
        <v>21.62</v>
      </c>
      <c r="AC70" s="158">
        <f t="shared" si="42"/>
        <v>13188.2</v>
      </c>
      <c r="AD70" s="67">
        <v>23</v>
      </c>
      <c r="AE70" s="99">
        <v>62.67</v>
      </c>
      <c r="AF70" s="158">
        <f t="shared" si="43"/>
        <v>38228.700000000004</v>
      </c>
      <c r="AG70" s="67">
        <v>142</v>
      </c>
      <c r="AH70" s="99">
        <v>2.9</v>
      </c>
      <c r="AI70" s="158">
        <f t="shared" si="44"/>
        <v>1769</v>
      </c>
      <c r="AJ70" s="67" t="s">
        <v>63</v>
      </c>
      <c r="AK70" s="99">
        <v>9</v>
      </c>
      <c r="AL70" s="159">
        <f t="shared" si="54"/>
        <v>5490</v>
      </c>
      <c r="AM70" s="73">
        <v>61</v>
      </c>
      <c r="AN70" s="74">
        <v>35</v>
      </c>
      <c r="AO70" s="75">
        <f t="shared" si="62"/>
        <v>21350</v>
      </c>
      <c r="AP70" s="73">
        <v>61</v>
      </c>
      <c r="AQ70" s="74">
        <v>150</v>
      </c>
      <c r="AR70" s="92" t="e">
        <f>AQ70*#REF!</f>
        <v>#REF!</v>
      </c>
      <c r="AS70" s="73">
        <v>61</v>
      </c>
      <c r="AT70" s="74">
        <v>35</v>
      </c>
      <c r="AU70" s="74" t="e">
        <f>AT70*#REF!</f>
        <v>#REF!</v>
      </c>
      <c r="AV70" s="73">
        <v>61</v>
      </c>
      <c r="AW70" s="145">
        <v>72.7</v>
      </c>
      <c r="AX70" s="75" t="e">
        <f>AW70*#REF!</f>
        <v>#REF!</v>
      </c>
      <c r="AY70" s="93"/>
      <c r="AZ70" s="77">
        <f t="shared" ref="AZ70:AZ133" si="63">MIN(AK70,AH70,AE70,AB70,Y70,V70,S70,P70,M70,AN70,AQ70,AT70,AW70)</f>
        <v>2.9</v>
      </c>
      <c r="BA70" s="77">
        <f t="shared" si="55"/>
        <v>40.53846153846154</v>
      </c>
      <c r="BB70" s="77">
        <f t="shared" si="56"/>
        <v>30</v>
      </c>
      <c r="BC70" s="77">
        <f t="shared" si="57"/>
        <v>150</v>
      </c>
      <c r="BD70" s="88"/>
      <c r="BE70" s="79">
        <f t="shared" si="58"/>
        <v>1769</v>
      </c>
      <c r="BF70" s="80">
        <f t="shared" si="58"/>
        <v>24728.461538461539</v>
      </c>
      <c r="BG70" s="91">
        <f t="shared" si="58"/>
        <v>18300</v>
      </c>
      <c r="BH70" s="342">
        <f t="shared" si="59"/>
        <v>34.009090909090922</v>
      </c>
      <c r="BI70" s="82"/>
    </row>
    <row r="71" spans="1:61" ht="36" x14ac:dyDescent="0.25">
      <c r="A71" s="59">
        <v>62</v>
      </c>
      <c r="B71" s="96" t="s">
        <v>172</v>
      </c>
      <c r="C71" s="84" t="s">
        <v>209</v>
      </c>
      <c r="D71" s="85" t="s">
        <v>210</v>
      </c>
      <c r="E71" s="86" t="s">
        <v>62</v>
      </c>
      <c r="F71" s="64"/>
      <c r="G71" s="64">
        <f t="shared" si="53"/>
        <v>0</v>
      </c>
      <c r="H71" s="183">
        <v>94.54</v>
      </c>
      <c r="I71" s="184">
        <f t="shared" si="60"/>
        <v>0</v>
      </c>
      <c r="J71" s="351">
        <v>1301</v>
      </c>
      <c r="K71" s="211">
        <v>300</v>
      </c>
      <c r="L71" s="67">
        <v>112</v>
      </c>
      <c r="M71" s="99">
        <v>45</v>
      </c>
      <c r="N71" s="158">
        <f t="shared" si="61"/>
        <v>13500</v>
      </c>
      <c r="O71" s="67">
        <v>187</v>
      </c>
      <c r="P71" s="99">
        <v>18</v>
      </c>
      <c r="Q71" s="158">
        <f t="shared" si="38"/>
        <v>5400</v>
      </c>
      <c r="R71" s="67">
        <v>678</v>
      </c>
      <c r="S71" s="99">
        <v>160</v>
      </c>
      <c r="T71" s="158">
        <f t="shared" si="39"/>
        <v>48000</v>
      </c>
      <c r="U71" s="98" t="s">
        <v>77</v>
      </c>
      <c r="V71" s="215"/>
      <c r="W71" s="158">
        <f t="shared" si="40"/>
        <v>0</v>
      </c>
      <c r="X71" s="67">
        <v>14</v>
      </c>
      <c r="Y71" s="99">
        <v>25</v>
      </c>
      <c r="Z71" s="143">
        <f t="shared" si="41"/>
        <v>7500</v>
      </c>
      <c r="AA71" s="98" t="s">
        <v>77</v>
      </c>
      <c r="AB71" s="215"/>
      <c r="AC71" s="158">
        <f t="shared" si="42"/>
        <v>0</v>
      </c>
      <c r="AD71" s="98" t="s">
        <v>77</v>
      </c>
      <c r="AE71" s="215"/>
      <c r="AF71" s="158">
        <f t="shared" si="43"/>
        <v>0</v>
      </c>
      <c r="AG71" s="67">
        <v>210</v>
      </c>
      <c r="AH71" s="99">
        <v>13.63</v>
      </c>
      <c r="AI71" s="158">
        <f t="shared" si="44"/>
        <v>4089.0000000000005</v>
      </c>
      <c r="AJ71" s="98" t="s">
        <v>77</v>
      </c>
      <c r="AK71" s="215"/>
      <c r="AL71" s="159">
        <f t="shared" si="54"/>
        <v>0</v>
      </c>
      <c r="AM71" s="73">
        <v>62</v>
      </c>
      <c r="AN71" s="74">
        <v>63</v>
      </c>
      <c r="AO71" s="75">
        <f t="shared" si="62"/>
        <v>18900</v>
      </c>
      <c r="AP71" s="73">
        <v>62</v>
      </c>
      <c r="AQ71" s="74">
        <v>450</v>
      </c>
      <c r="AR71" s="92" t="e">
        <f>AQ71*#REF!</f>
        <v>#REF!</v>
      </c>
      <c r="AS71" s="73">
        <v>62</v>
      </c>
      <c r="AT71" s="74">
        <v>60</v>
      </c>
      <c r="AU71" s="74" t="e">
        <f>AT71*#REF!</f>
        <v>#REF!</v>
      </c>
      <c r="AV71" s="73">
        <v>62</v>
      </c>
      <c r="AW71" s="145">
        <v>290.79000000000002</v>
      </c>
      <c r="AX71" s="75" t="e">
        <f>AW71*#REF!</f>
        <v>#REF!</v>
      </c>
      <c r="AY71" s="93"/>
      <c r="AZ71" s="77">
        <f t="shared" si="63"/>
        <v>13.63</v>
      </c>
      <c r="BA71" s="77">
        <f t="shared" si="55"/>
        <v>125.04666666666668</v>
      </c>
      <c r="BB71" s="77">
        <f t="shared" si="56"/>
        <v>60</v>
      </c>
      <c r="BC71" s="77">
        <f t="shared" si="57"/>
        <v>450</v>
      </c>
      <c r="BD71" s="88"/>
      <c r="BE71" s="79">
        <f t="shared" si="58"/>
        <v>4089.0000000000005</v>
      </c>
      <c r="BF71" s="80">
        <f t="shared" si="58"/>
        <v>37514.000000000007</v>
      </c>
      <c r="BG71" s="91">
        <f t="shared" si="58"/>
        <v>18000</v>
      </c>
      <c r="BH71" s="342">
        <f t="shared" si="59"/>
        <v>94.541428571428582</v>
      </c>
      <c r="BI71" s="82"/>
    </row>
    <row r="72" spans="1:61" ht="60" x14ac:dyDescent="0.25">
      <c r="A72" s="137">
        <v>63</v>
      </c>
      <c r="B72" s="96" t="s">
        <v>172</v>
      </c>
      <c r="C72" s="97" t="s">
        <v>211</v>
      </c>
      <c r="D72" s="85" t="s">
        <v>212</v>
      </c>
      <c r="E72" s="86" t="s">
        <v>62</v>
      </c>
      <c r="F72" s="64"/>
      <c r="G72" s="64">
        <f t="shared" si="53"/>
        <v>0</v>
      </c>
      <c r="H72" s="183">
        <v>249.33</v>
      </c>
      <c r="I72" s="184">
        <f t="shared" si="60"/>
        <v>0</v>
      </c>
      <c r="J72" s="351">
        <v>1026</v>
      </c>
      <c r="K72" s="211">
        <v>30</v>
      </c>
      <c r="L72" s="98" t="s">
        <v>77</v>
      </c>
      <c r="M72" s="215"/>
      <c r="N72" s="158">
        <f t="shared" si="61"/>
        <v>0</v>
      </c>
      <c r="O72" s="98" t="s">
        <v>77</v>
      </c>
      <c r="P72" s="215"/>
      <c r="Q72" s="158">
        <f t="shared" si="38"/>
        <v>0</v>
      </c>
      <c r="R72" s="98" t="s">
        <v>77</v>
      </c>
      <c r="S72" s="215"/>
      <c r="T72" s="158">
        <f t="shared" si="39"/>
        <v>0</v>
      </c>
      <c r="U72" s="98" t="s">
        <v>77</v>
      </c>
      <c r="V72" s="215"/>
      <c r="W72" s="158">
        <f t="shared" si="40"/>
        <v>0</v>
      </c>
      <c r="X72" s="98" t="s">
        <v>77</v>
      </c>
      <c r="Y72" s="215"/>
      <c r="Z72" s="143">
        <f t="shared" si="41"/>
        <v>0</v>
      </c>
      <c r="AA72" s="98" t="s">
        <v>77</v>
      </c>
      <c r="AB72" s="215"/>
      <c r="AC72" s="158">
        <f t="shared" si="42"/>
        <v>0</v>
      </c>
      <c r="AD72" s="98" t="s">
        <v>77</v>
      </c>
      <c r="AE72" s="215"/>
      <c r="AF72" s="158">
        <f t="shared" si="43"/>
        <v>0</v>
      </c>
      <c r="AG72" s="67">
        <v>146</v>
      </c>
      <c r="AH72" s="99">
        <v>79.75</v>
      </c>
      <c r="AI72" s="158">
        <f t="shared" si="44"/>
        <v>2392.5</v>
      </c>
      <c r="AJ72" s="98" t="s">
        <v>77</v>
      </c>
      <c r="AK72" s="215"/>
      <c r="AL72" s="159">
        <f t="shared" si="54"/>
        <v>0</v>
      </c>
      <c r="AM72" s="73">
        <v>63</v>
      </c>
      <c r="AN72" s="74">
        <v>168</v>
      </c>
      <c r="AO72" s="75">
        <f t="shared" si="62"/>
        <v>5040</v>
      </c>
      <c r="AP72" s="73">
        <v>63</v>
      </c>
      <c r="AQ72" s="74">
        <v>400</v>
      </c>
      <c r="AR72" s="92" t="e">
        <f>AQ72*#REF!</f>
        <v>#REF!</v>
      </c>
      <c r="AS72" s="73">
        <v>63</v>
      </c>
      <c r="AT72" s="74">
        <v>180</v>
      </c>
      <c r="AU72" s="74" t="e">
        <f>AT72*#REF!</f>
        <v>#REF!</v>
      </c>
      <c r="AV72" s="73">
        <v>63</v>
      </c>
      <c r="AW72" s="145">
        <v>565.42999999999995</v>
      </c>
      <c r="AX72" s="75" t="e">
        <f>AW72*#REF!</f>
        <v>#REF!</v>
      </c>
      <c r="AY72" s="93"/>
      <c r="AZ72" s="77">
        <f t="shared" si="63"/>
        <v>79.75</v>
      </c>
      <c r="BA72" s="77">
        <f t="shared" si="55"/>
        <v>278.63599999999997</v>
      </c>
      <c r="BB72" s="77">
        <f t="shared" si="56"/>
        <v>180</v>
      </c>
      <c r="BC72" s="77">
        <f t="shared" si="57"/>
        <v>565.42999999999995</v>
      </c>
      <c r="BD72" s="88"/>
      <c r="BE72" s="79">
        <f t="shared" si="58"/>
        <v>2392.5</v>
      </c>
      <c r="BF72" s="80">
        <f t="shared" si="58"/>
        <v>8359.0799999999981</v>
      </c>
      <c r="BG72" s="91">
        <f t="shared" si="58"/>
        <v>5400</v>
      </c>
      <c r="BH72" s="342">
        <f t="shared" si="59"/>
        <v>249.33333333333329</v>
      </c>
      <c r="BI72" s="82"/>
    </row>
    <row r="73" spans="1:61" ht="24" x14ac:dyDescent="0.25">
      <c r="A73" s="59">
        <v>64</v>
      </c>
      <c r="B73" s="96" t="s">
        <v>172</v>
      </c>
      <c r="C73" s="84" t="s">
        <v>213</v>
      </c>
      <c r="D73" s="216" t="s">
        <v>214</v>
      </c>
      <c r="E73" s="86" t="s">
        <v>62</v>
      </c>
      <c r="F73" s="64"/>
      <c r="G73" s="64">
        <f t="shared" si="53"/>
        <v>0</v>
      </c>
      <c r="H73" s="183">
        <v>490</v>
      </c>
      <c r="I73" s="184">
        <f t="shared" si="60"/>
        <v>0</v>
      </c>
      <c r="J73" s="351">
        <v>636596</v>
      </c>
      <c r="K73" s="211">
        <v>30</v>
      </c>
      <c r="L73" s="98" t="s">
        <v>77</v>
      </c>
      <c r="M73" s="215"/>
      <c r="N73" s="158">
        <f t="shared" si="61"/>
        <v>0</v>
      </c>
      <c r="O73" s="98" t="s">
        <v>77</v>
      </c>
      <c r="P73" s="215"/>
      <c r="Q73" s="158">
        <f t="shared" si="38"/>
        <v>0</v>
      </c>
      <c r="R73" s="98" t="s">
        <v>77</v>
      </c>
      <c r="S73" s="215"/>
      <c r="T73" s="158">
        <f t="shared" si="39"/>
        <v>0</v>
      </c>
      <c r="U73" s="98" t="s">
        <v>77</v>
      </c>
      <c r="V73" s="215"/>
      <c r="W73" s="158">
        <f t="shared" si="40"/>
        <v>0</v>
      </c>
      <c r="X73" s="98" t="s">
        <v>77</v>
      </c>
      <c r="Y73" s="215"/>
      <c r="Z73" s="143">
        <f t="shared" si="41"/>
        <v>0</v>
      </c>
      <c r="AA73" s="98" t="s">
        <v>77</v>
      </c>
      <c r="AB73" s="215"/>
      <c r="AC73" s="158">
        <f t="shared" si="42"/>
        <v>0</v>
      </c>
      <c r="AD73" s="98" t="s">
        <v>77</v>
      </c>
      <c r="AE73" s="215"/>
      <c r="AF73" s="158">
        <f t="shared" si="43"/>
        <v>0</v>
      </c>
      <c r="AG73" s="98" t="s">
        <v>77</v>
      </c>
      <c r="AH73" s="215"/>
      <c r="AI73" s="158">
        <f t="shared" si="44"/>
        <v>0</v>
      </c>
      <c r="AJ73" s="98" t="s">
        <v>77</v>
      </c>
      <c r="AK73" s="215"/>
      <c r="AL73" s="159">
        <f t="shared" si="54"/>
        <v>0</v>
      </c>
      <c r="AM73" s="73">
        <v>64</v>
      </c>
      <c r="AN73" s="74">
        <v>252</v>
      </c>
      <c r="AO73" s="75">
        <f t="shared" si="62"/>
        <v>7560</v>
      </c>
      <c r="AP73" s="73">
        <v>64</v>
      </c>
      <c r="AQ73" s="74">
        <v>680</v>
      </c>
      <c r="AR73" s="92" t="e">
        <f>AQ73*#REF!</f>
        <v>#REF!</v>
      </c>
      <c r="AS73" s="73">
        <v>64</v>
      </c>
      <c r="AT73" s="74">
        <v>300</v>
      </c>
      <c r="AU73" s="74" t="e">
        <f>AT73*#REF!</f>
        <v>#REF!</v>
      </c>
      <c r="AV73" s="73">
        <v>64</v>
      </c>
      <c r="AW73" s="145">
        <v>969.31</v>
      </c>
      <c r="AX73" s="75" t="e">
        <f>AW73*#REF!</f>
        <v>#REF!</v>
      </c>
      <c r="AY73" s="93"/>
      <c r="AZ73" s="77">
        <f t="shared" si="63"/>
        <v>252</v>
      </c>
      <c r="BA73" s="77">
        <f t="shared" si="55"/>
        <v>550.32749999999999</v>
      </c>
      <c r="BB73" s="77">
        <f t="shared" si="56"/>
        <v>490</v>
      </c>
      <c r="BC73" s="77">
        <f t="shared" si="57"/>
        <v>969.31</v>
      </c>
      <c r="BD73" s="88"/>
      <c r="BE73" s="79">
        <f t="shared" ref="BE73:BG85" si="64">AZ73*$K73</f>
        <v>7560</v>
      </c>
      <c r="BF73" s="80">
        <f t="shared" si="64"/>
        <v>16509.825000000001</v>
      </c>
      <c r="BG73" s="91">
        <f t="shared" si="64"/>
        <v>14700</v>
      </c>
      <c r="BH73" s="342">
        <f t="shared" si="59"/>
        <v>490</v>
      </c>
      <c r="BI73" s="82"/>
    </row>
    <row r="74" spans="1:61" ht="36" x14ac:dyDescent="0.25">
      <c r="A74" s="137">
        <v>65</v>
      </c>
      <c r="B74" s="96" t="s">
        <v>172</v>
      </c>
      <c r="C74" s="84" t="s">
        <v>215</v>
      </c>
      <c r="D74" s="85" t="s">
        <v>216</v>
      </c>
      <c r="E74" s="86" t="s">
        <v>62</v>
      </c>
      <c r="F74" s="64">
        <v>10</v>
      </c>
      <c r="G74" s="64">
        <f t="shared" si="53"/>
        <v>10</v>
      </c>
      <c r="H74" s="183">
        <v>165.5</v>
      </c>
      <c r="I74" s="184">
        <f t="shared" si="60"/>
        <v>1655</v>
      </c>
      <c r="J74" s="351">
        <v>621443</v>
      </c>
      <c r="K74" s="211">
        <v>130</v>
      </c>
      <c r="L74" s="98" t="s">
        <v>77</v>
      </c>
      <c r="M74" s="215"/>
      <c r="N74" s="158">
        <f t="shared" si="61"/>
        <v>0</v>
      </c>
      <c r="O74" s="67">
        <v>106</v>
      </c>
      <c r="P74" s="99">
        <v>40</v>
      </c>
      <c r="Q74" s="158">
        <f t="shared" si="38"/>
        <v>5200</v>
      </c>
      <c r="R74" s="67">
        <v>713</v>
      </c>
      <c r="S74" s="99">
        <v>140</v>
      </c>
      <c r="T74" s="158">
        <f t="shared" si="39"/>
        <v>18200</v>
      </c>
      <c r="U74" s="98" t="s">
        <v>77</v>
      </c>
      <c r="V74" s="215"/>
      <c r="W74" s="158">
        <f t="shared" si="40"/>
        <v>0</v>
      </c>
      <c r="X74" s="67">
        <v>186</v>
      </c>
      <c r="Y74" s="99">
        <v>150</v>
      </c>
      <c r="Z74" s="143">
        <f t="shared" si="41"/>
        <v>19500</v>
      </c>
      <c r="AA74" s="98" t="s">
        <v>77</v>
      </c>
      <c r="AB74" s="215"/>
      <c r="AC74" s="158">
        <f t="shared" si="42"/>
        <v>0</v>
      </c>
      <c r="AD74" s="98" t="s">
        <v>77</v>
      </c>
      <c r="AE74" s="215"/>
      <c r="AF74" s="158">
        <f t="shared" si="43"/>
        <v>0</v>
      </c>
      <c r="AG74" s="67">
        <v>143</v>
      </c>
      <c r="AH74" s="99">
        <v>70</v>
      </c>
      <c r="AI74" s="158">
        <f t="shared" si="44"/>
        <v>9100</v>
      </c>
      <c r="AJ74" s="98" t="s">
        <v>77</v>
      </c>
      <c r="AK74" s="215"/>
      <c r="AL74" s="159">
        <f t="shared" si="54"/>
        <v>0</v>
      </c>
      <c r="AM74" s="73">
        <v>65</v>
      </c>
      <c r="AN74" s="74">
        <v>133</v>
      </c>
      <c r="AO74" s="75">
        <f t="shared" si="62"/>
        <v>17290</v>
      </c>
      <c r="AP74" s="73">
        <v>65</v>
      </c>
      <c r="AQ74" s="74">
        <v>350</v>
      </c>
      <c r="AR74" s="92" t="e">
        <f>AQ74*#REF!</f>
        <v>#REF!</v>
      </c>
      <c r="AS74" s="73">
        <v>65</v>
      </c>
      <c r="AT74" s="74">
        <v>150</v>
      </c>
      <c r="AU74" s="74" t="e">
        <f>AT74*#REF!</f>
        <v>#REF!</v>
      </c>
      <c r="AV74" s="73">
        <v>65</v>
      </c>
      <c r="AW74" s="145">
        <v>726.98</v>
      </c>
      <c r="AX74" s="75" t="e">
        <f>AW74*#REF!</f>
        <v>#REF!</v>
      </c>
      <c r="AY74" s="93"/>
      <c r="AZ74" s="77">
        <f t="shared" si="63"/>
        <v>40</v>
      </c>
      <c r="BA74" s="77">
        <f t="shared" si="55"/>
        <v>219.9975</v>
      </c>
      <c r="BB74" s="77">
        <f t="shared" si="56"/>
        <v>145</v>
      </c>
      <c r="BC74" s="77">
        <f t="shared" si="57"/>
        <v>726.98</v>
      </c>
      <c r="BD74" s="88"/>
      <c r="BE74" s="79">
        <f t="shared" si="64"/>
        <v>5200</v>
      </c>
      <c r="BF74" s="80">
        <f t="shared" si="64"/>
        <v>28599.674999999999</v>
      </c>
      <c r="BG74" s="91">
        <f t="shared" si="64"/>
        <v>18850</v>
      </c>
      <c r="BH74" s="342">
        <f t="shared" si="59"/>
        <v>165.5</v>
      </c>
      <c r="BI74" s="82"/>
    </row>
    <row r="75" spans="1:61" ht="24" x14ac:dyDescent="0.25">
      <c r="A75" s="59">
        <v>66</v>
      </c>
      <c r="B75" s="96" t="s">
        <v>172</v>
      </c>
      <c r="C75" s="84" t="s">
        <v>217</v>
      </c>
      <c r="D75" s="216" t="s">
        <v>218</v>
      </c>
      <c r="E75" s="86" t="s">
        <v>62</v>
      </c>
      <c r="F75" s="64"/>
      <c r="G75" s="64">
        <f t="shared" si="53"/>
        <v>0</v>
      </c>
      <c r="H75" s="183">
        <v>234.4</v>
      </c>
      <c r="I75" s="184">
        <f t="shared" si="60"/>
        <v>0</v>
      </c>
      <c r="J75" s="351">
        <v>13629</v>
      </c>
      <c r="K75" s="211">
        <v>30</v>
      </c>
      <c r="L75" s="98" t="s">
        <v>77</v>
      </c>
      <c r="M75" s="215"/>
      <c r="N75" s="158">
        <f t="shared" si="61"/>
        <v>0</v>
      </c>
      <c r="O75" s="67">
        <v>107</v>
      </c>
      <c r="P75" s="99">
        <v>80</v>
      </c>
      <c r="Q75" s="158">
        <f t="shared" si="38"/>
        <v>2400</v>
      </c>
      <c r="R75" s="98" t="s">
        <v>77</v>
      </c>
      <c r="S75" s="215"/>
      <c r="T75" s="158">
        <f t="shared" si="39"/>
        <v>0</v>
      </c>
      <c r="U75" s="98" t="s">
        <v>77</v>
      </c>
      <c r="V75" s="215"/>
      <c r="W75" s="158">
        <f t="shared" si="40"/>
        <v>0</v>
      </c>
      <c r="X75" s="67">
        <v>186</v>
      </c>
      <c r="Y75" s="99">
        <v>150</v>
      </c>
      <c r="Z75" s="143">
        <f t="shared" si="41"/>
        <v>4500</v>
      </c>
      <c r="AA75" s="98" t="s">
        <v>77</v>
      </c>
      <c r="AB75" s="215"/>
      <c r="AC75" s="158">
        <f t="shared" si="42"/>
        <v>0</v>
      </c>
      <c r="AD75" s="98" t="s">
        <v>77</v>
      </c>
      <c r="AE75" s="215"/>
      <c r="AF75" s="158">
        <f t="shared" si="43"/>
        <v>0</v>
      </c>
      <c r="AG75" s="67">
        <v>144</v>
      </c>
      <c r="AH75" s="99">
        <v>98</v>
      </c>
      <c r="AI75" s="158">
        <f t="shared" si="44"/>
        <v>2940</v>
      </c>
      <c r="AJ75" s="98" t="s">
        <v>77</v>
      </c>
      <c r="AK75" s="215"/>
      <c r="AL75" s="159">
        <f t="shared" si="54"/>
        <v>0</v>
      </c>
      <c r="AM75" s="73">
        <v>66</v>
      </c>
      <c r="AN75" s="74">
        <v>224</v>
      </c>
      <c r="AO75" s="75">
        <f t="shared" si="62"/>
        <v>6720</v>
      </c>
      <c r="AP75" s="73">
        <v>66</v>
      </c>
      <c r="AQ75" s="74">
        <v>400</v>
      </c>
      <c r="AR75" s="92" t="e">
        <f>AQ75*#REF!</f>
        <v>#REF!</v>
      </c>
      <c r="AS75" s="73">
        <v>66</v>
      </c>
      <c r="AT75" s="74">
        <v>300</v>
      </c>
      <c r="AU75" s="74" t="e">
        <f>AT75*#REF!</f>
        <v>#REF!</v>
      </c>
      <c r="AV75" s="73">
        <v>66</v>
      </c>
      <c r="AW75" s="145">
        <v>452.34</v>
      </c>
      <c r="AX75" s="75" t="e">
        <f>AW75*#REF!</f>
        <v>#REF!</v>
      </c>
      <c r="AY75" s="93"/>
      <c r="AZ75" s="77">
        <f t="shared" si="63"/>
        <v>80</v>
      </c>
      <c r="BA75" s="77">
        <f t="shared" si="55"/>
        <v>243.47714285714284</v>
      </c>
      <c r="BB75" s="77">
        <f t="shared" si="56"/>
        <v>224</v>
      </c>
      <c r="BC75" s="77">
        <f t="shared" si="57"/>
        <v>452.34</v>
      </c>
      <c r="BD75" s="88"/>
      <c r="BE75" s="79">
        <f t="shared" si="64"/>
        <v>2400</v>
      </c>
      <c r="BF75" s="80">
        <f t="shared" si="64"/>
        <v>7304.3142857142848</v>
      </c>
      <c r="BG75" s="91">
        <f t="shared" si="64"/>
        <v>6720</v>
      </c>
      <c r="BH75" s="342">
        <f t="shared" si="59"/>
        <v>234.4</v>
      </c>
      <c r="BI75" s="82"/>
    </row>
    <row r="76" spans="1:61" ht="132" x14ac:dyDescent="0.25">
      <c r="A76" s="137">
        <v>67</v>
      </c>
      <c r="B76" s="96" t="s">
        <v>172</v>
      </c>
      <c r="C76" s="84" t="s">
        <v>219</v>
      </c>
      <c r="D76" s="85" t="s">
        <v>220</v>
      </c>
      <c r="E76" s="217" t="s">
        <v>221</v>
      </c>
      <c r="F76" s="64">
        <v>6</v>
      </c>
      <c r="G76" s="64">
        <f t="shared" si="53"/>
        <v>6</v>
      </c>
      <c r="H76" s="183">
        <v>4440</v>
      </c>
      <c r="I76" s="184">
        <f t="shared" si="60"/>
        <v>26640</v>
      </c>
      <c r="J76" s="351">
        <v>21679</v>
      </c>
      <c r="K76" s="211">
        <v>40</v>
      </c>
      <c r="L76" s="98" t="s">
        <v>77</v>
      </c>
      <c r="M76" s="215"/>
      <c r="N76" s="158">
        <f t="shared" si="61"/>
        <v>0</v>
      </c>
      <c r="O76" s="98" t="s">
        <v>77</v>
      </c>
      <c r="P76" s="215"/>
      <c r="Q76" s="158">
        <f t="shared" si="38"/>
        <v>0</v>
      </c>
      <c r="R76" s="98" t="s">
        <v>77</v>
      </c>
      <c r="S76" s="215"/>
      <c r="T76" s="158">
        <f t="shared" si="39"/>
        <v>0</v>
      </c>
      <c r="U76" s="98" t="s">
        <v>77</v>
      </c>
      <c r="V76" s="215"/>
      <c r="W76" s="158">
        <f t="shared" si="40"/>
        <v>0</v>
      </c>
      <c r="X76" s="98" t="s">
        <v>77</v>
      </c>
      <c r="Y76" s="215"/>
      <c r="Z76" s="143">
        <f t="shared" si="41"/>
        <v>0</v>
      </c>
      <c r="AA76" s="98" t="s">
        <v>77</v>
      </c>
      <c r="AB76" s="215"/>
      <c r="AC76" s="158">
        <f t="shared" si="42"/>
        <v>0</v>
      </c>
      <c r="AD76" s="98" t="s">
        <v>77</v>
      </c>
      <c r="AE76" s="215"/>
      <c r="AF76" s="158">
        <f t="shared" si="43"/>
        <v>0</v>
      </c>
      <c r="AG76" s="67">
        <v>176</v>
      </c>
      <c r="AH76" s="99">
        <v>239.25</v>
      </c>
      <c r="AI76" s="158">
        <f t="shared" si="44"/>
        <v>9570</v>
      </c>
      <c r="AJ76" s="98" t="s">
        <v>77</v>
      </c>
      <c r="AK76" s="215"/>
      <c r="AL76" s="159">
        <f t="shared" si="54"/>
        <v>0</v>
      </c>
      <c r="AM76" s="73">
        <v>67</v>
      </c>
      <c r="AN76" s="74">
        <v>3920</v>
      </c>
      <c r="AO76" s="75">
        <f t="shared" si="62"/>
        <v>156800</v>
      </c>
      <c r="AP76" s="73">
        <v>67</v>
      </c>
      <c r="AQ76" s="74">
        <v>5000</v>
      </c>
      <c r="AR76" s="92" t="e">
        <f>AQ76*#REF!</f>
        <v>#REF!</v>
      </c>
      <c r="AS76" s="73">
        <v>67</v>
      </c>
      <c r="AT76" s="74">
        <v>4400</v>
      </c>
      <c r="AU76" s="74" t="e">
        <f>AT76*#REF!</f>
        <v>#REF!</v>
      </c>
      <c r="AV76" s="73">
        <v>67</v>
      </c>
      <c r="AW76" s="145">
        <v>5169.63</v>
      </c>
      <c r="AX76" s="75" t="e">
        <f>AW76*#REF!</f>
        <v>#REF!</v>
      </c>
      <c r="AY76" s="93"/>
      <c r="AZ76" s="77">
        <f t="shared" si="63"/>
        <v>239.25</v>
      </c>
      <c r="BA76" s="77">
        <f t="shared" si="55"/>
        <v>3745.7760000000003</v>
      </c>
      <c r="BB76" s="77">
        <f t="shared" si="56"/>
        <v>4400</v>
      </c>
      <c r="BC76" s="77">
        <f t="shared" si="57"/>
        <v>5169.63</v>
      </c>
      <c r="BD76" s="88"/>
      <c r="BE76" s="79">
        <f t="shared" si="64"/>
        <v>9570</v>
      </c>
      <c r="BF76" s="80">
        <f t="shared" si="64"/>
        <v>149831.04000000001</v>
      </c>
      <c r="BG76" s="91">
        <f t="shared" si="64"/>
        <v>176000</v>
      </c>
      <c r="BH76" s="342">
        <f t="shared" si="59"/>
        <v>4440</v>
      </c>
      <c r="BI76" s="82"/>
    </row>
    <row r="77" spans="1:61" ht="132" x14ac:dyDescent="0.25">
      <c r="A77" s="59">
        <v>68</v>
      </c>
      <c r="B77" s="96" t="s">
        <v>172</v>
      </c>
      <c r="C77" s="84" t="s">
        <v>222</v>
      </c>
      <c r="D77" s="85" t="s">
        <v>223</v>
      </c>
      <c r="E77" s="217" t="s">
        <v>221</v>
      </c>
      <c r="F77" s="64">
        <v>6</v>
      </c>
      <c r="G77" s="64">
        <f t="shared" si="53"/>
        <v>6</v>
      </c>
      <c r="H77" s="183">
        <v>7550</v>
      </c>
      <c r="I77" s="184">
        <f t="shared" si="60"/>
        <v>45300</v>
      </c>
      <c r="J77" s="351">
        <v>21679</v>
      </c>
      <c r="K77" s="211">
        <v>40</v>
      </c>
      <c r="L77" s="98" t="s">
        <v>77</v>
      </c>
      <c r="M77" s="215"/>
      <c r="N77" s="158">
        <f t="shared" si="61"/>
        <v>0</v>
      </c>
      <c r="O77" s="98" t="s">
        <v>77</v>
      </c>
      <c r="P77" s="215"/>
      <c r="Q77" s="158">
        <f t="shared" si="38"/>
        <v>0</v>
      </c>
      <c r="R77" s="98" t="s">
        <v>77</v>
      </c>
      <c r="S77" s="215"/>
      <c r="T77" s="158">
        <f t="shared" si="39"/>
        <v>0</v>
      </c>
      <c r="U77" s="98" t="s">
        <v>77</v>
      </c>
      <c r="V77" s="215"/>
      <c r="W77" s="158">
        <f t="shared" si="40"/>
        <v>0</v>
      </c>
      <c r="X77" s="98" t="s">
        <v>77</v>
      </c>
      <c r="Y77" s="215"/>
      <c r="Z77" s="143">
        <f t="shared" si="41"/>
        <v>0</v>
      </c>
      <c r="AA77" s="98" t="s">
        <v>77</v>
      </c>
      <c r="AB77" s="215"/>
      <c r="AC77" s="158">
        <f t="shared" si="42"/>
        <v>0</v>
      </c>
      <c r="AD77" s="98" t="s">
        <v>77</v>
      </c>
      <c r="AE77" s="215"/>
      <c r="AF77" s="158">
        <f t="shared" si="43"/>
        <v>0</v>
      </c>
      <c r="AG77" s="67">
        <v>175</v>
      </c>
      <c r="AH77" s="99">
        <v>832.88</v>
      </c>
      <c r="AI77" s="158">
        <f t="shared" si="44"/>
        <v>33315.199999999997</v>
      </c>
      <c r="AJ77" s="98" t="s">
        <v>77</v>
      </c>
      <c r="AK77" s="215"/>
      <c r="AL77" s="159">
        <f t="shared" si="54"/>
        <v>0</v>
      </c>
      <c r="AM77" s="73">
        <v>68</v>
      </c>
      <c r="AN77" s="74">
        <v>9100</v>
      </c>
      <c r="AO77" s="75">
        <f t="shared" si="62"/>
        <v>364000</v>
      </c>
      <c r="AP77" s="73">
        <v>68</v>
      </c>
      <c r="AQ77" s="74">
        <v>6000</v>
      </c>
      <c r="AR77" s="92" t="e">
        <f>AQ77*#REF!</f>
        <v>#REF!</v>
      </c>
      <c r="AS77" s="73">
        <v>68</v>
      </c>
      <c r="AT77" s="74">
        <v>7550</v>
      </c>
      <c r="AU77" s="74" t="e">
        <f>AT77*#REF!</f>
        <v>#REF!</v>
      </c>
      <c r="AV77" s="73">
        <v>68</v>
      </c>
      <c r="AW77" s="145">
        <v>9886.91</v>
      </c>
      <c r="AX77" s="75" t="e">
        <f>AW77*#REF!</f>
        <v>#REF!</v>
      </c>
      <c r="AY77" s="93"/>
      <c r="AZ77" s="77">
        <f t="shared" si="63"/>
        <v>832.88</v>
      </c>
      <c r="BA77" s="77">
        <f t="shared" si="55"/>
        <v>6673.9579999999987</v>
      </c>
      <c r="BB77" s="77">
        <f t="shared" si="56"/>
        <v>7550</v>
      </c>
      <c r="BC77" s="77">
        <f t="shared" si="57"/>
        <v>9886.91</v>
      </c>
      <c r="BD77" s="88"/>
      <c r="BE77" s="79">
        <f t="shared" si="64"/>
        <v>33315.199999999997</v>
      </c>
      <c r="BF77" s="80">
        <f t="shared" si="64"/>
        <v>266958.31999999995</v>
      </c>
      <c r="BG77" s="91">
        <f t="shared" si="64"/>
        <v>302000</v>
      </c>
      <c r="BH77" s="342">
        <f t="shared" si="59"/>
        <v>7549.9999999999973</v>
      </c>
      <c r="BI77" s="82"/>
    </row>
    <row r="78" spans="1:61" ht="132" x14ac:dyDescent="0.25">
      <c r="A78" s="137">
        <v>69</v>
      </c>
      <c r="B78" s="96" t="s">
        <v>172</v>
      </c>
      <c r="C78" s="84" t="s">
        <v>224</v>
      </c>
      <c r="D78" s="85" t="s">
        <v>225</v>
      </c>
      <c r="E78" s="217" t="s">
        <v>221</v>
      </c>
      <c r="F78" s="64">
        <v>6</v>
      </c>
      <c r="G78" s="64">
        <f t="shared" si="53"/>
        <v>6</v>
      </c>
      <c r="H78" s="183">
        <v>5129.78</v>
      </c>
      <c r="I78" s="184">
        <f t="shared" si="60"/>
        <v>30778.68</v>
      </c>
      <c r="J78" s="351">
        <v>21679</v>
      </c>
      <c r="K78" s="211">
        <v>40</v>
      </c>
      <c r="L78" s="98" t="s">
        <v>77</v>
      </c>
      <c r="M78" s="215"/>
      <c r="N78" s="158">
        <f t="shared" si="61"/>
        <v>0</v>
      </c>
      <c r="O78" s="67">
        <v>109</v>
      </c>
      <c r="P78" s="99">
        <v>900</v>
      </c>
      <c r="Q78" s="158">
        <f t="shared" si="38"/>
        <v>36000</v>
      </c>
      <c r="R78" s="67">
        <v>709</v>
      </c>
      <c r="S78" s="99">
        <v>2000</v>
      </c>
      <c r="T78" s="158">
        <f t="shared" si="39"/>
        <v>80000</v>
      </c>
      <c r="U78" s="98" t="s">
        <v>77</v>
      </c>
      <c r="V78" s="215"/>
      <c r="W78" s="158">
        <f t="shared" si="40"/>
        <v>0</v>
      </c>
      <c r="X78" s="67">
        <v>43</v>
      </c>
      <c r="Y78" s="99">
        <v>2000</v>
      </c>
      <c r="Z78" s="143">
        <f t="shared" si="41"/>
        <v>80000</v>
      </c>
      <c r="AA78" s="67">
        <v>52</v>
      </c>
      <c r="AB78" s="99">
        <v>1608.44</v>
      </c>
      <c r="AC78" s="158">
        <f t="shared" si="42"/>
        <v>64337.600000000006</v>
      </c>
      <c r="AD78" s="98" t="s">
        <v>77</v>
      </c>
      <c r="AE78" s="215"/>
      <c r="AF78" s="158">
        <f t="shared" si="43"/>
        <v>0</v>
      </c>
      <c r="AG78" s="67">
        <v>174</v>
      </c>
      <c r="AH78" s="99">
        <v>623.5</v>
      </c>
      <c r="AI78" s="158">
        <f t="shared" si="44"/>
        <v>24940</v>
      </c>
      <c r="AJ78" s="98" t="s">
        <v>77</v>
      </c>
      <c r="AK78" s="215"/>
      <c r="AL78" s="159">
        <f t="shared" si="54"/>
        <v>0</v>
      </c>
      <c r="AM78" s="73">
        <v>69</v>
      </c>
      <c r="AN78" s="74">
        <v>11900</v>
      </c>
      <c r="AO78" s="75">
        <f t="shared" si="62"/>
        <v>476000</v>
      </c>
      <c r="AP78" s="73">
        <v>69</v>
      </c>
      <c r="AQ78" s="74">
        <v>8000</v>
      </c>
      <c r="AR78" s="92" t="e">
        <f>AQ78*#REF!</f>
        <v>#REF!</v>
      </c>
      <c r="AS78" s="73">
        <v>69</v>
      </c>
      <c r="AT78" s="74">
        <v>9500</v>
      </c>
      <c r="AU78" s="74" t="e">
        <f>AT78*#REF!</f>
        <v>#REF!</v>
      </c>
      <c r="AV78" s="73">
        <v>69</v>
      </c>
      <c r="AW78" s="145">
        <v>12956.38</v>
      </c>
      <c r="AX78" s="75" t="e">
        <f>AW78*#REF!</f>
        <v>#REF!</v>
      </c>
      <c r="AY78" s="93"/>
      <c r="AZ78" s="77">
        <f t="shared" si="63"/>
        <v>623.5</v>
      </c>
      <c r="BA78" s="77">
        <f t="shared" si="55"/>
        <v>5498.7022222222222</v>
      </c>
      <c r="BB78" s="77">
        <f t="shared" si="56"/>
        <v>2000</v>
      </c>
      <c r="BC78" s="77">
        <f t="shared" si="57"/>
        <v>12956.38</v>
      </c>
      <c r="BD78" s="88"/>
      <c r="BE78" s="79">
        <f t="shared" si="64"/>
        <v>24940</v>
      </c>
      <c r="BF78" s="80">
        <f t="shared" si="64"/>
        <v>219948.08888888889</v>
      </c>
      <c r="BG78" s="91">
        <f t="shared" si="64"/>
        <v>80000</v>
      </c>
      <c r="BH78" s="342">
        <f t="shared" si="59"/>
        <v>5129.7771428571432</v>
      </c>
      <c r="BI78" s="82"/>
    </row>
    <row r="79" spans="1:61" ht="60" x14ac:dyDescent="0.25">
      <c r="A79" s="59">
        <v>70</v>
      </c>
      <c r="B79" s="96" t="s">
        <v>172</v>
      </c>
      <c r="C79" s="84" t="s">
        <v>226</v>
      </c>
      <c r="D79" s="85" t="s">
        <v>227</v>
      </c>
      <c r="E79" s="86" t="s">
        <v>228</v>
      </c>
      <c r="F79" s="64"/>
      <c r="G79" s="64">
        <f t="shared" si="53"/>
        <v>0</v>
      </c>
      <c r="H79" s="183">
        <v>56.03</v>
      </c>
      <c r="I79" s="184">
        <f t="shared" si="60"/>
        <v>0</v>
      </c>
      <c r="J79" s="351">
        <v>14591</v>
      </c>
      <c r="K79" s="211">
        <v>1000</v>
      </c>
      <c r="L79" s="98" t="s">
        <v>77</v>
      </c>
      <c r="M79" s="215"/>
      <c r="N79" s="158">
        <f t="shared" si="61"/>
        <v>0</v>
      </c>
      <c r="O79" s="67">
        <v>229</v>
      </c>
      <c r="P79" s="99">
        <v>15</v>
      </c>
      <c r="Q79" s="158">
        <f t="shared" si="38"/>
        <v>15000</v>
      </c>
      <c r="R79" s="67">
        <v>651</v>
      </c>
      <c r="S79" s="99">
        <v>18.670000000000002</v>
      </c>
      <c r="T79" s="158">
        <f t="shared" si="39"/>
        <v>18670</v>
      </c>
      <c r="U79" s="67" t="s">
        <v>229</v>
      </c>
      <c r="V79" s="99">
        <v>9</v>
      </c>
      <c r="W79" s="158">
        <f t="shared" si="40"/>
        <v>9000</v>
      </c>
      <c r="X79" s="67">
        <v>2</v>
      </c>
      <c r="Y79" s="99">
        <v>15</v>
      </c>
      <c r="Z79" s="143">
        <f t="shared" si="41"/>
        <v>15000</v>
      </c>
      <c r="AA79" s="98" t="s">
        <v>77</v>
      </c>
      <c r="AB79" s="215"/>
      <c r="AC79" s="158">
        <f t="shared" si="42"/>
        <v>0</v>
      </c>
      <c r="AD79" s="98" t="s">
        <v>77</v>
      </c>
      <c r="AE79" s="215"/>
      <c r="AF79" s="158">
        <f t="shared" si="43"/>
        <v>0</v>
      </c>
      <c r="AG79" s="67">
        <v>285</v>
      </c>
      <c r="AH79" s="99">
        <v>9.57</v>
      </c>
      <c r="AI79" s="158">
        <f t="shared" si="44"/>
        <v>9570</v>
      </c>
      <c r="AJ79" s="67" t="s">
        <v>198</v>
      </c>
      <c r="AK79" s="99">
        <v>16</v>
      </c>
      <c r="AL79" s="159">
        <f t="shared" si="54"/>
        <v>16000</v>
      </c>
      <c r="AM79" s="73">
        <v>70</v>
      </c>
      <c r="AN79" s="74">
        <v>49</v>
      </c>
      <c r="AO79" s="75">
        <f t="shared" si="62"/>
        <v>49000</v>
      </c>
      <c r="AP79" s="73">
        <v>70</v>
      </c>
      <c r="AQ79" s="74">
        <v>200</v>
      </c>
      <c r="AR79" s="92" t="e">
        <f>AQ79*#REF!</f>
        <v>#REF!</v>
      </c>
      <c r="AS79" s="73">
        <v>70</v>
      </c>
      <c r="AT79" s="74">
        <v>125</v>
      </c>
      <c r="AU79" s="74" t="e">
        <f>AT79*#REF!</f>
        <v>#REF!</v>
      </c>
      <c r="AV79" s="73">
        <v>70</v>
      </c>
      <c r="AW79" s="145">
        <v>290.79000000000002</v>
      </c>
      <c r="AX79" s="75" t="e">
        <f>AW79*#REF!</f>
        <v>#REF!</v>
      </c>
      <c r="AY79" s="93"/>
      <c r="AZ79" s="77">
        <f t="shared" si="63"/>
        <v>9</v>
      </c>
      <c r="BA79" s="77">
        <f t="shared" si="55"/>
        <v>74.802999999999997</v>
      </c>
      <c r="BB79" s="77">
        <f t="shared" si="56"/>
        <v>17.335000000000001</v>
      </c>
      <c r="BC79" s="77">
        <f t="shared" si="57"/>
        <v>290.79000000000002</v>
      </c>
      <c r="BD79" s="88"/>
      <c r="BE79" s="79">
        <f t="shared" si="64"/>
        <v>9000</v>
      </c>
      <c r="BF79" s="80">
        <f t="shared" si="64"/>
        <v>74803</v>
      </c>
      <c r="BG79" s="91">
        <f t="shared" si="64"/>
        <v>17335</v>
      </c>
      <c r="BH79" s="342">
        <f t="shared" si="59"/>
        <v>56.029999999999994</v>
      </c>
      <c r="BI79" s="82"/>
    </row>
    <row r="80" spans="1:61" ht="24" x14ac:dyDescent="0.25">
      <c r="A80" s="137">
        <v>71</v>
      </c>
      <c r="B80" s="96" t="s">
        <v>172</v>
      </c>
      <c r="C80" s="84" t="s">
        <v>230</v>
      </c>
      <c r="D80" s="216" t="s">
        <v>231</v>
      </c>
      <c r="E80" s="86" t="s">
        <v>62</v>
      </c>
      <c r="F80" s="64"/>
      <c r="G80" s="64">
        <f t="shared" si="53"/>
        <v>0</v>
      </c>
      <c r="H80" s="183">
        <v>197.6</v>
      </c>
      <c r="I80" s="184">
        <f t="shared" si="60"/>
        <v>0</v>
      </c>
      <c r="J80" s="351">
        <v>1045</v>
      </c>
      <c r="K80" s="211">
        <v>50</v>
      </c>
      <c r="L80" s="98" t="s">
        <v>77</v>
      </c>
      <c r="M80" s="215"/>
      <c r="N80" s="158">
        <f t="shared" si="61"/>
        <v>0</v>
      </c>
      <c r="O80" s="98" t="s">
        <v>77</v>
      </c>
      <c r="P80" s="215"/>
      <c r="Q80" s="158">
        <f t="shared" si="38"/>
        <v>0</v>
      </c>
      <c r="R80" s="98" t="s">
        <v>77</v>
      </c>
      <c r="S80" s="215"/>
      <c r="T80" s="158">
        <f t="shared" si="39"/>
        <v>0</v>
      </c>
      <c r="U80" s="98" t="s">
        <v>77</v>
      </c>
      <c r="V80" s="215"/>
      <c r="W80" s="158">
        <f t="shared" si="40"/>
        <v>0</v>
      </c>
      <c r="X80" s="98" t="s">
        <v>77</v>
      </c>
      <c r="Y80" s="215"/>
      <c r="Z80" s="143">
        <f t="shared" si="41"/>
        <v>0</v>
      </c>
      <c r="AA80" s="98" t="s">
        <v>77</v>
      </c>
      <c r="AB80" s="215"/>
      <c r="AC80" s="158">
        <f t="shared" si="42"/>
        <v>0</v>
      </c>
      <c r="AD80" s="98" t="s">
        <v>77</v>
      </c>
      <c r="AE80" s="215"/>
      <c r="AF80" s="158">
        <f t="shared" si="43"/>
        <v>0</v>
      </c>
      <c r="AG80" s="67">
        <v>145</v>
      </c>
      <c r="AH80" s="99">
        <v>182</v>
      </c>
      <c r="AI80" s="158">
        <f t="shared" si="44"/>
        <v>9100</v>
      </c>
      <c r="AJ80" s="98" t="s">
        <v>77</v>
      </c>
      <c r="AK80" s="215"/>
      <c r="AL80" s="159">
        <f t="shared" si="54"/>
        <v>0</v>
      </c>
      <c r="AM80" s="73">
        <v>71</v>
      </c>
      <c r="AN80" s="74">
        <v>84</v>
      </c>
      <c r="AO80" s="75">
        <f t="shared" si="62"/>
        <v>4200</v>
      </c>
      <c r="AP80" s="73">
        <v>71</v>
      </c>
      <c r="AQ80" s="74">
        <v>300</v>
      </c>
      <c r="AR80" s="92" t="e">
        <f>AQ80*#REF!</f>
        <v>#REF!</v>
      </c>
      <c r="AS80" s="73">
        <v>71</v>
      </c>
      <c r="AT80" s="74">
        <v>120</v>
      </c>
      <c r="AU80" s="74" t="e">
        <f>AT80*#REF!</f>
        <v>#REF!</v>
      </c>
      <c r="AV80" s="73">
        <v>71</v>
      </c>
      <c r="AW80" s="145">
        <v>290.79000000000002</v>
      </c>
      <c r="AX80" s="75" t="e">
        <f>AW80*#REF!</f>
        <v>#REF!</v>
      </c>
      <c r="AY80" s="93"/>
      <c r="AZ80" s="77">
        <f t="shared" si="63"/>
        <v>84</v>
      </c>
      <c r="BA80" s="77">
        <f t="shared" si="55"/>
        <v>195.358</v>
      </c>
      <c r="BB80" s="77">
        <f t="shared" si="56"/>
        <v>182</v>
      </c>
      <c r="BC80" s="77">
        <f t="shared" si="57"/>
        <v>300</v>
      </c>
      <c r="BD80" s="88"/>
      <c r="BE80" s="79">
        <f t="shared" si="64"/>
        <v>4200</v>
      </c>
      <c r="BF80" s="80">
        <f t="shared" si="64"/>
        <v>9767.9</v>
      </c>
      <c r="BG80" s="91">
        <f t="shared" si="64"/>
        <v>9100</v>
      </c>
      <c r="BH80" s="342">
        <f t="shared" si="59"/>
        <v>197.59666666666666</v>
      </c>
      <c r="BI80" s="82"/>
    </row>
    <row r="81" spans="1:61" ht="60" x14ac:dyDescent="0.25">
      <c r="A81" s="59">
        <v>72</v>
      </c>
      <c r="B81" s="96" t="s">
        <v>172</v>
      </c>
      <c r="C81" s="84" t="s">
        <v>232</v>
      </c>
      <c r="D81" s="85" t="s">
        <v>233</v>
      </c>
      <c r="E81" s="86" t="s">
        <v>62</v>
      </c>
      <c r="F81" s="64">
        <v>500</v>
      </c>
      <c r="G81" s="64">
        <f t="shared" si="53"/>
        <v>500</v>
      </c>
      <c r="H81" s="183">
        <v>76</v>
      </c>
      <c r="I81" s="184">
        <f t="shared" si="60"/>
        <v>38000</v>
      </c>
      <c r="J81" s="351">
        <v>11575</v>
      </c>
      <c r="K81" s="211">
        <v>7215</v>
      </c>
      <c r="L81" s="67">
        <v>87</v>
      </c>
      <c r="M81" s="99">
        <v>40</v>
      </c>
      <c r="N81" s="158">
        <f t="shared" si="61"/>
        <v>288600</v>
      </c>
      <c r="O81" s="67">
        <v>120</v>
      </c>
      <c r="P81" s="99">
        <v>8</v>
      </c>
      <c r="Q81" s="158">
        <f t="shared" si="38"/>
        <v>57720</v>
      </c>
      <c r="R81" s="98" t="s">
        <v>77</v>
      </c>
      <c r="S81" s="215"/>
      <c r="T81" s="158">
        <f t="shared" si="39"/>
        <v>0</v>
      </c>
      <c r="U81" s="98" t="s">
        <v>77</v>
      </c>
      <c r="V81" s="99"/>
      <c r="W81" s="158">
        <f t="shared" si="40"/>
        <v>0</v>
      </c>
      <c r="X81" s="67">
        <v>19</v>
      </c>
      <c r="Y81" s="99">
        <v>20</v>
      </c>
      <c r="Z81" s="143">
        <f t="shared" si="41"/>
        <v>144300</v>
      </c>
      <c r="AA81" s="98" t="s">
        <v>77</v>
      </c>
      <c r="AB81" s="215"/>
      <c r="AC81" s="158">
        <f t="shared" si="42"/>
        <v>0</v>
      </c>
      <c r="AD81" s="98" t="s">
        <v>77</v>
      </c>
      <c r="AE81" s="215"/>
      <c r="AF81" s="158">
        <f t="shared" si="43"/>
        <v>0</v>
      </c>
      <c r="AG81" s="98" t="s">
        <v>77</v>
      </c>
      <c r="AH81" s="215"/>
      <c r="AI81" s="158">
        <f t="shared" si="44"/>
        <v>0</v>
      </c>
      <c r="AJ81" s="67" t="s">
        <v>234</v>
      </c>
      <c r="AK81" s="99">
        <v>30</v>
      </c>
      <c r="AL81" s="159">
        <f t="shared" si="54"/>
        <v>216450</v>
      </c>
      <c r="AM81" s="73">
        <v>72</v>
      </c>
      <c r="AN81" s="74">
        <v>126</v>
      </c>
      <c r="AO81" s="75">
        <f t="shared" si="62"/>
        <v>909090</v>
      </c>
      <c r="AP81" s="73">
        <v>72</v>
      </c>
      <c r="AQ81" s="74">
        <v>120</v>
      </c>
      <c r="AR81" s="92" t="e">
        <f>AQ81*#REF!</f>
        <v>#REF!</v>
      </c>
      <c r="AS81" s="73">
        <v>72</v>
      </c>
      <c r="AT81" s="74">
        <v>120</v>
      </c>
      <c r="AU81" s="74" t="e">
        <f>AT81*#REF!</f>
        <v>#REF!</v>
      </c>
      <c r="AV81" s="73">
        <v>72</v>
      </c>
      <c r="AW81" s="145">
        <v>290.79000000000002</v>
      </c>
      <c r="AX81" s="75" t="e">
        <f>AW81*#REF!</f>
        <v>#REF!</v>
      </c>
      <c r="AY81" s="93"/>
      <c r="AZ81" s="77">
        <f t="shared" si="63"/>
        <v>8</v>
      </c>
      <c r="BA81" s="77">
        <f t="shared" si="55"/>
        <v>94.348749999999995</v>
      </c>
      <c r="BB81" s="77">
        <f t="shared" si="56"/>
        <v>80</v>
      </c>
      <c r="BC81" s="77">
        <f t="shared" si="57"/>
        <v>290.79000000000002</v>
      </c>
      <c r="BD81" s="88"/>
      <c r="BE81" s="79">
        <f t="shared" si="64"/>
        <v>57720</v>
      </c>
      <c r="BF81" s="80">
        <f t="shared" si="64"/>
        <v>680726.23124999995</v>
      </c>
      <c r="BG81" s="91">
        <f t="shared" si="64"/>
        <v>577200</v>
      </c>
      <c r="BH81" s="342">
        <f t="shared" si="59"/>
        <v>75.999999999999986</v>
      </c>
      <c r="BI81" s="82"/>
    </row>
    <row r="82" spans="1:61" ht="48" x14ac:dyDescent="0.25">
      <c r="A82" s="137">
        <v>73</v>
      </c>
      <c r="B82" s="96" t="s">
        <v>172</v>
      </c>
      <c r="C82" s="84" t="s">
        <v>235</v>
      </c>
      <c r="D82" s="85" t="s">
        <v>236</v>
      </c>
      <c r="E82" s="86" t="s">
        <v>62</v>
      </c>
      <c r="F82" s="64">
        <v>40</v>
      </c>
      <c r="G82" s="64">
        <f t="shared" si="53"/>
        <v>40</v>
      </c>
      <c r="H82" s="183">
        <v>47.16</v>
      </c>
      <c r="I82" s="184">
        <f t="shared" si="60"/>
        <v>1886.3999999999999</v>
      </c>
      <c r="J82" s="351">
        <v>21750</v>
      </c>
      <c r="K82" s="211">
        <v>400</v>
      </c>
      <c r="L82" s="67">
        <v>71</v>
      </c>
      <c r="M82" s="99">
        <v>45</v>
      </c>
      <c r="N82" s="158">
        <f t="shared" si="61"/>
        <v>18000</v>
      </c>
      <c r="O82" s="67">
        <v>94</v>
      </c>
      <c r="P82" s="99">
        <v>20</v>
      </c>
      <c r="Q82" s="158">
        <f t="shared" si="38"/>
        <v>8000</v>
      </c>
      <c r="R82" s="67">
        <v>708</v>
      </c>
      <c r="S82" s="99">
        <v>38.61</v>
      </c>
      <c r="T82" s="158">
        <f t="shared" si="39"/>
        <v>15444</v>
      </c>
      <c r="U82" s="67" t="s">
        <v>237</v>
      </c>
      <c r="V82" s="99">
        <v>30</v>
      </c>
      <c r="W82" s="158">
        <f t="shared" si="40"/>
        <v>12000</v>
      </c>
      <c r="X82" s="67">
        <v>63</v>
      </c>
      <c r="Y82" s="99">
        <v>45</v>
      </c>
      <c r="Z82" s="143">
        <f t="shared" si="41"/>
        <v>18000</v>
      </c>
      <c r="AA82" s="67">
        <v>73</v>
      </c>
      <c r="AB82" s="99">
        <v>47.1</v>
      </c>
      <c r="AC82" s="158">
        <f t="shared" si="42"/>
        <v>18840</v>
      </c>
      <c r="AD82" s="98" t="s">
        <v>77</v>
      </c>
      <c r="AE82" s="215"/>
      <c r="AF82" s="158">
        <f t="shared" si="43"/>
        <v>0</v>
      </c>
      <c r="AG82" s="67">
        <v>127</v>
      </c>
      <c r="AH82" s="99">
        <v>21</v>
      </c>
      <c r="AI82" s="158">
        <f t="shared" si="44"/>
        <v>8400</v>
      </c>
      <c r="AJ82" s="67" t="s">
        <v>238</v>
      </c>
      <c r="AK82" s="99">
        <v>20</v>
      </c>
      <c r="AL82" s="159">
        <f t="shared" si="54"/>
        <v>8000</v>
      </c>
      <c r="AM82" s="73">
        <v>73</v>
      </c>
      <c r="AN82" s="74">
        <v>63</v>
      </c>
      <c r="AO82" s="75">
        <f t="shared" si="62"/>
        <v>25200</v>
      </c>
      <c r="AP82" s="73">
        <v>73</v>
      </c>
      <c r="AQ82" s="74">
        <v>150</v>
      </c>
      <c r="AR82" s="92" t="e">
        <f>AQ82*#REF!</f>
        <v>#REF!</v>
      </c>
      <c r="AS82" s="73">
        <v>73</v>
      </c>
      <c r="AT82" s="74">
        <v>65</v>
      </c>
      <c r="AU82" s="74" t="e">
        <f>AT82*#REF!</f>
        <v>#REF!</v>
      </c>
      <c r="AV82" s="73">
        <v>73</v>
      </c>
      <c r="AW82" s="145">
        <v>96.93</v>
      </c>
      <c r="AX82" s="75" t="e">
        <f>AW82*#REF!</f>
        <v>#REF!</v>
      </c>
      <c r="AY82" s="93"/>
      <c r="AZ82" s="77">
        <f t="shared" si="63"/>
        <v>20</v>
      </c>
      <c r="BA82" s="77">
        <f t="shared" si="55"/>
        <v>53.470000000000006</v>
      </c>
      <c r="BB82" s="77">
        <f t="shared" si="56"/>
        <v>45</v>
      </c>
      <c r="BC82" s="77">
        <f t="shared" si="57"/>
        <v>150</v>
      </c>
      <c r="BD82" s="88"/>
      <c r="BE82" s="79">
        <f t="shared" si="64"/>
        <v>8000</v>
      </c>
      <c r="BF82" s="80">
        <f t="shared" si="64"/>
        <v>21388.000000000004</v>
      </c>
      <c r="BG82" s="91">
        <f t="shared" si="64"/>
        <v>18000</v>
      </c>
      <c r="BH82" s="342">
        <f t="shared" si="59"/>
        <v>47.164000000000009</v>
      </c>
      <c r="BI82" s="82"/>
    </row>
    <row r="83" spans="1:61" ht="108" x14ac:dyDescent="0.25">
      <c r="A83" s="59">
        <v>74</v>
      </c>
      <c r="B83" s="96" t="s">
        <v>172</v>
      </c>
      <c r="C83" s="84" t="s">
        <v>239</v>
      </c>
      <c r="D83" s="85" t="s">
        <v>240</v>
      </c>
      <c r="E83" s="86" t="s">
        <v>62</v>
      </c>
      <c r="F83" s="64"/>
      <c r="G83" s="64">
        <f t="shared" si="53"/>
        <v>0</v>
      </c>
      <c r="H83" s="183">
        <v>173.2</v>
      </c>
      <c r="I83" s="184">
        <f t="shared" si="60"/>
        <v>0</v>
      </c>
      <c r="J83" s="351">
        <v>30301</v>
      </c>
      <c r="K83" s="211">
        <v>1000</v>
      </c>
      <c r="L83" s="98" t="s">
        <v>77</v>
      </c>
      <c r="M83" s="215"/>
      <c r="N83" s="158">
        <f t="shared" si="61"/>
        <v>0</v>
      </c>
      <c r="O83" s="98" t="s">
        <v>77</v>
      </c>
      <c r="P83" s="215"/>
      <c r="Q83" s="158">
        <f t="shared" si="38"/>
        <v>0</v>
      </c>
      <c r="R83" s="98" t="s">
        <v>77</v>
      </c>
      <c r="S83" s="215"/>
      <c r="T83" s="158">
        <f t="shared" si="39"/>
        <v>0</v>
      </c>
      <c r="U83" s="98" t="s">
        <v>77</v>
      </c>
      <c r="V83" s="215"/>
      <c r="W83" s="158">
        <f t="shared" si="40"/>
        <v>0</v>
      </c>
      <c r="X83" s="98" t="s">
        <v>77</v>
      </c>
      <c r="Y83" s="215"/>
      <c r="Z83" s="143">
        <f t="shared" si="41"/>
        <v>0</v>
      </c>
      <c r="AA83" s="98" t="s">
        <v>77</v>
      </c>
      <c r="AB83" s="215"/>
      <c r="AC83" s="158">
        <f t="shared" si="42"/>
        <v>0</v>
      </c>
      <c r="AD83" s="98" t="s">
        <v>77</v>
      </c>
      <c r="AE83" s="215"/>
      <c r="AF83" s="158">
        <f t="shared" si="43"/>
        <v>0</v>
      </c>
      <c r="AG83" s="67">
        <v>284</v>
      </c>
      <c r="AH83" s="99">
        <v>12.18</v>
      </c>
      <c r="AI83" s="158">
        <f t="shared" si="44"/>
        <v>12180</v>
      </c>
      <c r="AJ83" s="98" t="s">
        <v>77</v>
      </c>
      <c r="AK83" s="215"/>
      <c r="AL83" s="159">
        <f t="shared" si="54"/>
        <v>0</v>
      </c>
      <c r="AM83" s="73">
        <v>74</v>
      </c>
      <c r="AN83" s="74">
        <v>58.8</v>
      </c>
      <c r="AO83" s="75">
        <f t="shared" si="62"/>
        <v>58800</v>
      </c>
      <c r="AP83" s="73">
        <v>74</v>
      </c>
      <c r="AQ83" s="74">
        <v>450</v>
      </c>
      <c r="AR83" s="92" t="e">
        <f>AQ83*#REF!</f>
        <v>#REF!</v>
      </c>
      <c r="AS83" s="73">
        <v>74</v>
      </c>
      <c r="AT83" s="74">
        <v>170</v>
      </c>
      <c r="AU83" s="74" t="e">
        <f>AT83*#REF!</f>
        <v>#REF!</v>
      </c>
      <c r="AV83" s="73">
        <v>74</v>
      </c>
      <c r="AW83" s="145">
        <v>290.79000000000002</v>
      </c>
      <c r="AX83" s="75" t="e">
        <f>AW83*#REF!</f>
        <v>#REF!</v>
      </c>
      <c r="AY83" s="93"/>
      <c r="AZ83" s="77">
        <f t="shared" si="63"/>
        <v>12.18</v>
      </c>
      <c r="BA83" s="77">
        <f t="shared" si="55"/>
        <v>196.35399999999998</v>
      </c>
      <c r="BB83" s="77">
        <f t="shared" si="56"/>
        <v>170</v>
      </c>
      <c r="BC83" s="77">
        <f t="shared" si="57"/>
        <v>450</v>
      </c>
      <c r="BD83" s="88"/>
      <c r="BE83" s="79">
        <f t="shared" si="64"/>
        <v>12180</v>
      </c>
      <c r="BF83" s="80">
        <f t="shared" si="64"/>
        <v>196353.99999999997</v>
      </c>
      <c r="BG83" s="91">
        <f t="shared" si="64"/>
        <v>170000</v>
      </c>
      <c r="BH83" s="342">
        <f t="shared" si="59"/>
        <v>173.19666666666669</v>
      </c>
      <c r="BI83" s="82"/>
    </row>
    <row r="84" spans="1:61" ht="24" x14ac:dyDescent="0.25">
      <c r="A84" s="137">
        <v>75</v>
      </c>
      <c r="B84" s="96" t="s">
        <v>172</v>
      </c>
      <c r="C84" s="84" t="s">
        <v>241</v>
      </c>
      <c r="D84" s="85" t="s">
        <v>242</v>
      </c>
      <c r="E84" s="86" t="s">
        <v>62</v>
      </c>
      <c r="F84" s="64">
        <v>500</v>
      </c>
      <c r="G84" s="64">
        <f t="shared" si="53"/>
        <v>500</v>
      </c>
      <c r="H84" s="183">
        <v>66.84</v>
      </c>
      <c r="I84" s="184">
        <f t="shared" si="60"/>
        <v>33420</v>
      </c>
      <c r="J84" s="351">
        <v>4413</v>
      </c>
      <c r="K84" s="211">
        <v>1550</v>
      </c>
      <c r="L84" s="67">
        <v>147</v>
      </c>
      <c r="M84" s="99">
        <v>45</v>
      </c>
      <c r="N84" s="158">
        <f t="shared" si="61"/>
        <v>69750</v>
      </c>
      <c r="O84" s="67">
        <v>203</v>
      </c>
      <c r="P84" s="99">
        <v>20</v>
      </c>
      <c r="Q84" s="158">
        <f t="shared" si="38"/>
        <v>31000</v>
      </c>
      <c r="R84" s="67">
        <v>628</v>
      </c>
      <c r="S84" s="99">
        <v>40</v>
      </c>
      <c r="T84" s="158">
        <f t="shared" si="39"/>
        <v>62000</v>
      </c>
      <c r="U84" s="67" t="s">
        <v>199</v>
      </c>
      <c r="V84" s="99">
        <v>20</v>
      </c>
      <c r="W84" s="158">
        <f t="shared" si="40"/>
        <v>31000</v>
      </c>
      <c r="X84" s="67">
        <v>31</v>
      </c>
      <c r="Y84" s="99">
        <v>20</v>
      </c>
      <c r="Z84" s="143">
        <f t="shared" si="41"/>
        <v>31000</v>
      </c>
      <c r="AA84" s="67">
        <v>30</v>
      </c>
      <c r="AB84" s="99">
        <v>70.47</v>
      </c>
      <c r="AC84" s="158">
        <f t="shared" si="42"/>
        <v>109228.5</v>
      </c>
      <c r="AD84" s="67">
        <v>64</v>
      </c>
      <c r="AE84" s="99">
        <v>47</v>
      </c>
      <c r="AF84" s="158">
        <f t="shared" si="43"/>
        <v>72850</v>
      </c>
      <c r="AG84" s="67">
        <v>287</v>
      </c>
      <c r="AH84" s="99">
        <v>4.6399999999999997</v>
      </c>
      <c r="AI84" s="158">
        <f t="shared" si="44"/>
        <v>7191.9999999999991</v>
      </c>
      <c r="AJ84" s="67" t="s">
        <v>243</v>
      </c>
      <c r="AK84" s="99">
        <v>25</v>
      </c>
      <c r="AL84" s="159">
        <f t="shared" si="54"/>
        <v>38750</v>
      </c>
      <c r="AM84" s="73">
        <v>75</v>
      </c>
      <c r="AN84" s="74">
        <v>77</v>
      </c>
      <c r="AO84" s="75">
        <f t="shared" si="62"/>
        <v>119350</v>
      </c>
      <c r="AP84" s="73">
        <v>75</v>
      </c>
      <c r="AQ84" s="74">
        <v>350</v>
      </c>
      <c r="AR84" s="92" t="e">
        <f>AQ84*#REF!</f>
        <v>#REF!</v>
      </c>
      <c r="AS84" s="73">
        <v>75</v>
      </c>
      <c r="AT84" s="74">
        <v>80</v>
      </c>
      <c r="AU84" s="74" t="e">
        <f>AT84*#REF!</f>
        <v>#REF!</v>
      </c>
      <c r="AV84" s="73">
        <v>75</v>
      </c>
      <c r="AW84" s="145">
        <v>290.79000000000002</v>
      </c>
      <c r="AX84" s="75" t="e">
        <f>AW84*#REF!</f>
        <v>#REF!</v>
      </c>
      <c r="AY84" s="93"/>
      <c r="AZ84" s="77">
        <f t="shared" si="63"/>
        <v>4.6399999999999997</v>
      </c>
      <c r="BA84" s="77">
        <f t="shared" si="55"/>
        <v>83.838461538461544</v>
      </c>
      <c r="BB84" s="77">
        <f t="shared" si="56"/>
        <v>45</v>
      </c>
      <c r="BC84" s="77">
        <f t="shared" si="57"/>
        <v>350</v>
      </c>
      <c r="BD84" s="88"/>
      <c r="BE84" s="79">
        <f t="shared" si="64"/>
        <v>7191.9999999999991</v>
      </c>
      <c r="BF84" s="80">
        <f t="shared" si="64"/>
        <v>129949.61538461539</v>
      </c>
      <c r="BG84" s="91">
        <f t="shared" si="64"/>
        <v>69750</v>
      </c>
      <c r="BH84" s="342">
        <f t="shared" si="59"/>
        <v>66.841818181818198</v>
      </c>
      <c r="BI84" s="82"/>
    </row>
    <row r="85" spans="1:61" ht="60" x14ac:dyDescent="0.25">
      <c r="A85" s="218">
        <v>76</v>
      </c>
      <c r="B85" s="103" t="s">
        <v>172</v>
      </c>
      <c r="C85" s="153" t="s">
        <v>244</v>
      </c>
      <c r="D85" s="154" t="s">
        <v>245</v>
      </c>
      <c r="E85" s="155" t="s">
        <v>62</v>
      </c>
      <c r="F85" s="375">
        <v>200</v>
      </c>
      <c r="G85" s="64">
        <f t="shared" si="53"/>
        <v>200</v>
      </c>
      <c r="H85" s="220">
        <v>246</v>
      </c>
      <c r="I85" s="184">
        <f t="shared" si="60"/>
        <v>49200</v>
      </c>
      <c r="J85" s="352">
        <v>4571</v>
      </c>
      <c r="K85" s="221">
        <v>2000</v>
      </c>
      <c r="L85" s="222" t="s">
        <v>77</v>
      </c>
      <c r="M85" s="223"/>
      <c r="N85" s="158">
        <f t="shared" si="61"/>
        <v>0</v>
      </c>
      <c r="O85" s="104">
        <v>263</v>
      </c>
      <c r="P85" s="224">
        <v>40</v>
      </c>
      <c r="Q85" s="158">
        <f t="shared" si="38"/>
        <v>80000</v>
      </c>
      <c r="R85" s="104">
        <v>638</v>
      </c>
      <c r="S85" s="224">
        <v>120</v>
      </c>
      <c r="T85" s="158">
        <f t="shared" si="39"/>
        <v>240000</v>
      </c>
      <c r="U85" s="104" t="s">
        <v>243</v>
      </c>
      <c r="V85" s="224">
        <v>60</v>
      </c>
      <c r="W85" s="158">
        <f t="shared" si="40"/>
        <v>120000</v>
      </c>
      <c r="X85" s="104">
        <v>74</v>
      </c>
      <c r="Y85" s="224">
        <v>80</v>
      </c>
      <c r="Z85" s="143">
        <f t="shared" si="41"/>
        <v>160000</v>
      </c>
      <c r="AA85" s="222" t="s">
        <v>77</v>
      </c>
      <c r="AB85" s="223"/>
      <c r="AC85" s="158">
        <f t="shared" si="42"/>
        <v>0</v>
      </c>
      <c r="AD85" s="222" t="s">
        <v>77</v>
      </c>
      <c r="AE85" s="223"/>
      <c r="AF85" s="158">
        <f t="shared" si="43"/>
        <v>0</v>
      </c>
      <c r="AG85" s="104">
        <v>209</v>
      </c>
      <c r="AH85" s="224">
        <v>31.32</v>
      </c>
      <c r="AI85" s="158">
        <f t="shared" si="44"/>
        <v>62640</v>
      </c>
      <c r="AJ85" s="222" t="s">
        <v>77</v>
      </c>
      <c r="AK85" s="223"/>
      <c r="AL85" s="159">
        <f t="shared" si="54"/>
        <v>0</v>
      </c>
      <c r="AM85" s="73">
        <v>76</v>
      </c>
      <c r="AN85" s="74">
        <v>672</v>
      </c>
      <c r="AO85" s="75">
        <f t="shared" si="62"/>
        <v>1344000</v>
      </c>
      <c r="AP85" s="73">
        <v>76</v>
      </c>
      <c r="AQ85" s="74">
        <v>400</v>
      </c>
      <c r="AR85" s="92" t="e">
        <f>AQ85*#REF!</f>
        <v>#REF!</v>
      </c>
      <c r="AS85" s="73">
        <v>76</v>
      </c>
      <c r="AT85" s="74">
        <v>350</v>
      </c>
      <c r="AU85" s="74" t="e">
        <f>AT85*#REF!</f>
        <v>#REF!</v>
      </c>
      <c r="AV85" s="73">
        <v>76</v>
      </c>
      <c r="AW85" s="145">
        <v>1615.51</v>
      </c>
      <c r="AX85" s="75" t="e">
        <f>AW85*#REF!</f>
        <v>#REF!</v>
      </c>
      <c r="AY85" s="93"/>
      <c r="AZ85" s="77">
        <f t="shared" si="63"/>
        <v>31.32</v>
      </c>
      <c r="BA85" s="77">
        <f t="shared" si="55"/>
        <v>374.31444444444446</v>
      </c>
      <c r="BB85" s="77">
        <f t="shared" si="56"/>
        <v>120</v>
      </c>
      <c r="BC85" s="77">
        <f t="shared" si="57"/>
        <v>1615.51</v>
      </c>
      <c r="BD85" s="88"/>
      <c r="BE85" s="79">
        <f t="shared" si="64"/>
        <v>62640</v>
      </c>
      <c r="BF85" s="80">
        <f t="shared" si="64"/>
        <v>748628.88888888888</v>
      </c>
      <c r="BG85" s="91">
        <f t="shared" si="64"/>
        <v>240000</v>
      </c>
      <c r="BH85" s="342">
        <f t="shared" si="59"/>
        <v>246</v>
      </c>
      <c r="BI85" s="82"/>
    </row>
    <row r="86" spans="1:61" s="204" customFormat="1" x14ac:dyDescent="0.25">
      <c r="A86" s="225"/>
      <c r="B86" s="114"/>
      <c r="C86" s="115"/>
      <c r="D86" s="116" t="s">
        <v>246</v>
      </c>
      <c r="E86" s="116"/>
      <c r="F86" s="226"/>
      <c r="G86" s="226"/>
      <c r="H86" s="120"/>
      <c r="I86" s="120">
        <f>SUM(I57:I85)</f>
        <v>365071.73</v>
      </c>
      <c r="J86" s="360"/>
      <c r="K86" s="228"/>
      <c r="L86" s="227"/>
      <c r="M86" s="227"/>
      <c r="N86" s="227"/>
      <c r="O86" s="227"/>
      <c r="P86" s="227"/>
      <c r="Q86" s="227"/>
      <c r="R86" s="227"/>
      <c r="S86" s="227"/>
      <c r="T86" s="227"/>
      <c r="U86" s="227"/>
      <c r="V86" s="227"/>
      <c r="W86" s="227"/>
      <c r="X86" s="227"/>
      <c r="Y86" s="227"/>
      <c r="Z86" s="227"/>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03"/>
      <c r="BA86" s="229"/>
      <c r="BB86" s="229"/>
      <c r="BC86" s="229"/>
      <c r="BD86" s="229"/>
      <c r="BE86" s="125">
        <f>SUM(BE57:BE85)</f>
        <v>667709.9</v>
      </c>
      <c r="BF86" s="125">
        <f t="shared" ref="BF86:BG86" si="65">SUM(BF57:BF85)</f>
        <v>3643128.9974443614</v>
      </c>
      <c r="BG86" s="125">
        <f t="shared" si="65"/>
        <v>2479716.15</v>
      </c>
      <c r="BH86" s="346"/>
      <c r="BI86" s="82"/>
    </row>
    <row r="87" spans="1:61" x14ac:dyDescent="0.25">
      <c r="A87" s="230"/>
      <c r="B87" s="231"/>
      <c r="C87" s="231"/>
      <c r="D87" s="232" t="s">
        <v>247</v>
      </c>
      <c r="E87" s="233"/>
      <c r="F87" s="234"/>
      <c r="G87" s="234"/>
      <c r="H87" s="235"/>
      <c r="I87" s="236"/>
      <c r="J87" s="237"/>
      <c r="K87" s="238"/>
      <c r="L87" s="239"/>
      <c r="M87" s="239"/>
      <c r="N87" s="239"/>
      <c r="O87" s="239"/>
      <c r="P87" s="239"/>
      <c r="Q87" s="239"/>
      <c r="R87" s="239"/>
      <c r="S87" s="239"/>
      <c r="T87" s="239"/>
      <c r="U87" s="239"/>
      <c r="V87" s="239"/>
      <c r="W87" s="239"/>
      <c r="X87" s="239"/>
      <c r="Y87" s="239"/>
      <c r="Z87" s="239"/>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347"/>
      <c r="BI87" s="82"/>
    </row>
    <row r="88" spans="1:61" ht="48" x14ac:dyDescent="0.25">
      <c r="A88" s="137">
        <v>77</v>
      </c>
      <c r="B88" s="241" t="s">
        <v>248</v>
      </c>
      <c r="C88" s="84" t="s">
        <v>249</v>
      </c>
      <c r="D88" s="242" t="s">
        <v>250</v>
      </c>
      <c r="E88" s="86" t="s">
        <v>62</v>
      </c>
      <c r="F88" s="138">
        <v>60</v>
      </c>
      <c r="G88" s="64">
        <f t="shared" ref="G88:G119" si="66">SUM(F88:F88)</f>
        <v>60</v>
      </c>
      <c r="H88" s="243">
        <v>157.5</v>
      </c>
      <c r="I88" s="244">
        <f>G88*H88</f>
        <v>9450</v>
      </c>
      <c r="J88" s="359">
        <v>1201</v>
      </c>
      <c r="K88" s="211">
        <v>300</v>
      </c>
      <c r="L88" s="213" t="s">
        <v>37</v>
      </c>
      <c r="M88" s="214"/>
      <c r="N88" s="212">
        <f t="shared" ref="N88:N140" si="67">M88*K88</f>
        <v>0</v>
      </c>
      <c r="O88" s="213" t="s">
        <v>37</v>
      </c>
      <c r="P88" s="214"/>
      <c r="Q88" s="212">
        <f t="shared" ref="Q88:Q140" si="68">P88*K88</f>
        <v>0</v>
      </c>
      <c r="R88" s="213" t="s">
        <v>37</v>
      </c>
      <c r="S88" s="214"/>
      <c r="T88" s="212">
        <f t="shared" ref="T88:T140" si="69">S88*K88</f>
        <v>0</v>
      </c>
      <c r="U88" s="213" t="s">
        <v>37</v>
      </c>
      <c r="V88" s="214"/>
      <c r="W88" s="212">
        <f t="shared" ref="W88:W140" si="70">V88*K88</f>
        <v>0</v>
      </c>
      <c r="X88" s="213" t="s">
        <v>37</v>
      </c>
      <c r="Y88" s="214"/>
      <c r="Z88" s="212">
        <f t="shared" ref="Z88:Z140" si="71">Y88*K88</f>
        <v>0</v>
      </c>
      <c r="AA88" s="213" t="s">
        <v>37</v>
      </c>
      <c r="AB88" s="214"/>
      <c r="AC88" s="212">
        <f t="shared" ref="AC88:AC140" si="72">AB88*K88</f>
        <v>0</v>
      </c>
      <c r="AD88" s="213" t="s">
        <v>37</v>
      </c>
      <c r="AE88" s="214"/>
      <c r="AF88" s="212">
        <f t="shared" ref="AF88:AF140" si="73">AE88*K88</f>
        <v>0</v>
      </c>
      <c r="AG88" s="213" t="s">
        <v>37</v>
      </c>
      <c r="AH88" s="214"/>
      <c r="AI88" s="212">
        <f t="shared" ref="AI88:AI140" si="74">AH88*K88</f>
        <v>0</v>
      </c>
      <c r="AJ88" s="213" t="s">
        <v>37</v>
      </c>
      <c r="AK88" s="214"/>
      <c r="AL88" s="245">
        <f t="shared" ref="AL88:AL140" si="75">AK88*K88</f>
        <v>0</v>
      </c>
      <c r="AM88" s="73">
        <v>77</v>
      </c>
      <c r="AN88" s="74">
        <v>112</v>
      </c>
      <c r="AO88" s="75">
        <f t="shared" si="62"/>
        <v>33600</v>
      </c>
      <c r="AP88" s="73">
        <v>77</v>
      </c>
      <c r="AQ88" s="74">
        <v>200</v>
      </c>
      <c r="AR88" s="92" t="e">
        <f>AQ88*#REF!</f>
        <v>#REF!</v>
      </c>
      <c r="AS88" s="73">
        <v>77</v>
      </c>
      <c r="AT88" s="74">
        <v>115</v>
      </c>
      <c r="AU88" s="74" t="e">
        <f>AT88*#REF!</f>
        <v>#REF!</v>
      </c>
      <c r="AV88" s="73">
        <v>77</v>
      </c>
      <c r="AW88" s="246">
        <v>565.42999999999995</v>
      </c>
      <c r="AX88" s="75" t="e">
        <f>AW88*#REF!</f>
        <v>#REF!</v>
      </c>
      <c r="AY88" s="93"/>
      <c r="AZ88" s="77">
        <f t="shared" si="63"/>
        <v>112</v>
      </c>
      <c r="BA88" s="77">
        <f t="shared" ref="BA88:BA140" si="76">AVERAGE(AK88,AH88,AE88,AB88,Y88,V88,S88,P88,M88,AN88,AQ88,AT88,AW88)</f>
        <v>248.10749999999999</v>
      </c>
      <c r="BB88" s="77">
        <f t="shared" ref="BB88:BB140" si="77">MEDIAN(AK88,AH88,AE88,AB88,Y88,V88,S88,P88,M88,AN88,AQ88,AT88,AW88)</f>
        <v>157.5</v>
      </c>
      <c r="BC88" s="77">
        <f t="shared" ref="BC88:BC140" si="78">MAX(AK88,AH88,AE88,AB88,Y88,V88,S88,P88,M88,AN88,AQ88,AT88,AW88)</f>
        <v>565.42999999999995</v>
      </c>
      <c r="BD88" s="88"/>
      <c r="BE88" s="79">
        <f>AZ88*$K88</f>
        <v>33600</v>
      </c>
      <c r="BF88" s="80">
        <f>BA88*$K88</f>
        <v>74432.25</v>
      </c>
      <c r="BG88" s="81">
        <f>BB88*$K88</f>
        <v>47250</v>
      </c>
      <c r="BH88" s="342">
        <f t="shared" ref="BH88:BH140" si="79">(SUM(M88,P88,S88,V88,Y88,AB88,AE88,AH88,AK88,AN88,AQ88,AT88,AW88)-MAX(M88,P88,S88,V88,Y88,AB88,AE88,AH88,AK88,AN88,AQ88,AT88,AW88)-MIN(M88,P88,S88,V88,Y88,AB88,AE88,AH88,AK88,AN88,AQ88,AT88,AW88))/(COUNT(M88,P88,S88,V88,Y88,AB88,AE88,AH88,AK88,AN88,AQ88,AT88,AW88)-2)</f>
        <v>157.5</v>
      </c>
      <c r="BI88" s="82"/>
    </row>
    <row r="89" spans="1:61" ht="36" x14ac:dyDescent="0.25">
      <c r="A89" s="137">
        <v>78</v>
      </c>
      <c r="B89" s="241" t="s">
        <v>248</v>
      </c>
      <c r="C89" s="84" t="s">
        <v>251</v>
      </c>
      <c r="D89" s="247" t="s">
        <v>252</v>
      </c>
      <c r="E89" s="86" t="s">
        <v>62</v>
      </c>
      <c r="F89" s="138">
        <v>10</v>
      </c>
      <c r="G89" s="64">
        <f t="shared" si="66"/>
        <v>10</v>
      </c>
      <c r="H89" s="243">
        <v>291.48</v>
      </c>
      <c r="I89" s="244">
        <f t="shared" ref="I89:I140" si="80">G89*H89</f>
        <v>2914.8</v>
      </c>
      <c r="J89" s="351">
        <v>12556</v>
      </c>
      <c r="K89" s="211">
        <v>100</v>
      </c>
      <c r="L89" s="98" t="s">
        <v>37</v>
      </c>
      <c r="M89" s="215"/>
      <c r="N89" s="99">
        <f t="shared" si="67"/>
        <v>0</v>
      </c>
      <c r="O89" s="67">
        <v>38</v>
      </c>
      <c r="P89" s="99">
        <v>100</v>
      </c>
      <c r="Q89" s="99">
        <f t="shared" si="68"/>
        <v>10000</v>
      </c>
      <c r="R89" s="67">
        <v>679</v>
      </c>
      <c r="S89" s="99">
        <v>150</v>
      </c>
      <c r="T89" s="99">
        <f t="shared" si="69"/>
        <v>15000</v>
      </c>
      <c r="U89" s="98" t="s">
        <v>37</v>
      </c>
      <c r="V89" s="215"/>
      <c r="W89" s="99">
        <f t="shared" si="70"/>
        <v>0</v>
      </c>
      <c r="X89" s="98" t="s">
        <v>37</v>
      </c>
      <c r="Y89" s="215"/>
      <c r="Z89" s="99">
        <f t="shared" si="71"/>
        <v>0</v>
      </c>
      <c r="AA89" s="98" t="s">
        <v>37</v>
      </c>
      <c r="AB89" s="215"/>
      <c r="AC89" s="99">
        <f t="shared" si="72"/>
        <v>0</v>
      </c>
      <c r="AD89" s="98" t="s">
        <v>37</v>
      </c>
      <c r="AE89" s="215"/>
      <c r="AF89" s="99">
        <f t="shared" si="73"/>
        <v>0</v>
      </c>
      <c r="AG89" s="67">
        <v>136</v>
      </c>
      <c r="AH89" s="99">
        <v>539.4</v>
      </c>
      <c r="AI89" s="99">
        <f t="shared" si="74"/>
        <v>53940</v>
      </c>
      <c r="AJ89" s="98" t="s">
        <v>37</v>
      </c>
      <c r="AK89" s="215"/>
      <c r="AL89" s="248">
        <f t="shared" si="75"/>
        <v>0</v>
      </c>
      <c r="AM89" s="73">
        <v>78</v>
      </c>
      <c r="AN89" s="74">
        <v>168</v>
      </c>
      <c r="AO89" s="75">
        <f t="shared" si="62"/>
        <v>16800</v>
      </c>
      <c r="AP89" s="73">
        <v>78</v>
      </c>
      <c r="AQ89" s="74">
        <v>450</v>
      </c>
      <c r="AR89" s="92" t="e">
        <f>AQ89*#REF!</f>
        <v>#REF!</v>
      </c>
      <c r="AS89" s="73">
        <v>78</v>
      </c>
      <c r="AT89" s="74">
        <v>150</v>
      </c>
      <c r="AU89" s="74" t="e">
        <f>AT89*#REF!</f>
        <v>#REF!</v>
      </c>
      <c r="AV89" s="73">
        <v>78</v>
      </c>
      <c r="AW89" s="246">
        <v>1453.96</v>
      </c>
      <c r="AX89" s="75" t="e">
        <f>AW89*#REF!</f>
        <v>#REF!</v>
      </c>
      <c r="AY89" s="93"/>
      <c r="AZ89" s="77">
        <f t="shared" si="63"/>
        <v>100</v>
      </c>
      <c r="BA89" s="77">
        <f t="shared" si="76"/>
        <v>430.19428571428574</v>
      </c>
      <c r="BB89" s="77">
        <f t="shared" si="77"/>
        <v>168</v>
      </c>
      <c r="BC89" s="77">
        <f t="shared" si="78"/>
        <v>1453.96</v>
      </c>
      <c r="BD89" s="88"/>
      <c r="BE89" s="79">
        <f t="shared" ref="BE89:BG120" si="81">AZ89*$K89</f>
        <v>10000</v>
      </c>
      <c r="BF89" s="80">
        <f t="shared" si="81"/>
        <v>43019.428571428572</v>
      </c>
      <c r="BG89" s="81">
        <f t="shared" si="81"/>
        <v>16800</v>
      </c>
      <c r="BH89" s="342">
        <f t="shared" si="79"/>
        <v>291.48</v>
      </c>
      <c r="BI89" s="82"/>
    </row>
    <row r="90" spans="1:61" ht="36" x14ac:dyDescent="0.25">
      <c r="A90" s="137">
        <v>79</v>
      </c>
      <c r="B90" s="241" t="s">
        <v>248</v>
      </c>
      <c r="C90" s="84" t="s">
        <v>253</v>
      </c>
      <c r="D90" s="247" t="s">
        <v>254</v>
      </c>
      <c r="E90" s="86" t="s">
        <v>62</v>
      </c>
      <c r="F90" s="138">
        <v>100</v>
      </c>
      <c r="G90" s="64">
        <f t="shared" si="66"/>
        <v>100</v>
      </c>
      <c r="H90" s="243">
        <v>270.42</v>
      </c>
      <c r="I90" s="244">
        <f t="shared" si="80"/>
        <v>27042</v>
      </c>
      <c r="J90" s="351">
        <v>12556</v>
      </c>
      <c r="K90" s="211">
        <v>100</v>
      </c>
      <c r="L90" s="98" t="s">
        <v>37</v>
      </c>
      <c r="M90" s="215"/>
      <c r="N90" s="99">
        <f t="shared" si="67"/>
        <v>0</v>
      </c>
      <c r="O90" s="67">
        <v>39</v>
      </c>
      <c r="P90" s="99">
        <v>80</v>
      </c>
      <c r="Q90" s="99">
        <f t="shared" si="68"/>
        <v>8000</v>
      </c>
      <c r="R90" s="67">
        <v>679</v>
      </c>
      <c r="S90" s="99">
        <v>150</v>
      </c>
      <c r="T90" s="99">
        <f t="shared" si="69"/>
        <v>15000</v>
      </c>
      <c r="U90" s="98" t="s">
        <v>37</v>
      </c>
      <c r="V90" s="215"/>
      <c r="W90" s="99">
        <f t="shared" si="70"/>
        <v>0</v>
      </c>
      <c r="X90" s="98" t="s">
        <v>37</v>
      </c>
      <c r="Y90" s="215"/>
      <c r="Z90" s="99">
        <f t="shared" si="71"/>
        <v>0</v>
      </c>
      <c r="AA90" s="98" t="s">
        <v>37</v>
      </c>
      <c r="AB90" s="215"/>
      <c r="AC90" s="99">
        <f t="shared" si="72"/>
        <v>0</v>
      </c>
      <c r="AD90" s="98" t="s">
        <v>37</v>
      </c>
      <c r="AE90" s="215"/>
      <c r="AF90" s="99">
        <f t="shared" si="73"/>
        <v>0</v>
      </c>
      <c r="AG90" s="67">
        <v>137</v>
      </c>
      <c r="AH90" s="99">
        <v>200.1</v>
      </c>
      <c r="AI90" s="99">
        <f t="shared" si="74"/>
        <v>20010</v>
      </c>
      <c r="AJ90" s="98" t="s">
        <v>37</v>
      </c>
      <c r="AK90" s="215"/>
      <c r="AL90" s="248">
        <f t="shared" si="75"/>
        <v>0</v>
      </c>
      <c r="AM90" s="73">
        <v>79</v>
      </c>
      <c r="AN90" s="74">
        <v>252</v>
      </c>
      <c r="AO90" s="75">
        <f t="shared" si="62"/>
        <v>25200</v>
      </c>
      <c r="AP90" s="73">
        <v>79</v>
      </c>
      <c r="AQ90" s="74">
        <v>500</v>
      </c>
      <c r="AR90" s="92" t="e">
        <f>AQ90*#REF!</f>
        <v>#REF!</v>
      </c>
      <c r="AS90" s="73">
        <v>79</v>
      </c>
      <c r="AT90" s="74">
        <v>250</v>
      </c>
      <c r="AU90" s="74" t="e">
        <f>AT90*#REF!</f>
        <v>#REF!</v>
      </c>
      <c r="AV90" s="73">
        <v>79</v>
      </c>
      <c r="AW90" s="246">
        <v>1453.96</v>
      </c>
      <c r="AX90" s="75" t="e">
        <f>AW90*#REF!</f>
        <v>#REF!</v>
      </c>
      <c r="AY90" s="93"/>
      <c r="AZ90" s="77">
        <f t="shared" si="63"/>
        <v>80</v>
      </c>
      <c r="BA90" s="77">
        <f t="shared" si="76"/>
        <v>412.29428571428571</v>
      </c>
      <c r="BB90" s="77">
        <f t="shared" si="77"/>
        <v>250</v>
      </c>
      <c r="BC90" s="77">
        <f t="shared" si="78"/>
        <v>1453.96</v>
      </c>
      <c r="BD90" s="88"/>
      <c r="BE90" s="79">
        <f t="shared" si="81"/>
        <v>8000</v>
      </c>
      <c r="BF90" s="80">
        <f t="shared" si="81"/>
        <v>41229.428571428572</v>
      </c>
      <c r="BG90" s="81">
        <f t="shared" si="81"/>
        <v>25000</v>
      </c>
      <c r="BH90" s="342">
        <f t="shared" si="79"/>
        <v>270.41999999999996</v>
      </c>
      <c r="BI90" s="82"/>
    </row>
    <row r="91" spans="1:61" ht="204" x14ac:dyDescent="0.25">
      <c r="A91" s="137">
        <v>80</v>
      </c>
      <c r="B91" s="241" t="s">
        <v>248</v>
      </c>
      <c r="C91" s="84" t="s">
        <v>255</v>
      </c>
      <c r="D91" s="247" t="s">
        <v>256</v>
      </c>
      <c r="E91" s="86" t="s">
        <v>62</v>
      </c>
      <c r="F91" s="138">
        <v>3</v>
      </c>
      <c r="G91" s="64">
        <f t="shared" si="66"/>
        <v>3</v>
      </c>
      <c r="H91" s="243">
        <v>27788.49</v>
      </c>
      <c r="I91" s="244">
        <f t="shared" si="80"/>
        <v>83365.47</v>
      </c>
      <c r="J91" s="351">
        <v>12556</v>
      </c>
      <c r="K91" s="211">
        <v>3</v>
      </c>
      <c r="L91" s="98" t="s">
        <v>37</v>
      </c>
      <c r="M91" s="215"/>
      <c r="N91" s="99">
        <f t="shared" si="67"/>
        <v>0</v>
      </c>
      <c r="O91" s="98" t="s">
        <v>37</v>
      </c>
      <c r="P91" s="99"/>
      <c r="Q91" s="99">
        <f t="shared" si="68"/>
        <v>0</v>
      </c>
      <c r="R91" s="67">
        <v>681</v>
      </c>
      <c r="S91" s="99">
        <v>1500</v>
      </c>
      <c r="T91" s="99">
        <f t="shared" si="69"/>
        <v>4500</v>
      </c>
      <c r="U91" s="98" t="s">
        <v>37</v>
      </c>
      <c r="V91" s="215"/>
      <c r="W91" s="99">
        <f t="shared" si="70"/>
        <v>0</v>
      </c>
      <c r="X91" s="67">
        <v>38</v>
      </c>
      <c r="Y91" s="99">
        <v>1100</v>
      </c>
      <c r="Z91" s="99">
        <f t="shared" si="71"/>
        <v>3300</v>
      </c>
      <c r="AA91" s="98" t="s">
        <v>37</v>
      </c>
      <c r="AB91" s="215"/>
      <c r="AC91" s="99">
        <f t="shared" si="72"/>
        <v>0</v>
      </c>
      <c r="AD91" s="98" t="s">
        <v>37</v>
      </c>
      <c r="AE91" s="215"/>
      <c r="AF91" s="99">
        <f t="shared" si="73"/>
        <v>0</v>
      </c>
      <c r="AG91" s="98" t="s">
        <v>37</v>
      </c>
      <c r="AH91" s="215"/>
      <c r="AI91" s="99">
        <f t="shared" si="74"/>
        <v>0</v>
      </c>
      <c r="AJ91" s="98" t="s">
        <v>37</v>
      </c>
      <c r="AK91" s="99"/>
      <c r="AL91" s="248">
        <f t="shared" si="75"/>
        <v>0</v>
      </c>
      <c r="AM91" s="73">
        <v>80</v>
      </c>
      <c r="AN91" s="74">
        <v>53200</v>
      </c>
      <c r="AO91" s="75">
        <f t="shared" si="62"/>
        <v>159600</v>
      </c>
      <c r="AP91" s="73">
        <v>80</v>
      </c>
      <c r="AQ91" s="74">
        <v>102000</v>
      </c>
      <c r="AR91" s="92" t="e">
        <f>AQ91*#REF!</f>
        <v>#REF!</v>
      </c>
      <c r="AS91" s="73">
        <v>80</v>
      </c>
      <c r="AT91" s="74">
        <v>55000</v>
      </c>
      <c r="AU91" s="74" t="e">
        <f>AT91*#REF!</f>
        <v>#REF!</v>
      </c>
      <c r="AV91" s="73">
        <v>80</v>
      </c>
      <c r="AW91" s="246">
        <v>1453.96</v>
      </c>
      <c r="AX91" s="75" t="e">
        <f>AW91*#REF!</f>
        <v>#REF!</v>
      </c>
      <c r="AY91" s="93"/>
      <c r="AZ91" s="77">
        <f t="shared" si="63"/>
        <v>1100</v>
      </c>
      <c r="BA91" s="77">
        <f t="shared" si="76"/>
        <v>35708.993333333332</v>
      </c>
      <c r="BB91" s="77">
        <f t="shared" si="77"/>
        <v>27350</v>
      </c>
      <c r="BC91" s="77">
        <f t="shared" si="78"/>
        <v>102000</v>
      </c>
      <c r="BD91" s="88"/>
      <c r="BE91" s="79">
        <f t="shared" si="81"/>
        <v>3300</v>
      </c>
      <c r="BF91" s="80">
        <f t="shared" si="81"/>
        <v>107126.98</v>
      </c>
      <c r="BG91" s="81">
        <f t="shared" si="81"/>
        <v>82050</v>
      </c>
      <c r="BH91" s="342">
        <f t="shared" si="79"/>
        <v>27788.489999999998</v>
      </c>
      <c r="BI91" s="82"/>
    </row>
    <row r="92" spans="1:61" ht="156" x14ac:dyDescent="0.25">
      <c r="A92" s="137">
        <v>81</v>
      </c>
      <c r="B92" s="241" t="s">
        <v>248</v>
      </c>
      <c r="C92" s="84" t="s">
        <v>257</v>
      </c>
      <c r="D92" s="247" t="s">
        <v>258</v>
      </c>
      <c r="E92" s="86" t="s">
        <v>62</v>
      </c>
      <c r="F92" s="138">
        <v>5</v>
      </c>
      <c r="G92" s="64">
        <f t="shared" si="66"/>
        <v>5</v>
      </c>
      <c r="H92" s="243">
        <v>16188.49</v>
      </c>
      <c r="I92" s="244">
        <f t="shared" si="80"/>
        <v>80942.45</v>
      </c>
      <c r="J92" s="351">
        <v>12556</v>
      </c>
      <c r="K92" s="211">
        <v>5</v>
      </c>
      <c r="L92" s="98" t="s">
        <v>37</v>
      </c>
      <c r="M92" s="215"/>
      <c r="N92" s="99">
        <f t="shared" si="67"/>
        <v>0</v>
      </c>
      <c r="O92" s="98" t="s">
        <v>37</v>
      </c>
      <c r="P92" s="99"/>
      <c r="Q92" s="99">
        <f t="shared" si="68"/>
        <v>0</v>
      </c>
      <c r="R92" s="67">
        <v>681</v>
      </c>
      <c r="S92" s="99">
        <v>1500</v>
      </c>
      <c r="T92" s="99">
        <f t="shared" si="69"/>
        <v>7500</v>
      </c>
      <c r="U92" s="98" t="s">
        <v>37</v>
      </c>
      <c r="V92" s="99"/>
      <c r="W92" s="99">
        <f t="shared" si="70"/>
        <v>0</v>
      </c>
      <c r="X92" s="67">
        <v>37</v>
      </c>
      <c r="Y92" s="99">
        <v>1100</v>
      </c>
      <c r="Z92" s="99">
        <f t="shared" si="71"/>
        <v>5500</v>
      </c>
      <c r="AA92" s="98" t="s">
        <v>37</v>
      </c>
      <c r="AB92" s="99"/>
      <c r="AC92" s="99">
        <f t="shared" si="72"/>
        <v>0</v>
      </c>
      <c r="AD92" s="98" t="s">
        <v>37</v>
      </c>
      <c r="AE92" s="215"/>
      <c r="AF92" s="99">
        <f t="shared" si="73"/>
        <v>0</v>
      </c>
      <c r="AG92" s="98" t="s">
        <v>37</v>
      </c>
      <c r="AH92" s="215"/>
      <c r="AI92" s="99">
        <f t="shared" si="74"/>
        <v>0</v>
      </c>
      <c r="AJ92" s="98" t="s">
        <v>37</v>
      </c>
      <c r="AK92" s="99"/>
      <c r="AL92" s="248">
        <f t="shared" si="75"/>
        <v>0</v>
      </c>
      <c r="AM92" s="73">
        <v>81</v>
      </c>
      <c r="AN92" s="74">
        <v>30800</v>
      </c>
      <c r="AO92" s="75">
        <f t="shared" si="62"/>
        <v>154000</v>
      </c>
      <c r="AP92" s="73">
        <v>81</v>
      </c>
      <c r="AQ92" s="74">
        <v>48000</v>
      </c>
      <c r="AR92" s="92" t="e">
        <f>AQ92*#REF!</f>
        <v>#REF!</v>
      </c>
      <c r="AS92" s="73">
        <v>81</v>
      </c>
      <c r="AT92" s="74">
        <v>31000</v>
      </c>
      <c r="AU92" s="74" t="e">
        <f>AT92*#REF!</f>
        <v>#REF!</v>
      </c>
      <c r="AV92" s="73">
        <v>81</v>
      </c>
      <c r="AW92" s="246">
        <v>1453.96</v>
      </c>
      <c r="AX92" s="75" t="e">
        <f>AW92*#REF!</f>
        <v>#REF!</v>
      </c>
      <c r="AY92" s="93"/>
      <c r="AZ92" s="77">
        <f t="shared" si="63"/>
        <v>1100</v>
      </c>
      <c r="BA92" s="77">
        <f t="shared" si="76"/>
        <v>18975.66</v>
      </c>
      <c r="BB92" s="77">
        <f t="shared" si="77"/>
        <v>16150</v>
      </c>
      <c r="BC92" s="77">
        <f t="shared" si="78"/>
        <v>48000</v>
      </c>
      <c r="BD92" s="88"/>
      <c r="BE92" s="79">
        <f t="shared" si="81"/>
        <v>5500</v>
      </c>
      <c r="BF92" s="80">
        <f t="shared" si="81"/>
        <v>94878.3</v>
      </c>
      <c r="BG92" s="81">
        <f t="shared" si="81"/>
        <v>80750</v>
      </c>
      <c r="BH92" s="342">
        <f t="shared" si="79"/>
        <v>16188.490000000002</v>
      </c>
      <c r="BI92" s="82"/>
    </row>
    <row r="93" spans="1:61" ht="132" x14ac:dyDescent="0.25">
      <c r="A93" s="137">
        <v>82</v>
      </c>
      <c r="B93" s="83" t="s">
        <v>248</v>
      </c>
      <c r="C93" s="84" t="s">
        <v>259</v>
      </c>
      <c r="D93" s="85" t="s">
        <v>260</v>
      </c>
      <c r="E93" s="86" t="s">
        <v>62</v>
      </c>
      <c r="F93" s="138">
        <v>3</v>
      </c>
      <c r="G93" s="64">
        <f t="shared" si="66"/>
        <v>3</v>
      </c>
      <c r="H93" s="243">
        <v>7763.49</v>
      </c>
      <c r="I93" s="244">
        <f t="shared" si="80"/>
        <v>23290.47</v>
      </c>
      <c r="J93" s="351">
        <v>12556</v>
      </c>
      <c r="K93" s="211">
        <v>10</v>
      </c>
      <c r="L93" s="98" t="s">
        <v>37</v>
      </c>
      <c r="M93" s="99"/>
      <c r="N93" s="99">
        <f t="shared" si="67"/>
        <v>0</v>
      </c>
      <c r="O93" s="98" t="s">
        <v>37</v>
      </c>
      <c r="P93" s="99"/>
      <c r="Q93" s="99">
        <f t="shared" si="68"/>
        <v>0</v>
      </c>
      <c r="R93" s="67">
        <v>681</v>
      </c>
      <c r="S93" s="99">
        <v>1500</v>
      </c>
      <c r="T93" s="99">
        <f t="shared" si="69"/>
        <v>15000</v>
      </c>
      <c r="U93" s="98" t="s">
        <v>37</v>
      </c>
      <c r="V93" s="99"/>
      <c r="W93" s="99">
        <f t="shared" si="70"/>
        <v>0</v>
      </c>
      <c r="X93" s="67">
        <v>37</v>
      </c>
      <c r="Y93" s="99">
        <v>1100</v>
      </c>
      <c r="Z93" s="99">
        <f t="shared" si="71"/>
        <v>11000</v>
      </c>
      <c r="AA93" s="98" t="s">
        <v>37</v>
      </c>
      <c r="AB93" s="99"/>
      <c r="AC93" s="99">
        <f t="shared" si="72"/>
        <v>0</v>
      </c>
      <c r="AD93" s="98" t="s">
        <v>37</v>
      </c>
      <c r="AE93" s="215"/>
      <c r="AF93" s="99">
        <f t="shared" si="73"/>
        <v>0</v>
      </c>
      <c r="AG93" s="98" t="s">
        <v>37</v>
      </c>
      <c r="AH93" s="215"/>
      <c r="AI93" s="99">
        <f t="shared" si="74"/>
        <v>0</v>
      </c>
      <c r="AJ93" s="98" t="s">
        <v>37</v>
      </c>
      <c r="AK93" s="99"/>
      <c r="AL93" s="248">
        <f t="shared" si="75"/>
        <v>0</v>
      </c>
      <c r="AM93" s="73">
        <v>82</v>
      </c>
      <c r="AN93" s="74">
        <v>12600</v>
      </c>
      <c r="AO93" s="75">
        <f t="shared" si="62"/>
        <v>126000</v>
      </c>
      <c r="AP93" s="73">
        <v>82</v>
      </c>
      <c r="AQ93" s="74">
        <v>32000</v>
      </c>
      <c r="AR93" s="92" t="e">
        <f>AQ93*#REF!</f>
        <v>#REF!</v>
      </c>
      <c r="AS93" s="73">
        <v>82</v>
      </c>
      <c r="AT93" s="74">
        <v>15500</v>
      </c>
      <c r="AU93" s="74" t="e">
        <f>AT93*#REF!</f>
        <v>#REF!</v>
      </c>
      <c r="AV93" s="73">
        <v>82</v>
      </c>
      <c r="AW93" s="246">
        <v>1453.96</v>
      </c>
      <c r="AX93" s="75" t="e">
        <f>AW93*#REF!</f>
        <v>#REF!</v>
      </c>
      <c r="AY93" s="93"/>
      <c r="AZ93" s="77">
        <f t="shared" si="63"/>
        <v>1100</v>
      </c>
      <c r="BA93" s="77">
        <f t="shared" si="76"/>
        <v>10692.326666666666</v>
      </c>
      <c r="BB93" s="77">
        <f t="shared" si="77"/>
        <v>7050</v>
      </c>
      <c r="BC93" s="77">
        <f t="shared" si="78"/>
        <v>32000</v>
      </c>
      <c r="BD93" s="88"/>
      <c r="BE93" s="79">
        <f t="shared" si="81"/>
        <v>11000</v>
      </c>
      <c r="BF93" s="80">
        <f t="shared" si="81"/>
        <v>106923.26666666666</v>
      </c>
      <c r="BG93" s="81">
        <f t="shared" si="81"/>
        <v>70500</v>
      </c>
      <c r="BH93" s="342">
        <f t="shared" si="79"/>
        <v>7763.49</v>
      </c>
      <c r="BI93" s="82"/>
    </row>
    <row r="94" spans="1:61" ht="60" x14ac:dyDescent="0.25">
      <c r="A94" s="137">
        <v>83</v>
      </c>
      <c r="B94" s="96" t="s">
        <v>248</v>
      </c>
      <c r="C94" s="84" t="s">
        <v>261</v>
      </c>
      <c r="D94" s="85" t="s">
        <v>262</v>
      </c>
      <c r="E94" s="249" t="s">
        <v>62</v>
      </c>
      <c r="F94" s="138">
        <v>10</v>
      </c>
      <c r="G94" s="64">
        <f t="shared" si="66"/>
        <v>10</v>
      </c>
      <c r="H94" s="243">
        <v>817.09</v>
      </c>
      <c r="I94" s="244">
        <f t="shared" si="80"/>
        <v>8170.9000000000005</v>
      </c>
      <c r="J94" s="351">
        <v>12556</v>
      </c>
      <c r="K94" s="211">
        <v>300</v>
      </c>
      <c r="L94" s="98" t="s">
        <v>37</v>
      </c>
      <c r="M94" s="215"/>
      <c r="N94" s="99">
        <f t="shared" si="67"/>
        <v>0</v>
      </c>
      <c r="O94" s="67">
        <v>87</v>
      </c>
      <c r="P94" s="99">
        <v>350</v>
      </c>
      <c r="Q94" s="99">
        <f t="shared" si="68"/>
        <v>105000</v>
      </c>
      <c r="R94" s="67">
        <v>730</v>
      </c>
      <c r="S94" s="99">
        <v>1200</v>
      </c>
      <c r="T94" s="99">
        <f t="shared" si="69"/>
        <v>360000</v>
      </c>
      <c r="U94" s="98" t="s">
        <v>37</v>
      </c>
      <c r="V94" s="215"/>
      <c r="W94" s="99">
        <f t="shared" si="70"/>
        <v>0</v>
      </c>
      <c r="X94" s="67">
        <v>48</v>
      </c>
      <c r="Y94" s="99">
        <v>800</v>
      </c>
      <c r="Z94" s="99">
        <f t="shared" si="71"/>
        <v>240000</v>
      </c>
      <c r="AA94" s="98" t="s">
        <v>37</v>
      </c>
      <c r="AB94" s="215"/>
      <c r="AC94" s="99">
        <f t="shared" si="72"/>
        <v>0</v>
      </c>
      <c r="AD94" s="98" t="s">
        <v>37</v>
      </c>
      <c r="AE94" s="215"/>
      <c r="AF94" s="99">
        <f t="shared" si="73"/>
        <v>0</v>
      </c>
      <c r="AG94" s="98" t="s">
        <v>37</v>
      </c>
      <c r="AH94" s="215"/>
      <c r="AI94" s="99">
        <f t="shared" si="74"/>
        <v>0</v>
      </c>
      <c r="AJ94" s="98" t="s">
        <v>37</v>
      </c>
      <c r="AK94" s="215"/>
      <c r="AL94" s="248">
        <f t="shared" si="75"/>
        <v>0</v>
      </c>
      <c r="AM94" s="73">
        <v>83</v>
      </c>
      <c r="AN94" s="74">
        <v>770</v>
      </c>
      <c r="AO94" s="75">
        <f t="shared" si="62"/>
        <v>231000</v>
      </c>
      <c r="AP94" s="73">
        <v>83</v>
      </c>
      <c r="AQ94" s="74">
        <v>3000</v>
      </c>
      <c r="AR94" s="92" t="e">
        <f>AQ94*#REF!</f>
        <v>#REF!</v>
      </c>
      <c r="AS94" s="73">
        <v>83</v>
      </c>
      <c r="AT94" s="74">
        <v>750</v>
      </c>
      <c r="AU94" s="74" t="e">
        <f>AT94*#REF!</f>
        <v>#REF!</v>
      </c>
      <c r="AV94" s="73">
        <v>83</v>
      </c>
      <c r="AW94" s="246">
        <v>565.42999999999995</v>
      </c>
      <c r="AX94" s="75" t="e">
        <f>AW94*#REF!</f>
        <v>#REF!</v>
      </c>
      <c r="AY94" s="93"/>
      <c r="AZ94" s="77">
        <f t="shared" si="63"/>
        <v>350</v>
      </c>
      <c r="BA94" s="77">
        <f t="shared" si="76"/>
        <v>1062.2042857142858</v>
      </c>
      <c r="BB94" s="77">
        <f t="shared" si="77"/>
        <v>770</v>
      </c>
      <c r="BC94" s="77">
        <f t="shared" si="78"/>
        <v>3000</v>
      </c>
      <c r="BD94" s="88"/>
      <c r="BE94" s="79">
        <f t="shared" si="81"/>
        <v>105000</v>
      </c>
      <c r="BF94" s="80">
        <f t="shared" si="81"/>
        <v>318661.28571428574</v>
      </c>
      <c r="BG94" s="81">
        <f t="shared" si="81"/>
        <v>231000</v>
      </c>
      <c r="BH94" s="342">
        <f t="shared" si="79"/>
        <v>817.08600000000001</v>
      </c>
      <c r="BI94" s="82"/>
    </row>
    <row r="95" spans="1:61" ht="48" x14ac:dyDescent="0.25">
      <c r="A95" s="137">
        <v>84</v>
      </c>
      <c r="B95" s="96" t="s">
        <v>248</v>
      </c>
      <c r="C95" s="84" t="s">
        <v>263</v>
      </c>
      <c r="D95" s="85" t="s">
        <v>264</v>
      </c>
      <c r="E95" s="86" t="s">
        <v>62</v>
      </c>
      <c r="F95" s="138">
        <v>100</v>
      </c>
      <c r="G95" s="64">
        <f t="shared" si="66"/>
        <v>100</v>
      </c>
      <c r="H95" s="243">
        <v>36.61</v>
      </c>
      <c r="I95" s="244">
        <f t="shared" si="80"/>
        <v>3661</v>
      </c>
      <c r="J95" s="351">
        <v>12556</v>
      </c>
      <c r="K95" s="211">
        <v>365</v>
      </c>
      <c r="L95" s="67">
        <v>65</v>
      </c>
      <c r="M95" s="99">
        <v>55</v>
      </c>
      <c r="N95" s="99">
        <f t="shared" si="67"/>
        <v>20075</v>
      </c>
      <c r="O95" s="67">
        <v>80</v>
      </c>
      <c r="P95" s="99">
        <v>6</v>
      </c>
      <c r="Q95" s="99">
        <f t="shared" si="68"/>
        <v>2190</v>
      </c>
      <c r="R95" s="67">
        <v>690</v>
      </c>
      <c r="S95" s="99">
        <v>36.950000000000003</v>
      </c>
      <c r="T95" s="99">
        <f t="shared" si="69"/>
        <v>13486.750000000002</v>
      </c>
      <c r="U95" s="67" t="s">
        <v>265</v>
      </c>
      <c r="V95" s="99">
        <v>4</v>
      </c>
      <c r="W95" s="99">
        <f t="shared" si="70"/>
        <v>1460</v>
      </c>
      <c r="X95" s="67">
        <v>58</v>
      </c>
      <c r="Y95" s="99">
        <v>25</v>
      </c>
      <c r="Z95" s="99">
        <f t="shared" si="71"/>
        <v>9125</v>
      </c>
      <c r="AA95" s="98" t="s">
        <v>37</v>
      </c>
      <c r="AB95" s="215"/>
      <c r="AC95" s="99">
        <f t="shared" si="72"/>
        <v>0</v>
      </c>
      <c r="AD95" s="67">
        <v>6</v>
      </c>
      <c r="AE95" s="99">
        <v>20.89</v>
      </c>
      <c r="AF95" s="99">
        <f t="shared" si="73"/>
        <v>7624.85</v>
      </c>
      <c r="AG95" s="98" t="s">
        <v>37</v>
      </c>
      <c r="AH95" s="215"/>
      <c r="AI95" s="99">
        <f t="shared" si="74"/>
        <v>0</v>
      </c>
      <c r="AJ95" s="98" t="s">
        <v>37</v>
      </c>
      <c r="AK95" s="215"/>
      <c r="AL95" s="248">
        <f t="shared" si="75"/>
        <v>0</v>
      </c>
      <c r="AM95" s="73">
        <v>84</v>
      </c>
      <c r="AN95" s="74">
        <v>49</v>
      </c>
      <c r="AO95" s="75">
        <f t="shared" si="62"/>
        <v>17885</v>
      </c>
      <c r="AP95" s="73">
        <v>84</v>
      </c>
      <c r="AQ95" s="74">
        <v>50</v>
      </c>
      <c r="AR95" s="92" t="e">
        <f>AQ95*#REF!</f>
        <v>#REF!</v>
      </c>
      <c r="AS95" s="73">
        <v>84</v>
      </c>
      <c r="AT95" s="74">
        <v>50</v>
      </c>
      <c r="AU95" s="74" t="e">
        <f>AT95*#REF!</f>
        <v>#REF!</v>
      </c>
      <c r="AV95" s="73">
        <v>84</v>
      </c>
      <c r="AW95" s="246">
        <v>565.42999999999995</v>
      </c>
      <c r="AX95" s="75" t="e">
        <f>AW95*#REF!</f>
        <v>#REF!</v>
      </c>
      <c r="AY95" s="93"/>
      <c r="AZ95" s="77">
        <f t="shared" si="63"/>
        <v>4</v>
      </c>
      <c r="BA95" s="77">
        <f t="shared" si="76"/>
        <v>86.227000000000004</v>
      </c>
      <c r="BB95" s="77">
        <f t="shared" si="77"/>
        <v>42.975000000000001</v>
      </c>
      <c r="BC95" s="77">
        <f t="shared" si="78"/>
        <v>565.42999999999995</v>
      </c>
      <c r="BD95" s="88"/>
      <c r="BE95" s="79">
        <f t="shared" si="81"/>
        <v>1460</v>
      </c>
      <c r="BF95" s="80">
        <f t="shared" si="81"/>
        <v>31472.855000000003</v>
      </c>
      <c r="BG95" s="81">
        <f t="shared" si="81"/>
        <v>15685.875</v>
      </c>
      <c r="BH95" s="342">
        <f t="shared" si="79"/>
        <v>36.605000000000004</v>
      </c>
      <c r="BI95" s="82"/>
    </row>
    <row r="96" spans="1:61" ht="48" x14ac:dyDescent="0.25">
      <c r="A96" s="137">
        <v>85</v>
      </c>
      <c r="B96" s="96" t="s">
        <v>248</v>
      </c>
      <c r="C96" s="84" t="s">
        <v>266</v>
      </c>
      <c r="D96" s="85" t="s">
        <v>267</v>
      </c>
      <c r="E96" s="86" t="s">
        <v>62</v>
      </c>
      <c r="F96" s="138"/>
      <c r="G96" s="64">
        <f t="shared" si="66"/>
        <v>0</v>
      </c>
      <c r="H96" s="243">
        <v>716.85</v>
      </c>
      <c r="I96" s="244">
        <f t="shared" si="80"/>
        <v>0</v>
      </c>
      <c r="J96" s="351">
        <v>12556</v>
      </c>
      <c r="K96" s="211">
        <v>300</v>
      </c>
      <c r="L96" s="98" t="s">
        <v>37</v>
      </c>
      <c r="M96" s="215"/>
      <c r="N96" s="99">
        <f t="shared" si="67"/>
        <v>0</v>
      </c>
      <c r="O96" s="98" t="s">
        <v>37</v>
      </c>
      <c r="P96" s="215"/>
      <c r="Q96" s="99">
        <f t="shared" si="68"/>
        <v>0</v>
      </c>
      <c r="R96" s="67">
        <v>416</v>
      </c>
      <c r="S96" s="99">
        <v>920.55</v>
      </c>
      <c r="T96" s="99">
        <f t="shared" si="69"/>
        <v>276165</v>
      </c>
      <c r="U96" s="98" t="s">
        <v>37</v>
      </c>
      <c r="V96" s="215"/>
      <c r="W96" s="99">
        <f t="shared" si="70"/>
        <v>0</v>
      </c>
      <c r="X96" s="98" t="s">
        <v>37</v>
      </c>
      <c r="Y96" s="215"/>
      <c r="Z96" s="99">
        <f t="shared" si="71"/>
        <v>0</v>
      </c>
      <c r="AA96" s="98" t="s">
        <v>37</v>
      </c>
      <c r="AB96" s="215"/>
      <c r="AC96" s="99">
        <f t="shared" si="72"/>
        <v>0</v>
      </c>
      <c r="AD96" s="98" t="s">
        <v>37</v>
      </c>
      <c r="AE96" s="215"/>
      <c r="AF96" s="99">
        <f t="shared" si="73"/>
        <v>0</v>
      </c>
      <c r="AG96" s="98" t="s">
        <v>37</v>
      </c>
      <c r="AH96" s="215"/>
      <c r="AI96" s="99">
        <f t="shared" si="74"/>
        <v>0</v>
      </c>
      <c r="AJ96" s="98" t="s">
        <v>37</v>
      </c>
      <c r="AK96" s="215"/>
      <c r="AL96" s="248">
        <f t="shared" si="75"/>
        <v>0</v>
      </c>
      <c r="AM96" s="73">
        <v>85</v>
      </c>
      <c r="AN96" s="74">
        <v>630</v>
      </c>
      <c r="AO96" s="75">
        <f t="shared" si="62"/>
        <v>189000</v>
      </c>
      <c r="AP96" s="73">
        <v>85</v>
      </c>
      <c r="AQ96" s="74">
        <v>4000</v>
      </c>
      <c r="AR96" s="92" t="e">
        <f>AQ96*#REF!</f>
        <v>#REF!</v>
      </c>
      <c r="AS96" s="73">
        <v>85</v>
      </c>
      <c r="AT96" s="74">
        <v>600</v>
      </c>
      <c r="AU96" s="74" t="e">
        <f>AT96*#REF!</f>
        <v>#REF!</v>
      </c>
      <c r="AV96" s="73">
        <v>85</v>
      </c>
      <c r="AW96" s="246">
        <v>565.42999999999995</v>
      </c>
      <c r="AX96" s="75" t="e">
        <f>AW96*#REF!</f>
        <v>#REF!</v>
      </c>
      <c r="AY96" s="93"/>
      <c r="AZ96" s="77">
        <f t="shared" si="63"/>
        <v>565.42999999999995</v>
      </c>
      <c r="BA96" s="77">
        <f t="shared" si="76"/>
        <v>1343.1960000000001</v>
      </c>
      <c r="BB96" s="77">
        <f t="shared" si="77"/>
        <v>630</v>
      </c>
      <c r="BC96" s="77">
        <f t="shared" si="78"/>
        <v>4000</v>
      </c>
      <c r="BD96" s="88"/>
      <c r="BE96" s="79">
        <f t="shared" si="81"/>
        <v>169628.99999999997</v>
      </c>
      <c r="BF96" s="80">
        <f t="shared" si="81"/>
        <v>402958.80000000005</v>
      </c>
      <c r="BG96" s="81">
        <f t="shared" si="81"/>
        <v>189000</v>
      </c>
      <c r="BH96" s="342">
        <f t="shared" si="79"/>
        <v>716.85000000000025</v>
      </c>
      <c r="BI96" s="82"/>
    </row>
    <row r="97" spans="1:61" ht="72" x14ac:dyDescent="0.25">
      <c r="A97" s="137">
        <v>86</v>
      </c>
      <c r="B97" s="83" t="s">
        <v>248</v>
      </c>
      <c r="C97" s="84" t="s">
        <v>268</v>
      </c>
      <c r="D97" s="85" t="s">
        <v>269</v>
      </c>
      <c r="E97" s="86" t="s">
        <v>228</v>
      </c>
      <c r="F97" s="138">
        <v>150</v>
      </c>
      <c r="G97" s="64">
        <f t="shared" si="66"/>
        <v>150</v>
      </c>
      <c r="H97" s="243">
        <v>241.5</v>
      </c>
      <c r="I97" s="244">
        <f t="shared" si="80"/>
        <v>36225</v>
      </c>
      <c r="J97" s="351">
        <v>12556</v>
      </c>
      <c r="K97" s="211">
        <v>600</v>
      </c>
      <c r="L97" s="98" t="s">
        <v>37</v>
      </c>
      <c r="M97" s="215"/>
      <c r="N97" s="99">
        <f t="shared" si="67"/>
        <v>0</v>
      </c>
      <c r="O97" s="98" t="s">
        <v>37</v>
      </c>
      <c r="P97" s="215"/>
      <c r="Q97" s="99">
        <f t="shared" si="68"/>
        <v>0</v>
      </c>
      <c r="R97" s="98" t="s">
        <v>37</v>
      </c>
      <c r="S97" s="215"/>
      <c r="T97" s="99">
        <f t="shared" si="69"/>
        <v>0</v>
      </c>
      <c r="U97" s="98" t="s">
        <v>37</v>
      </c>
      <c r="V97" s="215"/>
      <c r="W97" s="99">
        <f t="shared" si="70"/>
        <v>0</v>
      </c>
      <c r="X97" s="98" t="s">
        <v>37</v>
      </c>
      <c r="Y97" s="215"/>
      <c r="Z97" s="99">
        <f t="shared" si="71"/>
        <v>0</v>
      </c>
      <c r="AA97" s="98" t="s">
        <v>37</v>
      </c>
      <c r="AB97" s="215"/>
      <c r="AC97" s="99">
        <f t="shared" si="72"/>
        <v>0</v>
      </c>
      <c r="AD97" s="98" t="s">
        <v>37</v>
      </c>
      <c r="AE97" s="215"/>
      <c r="AF97" s="99">
        <f t="shared" si="73"/>
        <v>0</v>
      </c>
      <c r="AG97" s="98" t="s">
        <v>37</v>
      </c>
      <c r="AH97" s="215"/>
      <c r="AI97" s="99">
        <f t="shared" si="74"/>
        <v>0</v>
      </c>
      <c r="AJ97" s="98" t="s">
        <v>37</v>
      </c>
      <c r="AK97" s="215"/>
      <c r="AL97" s="248">
        <f t="shared" si="75"/>
        <v>0</v>
      </c>
      <c r="AM97" s="73">
        <v>86</v>
      </c>
      <c r="AN97" s="74">
        <v>133</v>
      </c>
      <c r="AO97" s="75">
        <f t="shared" si="62"/>
        <v>79800</v>
      </c>
      <c r="AP97" s="73">
        <v>86</v>
      </c>
      <c r="AQ97" s="74">
        <v>350</v>
      </c>
      <c r="AR97" s="92" t="e">
        <f>AQ97*#REF!</f>
        <v>#REF!</v>
      </c>
      <c r="AS97" s="73">
        <v>86</v>
      </c>
      <c r="AT97" s="74">
        <v>130</v>
      </c>
      <c r="AU97" s="74" t="e">
        <f>AT97*#REF!</f>
        <v>#REF!</v>
      </c>
      <c r="AV97" s="73">
        <v>86</v>
      </c>
      <c r="AW97" s="246">
        <v>1453.96</v>
      </c>
      <c r="AX97" s="75" t="e">
        <f>AW97*#REF!</f>
        <v>#REF!</v>
      </c>
      <c r="AY97" s="93"/>
      <c r="AZ97" s="77">
        <f t="shared" si="63"/>
        <v>130</v>
      </c>
      <c r="BA97" s="77">
        <f t="shared" si="76"/>
        <v>516.74</v>
      </c>
      <c r="BB97" s="77">
        <f t="shared" si="77"/>
        <v>241.5</v>
      </c>
      <c r="BC97" s="77">
        <f t="shared" si="78"/>
        <v>1453.96</v>
      </c>
      <c r="BD97" s="88"/>
      <c r="BE97" s="79">
        <f t="shared" si="81"/>
        <v>78000</v>
      </c>
      <c r="BF97" s="80">
        <f t="shared" si="81"/>
        <v>310044</v>
      </c>
      <c r="BG97" s="81">
        <f t="shared" si="81"/>
        <v>144900</v>
      </c>
      <c r="BH97" s="342">
        <f t="shared" si="79"/>
        <v>241.5</v>
      </c>
      <c r="BI97" s="82"/>
    </row>
    <row r="98" spans="1:61" ht="48" x14ac:dyDescent="0.25">
      <c r="A98" s="137">
        <v>87</v>
      </c>
      <c r="B98" s="83" t="s">
        <v>248</v>
      </c>
      <c r="C98" s="84" t="s">
        <v>270</v>
      </c>
      <c r="D98" s="85" t="s">
        <v>271</v>
      </c>
      <c r="E98" s="86" t="s">
        <v>228</v>
      </c>
      <c r="F98" s="138">
        <v>300</v>
      </c>
      <c r="G98" s="64">
        <f t="shared" si="66"/>
        <v>300</v>
      </c>
      <c r="H98" s="243">
        <v>80.849999999999994</v>
      </c>
      <c r="I98" s="244">
        <f t="shared" si="80"/>
        <v>24255</v>
      </c>
      <c r="J98" s="351">
        <v>13757</v>
      </c>
      <c r="K98" s="211">
        <v>1500</v>
      </c>
      <c r="L98" s="67">
        <v>111</v>
      </c>
      <c r="M98" s="99">
        <v>55</v>
      </c>
      <c r="N98" s="99">
        <f t="shared" si="67"/>
        <v>82500</v>
      </c>
      <c r="O98" s="67">
        <v>186</v>
      </c>
      <c r="P98" s="99">
        <v>22</v>
      </c>
      <c r="Q98" s="99">
        <f t="shared" si="68"/>
        <v>33000</v>
      </c>
      <c r="R98" s="98" t="s">
        <v>37</v>
      </c>
      <c r="S98" s="215"/>
      <c r="T98" s="99">
        <f t="shared" si="69"/>
        <v>0</v>
      </c>
      <c r="U98" s="98" t="s">
        <v>37</v>
      </c>
      <c r="V98" s="215"/>
      <c r="W98" s="99">
        <f t="shared" si="70"/>
        <v>0</v>
      </c>
      <c r="X98" s="67">
        <v>8</v>
      </c>
      <c r="Y98" s="99">
        <v>17</v>
      </c>
      <c r="Z98" s="99">
        <f t="shared" si="71"/>
        <v>25500</v>
      </c>
      <c r="AA98" s="98" t="s">
        <v>37</v>
      </c>
      <c r="AB98" s="215"/>
      <c r="AC98" s="99">
        <f t="shared" si="72"/>
        <v>0</v>
      </c>
      <c r="AD98" s="67">
        <v>50</v>
      </c>
      <c r="AE98" s="99">
        <v>41.78</v>
      </c>
      <c r="AF98" s="99">
        <f t="shared" si="73"/>
        <v>62670</v>
      </c>
      <c r="AG98" s="67">
        <v>221</v>
      </c>
      <c r="AH98" s="99">
        <v>12.76</v>
      </c>
      <c r="AI98" s="99">
        <f t="shared" si="74"/>
        <v>19140</v>
      </c>
      <c r="AJ98" s="67" t="s">
        <v>163</v>
      </c>
      <c r="AK98" s="99">
        <v>22</v>
      </c>
      <c r="AL98" s="248">
        <f t="shared" si="75"/>
        <v>33000</v>
      </c>
      <c r="AM98" s="73">
        <v>87</v>
      </c>
      <c r="AN98" s="74">
        <v>119</v>
      </c>
      <c r="AO98" s="75">
        <f t="shared" si="62"/>
        <v>178500</v>
      </c>
      <c r="AP98" s="73">
        <v>87</v>
      </c>
      <c r="AQ98" s="74">
        <v>250</v>
      </c>
      <c r="AR98" s="92" t="e">
        <f>AQ98*#REF!</f>
        <v>#REF!</v>
      </c>
      <c r="AS98" s="73">
        <v>87</v>
      </c>
      <c r="AT98" s="74">
        <v>120</v>
      </c>
      <c r="AU98" s="74" t="e">
        <f>AT98*#REF!</f>
        <v>#REF!</v>
      </c>
      <c r="AV98" s="73">
        <v>87</v>
      </c>
      <c r="AW98" s="246">
        <v>565.42999999999995</v>
      </c>
      <c r="AX98" s="75" t="e">
        <f>AW98*#REF!</f>
        <v>#REF!</v>
      </c>
      <c r="AY98" s="93"/>
      <c r="AZ98" s="77">
        <f t="shared" si="63"/>
        <v>12.76</v>
      </c>
      <c r="BA98" s="77">
        <f t="shared" si="76"/>
        <v>122.49699999999999</v>
      </c>
      <c r="BB98" s="77">
        <f t="shared" si="77"/>
        <v>48.39</v>
      </c>
      <c r="BC98" s="77">
        <f t="shared" si="78"/>
        <v>565.42999999999995</v>
      </c>
      <c r="BD98" s="88"/>
      <c r="BE98" s="79">
        <f t="shared" si="81"/>
        <v>19140</v>
      </c>
      <c r="BF98" s="80">
        <f t="shared" si="81"/>
        <v>183745.49999999997</v>
      </c>
      <c r="BG98" s="81">
        <f t="shared" si="81"/>
        <v>72585</v>
      </c>
      <c r="BH98" s="342">
        <f t="shared" si="79"/>
        <v>80.847499999999982</v>
      </c>
      <c r="BI98" s="82"/>
    </row>
    <row r="99" spans="1:61" ht="48" x14ac:dyDescent="0.25">
      <c r="A99" s="137">
        <v>88</v>
      </c>
      <c r="B99" s="83" t="s">
        <v>248</v>
      </c>
      <c r="C99" s="84" t="s">
        <v>272</v>
      </c>
      <c r="D99" s="85" t="s">
        <v>273</v>
      </c>
      <c r="E99" s="86" t="s">
        <v>228</v>
      </c>
      <c r="F99" s="138">
        <v>200</v>
      </c>
      <c r="G99" s="64">
        <f t="shared" si="66"/>
        <v>200</v>
      </c>
      <c r="H99" s="243">
        <v>90.64</v>
      </c>
      <c r="I99" s="244">
        <f t="shared" si="80"/>
        <v>18128</v>
      </c>
      <c r="J99" s="351">
        <v>13757</v>
      </c>
      <c r="K99" s="211">
        <v>500</v>
      </c>
      <c r="L99" s="67">
        <v>111</v>
      </c>
      <c r="M99" s="99">
        <v>55</v>
      </c>
      <c r="N99" s="99">
        <f t="shared" si="67"/>
        <v>27500</v>
      </c>
      <c r="O99" s="67">
        <v>186</v>
      </c>
      <c r="P99" s="99">
        <v>22</v>
      </c>
      <c r="Q99" s="99">
        <f t="shared" si="68"/>
        <v>11000</v>
      </c>
      <c r="R99" s="67">
        <v>616</v>
      </c>
      <c r="S99" s="99">
        <v>40</v>
      </c>
      <c r="T99" s="99">
        <f t="shared" si="69"/>
        <v>20000</v>
      </c>
      <c r="U99" s="98" t="s">
        <v>37</v>
      </c>
      <c r="V99" s="215"/>
      <c r="W99" s="99">
        <f t="shared" si="70"/>
        <v>0</v>
      </c>
      <c r="X99" s="67">
        <v>8</v>
      </c>
      <c r="Y99" s="250">
        <v>17</v>
      </c>
      <c r="Z99" s="99">
        <f t="shared" si="71"/>
        <v>8500</v>
      </c>
      <c r="AA99" s="98" t="s">
        <v>37</v>
      </c>
      <c r="AB99" s="215"/>
      <c r="AC99" s="99">
        <f t="shared" si="72"/>
        <v>0</v>
      </c>
      <c r="AD99" s="67">
        <v>50</v>
      </c>
      <c r="AE99" s="99">
        <v>41.78</v>
      </c>
      <c r="AF99" s="99">
        <f t="shared" si="73"/>
        <v>20890</v>
      </c>
      <c r="AG99" s="67">
        <v>222</v>
      </c>
      <c r="AH99" s="99">
        <v>9.86</v>
      </c>
      <c r="AI99" s="99">
        <f t="shared" si="74"/>
        <v>4930</v>
      </c>
      <c r="AJ99" s="67" t="s">
        <v>163</v>
      </c>
      <c r="AK99" s="99">
        <v>22</v>
      </c>
      <c r="AL99" s="248">
        <f t="shared" si="75"/>
        <v>11000</v>
      </c>
      <c r="AM99" s="73">
        <v>88</v>
      </c>
      <c r="AN99" s="74">
        <v>168</v>
      </c>
      <c r="AO99" s="75">
        <f t="shared" si="62"/>
        <v>84000</v>
      </c>
      <c r="AP99" s="73">
        <v>88</v>
      </c>
      <c r="AQ99" s="74">
        <v>300</v>
      </c>
      <c r="AR99" s="92" t="e">
        <f>AQ99*#REF!</f>
        <v>#REF!</v>
      </c>
      <c r="AS99" s="73">
        <v>88</v>
      </c>
      <c r="AT99" s="74">
        <v>150</v>
      </c>
      <c r="AU99" s="74" t="e">
        <f>AT99*#REF!</f>
        <v>#REF!</v>
      </c>
      <c r="AV99" s="73">
        <v>88</v>
      </c>
      <c r="AW99" s="246">
        <v>565.42999999999995</v>
      </c>
      <c r="AX99" s="75" t="e">
        <f>AW99*#REF!</f>
        <v>#REF!</v>
      </c>
      <c r="AY99" s="93"/>
      <c r="AZ99" s="77">
        <f t="shared" si="63"/>
        <v>9.86</v>
      </c>
      <c r="BA99" s="77">
        <f t="shared" si="76"/>
        <v>126.46090909090908</v>
      </c>
      <c r="BB99" s="77">
        <f t="shared" si="77"/>
        <v>41.78</v>
      </c>
      <c r="BC99" s="77">
        <f t="shared" si="78"/>
        <v>565.42999999999995</v>
      </c>
      <c r="BD99" s="88"/>
      <c r="BE99" s="79">
        <f t="shared" si="81"/>
        <v>4930</v>
      </c>
      <c r="BF99" s="80">
        <f t="shared" si="81"/>
        <v>63230.454545454544</v>
      </c>
      <c r="BG99" s="81">
        <f t="shared" si="81"/>
        <v>20890</v>
      </c>
      <c r="BH99" s="342">
        <f t="shared" si="79"/>
        <v>90.642222222222216</v>
      </c>
      <c r="BI99" s="82"/>
    </row>
    <row r="100" spans="1:61" ht="48" x14ac:dyDescent="0.25">
      <c r="A100" s="137">
        <v>89</v>
      </c>
      <c r="B100" s="83" t="s">
        <v>248</v>
      </c>
      <c r="C100" s="97" t="s">
        <v>274</v>
      </c>
      <c r="D100" s="85" t="s">
        <v>275</v>
      </c>
      <c r="E100" s="86" t="s">
        <v>228</v>
      </c>
      <c r="F100" s="138">
        <v>10</v>
      </c>
      <c r="G100" s="64">
        <f t="shared" si="66"/>
        <v>10</v>
      </c>
      <c r="H100" s="243">
        <v>301</v>
      </c>
      <c r="I100" s="244">
        <f t="shared" si="80"/>
        <v>3010</v>
      </c>
      <c r="J100" s="351">
        <v>13757</v>
      </c>
      <c r="K100" s="211">
        <v>250</v>
      </c>
      <c r="L100" s="98" t="s">
        <v>37</v>
      </c>
      <c r="M100" s="215"/>
      <c r="N100" s="99">
        <f t="shared" si="67"/>
        <v>0</v>
      </c>
      <c r="O100" s="98" t="s">
        <v>37</v>
      </c>
      <c r="P100" s="215"/>
      <c r="Q100" s="99">
        <f t="shared" si="68"/>
        <v>0</v>
      </c>
      <c r="R100" s="98" t="s">
        <v>37</v>
      </c>
      <c r="S100" s="215"/>
      <c r="T100" s="99">
        <f t="shared" si="69"/>
        <v>0</v>
      </c>
      <c r="U100" s="98" t="s">
        <v>37</v>
      </c>
      <c r="V100" s="215"/>
      <c r="W100" s="99">
        <f t="shared" si="70"/>
        <v>0</v>
      </c>
      <c r="X100" s="98" t="s">
        <v>37</v>
      </c>
      <c r="Y100" s="215"/>
      <c r="Z100" s="99">
        <f t="shared" si="71"/>
        <v>0</v>
      </c>
      <c r="AA100" s="98" t="s">
        <v>37</v>
      </c>
      <c r="AB100" s="215"/>
      <c r="AC100" s="99">
        <f t="shared" si="72"/>
        <v>0</v>
      </c>
      <c r="AD100" s="98" t="s">
        <v>37</v>
      </c>
      <c r="AE100" s="215"/>
      <c r="AF100" s="99">
        <f t="shared" si="73"/>
        <v>0</v>
      </c>
      <c r="AG100" s="98" t="s">
        <v>37</v>
      </c>
      <c r="AH100" s="215"/>
      <c r="AI100" s="99">
        <f t="shared" si="74"/>
        <v>0</v>
      </c>
      <c r="AJ100" s="98" t="s">
        <v>37</v>
      </c>
      <c r="AK100" s="215"/>
      <c r="AL100" s="248">
        <f t="shared" si="75"/>
        <v>0</v>
      </c>
      <c r="AM100" s="73">
        <v>89</v>
      </c>
      <c r="AN100" s="74">
        <v>252</v>
      </c>
      <c r="AO100" s="75">
        <f t="shared" si="62"/>
        <v>63000</v>
      </c>
      <c r="AP100" s="73">
        <v>89</v>
      </c>
      <c r="AQ100" s="74">
        <v>350</v>
      </c>
      <c r="AR100" s="92" t="e">
        <f>AQ100*#REF!</f>
        <v>#REF!</v>
      </c>
      <c r="AS100" s="73">
        <v>89</v>
      </c>
      <c r="AT100" s="74">
        <v>250</v>
      </c>
      <c r="AU100" s="74" t="e">
        <f>AT100*#REF!</f>
        <v>#REF!</v>
      </c>
      <c r="AV100" s="73">
        <v>89</v>
      </c>
      <c r="AW100" s="246">
        <v>565.42999999999995</v>
      </c>
      <c r="AX100" s="75" t="e">
        <f>AW100*#REF!</f>
        <v>#REF!</v>
      </c>
      <c r="AY100" s="93"/>
      <c r="AZ100" s="77">
        <f t="shared" si="63"/>
        <v>250</v>
      </c>
      <c r="BA100" s="77">
        <f t="shared" si="76"/>
        <v>354.35749999999996</v>
      </c>
      <c r="BB100" s="77">
        <f t="shared" si="77"/>
        <v>301</v>
      </c>
      <c r="BC100" s="77">
        <f t="shared" si="78"/>
        <v>565.42999999999995</v>
      </c>
      <c r="BD100" s="88"/>
      <c r="BE100" s="79">
        <f t="shared" si="81"/>
        <v>62500</v>
      </c>
      <c r="BF100" s="80">
        <f t="shared" si="81"/>
        <v>88589.374999999985</v>
      </c>
      <c r="BG100" s="81">
        <f t="shared" si="81"/>
        <v>75250</v>
      </c>
      <c r="BH100" s="342">
        <f t="shared" si="79"/>
        <v>300.99999999999994</v>
      </c>
      <c r="BI100" s="82"/>
    </row>
    <row r="101" spans="1:61" ht="48" x14ac:dyDescent="0.25">
      <c r="A101" s="137">
        <v>90</v>
      </c>
      <c r="B101" s="96" t="s">
        <v>248</v>
      </c>
      <c r="C101" s="84" t="s">
        <v>276</v>
      </c>
      <c r="D101" s="216" t="s">
        <v>277</v>
      </c>
      <c r="E101" s="86" t="s">
        <v>228</v>
      </c>
      <c r="F101" s="138">
        <v>500</v>
      </c>
      <c r="G101" s="64">
        <f t="shared" si="66"/>
        <v>500</v>
      </c>
      <c r="H101" s="243">
        <v>25.54</v>
      </c>
      <c r="I101" s="244">
        <f t="shared" si="80"/>
        <v>12770</v>
      </c>
      <c r="J101" s="351">
        <v>19095</v>
      </c>
      <c r="K101" s="211">
        <v>3000</v>
      </c>
      <c r="L101" s="98" t="s">
        <v>37</v>
      </c>
      <c r="M101" s="215"/>
      <c r="N101" s="99">
        <f t="shared" si="67"/>
        <v>0</v>
      </c>
      <c r="O101" s="98" t="s">
        <v>37</v>
      </c>
      <c r="P101" s="215"/>
      <c r="Q101" s="99">
        <f t="shared" si="68"/>
        <v>0</v>
      </c>
      <c r="R101" s="98" t="s">
        <v>37</v>
      </c>
      <c r="S101" s="215"/>
      <c r="T101" s="99">
        <f t="shared" si="69"/>
        <v>0</v>
      </c>
      <c r="U101" s="98" t="s">
        <v>37</v>
      </c>
      <c r="V101" s="215"/>
      <c r="W101" s="99">
        <f t="shared" si="70"/>
        <v>0</v>
      </c>
      <c r="X101" s="98" t="s">
        <v>37</v>
      </c>
      <c r="Y101" s="215"/>
      <c r="Z101" s="99">
        <f t="shared" si="71"/>
        <v>0</v>
      </c>
      <c r="AA101" s="98" t="s">
        <v>37</v>
      </c>
      <c r="AB101" s="215"/>
      <c r="AC101" s="99">
        <f t="shared" si="72"/>
        <v>0</v>
      </c>
      <c r="AD101" s="98" t="s">
        <v>37</v>
      </c>
      <c r="AE101" s="215"/>
      <c r="AF101" s="99">
        <f t="shared" si="73"/>
        <v>0</v>
      </c>
      <c r="AG101" s="98" t="s">
        <v>37</v>
      </c>
      <c r="AH101" s="215"/>
      <c r="AI101" s="99">
        <f t="shared" si="74"/>
        <v>0</v>
      </c>
      <c r="AJ101" s="98" t="s">
        <v>37</v>
      </c>
      <c r="AK101" s="215"/>
      <c r="AL101" s="248">
        <f t="shared" si="75"/>
        <v>0</v>
      </c>
      <c r="AM101" s="73">
        <v>90</v>
      </c>
      <c r="AN101" s="74">
        <v>21</v>
      </c>
      <c r="AO101" s="75">
        <f t="shared" si="62"/>
        <v>63000</v>
      </c>
      <c r="AP101" s="73">
        <v>90</v>
      </c>
      <c r="AQ101" s="74">
        <v>150</v>
      </c>
      <c r="AR101" s="92" t="e">
        <f>AQ101*#REF!</f>
        <v>#REF!</v>
      </c>
      <c r="AS101" s="73">
        <v>90</v>
      </c>
      <c r="AT101" s="74">
        <v>22</v>
      </c>
      <c r="AU101" s="74" t="e">
        <f>AT101*#REF!</f>
        <v>#REF!</v>
      </c>
      <c r="AV101" s="73">
        <v>90</v>
      </c>
      <c r="AW101" s="246">
        <v>29.08</v>
      </c>
      <c r="AX101" s="75" t="e">
        <f>AW101*#REF!</f>
        <v>#REF!</v>
      </c>
      <c r="AY101" s="93"/>
      <c r="AZ101" s="77">
        <f t="shared" si="63"/>
        <v>21</v>
      </c>
      <c r="BA101" s="77">
        <f t="shared" si="76"/>
        <v>55.519999999999996</v>
      </c>
      <c r="BB101" s="77">
        <f t="shared" si="77"/>
        <v>25.54</v>
      </c>
      <c r="BC101" s="77">
        <f t="shared" si="78"/>
        <v>150</v>
      </c>
      <c r="BD101" s="88"/>
      <c r="BE101" s="79">
        <f t="shared" si="81"/>
        <v>63000</v>
      </c>
      <c r="BF101" s="80">
        <f t="shared" si="81"/>
        <v>166560</v>
      </c>
      <c r="BG101" s="81">
        <f t="shared" si="81"/>
        <v>76620</v>
      </c>
      <c r="BH101" s="342">
        <f t="shared" si="79"/>
        <v>25.539999999999992</v>
      </c>
      <c r="BI101" s="82"/>
    </row>
    <row r="102" spans="1:61" ht="84" x14ac:dyDescent="0.25">
      <c r="A102" s="137">
        <v>91</v>
      </c>
      <c r="B102" s="83" t="s">
        <v>248</v>
      </c>
      <c r="C102" s="84" t="s">
        <v>278</v>
      </c>
      <c r="D102" s="85" t="s">
        <v>279</v>
      </c>
      <c r="E102" s="86" t="s">
        <v>62</v>
      </c>
      <c r="F102" s="138">
        <v>6000</v>
      </c>
      <c r="G102" s="64">
        <f t="shared" si="66"/>
        <v>6000</v>
      </c>
      <c r="H102" s="243">
        <v>28.54</v>
      </c>
      <c r="I102" s="244">
        <f t="shared" si="80"/>
        <v>171240</v>
      </c>
      <c r="J102" s="351">
        <v>7703</v>
      </c>
      <c r="K102" s="211">
        <v>60000</v>
      </c>
      <c r="L102" s="67">
        <v>43</v>
      </c>
      <c r="M102" s="99">
        <v>55</v>
      </c>
      <c r="N102" s="99">
        <f t="shared" si="67"/>
        <v>3300000</v>
      </c>
      <c r="O102" s="67">
        <v>126</v>
      </c>
      <c r="P102" s="99">
        <v>25</v>
      </c>
      <c r="Q102" s="99">
        <f t="shared" si="68"/>
        <v>1500000</v>
      </c>
      <c r="R102" s="98" t="s">
        <v>37</v>
      </c>
      <c r="S102" s="215"/>
      <c r="T102" s="99">
        <f t="shared" si="69"/>
        <v>0</v>
      </c>
      <c r="U102" s="67" t="s">
        <v>280</v>
      </c>
      <c r="V102" s="99">
        <v>12</v>
      </c>
      <c r="W102" s="99">
        <f t="shared" si="70"/>
        <v>720000</v>
      </c>
      <c r="X102" s="67">
        <v>64</v>
      </c>
      <c r="Y102" s="99">
        <v>25</v>
      </c>
      <c r="Z102" s="99">
        <f t="shared" si="71"/>
        <v>1500000</v>
      </c>
      <c r="AA102" s="98" t="s">
        <v>37</v>
      </c>
      <c r="AB102" s="215"/>
      <c r="AC102" s="99">
        <f t="shared" si="72"/>
        <v>0</v>
      </c>
      <c r="AD102" s="67">
        <v>17</v>
      </c>
      <c r="AE102" s="99">
        <v>11.49</v>
      </c>
      <c r="AF102" s="99">
        <f t="shared" si="73"/>
        <v>689400</v>
      </c>
      <c r="AG102" s="98" t="s">
        <v>37</v>
      </c>
      <c r="AH102" s="215"/>
      <c r="AI102" s="99">
        <f t="shared" si="74"/>
        <v>0</v>
      </c>
      <c r="AJ102" s="67" t="s">
        <v>281</v>
      </c>
      <c r="AK102" s="99">
        <v>20</v>
      </c>
      <c r="AL102" s="248">
        <f t="shared" si="75"/>
        <v>1200000</v>
      </c>
      <c r="AM102" s="73">
        <v>91</v>
      </c>
      <c r="AN102" s="74">
        <v>16.8</v>
      </c>
      <c r="AO102" s="75">
        <f t="shared" si="62"/>
        <v>1008000</v>
      </c>
      <c r="AP102" s="73">
        <v>91</v>
      </c>
      <c r="AQ102" s="74">
        <v>300</v>
      </c>
      <c r="AR102" s="92" t="e">
        <f>AQ102*#REF!</f>
        <v>#REF!</v>
      </c>
      <c r="AS102" s="73">
        <v>91</v>
      </c>
      <c r="AT102" s="74">
        <v>18</v>
      </c>
      <c r="AU102" s="74" t="e">
        <f>AT102*#REF!</f>
        <v>#REF!</v>
      </c>
      <c r="AV102" s="73">
        <v>91</v>
      </c>
      <c r="AW102" s="246">
        <v>56.54</v>
      </c>
      <c r="AX102" s="75" t="e">
        <f>AW102*#REF!</f>
        <v>#REF!</v>
      </c>
      <c r="AY102" s="93"/>
      <c r="AZ102" s="77">
        <f t="shared" si="63"/>
        <v>11.49</v>
      </c>
      <c r="BA102" s="77">
        <f t="shared" si="76"/>
        <v>53.983000000000004</v>
      </c>
      <c r="BB102" s="77">
        <f t="shared" si="77"/>
        <v>22.5</v>
      </c>
      <c r="BC102" s="77">
        <f t="shared" si="78"/>
        <v>300</v>
      </c>
      <c r="BD102" s="88"/>
      <c r="BE102" s="79">
        <f t="shared" si="81"/>
        <v>689400</v>
      </c>
      <c r="BF102" s="80">
        <f t="shared" si="81"/>
        <v>3238980.0000000005</v>
      </c>
      <c r="BG102" s="81">
        <f t="shared" si="81"/>
        <v>1350000</v>
      </c>
      <c r="BH102" s="342">
        <f t="shared" si="79"/>
        <v>28.542500000000004</v>
      </c>
      <c r="BI102" s="82"/>
    </row>
    <row r="103" spans="1:61" ht="48" x14ac:dyDescent="0.25">
      <c r="A103" s="137">
        <v>92</v>
      </c>
      <c r="B103" s="83" t="s">
        <v>248</v>
      </c>
      <c r="C103" s="84" t="s">
        <v>282</v>
      </c>
      <c r="D103" s="85" t="s">
        <v>283</v>
      </c>
      <c r="E103" s="86" t="s">
        <v>284</v>
      </c>
      <c r="F103" s="138">
        <v>150</v>
      </c>
      <c r="G103" s="64">
        <f t="shared" si="66"/>
        <v>150</v>
      </c>
      <c r="H103" s="243">
        <v>837.33</v>
      </c>
      <c r="I103" s="244">
        <f t="shared" si="80"/>
        <v>125599.5</v>
      </c>
      <c r="J103" s="351">
        <v>12556</v>
      </c>
      <c r="K103" s="211">
        <v>1600</v>
      </c>
      <c r="L103" s="67">
        <v>47</v>
      </c>
      <c r="M103" s="99">
        <v>260</v>
      </c>
      <c r="N103" s="99">
        <f t="shared" si="67"/>
        <v>416000</v>
      </c>
      <c r="O103" s="98" t="s">
        <v>37</v>
      </c>
      <c r="P103" s="99"/>
      <c r="Q103" s="99">
        <f t="shared" si="68"/>
        <v>0</v>
      </c>
      <c r="R103" s="98" t="s">
        <v>37</v>
      </c>
      <c r="S103" s="215"/>
      <c r="T103" s="99">
        <f t="shared" si="69"/>
        <v>0</v>
      </c>
      <c r="U103" s="98" t="s">
        <v>37</v>
      </c>
      <c r="V103" s="99"/>
      <c r="W103" s="99">
        <f t="shared" si="70"/>
        <v>0</v>
      </c>
      <c r="X103" s="98" t="s">
        <v>37</v>
      </c>
      <c r="Y103" s="99"/>
      <c r="Z103" s="99">
        <f t="shared" si="71"/>
        <v>0</v>
      </c>
      <c r="AA103" s="98" t="s">
        <v>37</v>
      </c>
      <c r="AB103" s="215"/>
      <c r="AC103" s="99">
        <f t="shared" si="72"/>
        <v>0</v>
      </c>
      <c r="AD103" s="98" t="s">
        <v>37</v>
      </c>
      <c r="AE103" s="215"/>
      <c r="AF103" s="99">
        <f t="shared" si="73"/>
        <v>0</v>
      </c>
      <c r="AG103" s="98" t="s">
        <v>37</v>
      </c>
      <c r="AH103" s="215"/>
      <c r="AI103" s="99">
        <f t="shared" si="74"/>
        <v>0</v>
      </c>
      <c r="AJ103" s="98" t="s">
        <v>37</v>
      </c>
      <c r="AK103" s="99"/>
      <c r="AL103" s="248">
        <f t="shared" si="75"/>
        <v>0</v>
      </c>
      <c r="AM103" s="73">
        <v>92</v>
      </c>
      <c r="AN103" s="74">
        <v>252</v>
      </c>
      <c r="AO103" s="75">
        <f t="shared" si="62"/>
        <v>403200</v>
      </c>
      <c r="AP103" s="73">
        <v>92</v>
      </c>
      <c r="AQ103" s="74">
        <v>2000</v>
      </c>
      <c r="AR103" s="92" t="e">
        <f>AQ103*#REF!</f>
        <v>#REF!</v>
      </c>
      <c r="AS103" s="73">
        <v>92</v>
      </c>
      <c r="AT103" s="74">
        <v>250</v>
      </c>
      <c r="AU103" s="74" t="e">
        <f>AT103*#REF!</f>
        <v>#REF!</v>
      </c>
      <c r="AV103" s="73">
        <v>92</v>
      </c>
      <c r="AW103" s="246">
        <v>10500.81</v>
      </c>
      <c r="AX103" s="75" t="e">
        <f>AW103*#REF!</f>
        <v>#REF!</v>
      </c>
      <c r="AY103" s="93"/>
      <c r="AZ103" s="77">
        <f t="shared" si="63"/>
        <v>250</v>
      </c>
      <c r="BA103" s="77">
        <f t="shared" si="76"/>
        <v>2652.5619999999999</v>
      </c>
      <c r="BB103" s="77">
        <f t="shared" si="77"/>
        <v>260</v>
      </c>
      <c r="BC103" s="77">
        <f t="shared" si="78"/>
        <v>10500.81</v>
      </c>
      <c r="BD103" s="88"/>
      <c r="BE103" s="79">
        <f t="shared" si="81"/>
        <v>400000</v>
      </c>
      <c r="BF103" s="80">
        <f t="shared" si="81"/>
        <v>4244099.2</v>
      </c>
      <c r="BG103" s="81">
        <f t="shared" si="81"/>
        <v>416000</v>
      </c>
      <c r="BH103" s="342">
        <f t="shared" si="79"/>
        <v>837.33333333333337</v>
      </c>
      <c r="BI103" s="82"/>
    </row>
    <row r="104" spans="1:61" ht="48" x14ac:dyDescent="0.25">
      <c r="A104" s="137">
        <v>93</v>
      </c>
      <c r="B104" s="96" t="s">
        <v>248</v>
      </c>
      <c r="C104" s="84" t="s">
        <v>285</v>
      </c>
      <c r="D104" s="85" t="s">
        <v>286</v>
      </c>
      <c r="E104" s="86" t="s">
        <v>62</v>
      </c>
      <c r="F104" s="138">
        <v>100</v>
      </c>
      <c r="G104" s="64">
        <f t="shared" si="66"/>
        <v>100</v>
      </c>
      <c r="H104" s="243">
        <v>188.48</v>
      </c>
      <c r="I104" s="244">
        <f t="shared" si="80"/>
        <v>18848</v>
      </c>
      <c r="J104" s="351">
        <v>12556</v>
      </c>
      <c r="K104" s="211">
        <v>750</v>
      </c>
      <c r="L104" s="98" t="s">
        <v>37</v>
      </c>
      <c r="M104" s="215"/>
      <c r="N104" s="99">
        <f t="shared" si="67"/>
        <v>0</v>
      </c>
      <c r="O104" s="67">
        <v>47</v>
      </c>
      <c r="P104" s="99">
        <v>20</v>
      </c>
      <c r="Q104" s="99">
        <f t="shared" si="68"/>
        <v>15000</v>
      </c>
      <c r="R104" s="98" t="s">
        <v>37</v>
      </c>
      <c r="S104" s="215"/>
      <c r="T104" s="99">
        <f t="shared" si="69"/>
        <v>0</v>
      </c>
      <c r="U104" s="98" t="s">
        <v>37</v>
      </c>
      <c r="V104" s="215"/>
      <c r="W104" s="99">
        <f t="shared" si="70"/>
        <v>0</v>
      </c>
      <c r="X104" s="67">
        <v>44</v>
      </c>
      <c r="Y104" s="99">
        <v>80</v>
      </c>
      <c r="Z104" s="99">
        <f t="shared" si="71"/>
        <v>60000</v>
      </c>
      <c r="AA104" s="98" t="s">
        <v>37</v>
      </c>
      <c r="AB104" s="215"/>
      <c r="AC104" s="99">
        <f t="shared" si="72"/>
        <v>0</v>
      </c>
      <c r="AD104" s="98" t="s">
        <v>37</v>
      </c>
      <c r="AE104" s="215"/>
      <c r="AF104" s="99">
        <f t="shared" si="73"/>
        <v>0</v>
      </c>
      <c r="AG104" s="67">
        <v>186</v>
      </c>
      <c r="AH104" s="99">
        <v>52.41</v>
      </c>
      <c r="AI104" s="99">
        <f t="shared" si="74"/>
        <v>39307.5</v>
      </c>
      <c r="AJ104" s="98" t="s">
        <v>37</v>
      </c>
      <c r="AK104" s="215"/>
      <c r="AL104" s="248">
        <f t="shared" si="75"/>
        <v>0</v>
      </c>
      <c r="AM104" s="73">
        <v>93</v>
      </c>
      <c r="AN104" s="74">
        <v>210</v>
      </c>
      <c r="AO104" s="75">
        <f t="shared" si="62"/>
        <v>157500</v>
      </c>
      <c r="AP104" s="73">
        <v>93</v>
      </c>
      <c r="AQ104" s="74">
        <v>400</v>
      </c>
      <c r="AR104" s="92" t="e">
        <f>AQ104*#REF!</f>
        <v>#REF!</v>
      </c>
      <c r="AS104" s="73">
        <v>93</v>
      </c>
      <c r="AT104" s="74">
        <v>200</v>
      </c>
      <c r="AU104" s="74" t="e">
        <f>AT104*#REF!</f>
        <v>#REF!</v>
      </c>
      <c r="AV104" s="73">
        <v>93</v>
      </c>
      <c r="AW104" s="246">
        <v>3554.12</v>
      </c>
      <c r="AX104" s="75" t="e">
        <f>AW104*#REF!</f>
        <v>#REF!</v>
      </c>
      <c r="AY104" s="93"/>
      <c r="AZ104" s="77">
        <f t="shared" si="63"/>
        <v>20</v>
      </c>
      <c r="BA104" s="77">
        <f t="shared" si="76"/>
        <v>645.21857142857141</v>
      </c>
      <c r="BB104" s="77">
        <f t="shared" si="77"/>
        <v>200</v>
      </c>
      <c r="BC104" s="77">
        <f t="shared" si="78"/>
        <v>3554.12</v>
      </c>
      <c r="BD104" s="88"/>
      <c r="BE104" s="79">
        <f t="shared" si="81"/>
        <v>15000</v>
      </c>
      <c r="BF104" s="80">
        <f t="shared" si="81"/>
        <v>483913.92857142858</v>
      </c>
      <c r="BG104" s="81">
        <f t="shared" si="81"/>
        <v>150000</v>
      </c>
      <c r="BH104" s="342">
        <f t="shared" si="79"/>
        <v>188.48199999999997</v>
      </c>
      <c r="BI104" s="82"/>
    </row>
    <row r="105" spans="1:61" ht="48" x14ac:dyDescent="0.25">
      <c r="A105" s="137">
        <v>94</v>
      </c>
      <c r="B105" s="83" t="s">
        <v>248</v>
      </c>
      <c r="C105" s="84" t="s">
        <v>287</v>
      </c>
      <c r="D105" s="216" t="s">
        <v>288</v>
      </c>
      <c r="E105" s="86" t="s">
        <v>228</v>
      </c>
      <c r="F105" s="138">
        <v>1000</v>
      </c>
      <c r="G105" s="64">
        <f t="shared" si="66"/>
        <v>1000</v>
      </c>
      <c r="H105" s="243">
        <v>62.6</v>
      </c>
      <c r="I105" s="244">
        <f t="shared" si="80"/>
        <v>62600</v>
      </c>
      <c r="J105" s="351">
        <v>12556</v>
      </c>
      <c r="K105" s="211">
        <v>3000</v>
      </c>
      <c r="L105" s="98" t="s">
        <v>37</v>
      </c>
      <c r="M105" s="215"/>
      <c r="N105" s="99">
        <f t="shared" si="67"/>
        <v>0</v>
      </c>
      <c r="O105" s="98" t="s">
        <v>37</v>
      </c>
      <c r="P105" s="215"/>
      <c r="Q105" s="99">
        <f t="shared" si="68"/>
        <v>0</v>
      </c>
      <c r="R105" s="98" t="s">
        <v>37</v>
      </c>
      <c r="S105" s="215"/>
      <c r="T105" s="99">
        <f t="shared" si="69"/>
        <v>0</v>
      </c>
      <c r="U105" s="98" t="s">
        <v>37</v>
      </c>
      <c r="V105" s="215"/>
      <c r="W105" s="99">
        <f t="shared" si="70"/>
        <v>0</v>
      </c>
      <c r="X105" s="98" t="s">
        <v>37</v>
      </c>
      <c r="Y105" s="215"/>
      <c r="Z105" s="99">
        <f t="shared" si="71"/>
        <v>0</v>
      </c>
      <c r="AA105" s="98" t="s">
        <v>37</v>
      </c>
      <c r="AB105" s="215"/>
      <c r="AC105" s="99">
        <f t="shared" si="72"/>
        <v>0</v>
      </c>
      <c r="AD105" s="98" t="s">
        <v>37</v>
      </c>
      <c r="AE105" s="215"/>
      <c r="AF105" s="99">
        <f t="shared" si="73"/>
        <v>0</v>
      </c>
      <c r="AG105" s="98" t="s">
        <v>37</v>
      </c>
      <c r="AH105" s="215"/>
      <c r="AI105" s="99">
        <f t="shared" si="74"/>
        <v>0</v>
      </c>
      <c r="AJ105" s="98" t="s">
        <v>37</v>
      </c>
      <c r="AK105" s="215"/>
      <c r="AL105" s="248">
        <f t="shared" si="75"/>
        <v>0</v>
      </c>
      <c r="AM105" s="73">
        <v>94</v>
      </c>
      <c r="AN105" s="74">
        <v>25.2</v>
      </c>
      <c r="AO105" s="75">
        <f t="shared" si="62"/>
        <v>75600</v>
      </c>
      <c r="AP105" s="73">
        <v>94</v>
      </c>
      <c r="AQ105" s="74">
        <v>100</v>
      </c>
      <c r="AR105" s="92" t="e">
        <f>AQ105*#REF!</f>
        <v>#REF!</v>
      </c>
      <c r="AS105" s="73">
        <v>94</v>
      </c>
      <c r="AT105" s="74">
        <v>25</v>
      </c>
      <c r="AU105" s="74" t="e">
        <f>AT105*#REF!</f>
        <v>#REF!</v>
      </c>
      <c r="AV105" s="73">
        <v>94</v>
      </c>
      <c r="AW105" s="246">
        <v>3231.02</v>
      </c>
      <c r="AX105" s="75" t="e">
        <f>AW105*#REF!</f>
        <v>#REF!</v>
      </c>
      <c r="AY105" s="93"/>
      <c r="AZ105" s="77">
        <f t="shared" si="63"/>
        <v>25</v>
      </c>
      <c r="BA105" s="77">
        <f t="shared" si="76"/>
        <v>845.30499999999995</v>
      </c>
      <c r="BB105" s="77">
        <f t="shared" si="77"/>
        <v>62.599999999999994</v>
      </c>
      <c r="BC105" s="77">
        <f t="shared" si="78"/>
        <v>3231.02</v>
      </c>
      <c r="BD105" s="88"/>
      <c r="BE105" s="79">
        <f t="shared" si="81"/>
        <v>75000</v>
      </c>
      <c r="BF105" s="80">
        <f t="shared" si="81"/>
        <v>2535915</v>
      </c>
      <c r="BG105" s="81">
        <f t="shared" si="81"/>
        <v>187799.99999999997</v>
      </c>
      <c r="BH105" s="342">
        <f t="shared" si="79"/>
        <v>62.599999999999909</v>
      </c>
      <c r="BI105" s="82"/>
    </row>
    <row r="106" spans="1:61" ht="48" x14ac:dyDescent="0.25">
      <c r="A106" s="137">
        <v>95</v>
      </c>
      <c r="B106" s="96" t="s">
        <v>248</v>
      </c>
      <c r="C106" s="84" t="s">
        <v>289</v>
      </c>
      <c r="D106" s="216" t="s">
        <v>290</v>
      </c>
      <c r="E106" s="86" t="s">
        <v>62</v>
      </c>
      <c r="F106" s="138">
        <v>100</v>
      </c>
      <c r="G106" s="64">
        <f t="shared" si="66"/>
        <v>100</v>
      </c>
      <c r="H106" s="243">
        <v>450.78</v>
      </c>
      <c r="I106" s="244">
        <f t="shared" si="80"/>
        <v>45078</v>
      </c>
      <c r="J106" s="351">
        <v>12556</v>
      </c>
      <c r="K106" s="211">
        <v>150</v>
      </c>
      <c r="L106" s="98" t="s">
        <v>37</v>
      </c>
      <c r="M106" s="215"/>
      <c r="N106" s="99">
        <f t="shared" si="67"/>
        <v>0</v>
      </c>
      <c r="O106" s="98" t="s">
        <v>37</v>
      </c>
      <c r="P106" s="215"/>
      <c r="Q106" s="99">
        <f t="shared" si="68"/>
        <v>0</v>
      </c>
      <c r="R106" s="98" t="s">
        <v>37</v>
      </c>
      <c r="S106" s="215"/>
      <c r="T106" s="99">
        <f t="shared" si="69"/>
        <v>0</v>
      </c>
      <c r="U106" s="98" t="s">
        <v>37</v>
      </c>
      <c r="V106" s="215"/>
      <c r="W106" s="99">
        <f t="shared" si="70"/>
        <v>0</v>
      </c>
      <c r="X106" s="98" t="s">
        <v>37</v>
      </c>
      <c r="Y106" s="215"/>
      <c r="Z106" s="99">
        <f t="shared" si="71"/>
        <v>0</v>
      </c>
      <c r="AA106" s="98" t="s">
        <v>37</v>
      </c>
      <c r="AB106" s="215"/>
      <c r="AC106" s="99">
        <f t="shared" si="72"/>
        <v>0</v>
      </c>
      <c r="AD106" s="98" t="s">
        <v>37</v>
      </c>
      <c r="AE106" s="215"/>
      <c r="AF106" s="99">
        <f t="shared" si="73"/>
        <v>0</v>
      </c>
      <c r="AG106" s="67">
        <v>187</v>
      </c>
      <c r="AH106" s="99">
        <v>84.68</v>
      </c>
      <c r="AI106" s="99">
        <f t="shared" si="74"/>
        <v>12702.000000000002</v>
      </c>
      <c r="AJ106" s="98" t="s">
        <v>37</v>
      </c>
      <c r="AK106" s="215"/>
      <c r="AL106" s="248">
        <f t="shared" si="75"/>
        <v>0</v>
      </c>
      <c r="AM106" s="73">
        <v>95</v>
      </c>
      <c r="AN106" s="74">
        <v>910</v>
      </c>
      <c r="AO106" s="75">
        <f t="shared" si="62"/>
        <v>136500</v>
      </c>
      <c r="AP106" s="73">
        <v>95</v>
      </c>
      <c r="AQ106" s="74">
        <v>300</v>
      </c>
      <c r="AR106" s="92" t="e">
        <f>AQ106*#REF!</f>
        <v>#REF!</v>
      </c>
      <c r="AS106" s="73">
        <v>95</v>
      </c>
      <c r="AT106" s="74">
        <v>600</v>
      </c>
      <c r="AU106" s="74" t="e">
        <f>AT106*#REF!</f>
        <v>#REF!</v>
      </c>
      <c r="AV106" s="73">
        <v>95</v>
      </c>
      <c r="AW106" s="246">
        <v>452.34</v>
      </c>
      <c r="AX106" s="75" t="e">
        <f>AW106*#REF!</f>
        <v>#REF!</v>
      </c>
      <c r="AY106" s="93"/>
      <c r="AZ106" s="77">
        <f t="shared" si="63"/>
        <v>84.68</v>
      </c>
      <c r="BA106" s="77">
        <f t="shared" si="76"/>
        <v>469.404</v>
      </c>
      <c r="BB106" s="77">
        <f t="shared" si="77"/>
        <v>452.34</v>
      </c>
      <c r="BC106" s="77">
        <f t="shared" si="78"/>
        <v>910</v>
      </c>
      <c r="BD106" s="88"/>
      <c r="BE106" s="79">
        <f t="shared" si="81"/>
        <v>12702.000000000002</v>
      </c>
      <c r="BF106" s="80">
        <f t="shared" si="81"/>
        <v>70410.600000000006</v>
      </c>
      <c r="BG106" s="81">
        <f t="shared" si="81"/>
        <v>67851</v>
      </c>
      <c r="BH106" s="342">
        <f t="shared" si="79"/>
        <v>450.78</v>
      </c>
      <c r="BI106" s="82"/>
    </row>
    <row r="107" spans="1:61" ht="36" x14ac:dyDescent="0.25">
      <c r="A107" s="137">
        <v>96</v>
      </c>
      <c r="B107" s="83" t="s">
        <v>248</v>
      </c>
      <c r="C107" s="97" t="s">
        <v>291</v>
      </c>
      <c r="D107" s="85" t="s">
        <v>292</v>
      </c>
      <c r="E107" s="86" t="s">
        <v>62</v>
      </c>
      <c r="F107" s="138">
        <v>80</v>
      </c>
      <c r="G107" s="64">
        <f t="shared" si="66"/>
        <v>80</v>
      </c>
      <c r="H107" s="243">
        <v>400</v>
      </c>
      <c r="I107" s="244">
        <f t="shared" si="80"/>
        <v>32000</v>
      </c>
      <c r="J107" s="351">
        <v>12556</v>
      </c>
      <c r="K107" s="211">
        <v>150</v>
      </c>
      <c r="L107" s="98" t="s">
        <v>37</v>
      </c>
      <c r="M107" s="215"/>
      <c r="N107" s="99">
        <f t="shared" si="67"/>
        <v>0</v>
      </c>
      <c r="O107" s="98" t="s">
        <v>37</v>
      </c>
      <c r="P107" s="215"/>
      <c r="Q107" s="99">
        <f t="shared" si="68"/>
        <v>0</v>
      </c>
      <c r="R107" s="98" t="s">
        <v>37</v>
      </c>
      <c r="S107" s="215"/>
      <c r="T107" s="99">
        <f t="shared" si="69"/>
        <v>0</v>
      </c>
      <c r="U107" s="98" t="s">
        <v>37</v>
      </c>
      <c r="V107" s="215"/>
      <c r="W107" s="99">
        <f t="shared" si="70"/>
        <v>0</v>
      </c>
      <c r="X107" s="98" t="s">
        <v>37</v>
      </c>
      <c r="Y107" s="215"/>
      <c r="Z107" s="99">
        <f t="shared" si="71"/>
        <v>0</v>
      </c>
      <c r="AA107" s="98" t="s">
        <v>37</v>
      </c>
      <c r="AB107" s="215"/>
      <c r="AC107" s="99">
        <f t="shared" si="72"/>
        <v>0</v>
      </c>
      <c r="AD107" s="98" t="s">
        <v>37</v>
      </c>
      <c r="AE107" s="215"/>
      <c r="AF107" s="99">
        <f t="shared" si="73"/>
        <v>0</v>
      </c>
      <c r="AG107" s="98" t="s">
        <v>37</v>
      </c>
      <c r="AH107" s="215"/>
      <c r="AI107" s="99">
        <f t="shared" si="74"/>
        <v>0</v>
      </c>
      <c r="AJ107" s="98" t="s">
        <v>37</v>
      </c>
      <c r="AK107" s="215"/>
      <c r="AL107" s="248">
        <f t="shared" si="75"/>
        <v>0</v>
      </c>
      <c r="AM107" s="73">
        <v>96</v>
      </c>
      <c r="AN107" s="74">
        <v>350</v>
      </c>
      <c r="AO107" s="75">
        <f t="shared" si="62"/>
        <v>52500</v>
      </c>
      <c r="AP107" s="73">
        <v>96</v>
      </c>
      <c r="AQ107" s="74">
        <v>450</v>
      </c>
      <c r="AR107" s="92" t="e">
        <f>AQ107*#REF!</f>
        <v>#REF!</v>
      </c>
      <c r="AS107" s="73">
        <v>96</v>
      </c>
      <c r="AT107" s="74">
        <v>300</v>
      </c>
      <c r="AU107" s="74" t="e">
        <f>AT107*#REF!</f>
        <v>#REF!</v>
      </c>
      <c r="AV107" s="73">
        <v>96</v>
      </c>
      <c r="AW107" s="246">
        <v>1050.08</v>
      </c>
      <c r="AX107" s="75" t="e">
        <f>AW107*#REF!</f>
        <v>#REF!</v>
      </c>
      <c r="AY107" s="93"/>
      <c r="AZ107" s="77">
        <f t="shared" si="63"/>
        <v>300</v>
      </c>
      <c r="BA107" s="77">
        <f t="shared" si="76"/>
        <v>537.52</v>
      </c>
      <c r="BB107" s="77">
        <f t="shared" si="77"/>
        <v>400</v>
      </c>
      <c r="BC107" s="77">
        <f t="shared" si="78"/>
        <v>1050.08</v>
      </c>
      <c r="BD107" s="88"/>
      <c r="BE107" s="79">
        <f t="shared" si="81"/>
        <v>45000</v>
      </c>
      <c r="BF107" s="80">
        <f t="shared" si="81"/>
        <v>80628</v>
      </c>
      <c r="BG107" s="81">
        <f t="shared" si="81"/>
        <v>60000</v>
      </c>
      <c r="BH107" s="342">
        <f t="shared" si="79"/>
        <v>400</v>
      </c>
      <c r="BI107" s="82"/>
    </row>
    <row r="108" spans="1:61" ht="36" x14ac:dyDescent="0.25">
      <c r="A108" s="137">
        <v>97</v>
      </c>
      <c r="B108" s="83" t="s">
        <v>248</v>
      </c>
      <c r="C108" s="97" t="s">
        <v>293</v>
      </c>
      <c r="D108" s="85" t="s">
        <v>294</v>
      </c>
      <c r="E108" s="86" t="s">
        <v>62</v>
      </c>
      <c r="F108" s="138">
        <v>80</v>
      </c>
      <c r="G108" s="64">
        <f t="shared" si="66"/>
        <v>80</v>
      </c>
      <c r="H108" s="243">
        <v>645</v>
      </c>
      <c r="I108" s="244">
        <f t="shared" si="80"/>
        <v>51600</v>
      </c>
      <c r="J108" s="351">
        <v>12556</v>
      </c>
      <c r="K108" s="211">
        <v>100</v>
      </c>
      <c r="L108" s="98" t="s">
        <v>37</v>
      </c>
      <c r="M108" s="215"/>
      <c r="N108" s="99">
        <f t="shared" si="67"/>
        <v>0</v>
      </c>
      <c r="O108" s="67">
        <v>56</v>
      </c>
      <c r="P108" s="99">
        <v>750</v>
      </c>
      <c r="Q108" s="99">
        <f t="shared" si="68"/>
        <v>75000</v>
      </c>
      <c r="R108" s="98" t="s">
        <v>37</v>
      </c>
      <c r="S108" s="215"/>
      <c r="T108" s="99">
        <f t="shared" si="69"/>
        <v>0</v>
      </c>
      <c r="U108" s="98" t="s">
        <v>37</v>
      </c>
      <c r="V108" s="215"/>
      <c r="W108" s="99">
        <f t="shared" si="70"/>
        <v>0</v>
      </c>
      <c r="X108" s="98" t="s">
        <v>37</v>
      </c>
      <c r="Y108" s="99"/>
      <c r="Z108" s="99">
        <f t="shared" si="71"/>
        <v>0</v>
      </c>
      <c r="AA108" s="98" t="s">
        <v>37</v>
      </c>
      <c r="AB108" s="215"/>
      <c r="AC108" s="99">
        <f t="shared" si="72"/>
        <v>0</v>
      </c>
      <c r="AD108" s="67">
        <v>37</v>
      </c>
      <c r="AE108" s="99">
        <v>292.49</v>
      </c>
      <c r="AF108" s="99">
        <f t="shared" si="73"/>
        <v>29249</v>
      </c>
      <c r="AG108" s="98" t="s">
        <v>37</v>
      </c>
      <c r="AH108" s="215"/>
      <c r="AI108" s="99">
        <f t="shared" si="74"/>
        <v>0</v>
      </c>
      <c r="AJ108" s="98" t="s">
        <v>37</v>
      </c>
      <c r="AK108" s="215"/>
      <c r="AL108" s="248">
        <f t="shared" si="75"/>
        <v>0</v>
      </c>
      <c r="AM108" s="73">
        <v>97</v>
      </c>
      <c r="AN108" s="74">
        <v>630</v>
      </c>
      <c r="AO108" s="75">
        <f t="shared" si="62"/>
        <v>63000</v>
      </c>
      <c r="AP108" s="73">
        <v>97</v>
      </c>
      <c r="AQ108" s="74">
        <v>600</v>
      </c>
      <c r="AR108" s="92" t="e">
        <f>AQ108*#REF!</f>
        <v>#REF!</v>
      </c>
      <c r="AS108" s="73">
        <v>97</v>
      </c>
      <c r="AT108" s="74">
        <v>600</v>
      </c>
      <c r="AU108" s="74" t="e">
        <f>AT108*#REF!</f>
        <v>#REF!</v>
      </c>
      <c r="AV108" s="73">
        <v>97</v>
      </c>
      <c r="AW108" s="246">
        <v>1050.08</v>
      </c>
      <c r="AX108" s="75" t="e">
        <f>AW108*#REF!</f>
        <v>#REF!</v>
      </c>
      <c r="AY108" s="93"/>
      <c r="AZ108" s="77">
        <f t="shared" si="63"/>
        <v>292.49</v>
      </c>
      <c r="BA108" s="77">
        <f t="shared" si="76"/>
        <v>653.76166666666666</v>
      </c>
      <c r="BB108" s="77">
        <f t="shared" si="77"/>
        <v>615</v>
      </c>
      <c r="BC108" s="77">
        <f t="shared" si="78"/>
        <v>1050.08</v>
      </c>
      <c r="BD108" s="88"/>
      <c r="BE108" s="79">
        <f t="shared" si="81"/>
        <v>29249</v>
      </c>
      <c r="BF108" s="80">
        <f t="shared" si="81"/>
        <v>65376.166666666664</v>
      </c>
      <c r="BG108" s="81">
        <f t="shared" si="81"/>
        <v>61500</v>
      </c>
      <c r="BH108" s="342">
        <f t="shared" si="79"/>
        <v>645</v>
      </c>
      <c r="BI108" s="82"/>
    </row>
    <row r="109" spans="1:61" ht="48" x14ac:dyDescent="0.25">
      <c r="A109" s="137">
        <v>98</v>
      </c>
      <c r="B109" s="83" t="s">
        <v>248</v>
      </c>
      <c r="C109" s="84" t="s">
        <v>295</v>
      </c>
      <c r="D109" s="85" t="s">
        <v>296</v>
      </c>
      <c r="E109" s="86" t="s">
        <v>62</v>
      </c>
      <c r="F109" s="138">
        <v>20</v>
      </c>
      <c r="G109" s="64">
        <f t="shared" si="66"/>
        <v>20</v>
      </c>
      <c r="H109" s="243">
        <v>970.78</v>
      </c>
      <c r="I109" s="244">
        <f t="shared" si="80"/>
        <v>19415.599999999999</v>
      </c>
      <c r="J109" s="351">
        <v>12556</v>
      </c>
      <c r="K109" s="211">
        <v>130</v>
      </c>
      <c r="L109" s="98" t="s">
        <v>37</v>
      </c>
      <c r="M109" s="215"/>
      <c r="N109" s="99">
        <f t="shared" si="67"/>
        <v>0</v>
      </c>
      <c r="O109" s="67">
        <v>46</v>
      </c>
      <c r="P109" s="99">
        <v>210</v>
      </c>
      <c r="Q109" s="99">
        <f t="shared" si="68"/>
        <v>27300</v>
      </c>
      <c r="R109" s="98" t="s">
        <v>37</v>
      </c>
      <c r="S109" s="215"/>
      <c r="T109" s="99">
        <f t="shared" si="69"/>
        <v>0</v>
      </c>
      <c r="U109" s="98" t="s">
        <v>37</v>
      </c>
      <c r="V109" s="215"/>
      <c r="W109" s="99">
        <f t="shared" si="70"/>
        <v>0</v>
      </c>
      <c r="X109" s="98" t="s">
        <v>37</v>
      </c>
      <c r="Y109" s="215"/>
      <c r="Z109" s="99">
        <f t="shared" si="71"/>
        <v>0</v>
      </c>
      <c r="AA109" s="98" t="s">
        <v>37</v>
      </c>
      <c r="AB109" s="215"/>
      <c r="AC109" s="99">
        <f t="shared" si="72"/>
        <v>0</v>
      </c>
      <c r="AD109" s="98" t="s">
        <v>37</v>
      </c>
      <c r="AE109" s="215"/>
      <c r="AF109" s="99">
        <f t="shared" si="73"/>
        <v>0</v>
      </c>
      <c r="AG109" s="98" t="s">
        <v>37</v>
      </c>
      <c r="AH109" s="215"/>
      <c r="AI109" s="99">
        <f t="shared" si="74"/>
        <v>0</v>
      </c>
      <c r="AJ109" s="98" t="s">
        <v>37</v>
      </c>
      <c r="AK109" s="215"/>
      <c r="AL109" s="248">
        <f t="shared" si="75"/>
        <v>0</v>
      </c>
      <c r="AM109" s="73">
        <v>98</v>
      </c>
      <c r="AN109" s="74">
        <v>1260</v>
      </c>
      <c r="AO109" s="75">
        <f t="shared" si="62"/>
        <v>163800</v>
      </c>
      <c r="AP109" s="73">
        <v>98</v>
      </c>
      <c r="AQ109" s="74">
        <v>2000</v>
      </c>
      <c r="AR109" s="92" t="e">
        <f>AQ109*#REF!</f>
        <v>#REF!</v>
      </c>
      <c r="AS109" s="73">
        <v>98</v>
      </c>
      <c r="AT109" s="74">
        <v>1200</v>
      </c>
      <c r="AU109" s="74" t="e">
        <f>AT109*#REF!</f>
        <v>#REF!</v>
      </c>
      <c r="AV109" s="73">
        <v>98</v>
      </c>
      <c r="AW109" s="246">
        <v>452.34</v>
      </c>
      <c r="AX109" s="75" t="e">
        <f>AW109*#REF!</f>
        <v>#REF!</v>
      </c>
      <c r="AY109" s="93"/>
      <c r="AZ109" s="77">
        <f t="shared" si="63"/>
        <v>210</v>
      </c>
      <c r="BA109" s="77">
        <f t="shared" si="76"/>
        <v>1024.4680000000001</v>
      </c>
      <c r="BB109" s="77">
        <f t="shared" si="77"/>
        <v>1200</v>
      </c>
      <c r="BC109" s="77">
        <f t="shared" si="78"/>
        <v>2000</v>
      </c>
      <c r="BD109" s="88"/>
      <c r="BE109" s="79">
        <f t="shared" si="81"/>
        <v>27300</v>
      </c>
      <c r="BF109" s="80">
        <f t="shared" si="81"/>
        <v>133180.84</v>
      </c>
      <c r="BG109" s="81">
        <f t="shared" si="81"/>
        <v>156000</v>
      </c>
      <c r="BH109" s="342">
        <f t="shared" si="79"/>
        <v>970.78000000000009</v>
      </c>
      <c r="BI109" s="82"/>
    </row>
    <row r="110" spans="1:61" ht="36" x14ac:dyDescent="0.25">
      <c r="A110" s="137">
        <v>99</v>
      </c>
      <c r="B110" s="83" t="s">
        <v>248</v>
      </c>
      <c r="C110" s="84" t="s">
        <v>297</v>
      </c>
      <c r="D110" s="85" t="s">
        <v>298</v>
      </c>
      <c r="E110" s="86" t="s">
        <v>62</v>
      </c>
      <c r="F110" s="138">
        <v>15</v>
      </c>
      <c r="G110" s="64">
        <f t="shared" si="66"/>
        <v>15</v>
      </c>
      <c r="H110" s="243">
        <v>165.62</v>
      </c>
      <c r="I110" s="244">
        <f t="shared" si="80"/>
        <v>2484.3000000000002</v>
      </c>
      <c r="J110" s="351">
        <v>12556</v>
      </c>
      <c r="K110" s="211">
        <v>20</v>
      </c>
      <c r="L110" s="67">
        <v>61</v>
      </c>
      <c r="M110" s="99">
        <v>60</v>
      </c>
      <c r="N110" s="99">
        <f t="shared" si="67"/>
        <v>1200</v>
      </c>
      <c r="O110" s="67">
        <v>43</v>
      </c>
      <c r="P110" s="99">
        <v>60</v>
      </c>
      <c r="Q110" s="99">
        <f t="shared" si="68"/>
        <v>1200</v>
      </c>
      <c r="R110" s="67">
        <v>421</v>
      </c>
      <c r="S110" s="99">
        <v>218.13</v>
      </c>
      <c r="T110" s="99">
        <f t="shared" si="69"/>
        <v>4362.6000000000004</v>
      </c>
      <c r="U110" s="67" t="s">
        <v>299</v>
      </c>
      <c r="V110" s="99">
        <v>15</v>
      </c>
      <c r="W110" s="99">
        <f t="shared" si="70"/>
        <v>300</v>
      </c>
      <c r="X110" s="67">
        <v>51</v>
      </c>
      <c r="Y110" s="99">
        <v>60</v>
      </c>
      <c r="Z110" s="99">
        <f t="shared" si="71"/>
        <v>1200</v>
      </c>
      <c r="AA110" s="98" t="s">
        <v>37</v>
      </c>
      <c r="AB110" s="215"/>
      <c r="AC110" s="99">
        <f t="shared" si="72"/>
        <v>0</v>
      </c>
      <c r="AD110" s="98" t="s">
        <v>37</v>
      </c>
      <c r="AE110" s="215"/>
      <c r="AF110" s="99">
        <f t="shared" si="73"/>
        <v>0</v>
      </c>
      <c r="AG110" s="98" t="s">
        <v>37</v>
      </c>
      <c r="AH110" s="215"/>
      <c r="AI110" s="99">
        <f t="shared" si="74"/>
        <v>0</v>
      </c>
      <c r="AJ110" s="67" t="s">
        <v>300</v>
      </c>
      <c r="AK110" s="99">
        <v>36</v>
      </c>
      <c r="AL110" s="248">
        <f t="shared" si="75"/>
        <v>720</v>
      </c>
      <c r="AM110" s="73">
        <v>99</v>
      </c>
      <c r="AN110" s="74">
        <v>350</v>
      </c>
      <c r="AO110" s="75">
        <f t="shared" si="62"/>
        <v>7000</v>
      </c>
      <c r="AP110" s="73">
        <v>99</v>
      </c>
      <c r="AQ110" s="74">
        <v>300</v>
      </c>
      <c r="AR110" s="92" t="e">
        <f>AQ110*#REF!</f>
        <v>#REF!</v>
      </c>
      <c r="AS110" s="73">
        <v>99</v>
      </c>
      <c r="AT110" s="74">
        <v>300</v>
      </c>
      <c r="AU110" s="74" t="e">
        <f>AT110*#REF!</f>
        <v>#REF!</v>
      </c>
      <c r="AV110" s="73">
        <v>99</v>
      </c>
      <c r="AW110" s="246">
        <v>290.79000000000002</v>
      </c>
      <c r="AX110" s="75" t="e">
        <f>AW110*#REF!</f>
        <v>#REF!</v>
      </c>
      <c r="AY110" s="93"/>
      <c r="AZ110" s="77">
        <f t="shared" si="63"/>
        <v>15</v>
      </c>
      <c r="BA110" s="77">
        <f t="shared" si="76"/>
        <v>168.99200000000002</v>
      </c>
      <c r="BB110" s="77">
        <f t="shared" si="77"/>
        <v>139.065</v>
      </c>
      <c r="BC110" s="77">
        <f t="shared" si="78"/>
        <v>350</v>
      </c>
      <c r="BD110" s="88"/>
      <c r="BE110" s="79">
        <f t="shared" si="81"/>
        <v>300</v>
      </c>
      <c r="BF110" s="80">
        <f t="shared" si="81"/>
        <v>3379.84</v>
      </c>
      <c r="BG110" s="81">
        <f t="shared" si="81"/>
        <v>2781.3</v>
      </c>
      <c r="BH110" s="342">
        <f t="shared" si="79"/>
        <v>165.61500000000001</v>
      </c>
      <c r="BI110" s="82"/>
    </row>
    <row r="111" spans="1:61" ht="48" x14ac:dyDescent="0.25">
      <c r="A111" s="137">
        <v>100</v>
      </c>
      <c r="B111" s="83" t="s">
        <v>248</v>
      </c>
      <c r="C111" s="84" t="s">
        <v>301</v>
      </c>
      <c r="D111" s="85" t="s">
        <v>302</v>
      </c>
      <c r="E111" s="86" t="s">
        <v>62</v>
      </c>
      <c r="F111" s="138">
        <v>300</v>
      </c>
      <c r="G111" s="64">
        <f t="shared" si="66"/>
        <v>300</v>
      </c>
      <c r="H111" s="243">
        <v>111.57</v>
      </c>
      <c r="I111" s="244">
        <f t="shared" si="80"/>
        <v>33471</v>
      </c>
      <c r="J111" s="351">
        <v>12556</v>
      </c>
      <c r="K111" s="211">
        <v>2500</v>
      </c>
      <c r="L111" s="67">
        <v>62</v>
      </c>
      <c r="M111" s="99">
        <v>60</v>
      </c>
      <c r="N111" s="99">
        <f t="shared" si="67"/>
        <v>150000</v>
      </c>
      <c r="O111" s="67">
        <v>42</v>
      </c>
      <c r="P111" s="99">
        <v>40</v>
      </c>
      <c r="Q111" s="99">
        <f t="shared" si="68"/>
        <v>100000</v>
      </c>
      <c r="R111" s="67">
        <v>424</v>
      </c>
      <c r="S111" s="99">
        <v>108.46</v>
      </c>
      <c r="T111" s="99">
        <f t="shared" si="69"/>
        <v>271150</v>
      </c>
      <c r="U111" s="67" t="s">
        <v>303</v>
      </c>
      <c r="V111" s="99">
        <v>15</v>
      </c>
      <c r="W111" s="99">
        <f t="shared" si="70"/>
        <v>37500</v>
      </c>
      <c r="X111" s="67">
        <v>51</v>
      </c>
      <c r="Y111" s="99">
        <v>60</v>
      </c>
      <c r="Z111" s="99">
        <f t="shared" si="71"/>
        <v>150000</v>
      </c>
      <c r="AA111" s="67">
        <v>59</v>
      </c>
      <c r="AB111" s="99">
        <v>51.41</v>
      </c>
      <c r="AC111" s="99">
        <f t="shared" si="72"/>
        <v>128524.99999999999</v>
      </c>
      <c r="AD111" s="67">
        <v>1</v>
      </c>
      <c r="AE111" s="99">
        <v>73.12</v>
      </c>
      <c r="AF111" s="99">
        <f t="shared" si="73"/>
        <v>182800</v>
      </c>
      <c r="AG111" s="67">
        <v>148</v>
      </c>
      <c r="AH111" s="99">
        <v>31.9</v>
      </c>
      <c r="AI111" s="99">
        <f t="shared" si="74"/>
        <v>79750</v>
      </c>
      <c r="AJ111" s="67" t="s">
        <v>304</v>
      </c>
      <c r="AK111" s="99">
        <v>58</v>
      </c>
      <c r="AL111" s="248">
        <f t="shared" si="75"/>
        <v>145000</v>
      </c>
      <c r="AM111" s="73">
        <v>100</v>
      </c>
      <c r="AN111" s="74">
        <v>252</v>
      </c>
      <c r="AO111" s="75">
        <f t="shared" si="62"/>
        <v>630000</v>
      </c>
      <c r="AP111" s="73">
        <v>100</v>
      </c>
      <c r="AQ111" s="74">
        <v>280</v>
      </c>
      <c r="AR111" s="92" t="e">
        <f>AQ111*#REF!</f>
        <v>#REF!</v>
      </c>
      <c r="AS111" s="73">
        <v>100</v>
      </c>
      <c r="AT111" s="74">
        <v>250</v>
      </c>
      <c r="AU111" s="74" t="e">
        <f>AT111*#REF!</f>
        <v>#REF!</v>
      </c>
      <c r="AV111" s="73">
        <v>100</v>
      </c>
      <c r="AW111" s="246">
        <v>242.33</v>
      </c>
      <c r="AX111" s="75" t="e">
        <f>AW111*#REF!</f>
        <v>#REF!</v>
      </c>
      <c r="AY111" s="93"/>
      <c r="AZ111" s="77">
        <f t="shared" si="63"/>
        <v>15</v>
      </c>
      <c r="BA111" s="77">
        <f t="shared" si="76"/>
        <v>117.09384615384614</v>
      </c>
      <c r="BB111" s="77">
        <f t="shared" si="77"/>
        <v>60</v>
      </c>
      <c r="BC111" s="77">
        <f t="shared" si="78"/>
        <v>280</v>
      </c>
      <c r="BD111" s="88"/>
      <c r="BE111" s="79">
        <f t="shared" si="81"/>
        <v>37500</v>
      </c>
      <c r="BF111" s="80">
        <f t="shared" si="81"/>
        <v>292734.61538461538</v>
      </c>
      <c r="BG111" s="81">
        <f t="shared" si="81"/>
        <v>150000</v>
      </c>
      <c r="BH111" s="342">
        <f t="shared" si="79"/>
        <v>111.56545454545453</v>
      </c>
      <c r="BI111" s="82"/>
    </row>
    <row r="112" spans="1:61" ht="36" x14ac:dyDescent="0.25">
      <c r="A112" s="137">
        <v>101</v>
      </c>
      <c r="B112" s="83" t="s">
        <v>248</v>
      </c>
      <c r="C112" s="84" t="s">
        <v>305</v>
      </c>
      <c r="D112" s="85" t="s">
        <v>306</v>
      </c>
      <c r="E112" s="86" t="s">
        <v>62</v>
      </c>
      <c r="F112" s="138">
        <v>150</v>
      </c>
      <c r="G112" s="64">
        <f t="shared" si="66"/>
        <v>150</v>
      </c>
      <c r="H112" s="243">
        <v>98.43</v>
      </c>
      <c r="I112" s="244">
        <f t="shared" si="80"/>
        <v>14764.500000000002</v>
      </c>
      <c r="J112" s="351">
        <v>12556</v>
      </c>
      <c r="K112" s="211">
        <v>5000</v>
      </c>
      <c r="L112" s="67">
        <v>60</v>
      </c>
      <c r="M112" s="99">
        <v>50</v>
      </c>
      <c r="N112" s="99">
        <f t="shared" si="67"/>
        <v>250000</v>
      </c>
      <c r="O112" s="67">
        <v>44</v>
      </c>
      <c r="P112" s="99">
        <v>40</v>
      </c>
      <c r="Q112" s="99">
        <f t="shared" si="68"/>
        <v>200000</v>
      </c>
      <c r="R112" s="67">
        <v>423</v>
      </c>
      <c r="S112" s="99">
        <v>82.5</v>
      </c>
      <c r="T112" s="99">
        <f t="shared" si="69"/>
        <v>412500</v>
      </c>
      <c r="U112" s="67" t="s">
        <v>300</v>
      </c>
      <c r="V112" s="99">
        <v>15</v>
      </c>
      <c r="W112" s="99">
        <f t="shared" si="70"/>
        <v>75000</v>
      </c>
      <c r="X112" s="67">
        <v>51</v>
      </c>
      <c r="Y112" s="99">
        <v>60</v>
      </c>
      <c r="Z112" s="99">
        <f t="shared" si="71"/>
        <v>300000</v>
      </c>
      <c r="AA112" s="67">
        <v>58</v>
      </c>
      <c r="AB112" s="99">
        <v>32.869999999999997</v>
      </c>
      <c r="AC112" s="99">
        <f t="shared" si="72"/>
        <v>164350</v>
      </c>
      <c r="AD112" s="67">
        <v>2</v>
      </c>
      <c r="AE112" s="99">
        <v>83.56</v>
      </c>
      <c r="AF112" s="99">
        <f t="shared" si="73"/>
        <v>417800</v>
      </c>
      <c r="AG112" s="67">
        <v>126</v>
      </c>
      <c r="AH112" s="99">
        <v>27.84</v>
      </c>
      <c r="AI112" s="99">
        <f t="shared" si="74"/>
        <v>139200</v>
      </c>
      <c r="AJ112" s="67" t="s">
        <v>303</v>
      </c>
      <c r="AK112" s="99">
        <v>30</v>
      </c>
      <c r="AL112" s="248">
        <f t="shared" si="75"/>
        <v>150000</v>
      </c>
      <c r="AM112" s="73">
        <v>101</v>
      </c>
      <c r="AN112" s="74">
        <v>196</v>
      </c>
      <c r="AO112" s="75">
        <f t="shared" si="62"/>
        <v>980000</v>
      </c>
      <c r="AP112" s="73">
        <v>101</v>
      </c>
      <c r="AQ112" s="74">
        <v>300</v>
      </c>
      <c r="AR112" s="92" t="e">
        <f>AQ112*#REF!</f>
        <v>#REF!</v>
      </c>
      <c r="AS112" s="73">
        <v>101</v>
      </c>
      <c r="AT112" s="74">
        <v>180</v>
      </c>
      <c r="AU112" s="74" t="e">
        <f>AT112*#REF!</f>
        <v>#REF!</v>
      </c>
      <c r="AV112" s="73">
        <v>101</v>
      </c>
      <c r="AW112" s="246">
        <v>339.26</v>
      </c>
      <c r="AX112" s="75" t="e">
        <f>AW112*#REF!</f>
        <v>#REF!</v>
      </c>
      <c r="AY112" s="93"/>
      <c r="AZ112" s="77">
        <f t="shared" si="63"/>
        <v>15</v>
      </c>
      <c r="BA112" s="77">
        <f t="shared" si="76"/>
        <v>110.54076923076923</v>
      </c>
      <c r="BB112" s="77">
        <f t="shared" si="77"/>
        <v>60</v>
      </c>
      <c r="BC112" s="77">
        <f t="shared" si="78"/>
        <v>339.26</v>
      </c>
      <c r="BD112" s="88"/>
      <c r="BE112" s="79">
        <f t="shared" si="81"/>
        <v>75000</v>
      </c>
      <c r="BF112" s="80">
        <f t="shared" si="81"/>
        <v>552703.84615384613</v>
      </c>
      <c r="BG112" s="81">
        <f t="shared" si="81"/>
        <v>300000</v>
      </c>
      <c r="BH112" s="342">
        <f t="shared" si="79"/>
        <v>98.433636363636367</v>
      </c>
      <c r="BI112" s="82"/>
    </row>
    <row r="113" spans="1:61" ht="48" x14ac:dyDescent="0.25">
      <c r="A113" s="137">
        <v>102</v>
      </c>
      <c r="B113" s="96" t="s">
        <v>248</v>
      </c>
      <c r="C113" s="84" t="s">
        <v>307</v>
      </c>
      <c r="D113" s="216" t="s">
        <v>308</v>
      </c>
      <c r="E113" s="86" t="s">
        <v>62</v>
      </c>
      <c r="F113" s="138">
        <v>15</v>
      </c>
      <c r="G113" s="64">
        <f t="shared" si="66"/>
        <v>15</v>
      </c>
      <c r="H113" s="243">
        <v>362.67</v>
      </c>
      <c r="I113" s="244">
        <f t="shared" si="80"/>
        <v>5440.05</v>
      </c>
      <c r="J113" s="351">
        <v>12556</v>
      </c>
      <c r="K113" s="211">
        <v>100</v>
      </c>
      <c r="L113" s="98" t="s">
        <v>37</v>
      </c>
      <c r="M113" s="215"/>
      <c r="N113" s="99">
        <f t="shared" si="67"/>
        <v>0</v>
      </c>
      <c r="O113" s="98" t="s">
        <v>37</v>
      </c>
      <c r="P113" s="215"/>
      <c r="Q113" s="99">
        <f t="shared" si="68"/>
        <v>0</v>
      </c>
      <c r="R113" s="98" t="s">
        <v>37</v>
      </c>
      <c r="S113" s="215"/>
      <c r="T113" s="99">
        <f t="shared" si="69"/>
        <v>0</v>
      </c>
      <c r="U113" s="98" t="s">
        <v>37</v>
      </c>
      <c r="V113" s="215"/>
      <c r="W113" s="99">
        <f t="shared" si="70"/>
        <v>0</v>
      </c>
      <c r="X113" s="98" t="s">
        <v>37</v>
      </c>
      <c r="Y113" s="215"/>
      <c r="Z113" s="99">
        <f t="shared" si="71"/>
        <v>0</v>
      </c>
      <c r="AA113" s="98" t="s">
        <v>37</v>
      </c>
      <c r="AB113" s="215"/>
      <c r="AC113" s="99">
        <f t="shared" si="72"/>
        <v>0</v>
      </c>
      <c r="AD113" s="67">
        <v>32</v>
      </c>
      <c r="AE113" s="99">
        <v>41.78</v>
      </c>
      <c r="AF113" s="99">
        <f t="shared" si="73"/>
        <v>4178</v>
      </c>
      <c r="AG113" s="98" t="s">
        <v>37</v>
      </c>
      <c r="AH113" s="215"/>
      <c r="AI113" s="99">
        <f t="shared" si="74"/>
        <v>0</v>
      </c>
      <c r="AJ113" s="98" t="s">
        <v>37</v>
      </c>
      <c r="AK113" s="215"/>
      <c r="AL113" s="248">
        <f t="shared" si="75"/>
        <v>0</v>
      </c>
      <c r="AM113" s="73">
        <v>102</v>
      </c>
      <c r="AN113" s="74">
        <v>308</v>
      </c>
      <c r="AO113" s="75">
        <f t="shared" si="62"/>
        <v>30800</v>
      </c>
      <c r="AP113" s="73">
        <v>102</v>
      </c>
      <c r="AQ113" s="74">
        <v>430</v>
      </c>
      <c r="AR113" s="92" t="e">
        <f>AQ113*#REF!</f>
        <v>#REF!</v>
      </c>
      <c r="AS113" s="73">
        <v>102</v>
      </c>
      <c r="AT113" s="74">
        <v>350</v>
      </c>
      <c r="AU113" s="74" t="e">
        <f>AT113*#REF!</f>
        <v>#REF!</v>
      </c>
      <c r="AV113" s="73">
        <v>102</v>
      </c>
      <c r="AW113" s="246">
        <v>565.42999999999995</v>
      </c>
      <c r="AX113" s="75" t="e">
        <f>AW113*#REF!</f>
        <v>#REF!</v>
      </c>
      <c r="AY113" s="93"/>
      <c r="AZ113" s="77">
        <f t="shared" si="63"/>
        <v>41.78</v>
      </c>
      <c r="BA113" s="77">
        <f t="shared" si="76"/>
        <v>339.04200000000003</v>
      </c>
      <c r="BB113" s="77">
        <f t="shared" si="77"/>
        <v>350</v>
      </c>
      <c r="BC113" s="77">
        <f t="shared" si="78"/>
        <v>565.42999999999995</v>
      </c>
      <c r="BD113" s="88"/>
      <c r="BE113" s="79">
        <f t="shared" si="81"/>
        <v>4178</v>
      </c>
      <c r="BF113" s="80">
        <f t="shared" si="81"/>
        <v>33904.200000000004</v>
      </c>
      <c r="BG113" s="81">
        <f t="shared" si="81"/>
        <v>35000</v>
      </c>
      <c r="BH113" s="342">
        <f t="shared" si="79"/>
        <v>362.66666666666674</v>
      </c>
      <c r="BI113" s="82"/>
    </row>
    <row r="114" spans="1:61" ht="84" x14ac:dyDescent="0.25">
      <c r="A114" s="137">
        <v>103</v>
      </c>
      <c r="B114" s="96" t="s">
        <v>248</v>
      </c>
      <c r="C114" s="84" t="s">
        <v>309</v>
      </c>
      <c r="D114" s="85" t="s">
        <v>310</v>
      </c>
      <c r="E114" s="86" t="s">
        <v>62</v>
      </c>
      <c r="F114" s="138">
        <v>20</v>
      </c>
      <c r="G114" s="64">
        <f t="shared" si="66"/>
        <v>20</v>
      </c>
      <c r="H114" s="243">
        <v>334.5</v>
      </c>
      <c r="I114" s="244">
        <f t="shared" si="80"/>
        <v>6690</v>
      </c>
      <c r="J114" s="351">
        <v>12556</v>
      </c>
      <c r="K114" s="211">
        <v>150</v>
      </c>
      <c r="L114" s="98" t="s">
        <v>37</v>
      </c>
      <c r="M114" s="215"/>
      <c r="N114" s="99">
        <f t="shared" si="67"/>
        <v>0</v>
      </c>
      <c r="O114" s="67">
        <v>50</v>
      </c>
      <c r="P114" s="99">
        <v>100</v>
      </c>
      <c r="Q114" s="99">
        <f t="shared" si="68"/>
        <v>15000</v>
      </c>
      <c r="R114" s="98" t="s">
        <v>37</v>
      </c>
      <c r="S114" s="215"/>
      <c r="T114" s="99">
        <f t="shared" si="69"/>
        <v>0</v>
      </c>
      <c r="U114" s="98" t="s">
        <v>37</v>
      </c>
      <c r="V114" s="215"/>
      <c r="W114" s="99">
        <f t="shared" si="70"/>
        <v>0</v>
      </c>
      <c r="X114" s="67">
        <v>52</v>
      </c>
      <c r="Y114" s="99">
        <v>400</v>
      </c>
      <c r="Z114" s="99">
        <f t="shared" si="71"/>
        <v>60000</v>
      </c>
      <c r="AA114" s="98" t="s">
        <v>37</v>
      </c>
      <c r="AB114" s="215"/>
      <c r="AC114" s="99">
        <f t="shared" si="72"/>
        <v>0</v>
      </c>
      <c r="AD114" s="67">
        <v>39</v>
      </c>
      <c r="AE114" s="99">
        <v>83.56</v>
      </c>
      <c r="AF114" s="99">
        <f t="shared" si="73"/>
        <v>12534</v>
      </c>
      <c r="AG114" s="67">
        <v>187</v>
      </c>
      <c r="AH114" s="99">
        <v>84.68</v>
      </c>
      <c r="AI114" s="99">
        <f t="shared" si="74"/>
        <v>12702.000000000002</v>
      </c>
      <c r="AJ114" s="98" t="s">
        <v>37</v>
      </c>
      <c r="AK114" s="215"/>
      <c r="AL114" s="248">
        <f t="shared" si="75"/>
        <v>0</v>
      </c>
      <c r="AM114" s="73">
        <v>103</v>
      </c>
      <c r="AN114" s="74">
        <v>630</v>
      </c>
      <c r="AO114" s="75">
        <f t="shared" si="62"/>
        <v>94500</v>
      </c>
      <c r="AP114" s="73">
        <v>103</v>
      </c>
      <c r="AQ114" s="74">
        <v>370</v>
      </c>
      <c r="AR114" s="92" t="e">
        <f>AQ114*#REF!</f>
        <v>#REF!</v>
      </c>
      <c r="AS114" s="73">
        <v>103</v>
      </c>
      <c r="AT114" s="74">
        <v>600</v>
      </c>
      <c r="AU114" s="74" t="e">
        <f>AT114*#REF!</f>
        <v>#REF!</v>
      </c>
      <c r="AV114" s="73">
        <v>103</v>
      </c>
      <c r="AW114" s="246">
        <v>452.34</v>
      </c>
      <c r="AX114" s="75" t="e">
        <f>AW114*#REF!</f>
        <v>#REF!</v>
      </c>
      <c r="AY114" s="93"/>
      <c r="AZ114" s="77">
        <f t="shared" si="63"/>
        <v>83.56</v>
      </c>
      <c r="BA114" s="77">
        <f t="shared" si="76"/>
        <v>340.07249999999999</v>
      </c>
      <c r="BB114" s="77">
        <f t="shared" si="77"/>
        <v>385</v>
      </c>
      <c r="BC114" s="77">
        <f t="shared" si="78"/>
        <v>630</v>
      </c>
      <c r="BD114" s="88"/>
      <c r="BE114" s="79">
        <f t="shared" si="81"/>
        <v>12534</v>
      </c>
      <c r="BF114" s="80">
        <f t="shared" si="81"/>
        <v>51010.875</v>
      </c>
      <c r="BG114" s="81">
        <f t="shared" si="81"/>
        <v>57750</v>
      </c>
      <c r="BH114" s="342">
        <f t="shared" si="79"/>
        <v>334.50333333333333</v>
      </c>
      <c r="BI114" s="82"/>
    </row>
    <row r="115" spans="1:61" ht="60" x14ac:dyDescent="0.25">
      <c r="A115" s="137">
        <v>104</v>
      </c>
      <c r="B115" s="96" t="s">
        <v>248</v>
      </c>
      <c r="C115" s="84" t="s">
        <v>311</v>
      </c>
      <c r="D115" s="216" t="s">
        <v>312</v>
      </c>
      <c r="E115" s="86" t="s">
        <v>62</v>
      </c>
      <c r="F115" s="138">
        <v>50</v>
      </c>
      <c r="G115" s="64">
        <f t="shared" si="66"/>
        <v>50</v>
      </c>
      <c r="H115" s="243">
        <v>557.72</v>
      </c>
      <c r="I115" s="244">
        <f t="shared" si="80"/>
        <v>27886</v>
      </c>
      <c r="J115" s="351">
        <v>12556</v>
      </c>
      <c r="K115" s="211">
        <v>500</v>
      </c>
      <c r="L115" s="98" t="s">
        <v>37</v>
      </c>
      <c r="M115" s="215"/>
      <c r="N115" s="99">
        <f t="shared" si="67"/>
        <v>0</v>
      </c>
      <c r="O115" s="98" t="s">
        <v>37</v>
      </c>
      <c r="P115" s="215"/>
      <c r="Q115" s="99">
        <f t="shared" si="68"/>
        <v>0</v>
      </c>
      <c r="R115" s="98" t="s">
        <v>37</v>
      </c>
      <c r="S115" s="215"/>
      <c r="T115" s="99">
        <f t="shared" si="69"/>
        <v>0</v>
      </c>
      <c r="U115" s="98" t="s">
        <v>37</v>
      </c>
      <c r="V115" s="215"/>
      <c r="W115" s="99">
        <f t="shared" si="70"/>
        <v>0</v>
      </c>
      <c r="X115" s="98" t="s">
        <v>37</v>
      </c>
      <c r="Y115" s="215"/>
      <c r="Z115" s="99">
        <f t="shared" si="71"/>
        <v>0</v>
      </c>
      <c r="AA115" s="98" t="s">
        <v>37</v>
      </c>
      <c r="AB115" s="215"/>
      <c r="AC115" s="99">
        <f t="shared" si="72"/>
        <v>0</v>
      </c>
      <c r="AD115" s="98" t="s">
        <v>37</v>
      </c>
      <c r="AE115" s="215"/>
      <c r="AF115" s="99">
        <f t="shared" si="73"/>
        <v>0</v>
      </c>
      <c r="AG115" s="98" t="s">
        <v>37</v>
      </c>
      <c r="AH115" s="215"/>
      <c r="AI115" s="99">
        <f t="shared" si="74"/>
        <v>0</v>
      </c>
      <c r="AJ115" s="98" t="s">
        <v>37</v>
      </c>
      <c r="AK115" s="215"/>
      <c r="AL115" s="248">
        <f t="shared" si="75"/>
        <v>0</v>
      </c>
      <c r="AM115" s="73">
        <v>104</v>
      </c>
      <c r="AN115" s="74">
        <v>700</v>
      </c>
      <c r="AO115" s="75">
        <f t="shared" si="62"/>
        <v>350000</v>
      </c>
      <c r="AP115" s="73">
        <v>104</v>
      </c>
      <c r="AQ115" s="74">
        <v>400</v>
      </c>
      <c r="AR115" s="92" t="e">
        <f>AQ115*#REF!</f>
        <v>#REF!</v>
      </c>
      <c r="AS115" s="73">
        <v>104</v>
      </c>
      <c r="AT115" s="74">
        <v>550</v>
      </c>
      <c r="AU115" s="74" t="e">
        <f>AT115*#REF!</f>
        <v>#REF!</v>
      </c>
      <c r="AV115" s="73">
        <v>104</v>
      </c>
      <c r="AW115" s="246">
        <v>565.42999999999995</v>
      </c>
      <c r="AX115" s="75" t="e">
        <f>AW115*#REF!</f>
        <v>#REF!</v>
      </c>
      <c r="AY115" s="93"/>
      <c r="AZ115" s="77">
        <f t="shared" si="63"/>
        <v>400</v>
      </c>
      <c r="BA115" s="77">
        <f t="shared" si="76"/>
        <v>553.85749999999996</v>
      </c>
      <c r="BB115" s="77">
        <f t="shared" si="77"/>
        <v>557.71499999999992</v>
      </c>
      <c r="BC115" s="77">
        <f t="shared" si="78"/>
        <v>700</v>
      </c>
      <c r="BD115" s="88"/>
      <c r="BE115" s="79">
        <f t="shared" si="81"/>
        <v>200000</v>
      </c>
      <c r="BF115" s="80">
        <f t="shared" si="81"/>
        <v>276928.75</v>
      </c>
      <c r="BG115" s="81">
        <f t="shared" si="81"/>
        <v>278857.49999999994</v>
      </c>
      <c r="BH115" s="342">
        <f t="shared" si="79"/>
        <v>557.71499999999992</v>
      </c>
      <c r="BI115" s="82"/>
    </row>
    <row r="116" spans="1:61" ht="48" x14ac:dyDescent="0.25">
      <c r="A116" s="137">
        <v>105</v>
      </c>
      <c r="B116" s="83" t="s">
        <v>248</v>
      </c>
      <c r="C116" s="84" t="s">
        <v>313</v>
      </c>
      <c r="D116" s="85" t="s">
        <v>314</v>
      </c>
      <c r="E116" s="86" t="s">
        <v>315</v>
      </c>
      <c r="F116" s="138">
        <v>1500</v>
      </c>
      <c r="G116" s="64">
        <f t="shared" si="66"/>
        <v>1500</v>
      </c>
      <c r="H116" s="243">
        <v>422.6</v>
      </c>
      <c r="I116" s="244">
        <f t="shared" si="80"/>
        <v>633900</v>
      </c>
      <c r="J116" s="351">
        <v>12556</v>
      </c>
      <c r="K116" s="211">
        <v>4500</v>
      </c>
      <c r="L116" s="67">
        <v>74</v>
      </c>
      <c r="M116" s="99">
        <v>1100</v>
      </c>
      <c r="N116" s="99">
        <f t="shared" si="67"/>
        <v>4950000</v>
      </c>
      <c r="O116" s="67">
        <v>58</v>
      </c>
      <c r="P116" s="99">
        <v>129.5</v>
      </c>
      <c r="Q116" s="99">
        <f t="shared" si="68"/>
        <v>582750</v>
      </c>
      <c r="R116" s="98" t="s">
        <v>37</v>
      </c>
      <c r="S116" s="215"/>
      <c r="T116" s="99">
        <f t="shared" si="69"/>
        <v>0</v>
      </c>
      <c r="U116" s="98" t="s">
        <v>37</v>
      </c>
      <c r="V116" s="215"/>
      <c r="W116" s="99">
        <f t="shared" si="70"/>
        <v>0</v>
      </c>
      <c r="X116" s="67">
        <v>56</v>
      </c>
      <c r="Y116" s="99">
        <v>150</v>
      </c>
      <c r="Z116" s="99">
        <f t="shared" si="71"/>
        <v>675000</v>
      </c>
      <c r="AA116" s="67">
        <v>65</v>
      </c>
      <c r="AB116" s="99">
        <v>202.08</v>
      </c>
      <c r="AC116" s="99">
        <f t="shared" si="72"/>
        <v>909360</v>
      </c>
      <c r="AD116" s="67">
        <v>13</v>
      </c>
      <c r="AE116" s="99">
        <v>250.7</v>
      </c>
      <c r="AF116" s="99">
        <f t="shared" si="73"/>
        <v>1128150</v>
      </c>
      <c r="AG116" s="98" t="s">
        <v>37</v>
      </c>
      <c r="AH116" s="215"/>
      <c r="AI116" s="99">
        <f t="shared" si="74"/>
        <v>0</v>
      </c>
      <c r="AJ116" s="67" t="s">
        <v>316</v>
      </c>
      <c r="AK116" s="99">
        <v>300</v>
      </c>
      <c r="AL116" s="248">
        <f t="shared" si="75"/>
        <v>1350000</v>
      </c>
      <c r="AM116" s="73">
        <v>105</v>
      </c>
      <c r="AN116" s="74">
        <v>448</v>
      </c>
      <c r="AO116" s="75">
        <f t="shared" si="62"/>
        <v>2016000</v>
      </c>
      <c r="AP116" s="73">
        <v>105</v>
      </c>
      <c r="AQ116" s="74">
        <v>500</v>
      </c>
      <c r="AR116" s="92" t="e">
        <f>AQ116*#REF!</f>
        <v>#REF!</v>
      </c>
      <c r="AS116" s="73">
        <v>105</v>
      </c>
      <c r="AT116" s="74">
        <v>430</v>
      </c>
      <c r="AU116" s="74" t="e">
        <f>AT116*#REF!</f>
        <v>#REF!</v>
      </c>
      <c r="AV116" s="73">
        <v>105</v>
      </c>
      <c r="AW116" s="246">
        <v>1292.4100000000001</v>
      </c>
      <c r="AX116" s="75" t="e">
        <f>AW116*#REF!</f>
        <v>#REF!</v>
      </c>
      <c r="AY116" s="93"/>
      <c r="AZ116" s="77">
        <f t="shared" si="63"/>
        <v>129.5</v>
      </c>
      <c r="BA116" s="77">
        <f t="shared" si="76"/>
        <v>480.26900000000006</v>
      </c>
      <c r="BB116" s="77">
        <f t="shared" si="77"/>
        <v>365</v>
      </c>
      <c r="BC116" s="77">
        <f t="shared" si="78"/>
        <v>1292.4100000000001</v>
      </c>
      <c r="BD116" s="88"/>
      <c r="BE116" s="79">
        <f t="shared" si="81"/>
        <v>582750</v>
      </c>
      <c r="BF116" s="80">
        <f t="shared" si="81"/>
        <v>2161210.5000000005</v>
      </c>
      <c r="BG116" s="81">
        <f t="shared" si="81"/>
        <v>1642500</v>
      </c>
      <c r="BH116" s="342">
        <f t="shared" si="79"/>
        <v>422.59749999999997</v>
      </c>
      <c r="BI116" s="82"/>
    </row>
    <row r="117" spans="1:61" ht="84" x14ac:dyDescent="0.25">
      <c r="A117" s="137">
        <v>106</v>
      </c>
      <c r="B117" s="83" t="s">
        <v>248</v>
      </c>
      <c r="C117" s="84" t="s">
        <v>317</v>
      </c>
      <c r="D117" s="85" t="s">
        <v>318</v>
      </c>
      <c r="E117" s="86" t="s">
        <v>100</v>
      </c>
      <c r="F117" s="138">
        <v>500</v>
      </c>
      <c r="G117" s="64">
        <f t="shared" si="66"/>
        <v>500</v>
      </c>
      <c r="H117" s="243">
        <v>205.8</v>
      </c>
      <c r="I117" s="244">
        <f t="shared" si="80"/>
        <v>102900</v>
      </c>
      <c r="J117" s="351">
        <v>24376</v>
      </c>
      <c r="K117" s="211">
        <v>2500</v>
      </c>
      <c r="L117" s="98" t="s">
        <v>37</v>
      </c>
      <c r="M117" s="215"/>
      <c r="N117" s="99">
        <f t="shared" si="67"/>
        <v>0</v>
      </c>
      <c r="O117" s="98" t="s">
        <v>37</v>
      </c>
      <c r="P117" s="215"/>
      <c r="Q117" s="99">
        <f t="shared" si="68"/>
        <v>0</v>
      </c>
      <c r="R117" s="98" t="s">
        <v>37</v>
      </c>
      <c r="S117" s="215"/>
      <c r="T117" s="99">
        <f t="shared" si="69"/>
        <v>0</v>
      </c>
      <c r="U117" s="98" t="s">
        <v>37</v>
      </c>
      <c r="V117" s="215"/>
      <c r="W117" s="99">
        <f t="shared" si="70"/>
        <v>0</v>
      </c>
      <c r="X117" s="67">
        <v>18</v>
      </c>
      <c r="Y117" s="99">
        <v>50</v>
      </c>
      <c r="Z117" s="99">
        <f t="shared" si="71"/>
        <v>125000</v>
      </c>
      <c r="AA117" s="67">
        <v>35</v>
      </c>
      <c r="AB117" s="99">
        <v>125.98</v>
      </c>
      <c r="AC117" s="99">
        <f t="shared" si="72"/>
        <v>314950</v>
      </c>
      <c r="AD117" s="98" t="s">
        <v>37</v>
      </c>
      <c r="AE117" s="215"/>
      <c r="AF117" s="99">
        <f t="shared" si="73"/>
        <v>0</v>
      </c>
      <c r="AG117" s="98" t="s">
        <v>37</v>
      </c>
      <c r="AH117" s="215"/>
      <c r="AI117" s="99">
        <f t="shared" si="74"/>
        <v>0</v>
      </c>
      <c r="AJ117" s="67" t="s">
        <v>319</v>
      </c>
      <c r="AK117" s="99">
        <v>51</v>
      </c>
      <c r="AL117" s="248">
        <f t="shared" si="75"/>
        <v>127500</v>
      </c>
      <c r="AM117" s="73">
        <v>106</v>
      </c>
      <c r="AN117" s="74">
        <v>252</v>
      </c>
      <c r="AO117" s="75">
        <f t="shared" si="62"/>
        <v>630000</v>
      </c>
      <c r="AP117" s="73">
        <v>106</v>
      </c>
      <c r="AQ117" s="74">
        <v>350</v>
      </c>
      <c r="AR117" s="92" t="e">
        <f>AQ117*#REF!</f>
        <v>#REF!</v>
      </c>
      <c r="AS117" s="73">
        <v>106</v>
      </c>
      <c r="AT117" s="74">
        <v>250</v>
      </c>
      <c r="AU117" s="74" t="e">
        <f>AT117*#REF!</f>
        <v>#REF!</v>
      </c>
      <c r="AV117" s="73">
        <v>106</v>
      </c>
      <c r="AW117" s="246">
        <v>565.42999999999995</v>
      </c>
      <c r="AX117" s="75" t="e">
        <f>AW117*#REF!</f>
        <v>#REF!</v>
      </c>
      <c r="AY117" s="93"/>
      <c r="AZ117" s="77">
        <f t="shared" si="63"/>
        <v>50</v>
      </c>
      <c r="BA117" s="77">
        <f t="shared" si="76"/>
        <v>234.91571428571427</v>
      </c>
      <c r="BB117" s="77">
        <f t="shared" si="77"/>
        <v>250</v>
      </c>
      <c r="BC117" s="77">
        <f t="shared" si="78"/>
        <v>565.42999999999995</v>
      </c>
      <c r="BD117" s="88"/>
      <c r="BE117" s="79">
        <f t="shared" si="81"/>
        <v>125000</v>
      </c>
      <c r="BF117" s="80">
        <f t="shared" si="81"/>
        <v>587289.28571428568</v>
      </c>
      <c r="BG117" s="81">
        <f t="shared" si="81"/>
        <v>625000</v>
      </c>
      <c r="BH117" s="342">
        <f t="shared" si="79"/>
        <v>205.79599999999999</v>
      </c>
      <c r="BI117" s="82"/>
    </row>
    <row r="118" spans="1:61" ht="36" x14ac:dyDescent="0.25">
      <c r="A118" s="137">
        <v>107</v>
      </c>
      <c r="B118" s="83" t="s">
        <v>248</v>
      </c>
      <c r="C118" s="84" t="s">
        <v>320</v>
      </c>
      <c r="D118" s="85" t="s">
        <v>321</v>
      </c>
      <c r="E118" s="86" t="s">
        <v>62</v>
      </c>
      <c r="F118" s="138">
        <v>10</v>
      </c>
      <c r="G118" s="64">
        <f t="shared" si="66"/>
        <v>10</v>
      </c>
      <c r="H118" s="243">
        <v>37.630000000000003</v>
      </c>
      <c r="I118" s="244">
        <f t="shared" si="80"/>
        <v>376.3</v>
      </c>
      <c r="J118" s="351">
        <v>10580</v>
      </c>
      <c r="K118" s="211">
        <v>200</v>
      </c>
      <c r="L118" s="98" t="s">
        <v>37</v>
      </c>
      <c r="M118" s="215"/>
      <c r="N118" s="99">
        <f t="shared" si="67"/>
        <v>0</v>
      </c>
      <c r="O118" s="67">
        <v>45</v>
      </c>
      <c r="P118" s="99">
        <v>7</v>
      </c>
      <c r="Q118" s="99">
        <f t="shared" si="68"/>
        <v>1400</v>
      </c>
      <c r="R118" s="67">
        <v>689</v>
      </c>
      <c r="S118" s="99">
        <v>71.5</v>
      </c>
      <c r="T118" s="99">
        <f t="shared" si="69"/>
        <v>14300</v>
      </c>
      <c r="U118" s="67" t="s">
        <v>322</v>
      </c>
      <c r="V118" s="99">
        <v>10</v>
      </c>
      <c r="W118" s="99">
        <f t="shared" si="70"/>
        <v>2000</v>
      </c>
      <c r="X118" s="67">
        <v>57</v>
      </c>
      <c r="Y118" s="99">
        <v>20</v>
      </c>
      <c r="Z118" s="99">
        <f t="shared" si="71"/>
        <v>4000</v>
      </c>
      <c r="AA118" s="67">
        <v>60</v>
      </c>
      <c r="AB118" s="99">
        <v>28.63</v>
      </c>
      <c r="AC118" s="99">
        <f t="shared" si="72"/>
        <v>5726</v>
      </c>
      <c r="AD118" s="67">
        <v>51</v>
      </c>
      <c r="AE118" s="99">
        <v>20.888999999999999</v>
      </c>
      <c r="AF118" s="99">
        <f t="shared" si="73"/>
        <v>4177.8</v>
      </c>
      <c r="AG118" s="98" t="s">
        <v>37</v>
      </c>
      <c r="AH118" s="215"/>
      <c r="AI118" s="99">
        <f t="shared" si="74"/>
        <v>0</v>
      </c>
      <c r="AJ118" s="98" t="s">
        <v>37</v>
      </c>
      <c r="AK118" s="215"/>
      <c r="AL118" s="248">
        <f t="shared" si="75"/>
        <v>0</v>
      </c>
      <c r="AM118" s="73">
        <v>107</v>
      </c>
      <c r="AN118" s="74">
        <v>35</v>
      </c>
      <c r="AO118" s="75">
        <f t="shared" si="62"/>
        <v>7000</v>
      </c>
      <c r="AP118" s="73">
        <v>107</v>
      </c>
      <c r="AQ118" s="74">
        <v>80</v>
      </c>
      <c r="AR118" s="92" t="e">
        <f>AQ118*#REF!</f>
        <v>#REF!</v>
      </c>
      <c r="AS118" s="73">
        <v>107</v>
      </c>
      <c r="AT118" s="74">
        <v>35</v>
      </c>
      <c r="AU118" s="74" t="e">
        <f>AT118*#REF!</f>
        <v>#REF!</v>
      </c>
      <c r="AV118" s="73">
        <v>107</v>
      </c>
      <c r="AW118" s="246">
        <v>193.86</v>
      </c>
      <c r="AX118" s="75" t="e">
        <f>AW118*#REF!</f>
        <v>#REF!</v>
      </c>
      <c r="AY118" s="93"/>
      <c r="AZ118" s="77">
        <f t="shared" si="63"/>
        <v>7</v>
      </c>
      <c r="BA118" s="77">
        <f t="shared" si="76"/>
        <v>50.187899999999999</v>
      </c>
      <c r="BB118" s="77">
        <f t="shared" si="77"/>
        <v>31.814999999999998</v>
      </c>
      <c r="BC118" s="77">
        <f t="shared" si="78"/>
        <v>193.86</v>
      </c>
      <c r="BD118" s="88"/>
      <c r="BE118" s="79">
        <f t="shared" si="81"/>
        <v>1400</v>
      </c>
      <c r="BF118" s="80">
        <f t="shared" si="81"/>
        <v>10037.58</v>
      </c>
      <c r="BG118" s="81">
        <f t="shared" si="81"/>
        <v>6363</v>
      </c>
      <c r="BH118" s="342">
        <f t="shared" si="79"/>
        <v>37.627375000000001</v>
      </c>
      <c r="BI118" s="82"/>
    </row>
    <row r="119" spans="1:61" ht="48" x14ac:dyDescent="0.25">
      <c r="A119" s="137">
        <v>108</v>
      </c>
      <c r="B119" s="96" t="s">
        <v>248</v>
      </c>
      <c r="C119" s="84" t="s">
        <v>323</v>
      </c>
      <c r="D119" s="216" t="s">
        <v>324</v>
      </c>
      <c r="E119" s="86" t="s">
        <v>62</v>
      </c>
      <c r="F119" s="138">
        <v>20</v>
      </c>
      <c r="G119" s="64">
        <f t="shared" si="66"/>
        <v>20</v>
      </c>
      <c r="H119" s="243">
        <v>322.72000000000003</v>
      </c>
      <c r="I119" s="244">
        <f t="shared" si="80"/>
        <v>6454.4000000000005</v>
      </c>
      <c r="J119" s="351">
        <v>12556</v>
      </c>
      <c r="K119" s="211">
        <v>150</v>
      </c>
      <c r="L119" s="98" t="s">
        <v>37</v>
      </c>
      <c r="M119" s="215"/>
      <c r="N119" s="99">
        <f t="shared" si="67"/>
        <v>0</v>
      </c>
      <c r="O119" s="98" t="s">
        <v>37</v>
      </c>
      <c r="P119" s="215"/>
      <c r="Q119" s="99">
        <f t="shared" si="68"/>
        <v>0</v>
      </c>
      <c r="R119" s="98" t="s">
        <v>37</v>
      </c>
      <c r="S119" s="215"/>
      <c r="T119" s="99">
        <f t="shared" si="69"/>
        <v>0</v>
      </c>
      <c r="U119" s="98" t="s">
        <v>37</v>
      </c>
      <c r="V119" s="215"/>
      <c r="W119" s="99">
        <f t="shared" si="70"/>
        <v>0</v>
      </c>
      <c r="X119" s="98" t="s">
        <v>37</v>
      </c>
      <c r="Y119" s="215"/>
      <c r="Z119" s="99">
        <f t="shared" si="71"/>
        <v>0</v>
      </c>
      <c r="AA119" s="98" t="s">
        <v>37</v>
      </c>
      <c r="AB119" s="215"/>
      <c r="AC119" s="99">
        <f t="shared" si="72"/>
        <v>0</v>
      </c>
      <c r="AD119" s="98" t="s">
        <v>37</v>
      </c>
      <c r="AE119" s="215"/>
      <c r="AF119" s="99">
        <f t="shared" si="73"/>
        <v>0</v>
      </c>
      <c r="AG119" s="98" t="s">
        <v>37</v>
      </c>
      <c r="AH119" s="215"/>
      <c r="AI119" s="99">
        <f t="shared" si="74"/>
        <v>0</v>
      </c>
      <c r="AJ119" s="98" t="s">
        <v>37</v>
      </c>
      <c r="AK119" s="215"/>
      <c r="AL119" s="248">
        <f t="shared" si="75"/>
        <v>0</v>
      </c>
      <c r="AM119" s="73">
        <v>108</v>
      </c>
      <c r="AN119" s="74">
        <v>77</v>
      </c>
      <c r="AO119" s="75">
        <f t="shared" si="62"/>
        <v>11550</v>
      </c>
      <c r="AP119" s="73">
        <v>108</v>
      </c>
      <c r="AQ119" s="74">
        <v>3500</v>
      </c>
      <c r="AR119" s="92" t="e">
        <f>AQ119*#REF!</f>
        <v>#REF!</v>
      </c>
      <c r="AS119" s="73">
        <v>108</v>
      </c>
      <c r="AT119" s="74">
        <v>80</v>
      </c>
      <c r="AU119" s="74" t="e">
        <f>AT119*#REF!</f>
        <v>#REF!</v>
      </c>
      <c r="AV119" s="73">
        <v>108</v>
      </c>
      <c r="AW119" s="246">
        <v>565.42999999999995</v>
      </c>
      <c r="AX119" s="75" t="e">
        <f>AW119*#REF!</f>
        <v>#REF!</v>
      </c>
      <c r="AY119" s="93"/>
      <c r="AZ119" s="77">
        <f t="shared" si="63"/>
        <v>77</v>
      </c>
      <c r="BA119" s="77">
        <f t="shared" si="76"/>
        <v>1055.6075000000001</v>
      </c>
      <c r="BB119" s="77">
        <f t="shared" si="77"/>
        <v>322.71499999999997</v>
      </c>
      <c r="BC119" s="77">
        <f t="shared" si="78"/>
        <v>3500</v>
      </c>
      <c r="BD119" s="88"/>
      <c r="BE119" s="79">
        <f t="shared" si="81"/>
        <v>11550</v>
      </c>
      <c r="BF119" s="80">
        <f t="shared" si="81"/>
        <v>158341.125</v>
      </c>
      <c r="BG119" s="81">
        <f t="shared" si="81"/>
        <v>48407.249999999993</v>
      </c>
      <c r="BH119" s="342">
        <f t="shared" si="79"/>
        <v>322.71500000000015</v>
      </c>
      <c r="BI119" s="82"/>
    </row>
    <row r="120" spans="1:61" ht="36" x14ac:dyDescent="0.25">
      <c r="A120" s="137">
        <v>109</v>
      </c>
      <c r="B120" s="96" t="s">
        <v>248</v>
      </c>
      <c r="C120" s="84" t="s">
        <v>325</v>
      </c>
      <c r="D120" s="216" t="s">
        <v>326</v>
      </c>
      <c r="E120" s="86" t="s">
        <v>62</v>
      </c>
      <c r="F120" s="138">
        <v>20</v>
      </c>
      <c r="G120" s="64">
        <f t="shared" ref="G120:G140" si="82">SUM(F120:F120)</f>
        <v>20</v>
      </c>
      <c r="H120" s="243">
        <v>328.22</v>
      </c>
      <c r="I120" s="244">
        <f t="shared" si="80"/>
        <v>6564.4000000000005</v>
      </c>
      <c r="J120" s="351">
        <v>12556</v>
      </c>
      <c r="K120" s="211">
        <v>150</v>
      </c>
      <c r="L120" s="98" t="s">
        <v>37</v>
      </c>
      <c r="M120" s="215"/>
      <c r="N120" s="99">
        <f t="shared" si="67"/>
        <v>0</v>
      </c>
      <c r="O120" s="98" t="s">
        <v>37</v>
      </c>
      <c r="P120" s="215"/>
      <c r="Q120" s="99">
        <f t="shared" si="68"/>
        <v>0</v>
      </c>
      <c r="R120" s="98" t="s">
        <v>37</v>
      </c>
      <c r="S120" s="215"/>
      <c r="T120" s="99">
        <f t="shared" si="69"/>
        <v>0</v>
      </c>
      <c r="U120" s="98" t="s">
        <v>37</v>
      </c>
      <c r="V120" s="215"/>
      <c r="W120" s="99">
        <f t="shared" si="70"/>
        <v>0</v>
      </c>
      <c r="X120" s="98" t="s">
        <v>37</v>
      </c>
      <c r="Y120" s="215"/>
      <c r="Z120" s="99">
        <f t="shared" si="71"/>
        <v>0</v>
      </c>
      <c r="AA120" s="98" t="s">
        <v>37</v>
      </c>
      <c r="AB120" s="215"/>
      <c r="AC120" s="99">
        <f t="shared" si="72"/>
        <v>0</v>
      </c>
      <c r="AD120" s="98" t="s">
        <v>37</v>
      </c>
      <c r="AE120" s="215"/>
      <c r="AF120" s="99">
        <f t="shared" si="73"/>
        <v>0</v>
      </c>
      <c r="AG120" s="98" t="s">
        <v>37</v>
      </c>
      <c r="AH120" s="215"/>
      <c r="AI120" s="99">
        <f t="shared" si="74"/>
        <v>0</v>
      </c>
      <c r="AJ120" s="98" t="s">
        <v>37</v>
      </c>
      <c r="AK120" s="215"/>
      <c r="AL120" s="248">
        <f t="shared" si="75"/>
        <v>0</v>
      </c>
      <c r="AM120" s="73">
        <v>109</v>
      </c>
      <c r="AN120" s="74">
        <v>91</v>
      </c>
      <c r="AO120" s="75">
        <f t="shared" si="62"/>
        <v>13650</v>
      </c>
      <c r="AP120" s="73">
        <v>109</v>
      </c>
      <c r="AQ120" s="74">
        <v>4000</v>
      </c>
      <c r="AR120" s="92" t="e">
        <f>AQ120*#REF!</f>
        <v>#REF!</v>
      </c>
      <c r="AS120" s="73">
        <v>109</v>
      </c>
      <c r="AT120" s="74">
        <v>90</v>
      </c>
      <c r="AU120" s="74" t="e">
        <f>AT120*#REF!</f>
        <v>#REF!</v>
      </c>
      <c r="AV120" s="73">
        <v>109</v>
      </c>
      <c r="AW120" s="246">
        <v>565.42999999999995</v>
      </c>
      <c r="AX120" s="75" t="e">
        <f>AW120*#REF!</f>
        <v>#REF!</v>
      </c>
      <c r="AY120" s="93"/>
      <c r="AZ120" s="77">
        <f t="shared" si="63"/>
        <v>90</v>
      </c>
      <c r="BA120" s="77">
        <f t="shared" si="76"/>
        <v>1186.6075000000001</v>
      </c>
      <c r="BB120" s="77">
        <f t="shared" si="77"/>
        <v>328.21499999999997</v>
      </c>
      <c r="BC120" s="77">
        <f t="shared" si="78"/>
        <v>4000</v>
      </c>
      <c r="BD120" s="88"/>
      <c r="BE120" s="79">
        <f t="shared" si="81"/>
        <v>13500</v>
      </c>
      <c r="BF120" s="80">
        <f t="shared" si="81"/>
        <v>177991.125</v>
      </c>
      <c r="BG120" s="81">
        <f t="shared" si="81"/>
        <v>49232.249999999993</v>
      </c>
      <c r="BH120" s="342">
        <f t="shared" si="79"/>
        <v>328.21500000000015</v>
      </c>
      <c r="BI120" s="82"/>
    </row>
    <row r="121" spans="1:61" ht="60" x14ac:dyDescent="0.25">
      <c r="A121" s="137">
        <v>110</v>
      </c>
      <c r="B121" s="83" t="s">
        <v>248</v>
      </c>
      <c r="C121" s="84" t="s">
        <v>327</v>
      </c>
      <c r="D121" s="85" t="s">
        <v>328</v>
      </c>
      <c r="E121" s="86" t="s">
        <v>62</v>
      </c>
      <c r="F121" s="138">
        <v>30</v>
      </c>
      <c r="G121" s="64">
        <f t="shared" si="82"/>
        <v>30</v>
      </c>
      <c r="H121" s="243">
        <v>1227.52</v>
      </c>
      <c r="I121" s="244">
        <f t="shared" si="80"/>
        <v>36825.599999999999</v>
      </c>
      <c r="J121" s="351">
        <v>12556</v>
      </c>
      <c r="K121" s="211">
        <v>300</v>
      </c>
      <c r="L121" s="67">
        <v>66</v>
      </c>
      <c r="M121" s="99">
        <v>480</v>
      </c>
      <c r="N121" s="99">
        <f t="shared" si="67"/>
        <v>144000</v>
      </c>
      <c r="O121" s="67">
        <v>60</v>
      </c>
      <c r="P121" s="99">
        <v>115</v>
      </c>
      <c r="Q121" s="99">
        <f t="shared" si="68"/>
        <v>34500</v>
      </c>
      <c r="R121" s="98" t="s">
        <v>37</v>
      </c>
      <c r="S121" s="215"/>
      <c r="T121" s="99">
        <f t="shared" si="69"/>
        <v>0</v>
      </c>
      <c r="U121" s="98" t="s">
        <v>37</v>
      </c>
      <c r="V121" s="215"/>
      <c r="W121" s="99">
        <f t="shared" si="70"/>
        <v>0</v>
      </c>
      <c r="X121" s="98" t="s">
        <v>37</v>
      </c>
      <c r="Y121" s="215"/>
      <c r="Z121" s="99">
        <f t="shared" si="71"/>
        <v>0</v>
      </c>
      <c r="AA121" s="98" t="s">
        <v>37</v>
      </c>
      <c r="AB121" s="215"/>
      <c r="AC121" s="99">
        <f t="shared" si="72"/>
        <v>0</v>
      </c>
      <c r="AD121" s="98" t="s">
        <v>37</v>
      </c>
      <c r="AE121" s="215"/>
      <c r="AF121" s="99">
        <f t="shared" si="73"/>
        <v>0</v>
      </c>
      <c r="AG121" s="98" t="s">
        <v>37</v>
      </c>
      <c r="AH121" s="215"/>
      <c r="AI121" s="99">
        <f t="shared" si="74"/>
        <v>0</v>
      </c>
      <c r="AJ121" s="98" t="s">
        <v>37</v>
      </c>
      <c r="AK121" s="215"/>
      <c r="AL121" s="248">
        <f t="shared" si="75"/>
        <v>0</v>
      </c>
      <c r="AM121" s="73">
        <v>110</v>
      </c>
      <c r="AN121" s="74">
        <v>1680</v>
      </c>
      <c r="AO121" s="75">
        <f t="shared" si="62"/>
        <v>504000</v>
      </c>
      <c r="AP121" s="73">
        <v>110</v>
      </c>
      <c r="AQ121" s="74">
        <v>5000</v>
      </c>
      <c r="AR121" s="92" t="e">
        <f>AQ121*#REF!</f>
        <v>#REF!</v>
      </c>
      <c r="AS121" s="73">
        <v>110</v>
      </c>
      <c r="AT121" s="74">
        <v>1700</v>
      </c>
      <c r="AU121" s="74" t="e">
        <f>AT121*#REF!</f>
        <v>#REF!</v>
      </c>
      <c r="AV121" s="73">
        <v>110</v>
      </c>
      <c r="AW121" s="246">
        <v>1050.08</v>
      </c>
      <c r="AX121" s="75" t="e">
        <f>AW121*#REF!</f>
        <v>#REF!</v>
      </c>
      <c r="AY121" s="93"/>
      <c r="AZ121" s="77">
        <f t="shared" si="63"/>
        <v>115</v>
      </c>
      <c r="BA121" s="77">
        <f t="shared" si="76"/>
        <v>1670.8466666666666</v>
      </c>
      <c r="BB121" s="77">
        <f t="shared" si="77"/>
        <v>1365.04</v>
      </c>
      <c r="BC121" s="77">
        <f t="shared" si="78"/>
        <v>5000</v>
      </c>
      <c r="BD121" s="88"/>
      <c r="BE121" s="79">
        <f t="shared" ref="BE121:BG140" si="83">AZ121*$K121</f>
        <v>34500</v>
      </c>
      <c r="BF121" s="80">
        <f t="shared" si="83"/>
        <v>501254</v>
      </c>
      <c r="BG121" s="81">
        <f t="shared" si="83"/>
        <v>409512</v>
      </c>
      <c r="BH121" s="342">
        <f t="shared" si="79"/>
        <v>1227.52</v>
      </c>
      <c r="BI121" s="82"/>
    </row>
    <row r="122" spans="1:61" ht="60" x14ac:dyDescent="0.25">
      <c r="A122" s="137">
        <v>111</v>
      </c>
      <c r="B122" s="83" t="s">
        <v>248</v>
      </c>
      <c r="C122" s="84" t="s">
        <v>329</v>
      </c>
      <c r="D122" s="85" t="s">
        <v>330</v>
      </c>
      <c r="E122" s="86" t="s">
        <v>62</v>
      </c>
      <c r="F122" s="138">
        <v>10</v>
      </c>
      <c r="G122" s="64">
        <f t="shared" si="82"/>
        <v>10</v>
      </c>
      <c r="H122" s="243">
        <v>1979.39</v>
      </c>
      <c r="I122" s="244">
        <f t="shared" si="80"/>
        <v>19793.900000000001</v>
      </c>
      <c r="J122" s="351">
        <v>12556</v>
      </c>
      <c r="K122" s="211">
        <v>100</v>
      </c>
      <c r="L122" s="67">
        <v>67</v>
      </c>
      <c r="M122" s="99">
        <v>700</v>
      </c>
      <c r="N122" s="99">
        <f t="shared" si="67"/>
        <v>70000</v>
      </c>
      <c r="O122" s="98" t="s">
        <v>37</v>
      </c>
      <c r="P122" s="215"/>
      <c r="Q122" s="99">
        <f t="shared" si="68"/>
        <v>0</v>
      </c>
      <c r="R122" s="98" t="s">
        <v>37</v>
      </c>
      <c r="S122" s="215"/>
      <c r="T122" s="99">
        <f t="shared" si="69"/>
        <v>0</v>
      </c>
      <c r="U122" s="67" t="s">
        <v>331</v>
      </c>
      <c r="V122" s="99">
        <v>300</v>
      </c>
      <c r="W122" s="99">
        <f t="shared" si="70"/>
        <v>30000</v>
      </c>
      <c r="X122" s="98" t="s">
        <v>37</v>
      </c>
      <c r="Y122" s="215"/>
      <c r="Z122" s="99">
        <f t="shared" si="71"/>
        <v>0</v>
      </c>
      <c r="AA122" s="67">
        <v>61</v>
      </c>
      <c r="AB122" s="99">
        <v>646.23</v>
      </c>
      <c r="AC122" s="99">
        <f t="shared" si="72"/>
        <v>64623</v>
      </c>
      <c r="AD122" s="98" t="s">
        <v>37</v>
      </c>
      <c r="AE122" s="215"/>
      <c r="AF122" s="99">
        <f t="shared" si="73"/>
        <v>0</v>
      </c>
      <c r="AG122" s="98" t="s">
        <v>37</v>
      </c>
      <c r="AH122" s="215"/>
      <c r="AI122" s="99">
        <f t="shared" si="74"/>
        <v>0</v>
      </c>
      <c r="AJ122" s="67" t="s">
        <v>237</v>
      </c>
      <c r="AK122" s="99">
        <v>500</v>
      </c>
      <c r="AL122" s="248">
        <f t="shared" si="75"/>
        <v>50000</v>
      </c>
      <c r="AM122" s="73">
        <v>111</v>
      </c>
      <c r="AN122" s="74">
        <v>4480</v>
      </c>
      <c r="AO122" s="75">
        <f t="shared" si="62"/>
        <v>448000</v>
      </c>
      <c r="AP122" s="73">
        <v>111</v>
      </c>
      <c r="AQ122" s="74">
        <v>8000</v>
      </c>
      <c r="AR122" s="92" t="e">
        <f>AQ122*#REF!</f>
        <v>#REF!</v>
      </c>
      <c r="AS122" s="73">
        <v>111</v>
      </c>
      <c r="AT122" s="74">
        <v>4500</v>
      </c>
      <c r="AU122" s="74" t="e">
        <f>AT122*#REF!</f>
        <v>#REF!</v>
      </c>
      <c r="AV122" s="73">
        <v>111</v>
      </c>
      <c r="AW122" s="246">
        <v>1050.08</v>
      </c>
      <c r="AX122" s="75" t="e">
        <f>AW122*#REF!</f>
        <v>#REF!</v>
      </c>
      <c r="AY122" s="93"/>
      <c r="AZ122" s="77">
        <f t="shared" si="63"/>
        <v>300</v>
      </c>
      <c r="BA122" s="77">
        <f t="shared" si="76"/>
        <v>2522.0387499999997</v>
      </c>
      <c r="BB122" s="77">
        <f t="shared" si="77"/>
        <v>875.04</v>
      </c>
      <c r="BC122" s="77">
        <f t="shared" si="78"/>
        <v>8000</v>
      </c>
      <c r="BD122" s="88"/>
      <c r="BE122" s="79">
        <f t="shared" si="83"/>
        <v>30000</v>
      </c>
      <c r="BF122" s="80">
        <f t="shared" si="83"/>
        <v>252203.87499999997</v>
      </c>
      <c r="BG122" s="81">
        <f t="shared" si="83"/>
        <v>87504</v>
      </c>
      <c r="BH122" s="342">
        <f t="shared" si="79"/>
        <v>1979.3849999999995</v>
      </c>
      <c r="BI122" s="82"/>
    </row>
    <row r="123" spans="1:61" ht="48" x14ac:dyDescent="0.25">
      <c r="A123" s="137">
        <v>112</v>
      </c>
      <c r="B123" s="83" t="s">
        <v>248</v>
      </c>
      <c r="C123" s="84" t="s">
        <v>332</v>
      </c>
      <c r="D123" s="85" t="s">
        <v>333</v>
      </c>
      <c r="E123" s="86" t="s">
        <v>62</v>
      </c>
      <c r="F123" s="138">
        <v>20</v>
      </c>
      <c r="G123" s="64">
        <f t="shared" si="82"/>
        <v>20</v>
      </c>
      <c r="H123" s="243">
        <v>516.16999999999996</v>
      </c>
      <c r="I123" s="244">
        <f t="shared" si="80"/>
        <v>10323.4</v>
      </c>
      <c r="J123" s="351">
        <v>12556</v>
      </c>
      <c r="K123" s="211">
        <v>90</v>
      </c>
      <c r="L123" s="98" t="s">
        <v>37</v>
      </c>
      <c r="M123" s="215"/>
      <c r="N123" s="99">
        <f t="shared" si="67"/>
        <v>0</v>
      </c>
      <c r="O123" s="98" t="s">
        <v>37</v>
      </c>
      <c r="P123" s="215"/>
      <c r="Q123" s="99">
        <f t="shared" si="68"/>
        <v>0</v>
      </c>
      <c r="R123" s="98" t="s">
        <v>37</v>
      </c>
      <c r="S123" s="215"/>
      <c r="T123" s="99">
        <f t="shared" si="69"/>
        <v>0</v>
      </c>
      <c r="U123" s="98" t="s">
        <v>37</v>
      </c>
      <c r="V123" s="215"/>
      <c r="W123" s="99">
        <f t="shared" si="70"/>
        <v>0</v>
      </c>
      <c r="X123" s="98" t="s">
        <v>37</v>
      </c>
      <c r="Y123" s="215"/>
      <c r="Z123" s="99">
        <f t="shared" si="71"/>
        <v>0</v>
      </c>
      <c r="AA123" s="98" t="s">
        <v>37</v>
      </c>
      <c r="AB123" s="215"/>
      <c r="AC123" s="99">
        <f t="shared" si="72"/>
        <v>0</v>
      </c>
      <c r="AD123" s="98" t="s">
        <v>37</v>
      </c>
      <c r="AE123" s="215"/>
      <c r="AF123" s="99">
        <f t="shared" si="73"/>
        <v>0</v>
      </c>
      <c r="AG123" s="98" t="s">
        <v>37</v>
      </c>
      <c r="AH123" s="215"/>
      <c r="AI123" s="99">
        <f t="shared" si="74"/>
        <v>0</v>
      </c>
      <c r="AJ123" s="98" t="s">
        <v>37</v>
      </c>
      <c r="AK123" s="215"/>
      <c r="AL123" s="248">
        <f t="shared" si="75"/>
        <v>0</v>
      </c>
      <c r="AM123" s="73">
        <v>112</v>
      </c>
      <c r="AN123" s="74">
        <v>770</v>
      </c>
      <c r="AO123" s="75">
        <f t="shared" si="62"/>
        <v>69300</v>
      </c>
      <c r="AP123" s="73">
        <v>112</v>
      </c>
      <c r="AQ123" s="74">
        <v>400</v>
      </c>
      <c r="AR123" s="92" t="e">
        <f>AQ123*#REF!</f>
        <v>#REF!</v>
      </c>
      <c r="AS123" s="73">
        <v>112</v>
      </c>
      <c r="AT123" s="74">
        <v>580</v>
      </c>
      <c r="AU123" s="74" t="e">
        <f>AT123*#REF!</f>
        <v>#REF!</v>
      </c>
      <c r="AV123" s="73">
        <v>112</v>
      </c>
      <c r="AW123" s="246">
        <v>452.34</v>
      </c>
      <c r="AX123" s="75" t="e">
        <f>AW123*#REF!</f>
        <v>#REF!</v>
      </c>
      <c r="AY123" s="93"/>
      <c r="AZ123" s="77">
        <f t="shared" si="63"/>
        <v>400</v>
      </c>
      <c r="BA123" s="77">
        <f t="shared" si="76"/>
        <v>550.58500000000004</v>
      </c>
      <c r="BB123" s="77">
        <f t="shared" si="77"/>
        <v>516.16999999999996</v>
      </c>
      <c r="BC123" s="77">
        <f t="shared" si="78"/>
        <v>770</v>
      </c>
      <c r="BD123" s="88"/>
      <c r="BE123" s="79">
        <f t="shared" si="83"/>
        <v>36000</v>
      </c>
      <c r="BF123" s="80">
        <f t="shared" si="83"/>
        <v>49552.65</v>
      </c>
      <c r="BG123" s="81">
        <f t="shared" si="83"/>
        <v>46455.299999999996</v>
      </c>
      <c r="BH123" s="342">
        <f t="shared" si="79"/>
        <v>516.17000000000007</v>
      </c>
      <c r="BI123" s="82"/>
    </row>
    <row r="124" spans="1:61" ht="48" x14ac:dyDescent="0.25">
      <c r="A124" s="137">
        <v>113</v>
      </c>
      <c r="B124" s="83" t="s">
        <v>248</v>
      </c>
      <c r="C124" s="84" t="s">
        <v>334</v>
      </c>
      <c r="D124" s="85" t="s">
        <v>335</v>
      </c>
      <c r="E124" s="86" t="s">
        <v>62</v>
      </c>
      <c r="F124" s="138">
        <v>50</v>
      </c>
      <c r="G124" s="64">
        <f t="shared" si="82"/>
        <v>50</v>
      </c>
      <c r="H124" s="243">
        <v>225.67</v>
      </c>
      <c r="I124" s="244">
        <f t="shared" si="80"/>
        <v>11283.5</v>
      </c>
      <c r="J124" s="351">
        <v>12556</v>
      </c>
      <c r="K124" s="211">
        <v>220</v>
      </c>
      <c r="L124" s="98" t="s">
        <v>37</v>
      </c>
      <c r="M124" s="215"/>
      <c r="N124" s="99">
        <f t="shared" si="67"/>
        <v>0</v>
      </c>
      <c r="O124" s="98" t="s">
        <v>37</v>
      </c>
      <c r="P124" s="215"/>
      <c r="Q124" s="99">
        <f t="shared" si="68"/>
        <v>0</v>
      </c>
      <c r="R124" s="98" t="s">
        <v>37</v>
      </c>
      <c r="S124" s="215"/>
      <c r="T124" s="99">
        <f t="shared" si="69"/>
        <v>0</v>
      </c>
      <c r="U124" s="98" t="s">
        <v>37</v>
      </c>
      <c r="V124" s="215"/>
      <c r="W124" s="99">
        <f t="shared" si="70"/>
        <v>0</v>
      </c>
      <c r="X124" s="98" t="s">
        <v>37</v>
      </c>
      <c r="Y124" s="215"/>
      <c r="Z124" s="99">
        <f t="shared" si="71"/>
        <v>0</v>
      </c>
      <c r="AA124" s="98" t="s">
        <v>37</v>
      </c>
      <c r="AB124" s="215"/>
      <c r="AC124" s="99">
        <f t="shared" si="72"/>
        <v>0</v>
      </c>
      <c r="AD124" s="67">
        <v>30</v>
      </c>
      <c r="AE124" s="99">
        <v>73.12</v>
      </c>
      <c r="AF124" s="99">
        <f t="shared" si="73"/>
        <v>16086.400000000001</v>
      </c>
      <c r="AG124" s="98" t="s">
        <v>37</v>
      </c>
      <c r="AH124" s="215"/>
      <c r="AI124" s="99">
        <f t="shared" si="74"/>
        <v>0</v>
      </c>
      <c r="AJ124" s="98" t="s">
        <v>37</v>
      </c>
      <c r="AK124" s="215"/>
      <c r="AL124" s="248">
        <f t="shared" si="75"/>
        <v>0</v>
      </c>
      <c r="AM124" s="73">
        <v>113</v>
      </c>
      <c r="AN124" s="74">
        <v>252</v>
      </c>
      <c r="AO124" s="75">
        <f t="shared" si="62"/>
        <v>55440</v>
      </c>
      <c r="AP124" s="73">
        <v>113</v>
      </c>
      <c r="AQ124" s="74">
        <v>200</v>
      </c>
      <c r="AR124" s="92" t="e">
        <f>AQ124*#REF!</f>
        <v>#REF!</v>
      </c>
      <c r="AS124" s="73">
        <v>113</v>
      </c>
      <c r="AT124" s="74">
        <v>225</v>
      </c>
      <c r="AU124" s="74" t="e">
        <f>AT124*#REF!</f>
        <v>#REF!</v>
      </c>
      <c r="AV124" s="73">
        <v>113</v>
      </c>
      <c r="AW124" s="246">
        <v>452.34</v>
      </c>
      <c r="AX124" s="75" t="e">
        <f>AW124*#REF!</f>
        <v>#REF!</v>
      </c>
      <c r="AY124" s="93"/>
      <c r="AZ124" s="77">
        <f t="shared" si="63"/>
        <v>73.12</v>
      </c>
      <c r="BA124" s="77">
        <f t="shared" si="76"/>
        <v>240.49200000000002</v>
      </c>
      <c r="BB124" s="77">
        <f t="shared" si="77"/>
        <v>225</v>
      </c>
      <c r="BC124" s="77">
        <f t="shared" si="78"/>
        <v>452.34</v>
      </c>
      <c r="BD124" s="88"/>
      <c r="BE124" s="79">
        <f t="shared" si="83"/>
        <v>16086.400000000001</v>
      </c>
      <c r="BF124" s="80">
        <f t="shared" si="83"/>
        <v>52908.240000000005</v>
      </c>
      <c r="BG124" s="81">
        <f t="shared" si="83"/>
        <v>49500</v>
      </c>
      <c r="BH124" s="342">
        <f t="shared" si="79"/>
        <v>225.66666666666671</v>
      </c>
      <c r="BI124" s="82"/>
    </row>
    <row r="125" spans="1:61" ht="48" x14ac:dyDescent="0.25">
      <c r="A125" s="137">
        <v>114</v>
      </c>
      <c r="B125" s="83" t="s">
        <v>248</v>
      </c>
      <c r="C125" s="84" t="s">
        <v>336</v>
      </c>
      <c r="D125" s="85" t="s">
        <v>337</v>
      </c>
      <c r="E125" s="86" t="s">
        <v>62</v>
      </c>
      <c r="F125" s="138">
        <v>80</v>
      </c>
      <c r="G125" s="64">
        <f t="shared" si="82"/>
        <v>80</v>
      </c>
      <c r="H125" s="243">
        <v>201.33</v>
      </c>
      <c r="I125" s="244">
        <f t="shared" si="80"/>
        <v>16106.400000000001</v>
      </c>
      <c r="J125" s="351">
        <v>12556</v>
      </c>
      <c r="K125" s="211">
        <v>860</v>
      </c>
      <c r="L125" s="98" t="s">
        <v>37</v>
      </c>
      <c r="M125" s="215"/>
      <c r="N125" s="99">
        <f t="shared" si="67"/>
        <v>0</v>
      </c>
      <c r="O125" s="98" t="s">
        <v>37</v>
      </c>
      <c r="P125" s="215"/>
      <c r="Q125" s="99">
        <f t="shared" si="68"/>
        <v>0</v>
      </c>
      <c r="R125" s="98" t="s">
        <v>37</v>
      </c>
      <c r="S125" s="215"/>
      <c r="T125" s="99">
        <f t="shared" si="69"/>
        <v>0</v>
      </c>
      <c r="U125" s="98" t="s">
        <v>37</v>
      </c>
      <c r="V125" s="215"/>
      <c r="W125" s="99">
        <f t="shared" si="70"/>
        <v>0</v>
      </c>
      <c r="X125" s="98" t="s">
        <v>37</v>
      </c>
      <c r="Y125" s="215"/>
      <c r="Z125" s="99">
        <f t="shared" si="71"/>
        <v>0</v>
      </c>
      <c r="AA125" s="98" t="s">
        <v>37</v>
      </c>
      <c r="AB125" s="215"/>
      <c r="AC125" s="99">
        <f t="shared" si="72"/>
        <v>0</v>
      </c>
      <c r="AD125" s="67">
        <v>31</v>
      </c>
      <c r="AE125" s="99">
        <v>41.78</v>
      </c>
      <c r="AF125" s="99">
        <f t="shared" si="73"/>
        <v>35930.800000000003</v>
      </c>
      <c r="AG125" s="98" t="s">
        <v>37</v>
      </c>
      <c r="AH125" s="215"/>
      <c r="AI125" s="99">
        <f t="shared" si="74"/>
        <v>0</v>
      </c>
      <c r="AJ125" s="98" t="s">
        <v>37</v>
      </c>
      <c r="AK125" s="215"/>
      <c r="AL125" s="248">
        <f t="shared" si="75"/>
        <v>0</v>
      </c>
      <c r="AM125" s="73">
        <v>114</v>
      </c>
      <c r="AN125" s="74">
        <v>154</v>
      </c>
      <c r="AO125" s="75">
        <f t="shared" si="62"/>
        <v>132440</v>
      </c>
      <c r="AP125" s="73">
        <v>114</v>
      </c>
      <c r="AQ125" s="74">
        <v>250</v>
      </c>
      <c r="AR125" s="92" t="e">
        <f>AQ125*#REF!</f>
        <v>#REF!</v>
      </c>
      <c r="AS125" s="73">
        <v>114</v>
      </c>
      <c r="AT125" s="74">
        <v>200</v>
      </c>
      <c r="AU125" s="74" t="e">
        <f>AT125*#REF!</f>
        <v>#REF!</v>
      </c>
      <c r="AV125" s="73">
        <v>114</v>
      </c>
      <c r="AW125" s="246">
        <v>452.34</v>
      </c>
      <c r="AX125" s="75" t="e">
        <f>AW125*#REF!</f>
        <v>#REF!</v>
      </c>
      <c r="AY125" s="93"/>
      <c r="AZ125" s="77">
        <f t="shared" si="63"/>
        <v>41.78</v>
      </c>
      <c r="BA125" s="77">
        <f t="shared" si="76"/>
        <v>219.62399999999997</v>
      </c>
      <c r="BB125" s="77">
        <f t="shared" si="77"/>
        <v>200</v>
      </c>
      <c r="BC125" s="77">
        <f t="shared" si="78"/>
        <v>452.34</v>
      </c>
      <c r="BD125" s="88"/>
      <c r="BE125" s="79">
        <f t="shared" si="83"/>
        <v>35930.800000000003</v>
      </c>
      <c r="BF125" s="80">
        <f t="shared" si="83"/>
        <v>188876.63999999998</v>
      </c>
      <c r="BG125" s="81">
        <f t="shared" si="83"/>
        <v>172000</v>
      </c>
      <c r="BH125" s="342">
        <f t="shared" si="79"/>
        <v>201.33333333333334</v>
      </c>
      <c r="BI125" s="82"/>
    </row>
    <row r="126" spans="1:61" ht="48" x14ac:dyDescent="0.25">
      <c r="A126" s="137">
        <v>115</v>
      </c>
      <c r="B126" s="83" t="s">
        <v>248</v>
      </c>
      <c r="C126" s="84" t="s">
        <v>338</v>
      </c>
      <c r="D126" s="85" t="s">
        <v>339</v>
      </c>
      <c r="E126" s="86" t="s">
        <v>62</v>
      </c>
      <c r="F126" s="138">
        <v>140</v>
      </c>
      <c r="G126" s="64">
        <f t="shared" si="82"/>
        <v>140</v>
      </c>
      <c r="H126" s="243">
        <v>185.33</v>
      </c>
      <c r="I126" s="244">
        <f t="shared" si="80"/>
        <v>25946.2</v>
      </c>
      <c r="J126" s="351">
        <v>12556</v>
      </c>
      <c r="K126" s="211">
        <v>1400</v>
      </c>
      <c r="L126" s="98" t="s">
        <v>37</v>
      </c>
      <c r="M126" s="215"/>
      <c r="N126" s="99">
        <f t="shared" si="67"/>
        <v>0</v>
      </c>
      <c r="O126" s="98" t="s">
        <v>37</v>
      </c>
      <c r="P126" s="215"/>
      <c r="Q126" s="99">
        <f t="shared" si="68"/>
        <v>0</v>
      </c>
      <c r="R126" s="98" t="s">
        <v>37</v>
      </c>
      <c r="S126" s="215"/>
      <c r="T126" s="99">
        <f t="shared" si="69"/>
        <v>0</v>
      </c>
      <c r="U126" s="98" t="s">
        <v>37</v>
      </c>
      <c r="V126" s="215"/>
      <c r="W126" s="99">
        <f t="shared" si="70"/>
        <v>0</v>
      </c>
      <c r="X126" s="98" t="s">
        <v>37</v>
      </c>
      <c r="Y126" s="215"/>
      <c r="Z126" s="99">
        <f t="shared" si="71"/>
        <v>0</v>
      </c>
      <c r="AA126" s="98" t="s">
        <v>37</v>
      </c>
      <c r="AB126" s="215"/>
      <c r="AC126" s="99">
        <f t="shared" si="72"/>
        <v>0</v>
      </c>
      <c r="AD126" s="67">
        <v>33</v>
      </c>
      <c r="AE126" s="99">
        <v>78.34</v>
      </c>
      <c r="AF126" s="99">
        <f t="shared" si="73"/>
        <v>109676</v>
      </c>
      <c r="AG126" s="98" t="s">
        <v>37</v>
      </c>
      <c r="AH126" s="215"/>
      <c r="AI126" s="99">
        <f t="shared" si="74"/>
        <v>0</v>
      </c>
      <c r="AJ126" s="98" t="s">
        <v>37</v>
      </c>
      <c r="AK126" s="215"/>
      <c r="AL126" s="248">
        <f t="shared" si="75"/>
        <v>0</v>
      </c>
      <c r="AM126" s="73">
        <v>115</v>
      </c>
      <c r="AN126" s="74">
        <v>126</v>
      </c>
      <c r="AO126" s="75">
        <f t="shared" si="62"/>
        <v>176400</v>
      </c>
      <c r="AP126" s="73">
        <v>115</v>
      </c>
      <c r="AQ126" s="74">
        <v>300</v>
      </c>
      <c r="AR126" s="92" t="e">
        <f>AQ126*#REF!</f>
        <v>#REF!</v>
      </c>
      <c r="AS126" s="73">
        <v>115</v>
      </c>
      <c r="AT126" s="74">
        <v>130</v>
      </c>
      <c r="AU126" s="74" t="e">
        <f>AT126*#REF!</f>
        <v>#REF!</v>
      </c>
      <c r="AV126" s="73">
        <v>115</v>
      </c>
      <c r="AW126" s="246">
        <v>452.34</v>
      </c>
      <c r="AX126" s="75" t="e">
        <f>AW126*#REF!</f>
        <v>#REF!</v>
      </c>
      <c r="AY126" s="93"/>
      <c r="AZ126" s="77">
        <f t="shared" si="63"/>
        <v>78.34</v>
      </c>
      <c r="BA126" s="77">
        <f t="shared" si="76"/>
        <v>217.33600000000001</v>
      </c>
      <c r="BB126" s="77">
        <f t="shared" si="77"/>
        <v>130</v>
      </c>
      <c r="BC126" s="77">
        <f t="shared" si="78"/>
        <v>452.34</v>
      </c>
      <c r="BD126" s="88"/>
      <c r="BE126" s="79">
        <f t="shared" si="83"/>
        <v>109676</v>
      </c>
      <c r="BF126" s="80">
        <f t="shared" si="83"/>
        <v>304270.40000000002</v>
      </c>
      <c r="BG126" s="81">
        <f t="shared" si="83"/>
        <v>182000</v>
      </c>
      <c r="BH126" s="342">
        <f t="shared" si="79"/>
        <v>185.33333333333337</v>
      </c>
      <c r="BI126" s="82"/>
    </row>
    <row r="127" spans="1:61" ht="48" x14ac:dyDescent="0.25">
      <c r="A127" s="137">
        <v>116</v>
      </c>
      <c r="B127" s="83" t="s">
        <v>248</v>
      </c>
      <c r="C127" s="97" t="s">
        <v>340</v>
      </c>
      <c r="D127" s="85" t="s">
        <v>341</v>
      </c>
      <c r="E127" s="86" t="s">
        <v>62</v>
      </c>
      <c r="F127" s="138">
        <v>1000</v>
      </c>
      <c r="G127" s="64">
        <f t="shared" si="82"/>
        <v>1000</v>
      </c>
      <c r="H127" s="243">
        <v>88.14</v>
      </c>
      <c r="I127" s="244">
        <f t="shared" si="80"/>
        <v>88140</v>
      </c>
      <c r="J127" s="351">
        <v>12556</v>
      </c>
      <c r="K127" s="211">
        <v>2500</v>
      </c>
      <c r="L127" s="98" t="s">
        <v>37</v>
      </c>
      <c r="M127" s="215"/>
      <c r="N127" s="99">
        <f t="shared" si="67"/>
        <v>0</v>
      </c>
      <c r="O127" s="67">
        <v>51</v>
      </c>
      <c r="P127" s="99">
        <v>35</v>
      </c>
      <c r="Q127" s="99">
        <f t="shared" si="68"/>
        <v>87500</v>
      </c>
      <c r="R127" s="98" t="s">
        <v>37</v>
      </c>
      <c r="S127" s="215"/>
      <c r="T127" s="99">
        <f t="shared" si="69"/>
        <v>0</v>
      </c>
      <c r="U127" s="67" t="s">
        <v>342</v>
      </c>
      <c r="V127" s="99">
        <v>30</v>
      </c>
      <c r="W127" s="99">
        <f t="shared" si="70"/>
        <v>75000</v>
      </c>
      <c r="X127" s="67">
        <v>65</v>
      </c>
      <c r="Y127" s="99">
        <v>30</v>
      </c>
      <c r="Z127" s="99">
        <f t="shared" si="71"/>
        <v>75000</v>
      </c>
      <c r="AA127" s="98" t="s">
        <v>37</v>
      </c>
      <c r="AB127" s="215"/>
      <c r="AC127" s="99">
        <f t="shared" si="72"/>
        <v>0</v>
      </c>
      <c r="AD127" s="67">
        <v>34</v>
      </c>
      <c r="AE127" s="99">
        <v>62.67</v>
      </c>
      <c r="AF127" s="99">
        <f t="shared" si="73"/>
        <v>156675</v>
      </c>
      <c r="AG127" s="67">
        <v>183</v>
      </c>
      <c r="AH127" s="99">
        <v>43.41</v>
      </c>
      <c r="AI127" s="99">
        <f t="shared" si="74"/>
        <v>108524.99999999999</v>
      </c>
      <c r="AJ127" s="67" t="s">
        <v>343</v>
      </c>
      <c r="AK127" s="99">
        <v>60</v>
      </c>
      <c r="AL127" s="248">
        <f t="shared" si="75"/>
        <v>150000</v>
      </c>
      <c r="AM127" s="73">
        <v>116</v>
      </c>
      <c r="AN127" s="74">
        <v>84</v>
      </c>
      <c r="AO127" s="75">
        <f t="shared" si="62"/>
        <v>210000</v>
      </c>
      <c r="AP127" s="73">
        <v>116</v>
      </c>
      <c r="AQ127" s="74">
        <v>300</v>
      </c>
      <c r="AR127" s="92" t="e">
        <f>AQ127*#REF!</f>
        <v>#REF!</v>
      </c>
      <c r="AS127" s="73">
        <v>116</v>
      </c>
      <c r="AT127" s="74">
        <v>90</v>
      </c>
      <c r="AU127" s="74" t="e">
        <f>AT127*#REF!</f>
        <v>#REF!</v>
      </c>
      <c r="AV127" s="73">
        <v>116</v>
      </c>
      <c r="AW127" s="246">
        <v>452.34</v>
      </c>
      <c r="AX127" s="75" t="e">
        <f>AW127*#REF!</f>
        <v>#REF!</v>
      </c>
      <c r="AY127" s="93"/>
      <c r="AZ127" s="77">
        <f t="shared" si="63"/>
        <v>30</v>
      </c>
      <c r="BA127" s="77">
        <f t="shared" si="76"/>
        <v>118.74199999999999</v>
      </c>
      <c r="BB127" s="77">
        <f t="shared" si="77"/>
        <v>61.335000000000001</v>
      </c>
      <c r="BC127" s="77">
        <f t="shared" si="78"/>
        <v>452.34</v>
      </c>
      <c r="BD127" s="88"/>
      <c r="BE127" s="79">
        <f t="shared" si="83"/>
        <v>75000</v>
      </c>
      <c r="BF127" s="80">
        <f t="shared" si="83"/>
        <v>296855</v>
      </c>
      <c r="BG127" s="81">
        <f t="shared" si="83"/>
        <v>153337.5</v>
      </c>
      <c r="BH127" s="342">
        <f t="shared" si="79"/>
        <v>88.135000000000019</v>
      </c>
      <c r="BI127" s="82"/>
    </row>
    <row r="128" spans="1:61" ht="48" x14ac:dyDescent="0.25">
      <c r="A128" s="137">
        <v>117</v>
      </c>
      <c r="B128" s="83" t="s">
        <v>248</v>
      </c>
      <c r="C128" s="84" t="s">
        <v>344</v>
      </c>
      <c r="D128" s="85" t="s">
        <v>345</v>
      </c>
      <c r="E128" s="86" t="s">
        <v>62</v>
      </c>
      <c r="F128" s="138">
        <v>20</v>
      </c>
      <c r="G128" s="64">
        <f t="shared" si="82"/>
        <v>20</v>
      </c>
      <c r="H128" s="243">
        <v>166</v>
      </c>
      <c r="I128" s="244">
        <f t="shared" si="80"/>
        <v>3320</v>
      </c>
      <c r="J128" s="351">
        <v>12556</v>
      </c>
      <c r="K128" s="211">
        <v>600</v>
      </c>
      <c r="L128" s="98" t="s">
        <v>37</v>
      </c>
      <c r="M128" s="215"/>
      <c r="N128" s="99">
        <f t="shared" si="67"/>
        <v>0</v>
      </c>
      <c r="O128" s="67">
        <v>52</v>
      </c>
      <c r="P128" s="99">
        <v>26</v>
      </c>
      <c r="Q128" s="99">
        <f t="shared" si="68"/>
        <v>15600</v>
      </c>
      <c r="R128" s="98" t="s">
        <v>37</v>
      </c>
      <c r="S128" s="215"/>
      <c r="T128" s="99">
        <f t="shared" si="69"/>
        <v>0</v>
      </c>
      <c r="U128" s="98" t="s">
        <v>37</v>
      </c>
      <c r="V128" s="215"/>
      <c r="W128" s="99">
        <f t="shared" si="70"/>
        <v>0</v>
      </c>
      <c r="X128" s="98" t="s">
        <v>37</v>
      </c>
      <c r="Y128" s="215"/>
      <c r="Z128" s="99">
        <f t="shared" si="71"/>
        <v>0</v>
      </c>
      <c r="AA128" s="98" t="s">
        <v>37</v>
      </c>
      <c r="AB128" s="215"/>
      <c r="AC128" s="99">
        <f t="shared" si="72"/>
        <v>0</v>
      </c>
      <c r="AD128" s="98" t="s">
        <v>37</v>
      </c>
      <c r="AE128" s="215"/>
      <c r="AF128" s="99">
        <f t="shared" si="73"/>
        <v>0</v>
      </c>
      <c r="AG128" s="98" t="s">
        <v>37</v>
      </c>
      <c r="AH128" s="215"/>
      <c r="AI128" s="99">
        <f t="shared" si="74"/>
        <v>0</v>
      </c>
      <c r="AJ128" s="98" t="s">
        <v>37</v>
      </c>
      <c r="AK128" s="215"/>
      <c r="AL128" s="248">
        <f t="shared" si="75"/>
        <v>0</v>
      </c>
      <c r="AM128" s="73">
        <v>117</v>
      </c>
      <c r="AN128" s="74">
        <v>98</v>
      </c>
      <c r="AO128" s="75">
        <f t="shared" si="62"/>
        <v>58800</v>
      </c>
      <c r="AP128" s="73">
        <v>117</v>
      </c>
      <c r="AQ128" s="74">
        <v>300</v>
      </c>
      <c r="AR128" s="92" t="e">
        <f>AQ128*#REF!</f>
        <v>#REF!</v>
      </c>
      <c r="AS128" s="73">
        <v>117</v>
      </c>
      <c r="AT128" s="74">
        <v>100</v>
      </c>
      <c r="AU128" s="74" t="e">
        <f>AT128*#REF!</f>
        <v>#REF!</v>
      </c>
      <c r="AV128" s="73">
        <v>117</v>
      </c>
      <c r="AW128" s="246">
        <v>452.34</v>
      </c>
      <c r="AX128" s="75" t="e">
        <f>AW128*#REF!</f>
        <v>#REF!</v>
      </c>
      <c r="AY128" s="93"/>
      <c r="AZ128" s="77">
        <f t="shared" si="63"/>
        <v>26</v>
      </c>
      <c r="BA128" s="77">
        <f t="shared" si="76"/>
        <v>195.26799999999997</v>
      </c>
      <c r="BB128" s="77">
        <f t="shared" si="77"/>
        <v>100</v>
      </c>
      <c r="BC128" s="77">
        <f t="shared" si="78"/>
        <v>452.34</v>
      </c>
      <c r="BD128" s="88"/>
      <c r="BE128" s="79">
        <f t="shared" si="83"/>
        <v>15600</v>
      </c>
      <c r="BF128" s="80">
        <f t="shared" si="83"/>
        <v>117160.79999999999</v>
      </c>
      <c r="BG128" s="81">
        <f t="shared" si="83"/>
        <v>60000</v>
      </c>
      <c r="BH128" s="342">
        <f t="shared" si="79"/>
        <v>166</v>
      </c>
      <c r="BI128" s="82"/>
    </row>
    <row r="129" spans="1:61" ht="36" x14ac:dyDescent="0.25">
      <c r="A129" s="137">
        <v>118</v>
      </c>
      <c r="B129" s="96" t="s">
        <v>248</v>
      </c>
      <c r="C129" s="84" t="s">
        <v>346</v>
      </c>
      <c r="D129" s="85" t="s">
        <v>347</v>
      </c>
      <c r="E129" s="86" t="s">
        <v>62</v>
      </c>
      <c r="F129" s="138">
        <v>600</v>
      </c>
      <c r="G129" s="64">
        <f t="shared" si="82"/>
        <v>600</v>
      </c>
      <c r="H129" s="243">
        <v>209.67</v>
      </c>
      <c r="I129" s="244">
        <f t="shared" si="80"/>
        <v>125801.99999999999</v>
      </c>
      <c r="J129" s="351">
        <v>12556</v>
      </c>
      <c r="K129" s="211">
        <v>1500</v>
      </c>
      <c r="L129" s="98" t="s">
        <v>37</v>
      </c>
      <c r="M129" s="215"/>
      <c r="N129" s="99">
        <f t="shared" si="67"/>
        <v>0</v>
      </c>
      <c r="O129" s="98" t="s">
        <v>37</v>
      </c>
      <c r="P129" s="215"/>
      <c r="Q129" s="99">
        <f t="shared" si="68"/>
        <v>0</v>
      </c>
      <c r="R129" s="98" t="s">
        <v>37</v>
      </c>
      <c r="S129" s="215"/>
      <c r="T129" s="99">
        <f t="shared" si="69"/>
        <v>0</v>
      </c>
      <c r="U129" s="98" t="s">
        <v>37</v>
      </c>
      <c r="V129" s="215"/>
      <c r="W129" s="99">
        <f t="shared" si="70"/>
        <v>0</v>
      </c>
      <c r="X129" s="98" t="s">
        <v>37</v>
      </c>
      <c r="Y129" s="215"/>
      <c r="Z129" s="99">
        <f t="shared" si="71"/>
        <v>0</v>
      </c>
      <c r="AA129" s="98" t="s">
        <v>37</v>
      </c>
      <c r="AB129" s="215"/>
      <c r="AC129" s="99">
        <f t="shared" si="72"/>
        <v>0</v>
      </c>
      <c r="AD129" s="98" t="s">
        <v>37</v>
      </c>
      <c r="AE129" s="215"/>
      <c r="AF129" s="99">
        <f t="shared" si="73"/>
        <v>0</v>
      </c>
      <c r="AG129" s="67">
        <v>184</v>
      </c>
      <c r="AH129" s="99">
        <v>36.54</v>
      </c>
      <c r="AI129" s="99">
        <f t="shared" si="74"/>
        <v>54810</v>
      </c>
      <c r="AJ129" s="98" t="s">
        <v>37</v>
      </c>
      <c r="AK129" s="215"/>
      <c r="AL129" s="248">
        <f t="shared" si="75"/>
        <v>0</v>
      </c>
      <c r="AM129" s="73">
        <v>118</v>
      </c>
      <c r="AN129" s="74">
        <v>119</v>
      </c>
      <c r="AO129" s="75">
        <f t="shared" si="62"/>
        <v>178500</v>
      </c>
      <c r="AP129" s="73">
        <v>118</v>
      </c>
      <c r="AQ129" s="74">
        <v>300</v>
      </c>
      <c r="AR129" s="92" t="e">
        <f>AQ129*#REF!</f>
        <v>#REF!</v>
      </c>
      <c r="AS129" s="73">
        <v>118</v>
      </c>
      <c r="AT129" s="74">
        <v>210</v>
      </c>
      <c r="AU129" s="74" t="e">
        <f>AT129*#REF!</f>
        <v>#REF!</v>
      </c>
      <c r="AV129" s="73">
        <v>118</v>
      </c>
      <c r="AW129" s="246">
        <v>452.34</v>
      </c>
      <c r="AX129" s="75" t="e">
        <f>AW129*#REF!</f>
        <v>#REF!</v>
      </c>
      <c r="AY129" s="93"/>
      <c r="AZ129" s="77">
        <f t="shared" si="63"/>
        <v>36.54</v>
      </c>
      <c r="BA129" s="77">
        <f t="shared" si="76"/>
        <v>223.57599999999996</v>
      </c>
      <c r="BB129" s="77">
        <f t="shared" si="77"/>
        <v>210</v>
      </c>
      <c r="BC129" s="77">
        <f t="shared" si="78"/>
        <v>452.34</v>
      </c>
      <c r="BD129" s="88"/>
      <c r="BE129" s="79">
        <f t="shared" si="83"/>
        <v>54810</v>
      </c>
      <c r="BF129" s="80">
        <f t="shared" si="83"/>
        <v>335363.99999999994</v>
      </c>
      <c r="BG129" s="81">
        <f t="shared" si="83"/>
        <v>315000</v>
      </c>
      <c r="BH129" s="342">
        <f t="shared" si="79"/>
        <v>209.66666666666666</v>
      </c>
      <c r="BI129" s="82"/>
    </row>
    <row r="130" spans="1:61" ht="144" x14ac:dyDescent="0.25">
      <c r="A130" s="137">
        <v>119</v>
      </c>
      <c r="B130" s="96" t="s">
        <v>248</v>
      </c>
      <c r="C130" s="84" t="s">
        <v>348</v>
      </c>
      <c r="D130" s="85" t="s">
        <v>349</v>
      </c>
      <c r="E130" s="86" t="s">
        <v>62</v>
      </c>
      <c r="F130" s="138">
        <v>12</v>
      </c>
      <c r="G130" s="64">
        <f t="shared" si="82"/>
        <v>12</v>
      </c>
      <c r="H130" s="243">
        <v>8566.3700000000008</v>
      </c>
      <c r="I130" s="244">
        <f t="shared" si="80"/>
        <v>102796.44</v>
      </c>
      <c r="J130" s="351">
        <v>12556</v>
      </c>
      <c r="K130" s="211">
        <v>50</v>
      </c>
      <c r="L130" s="98" t="s">
        <v>37</v>
      </c>
      <c r="M130" s="215"/>
      <c r="N130" s="99">
        <f>M130*K130</f>
        <v>0</v>
      </c>
      <c r="O130" s="251">
        <v>56</v>
      </c>
      <c r="P130" s="252">
        <v>750</v>
      </c>
      <c r="Q130" s="99">
        <f t="shared" si="68"/>
        <v>37500</v>
      </c>
      <c r="R130" s="98" t="s">
        <v>37</v>
      </c>
      <c r="S130" s="215"/>
      <c r="T130" s="99">
        <f t="shared" si="69"/>
        <v>0</v>
      </c>
      <c r="U130" s="98" t="s">
        <v>37</v>
      </c>
      <c r="V130" s="215"/>
      <c r="W130" s="99">
        <f t="shared" si="70"/>
        <v>0</v>
      </c>
      <c r="X130" s="251">
        <v>38</v>
      </c>
      <c r="Y130" s="252">
        <v>1100</v>
      </c>
      <c r="Z130" s="99">
        <f t="shared" si="71"/>
        <v>55000</v>
      </c>
      <c r="AA130" s="251">
        <v>57</v>
      </c>
      <c r="AB130" s="252">
        <v>1500</v>
      </c>
      <c r="AC130" s="99">
        <f t="shared" si="72"/>
        <v>75000</v>
      </c>
      <c r="AD130" s="98" t="s">
        <v>37</v>
      </c>
      <c r="AE130" s="215"/>
      <c r="AF130" s="99">
        <f t="shared" si="73"/>
        <v>0</v>
      </c>
      <c r="AG130" s="98" t="s">
        <v>37</v>
      </c>
      <c r="AH130" s="99"/>
      <c r="AI130" s="99">
        <f t="shared" si="74"/>
        <v>0</v>
      </c>
      <c r="AJ130" s="98" t="s">
        <v>37</v>
      </c>
      <c r="AK130" s="215"/>
      <c r="AL130" s="248">
        <f t="shared" si="75"/>
        <v>0</v>
      </c>
      <c r="AM130" s="73">
        <v>119</v>
      </c>
      <c r="AN130" s="74">
        <v>16800</v>
      </c>
      <c r="AO130" s="75">
        <f t="shared" si="62"/>
        <v>840000</v>
      </c>
      <c r="AP130" s="73">
        <v>119</v>
      </c>
      <c r="AQ130" s="74">
        <v>12000</v>
      </c>
      <c r="AR130" s="92" t="e">
        <f>AQ130*#REF!</f>
        <v>#REF!</v>
      </c>
      <c r="AS130" s="73">
        <v>119</v>
      </c>
      <c r="AT130" s="74">
        <v>14500</v>
      </c>
      <c r="AU130" s="74" t="e">
        <f>AT130*#REF!</f>
        <v>#REF!</v>
      </c>
      <c r="AV130" s="73">
        <v>119</v>
      </c>
      <c r="AW130" s="246">
        <v>13731.83</v>
      </c>
      <c r="AX130" s="75" t="e">
        <f>AW130*#REF!</f>
        <v>#REF!</v>
      </c>
      <c r="AY130" s="93"/>
      <c r="AZ130" s="77">
        <f t="shared" si="63"/>
        <v>750</v>
      </c>
      <c r="BA130" s="77">
        <f t="shared" si="76"/>
        <v>8625.9757142857143</v>
      </c>
      <c r="BB130" s="77">
        <f t="shared" si="77"/>
        <v>12000</v>
      </c>
      <c r="BC130" s="77">
        <f t="shared" si="78"/>
        <v>16800</v>
      </c>
      <c r="BD130" s="88"/>
      <c r="BE130" s="79">
        <f t="shared" si="83"/>
        <v>37500</v>
      </c>
      <c r="BF130" s="80">
        <f t="shared" si="83"/>
        <v>431298.78571428574</v>
      </c>
      <c r="BG130" s="81">
        <f t="shared" si="83"/>
        <v>600000</v>
      </c>
      <c r="BH130" s="342">
        <f t="shared" si="79"/>
        <v>8566.366</v>
      </c>
      <c r="BI130" s="82"/>
    </row>
    <row r="131" spans="1:61" ht="132" x14ac:dyDescent="0.25">
      <c r="A131" s="137">
        <v>120</v>
      </c>
      <c r="B131" s="96" t="s">
        <v>248</v>
      </c>
      <c r="C131" s="84" t="s">
        <v>350</v>
      </c>
      <c r="D131" s="85" t="s">
        <v>351</v>
      </c>
      <c r="E131" s="86" t="s">
        <v>62</v>
      </c>
      <c r="F131" s="138">
        <v>20</v>
      </c>
      <c r="G131" s="64">
        <f t="shared" si="82"/>
        <v>20</v>
      </c>
      <c r="H131" s="243">
        <v>4183.33</v>
      </c>
      <c r="I131" s="244">
        <f t="shared" si="80"/>
        <v>83666.600000000006</v>
      </c>
      <c r="J131" s="351">
        <v>12556</v>
      </c>
      <c r="K131" s="211">
        <v>150</v>
      </c>
      <c r="L131" s="98" t="s">
        <v>37</v>
      </c>
      <c r="M131" s="215"/>
      <c r="N131" s="99">
        <f>M131*K131</f>
        <v>0</v>
      </c>
      <c r="O131" s="251">
        <v>55</v>
      </c>
      <c r="P131" s="252">
        <v>750</v>
      </c>
      <c r="Q131" s="99">
        <f t="shared" si="68"/>
        <v>112500</v>
      </c>
      <c r="R131" s="98" t="s">
        <v>37</v>
      </c>
      <c r="S131" s="215"/>
      <c r="T131" s="99">
        <f t="shared" si="69"/>
        <v>0</v>
      </c>
      <c r="U131" s="251" t="s">
        <v>304</v>
      </c>
      <c r="V131" s="252">
        <v>500</v>
      </c>
      <c r="W131" s="99">
        <f t="shared" si="70"/>
        <v>75000</v>
      </c>
      <c r="X131" s="251">
        <v>37</v>
      </c>
      <c r="Y131" s="252">
        <v>1100</v>
      </c>
      <c r="Z131" s="99">
        <f t="shared" si="71"/>
        <v>165000</v>
      </c>
      <c r="AA131" s="98" t="s">
        <v>37</v>
      </c>
      <c r="AB131" s="215"/>
      <c r="AC131" s="99">
        <f t="shared" si="72"/>
        <v>0</v>
      </c>
      <c r="AD131" s="98" t="s">
        <v>37</v>
      </c>
      <c r="AE131" s="215"/>
      <c r="AF131" s="99">
        <f t="shared" si="73"/>
        <v>0</v>
      </c>
      <c r="AG131" s="98" t="s">
        <v>37</v>
      </c>
      <c r="AH131" s="99"/>
      <c r="AI131" s="99">
        <f t="shared" si="74"/>
        <v>0</v>
      </c>
      <c r="AJ131" s="251" t="s">
        <v>322</v>
      </c>
      <c r="AK131" s="252">
        <v>1200</v>
      </c>
      <c r="AL131" s="248">
        <f t="shared" si="75"/>
        <v>180000</v>
      </c>
      <c r="AM131" s="73">
        <v>120</v>
      </c>
      <c r="AN131" s="74">
        <v>9100</v>
      </c>
      <c r="AO131" s="75">
        <f t="shared" si="62"/>
        <v>1365000</v>
      </c>
      <c r="AP131" s="73">
        <v>120</v>
      </c>
      <c r="AQ131" s="74">
        <v>5600</v>
      </c>
      <c r="AR131" s="92" t="e">
        <f>AQ131*#REF!</f>
        <v>#REF!</v>
      </c>
      <c r="AS131" s="73">
        <v>120</v>
      </c>
      <c r="AT131" s="74">
        <v>7350</v>
      </c>
      <c r="AU131" s="74" t="e">
        <f>AT131*#REF!</f>
        <v>#REF!</v>
      </c>
      <c r="AV131" s="73">
        <v>120</v>
      </c>
      <c r="AW131" s="246">
        <v>29079.1</v>
      </c>
      <c r="AX131" s="75" t="e">
        <f>AW131*#REF!</f>
        <v>#REF!</v>
      </c>
      <c r="AY131" s="93"/>
      <c r="AZ131" s="77">
        <f t="shared" si="63"/>
        <v>500</v>
      </c>
      <c r="BA131" s="77">
        <f t="shared" si="76"/>
        <v>6834.8874999999998</v>
      </c>
      <c r="BB131" s="77">
        <f t="shared" si="77"/>
        <v>3400</v>
      </c>
      <c r="BC131" s="77">
        <f t="shared" si="78"/>
        <v>29079.1</v>
      </c>
      <c r="BD131" s="88"/>
      <c r="BE131" s="79">
        <f t="shared" si="83"/>
        <v>75000</v>
      </c>
      <c r="BF131" s="80">
        <f t="shared" si="83"/>
        <v>1025233.125</v>
      </c>
      <c r="BG131" s="81">
        <f t="shared" si="83"/>
        <v>510000</v>
      </c>
      <c r="BH131" s="342">
        <f t="shared" si="79"/>
        <v>4183.333333333333</v>
      </c>
      <c r="BI131" s="82"/>
    </row>
    <row r="132" spans="1:61" ht="108" x14ac:dyDescent="0.25">
      <c r="A132" s="137">
        <v>121</v>
      </c>
      <c r="B132" s="96" t="s">
        <v>248</v>
      </c>
      <c r="C132" s="84" t="s">
        <v>352</v>
      </c>
      <c r="D132" s="85" t="s">
        <v>353</v>
      </c>
      <c r="E132" s="86" t="s">
        <v>62</v>
      </c>
      <c r="F132" s="138">
        <v>150</v>
      </c>
      <c r="G132" s="64">
        <f t="shared" si="82"/>
        <v>150</v>
      </c>
      <c r="H132" s="243">
        <v>2188.77</v>
      </c>
      <c r="I132" s="244">
        <f t="shared" si="80"/>
        <v>328315.5</v>
      </c>
      <c r="J132" s="351">
        <v>12556</v>
      </c>
      <c r="K132" s="211">
        <v>330</v>
      </c>
      <c r="L132" s="251">
        <v>56</v>
      </c>
      <c r="M132" s="252">
        <v>2000</v>
      </c>
      <c r="N132" s="99">
        <f>M132*K132</f>
        <v>660000</v>
      </c>
      <c r="O132" s="251">
        <v>54</v>
      </c>
      <c r="P132" s="252">
        <v>375</v>
      </c>
      <c r="Q132" s="99">
        <f t="shared" si="68"/>
        <v>123750</v>
      </c>
      <c r="R132" s="98" t="s">
        <v>37</v>
      </c>
      <c r="S132" s="215"/>
      <c r="T132" s="99">
        <f t="shared" si="69"/>
        <v>0</v>
      </c>
      <c r="U132" s="251" t="s">
        <v>354</v>
      </c>
      <c r="V132" s="252">
        <v>300</v>
      </c>
      <c r="W132" s="99">
        <f t="shared" si="70"/>
        <v>99000</v>
      </c>
      <c r="X132" s="251">
        <v>36</v>
      </c>
      <c r="Y132" s="252">
        <v>500</v>
      </c>
      <c r="Z132" s="99">
        <f t="shared" si="71"/>
        <v>165000</v>
      </c>
      <c r="AA132" s="251">
        <v>55</v>
      </c>
      <c r="AB132" s="252">
        <v>1025.1400000000001</v>
      </c>
      <c r="AC132" s="99">
        <f t="shared" si="72"/>
        <v>338296.2</v>
      </c>
      <c r="AD132" s="98" t="s">
        <v>37</v>
      </c>
      <c r="AE132" s="215"/>
      <c r="AF132" s="99">
        <f t="shared" si="73"/>
        <v>0</v>
      </c>
      <c r="AG132" s="98" t="s">
        <v>37</v>
      </c>
      <c r="AH132" s="99"/>
      <c r="AI132" s="99">
        <f t="shared" si="74"/>
        <v>0</v>
      </c>
      <c r="AJ132" s="251" t="s">
        <v>355</v>
      </c>
      <c r="AK132" s="252">
        <v>1180</v>
      </c>
      <c r="AL132" s="248">
        <f t="shared" si="75"/>
        <v>389400</v>
      </c>
      <c r="AM132" s="73">
        <v>121</v>
      </c>
      <c r="AN132" s="74">
        <v>4480</v>
      </c>
      <c r="AO132" s="75">
        <f t="shared" si="62"/>
        <v>1478400</v>
      </c>
      <c r="AP132" s="73">
        <v>121</v>
      </c>
      <c r="AQ132" s="74">
        <v>3800</v>
      </c>
      <c r="AR132" s="92" t="e">
        <f>AQ132*#REF!</f>
        <v>#REF!</v>
      </c>
      <c r="AS132" s="73">
        <v>121</v>
      </c>
      <c r="AT132" s="74">
        <v>4150</v>
      </c>
      <c r="AU132" s="74" t="e">
        <f>AT132*#REF!</f>
        <v>#REF!</v>
      </c>
      <c r="AV132" s="73">
        <v>121</v>
      </c>
      <c r="AW132" s="246">
        <v>5654.28</v>
      </c>
      <c r="AX132" s="75" t="e">
        <f>AW132*#REF!</f>
        <v>#REF!</v>
      </c>
      <c r="AY132" s="93"/>
      <c r="AZ132" s="77">
        <f t="shared" si="63"/>
        <v>300</v>
      </c>
      <c r="BA132" s="77">
        <f t="shared" si="76"/>
        <v>2346.442</v>
      </c>
      <c r="BB132" s="77">
        <f t="shared" si="77"/>
        <v>1590</v>
      </c>
      <c r="BC132" s="77">
        <f t="shared" si="78"/>
        <v>5654.28</v>
      </c>
      <c r="BD132" s="88"/>
      <c r="BE132" s="79">
        <f t="shared" si="83"/>
        <v>99000</v>
      </c>
      <c r="BF132" s="80">
        <f t="shared" si="83"/>
        <v>774325.86</v>
      </c>
      <c r="BG132" s="81">
        <f t="shared" si="83"/>
        <v>524700</v>
      </c>
      <c r="BH132" s="342">
        <f t="shared" si="79"/>
        <v>2188.7674999999999</v>
      </c>
      <c r="BI132" s="82"/>
    </row>
    <row r="133" spans="1:61" ht="36" x14ac:dyDescent="0.25">
      <c r="A133" s="137">
        <v>122</v>
      </c>
      <c r="B133" s="83" t="s">
        <v>248</v>
      </c>
      <c r="C133" s="84" t="s">
        <v>356</v>
      </c>
      <c r="D133" s="85" t="s">
        <v>357</v>
      </c>
      <c r="E133" s="86" t="s">
        <v>62</v>
      </c>
      <c r="F133" s="138">
        <v>30</v>
      </c>
      <c r="G133" s="64">
        <f t="shared" si="82"/>
        <v>30</v>
      </c>
      <c r="H133" s="243">
        <v>389.4</v>
      </c>
      <c r="I133" s="244">
        <f t="shared" si="80"/>
        <v>11682</v>
      </c>
      <c r="J133" s="351">
        <v>12556</v>
      </c>
      <c r="K133" s="211">
        <v>675</v>
      </c>
      <c r="L133" s="67">
        <v>64</v>
      </c>
      <c r="M133" s="99">
        <v>300</v>
      </c>
      <c r="N133" s="99">
        <f t="shared" si="67"/>
        <v>202500</v>
      </c>
      <c r="O133" s="98" t="s">
        <v>37</v>
      </c>
      <c r="P133" s="215"/>
      <c r="Q133" s="99">
        <f t="shared" si="68"/>
        <v>0</v>
      </c>
      <c r="R133" s="67">
        <v>430</v>
      </c>
      <c r="S133" s="99">
        <v>400</v>
      </c>
      <c r="T133" s="99">
        <f t="shared" si="69"/>
        <v>270000</v>
      </c>
      <c r="U133" s="98" t="s">
        <v>37</v>
      </c>
      <c r="V133" s="215"/>
      <c r="W133" s="99">
        <f t="shared" si="70"/>
        <v>0</v>
      </c>
      <c r="X133" s="98" t="s">
        <v>37</v>
      </c>
      <c r="Y133" s="215"/>
      <c r="Z133" s="99">
        <f t="shared" si="71"/>
        <v>0</v>
      </c>
      <c r="AA133" s="98" t="s">
        <v>37</v>
      </c>
      <c r="AB133" s="215"/>
      <c r="AC133" s="99">
        <f t="shared" si="72"/>
        <v>0</v>
      </c>
      <c r="AD133" s="67">
        <v>42</v>
      </c>
      <c r="AE133" s="99">
        <v>123.26</v>
      </c>
      <c r="AF133" s="99">
        <f t="shared" si="73"/>
        <v>83200.5</v>
      </c>
      <c r="AG133" s="98" t="s">
        <v>37</v>
      </c>
      <c r="AH133" s="215"/>
      <c r="AI133" s="99">
        <f t="shared" si="74"/>
        <v>0</v>
      </c>
      <c r="AJ133" s="98" t="s">
        <v>37</v>
      </c>
      <c r="AK133" s="215"/>
      <c r="AL133" s="248">
        <f t="shared" si="75"/>
        <v>0</v>
      </c>
      <c r="AM133" s="73">
        <v>122</v>
      </c>
      <c r="AN133" s="74">
        <v>532</v>
      </c>
      <c r="AO133" s="75">
        <f t="shared" ref="AO133:AO196" si="84">AN133*K133</f>
        <v>359100</v>
      </c>
      <c r="AP133" s="73">
        <v>122</v>
      </c>
      <c r="AQ133" s="74">
        <v>300</v>
      </c>
      <c r="AR133" s="92" t="e">
        <f>AQ133*#REF!</f>
        <v>#REF!</v>
      </c>
      <c r="AS133" s="73">
        <v>122</v>
      </c>
      <c r="AT133" s="74">
        <v>415</v>
      </c>
      <c r="AU133" s="74" t="e">
        <f>AT133*#REF!</f>
        <v>#REF!</v>
      </c>
      <c r="AV133" s="73">
        <v>122</v>
      </c>
      <c r="AW133" s="246">
        <v>807.75</v>
      </c>
      <c r="AX133" s="75" t="e">
        <f>AW133*#REF!</f>
        <v>#REF!</v>
      </c>
      <c r="AY133" s="93"/>
      <c r="AZ133" s="77">
        <f t="shared" si="63"/>
        <v>123.26</v>
      </c>
      <c r="BA133" s="77">
        <f t="shared" si="76"/>
        <v>411.14428571428573</v>
      </c>
      <c r="BB133" s="77">
        <f t="shared" si="77"/>
        <v>400</v>
      </c>
      <c r="BC133" s="77">
        <f t="shared" si="78"/>
        <v>807.75</v>
      </c>
      <c r="BD133" s="88"/>
      <c r="BE133" s="79">
        <f t="shared" si="83"/>
        <v>83200.5</v>
      </c>
      <c r="BF133" s="80">
        <f t="shared" si="83"/>
        <v>277522.39285714284</v>
      </c>
      <c r="BG133" s="81">
        <f t="shared" si="83"/>
        <v>270000</v>
      </c>
      <c r="BH133" s="342">
        <f t="shared" si="79"/>
        <v>389.40000000000003</v>
      </c>
      <c r="BI133" s="82"/>
    </row>
    <row r="134" spans="1:61" ht="48" x14ac:dyDescent="0.25">
      <c r="A134" s="137">
        <v>123</v>
      </c>
      <c r="B134" s="83" t="s">
        <v>248</v>
      </c>
      <c r="C134" s="84" t="s">
        <v>358</v>
      </c>
      <c r="D134" s="85" t="s">
        <v>359</v>
      </c>
      <c r="E134" s="86" t="s">
        <v>100</v>
      </c>
      <c r="F134" s="138">
        <v>150</v>
      </c>
      <c r="G134" s="64">
        <f t="shared" si="82"/>
        <v>150</v>
      </c>
      <c r="H134" s="243">
        <v>850</v>
      </c>
      <c r="I134" s="244">
        <f t="shared" si="80"/>
        <v>127500</v>
      </c>
      <c r="J134" s="351">
        <v>12556</v>
      </c>
      <c r="K134" s="211">
        <v>480</v>
      </c>
      <c r="L134" s="98" t="s">
        <v>37</v>
      </c>
      <c r="M134" s="215"/>
      <c r="N134" s="99">
        <f t="shared" si="67"/>
        <v>0</v>
      </c>
      <c r="O134" s="98" t="s">
        <v>37</v>
      </c>
      <c r="P134" s="215"/>
      <c r="Q134" s="99">
        <f t="shared" si="68"/>
        <v>0</v>
      </c>
      <c r="R134" s="98" t="s">
        <v>37</v>
      </c>
      <c r="S134" s="215"/>
      <c r="T134" s="99">
        <f t="shared" si="69"/>
        <v>0</v>
      </c>
      <c r="U134" s="98" t="s">
        <v>37</v>
      </c>
      <c r="V134" s="215"/>
      <c r="W134" s="99">
        <f t="shared" si="70"/>
        <v>0</v>
      </c>
      <c r="X134" s="98" t="s">
        <v>37</v>
      </c>
      <c r="Y134" s="215"/>
      <c r="Z134" s="99">
        <f t="shared" si="71"/>
        <v>0</v>
      </c>
      <c r="AA134" s="98" t="s">
        <v>37</v>
      </c>
      <c r="AB134" s="215"/>
      <c r="AC134" s="99">
        <f t="shared" si="72"/>
        <v>0</v>
      </c>
      <c r="AD134" s="98" t="s">
        <v>37</v>
      </c>
      <c r="AE134" s="215"/>
      <c r="AF134" s="99">
        <f t="shared" si="73"/>
        <v>0</v>
      </c>
      <c r="AG134" s="98" t="s">
        <v>37</v>
      </c>
      <c r="AH134" s="215"/>
      <c r="AI134" s="99">
        <f t="shared" si="74"/>
        <v>0</v>
      </c>
      <c r="AJ134" s="98" t="s">
        <v>37</v>
      </c>
      <c r="AK134" s="215"/>
      <c r="AL134" s="248">
        <f t="shared" si="75"/>
        <v>0</v>
      </c>
      <c r="AM134" s="73">
        <v>123</v>
      </c>
      <c r="AN134" s="74">
        <v>196</v>
      </c>
      <c r="AO134" s="75">
        <f t="shared" si="84"/>
        <v>94080</v>
      </c>
      <c r="AP134" s="73">
        <v>123</v>
      </c>
      <c r="AQ134" s="74">
        <v>1500</v>
      </c>
      <c r="AR134" s="92" t="e">
        <f>AQ134*#REF!</f>
        <v>#REF!</v>
      </c>
      <c r="AS134" s="73">
        <v>123</v>
      </c>
      <c r="AT134" s="74">
        <v>200</v>
      </c>
      <c r="AU134" s="74" t="e">
        <f>AT134*#REF!</f>
        <v>#REF!</v>
      </c>
      <c r="AV134" s="73">
        <v>123</v>
      </c>
      <c r="AW134" s="246">
        <v>2907.92</v>
      </c>
      <c r="AX134" s="75" t="e">
        <f>AW134*#REF!</f>
        <v>#REF!</v>
      </c>
      <c r="AY134" s="93"/>
      <c r="AZ134" s="77">
        <f t="shared" ref="AZ134:AZ197" si="85">MIN(AK134,AH134,AE134,AB134,Y134,V134,S134,P134,M134,AN134,AQ134,AT134,AW134)</f>
        <v>196</v>
      </c>
      <c r="BA134" s="77">
        <f t="shared" si="76"/>
        <v>1200.98</v>
      </c>
      <c r="BB134" s="77">
        <f t="shared" si="77"/>
        <v>850</v>
      </c>
      <c r="BC134" s="77">
        <f t="shared" si="78"/>
        <v>2907.92</v>
      </c>
      <c r="BD134" s="88"/>
      <c r="BE134" s="79">
        <f t="shared" si="83"/>
        <v>94080</v>
      </c>
      <c r="BF134" s="80">
        <f t="shared" si="83"/>
        <v>576470.4</v>
      </c>
      <c r="BG134" s="81">
        <f t="shared" si="83"/>
        <v>408000</v>
      </c>
      <c r="BH134" s="342">
        <f t="shared" si="79"/>
        <v>850</v>
      </c>
      <c r="BI134" s="82"/>
    </row>
    <row r="135" spans="1:61" ht="84" x14ac:dyDescent="0.25">
      <c r="A135" s="137">
        <v>124</v>
      </c>
      <c r="B135" s="96" t="s">
        <v>248</v>
      </c>
      <c r="C135" s="84" t="s">
        <v>360</v>
      </c>
      <c r="D135" s="85" t="s">
        <v>361</v>
      </c>
      <c r="E135" s="86" t="s">
        <v>62</v>
      </c>
      <c r="F135" s="138"/>
      <c r="G135" s="64">
        <f t="shared" si="82"/>
        <v>0</v>
      </c>
      <c r="H135" s="243">
        <v>1590</v>
      </c>
      <c r="I135" s="244">
        <f t="shared" si="80"/>
        <v>0</v>
      </c>
      <c r="J135" s="351">
        <v>12556</v>
      </c>
      <c r="K135" s="211">
        <v>10</v>
      </c>
      <c r="L135" s="98" t="s">
        <v>37</v>
      </c>
      <c r="M135" s="215"/>
      <c r="N135" s="99">
        <f t="shared" si="67"/>
        <v>0</v>
      </c>
      <c r="O135" s="67">
        <v>66</v>
      </c>
      <c r="P135" s="99">
        <v>112.5</v>
      </c>
      <c r="Q135" s="99">
        <f t="shared" si="68"/>
        <v>1125</v>
      </c>
      <c r="R135" s="98" t="s">
        <v>37</v>
      </c>
      <c r="S135" s="215"/>
      <c r="T135" s="99">
        <f t="shared" si="69"/>
        <v>0</v>
      </c>
      <c r="U135" s="98" t="s">
        <v>37</v>
      </c>
      <c r="V135" s="215"/>
      <c r="W135" s="99">
        <f t="shared" si="70"/>
        <v>0</v>
      </c>
      <c r="X135" s="98" t="s">
        <v>37</v>
      </c>
      <c r="Y135" s="215"/>
      <c r="Z135" s="99">
        <f t="shared" si="71"/>
        <v>0</v>
      </c>
      <c r="AA135" s="98" t="s">
        <v>37</v>
      </c>
      <c r="AB135" s="215"/>
      <c r="AC135" s="99">
        <f t="shared" si="72"/>
        <v>0</v>
      </c>
      <c r="AD135" s="98" t="s">
        <v>37</v>
      </c>
      <c r="AE135" s="215"/>
      <c r="AF135" s="99">
        <f t="shared" si="73"/>
        <v>0</v>
      </c>
      <c r="AG135" s="98" t="s">
        <v>37</v>
      </c>
      <c r="AH135" s="215"/>
      <c r="AI135" s="99">
        <f t="shared" si="74"/>
        <v>0</v>
      </c>
      <c r="AJ135" s="98" t="s">
        <v>37</v>
      </c>
      <c r="AK135" s="215"/>
      <c r="AL135" s="248">
        <f t="shared" si="75"/>
        <v>0</v>
      </c>
      <c r="AM135" s="73">
        <v>124</v>
      </c>
      <c r="AN135" s="74">
        <v>1680</v>
      </c>
      <c r="AO135" s="75">
        <f t="shared" si="84"/>
        <v>16800</v>
      </c>
      <c r="AP135" s="73">
        <v>124</v>
      </c>
      <c r="AQ135" s="74">
        <v>1500</v>
      </c>
      <c r="AR135" s="92" t="e">
        <f>AQ135*#REF!</f>
        <v>#REF!</v>
      </c>
      <c r="AS135" s="73">
        <v>124</v>
      </c>
      <c r="AT135" s="74">
        <v>1590</v>
      </c>
      <c r="AU135" s="74" t="e">
        <f>AT135*#REF!</f>
        <v>#REF!</v>
      </c>
      <c r="AV135" s="73">
        <v>124</v>
      </c>
      <c r="AW135" s="246">
        <v>4038.77</v>
      </c>
      <c r="AX135" s="75" t="e">
        <f>AW135*#REF!</f>
        <v>#REF!</v>
      </c>
      <c r="AY135" s="93"/>
      <c r="AZ135" s="77">
        <f t="shared" si="85"/>
        <v>112.5</v>
      </c>
      <c r="BA135" s="77">
        <f t="shared" si="76"/>
        <v>1784.2540000000001</v>
      </c>
      <c r="BB135" s="77">
        <f t="shared" si="77"/>
        <v>1590</v>
      </c>
      <c r="BC135" s="77">
        <f t="shared" si="78"/>
        <v>4038.77</v>
      </c>
      <c r="BD135" s="88"/>
      <c r="BE135" s="79">
        <f t="shared" si="83"/>
        <v>1125</v>
      </c>
      <c r="BF135" s="80">
        <f t="shared" si="83"/>
        <v>17842.54</v>
      </c>
      <c r="BG135" s="81">
        <f t="shared" si="83"/>
        <v>15900</v>
      </c>
      <c r="BH135" s="342">
        <f t="shared" si="79"/>
        <v>1590</v>
      </c>
      <c r="BI135" s="82"/>
    </row>
    <row r="136" spans="1:61" ht="48" x14ac:dyDescent="0.25">
      <c r="A136" s="137">
        <v>125</v>
      </c>
      <c r="B136" s="96" t="s">
        <v>248</v>
      </c>
      <c r="C136" s="84" t="s">
        <v>362</v>
      </c>
      <c r="D136" s="85" t="s">
        <v>363</v>
      </c>
      <c r="E136" s="86" t="s">
        <v>62</v>
      </c>
      <c r="F136" s="138">
        <v>200</v>
      </c>
      <c r="G136" s="64">
        <f t="shared" si="82"/>
        <v>200</v>
      </c>
      <c r="H136" s="243">
        <v>304.36</v>
      </c>
      <c r="I136" s="244">
        <f t="shared" si="80"/>
        <v>60872</v>
      </c>
      <c r="J136" s="351">
        <v>12556</v>
      </c>
      <c r="K136" s="211">
        <v>1600</v>
      </c>
      <c r="L136" s="98" t="s">
        <v>37</v>
      </c>
      <c r="M136" s="215"/>
      <c r="N136" s="99">
        <f t="shared" si="67"/>
        <v>0</v>
      </c>
      <c r="O136" s="67">
        <v>67</v>
      </c>
      <c r="P136" s="99">
        <v>69</v>
      </c>
      <c r="Q136" s="99">
        <f t="shared" si="68"/>
        <v>110400</v>
      </c>
      <c r="R136" s="98" t="s">
        <v>37</v>
      </c>
      <c r="S136" s="215"/>
      <c r="T136" s="99">
        <f t="shared" si="69"/>
        <v>0</v>
      </c>
      <c r="U136" s="98" t="s">
        <v>37</v>
      </c>
      <c r="V136" s="215"/>
      <c r="W136" s="99">
        <f t="shared" si="70"/>
        <v>0</v>
      </c>
      <c r="X136" s="67">
        <v>77</v>
      </c>
      <c r="Y136" s="99">
        <v>180</v>
      </c>
      <c r="Z136" s="99">
        <f t="shared" si="71"/>
        <v>288000</v>
      </c>
      <c r="AA136" s="67">
        <v>64</v>
      </c>
      <c r="AB136" s="99">
        <v>146.13</v>
      </c>
      <c r="AC136" s="99">
        <f t="shared" si="72"/>
        <v>233808</v>
      </c>
      <c r="AD136" s="98" t="s">
        <v>37</v>
      </c>
      <c r="AE136" s="215"/>
      <c r="AF136" s="99">
        <f t="shared" si="73"/>
        <v>0</v>
      </c>
      <c r="AG136" s="98" t="s">
        <v>37</v>
      </c>
      <c r="AH136" s="215"/>
      <c r="AI136" s="99">
        <f t="shared" si="74"/>
        <v>0</v>
      </c>
      <c r="AJ136" s="67" t="s">
        <v>364</v>
      </c>
      <c r="AK136" s="99">
        <v>150</v>
      </c>
      <c r="AL136" s="248">
        <f t="shared" si="75"/>
        <v>240000</v>
      </c>
      <c r="AM136" s="73">
        <v>125</v>
      </c>
      <c r="AN136" s="74">
        <v>350</v>
      </c>
      <c r="AO136" s="75">
        <f t="shared" si="84"/>
        <v>560000</v>
      </c>
      <c r="AP136" s="73">
        <v>125</v>
      </c>
      <c r="AQ136" s="74">
        <v>700</v>
      </c>
      <c r="AR136" s="92" t="e">
        <f>AQ136*#REF!</f>
        <v>#REF!</v>
      </c>
      <c r="AS136" s="73">
        <v>125</v>
      </c>
      <c r="AT136" s="74">
        <v>300</v>
      </c>
      <c r="AU136" s="74" t="e">
        <f>AT136*#REF!</f>
        <v>#REF!</v>
      </c>
      <c r="AV136" s="73">
        <v>125</v>
      </c>
      <c r="AW136" s="246">
        <v>3231.02</v>
      </c>
      <c r="AX136" s="75" t="e">
        <f>AW136*#REF!</f>
        <v>#REF!</v>
      </c>
      <c r="AY136" s="93"/>
      <c r="AZ136" s="77">
        <f t="shared" si="85"/>
        <v>69</v>
      </c>
      <c r="BA136" s="77">
        <f t="shared" si="76"/>
        <v>640.76874999999995</v>
      </c>
      <c r="BB136" s="77">
        <f t="shared" si="77"/>
        <v>240</v>
      </c>
      <c r="BC136" s="77">
        <f t="shared" si="78"/>
        <v>3231.02</v>
      </c>
      <c r="BD136" s="88"/>
      <c r="BE136" s="79">
        <f t="shared" si="83"/>
        <v>110400</v>
      </c>
      <c r="BF136" s="80">
        <f t="shared" si="83"/>
        <v>1025229.9999999999</v>
      </c>
      <c r="BG136" s="81">
        <f t="shared" si="83"/>
        <v>384000</v>
      </c>
      <c r="BH136" s="342">
        <f t="shared" si="79"/>
        <v>304.35499999999996</v>
      </c>
      <c r="BI136" s="82"/>
    </row>
    <row r="137" spans="1:61" ht="60" x14ac:dyDescent="0.25">
      <c r="A137" s="137">
        <v>126</v>
      </c>
      <c r="B137" s="96" t="s">
        <v>248</v>
      </c>
      <c r="C137" s="84" t="s">
        <v>365</v>
      </c>
      <c r="D137" s="85" t="s">
        <v>366</v>
      </c>
      <c r="E137" s="86" t="s">
        <v>62</v>
      </c>
      <c r="F137" s="138">
        <v>50</v>
      </c>
      <c r="G137" s="64">
        <f t="shared" si="82"/>
        <v>50</v>
      </c>
      <c r="H137" s="243">
        <v>1660</v>
      </c>
      <c r="I137" s="244">
        <f t="shared" si="80"/>
        <v>83000</v>
      </c>
      <c r="J137" s="351">
        <v>12556</v>
      </c>
      <c r="K137" s="211">
        <v>50</v>
      </c>
      <c r="L137" s="98" t="s">
        <v>37</v>
      </c>
      <c r="M137" s="215"/>
      <c r="N137" s="99">
        <f t="shared" si="67"/>
        <v>0</v>
      </c>
      <c r="O137" s="98" t="s">
        <v>37</v>
      </c>
      <c r="P137" s="215"/>
      <c r="Q137" s="99">
        <f t="shared" si="68"/>
        <v>0</v>
      </c>
      <c r="R137" s="98" t="s">
        <v>37</v>
      </c>
      <c r="S137" s="215"/>
      <c r="T137" s="99">
        <f t="shared" si="69"/>
        <v>0</v>
      </c>
      <c r="U137" s="98" t="s">
        <v>37</v>
      </c>
      <c r="V137" s="215"/>
      <c r="W137" s="99">
        <f t="shared" si="70"/>
        <v>0</v>
      </c>
      <c r="X137" s="98" t="s">
        <v>37</v>
      </c>
      <c r="Y137" s="215"/>
      <c r="Z137" s="99">
        <f t="shared" si="71"/>
        <v>0</v>
      </c>
      <c r="AA137" s="98" t="s">
        <v>37</v>
      </c>
      <c r="AB137" s="215"/>
      <c r="AC137" s="99">
        <f t="shared" si="72"/>
        <v>0</v>
      </c>
      <c r="AD137" s="98" t="s">
        <v>37</v>
      </c>
      <c r="AE137" s="215"/>
      <c r="AF137" s="99">
        <f t="shared" si="73"/>
        <v>0</v>
      </c>
      <c r="AG137" s="98" t="s">
        <v>37</v>
      </c>
      <c r="AH137" s="215"/>
      <c r="AI137" s="99">
        <f t="shared" si="74"/>
        <v>0</v>
      </c>
      <c r="AJ137" s="98" t="s">
        <v>37</v>
      </c>
      <c r="AK137" s="215"/>
      <c r="AL137" s="248">
        <f t="shared" si="75"/>
        <v>0</v>
      </c>
      <c r="AM137" s="73">
        <v>126</v>
      </c>
      <c r="AN137" s="74">
        <v>2520</v>
      </c>
      <c r="AO137" s="75">
        <f t="shared" si="84"/>
        <v>126000</v>
      </c>
      <c r="AP137" s="73">
        <v>126</v>
      </c>
      <c r="AQ137" s="74">
        <v>800</v>
      </c>
      <c r="AR137" s="92" t="e">
        <f>AQ137*#REF!</f>
        <v>#REF!</v>
      </c>
      <c r="AS137" s="73">
        <v>126</v>
      </c>
      <c r="AT137" s="74">
        <v>800</v>
      </c>
      <c r="AU137" s="74" t="e">
        <f>AT137*#REF!</f>
        <v>#REF!</v>
      </c>
      <c r="AV137" s="73">
        <v>126</v>
      </c>
      <c r="AW137" s="246">
        <v>4038.77</v>
      </c>
      <c r="AX137" s="75" t="e">
        <f>AW137*#REF!</f>
        <v>#REF!</v>
      </c>
      <c r="AY137" s="93"/>
      <c r="AZ137" s="77">
        <f t="shared" si="85"/>
        <v>800</v>
      </c>
      <c r="BA137" s="77">
        <f t="shared" si="76"/>
        <v>2039.6925000000001</v>
      </c>
      <c r="BB137" s="77">
        <f t="shared" si="77"/>
        <v>1660</v>
      </c>
      <c r="BC137" s="77">
        <f t="shared" si="78"/>
        <v>4038.77</v>
      </c>
      <c r="BD137" s="88"/>
      <c r="BE137" s="79">
        <f t="shared" si="83"/>
        <v>40000</v>
      </c>
      <c r="BF137" s="80">
        <f t="shared" si="83"/>
        <v>101984.625</v>
      </c>
      <c r="BG137" s="81">
        <f t="shared" si="83"/>
        <v>83000</v>
      </c>
      <c r="BH137" s="342">
        <f t="shared" si="79"/>
        <v>1660</v>
      </c>
      <c r="BI137" s="82"/>
    </row>
    <row r="138" spans="1:61" ht="72" x14ac:dyDescent="0.25">
      <c r="A138" s="137">
        <v>127</v>
      </c>
      <c r="B138" s="96" t="s">
        <v>248</v>
      </c>
      <c r="C138" s="84" t="s">
        <v>367</v>
      </c>
      <c r="D138" s="85" t="s">
        <v>368</v>
      </c>
      <c r="E138" s="86" t="s">
        <v>62</v>
      </c>
      <c r="F138" s="138">
        <v>15</v>
      </c>
      <c r="G138" s="64">
        <f t="shared" si="82"/>
        <v>15</v>
      </c>
      <c r="H138" s="243">
        <v>1365</v>
      </c>
      <c r="I138" s="244">
        <f t="shared" si="80"/>
        <v>20475</v>
      </c>
      <c r="J138" s="351">
        <v>17758</v>
      </c>
      <c r="K138" s="211">
        <v>150</v>
      </c>
      <c r="L138" s="98" t="s">
        <v>37</v>
      </c>
      <c r="M138" s="215"/>
      <c r="N138" s="99">
        <f t="shared" si="67"/>
        <v>0</v>
      </c>
      <c r="O138" s="67">
        <v>69</v>
      </c>
      <c r="P138" s="99">
        <v>225</v>
      </c>
      <c r="Q138" s="99">
        <f t="shared" si="68"/>
        <v>33750</v>
      </c>
      <c r="R138" s="98" t="s">
        <v>37</v>
      </c>
      <c r="S138" s="215"/>
      <c r="T138" s="99">
        <f t="shared" si="69"/>
        <v>0</v>
      </c>
      <c r="U138" s="98" t="s">
        <v>37</v>
      </c>
      <c r="V138" s="215"/>
      <c r="W138" s="99">
        <f t="shared" si="70"/>
        <v>0</v>
      </c>
      <c r="X138" s="98" t="s">
        <v>37</v>
      </c>
      <c r="Y138" s="215"/>
      <c r="Z138" s="99">
        <f t="shared" si="71"/>
        <v>0</v>
      </c>
      <c r="AA138" s="98" t="s">
        <v>37</v>
      </c>
      <c r="AB138" s="215"/>
      <c r="AC138" s="99">
        <f t="shared" si="72"/>
        <v>0</v>
      </c>
      <c r="AD138" s="98" t="s">
        <v>37</v>
      </c>
      <c r="AE138" s="215"/>
      <c r="AF138" s="99">
        <f t="shared" si="73"/>
        <v>0</v>
      </c>
      <c r="AG138" s="98" t="s">
        <v>37</v>
      </c>
      <c r="AH138" s="215"/>
      <c r="AI138" s="99">
        <f t="shared" si="74"/>
        <v>0</v>
      </c>
      <c r="AJ138" s="98" t="s">
        <v>37</v>
      </c>
      <c r="AK138" s="215"/>
      <c r="AL138" s="248">
        <f t="shared" si="75"/>
        <v>0</v>
      </c>
      <c r="AM138" s="73">
        <v>127</v>
      </c>
      <c r="AN138" s="74">
        <v>1330</v>
      </c>
      <c r="AO138" s="75">
        <f t="shared" si="84"/>
        <v>199500</v>
      </c>
      <c r="AP138" s="73">
        <v>127</v>
      </c>
      <c r="AQ138" s="74">
        <v>1400</v>
      </c>
      <c r="AR138" s="92" t="e">
        <f>AQ138*#REF!</f>
        <v>#REF!</v>
      </c>
      <c r="AS138" s="73">
        <v>127</v>
      </c>
      <c r="AT138" s="74">
        <v>1365</v>
      </c>
      <c r="AU138" s="74" t="e">
        <f>AT138*#REF!</f>
        <v>#REF!</v>
      </c>
      <c r="AV138" s="73">
        <v>127</v>
      </c>
      <c r="AW138" s="246">
        <v>5654.28</v>
      </c>
      <c r="AX138" s="75" t="e">
        <f>AW138*#REF!</f>
        <v>#REF!</v>
      </c>
      <c r="AY138" s="93"/>
      <c r="AZ138" s="77">
        <f t="shared" si="85"/>
        <v>225</v>
      </c>
      <c r="BA138" s="77">
        <f t="shared" si="76"/>
        <v>1994.8559999999998</v>
      </c>
      <c r="BB138" s="77">
        <f t="shared" si="77"/>
        <v>1365</v>
      </c>
      <c r="BC138" s="77">
        <f t="shared" si="78"/>
        <v>5654.28</v>
      </c>
      <c r="BD138" s="88"/>
      <c r="BE138" s="79">
        <f t="shared" si="83"/>
        <v>33750</v>
      </c>
      <c r="BF138" s="80">
        <f t="shared" si="83"/>
        <v>299228.39999999997</v>
      </c>
      <c r="BG138" s="81">
        <f t="shared" si="83"/>
        <v>204750</v>
      </c>
      <c r="BH138" s="342">
        <f t="shared" si="79"/>
        <v>1364.9999999999998</v>
      </c>
      <c r="BI138" s="82"/>
    </row>
    <row r="139" spans="1:61" ht="48" x14ac:dyDescent="0.25">
      <c r="A139" s="137">
        <v>128</v>
      </c>
      <c r="B139" s="83" t="s">
        <v>248</v>
      </c>
      <c r="C139" s="84" t="s">
        <v>369</v>
      </c>
      <c r="D139" s="85" t="s">
        <v>370</v>
      </c>
      <c r="E139" s="86" t="s">
        <v>62</v>
      </c>
      <c r="F139" s="138">
        <v>60</v>
      </c>
      <c r="G139" s="64">
        <f t="shared" si="82"/>
        <v>60</v>
      </c>
      <c r="H139" s="243">
        <v>1787.5</v>
      </c>
      <c r="I139" s="244">
        <f t="shared" si="80"/>
        <v>107250</v>
      </c>
      <c r="J139" s="351">
        <v>17758</v>
      </c>
      <c r="K139" s="211">
        <v>150</v>
      </c>
      <c r="L139" s="98" t="s">
        <v>37</v>
      </c>
      <c r="M139" s="215"/>
      <c r="N139" s="99">
        <f t="shared" si="67"/>
        <v>0</v>
      </c>
      <c r="O139" s="67">
        <v>65</v>
      </c>
      <c r="P139" s="99">
        <v>130</v>
      </c>
      <c r="Q139" s="99">
        <f t="shared" si="68"/>
        <v>19500</v>
      </c>
      <c r="R139" s="98" t="s">
        <v>37</v>
      </c>
      <c r="S139" s="215"/>
      <c r="T139" s="99">
        <f t="shared" si="69"/>
        <v>0</v>
      </c>
      <c r="U139" s="98" t="s">
        <v>37</v>
      </c>
      <c r="V139" s="215"/>
      <c r="W139" s="99">
        <f t="shared" si="70"/>
        <v>0</v>
      </c>
      <c r="X139" s="67">
        <v>75</v>
      </c>
      <c r="Y139" s="99">
        <v>250</v>
      </c>
      <c r="Z139" s="99">
        <f t="shared" si="71"/>
        <v>37500</v>
      </c>
      <c r="AA139" s="98" t="s">
        <v>37</v>
      </c>
      <c r="AB139" s="215"/>
      <c r="AC139" s="99">
        <f t="shared" si="72"/>
        <v>0</v>
      </c>
      <c r="AD139" s="98" t="s">
        <v>37</v>
      </c>
      <c r="AE139" s="215"/>
      <c r="AF139" s="99">
        <f t="shared" si="73"/>
        <v>0</v>
      </c>
      <c r="AG139" s="98" t="s">
        <v>37</v>
      </c>
      <c r="AH139" s="215"/>
      <c r="AI139" s="99">
        <f t="shared" si="74"/>
        <v>0</v>
      </c>
      <c r="AJ139" s="98" t="s">
        <v>37</v>
      </c>
      <c r="AK139" s="215"/>
      <c r="AL139" s="248">
        <f t="shared" si="75"/>
        <v>0</v>
      </c>
      <c r="AM139" s="73">
        <v>128</v>
      </c>
      <c r="AN139" s="74">
        <v>2100</v>
      </c>
      <c r="AO139" s="75">
        <f t="shared" si="84"/>
        <v>315000</v>
      </c>
      <c r="AP139" s="73">
        <v>128</v>
      </c>
      <c r="AQ139" s="74">
        <v>2500</v>
      </c>
      <c r="AR139" s="92" t="e">
        <f>AQ139*#REF!</f>
        <v>#REF!</v>
      </c>
      <c r="AS139" s="73">
        <v>128</v>
      </c>
      <c r="AT139" s="74">
        <v>2300</v>
      </c>
      <c r="AU139" s="74" t="e">
        <f>AT139*#REF!</f>
        <v>#REF!</v>
      </c>
      <c r="AV139" s="73">
        <v>128</v>
      </c>
      <c r="AW139" s="246">
        <v>4038.77</v>
      </c>
      <c r="AX139" s="75" t="e">
        <f>AW139*#REF!</f>
        <v>#REF!</v>
      </c>
      <c r="AY139" s="93"/>
      <c r="AZ139" s="77">
        <f t="shared" si="85"/>
        <v>130</v>
      </c>
      <c r="BA139" s="77">
        <f t="shared" si="76"/>
        <v>1886.4616666666668</v>
      </c>
      <c r="BB139" s="77">
        <f t="shared" si="77"/>
        <v>2200</v>
      </c>
      <c r="BC139" s="77">
        <f t="shared" si="78"/>
        <v>4038.77</v>
      </c>
      <c r="BD139" s="88"/>
      <c r="BE139" s="79">
        <f t="shared" si="83"/>
        <v>19500</v>
      </c>
      <c r="BF139" s="80">
        <f t="shared" si="83"/>
        <v>282969.25</v>
      </c>
      <c r="BG139" s="81">
        <f t="shared" si="83"/>
        <v>330000</v>
      </c>
      <c r="BH139" s="342">
        <f t="shared" si="79"/>
        <v>1787.5</v>
      </c>
      <c r="BI139" s="82"/>
    </row>
    <row r="140" spans="1:61" ht="36" x14ac:dyDescent="0.25">
      <c r="A140" s="253">
        <v>129</v>
      </c>
      <c r="B140" s="152" t="s">
        <v>248</v>
      </c>
      <c r="C140" s="153" t="s">
        <v>371</v>
      </c>
      <c r="D140" s="254" t="s">
        <v>372</v>
      </c>
      <c r="E140" s="155" t="s">
        <v>62</v>
      </c>
      <c r="F140" s="219">
        <v>60</v>
      </c>
      <c r="G140" s="64">
        <f t="shared" si="82"/>
        <v>60</v>
      </c>
      <c r="H140" s="255">
        <v>325.22000000000003</v>
      </c>
      <c r="I140" s="244">
        <f t="shared" si="80"/>
        <v>19513.2</v>
      </c>
      <c r="J140" s="352">
        <v>12983</v>
      </c>
      <c r="K140" s="221">
        <v>150</v>
      </c>
      <c r="L140" s="222" t="s">
        <v>77</v>
      </c>
      <c r="M140" s="223"/>
      <c r="N140" s="224">
        <f t="shared" si="67"/>
        <v>0</v>
      </c>
      <c r="O140" s="222" t="s">
        <v>77</v>
      </c>
      <c r="P140" s="223"/>
      <c r="Q140" s="224">
        <f t="shared" si="68"/>
        <v>0</v>
      </c>
      <c r="R140" s="222" t="s">
        <v>77</v>
      </c>
      <c r="S140" s="223"/>
      <c r="T140" s="224">
        <f t="shared" si="69"/>
        <v>0</v>
      </c>
      <c r="U140" s="222" t="s">
        <v>77</v>
      </c>
      <c r="V140" s="223"/>
      <c r="W140" s="224">
        <f t="shared" si="70"/>
        <v>0</v>
      </c>
      <c r="X140" s="222" t="s">
        <v>77</v>
      </c>
      <c r="Y140" s="223"/>
      <c r="Z140" s="224">
        <f t="shared" si="71"/>
        <v>0</v>
      </c>
      <c r="AA140" s="222" t="s">
        <v>77</v>
      </c>
      <c r="AB140" s="223"/>
      <c r="AC140" s="224">
        <f t="shared" si="72"/>
        <v>0</v>
      </c>
      <c r="AD140" s="222" t="s">
        <v>77</v>
      </c>
      <c r="AE140" s="223"/>
      <c r="AF140" s="224">
        <f t="shared" si="73"/>
        <v>0</v>
      </c>
      <c r="AG140" s="222" t="s">
        <v>77</v>
      </c>
      <c r="AH140" s="223"/>
      <c r="AI140" s="224">
        <f t="shared" si="74"/>
        <v>0</v>
      </c>
      <c r="AJ140" s="222" t="s">
        <v>37</v>
      </c>
      <c r="AK140" s="223"/>
      <c r="AL140" s="256">
        <f t="shared" si="75"/>
        <v>0</v>
      </c>
      <c r="AM140" s="73">
        <v>129</v>
      </c>
      <c r="AN140" s="74">
        <v>84</v>
      </c>
      <c r="AO140" s="75">
        <f t="shared" si="84"/>
        <v>12600</v>
      </c>
      <c r="AP140" s="73">
        <v>129</v>
      </c>
      <c r="AQ140" s="74">
        <v>1200</v>
      </c>
      <c r="AR140" s="92" t="e">
        <f>AQ140*#REF!</f>
        <v>#REF!</v>
      </c>
      <c r="AS140" s="73">
        <v>129</v>
      </c>
      <c r="AT140" s="74">
        <v>85</v>
      </c>
      <c r="AU140" s="74" t="e">
        <f>AT140*#REF!</f>
        <v>#REF!</v>
      </c>
      <c r="AV140" s="73">
        <v>129</v>
      </c>
      <c r="AW140" s="246">
        <v>565.42999999999995</v>
      </c>
      <c r="AX140" s="75" t="e">
        <f>AW140*#REF!</f>
        <v>#REF!</v>
      </c>
      <c r="AY140" s="93"/>
      <c r="AZ140" s="77">
        <f t="shared" si="85"/>
        <v>84</v>
      </c>
      <c r="BA140" s="77">
        <f t="shared" si="76"/>
        <v>483.60749999999996</v>
      </c>
      <c r="BB140" s="77">
        <f t="shared" si="77"/>
        <v>325.21499999999997</v>
      </c>
      <c r="BC140" s="77">
        <f t="shared" si="78"/>
        <v>1200</v>
      </c>
      <c r="BD140" s="88"/>
      <c r="BE140" s="79">
        <f t="shared" si="83"/>
        <v>12600</v>
      </c>
      <c r="BF140" s="80">
        <f t="shared" si="83"/>
        <v>72541.125</v>
      </c>
      <c r="BG140" s="81">
        <f t="shared" si="83"/>
        <v>48782.249999999993</v>
      </c>
      <c r="BH140" s="342">
        <f t="shared" si="79"/>
        <v>325.21499999999992</v>
      </c>
      <c r="BI140" s="82"/>
    </row>
    <row r="141" spans="1:61" s="204" customFormat="1" x14ac:dyDescent="0.25">
      <c r="A141" s="225"/>
      <c r="B141" s="114"/>
      <c r="C141" s="115"/>
      <c r="D141" s="116" t="s">
        <v>373</v>
      </c>
      <c r="E141" s="116"/>
      <c r="F141" s="226"/>
      <c r="G141" s="226"/>
      <c r="H141" s="120"/>
      <c r="I141" s="120">
        <f>SUM(I88:I140)</f>
        <v>2983148.88</v>
      </c>
      <c r="J141" s="360"/>
      <c r="K141" s="228"/>
      <c r="L141" s="227"/>
      <c r="M141" s="227"/>
      <c r="N141" s="227"/>
      <c r="O141" s="227"/>
      <c r="P141" s="227"/>
      <c r="Q141" s="227"/>
      <c r="R141" s="227"/>
      <c r="S141" s="227"/>
      <c r="T141" s="227"/>
      <c r="U141" s="227"/>
      <c r="V141" s="227"/>
      <c r="W141" s="227"/>
      <c r="X141" s="227"/>
      <c r="Y141" s="227"/>
      <c r="Z141" s="227"/>
      <c r="AA141" s="229"/>
      <c r="AB141" s="229"/>
      <c r="AC141" s="229"/>
      <c r="AD141" s="229"/>
      <c r="AE141" s="229"/>
      <c r="AF141" s="229"/>
      <c r="AG141" s="229"/>
      <c r="AH141" s="229"/>
      <c r="AI141" s="229"/>
      <c r="AJ141" s="229"/>
      <c r="AK141" s="229"/>
      <c r="AL141" s="229"/>
      <c r="AM141" s="229"/>
      <c r="AN141" s="229"/>
      <c r="AO141" s="229"/>
      <c r="AP141" s="229"/>
      <c r="AQ141" s="229"/>
      <c r="AR141" s="229"/>
      <c r="AS141" s="229"/>
      <c r="AT141" s="229"/>
      <c r="AU141" s="229"/>
      <c r="AV141" s="229"/>
      <c r="AW141" s="229"/>
      <c r="AX141" s="229"/>
      <c r="AY141" s="229"/>
      <c r="AZ141" s="203"/>
      <c r="BA141" s="203"/>
      <c r="BB141" s="203"/>
      <c r="BC141" s="203"/>
      <c r="BD141" s="229"/>
      <c r="BE141" s="125">
        <f>SUM(BE88:BE140)</f>
        <v>3946180.6999999997</v>
      </c>
      <c r="BF141" s="125">
        <f t="shared" ref="BF141:BG141" si="86">SUM(BF88:BF140)</f>
        <v>24173999.510131527</v>
      </c>
      <c r="BG141" s="125">
        <f t="shared" si="86"/>
        <v>11647764.225</v>
      </c>
      <c r="BH141" s="203"/>
      <c r="BI141" s="82"/>
    </row>
    <row r="142" spans="1:61" x14ac:dyDescent="0.25">
      <c r="A142" s="230"/>
      <c r="B142" s="257"/>
      <c r="C142" s="258"/>
      <c r="D142" s="232" t="s">
        <v>374</v>
      </c>
      <c r="E142" s="233"/>
      <c r="F142" s="234"/>
      <c r="G142" s="234"/>
      <c r="H142" s="259"/>
      <c r="I142" s="260"/>
      <c r="J142" s="237"/>
      <c r="K142" s="238"/>
      <c r="L142" s="239"/>
      <c r="M142" s="239"/>
      <c r="N142" s="239"/>
      <c r="O142" s="239"/>
      <c r="P142" s="239"/>
      <c r="Q142" s="239"/>
      <c r="R142" s="239"/>
      <c r="S142" s="239"/>
      <c r="T142" s="239"/>
      <c r="U142" s="239"/>
      <c r="V142" s="239"/>
      <c r="W142" s="239"/>
      <c r="X142" s="239"/>
      <c r="Y142" s="239"/>
      <c r="Z142" s="239"/>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09"/>
      <c r="BA142" s="209"/>
      <c r="BB142" s="209"/>
      <c r="BC142" s="209"/>
      <c r="BD142" s="240"/>
      <c r="BE142" s="261"/>
      <c r="BF142" s="261"/>
      <c r="BG142" s="261"/>
      <c r="BH142" s="348"/>
      <c r="BI142" s="82"/>
    </row>
    <row r="143" spans="1:61" ht="48" x14ac:dyDescent="0.25">
      <c r="A143" s="59">
        <v>130</v>
      </c>
      <c r="B143" s="262" t="s">
        <v>375</v>
      </c>
      <c r="C143" s="84" t="s">
        <v>376</v>
      </c>
      <c r="D143" s="62" t="s">
        <v>377</v>
      </c>
      <c r="E143" s="63" t="s">
        <v>153</v>
      </c>
      <c r="F143" s="64">
        <v>500</v>
      </c>
      <c r="G143" s="64">
        <f t="shared" ref="G143:G166" si="87">SUM(F143:F143)</f>
        <v>500</v>
      </c>
      <c r="H143" s="263">
        <v>152.56</v>
      </c>
      <c r="I143" s="264">
        <f>G143*H143</f>
        <v>76280</v>
      </c>
      <c r="J143" s="359">
        <v>24902</v>
      </c>
      <c r="K143" s="211">
        <v>1000</v>
      </c>
      <c r="L143" s="213" t="s">
        <v>77</v>
      </c>
      <c r="M143" s="214"/>
      <c r="N143" s="212">
        <f t="shared" ref="N143:N166" si="88">M143*K143</f>
        <v>0</v>
      </c>
      <c r="O143" s="213" t="s">
        <v>77</v>
      </c>
      <c r="P143" s="214"/>
      <c r="Q143" s="212">
        <f t="shared" ref="Q143:Q166" si="89">P143*K143</f>
        <v>0</v>
      </c>
      <c r="R143" s="210">
        <v>674</v>
      </c>
      <c r="S143" s="212">
        <v>161.25</v>
      </c>
      <c r="T143" s="212">
        <f t="shared" ref="T143:T166" si="90">S143*K143</f>
        <v>161250</v>
      </c>
      <c r="U143" s="213" t="s">
        <v>77</v>
      </c>
      <c r="V143" s="214"/>
      <c r="W143" s="212">
        <f t="shared" ref="W143:W166" si="91">V143*K143</f>
        <v>0</v>
      </c>
      <c r="X143" s="210">
        <v>131</v>
      </c>
      <c r="Y143" s="212">
        <v>45</v>
      </c>
      <c r="Z143" s="212">
        <f t="shared" ref="Z143:Z166" si="92">Y143*K143</f>
        <v>45000</v>
      </c>
      <c r="AA143" s="213" t="s">
        <v>77</v>
      </c>
      <c r="AB143" s="214"/>
      <c r="AC143" s="212">
        <f t="shared" ref="AC143:AC166" si="93">AB143*K143</f>
        <v>0</v>
      </c>
      <c r="AD143" s="213" t="s">
        <v>77</v>
      </c>
      <c r="AE143" s="214"/>
      <c r="AF143" s="212">
        <f t="shared" ref="AF143:AF166" si="94">AE143*K143</f>
        <v>0</v>
      </c>
      <c r="AG143" s="213" t="s">
        <v>77</v>
      </c>
      <c r="AH143" s="214"/>
      <c r="AI143" s="212">
        <f t="shared" ref="AI143:AI166" si="95">AH143*K143</f>
        <v>0</v>
      </c>
      <c r="AJ143" s="213" t="s">
        <v>77</v>
      </c>
      <c r="AK143" s="214"/>
      <c r="AL143" s="245">
        <f t="shared" ref="AL143:AL166" si="96">AK143*K143</f>
        <v>0</v>
      </c>
      <c r="AM143" s="73">
        <v>130</v>
      </c>
      <c r="AN143" s="74">
        <v>119</v>
      </c>
      <c r="AO143" s="75">
        <f t="shared" si="84"/>
        <v>119000</v>
      </c>
      <c r="AP143" s="73">
        <v>130</v>
      </c>
      <c r="AQ143" s="74">
        <v>180</v>
      </c>
      <c r="AR143" s="92" t="e">
        <f>AQ143*#REF!</f>
        <v>#REF!</v>
      </c>
      <c r="AS143" s="73">
        <v>130</v>
      </c>
      <c r="AT143" s="74">
        <v>150</v>
      </c>
      <c r="AU143" s="74" t="e">
        <f>AT143*#REF!</f>
        <v>#REF!</v>
      </c>
      <c r="AV143" s="73">
        <v>130</v>
      </c>
      <c r="AW143" s="246">
        <v>193.86</v>
      </c>
      <c r="AX143" s="75" t="e">
        <f>AW143*#REF!</f>
        <v>#REF!</v>
      </c>
      <c r="AY143" s="93"/>
      <c r="AZ143" s="77">
        <f t="shared" si="85"/>
        <v>45</v>
      </c>
      <c r="BA143" s="77">
        <f t="shared" ref="BA143:BA166" si="97">AVERAGE(AK143,AH143,AE143,AB143,Y143,V143,S143,P143,M143,AN143,AQ143,AT143,AW143)</f>
        <v>141.51833333333335</v>
      </c>
      <c r="BB143" s="77">
        <f t="shared" ref="BB143:BB166" si="98">MEDIAN(AK143,AH143,AE143,AB143,Y143,V143,S143,P143,M143,AN143,AQ143,AT143,AW143)</f>
        <v>155.625</v>
      </c>
      <c r="BC143" s="77">
        <f t="shared" ref="BC143:BC166" si="99">MAX(AK143,AH143,AE143,AB143,Y143,V143,S143,P143,M143,AN143,AQ143,AT143,AW143)</f>
        <v>193.86</v>
      </c>
      <c r="BD143" s="88"/>
      <c r="BE143" s="79">
        <f t="shared" ref="BE143:BG166" si="100">AZ143*$K143</f>
        <v>45000</v>
      </c>
      <c r="BF143" s="80">
        <f t="shared" si="100"/>
        <v>141518.33333333334</v>
      </c>
      <c r="BG143" s="81">
        <f t="shared" si="100"/>
        <v>155625</v>
      </c>
      <c r="BH143" s="342">
        <f t="shared" ref="BH143:BH166" si="101">(SUM(M143,P143,S143,V143,Y143,AB143,AE143,AH143,AK143,AN143,AQ143,AT143,AW143)-MAX(M143,P143,S143,V143,Y143,AB143,AE143,AH143,AK143,AN143,AQ143,AT143,AW143)-MIN(M143,P143,S143,V143,Y143,AB143,AE143,AH143,AK143,AN143,AQ143,AT143,AW143))/(COUNT(M143,P143,S143,V143,Y143,AB143,AE143,AH143,AK143,AN143,AQ143,AT143,AW143)-2)</f>
        <v>152.5625</v>
      </c>
      <c r="BI143" s="82"/>
    </row>
    <row r="144" spans="1:61" ht="36" x14ac:dyDescent="0.25">
      <c r="A144" s="137">
        <v>131</v>
      </c>
      <c r="B144" s="83" t="s">
        <v>375</v>
      </c>
      <c r="C144" s="84" t="s">
        <v>378</v>
      </c>
      <c r="D144" s="85" t="s">
        <v>379</v>
      </c>
      <c r="E144" s="86" t="s">
        <v>9</v>
      </c>
      <c r="F144" s="64">
        <v>10000</v>
      </c>
      <c r="G144" s="64">
        <f t="shared" si="87"/>
        <v>10000</v>
      </c>
      <c r="H144" s="263">
        <v>13.34</v>
      </c>
      <c r="I144" s="264">
        <f t="shared" ref="I144:I166" si="102">G144*H144</f>
        <v>133400</v>
      </c>
      <c r="J144" s="351">
        <v>471375</v>
      </c>
      <c r="K144" s="68">
        <v>11000</v>
      </c>
      <c r="L144" s="67">
        <v>202</v>
      </c>
      <c r="M144" s="99">
        <v>4.22</v>
      </c>
      <c r="N144" s="99">
        <f t="shared" si="88"/>
        <v>46420</v>
      </c>
      <c r="O144" s="67">
        <v>128</v>
      </c>
      <c r="P144" s="99">
        <v>5.5</v>
      </c>
      <c r="Q144" s="99">
        <f t="shared" si="89"/>
        <v>60500</v>
      </c>
      <c r="R144" s="67">
        <v>737</v>
      </c>
      <c r="S144" s="99">
        <v>6.5</v>
      </c>
      <c r="T144" s="99">
        <f t="shared" si="90"/>
        <v>71500</v>
      </c>
      <c r="U144" s="67" t="s">
        <v>380</v>
      </c>
      <c r="V144" s="99">
        <v>6</v>
      </c>
      <c r="W144" s="99">
        <f t="shared" si="91"/>
        <v>66000</v>
      </c>
      <c r="X144" s="67">
        <v>134</v>
      </c>
      <c r="Y144" s="99">
        <v>8</v>
      </c>
      <c r="Z144" s="99">
        <f t="shared" si="92"/>
        <v>88000</v>
      </c>
      <c r="AA144" s="98" t="s">
        <v>77</v>
      </c>
      <c r="AB144" s="215"/>
      <c r="AC144" s="99">
        <f t="shared" si="93"/>
        <v>0</v>
      </c>
      <c r="AD144" s="67">
        <v>109</v>
      </c>
      <c r="AE144" s="99">
        <v>8.8699999999999992</v>
      </c>
      <c r="AF144" s="99">
        <f t="shared" si="94"/>
        <v>97569.999999999985</v>
      </c>
      <c r="AG144" s="67">
        <v>361</v>
      </c>
      <c r="AH144" s="99">
        <v>3.85</v>
      </c>
      <c r="AI144" s="99">
        <f t="shared" si="95"/>
        <v>42350</v>
      </c>
      <c r="AJ144" s="98" t="s">
        <v>77</v>
      </c>
      <c r="AK144" s="215"/>
      <c r="AL144" s="248">
        <f t="shared" si="96"/>
        <v>0</v>
      </c>
      <c r="AM144" s="73">
        <v>131</v>
      </c>
      <c r="AN144" s="74">
        <v>19.600000000000001</v>
      </c>
      <c r="AO144" s="75">
        <f t="shared" si="84"/>
        <v>215600.00000000003</v>
      </c>
      <c r="AP144" s="73">
        <v>131</v>
      </c>
      <c r="AQ144" s="74">
        <v>65</v>
      </c>
      <c r="AR144" s="92" t="e">
        <f>AQ144*#REF!</f>
        <v>#REF!</v>
      </c>
      <c r="AS144" s="73">
        <v>131</v>
      </c>
      <c r="AT144" s="74">
        <v>42</v>
      </c>
      <c r="AU144" s="74" t="e">
        <f>AT144*#REF!</f>
        <v>#REF!</v>
      </c>
      <c r="AV144" s="73">
        <v>131</v>
      </c>
      <c r="AW144" s="246">
        <v>19.39</v>
      </c>
      <c r="AX144" s="75" t="e">
        <f>AW144*#REF!</f>
        <v>#REF!</v>
      </c>
      <c r="AY144" s="93"/>
      <c r="AZ144" s="77">
        <f t="shared" si="85"/>
        <v>3.85</v>
      </c>
      <c r="BA144" s="77">
        <f t="shared" si="97"/>
        <v>17.175454545454546</v>
      </c>
      <c r="BB144" s="77">
        <f t="shared" si="98"/>
        <v>8</v>
      </c>
      <c r="BC144" s="77">
        <f t="shared" si="99"/>
        <v>65</v>
      </c>
      <c r="BD144" s="88"/>
      <c r="BE144" s="79">
        <f t="shared" si="100"/>
        <v>42350</v>
      </c>
      <c r="BF144" s="80">
        <f t="shared" si="100"/>
        <v>188930</v>
      </c>
      <c r="BG144" s="81">
        <f t="shared" si="100"/>
        <v>88000</v>
      </c>
      <c r="BH144" s="342">
        <f t="shared" si="101"/>
        <v>13.342222222222224</v>
      </c>
      <c r="BI144" s="82"/>
    </row>
    <row r="145" spans="1:61" ht="60" x14ac:dyDescent="0.25">
      <c r="A145" s="59">
        <v>132</v>
      </c>
      <c r="B145" s="83" t="s">
        <v>375</v>
      </c>
      <c r="C145" s="97" t="s">
        <v>381</v>
      </c>
      <c r="D145" s="265" t="s">
        <v>382</v>
      </c>
      <c r="E145" s="86" t="s">
        <v>9</v>
      </c>
      <c r="F145" s="64">
        <v>10000</v>
      </c>
      <c r="G145" s="64">
        <f t="shared" si="87"/>
        <v>10000</v>
      </c>
      <c r="H145" s="263">
        <v>21.69</v>
      </c>
      <c r="I145" s="264">
        <f t="shared" si="102"/>
        <v>216900</v>
      </c>
      <c r="J145" s="351">
        <v>17350</v>
      </c>
      <c r="K145" s="68">
        <v>11000</v>
      </c>
      <c r="L145" s="98" t="s">
        <v>77</v>
      </c>
      <c r="M145" s="215"/>
      <c r="N145" s="99">
        <f t="shared" si="88"/>
        <v>0</v>
      </c>
      <c r="O145" s="67">
        <v>132</v>
      </c>
      <c r="P145" s="99">
        <v>5.5</v>
      </c>
      <c r="Q145" s="99">
        <f t="shared" si="89"/>
        <v>60500</v>
      </c>
      <c r="R145" s="67">
        <v>763</v>
      </c>
      <c r="S145" s="99">
        <v>6.4</v>
      </c>
      <c r="T145" s="99">
        <f t="shared" si="90"/>
        <v>70400</v>
      </c>
      <c r="U145" s="98" t="s">
        <v>77</v>
      </c>
      <c r="V145" s="215"/>
      <c r="W145" s="99">
        <f t="shared" si="91"/>
        <v>0</v>
      </c>
      <c r="X145" s="67">
        <v>137</v>
      </c>
      <c r="Y145" s="99">
        <v>7</v>
      </c>
      <c r="Z145" s="99">
        <f t="shared" si="92"/>
        <v>77000</v>
      </c>
      <c r="AA145" s="98" t="s">
        <v>77</v>
      </c>
      <c r="AB145" s="215"/>
      <c r="AC145" s="99">
        <f t="shared" si="93"/>
        <v>0</v>
      </c>
      <c r="AD145" s="67">
        <v>129</v>
      </c>
      <c r="AE145" s="99">
        <v>2.08</v>
      </c>
      <c r="AF145" s="99">
        <f t="shared" si="94"/>
        <v>22880</v>
      </c>
      <c r="AG145" s="67">
        <v>373</v>
      </c>
      <c r="AH145" s="99">
        <v>5.35</v>
      </c>
      <c r="AI145" s="99">
        <f t="shared" si="95"/>
        <v>58849.999999999993</v>
      </c>
      <c r="AJ145" s="98" t="s">
        <v>77</v>
      </c>
      <c r="AK145" s="215"/>
      <c r="AL145" s="248">
        <f t="shared" si="96"/>
        <v>0</v>
      </c>
      <c r="AM145" s="73">
        <v>132</v>
      </c>
      <c r="AN145" s="74">
        <v>5.6</v>
      </c>
      <c r="AO145" s="75">
        <f t="shared" si="84"/>
        <v>61599.999999999993</v>
      </c>
      <c r="AP145" s="73">
        <v>132</v>
      </c>
      <c r="AQ145" s="74">
        <v>80</v>
      </c>
      <c r="AR145" s="92" t="e">
        <f>AQ145*#REF!</f>
        <v>#REF!</v>
      </c>
      <c r="AS145" s="73">
        <v>132</v>
      </c>
      <c r="AT145" s="74">
        <v>42</v>
      </c>
      <c r="AU145" s="74" t="e">
        <f>AT145*#REF!</f>
        <v>#REF!</v>
      </c>
      <c r="AV145" s="73">
        <v>132</v>
      </c>
      <c r="AW145" s="246">
        <v>153.47</v>
      </c>
      <c r="AX145" s="75" t="e">
        <f>AW145*#REF!</f>
        <v>#REF!</v>
      </c>
      <c r="AY145" s="93"/>
      <c r="AZ145" s="77">
        <f t="shared" si="85"/>
        <v>2.08</v>
      </c>
      <c r="BA145" s="77">
        <f t="shared" si="97"/>
        <v>34.155555555555551</v>
      </c>
      <c r="BB145" s="77">
        <f t="shared" si="98"/>
        <v>6.4</v>
      </c>
      <c r="BC145" s="77">
        <f t="shared" si="99"/>
        <v>153.47</v>
      </c>
      <c r="BD145" s="88"/>
      <c r="BE145" s="79">
        <f t="shared" si="100"/>
        <v>22880</v>
      </c>
      <c r="BF145" s="80">
        <f t="shared" si="100"/>
        <v>375711.11111111107</v>
      </c>
      <c r="BG145" s="81">
        <f t="shared" si="100"/>
        <v>70400</v>
      </c>
      <c r="BH145" s="342">
        <f t="shared" si="101"/>
        <v>21.69285714285714</v>
      </c>
      <c r="BI145" s="82"/>
    </row>
    <row r="146" spans="1:61" ht="36" x14ac:dyDescent="0.25">
      <c r="A146" s="137">
        <v>133</v>
      </c>
      <c r="B146" s="83" t="s">
        <v>375</v>
      </c>
      <c r="C146" s="97" t="s">
        <v>383</v>
      </c>
      <c r="D146" s="266" t="s">
        <v>384</v>
      </c>
      <c r="E146" s="86" t="s">
        <v>9</v>
      </c>
      <c r="F146" s="64">
        <v>5000</v>
      </c>
      <c r="G146" s="64">
        <f t="shared" si="87"/>
        <v>5000</v>
      </c>
      <c r="H146" s="263">
        <v>60.91</v>
      </c>
      <c r="I146" s="264">
        <f t="shared" si="102"/>
        <v>304550</v>
      </c>
      <c r="J146" s="351">
        <v>397537</v>
      </c>
      <c r="K146" s="68">
        <v>5000</v>
      </c>
      <c r="L146" s="67">
        <v>204</v>
      </c>
      <c r="M146" s="99">
        <v>85</v>
      </c>
      <c r="N146" s="99">
        <f t="shared" si="88"/>
        <v>425000</v>
      </c>
      <c r="O146" s="67">
        <v>127</v>
      </c>
      <c r="P146" s="99">
        <v>18</v>
      </c>
      <c r="Q146" s="99">
        <f t="shared" si="89"/>
        <v>90000</v>
      </c>
      <c r="R146" s="67">
        <v>759</v>
      </c>
      <c r="S146" s="99">
        <v>21</v>
      </c>
      <c r="T146" s="99">
        <f t="shared" si="90"/>
        <v>105000</v>
      </c>
      <c r="U146" s="98" t="s">
        <v>77</v>
      </c>
      <c r="V146" s="215"/>
      <c r="W146" s="99">
        <f t="shared" si="91"/>
        <v>0</v>
      </c>
      <c r="X146" s="67">
        <v>139</v>
      </c>
      <c r="Y146" s="99">
        <v>20</v>
      </c>
      <c r="Z146" s="99">
        <f t="shared" si="92"/>
        <v>100000</v>
      </c>
      <c r="AA146" s="98" t="s">
        <v>77</v>
      </c>
      <c r="AB146" s="215"/>
      <c r="AC146" s="99">
        <f t="shared" si="93"/>
        <v>0</v>
      </c>
      <c r="AD146" s="67">
        <v>110</v>
      </c>
      <c r="AE146" s="99">
        <v>37.6</v>
      </c>
      <c r="AF146" s="99">
        <f t="shared" si="94"/>
        <v>188000</v>
      </c>
      <c r="AG146" s="67">
        <v>360</v>
      </c>
      <c r="AH146" s="99">
        <v>20.420000000000002</v>
      </c>
      <c r="AI146" s="99">
        <f t="shared" si="95"/>
        <v>102100.00000000001</v>
      </c>
      <c r="AJ146" s="98" t="s">
        <v>77</v>
      </c>
      <c r="AK146" s="215"/>
      <c r="AL146" s="248">
        <f t="shared" si="96"/>
        <v>0</v>
      </c>
      <c r="AM146" s="73">
        <v>133</v>
      </c>
      <c r="AN146" s="74">
        <v>44.8</v>
      </c>
      <c r="AO146" s="75">
        <f t="shared" si="84"/>
        <v>224000</v>
      </c>
      <c r="AP146" s="73">
        <v>133</v>
      </c>
      <c r="AQ146" s="74">
        <v>165</v>
      </c>
      <c r="AR146" s="92" t="e">
        <f>AQ146*#REF!</f>
        <v>#REF!</v>
      </c>
      <c r="AS146" s="73">
        <v>133</v>
      </c>
      <c r="AT146" s="74">
        <v>105</v>
      </c>
      <c r="AU146" s="74" t="e">
        <f>AT146*#REF!</f>
        <v>#REF!</v>
      </c>
      <c r="AV146" s="73">
        <v>133</v>
      </c>
      <c r="AW146" s="246">
        <v>153.47</v>
      </c>
      <c r="AX146" s="75" t="e">
        <f>AW146*#REF!</f>
        <v>#REF!</v>
      </c>
      <c r="AY146" s="93"/>
      <c r="AZ146" s="77">
        <f t="shared" si="85"/>
        <v>18</v>
      </c>
      <c r="BA146" s="77">
        <f t="shared" si="97"/>
        <v>67.028999999999996</v>
      </c>
      <c r="BB146" s="77">
        <f t="shared" si="98"/>
        <v>41.2</v>
      </c>
      <c r="BC146" s="77">
        <f t="shared" si="99"/>
        <v>165</v>
      </c>
      <c r="BD146" s="88"/>
      <c r="BE146" s="79">
        <f t="shared" si="100"/>
        <v>90000</v>
      </c>
      <c r="BF146" s="80">
        <f t="shared" si="100"/>
        <v>335145</v>
      </c>
      <c r="BG146" s="81">
        <f t="shared" si="100"/>
        <v>206000</v>
      </c>
      <c r="BH146" s="342">
        <f t="shared" si="101"/>
        <v>60.911249999999995</v>
      </c>
      <c r="BI146" s="82"/>
    </row>
    <row r="147" spans="1:61" ht="60" x14ac:dyDescent="0.25">
      <c r="A147" s="59">
        <v>134</v>
      </c>
      <c r="B147" s="96" t="s">
        <v>375</v>
      </c>
      <c r="C147" s="84" t="s">
        <v>385</v>
      </c>
      <c r="D147" s="85" t="s">
        <v>386</v>
      </c>
      <c r="E147" s="86" t="s">
        <v>9</v>
      </c>
      <c r="F147" s="64">
        <v>3000</v>
      </c>
      <c r="G147" s="64">
        <f t="shared" si="87"/>
        <v>3000</v>
      </c>
      <c r="H147" s="263">
        <v>66.05</v>
      </c>
      <c r="I147" s="264">
        <f t="shared" si="102"/>
        <v>198150</v>
      </c>
      <c r="J147" s="351">
        <v>14086</v>
      </c>
      <c r="K147" s="68">
        <v>3000</v>
      </c>
      <c r="L147" s="98" t="s">
        <v>77</v>
      </c>
      <c r="M147" s="215"/>
      <c r="N147" s="99">
        <f t="shared" si="88"/>
        <v>0</v>
      </c>
      <c r="O147" s="67">
        <v>134</v>
      </c>
      <c r="P147" s="99">
        <v>20</v>
      </c>
      <c r="Q147" s="99">
        <f t="shared" si="89"/>
        <v>60000</v>
      </c>
      <c r="R147" s="98" t="s">
        <v>77</v>
      </c>
      <c r="S147" s="215"/>
      <c r="T147" s="99">
        <f t="shared" si="90"/>
        <v>0</v>
      </c>
      <c r="U147" s="98" t="s">
        <v>77</v>
      </c>
      <c r="V147" s="215"/>
      <c r="W147" s="99">
        <f t="shared" si="91"/>
        <v>0</v>
      </c>
      <c r="X147" s="67">
        <v>141</v>
      </c>
      <c r="Y147" s="99">
        <v>30</v>
      </c>
      <c r="Z147" s="99">
        <f t="shared" si="92"/>
        <v>90000</v>
      </c>
      <c r="AA147" s="98" t="s">
        <v>77</v>
      </c>
      <c r="AB147" s="215"/>
      <c r="AC147" s="99">
        <f t="shared" si="93"/>
        <v>0</v>
      </c>
      <c r="AD147" s="67">
        <v>123</v>
      </c>
      <c r="AE147" s="99">
        <v>48.05</v>
      </c>
      <c r="AF147" s="99">
        <f t="shared" si="94"/>
        <v>144150</v>
      </c>
      <c r="AG147" s="98" t="s">
        <v>77</v>
      </c>
      <c r="AH147" s="215"/>
      <c r="AI147" s="99">
        <f t="shared" si="95"/>
        <v>0</v>
      </c>
      <c r="AJ147" s="67" t="s">
        <v>387</v>
      </c>
      <c r="AK147" s="99">
        <v>31</v>
      </c>
      <c r="AL147" s="248">
        <f t="shared" si="96"/>
        <v>93000</v>
      </c>
      <c r="AM147" s="73">
        <v>134</v>
      </c>
      <c r="AN147" s="74">
        <v>53.2</v>
      </c>
      <c r="AO147" s="75">
        <f t="shared" si="84"/>
        <v>159600</v>
      </c>
      <c r="AP147" s="73">
        <v>134</v>
      </c>
      <c r="AQ147" s="74">
        <v>139</v>
      </c>
      <c r="AR147" s="92" t="e">
        <f>AQ147*#REF!</f>
        <v>#REF!</v>
      </c>
      <c r="AS147" s="73">
        <v>134</v>
      </c>
      <c r="AT147" s="74">
        <v>95</v>
      </c>
      <c r="AU147" s="74" t="e">
        <f>AT147*#REF!</f>
        <v>#REF!</v>
      </c>
      <c r="AV147" s="73">
        <v>134</v>
      </c>
      <c r="AW147" s="246">
        <v>153.47</v>
      </c>
      <c r="AX147" s="75" t="e">
        <f>AW147*#REF!</f>
        <v>#REF!</v>
      </c>
      <c r="AY147" s="93"/>
      <c r="AZ147" s="77">
        <f t="shared" si="85"/>
        <v>20</v>
      </c>
      <c r="BA147" s="77">
        <f t="shared" si="97"/>
        <v>71.215000000000003</v>
      </c>
      <c r="BB147" s="77">
        <f t="shared" si="98"/>
        <v>50.625</v>
      </c>
      <c r="BC147" s="77">
        <f t="shared" si="99"/>
        <v>153.47</v>
      </c>
      <c r="BD147" s="88"/>
      <c r="BE147" s="79">
        <f t="shared" si="100"/>
        <v>60000</v>
      </c>
      <c r="BF147" s="80">
        <f t="shared" si="100"/>
        <v>213645</v>
      </c>
      <c r="BG147" s="81">
        <f t="shared" si="100"/>
        <v>151875</v>
      </c>
      <c r="BH147" s="342">
        <f t="shared" si="101"/>
        <v>66.041666666666671</v>
      </c>
      <c r="BI147" s="82"/>
    </row>
    <row r="148" spans="1:61" ht="72" x14ac:dyDescent="0.25">
      <c r="A148" s="137">
        <v>135</v>
      </c>
      <c r="B148" s="96" t="s">
        <v>375</v>
      </c>
      <c r="C148" s="84" t="s">
        <v>388</v>
      </c>
      <c r="D148" s="85" t="s">
        <v>389</v>
      </c>
      <c r="E148" s="86" t="s">
        <v>9</v>
      </c>
      <c r="F148" s="64">
        <v>5000</v>
      </c>
      <c r="G148" s="64">
        <f t="shared" si="87"/>
        <v>5000</v>
      </c>
      <c r="H148" s="263">
        <v>124</v>
      </c>
      <c r="I148" s="264">
        <f t="shared" si="102"/>
        <v>620000</v>
      </c>
      <c r="J148" s="351">
        <v>14086</v>
      </c>
      <c r="K148" s="68">
        <v>5000</v>
      </c>
      <c r="L148" s="98" t="s">
        <v>77</v>
      </c>
      <c r="M148" s="215"/>
      <c r="N148" s="99">
        <f t="shared" si="88"/>
        <v>0</v>
      </c>
      <c r="O148" s="98" t="s">
        <v>77</v>
      </c>
      <c r="P148" s="215"/>
      <c r="Q148" s="99">
        <f t="shared" si="89"/>
        <v>0</v>
      </c>
      <c r="R148" s="98" t="s">
        <v>77</v>
      </c>
      <c r="S148" s="215"/>
      <c r="T148" s="99">
        <f t="shared" si="90"/>
        <v>0</v>
      </c>
      <c r="U148" s="98" t="s">
        <v>77</v>
      </c>
      <c r="V148" s="215"/>
      <c r="W148" s="99">
        <f t="shared" si="91"/>
        <v>0</v>
      </c>
      <c r="X148" s="98" t="s">
        <v>77</v>
      </c>
      <c r="Y148" s="215"/>
      <c r="Z148" s="99">
        <f t="shared" si="92"/>
        <v>0</v>
      </c>
      <c r="AA148" s="98" t="s">
        <v>77</v>
      </c>
      <c r="AB148" s="215"/>
      <c r="AC148" s="99">
        <f t="shared" si="93"/>
        <v>0</v>
      </c>
      <c r="AD148" s="98" t="s">
        <v>77</v>
      </c>
      <c r="AE148" s="215"/>
      <c r="AF148" s="99">
        <f t="shared" si="94"/>
        <v>0</v>
      </c>
      <c r="AG148" s="98" t="s">
        <v>77</v>
      </c>
      <c r="AH148" s="215"/>
      <c r="AI148" s="99">
        <f t="shared" si="95"/>
        <v>0</v>
      </c>
      <c r="AJ148" s="98" t="s">
        <v>77</v>
      </c>
      <c r="AK148" s="215"/>
      <c r="AL148" s="248">
        <f t="shared" si="96"/>
        <v>0</v>
      </c>
      <c r="AM148" s="73">
        <v>135</v>
      </c>
      <c r="AN148" s="74">
        <v>77</v>
      </c>
      <c r="AO148" s="75">
        <f t="shared" si="84"/>
        <v>385000</v>
      </c>
      <c r="AP148" s="73">
        <v>135</v>
      </c>
      <c r="AQ148" s="74">
        <v>140</v>
      </c>
      <c r="AR148" s="92" t="e">
        <f>AQ148*#REF!</f>
        <v>#REF!</v>
      </c>
      <c r="AS148" s="73">
        <v>135</v>
      </c>
      <c r="AT148" s="74">
        <v>108</v>
      </c>
      <c r="AU148" s="74" t="e">
        <f>AT148*#REF!</f>
        <v>#REF!</v>
      </c>
      <c r="AV148" s="73">
        <v>135</v>
      </c>
      <c r="AW148" s="246">
        <v>153.47</v>
      </c>
      <c r="AX148" s="75" t="e">
        <f>AW148*#REF!</f>
        <v>#REF!</v>
      </c>
      <c r="AY148" s="93"/>
      <c r="AZ148" s="77">
        <f t="shared" si="85"/>
        <v>77</v>
      </c>
      <c r="BA148" s="77">
        <f t="shared" si="97"/>
        <v>119.61750000000001</v>
      </c>
      <c r="BB148" s="77">
        <f t="shared" si="98"/>
        <v>124</v>
      </c>
      <c r="BC148" s="77">
        <f t="shared" si="99"/>
        <v>153.47</v>
      </c>
      <c r="BD148" s="88"/>
      <c r="BE148" s="79">
        <f t="shared" si="100"/>
        <v>385000</v>
      </c>
      <c r="BF148" s="80">
        <f t="shared" si="100"/>
        <v>598087.5</v>
      </c>
      <c r="BG148" s="81">
        <f t="shared" si="100"/>
        <v>620000</v>
      </c>
      <c r="BH148" s="342">
        <f t="shared" si="101"/>
        <v>124</v>
      </c>
      <c r="BI148" s="82"/>
    </row>
    <row r="149" spans="1:61" ht="60" x14ac:dyDescent="0.25">
      <c r="A149" s="59">
        <v>136</v>
      </c>
      <c r="B149" s="83" t="s">
        <v>375</v>
      </c>
      <c r="C149" s="84" t="s">
        <v>390</v>
      </c>
      <c r="D149" s="85" t="s">
        <v>391</v>
      </c>
      <c r="E149" s="86" t="s">
        <v>9</v>
      </c>
      <c r="F149" s="64">
        <v>5000</v>
      </c>
      <c r="G149" s="64">
        <f t="shared" si="87"/>
        <v>5000</v>
      </c>
      <c r="H149" s="263">
        <v>9.32</v>
      </c>
      <c r="I149" s="264">
        <f t="shared" si="102"/>
        <v>46600</v>
      </c>
      <c r="J149" s="351">
        <v>428122</v>
      </c>
      <c r="K149" s="68">
        <v>5000</v>
      </c>
      <c r="L149" s="98" t="s">
        <v>77</v>
      </c>
      <c r="M149" s="215"/>
      <c r="N149" s="99">
        <f t="shared" si="88"/>
        <v>0</v>
      </c>
      <c r="O149" s="67">
        <v>137</v>
      </c>
      <c r="P149" s="99">
        <v>2.5</v>
      </c>
      <c r="Q149" s="99">
        <f t="shared" si="89"/>
        <v>12500</v>
      </c>
      <c r="R149" s="67">
        <v>740</v>
      </c>
      <c r="S149" s="99">
        <v>3.61</v>
      </c>
      <c r="T149" s="99">
        <f t="shared" si="90"/>
        <v>18050</v>
      </c>
      <c r="U149" s="67" t="s">
        <v>392</v>
      </c>
      <c r="V149" s="99">
        <v>8</v>
      </c>
      <c r="W149" s="99">
        <f t="shared" si="91"/>
        <v>40000</v>
      </c>
      <c r="X149" s="67">
        <v>160</v>
      </c>
      <c r="Y149" s="99">
        <v>8</v>
      </c>
      <c r="Z149" s="99">
        <f t="shared" si="92"/>
        <v>40000</v>
      </c>
      <c r="AA149" s="98" t="s">
        <v>77</v>
      </c>
      <c r="AB149" s="215"/>
      <c r="AC149" s="99">
        <f t="shared" si="93"/>
        <v>0</v>
      </c>
      <c r="AD149" s="67">
        <v>113</v>
      </c>
      <c r="AE149" s="99">
        <v>9.4</v>
      </c>
      <c r="AF149" s="99">
        <f t="shared" si="94"/>
        <v>47000</v>
      </c>
      <c r="AG149" s="67">
        <v>323</v>
      </c>
      <c r="AH149" s="99">
        <v>2.77</v>
      </c>
      <c r="AI149" s="99">
        <f t="shared" si="95"/>
        <v>13850</v>
      </c>
      <c r="AJ149" s="67" t="s">
        <v>393</v>
      </c>
      <c r="AK149" s="99">
        <v>7</v>
      </c>
      <c r="AL149" s="248">
        <f t="shared" si="96"/>
        <v>35000</v>
      </c>
      <c r="AM149" s="73">
        <v>136</v>
      </c>
      <c r="AN149" s="74">
        <v>5.32</v>
      </c>
      <c r="AO149" s="75">
        <f t="shared" si="84"/>
        <v>26600</v>
      </c>
      <c r="AP149" s="73">
        <v>136</v>
      </c>
      <c r="AQ149" s="74">
        <v>40</v>
      </c>
      <c r="AR149" s="92" t="e">
        <f>AQ149*#REF!</f>
        <v>#REF!</v>
      </c>
      <c r="AS149" s="267">
        <v>136</v>
      </c>
      <c r="AT149" s="109">
        <v>22</v>
      </c>
      <c r="AU149" s="109" t="e">
        <f>AT149*#REF!</f>
        <v>#REF!</v>
      </c>
      <c r="AV149" s="73">
        <v>136</v>
      </c>
      <c r="AW149" s="268">
        <v>17.73</v>
      </c>
      <c r="AX149" s="75" t="e">
        <f>AW149*#REF!</f>
        <v>#REF!</v>
      </c>
      <c r="AY149" s="93"/>
      <c r="AZ149" s="77">
        <f t="shared" si="85"/>
        <v>2.5</v>
      </c>
      <c r="BA149" s="77">
        <f t="shared" si="97"/>
        <v>11.484545454545454</v>
      </c>
      <c r="BB149" s="77">
        <f t="shared" si="98"/>
        <v>8</v>
      </c>
      <c r="BC149" s="77">
        <f t="shared" si="99"/>
        <v>40</v>
      </c>
      <c r="BD149" s="88"/>
      <c r="BE149" s="79">
        <f t="shared" si="100"/>
        <v>12500</v>
      </c>
      <c r="BF149" s="80">
        <f t="shared" si="100"/>
        <v>57422.727272727272</v>
      </c>
      <c r="BG149" s="81">
        <f t="shared" si="100"/>
        <v>40000</v>
      </c>
      <c r="BH149" s="342">
        <f t="shared" si="101"/>
        <v>9.3144444444444439</v>
      </c>
      <c r="BI149" s="82"/>
    </row>
    <row r="150" spans="1:61" ht="36" x14ac:dyDescent="0.25">
      <c r="A150" s="137">
        <v>137</v>
      </c>
      <c r="B150" s="96" t="s">
        <v>375</v>
      </c>
      <c r="C150" s="84" t="s">
        <v>394</v>
      </c>
      <c r="D150" s="85" t="s">
        <v>395</v>
      </c>
      <c r="E150" s="86" t="s">
        <v>9</v>
      </c>
      <c r="F150" s="64">
        <v>300</v>
      </c>
      <c r="G150" s="64">
        <f t="shared" si="87"/>
        <v>300</v>
      </c>
      <c r="H150" s="263">
        <v>116.89</v>
      </c>
      <c r="I150" s="264">
        <f t="shared" si="102"/>
        <v>35067</v>
      </c>
      <c r="J150" s="351">
        <v>14269</v>
      </c>
      <c r="K150" s="68">
        <v>300</v>
      </c>
      <c r="L150" s="98" t="s">
        <v>77</v>
      </c>
      <c r="M150" s="215"/>
      <c r="N150" s="99">
        <f t="shared" si="88"/>
        <v>0</v>
      </c>
      <c r="O150" s="67">
        <v>141</v>
      </c>
      <c r="P150" s="99">
        <v>45</v>
      </c>
      <c r="Q150" s="99">
        <f t="shared" si="89"/>
        <v>13500</v>
      </c>
      <c r="R150" s="98" t="s">
        <v>77</v>
      </c>
      <c r="S150" s="215"/>
      <c r="T150" s="99">
        <f t="shared" si="90"/>
        <v>0</v>
      </c>
      <c r="U150" s="98" t="s">
        <v>77</v>
      </c>
      <c r="V150" s="215"/>
      <c r="W150" s="99">
        <f t="shared" si="91"/>
        <v>0</v>
      </c>
      <c r="X150" s="98" t="s">
        <v>77</v>
      </c>
      <c r="Y150" s="215"/>
      <c r="Z150" s="99">
        <f t="shared" si="92"/>
        <v>0</v>
      </c>
      <c r="AA150" s="98" t="s">
        <v>77</v>
      </c>
      <c r="AB150" s="215"/>
      <c r="AC150" s="99">
        <f t="shared" si="93"/>
        <v>0</v>
      </c>
      <c r="AD150" s="98" t="s">
        <v>77</v>
      </c>
      <c r="AE150" s="215"/>
      <c r="AF150" s="99">
        <f t="shared" si="94"/>
        <v>0</v>
      </c>
      <c r="AG150" s="98" t="s">
        <v>77</v>
      </c>
      <c r="AH150" s="215"/>
      <c r="AI150" s="99">
        <f t="shared" si="95"/>
        <v>0</v>
      </c>
      <c r="AJ150" s="98" t="s">
        <v>77</v>
      </c>
      <c r="AK150" s="215"/>
      <c r="AL150" s="248">
        <f t="shared" si="96"/>
        <v>0</v>
      </c>
      <c r="AM150" s="73">
        <v>137</v>
      </c>
      <c r="AN150" s="74">
        <v>67.2</v>
      </c>
      <c r="AO150" s="75">
        <f t="shared" si="84"/>
        <v>20160</v>
      </c>
      <c r="AP150" s="73">
        <v>137</v>
      </c>
      <c r="AQ150" s="74">
        <v>200</v>
      </c>
      <c r="AR150" s="92" t="e">
        <f>AQ150*#REF!</f>
        <v>#REF!</v>
      </c>
      <c r="AS150" s="269">
        <v>137</v>
      </c>
      <c r="AT150" s="75">
        <v>130</v>
      </c>
      <c r="AU150" s="75" t="e">
        <f>AT150*#REF!</f>
        <v>#REF!</v>
      </c>
      <c r="AV150" s="73">
        <v>137</v>
      </c>
      <c r="AW150" s="246">
        <v>153.47</v>
      </c>
      <c r="AX150" s="75" t="e">
        <f>AW150*#REF!</f>
        <v>#REF!</v>
      </c>
      <c r="AY150" s="93"/>
      <c r="AZ150" s="77">
        <f t="shared" si="85"/>
        <v>45</v>
      </c>
      <c r="BA150" s="77">
        <f t="shared" si="97"/>
        <v>119.13399999999999</v>
      </c>
      <c r="BB150" s="77">
        <f t="shared" si="98"/>
        <v>130</v>
      </c>
      <c r="BC150" s="77">
        <f t="shared" si="99"/>
        <v>200</v>
      </c>
      <c r="BD150" s="88"/>
      <c r="BE150" s="79">
        <f t="shared" si="100"/>
        <v>13500</v>
      </c>
      <c r="BF150" s="80">
        <f t="shared" si="100"/>
        <v>35740.199999999997</v>
      </c>
      <c r="BG150" s="81">
        <f t="shared" si="100"/>
        <v>39000</v>
      </c>
      <c r="BH150" s="342">
        <f t="shared" si="101"/>
        <v>116.88999999999999</v>
      </c>
      <c r="BI150" s="82"/>
    </row>
    <row r="151" spans="1:61" ht="60" x14ac:dyDescent="0.25">
      <c r="A151" s="59">
        <v>138</v>
      </c>
      <c r="B151" s="96" t="s">
        <v>375</v>
      </c>
      <c r="C151" s="97" t="s">
        <v>396</v>
      </c>
      <c r="D151" s="265" t="s">
        <v>397</v>
      </c>
      <c r="E151" s="86" t="s">
        <v>9</v>
      </c>
      <c r="F151" s="64">
        <v>5000</v>
      </c>
      <c r="G151" s="64">
        <f t="shared" si="87"/>
        <v>5000</v>
      </c>
      <c r="H151" s="263">
        <v>33.58</v>
      </c>
      <c r="I151" s="264">
        <f t="shared" si="102"/>
        <v>167900</v>
      </c>
      <c r="J151" s="351">
        <v>1080</v>
      </c>
      <c r="K151" s="68">
        <v>11000</v>
      </c>
      <c r="L151" s="67">
        <v>207</v>
      </c>
      <c r="M151" s="99">
        <v>20</v>
      </c>
      <c r="N151" s="99">
        <f t="shared" si="88"/>
        <v>220000</v>
      </c>
      <c r="O151" s="98" t="s">
        <v>77</v>
      </c>
      <c r="P151" s="99"/>
      <c r="Q151" s="99">
        <f t="shared" si="89"/>
        <v>0</v>
      </c>
      <c r="R151" s="98" t="s">
        <v>77</v>
      </c>
      <c r="S151" s="215"/>
      <c r="T151" s="99">
        <f t="shared" si="90"/>
        <v>0</v>
      </c>
      <c r="U151" s="98" t="s">
        <v>77</v>
      </c>
      <c r="V151" s="215"/>
      <c r="W151" s="99">
        <f t="shared" si="91"/>
        <v>0</v>
      </c>
      <c r="X151" s="98" t="s">
        <v>77</v>
      </c>
      <c r="Y151" s="215"/>
      <c r="Z151" s="99">
        <f t="shared" si="92"/>
        <v>0</v>
      </c>
      <c r="AA151" s="98" t="s">
        <v>77</v>
      </c>
      <c r="AB151" s="215"/>
      <c r="AC151" s="99">
        <f t="shared" si="93"/>
        <v>0</v>
      </c>
      <c r="AD151" s="98" t="s">
        <v>77</v>
      </c>
      <c r="AE151" s="215"/>
      <c r="AF151" s="99">
        <f t="shared" si="94"/>
        <v>0</v>
      </c>
      <c r="AG151" s="98" t="s">
        <v>77</v>
      </c>
      <c r="AH151" s="215"/>
      <c r="AI151" s="99">
        <f t="shared" si="95"/>
        <v>0</v>
      </c>
      <c r="AJ151" s="98" t="s">
        <v>77</v>
      </c>
      <c r="AK151" s="215"/>
      <c r="AL151" s="248">
        <f t="shared" si="96"/>
        <v>0</v>
      </c>
      <c r="AM151" s="73">
        <v>138</v>
      </c>
      <c r="AN151" s="74">
        <v>25.2</v>
      </c>
      <c r="AO151" s="75">
        <f t="shared" si="84"/>
        <v>277200</v>
      </c>
      <c r="AP151" s="73">
        <v>138</v>
      </c>
      <c r="AQ151" s="74">
        <v>59</v>
      </c>
      <c r="AR151" s="92" t="e">
        <f>AQ151*#REF!</f>
        <v>#REF!</v>
      </c>
      <c r="AS151" s="269">
        <v>138</v>
      </c>
      <c r="AT151" s="75">
        <v>40</v>
      </c>
      <c r="AU151" s="75" t="e">
        <f>AT151*#REF!</f>
        <v>#REF!</v>
      </c>
      <c r="AV151" s="73">
        <v>138</v>
      </c>
      <c r="AW151" s="246">
        <v>35.54</v>
      </c>
      <c r="AX151" s="75" t="e">
        <f>AW151*#REF!</f>
        <v>#REF!</v>
      </c>
      <c r="AY151" s="93"/>
      <c r="AZ151" s="77">
        <f t="shared" si="85"/>
        <v>20</v>
      </c>
      <c r="BA151" s="77">
        <f t="shared" si="97"/>
        <v>35.947999999999993</v>
      </c>
      <c r="BB151" s="77">
        <f t="shared" si="98"/>
        <v>35.54</v>
      </c>
      <c r="BC151" s="77">
        <f t="shared" si="99"/>
        <v>59</v>
      </c>
      <c r="BD151" s="88"/>
      <c r="BE151" s="79">
        <f t="shared" si="100"/>
        <v>220000</v>
      </c>
      <c r="BF151" s="80">
        <f t="shared" si="100"/>
        <v>395427.99999999994</v>
      </c>
      <c r="BG151" s="81">
        <f t="shared" si="100"/>
        <v>390940</v>
      </c>
      <c r="BH151" s="342">
        <f t="shared" si="101"/>
        <v>33.579999999999991</v>
      </c>
      <c r="BI151" s="82"/>
    </row>
    <row r="152" spans="1:61" ht="48" x14ac:dyDescent="0.25">
      <c r="A152" s="137">
        <v>139</v>
      </c>
      <c r="B152" s="83" t="s">
        <v>375</v>
      </c>
      <c r="C152" s="84" t="s">
        <v>398</v>
      </c>
      <c r="D152" s="85" t="s">
        <v>399</v>
      </c>
      <c r="E152" s="86" t="s">
        <v>9</v>
      </c>
      <c r="F152" s="64">
        <v>5000</v>
      </c>
      <c r="G152" s="64">
        <f t="shared" si="87"/>
        <v>5000</v>
      </c>
      <c r="H152" s="263">
        <v>6.96</v>
      </c>
      <c r="I152" s="264">
        <f t="shared" si="102"/>
        <v>34800</v>
      </c>
      <c r="J152" s="351">
        <v>22810</v>
      </c>
      <c r="K152" s="68">
        <v>11000</v>
      </c>
      <c r="L152" s="98" t="s">
        <v>77</v>
      </c>
      <c r="M152" s="215"/>
      <c r="N152" s="99">
        <f t="shared" si="88"/>
        <v>0</v>
      </c>
      <c r="O152" s="67">
        <v>142</v>
      </c>
      <c r="P152" s="99">
        <v>4.5</v>
      </c>
      <c r="Q152" s="99">
        <f t="shared" si="89"/>
        <v>49500</v>
      </c>
      <c r="R152" s="67">
        <v>760</v>
      </c>
      <c r="S152" s="99">
        <v>0.28000000000000003</v>
      </c>
      <c r="T152" s="99">
        <f t="shared" si="90"/>
        <v>3080.0000000000005</v>
      </c>
      <c r="U152" s="98" t="s">
        <v>77</v>
      </c>
      <c r="V152" s="215"/>
      <c r="W152" s="99">
        <f t="shared" si="91"/>
        <v>0</v>
      </c>
      <c r="X152" s="67">
        <v>148</v>
      </c>
      <c r="Y152" s="99">
        <v>12</v>
      </c>
      <c r="Z152" s="99">
        <f t="shared" si="92"/>
        <v>132000</v>
      </c>
      <c r="AA152" s="98" t="s">
        <v>77</v>
      </c>
      <c r="AB152" s="215"/>
      <c r="AC152" s="99">
        <f t="shared" si="93"/>
        <v>0</v>
      </c>
      <c r="AD152" s="67">
        <v>115</v>
      </c>
      <c r="AE152" s="99">
        <v>4.17</v>
      </c>
      <c r="AF152" s="99">
        <f t="shared" si="94"/>
        <v>45870</v>
      </c>
      <c r="AG152" s="67">
        <v>389</v>
      </c>
      <c r="AH152" s="99">
        <v>1.39</v>
      </c>
      <c r="AI152" s="99">
        <f t="shared" si="95"/>
        <v>15289.999999999998</v>
      </c>
      <c r="AJ152" s="67" t="s">
        <v>400</v>
      </c>
      <c r="AK152" s="99">
        <v>5</v>
      </c>
      <c r="AL152" s="248">
        <f t="shared" si="96"/>
        <v>55000</v>
      </c>
      <c r="AM152" s="73">
        <v>139</v>
      </c>
      <c r="AN152" s="74">
        <v>9.1</v>
      </c>
      <c r="AO152" s="75">
        <f t="shared" si="84"/>
        <v>100100</v>
      </c>
      <c r="AP152" s="73">
        <v>139</v>
      </c>
      <c r="AQ152" s="74">
        <v>10</v>
      </c>
      <c r="AR152" s="92" t="e">
        <f>AQ152*#REF!</f>
        <v>#REF!</v>
      </c>
      <c r="AS152" s="269">
        <v>139</v>
      </c>
      <c r="AT152" s="75">
        <v>9.5</v>
      </c>
      <c r="AU152" s="75" t="e">
        <f>AT152*#REF!</f>
        <v>#REF!</v>
      </c>
      <c r="AV152" s="73">
        <v>139</v>
      </c>
      <c r="AW152" s="246">
        <v>12.92</v>
      </c>
      <c r="AX152" s="75" t="e">
        <f>AW152*#REF!</f>
        <v>#REF!</v>
      </c>
      <c r="AY152" s="93"/>
      <c r="AZ152" s="77">
        <f t="shared" si="85"/>
        <v>0.28000000000000003</v>
      </c>
      <c r="BA152" s="77">
        <f t="shared" si="97"/>
        <v>6.8860000000000001</v>
      </c>
      <c r="BB152" s="77">
        <f t="shared" si="98"/>
        <v>7.05</v>
      </c>
      <c r="BC152" s="77">
        <f t="shared" si="99"/>
        <v>12.92</v>
      </c>
      <c r="BD152" s="88"/>
      <c r="BE152" s="79">
        <f t="shared" si="100"/>
        <v>3080.0000000000005</v>
      </c>
      <c r="BF152" s="80">
        <f t="shared" si="100"/>
        <v>75746</v>
      </c>
      <c r="BG152" s="81">
        <f t="shared" si="100"/>
        <v>77550</v>
      </c>
      <c r="BH152" s="342">
        <f t="shared" si="101"/>
        <v>6.9574999999999996</v>
      </c>
      <c r="BI152" s="82"/>
    </row>
    <row r="153" spans="1:61" ht="36" x14ac:dyDescent="0.25">
      <c r="A153" s="59">
        <v>140</v>
      </c>
      <c r="B153" s="83" t="s">
        <v>375</v>
      </c>
      <c r="C153" s="84" t="s">
        <v>401</v>
      </c>
      <c r="D153" s="85" t="s">
        <v>402</v>
      </c>
      <c r="E153" s="86" t="s">
        <v>9</v>
      </c>
      <c r="F153" s="64">
        <v>5000</v>
      </c>
      <c r="G153" s="64">
        <f t="shared" si="87"/>
        <v>5000</v>
      </c>
      <c r="H153" s="263">
        <v>10.210000000000001</v>
      </c>
      <c r="I153" s="264">
        <f t="shared" si="102"/>
        <v>51050.000000000007</v>
      </c>
      <c r="J153" s="351">
        <v>10111</v>
      </c>
      <c r="K153" s="68">
        <v>11000</v>
      </c>
      <c r="L153" s="98" t="s">
        <v>77</v>
      </c>
      <c r="M153" s="215"/>
      <c r="N153" s="99">
        <f t="shared" si="88"/>
        <v>0</v>
      </c>
      <c r="O153" s="67">
        <v>144</v>
      </c>
      <c r="P153" s="99">
        <v>4.5</v>
      </c>
      <c r="Q153" s="99">
        <f t="shared" si="89"/>
        <v>49500</v>
      </c>
      <c r="R153" s="67">
        <v>745</v>
      </c>
      <c r="S153" s="99">
        <v>4.0999999999999996</v>
      </c>
      <c r="T153" s="99">
        <f t="shared" si="90"/>
        <v>45099.999999999993</v>
      </c>
      <c r="U153" s="98" t="s">
        <v>77</v>
      </c>
      <c r="V153" s="215"/>
      <c r="W153" s="99">
        <f t="shared" si="91"/>
        <v>0</v>
      </c>
      <c r="X153" s="67">
        <v>150</v>
      </c>
      <c r="Y153" s="99">
        <v>6</v>
      </c>
      <c r="Z153" s="99">
        <f t="shared" si="92"/>
        <v>66000</v>
      </c>
      <c r="AA153" s="98" t="s">
        <v>77</v>
      </c>
      <c r="AB153" s="215"/>
      <c r="AC153" s="99">
        <f t="shared" si="93"/>
        <v>0</v>
      </c>
      <c r="AD153" s="67">
        <v>116</v>
      </c>
      <c r="AE153" s="99">
        <v>4.7</v>
      </c>
      <c r="AF153" s="99">
        <f t="shared" si="94"/>
        <v>51700</v>
      </c>
      <c r="AG153" s="98" t="s">
        <v>77</v>
      </c>
      <c r="AH153" s="215"/>
      <c r="AI153" s="99">
        <f t="shared" si="95"/>
        <v>0</v>
      </c>
      <c r="AJ153" s="67" t="s">
        <v>403</v>
      </c>
      <c r="AK153" s="99">
        <v>8</v>
      </c>
      <c r="AL153" s="248">
        <f t="shared" si="96"/>
        <v>88000</v>
      </c>
      <c r="AM153" s="73">
        <v>140</v>
      </c>
      <c r="AN153" s="74">
        <v>13.3</v>
      </c>
      <c r="AO153" s="75">
        <f t="shared" si="84"/>
        <v>146300</v>
      </c>
      <c r="AP153" s="73">
        <v>140</v>
      </c>
      <c r="AQ153" s="74">
        <v>20</v>
      </c>
      <c r="AR153" s="92" t="e">
        <f>AQ153*#REF!</f>
        <v>#REF!</v>
      </c>
      <c r="AS153" s="269">
        <v>140</v>
      </c>
      <c r="AT153" s="75">
        <v>15</v>
      </c>
      <c r="AU153" s="75" t="e">
        <f>AT153*#REF!</f>
        <v>#REF!</v>
      </c>
      <c r="AV153" s="73">
        <v>140</v>
      </c>
      <c r="AW153" s="246">
        <v>72.7</v>
      </c>
      <c r="AX153" s="75" t="e">
        <f>AW153*#REF!</f>
        <v>#REF!</v>
      </c>
      <c r="AY153" s="93"/>
      <c r="AZ153" s="77">
        <f t="shared" si="85"/>
        <v>4.0999999999999996</v>
      </c>
      <c r="BA153" s="77">
        <f t="shared" si="97"/>
        <v>16.477777777777778</v>
      </c>
      <c r="BB153" s="77">
        <f t="shared" si="98"/>
        <v>8</v>
      </c>
      <c r="BC153" s="77">
        <f t="shared" si="99"/>
        <v>72.7</v>
      </c>
      <c r="BD153" s="88"/>
      <c r="BE153" s="79">
        <f t="shared" si="100"/>
        <v>45099.999999999993</v>
      </c>
      <c r="BF153" s="80">
        <f t="shared" si="100"/>
        <v>181255.55555555556</v>
      </c>
      <c r="BG153" s="81">
        <f t="shared" si="100"/>
        <v>88000</v>
      </c>
      <c r="BH153" s="342">
        <f t="shared" si="101"/>
        <v>10.214285714285717</v>
      </c>
      <c r="BI153" s="82"/>
    </row>
    <row r="154" spans="1:61" ht="60" x14ac:dyDescent="0.25">
      <c r="A154" s="137">
        <v>141</v>
      </c>
      <c r="B154" s="83" t="s">
        <v>375</v>
      </c>
      <c r="C154" s="84" t="s">
        <v>404</v>
      </c>
      <c r="D154" s="85" t="s">
        <v>405</v>
      </c>
      <c r="E154" s="86" t="s">
        <v>9</v>
      </c>
      <c r="F154" s="64">
        <v>20</v>
      </c>
      <c r="G154" s="64">
        <f t="shared" si="87"/>
        <v>20</v>
      </c>
      <c r="H154" s="263">
        <v>156</v>
      </c>
      <c r="I154" s="264">
        <f t="shared" si="102"/>
        <v>3120</v>
      </c>
      <c r="J154" s="351">
        <v>17760</v>
      </c>
      <c r="K154" s="68">
        <v>20</v>
      </c>
      <c r="L154" s="98" t="s">
        <v>77</v>
      </c>
      <c r="M154" s="215"/>
      <c r="N154" s="99">
        <f t="shared" si="88"/>
        <v>0</v>
      </c>
      <c r="O154" s="98" t="s">
        <v>77</v>
      </c>
      <c r="P154" s="215"/>
      <c r="Q154" s="99">
        <f t="shared" si="89"/>
        <v>0</v>
      </c>
      <c r="R154" s="67">
        <v>772</v>
      </c>
      <c r="S154" s="99">
        <v>17.78</v>
      </c>
      <c r="T154" s="99">
        <f t="shared" si="90"/>
        <v>355.6</v>
      </c>
      <c r="U154" s="98" t="s">
        <v>77</v>
      </c>
      <c r="V154" s="215"/>
      <c r="W154" s="99">
        <f t="shared" si="91"/>
        <v>0</v>
      </c>
      <c r="X154" s="98" t="s">
        <v>77</v>
      </c>
      <c r="Y154" s="215"/>
      <c r="Z154" s="99">
        <f t="shared" si="92"/>
        <v>0</v>
      </c>
      <c r="AA154" s="98" t="s">
        <v>77</v>
      </c>
      <c r="AB154" s="215"/>
      <c r="AC154" s="99">
        <f t="shared" si="93"/>
        <v>0</v>
      </c>
      <c r="AD154" s="98" t="s">
        <v>77</v>
      </c>
      <c r="AE154" s="215"/>
      <c r="AF154" s="99">
        <f t="shared" si="94"/>
        <v>0</v>
      </c>
      <c r="AG154" s="98" t="s">
        <v>77</v>
      </c>
      <c r="AH154" s="215"/>
      <c r="AI154" s="99">
        <f t="shared" si="95"/>
        <v>0</v>
      </c>
      <c r="AJ154" s="98" t="s">
        <v>77</v>
      </c>
      <c r="AK154" s="215"/>
      <c r="AL154" s="248">
        <f t="shared" si="96"/>
        <v>0</v>
      </c>
      <c r="AM154" s="73">
        <v>141</v>
      </c>
      <c r="AN154" s="74">
        <v>168</v>
      </c>
      <c r="AO154" s="75">
        <f t="shared" si="84"/>
        <v>3360</v>
      </c>
      <c r="AP154" s="73">
        <v>141</v>
      </c>
      <c r="AQ154" s="74">
        <v>150</v>
      </c>
      <c r="AR154" s="92" t="e">
        <f>AQ154*#REF!</f>
        <v>#REF!</v>
      </c>
      <c r="AS154" s="269">
        <v>141</v>
      </c>
      <c r="AT154" s="75">
        <v>150</v>
      </c>
      <c r="AU154" s="75" t="e">
        <f>AT154*#REF!</f>
        <v>#REF!</v>
      </c>
      <c r="AV154" s="73">
        <v>141</v>
      </c>
      <c r="AW154" s="246">
        <v>355.41</v>
      </c>
      <c r="AX154" s="75" t="e">
        <f>AW154*#REF!</f>
        <v>#REF!</v>
      </c>
      <c r="AY154" s="93"/>
      <c r="AZ154" s="77">
        <f t="shared" si="85"/>
        <v>17.78</v>
      </c>
      <c r="BA154" s="77">
        <f t="shared" si="97"/>
        <v>168.238</v>
      </c>
      <c r="BB154" s="77">
        <f t="shared" si="98"/>
        <v>150</v>
      </c>
      <c r="BC154" s="77">
        <f t="shared" si="99"/>
        <v>355.41</v>
      </c>
      <c r="BD154" s="88"/>
      <c r="BE154" s="79">
        <f t="shared" si="100"/>
        <v>355.6</v>
      </c>
      <c r="BF154" s="80">
        <f t="shared" si="100"/>
        <v>3364.76</v>
      </c>
      <c r="BG154" s="81">
        <f t="shared" si="100"/>
        <v>3000</v>
      </c>
      <c r="BH154" s="342">
        <f t="shared" si="101"/>
        <v>156</v>
      </c>
      <c r="BI154" s="82"/>
    </row>
    <row r="155" spans="1:61" ht="96" x14ac:dyDescent="0.25">
      <c r="A155" s="59">
        <v>142</v>
      </c>
      <c r="B155" s="83" t="s">
        <v>375</v>
      </c>
      <c r="C155" s="84" t="s">
        <v>406</v>
      </c>
      <c r="D155" s="85" t="s">
        <v>407</v>
      </c>
      <c r="E155" s="86" t="s">
        <v>408</v>
      </c>
      <c r="F155" s="64">
        <v>35</v>
      </c>
      <c r="G155" s="64">
        <f t="shared" si="87"/>
        <v>35</v>
      </c>
      <c r="H155" s="263">
        <v>200.67</v>
      </c>
      <c r="I155" s="264">
        <f t="shared" si="102"/>
        <v>7023.45</v>
      </c>
      <c r="J155" s="351">
        <v>17760</v>
      </c>
      <c r="K155" s="68">
        <v>35</v>
      </c>
      <c r="L155" s="98" t="s">
        <v>77</v>
      </c>
      <c r="M155" s="215"/>
      <c r="N155" s="99">
        <f t="shared" si="88"/>
        <v>0</v>
      </c>
      <c r="O155" s="98" t="s">
        <v>77</v>
      </c>
      <c r="P155" s="215"/>
      <c r="Q155" s="99">
        <f t="shared" si="89"/>
        <v>0</v>
      </c>
      <c r="R155" s="98" t="s">
        <v>77</v>
      </c>
      <c r="S155" s="215"/>
      <c r="T155" s="99">
        <f t="shared" si="90"/>
        <v>0</v>
      </c>
      <c r="U155" s="98" t="s">
        <v>77</v>
      </c>
      <c r="V155" s="215"/>
      <c r="W155" s="99">
        <f t="shared" si="91"/>
        <v>0</v>
      </c>
      <c r="X155" s="98" t="s">
        <v>77</v>
      </c>
      <c r="Y155" s="215"/>
      <c r="Z155" s="99">
        <f t="shared" si="92"/>
        <v>0</v>
      </c>
      <c r="AA155" s="98" t="s">
        <v>77</v>
      </c>
      <c r="AB155" s="215"/>
      <c r="AC155" s="99">
        <f t="shared" si="93"/>
        <v>0</v>
      </c>
      <c r="AD155" s="98" t="s">
        <v>77</v>
      </c>
      <c r="AE155" s="215"/>
      <c r="AF155" s="99">
        <f t="shared" si="94"/>
        <v>0</v>
      </c>
      <c r="AG155" s="67">
        <v>376</v>
      </c>
      <c r="AH155" s="99">
        <v>27.42</v>
      </c>
      <c r="AI155" s="99">
        <f t="shared" si="95"/>
        <v>959.7</v>
      </c>
      <c r="AJ155" s="98" t="s">
        <v>77</v>
      </c>
      <c r="AK155" s="215"/>
      <c r="AL155" s="248">
        <f t="shared" si="96"/>
        <v>0</v>
      </c>
      <c r="AM155" s="73">
        <v>142</v>
      </c>
      <c r="AN155" s="74">
        <v>252</v>
      </c>
      <c r="AO155" s="75">
        <f t="shared" si="84"/>
        <v>8820</v>
      </c>
      <c r="AP155" s="73">
        <v>142</v>
      </c>
      <c r="AQ155" s="74">
        <v>150</v>
      </c>
      <c r="AR155" s="92" t="e">
        <f>AQ155*#REF!</f>
        <v>#REF!</v>
      </c>
      <c r="AS155" s="269">
        <v>142</v>
      </c>
      <c r="AT155" s="75">
        <v>200</v>
      </c>
      <c r="AU155" s="75" t="e">
        <f>AT155*#REF!</f>
        <v>#REF!</v>
      </c>
      <c r="AV155" s="73">
        <v>142</v>
      </c>
      <c r="AW155" s="246">
        <v>775.44</v>
      </c>
      <c r="AX155" s="75" t="e">
        <f>AW155*#REF!</f>
        <v>#REF!</v>
      </c>
      <c r="AY155" s="93"/>
      <c r="AZ155" s="77">
        <f t="shared" si="85"/>
        <v>27.42</v>
      </c>
      <c r="BA155" s="77">
        <f t="shared" si="97"/>
        <v>280.97200000000004</v>
      </c>
      <c r="BB155" s="77">
        <f t="shared" si="98"/>
        <v>200</v>
      </c>
      <c r="BC155" s="77">
        <f t="shared" si="99"/>
        <v>775.44</v>
      </c>
      <c r="BD155" s="88"/>
      <c r="BE155" s="79">
        <f t="shared" si="100"/>
        <v>959.7</v>
      </c>
      <c r="BF155" s="80">
        <f t="shared" si="100"/>
        <v>9834.02</v>
      </c>
      <c r="BG155" s="81">
        <f t="shared" si="100"/>
        <v>7000</v>
      </c>
      <c r="BH155" s="342">
        <f t="shared" si="101"/>
        <v>200.66666666666671</v>
      </c>
      <c r="BI155" s="82"/>
    </row>
    <row r="156" spans="1:61" ht="84" x14ac:dyDescent="0.25">
      <c r="A156" s="137">
        <v>143</v>
      </c>
      <c r="B156" s="83" t="s">
        <v>375</v>
      </c>
      <c r="C156" s="84" t="s">
        <v>409</v>
      </c>
      <c r="D156" s="85" t="s">
        <v>410</v>
      </c>
      <c r="E156" s="86" t="s">
        <v>9</v>
      </c>
      <c r="F156" s="64"/>
      <c r="G156" s="64">
        <f t="shared" si="87"/>
        <v>0</v>
      </c>
      <c r="H156" s="263">
        <v>232.29</v>
      </c>
      <c r="I156" s="264">
        <f t="shared" si="102"/>
        <v>0</v>
      </c>
      <c r="J156" s="351">
        <v>14591</v>
      </c>
      <c r="K156" s="68">
        <v>20</v>
      </c>
      <c r="L156" s="98" t="s">
        <v>77</v>
      </c>
      <c r="M156" s="215"/>
      <c r="N156" s="99">
        <f t="shared" si="88"/>
        <v>0</v>
      </c>
      <c r="O156" s="67">
        <v>110</v>
      </c>
      <c r="P156" s="99">
        <v>40</v>
      </c>
      <c r="Q156" s="99">
        <f t="shared" si="89"/>
        <v>800</v>
      </c>
      <c r="R156" s="67">
        <v>775</v>
      </c>
      <c r="S156" s="99">
        <v>20.7</v>
      </c>
      <c r="T156" s="99">
        <f t="shared" si="90"/>
        <v>414</v>
      </c>
      <c r="U156" s="67" t="s">
        <v>411</v>
      </c>
      <c r="V156" s="99">
        <v>100</v>
      </c>
      <c r="W156" s="99">
        <f t="shared" si="91"/>
        <v>2000</v>
      </c>
      <c r="X156" s="67">
        <v>140</v>
      </c>
      <c r="Y156" s="99">
        <v>100</v>
      </c>
      <c r="Z156" s="99">
        <f t="shared" si="92"/>
        <v>2000</v>
      </c>
      <c r="AA156" s="98" t="s">
        <v>77</v>
      </c>
      <c r="AB156" s="215"/>
      <c r="AC156" s="99">
        <f t="shared" si="93"/>
        <v>0</v>
      </c>
      <c r="AD156" s="98" t="s">
        <v>77</v>
      </c>
      <c r="AE156" s="215"/>
      <c r="AF156" s="99">
        <f t="shared" si="94"/>
        <v>0</v>
      </c>
      <c r="AG156" s="67">
        <v>322</v>
      </c>
      <c r="AH156" s="99">
        <v>38.28</v>
      </c>
      <c r="AI156" s="99">
        <f t="shared" si="95"/>
        <v>765.6</v>
      </c>
      <c r="AJ156" s="67" t="s">
        <v>412</v>
      </c>
      <c r="AK156" s="99">
        <v>110</v>
      </c>
      <c r="AL156" s="248">
        <f t="shared" si="96"/>
        <v>2200</v>
      </c>
      <c r="AM156" s="73">
        <v>143</v>
      </c>
      <c r="AN156" s="74">
        <v>350</v>
      </c>
      <c r="AO156" s="75">
        <f t="shared" si="84"/>
        <v>7000</v>
      </c>
      <c r="AP156" s="73">
        <v>143</v>
      </c>
      <c r="AQ156" s="74">
        <v>800</v>
      </c>
      <c r="AR156" s="92" t="e">
        <f>AQ156*#REF!</f>
        <v>#REF!</v>
      </c>
      <c r="AS156" s="269">
        <v>143</v>
      </c>
      <c r="AT156" s="75">
        <v>320</v>
      </c>
      <c r="AU156" s="75" t="e">
        <f>AT156*#REF!</f>
        <v>#REF!</v>
      </c>
      <c r="AV156" s="73">
        <v>143</v>
      </c>
      <c r="AW156" s="246">
        <v>1373.18</v>
      </c>
      <c r="AX156" s="75" t="e">
        <f>AW156*#REF!</f>
        <v>#REF!</v>
      </c>
      <c r="AY156" s="93"/>
      <c r="AZ156" s="77">
        <f t="shared" si="85"/>
        <v>20.7</v>
      </c>
      <c r="BA156" s="77">
        <f t="shared" si="97"/>
        <v>325.21600000000001</v>
      </c>
      <c r="BB156" s="77">
        <f t="shared" si="98"/>
        <v>105</v>
      </c>
      <c r="BC156" s="77">
        <f t="shared" si="99"/>
        <v>1373.18</v>
      </c>
      <c r="BD156" s="88"/>
      <c r="BE156" s="79">
        <f t="shared" si="100"/>
        <v>414</v>
      </c>
      <c r="BF156" s="80">
        <f t="shared" si="100"/>
        <v>6504.32</v>
      </c>
      <c r="BG156" s="81">
        <f t="shared" si="100"/>
        <v>2100</v>
      </c>
      <c r="BH156" s="342">
        <f t="shared" si="101"/>
        <v>232.28499999999997</v>
      </c>
      <c r="BI156" s="82"/>
    </row>
    <row r="157" spans="1:61" ht="60" x14ac:dyDescent="0.25">
      <c r="A157" s="59">
        <v>144</v>
      </c>
      <c r="B157" s="83" t="s">
        <v>375</v>
      </c>
      <c r="C157" s="84" t="s">
        <v>413</v>
      </c>
      <c r="D157" s="85" t="s">
        <v>414</v>
      </c>
      <c r="E157" s="86" t="s">
        <v>9</v>
      </c>
      <c r="F157" s="64">
        <v>500</v>
      </c>
      <c r="G157" s="64">
        <f t="shared" si="87"/>
        <v>500</v>
      </c>
      <c r="H157" s="263">
        <v>127.59</v>
      </c>
      <c r="I157" s="264">
        <f t="shared" si="102"/>
        <v>63795</v>
      </c>
      <c r="J157" s="351">
        <v>17760</v>
      </c>
      <c r="K157" s="68">
        <v>5000</v>
      </c>
      <c r="L157" s="98" t="s">
        <v>77</v>
      </c>
      <c r="M157" s="215"/>
      <c r="N157" s="99">
        <f t="shared" si="88"/>
        <v>0</v>
      </c>
      <c r="O157" s="98" t="s">
        <v>77</v>
      </c>
      <c r="P157" s="215"/>
      <c r="Q157" s="99">
        <f t="shared" si="89"/>
        <v>0</v>
      </c>
      <c r="R157" s="67">
        <v>770</v>
      </c>
      <c r="S157" s="99">
        <v>25.17</v>
      </c>
      <c r="T157" s="99">
        <f t="shared" si="90"/>
        <v>125850.00000000001</v>
      </c>
      <c r="U157" s="98" t="s">
        <v>77</v>
      </c>
      <c r="V157" s="215"/>
      <c r="W157" s="99">
        <f t="shared" si="91"/>
        <v>0</v>
      </c>
      <c r="X157" s="98" t="s">
        <v>77</v>
      </c>
      <c r="Y157" s="215"/>
      <c r="Z157" s="99">
        <f t="shared" si="92"/>
        <v>0</v>
      </c>
      <c r="AA157" s="98" t="s">
        <v>77</v>
      </c>
      <c r="AB157" s="215"/>
      <c r="AC157" s="99">
        <f t="shared" si="93"/>
        <v>0</v>
      </c>
      <c r="AD157" s="98" t="s">
        <v>77</v>
      </c>
      <c r="AE157" s="215"/>
      <c r="AF157" s="99">
        <f t="shared" si="94"/>
        <v>0</v>
      </c>
      <c r="AG157" s="98" t="s">
        <v>77</v>
      </c>
      <c r="AH157" s="215"/>
      <c r="AI157" s="99">
        <f t="shared" si="95"/>
        <v>0</v>
      </c>
      <c r="AJ157" s="67" t="s">
        <v>415</v>
      </c>
      <c r="AK157" s="99">
        <v>12</v>
      </c>
      <c r="AL157" s="248">
        <f t="shared" si="96"/>
        <v>60000</v>
      </c>
      <c r="AM157" s="73">
        <v>144</v>
      </c>
      <c r="AN157" s="74">
        <v>25.2</v>
      </c>
      <c r="AO157" s="75">
        <f t="shared" si="84"/>
        <v>126000</v>
      </c>
      <c r="AP157" s="73">
        <v>144</v>
      </c>
      <c r="AQ157" s="74">
        <v>300</v>
      </c>
      <c r="AR157" s="92" t="e">
        <f>AQ157*#REF!</f>
        <v>#REF!</v>
      </c>
      <c r="AS157" s="269">
        <v>144</v>
      </c>
      <c r="AT157" s="75">
        <v>160</v>
      </c>
      <c r="AU157" s="75" t="e">
        <f>AT157*#REF!</f>
        <v>#REF!</v>
      </c>
      <c r="AV157" s="73">
        <v>144</v>
      </c>
      <c r="AW157" s="246">
        <v>565.42999999999995</v>
      </c>
      <c r="AX157" s="75" t="e">
        <f>AW157*#REF!</f>
        <v>#REF!</v>
      </c>
      <c r="AY157" s="93"/>
      <c r="AZ157" s="77">
        <f t="shared" si="85"/>
        <v>12</v>
      </c>
      <c r="BA157" s="77">
        <f t="shared" si="97"/>
        <v>181.29999999999998</v>
      </c>
      <c r="BB157" s="77">
        <f t="shared" si="98"/>
        <v>92.600000000000009</v>
      </c>
      <c r="BC157" s="77">
        <f t="shared" si="99"/>
        <v>565.42999999999995</v>
      </c>
      <c r="BD157" s="88"/>
      <c r="BE157" s="79">
        <f t="shared" si="100"/>
        <v>60000</v>
      </c>
      <c r="BF157" s="80">
        <f t="shared" si="100"/>
        <v>906499.99999999988</v>
      </c>
      <c r="BG157" s="81">
        <f t="shared" si="100"/>
        <v>463000.00000000006</v>
      </c>
      <c r="BH157" s="342">
        <f t="shared" si="101"/>
        <v>127.5925</v>
      </c>
      <c r="BI157" s="82"/>
    </row>
    <row r="158" spans="1:61" ht="252" x14ac:dyDescent="0.25">
      <c r="A158" s="137">
        <v>145</v>
      </c>
      <c r="B158" s="83" t="s">
        <v>375</v>
      </c>
      <c r="C158" s="84" t="s">
        <v>416</v>
      </c>
      <c r="D158" s="85" t="s">
        <v>417</v>
      </c>
      <c r="E158" s="86" t="s">
        <v>9</v>
      </c>
      <c r="F158" s="64">
        <v>20</v>
      </c>
      <c r="G158" s="64">
        <f t="shared" si="87"/>
        <v>20</v>
      </c>
      <c r="H158" s="263">
        <v>262.5</v>
      </c>
      <c r="I158" s="264">
        <f t="shared" si="102"/>
        <v>5250</v>
      </c>
      <c r="J158" s="351"/>
      <c r="K158" s="68">
        <v>20</v>
      </c>
      <c r="L158" s="98" t="s">
        <v>37</v>
      </c>
      <c r="M158" s="215"/>
      <c r="N158" s="99">
        <f t="shared" si="88"/>
        <v>0</v>
      </c>
      <c r="O158" s="98" t="s">
        <v>77</v>
      </c>
      <c r="P158" s="215"/>
      <c r="Q158" s="99">
        <f t="shared" si="89"/>
        <v>0</v>
      </c>
      <c r="R158" s="98" t="s">
        <v>77</v>
      </c>
      <c r="S158" s="99"/>
      <c r="T158" s="99">
        <f t="shared" si="90"/>
        <v>0</v>
      </c>
      <c r="U158" s="98" t="s">
        <v>77</v>
      </c>
      <c r="V158" s="215"/>
      <c r="W158" s="99">
        <f t="shared" si="91"/>
        <v>0</v>
      </c>
      <c r="X158" s="98"/>
      <c r="Y158" s="215"/>
      <c r="Z158" s="99">
        <f t="shared" si="92"/>
        <v>0</v>
      </c>
      <c r="AA158" s="98" t="s">
        <v>77</v>
      </c>
      <c r="AB158" s="215"/>
      <c r="AC158" s="99">
        <f t="shared" si="93"/>
        <v>0</v>
      </c>
      <c r="AD158" s="98" t="s">
        <v>37</v>
      </c>
      <c r="AE158" s="215"/>
      <c r="AF158" s="99">
        <f t="shared" si="94"/>
        <v>0</v>
      </c>
      <c r="AG158" s="98" t="s">
        <v>77</v>
      </c>
      <c r="AH158" s="215"/>
      <c r="AI158" s="99">
        <f t="shared" si="95"/>
        <v>0</v>
      </c>
      <c r="AJ158" s="98" t="s">
        <v>77</v>
      </c>
      <c r="AK158" s="99"/>
      <c r="AL158" s="248">
        <f t="shared" si="96"/>
        <v>0</v>
      </c>
      <c r="AM158" s="73">
        <v>145</v>
      </c>
      <c r="AN158" s="74">
        <v>224</v>
      </c>
      <c r="AO158" s="75">
        <f t="shared" si="84"/>
        <v>4480</v>
      </c>
      <c r="AP158" s="73">
        <v>145</v>
      </c>
      <c r="AQ158" s="74">
        <v>300</v>
      </c>
      <c r="AR158" s="92" t="e">
        <f>AQ158*#REF!</f>
        <v>#REF!</v>
      </c>
      <c r="AS158" s="269">
        <v>145</v>
      </c>
      <c r="AT158" s="75">
        <v>225</v>
      </c>
      <c r="AU158" s="75" t="e">
        <f>AT158*#REF!</f>
        <v>#REF!</v>
      </c>
      <c r="AV158" s="73">
        <v>145</v>
      </c>
      <c r="AW158" s="246">
        <v>1534.73</v>
      </c>
      <c r="AX158" s="75" t="e">
        <f>AW158*#REF!</f>
        <v>#REF!</v>
      </c>
      <c r="AY158" s="93"/>
      <c r="AZ158" s="77">
        <f t="shared" si="85"/>
        <v>224</v>
      </c>
      <c r="BA158" s="77">
        <f t="shared" si="97"/>
        <v>570.9325</v>
      </c>
      <c r="BB158" s="77">
        <f t="shared" si="98"/>
        <v>262.5</v>
      </c>
      <c r="BC158" s="77">
        <f t="shared" si="99"/>
        <v>1534.73</v>
      </c>
      <c r="BD158" s="88"/>
      <c r="BE158" s="79">
        <f t="shared" si="100"/>
        <v>4480</v>
      </c>
      <c r="BF158" s="80">
        <f t="shared" si="100"/>
        <v>11418.65</v>
      </c>
      <c r="BG158" s="81">
        <f t="shared" si="100"/>
        <v>5250</v>
      </c>
      <c r="BH158" s="342">
        <f t="shared" si="101"/>
        <v>262.5</v>
      </c>
      <c r="BI158" s="82"/>
    </row>
    <row r="159" spans="1:61" ht="72" x14ac:dyDescent="0.25">
      <c r="A159" s="59">
        <v>146</v>
      </c>
      <c r="B159" s="96" t="s">
        <v>375</v>
      </c>
      <c r="C159" s="84" t="s">
        <v>418</v>
      </c>
      <c r="D159" s="85" t="s">
        <v>419</v>
      </c>
      <c r="E159" s="86" t="s">
        <v>9</v>
      </c>
      <c r="F159" s="64">
        <v>1000</v>
      </c>
      <c r="G159" s="64">
        <f t="shared" si="87"/>
        <v>1000</v>
      </c>
      <c r="H159" s="263">
        <v>101.63</v>
      </c>
      <c r="I159" s="264">
        <f t="shared" si="102"/>
        <v>101630</v>
      </c>
      <c r="J159" s="351">
        <v>623779</v>
      </c>
      <c r="K159" s="68">
        <v>5000</v>
      </c>
      <c r="L159" s="98" t="s">
        <v>77</v>
      </c>
      <c r="M159" s="215"/>
      <c r="N159" s="99">
        <f t="shared" si="88"/>
        <v>0</v>
      </c>
      <c r="O159" s="67">
        <v>150</v>
      </c>
      <c r="P159" s="99">
        <v>35</v>
      </c>
      <c r="Q159" s="99">
        <f t="shared" si="89"/>
        <v>175000</v>
      </c>
      <c r="R159" s="67">
        <v>758</v>
      </c>
      <c r="S159" s="99">
        <v>62.5</v>
      </c>
      <c r="T159" s="99">
        <f t="shared" si="90"/>
        <v>312500</v>
      </c>
      <c r="U159" s="98" t="s">
        <v>77</v>
      </c>
      <c r="V159" s="215"/>
      <c r="W159" s="99">
        <f t="shared" si="91"/>
        <v>0</v>
      </c>
      <c r="X159" s="98" t="s">
        <v>77</v>
      </c>
      <c r="Y159" s="215"/>
      <c r="Z159" s="99">
        <f t="shared" si="92"/>
        <v>0</v>
      </c>
      <c r="AA159" s="98" t="s">
        <v>77</v>
      </c>
      <c r="AB159" s="215"/>
      <c r="AC159" s="99">
        <f t="shared" si="93"/>
        <v>0</v>
      </c>
      <c r="AD159" s="67">
        <v>122</v>
      </c>
      <c r="AE159" s="99">
        <v>102.37</v>
      </c>
      <c r="AF159" s="99">
        <f t="shared" si="94"/>
        <v>511850</v>
      </c>
      <c r="AG159" s="67">
        <v>378</v>
      </c>
      <c r="AH159" s="99">
        <v>52.41</v>
      </c>
      <c r="AI159" s="99">
        <f t="shared" si="95"/>
        <v>262049.99999999997</v>
      </c>
      <c r="AJ159" s="98" t="s">
        <v>77</v>
      </c>
      <c r="AK159" s="215"/>
      <c r="AL159" s="248">
        <f t="shared" si="96"/>
        <v>0</v>
      </c>
      <c r="AM159" s="73">
        <v>146</v>
      </c>
      <c r="AN159" s="74">
        <v>119</v>
      </c>
      <c r="AO159" s="75">
        <f t="shared" si="84"/>
        <v>595000</v>
      </c>
      <c r="AP159" s="73">
        <v>146</v>
      </c>
      <c r="AQ159" s="74">
        <v>350</v>
      </c>
      <c r="AR159" s="92" t="e">
        <f>AQ159*#REF!</f>
        <v>#REF!</v>
      </c>
      <c r="AS159" s="269">
        <v>146</v>
      </c>
      <c r="AT159" s="75">
        <v>120</v>
      </c>
      <c r="AU159" s="75" t="e">
        <f>AT159*#REF!</f>
        <v>#REF!</v>
      </c>
      <c r="AV159" s="73">
        <v>146</v>
      </c>
      <c r="AW159" s="246">
        <v>153.47</v>
      </c>
      <c r="AX159" s="75" t="e">
        <f>AW159*#REF!</f>
        <v>#REF!</v>
      </c>
      <c r="AY159" s="93"/>
      <c r="AZ159" s="77">
        <f t="shared" si="85"/>
        <v>35</v>
      </c>
      <c r="BA159" s="77">
        <f t="shared" si="97"/>
        <v>124.34375</v>
      </c>
      <c r="BB159" s="77">
        <f t="shared" si="98"/>
        <v>110.685</v>
      </c>
      <c r="BC159" s="77">
        <f t="shared" si="99"/>
        <v>350</v>
      </c>
      <c r="BD159" s="88"/>
      <c r="BE159" s="79">
        <f t="shared" si="100"/>
        <v>175000</v>
      </c>
      <c r="BF159" s="80">
        <f t="shared" si="100"/>
        <v>621718.75</v>
      </c>
      <c r="BG159" s="81">
        <f t="shared" si="100"/>
        <v>553425</v>
      </c>
      <c r="BH159" s="342">
        <f t="shared" si="101"/>
        <v>101.625</v>
      </c>
      <c r="BI159" s="82"/>
    </row>
    <row r="160" spans="1:61" ht="48" x14ac:dyDescent="0.25">
      <c r="A160" s="137">
        <v>147</v>
      </c>
      <c r="B160" s="83" t="s">
        <v>375</v>
      </c>
      <c r="C160" s="84" t="s">
        <v>420</v>
      </c>
      <c r="D160" s="85" t="s">
        <v>421</v>
      </c>
      <c r="E160" s="86" t="s">
        <v>9</v>
      </c>
      <c r="F160" s="64">
        <v>5000</v>
      </c>
      <c r="G160" s="64">
        <f t="shared" si="87"/>
        <v>5000</v>
      </c>
      <c r="H160" s="263">
        <v>15.72</v>
      </c>
      <c r="I160" s="264">
        <f t="shared" si="102"/>
        <v>78600</v>
      </c>
      <c r="J160" s="351">
        <v>357031</v>
      </c>
      <c r="K160" s="68">
        <v>600</v>
      </c>
      <c r="L160" s="67">
        <v>217</v>
      </c>
      <c r="M160" s="99">
        <v>50</v>
      </c>
      <c r="N160" s="99">
        <f t="shared" si="88"/>
        <v>30000</v>
      </c>
      <c r="O160" s="67">
        <v>153</v>
      </c>
      <c r="P160" s="99">
        <v>10</v>
      </c>
      <c r="Q160" s="99">
        <f t="shared" si="89"/>
        <v>6000</v>
      </c>
      <c r="R160" s="67">
        <v>747</v>
      </c>
      <c r="S160" s="99">
        <v>2.4300000000000002</v>
      </c>
      <c r="T160" s="99">
        <f t="shared" si="90"/>
        <v>1458</v>
      </c>
      <c r="U160" s="67" t="s">
        <v>422</v>
      </c>
      <c r="V160" s="99">
        <v>5.5</v>
      </c>
      <c r="W160" s="99">
        <f t="shared" si="91"/>
        <v>3300</v>
      </c>
      <c r="X160" s="67">
        <v>161</v>
      </c>
      <c r="Y160" s="99">
        <v>10</v>
      </c>
      <c r="Z160" s="99">
        <f t="shared" si="92"/>
        <v>6000</v>
      </c>
      <c r="AA160" s="98" t="s">
        <v>77</v>
      </c>
      <c r="AB160" s="215"/>
      <c r="AC160" s="99">
        <f t="shared" si="93"/>
        <v>0</v>
      </c>
      <c r="AD160" s="98" t="s">
        <v>77</v>
      </c>
      <c r="AE160" s="215"/>
      <c r="AF160" s="99">
        <f t="shared" si="94"/>
        <v>0</v>
      </c>
      <c r="AG160" s="67">
        <v>364</v>
      </c>
      <c r="AH160" s="99">
        <v>0.72</v>
      </c>
      <c r="AI160" s="99">
        <f t="shared" si="95"/>
        <v>432</v>
      </c>
      <c r="AJ160" s="67" t="s">
        <v>423</v>
      </c>
      <c r="AK160" s="99">
        <v>12</v>
      </c>
      <c r="AL160" s="248">
        <f t="shared" si="96"/>
        <v>7200</v>
      </c>
      <c r="AM160" s="73">
        <v>147</v>
      </c>
      <c r="AN160" s="74">
        <v>10.5</v>
      </c>
      <c r="AO160" s="75">
        <f t="shared" si="84"/>
        <v>6300</v>
      </c>
      <c r="AP160" s="73">
        <v>147</v>
      </c>
      <c r="AQ160" s="74">
        <v>250</v>
      </c>
      <c r="AR160" s="92" t="e">
        <f>AQ160*#REF!</f>
        <v>#REF!</v>
      </c>
      <c r="AS160" s="269">
        <v>147</v>
      </c>
      <c r="AT160" s="75">
        <v>12</v>
      </c>
      <c r="AU160" s="75" t="e">
        <f>AT160*#REF!</f>
        <v>#REF!</v>
      </c>
      <c r="AV160" s="73">
        <v>147</v>
      </c>
      <c r="AW160" s="246">
        <v>29.08</v>
      </c>
      <c r="AX160" s="75" t="e">
        <f>AW160*#REF!</f>
        <v>#REF!</v>
      </c>
      <c r="AY160" s="93"/>
      <c r="AZ160" s="77">
        <f t="shared" si="85"/>
        <v>0.72</v>
      </c>
      <c r="BA160" s="77">
        <f t="shared" si="97"/>
        <v>35.657272727272726</v>
      </c>
      <c r="BB160" s="77">
        <f t="shared" si="98"/>
        <v>10.5</v>
      </c>
      <c r="BC160" s="77">
        <f t="shared" si="99"/>
        <v>250</v>
      </c>
      <c r="BD160" s="88"/>
      <c r="BE160" s="79">
        <f t="shared" si="100"/>
        <v>432</v>
      </c>
      <c r="BF160" s="80">
        <f t="shared" si="100"/>
        <v>21394.363636363636</v>
      </c>
      <c r="BG160" s="81">
        <f t="shared" si="100"/>
        <v>6300</v>
      </c>
      <c r="BH160" s="342">
        <f t="shared" si="101"/>
        <v>15.723333333333329</v>
      </c>
      <c r="BI160" s="82"/>
    </row>
    <row r="161" spans="1:61" ht="72" x14ac:dyDescent="0.25">
      <c r="A161" s="59">
        <v>148</v>
      </c>
      <c r="B161" s="83" t="s">
        <v>375</v>
      </c>
      <c r="C161" s="97" t="s">
        <v>424</v>
      </c>
      <c r="D161" s="265" t="s">
        <v>425</v>
      </c>
      <c r="E161" s="86" t="s">
        <v>9</v>
      </c>
      <c r="F161" s="64">
        <v>5000</v>
      </c>
      <c r="G161" s="64">
        <f t="shared" si="87"/>
        <v>5000</v>
      </c>
      <c r="H161" s="263">
        <v>32.6</v>
      </c>
      <c r="I161" s="264">
        <f t="shared" si="102"/>
        <v>163000</v>
      </c>
      <c r="J161" s="351">
        <v>17760</v>
      </c>
      <c r="K161" s="68">
        <v>11000</v>
      </c>
      <c r="L161" s="98" t="s">
        <v>77</v>
      </c>
      <c r="M161" s="215"/>
      <c r="N161" s="99">
        <f t="shared" si="88"/>
        <v>0</v>
      </c>
      <c r="O161" s="67">
        <v>156</v>
      </c>
      <c r="P161" s="99">
        <v>8.5</v>
      </c>
      <c r="Q161" s="99">
        <f t="shared" si="89"/>
        <v>93500</v>
      </c>
      <c r="R161" s="67">
        <v>765</v>
      </c>
      <c r="S161" s="99">
        <v>18</v>
      </c>
      <c r="T161" s="99">
        <f t="shared" si="90"/>
        <v>198000</v>
      </c>
      <c r="U161" s="98" t="s">
        <v>77</v>
      </c>
      <c r="V161" s="215"/>
      <c r="W161" s="99">
        <f t="shared" si="91"/>
        <v>0</v>
      </c>
      <c r="X161" s="67">
        <v>163</v>
      </c>
      <c r="Y161" s="99">
        <v>15</v>
      </c>
      <c r="Z161" s="99">
        <f t="shared" si="92"/>
        <v>165000</v>
      </c>
      <c r="AA161" s="98" t="s">
        <v>77</v>
      </c>
      <c r="AB161" s="215"/>
      <c r="AC161" s="99">
        <f t="shared" si="93"/>
        <v>0</v>
      </c>
      <c r="AD161" s="98" t="s">
        <v>77</v>
      </c>
      <c r="AE161" s="215"/>
      <c r="AF161" s="99">
        <f t="shared" si="94"/>
        <v>0</v>
      </c>
      <c r="AG161" s="67">
        <v>372</v>
      </c>
      <c r="AH161" s="99">
        <v>10.15</v>
      </c>
      <c r="AI161" s="99">
        <f t="shared" si="95"/>
        <v>111650</v>
      </c>
      <c r="AJ161" s="67" t="s">
        <v>426</v>
      </c>
      <c r="AK161" s="99">
        <v>6.56</v>
      </c>
      <c r="AL161" s="248">
        <f t="shared" si="96"/>
        <v>72160</v>
      </c>
      <c r="AM161" s="73">
        <v>148</v>
      </c>
      <c r="AN161" s="74">
        <v>6.3</v>
      </c>
      <c r="AO161" s="75">
        <f t="shared" si="84"/>
        <v>69300</v>
      </c>
      <c r="AP161" s="73">
        <v>148</v>
      </c>
      <c r="AQ161" s="74">
        <v>120</v>
      </c>
      <c r="AR161" s="92" t="e">
        <f>AQ161*#REF!</f>
        <v>#REF!</v>
      </c>
      <c r="AS161" s="269">
        <v>148</v>
      </c>
      <c r="AT161" s="75">
        <v>50</v>
      </c>
      <c r="AU161" s="75" t="e">
        <f>AT161*#REF!</f>
        <v>#REF!</v>
      </c>
      <c r="AV161" s="73">
        <v>148</v>
      </c>
      <c r="AW161" s="246">
        <v>153.47</v>
      </c>
      <c r="AX161" s="75" t="e">
        <f>AW161*#REF!</f>
        <v>#REF!</v>
      </c>
      <c r="AY161" s="93"/>
      <c r="AZ161" s="77">
        <f t="shared" si="85"/>
        <v>6.3</v>
      </c>
      <c r="BA161" s="77">
        <f t="shared" si="97"/>
        <v>43.108888888888892</v>
      </c>
      <c r="BB161" s="77">
        <f t="shared" si="98"/>
        <v>15</v>
      </c>
      <c r="BC161" s="77">
        <f t="shared" si="99"/>
        <v>153.47</v>
      </c>
      <c r="BD161" s="88"/>
      <c r="BE161" s="79">
        <f t="shared" si="100"/>
        <v>69300</v>
      </c>
      <c r="BF161" s="80">
        <f t="shared" si="100"/>
        <v>474197.77777777781</v>
      </c>
      <c r="BG161" s="81">
        <f t="shared" si="100"/>
        <v>165000</v>
      </c>
      <c r="BH161" s="342">
        <f t="shared" si="101"/>
        <v>32.601428571428571</v>
      </c>
      <c r="BI161" s="82"/>
    </row>
    <row r="162" spans="1:61" ht="144" x14ac:dyDescent="0.25">
      <c r="A162" s="137">
        <v>149</v>
      </c>
      <c r="B162" s="83" t="s">
        <v>375</v>
      </c>
      <c r="C162" s="84" t="s">
        <v>427</v>
      </c>
      <c r="D162" s="85" t="s">
        <v>428</v>
      </c>
      <c r="E162" s="86" t="s">
        <v>9</v>
      </c>
      <c r="F162" s="64"/>
      <c r="G162" s="64">
        <f t="shared" si="87"/>
        <v>0</v>
      </c>
      <c r="H162" s="263">
        <v>315.5</v>
      </c>
      <c r="I162" s="264">
        <f t="shared" si="102"/>
        <v>0</v>
      </c>
      <c r="J162" s="351">
        <v>484401</v>
      </c>
      <c r="K162" s="68">
        <v>35</v>
      </c>
      <c r="L162" s="67">
        <v>220</v>
      </c>
      <c r="M162" s="99">
        <v>411</v>
      </c>
      <c r="N162" s="99">
        <f t="shared" si="88"/>
        <v>14385</v>
      </c>
      <c r="O162" s="98" t="s">
        <v>77</v>
      </c>
      <c r="P162" s="98"/>
      <c r="Q162" s="99">
        <f t="shared" si="89"/>
        <v>0</v>
      </c>
      <c r="R162" s="67">
        <v>748</v>
      </c>
      <c r="S162" s="99">
        <v>190</v>
      </c>
      <c r="T162" s="99">
        <f t="shared" si="90"/>
        <v>6650</v>
      </c>
      <c r="U162" s="98" t="s">
        <v>77</v>
      </c>
      <c r="V162" s="215"/>
      <c r="W162" s="99">
        <f t="shared" si="91"/>
        <v>0</v>
      </c>
      <c r="X162" s="98" t="s">
        <v>77</v>
      </c>
      <c r="Y162" s="215"/>
      <c r="Z162" s="99">
        <f t="shared" si="92"/>
        <v>0</v>
      </c>
      <c r="AA162" s="98" t="s">
        <v>77</v>
      </c>
      <c r="AB162" s="215"/>
      <c r="AC162" s="99">
        <f t="shared" si="93"/>
        <v>0</v>
      </c>
      <c r="AD162" s="98" t="s">
        <v>77</v>
      </c>
      <c r="AE162" s="215"/>
      <c r="AF162" s="99">
        <f t="shared" si="94"/>
        <v>0</v>
      </c>
      <c r="AG162" s="67">
        <v>377</v>
      </c>
      <c r="AH162" s="99">
        <v>90.42</v>
      </c>
      <c r="AI162" s="99">
        <f t="shared" si="95"/>
        <v>3164.7000000000003</v>
      </c>
      <c r="AJ162" s="67" t="s">
        <v>429</v>
      </c>
      <c r="AK162" s="99">
        <v>100.01</v>
      </c>
      <c r="AL162" s="248">
        <f t="shared" si="96"/>
        <v>3500.3500000000004</v>
      </c>
      <c r="AM162" s="73">
        <v>149</v>
      </c>
      <c r="AN162" s="74">
        <v>392</v>
      </c>
      <c r="AO162" s="75">
        <f t="shared" si="84"/>
        <v>13720</v>
      </c>
      <c r="AP162" s="73">
        <v>149</v>
      </c>
      <c r="AQ162" s="74">
        <v>450</v>
      </c>
      <c r="AR162" s="92" t="e">
        <f>AQ162*#REF!</f>
        <v>#REF!</v>
      </c>
      <c r="AS162" s="269">
        <v>149</v>
      </c>
      <c r="AT162" s="75">
        <v>350</v>
      </c>
      <c r="AU162" s="75" t="e">
        <f>AT162*#REF!</f>
        <v>#REF!</v>
      </c>
      <c r="AV162" s="73">
        <v>149</v>
      </c>
      <c r="AW162" s="246">
        <v>1373.18</v>
      </c>
      <c r="AX162" s="75" t="e">
        <f>AW162*#REF!</f>
        <v>#REF!</v>
      </c>
      <c r="AY162" s="93"/>
      <c r="AZ162" s="77">
        <f t="shared" si="85"/>
        <v>90.42</v>
      </c>
      <c r="BA162" s="77">
        <f t="shared" si="97"/>
        <v>419.57625000000002</v>
      </c>
      <c r="BB162" s="77">
        <f t="shared" si="98"/>
        <v>371</v>
      </c>
      <c r="BC162" s="77">
        <f t="shared" si="99"/>
        <v>1373.18</v>
      </c>
      <c r="BD162" s="88"/>
      <c r="BE162" s="79">
        <f t="shared" si="100"/>
        <v>3164.7000000000003</v>
      </c>
      <c r="BF162" s="80">
        <f t="shared" si="100"/>
        <v>14685.168750000001</v>
      </c>
      <c r="BG162" s="81">
        <f t="shared" si="100"/>
        <v>12985</v>
      </c>
      <c r="BH162" s="342">
        <f t="shared" si="101"/>
        <v>315.50166666666661</v>
      </c>
      <c r="BI162" s="82"/>
    </row>
    <row r="163" spans="1:61" ht="144" x14ac:dyDescent="0.25">
      <c r="A163" s="59">
        <v>150</v>
      </c>
      <c r="B163" s="83" t="s">
        <v>375</v>
      </c>
      <c r="C163" s="84" t="s">
        <v>430</v>
      </c>
      <c r="D163" s="85" t="s">
        <v>431</v>
      </c>
      <c r="E163" s="86" t="s">
        <v>9</v>
      </c>
      <c r="F163" s="64">
        <v>20</v>
      </c>
      <c r="G163" s="64">
        <f t="shared" si="87"/>
        <v>20</v>
      </c>
      <c r="H163" s="263">
        <v>466.33</v>
      </c>
      <c r="I163" s="264">
        <f t="shared" si="102"/>
        <v>9326.6</v>
      </c>
      <c r="J163" s="351"/>
      <c r="K163" s="68">
        <v>20</v>
      </c>
      <c r="L163" s="67">
        <v>220</v>
      </c>
      <c r="M163" s="99">
        <v>411</v>
      </c>
      <c r="N163" s="99">
        <f t="shared" si="88"/>
        <v>8220</v>
      </c>
      <c r="O163" s="98" t="s">
        <v>77</v>
      </c>
      <c r="P163" s="98"/>
      <c r="Q163" s="99">
        <f t="shared" si="89"/>
        <v>0</v>
      </c>
      <c r="R163" s="98" t="s">
        <v>77</v>
      </c>
      <c r="S163" s="99"/>
      <c r="T163" s="99"/>
      <c r="U163" s="98" t="s">
        <v>77</v>
      </c>
      <c r="V163" s="215"/>
      <c r="W163" s="99">
        <f t="shared" si="91"/>
        <v>0</v>
      </c>
      <c r="X163" s="98"/>
      <c r="Y163" s="215"/>
      <c r="Z163" s="99">
        <f t="shared" si="92"/>
        <v>0</v>
      </c>
      <c r="AA163" s="98" t="s">
        <v>77</v>
      </c>
      <c r="AB163" s="215"/>
      <c r="AC163" s="99">
        <f t="shared" si="93"/>
        <v>0</v>
      </c>
      <c r="AD163" s="98" t="s">
        <v>37</v>
      </c>
      <c r="AE163" s="215"/>
      <c r="AF163" s="99">
        <f t="shared" si="94"/>
        <v>0</v>
      </c>
      <c r="AG163" s="98" t="s">
        <v>77</v>
      </c>
      <c r="AH163" s="99"/>
      <c r="AI163" s="99">
        <f t="shared" si="95"/>
        <v>0</v>
      </c>
      <c r="AJ163" s="98" t="s">
        <v>77</v>
      </c>
      <c r="AK163" s="99"/>
      <c r="AL163" s="248">
        <f t="shared" si="96"/>
        <v>0</v>
      </c>
      <c r="AM163" s="73">
        <v>150</v>
      </c>
      <c r="AN163" s="74">
        <v>588</v>
      </c>
      <c r="AO163" s="75">
        <f t="shared" si="84"/>
        <v>11760</v>
      </c>
      <c r="AP163" s="73">
        <v>150</v>
      </c>
      <c r="AQ163" s="74">
        <v>400</v>
      </c>
      <c r="AR163" s="92" t="e">
        <f>AQ163*#REF!</f>
        <v>#REF!</v>
      </c>
      <c r="AS163" s="269">
        <v>150</v>
      </c>
      <c r="AT163" s="75">
        <v>400</v>
      </c>
      <c r="AU163" s="75" t="e">
        <f>AT163*#REF!</f>
        <v>#REF!</v>
      </c>
      <c r="AV163" s="73">
        <v>150</v>
      </c>
      <c r="AW163" s="246">
        <v>2342.4899999999998</v>
      </c>
      <c r="AX163" s="75" t="e">
        <f>AW163*#REF!</f>
        <v>#REF!</v>
      </c>
      <c r="AY163" s="93"/>
      <c r="AZ163" s="77">
        <f t="shared" si="85"/>
        <v>400</v>
      </c>
      <c r="BA163" s="77">
        <f t="shared" si="97"/>
        <v>828.298</v>
      </c>
      <c r="BB163" s="77">
        <f t="shared" si="98"/>
        <v>411</v>
      </c>
      <c r="BC163" s="77">
        <f t="shared" si="99"/>
        <v>2342.4899999999998</v>
      </c>
      <c r="BD163" s="88"/>
      <c r="BE163" s="79">
        <f t="shared" si="100"/>
        <v>8000</v>
      </c>
      <c r="BF163" s="80">
        <f t="shared" si="100"/>
        <v>16565.96</v>
      </c>
      <c r="BG163" s="81">
        <f t="shared" si="100"/>
        <v>8220</v>
      </c>
      <c r="BH163" s="342">
        <f t="shared" si="101"/>
        <v>466.33333333333331</v>
      </c>
      <c r="BI163" s="82"/>
    </row>
    <row r="164" spans="1:61" ht="36" x14ac:dyDescent="0.25">
      <c r="A164" s="137">
        <v>151</v>
      </c>
      <c r="B164" s="83" t="s">
        <v>375</v>
      </c>
      <c r="C164" s="84" t="s">
        <v>432</v>
      </c>
      <c r="D164" s="85" t="s">
        <v>433</v>
      </c>
      <c r="E164" s="86" t="s">
        <v>9</v>
      </c>
      <c r="F164" s="64">
        <v>3000</v>
      </c>
      <c r="G164" s="64">
        <f t="shared" si="87"/>
        <v>3000</v>
      </c>
      <c r="H164" s="263">
        <v>34.869999999999997</v>
      </c>
      <c r="I164" s="264">
        <f t="shared" si="102"/>
        <v>104609.99999999999</v>
      </c>
      <c r="J164" s="351">
        <v>12882</v>
      </c>
      <c r="K164" s="68">
        <v>3000</v>
      </c>
      <c r="L164" s="67">
        <v>203</v>
      </c>
      <c r="M164" s="99">
        <v>118</v>
      </c>
      <c r="N164" s="99">
        <f t="shared" si="88"/>
        <v>354000</v>
      </c>
      <c r="O164" s="67">
        <v>129</v>
      </c>
      <c r="P164" s="99">
        <v>15</v>
      </c>
      <c r="Q164" s="99">
        <f t="shared" si="89"/>
        <v>45000</v>
      </c>
      <c r="R164" s="67">
        <v>746</v>
      </c>
      <c r="S164" s="99">
        <v>16</v>
      </c>
      <c r="T164" s="99">
        <f t="shared" si="90"/>
        <v>48000</v>
      </c>
      <c r="U164" s="67" t="s">
        <v>434</v>
      </c>
      <c r="V164" s="99">
        <v>12</v>
      </c>
      <c r="W164" s="99">
        <f t="shared" si="91"/>
        <v>36000</v>
      </c>
      <c r="X164" s="67">
        <v>135</v>
      </c>
      <c r="Y164" s="99">
        <v>20</v>
      </c>
      <c r="Z164" s="99">
        <f t="shared" si="92"/>
        <v>60000</v>
      </c>
      <c r="AA164" s="98" t="s">
        <v>77</v>
      </c>
      <c r="AB164" s="215"/>
      <c r="AC164" s="99">
        <f t="shared" si="93"/>
        <v>0</v>
      </c>
      <c r="AD164" s="98" t="s">
        <v>77</v>
      </c>
      <c r="AE164" s="215"/>
      <c r="AF164" s="99">
        <f t="shared" si="94"/>
        <v>0</v>
      </c>
      <c r="AG164" s="67">
        <v>379</v>
      </c>
      <c r="AH164" s="99">
        <v>19.420000000000002</v>
      </c>
      <c r="AI164" s="99">
        <f t="shared" si="95"/>
        <v>58260.000000000007</v>
      </c>
      <c r="AJ164" s="67" t="s">
        <v>435</v>
      </c>
      <c r="AK164" s="99">
        <v>30</v>
      </c>
      <c r="AL164" s="248">
        <f t="shared" si="96"/>
        <v>90000</v>
      </c>
      <c r="AM164" s="73">
        <v>151</v>
      </c>
      <c r="AN164" s="74">
        <v>25.2</v>
      </c>
      <c r="AO164" s="75">
        <f t="shared" si="84"/>
        <v>75600</v>
      </c>
      <c r="AP164" s="73">
        <v>151</v>
      </c>
      <c r="AQ164" s="74">
        <v>120</v>
      </c>
      <c r="AR164" s="92" t="e">
        <f>AQ164*#REF!</f>
        <v>#REF!</v>
      </c>
      <c r="AS164" s="269">
        <v>151</v>
      </c>
      <c r="AT164" s="75">
        <v>25</v>
      </c>
      <c r="AU164" s="75" t="e">
        <f>AT164*#REF!</f>
        <v>#REF!</v>
      </c>
      <c r="AV164" s="73">
        <v>151</v>
      </c>
      <c r="AW164" s="246">
        <v>45.23</v>
      </c>
      <c r="AX164" s="75" t="e">
        <f>AW164*#REF!</f>
        <v>#REF!</v>
      </c>
      <c r="AY164" s="93"/>
      <c r="AZ164" s="77">
        <f t="shared" si="85"/>
        <v>12</v>
      </c>
      <c r="BA164" s="77">
        <f t="shared" si="97"/>
        <v>40.531818181818181</v>
      </c>
      <c r="BB164" s="77">
        <f t="shared" si="98"/>
        <v>25</v>
      </c>
      <c r="BC164" s="77">
        <f t="shared" si="99"/>
        <v>120</v>
      </c>
      <c r="BD164" s="88"/>
      <c r="BE164" s="79">
        <f t="shared" si="100"/>
        <v>36000</v>
      </c>
      <c r="BF164" s="80">
        <f t="shared" si="100"/>
        <v>121595.45454545454</v>
      </c>
      <c r="BG164" s="81">
        <f t="shared" si="100"/>
        <v>75000</v>
      </c>
      <c r="BH164" s="342">
        <f t="shared" si="101"/>
        <v>34.872222222222227</v>
      </c>
      <c r="BI164" s="82"/>
    </row>
    <row r="165" spans="1:61" ht="96" x14ac:dyDescent="0.25">
      <c r="A165" s="59">
        <v>152</v>
      </c>
      <c r="B165" s="96" t="s">
        <v>375</v>
      </c>
      <c r="C165" s="84" t="s">
        <v>436</v>
      </c>
      <c r="D165" s="85" t="s">
        <v>437</v>
      </c>
      <c r="E165" s="86" t="s">
        <v>9</v>
      </c>
      <c r="F165" s="64">
        <v>150</v>
      </c>
      <c r="G165" s="64">
        <f t="shared" si="87"/>
        <v>150</v>
      </c>
      <c r="H165" s="263">
        <v>410.84</v>
      </c>
      <c r="I165" s="264">
        <f t="shared" si="102"/>
        <v>61625.999999999993</v>
      </c>
      <c r="J165" s="351">
        <v>17350</v>
      </c>
      <c r="K165" s="68">
        <v>150</v>
      </c>
      <c r="L165" s="98" t="s">
        <v>77</v>
      </c>
      <c r="M165" s="215"/>
      <c r="N165" s="99">
        <f t="shared" si="88"/>
        <v>0</v>
      </c>
      <c r="O165" s="67">
        <v>123</v>
      </c>
      <c r="P165" s="99">
        <v>80</v>
      </c>
      <c r="Q165" s="99">
        <f t="shared" si="89"/>
        <v>12000</v>
      </c>
      <c r="R165" s="98" t="s">
        <v>77</v>
      </c>
      <c r="S165" s="215"/>
      <c r="T165" s="99">
        <f t="shared" si="90"/>
        <v>0</v>
      </c>
      <c r="U165" s="98" t="s">
        <v>77</v>
      </c>
      <c r="V165" s="215"/>
      <c r="W165" s="99">
        <f t="shared" si="91"/>
        <v>0</v>
      </c>
      <c r="X165" s="67">
        <v>170</v>
      </c>
      <c r="Y165" s="99">
        <v>137</v>
      </c>
      <c r="Z165" s="99">
        <f t="shared" si="92"/>
        <v>20550</v>
      </c>
      <c r="AA165" s="98" t="s">
        <v>77</v>
      </c>
      <c r="AB165" s="215"/>
      <c r="AC165" s="99">
        <f t="shared" si="93"/>
        <v>0</v>
      </c>
      <c r="AD165" s="98" t="s">
        <v>77</v>
      </c>
      <c r="AE165" s="215"/>
      <c r="AF165" s="99">
        <f t="shared" si="94"/>
        <v>0</v>
      </c>
      <c r="AG165" s="98" t="s">
        <v>77</v>
      </c>
      <c r="AH165" s="215"/>
      <c r="AI165" s="99">
        <f t="shared" si="95"/>
        <v>0</v>
      </c>
      <c r="AJ165" s="67" t="s">
        <v>438</v>
      </c>
      <c r="AK165" s="99">
        <v>100</v>
      </c>
      <c r="AL165" s="248">
        <f t="shared" si="96"/>
        <v>15000</v>
      </c>
      <c r="AM165" s="73">
        <v>152</v>
      </c>
      <c r="AN165" s="74">
        <v>224</v>
      </c>
      <c r="AO165" s="75">
        <f t="shared" si="84"/>
        <v>33600</v>
      </c>
      <c r="AP165" s="73">
        <v>152</v>
      </c>
      <c r="AQ165" s="74">
        <v>1400</v>
      </c>
      <c r="AR165" s="92" t="e">
        <f>AQ165*#REF!</f>
        <v>#REF!</v>
      </c>
      <c r="AS165" s="269">
        <v>152</v>
      </c>
      <c r="AT165" s="75">
        <v>220</v>
      </c>
      <c r="AU165" s="75" t="e">
        <f>AT165*#REF!</f>
        <v>#REF!</v>
      </c>
      <c r="AV165" s="73">
        <v>152</v>
      </c>
      <c r="AW165" s="246">
        <v>1373.18</v>
      </c>
      <c r="AX165" s="75" t="e">
        <f>AW165*#REF!</f>
        <v>#REF!</v>
      </c>
      <c r="AY165" s="93"/>
      <c r="AZ165" s="77">
        <f t="shared" si="85"/>
        <v>80</v>
      </c>
      <c r="BA165" s="77">
        <f t="shared" si="97"/>
        <v>504.88285714285718</v>
      </c>
      <c r="BB165" s="77">
        <f t="shared" si="98"/>
        <v>220</v>
      </c>
      <c r="BC165" s="77">
        <f t="shared" si="99"/>
        <v>1400</v>
      </c>
      <c r="BD165" s="88"/>
      <c r="BE165" s="79">
        <f t="shared" si="100"/>
        <v>12000</v>
      </c>
      <c r="BF165" s="80">
        <f t="shared" si="100"/>
        <v>75732.42857142858</v>
      </c>
      <c r="BG165" s="81">
        <f t="shared" si="100"/>
        <v>33000</v>
      </c>
      <c r="BH165" s="342">
        <f t="shared" si="101"/>
        <v>410.83600000000007</v>
      </c>
      <c r="BI165" s="82"/>
    </row>
    <row r="166" spans="1:61" ht="108" x14ac:dyDescent="0.25">
      <c r="A166" s="137">
        <v>153</v>
      </c>
      <c r="B166" s="103" t="s">
        <v>375</v>
      </c>
      <c r="C166" s="153" t="s">
        <v>439</v>
      </c>
      <c r="D166" s="154" t="s">
        <v>440</v>
      </c>
      <c r="E166" s="155" t="s">
        <v>9</v>
      </c>
      <c r="F166" s="64">
        <v>30</v>
      </c>
      <c r="G166" s="64">
        <f t="shared" si="87"/>
        <v>30</v>
      </c>
      <c r="H166" s="263">
        <v>556.29999999999995</v>
      </c>
      <c r="I166" s="264">
        <f t="shared" si="102"/>
        <v>16689</v>
      </c>
      <c r="J166" s="351">
        <v>17019</v>
      </c>
      <c r="K166" s="68">
        <v>300</v>
      </c>
      <c r="L166" s="98" t="s">
        <v>77</v>
      </c>
      <c r="M166" s="215"/>
      <c r="N166" s="99">
        <f t="shared" si="88"/>
        <v>0</v>
      </c>
      <c r="O166" s="67">
        <v>206</v>
      </c>
      <c r="P166" s="99">
        <v>150</v>
      </c>
      <c r="Q166" s="99">
        <f t="shared" si="89"/>
        <v>45000</v>
      </c>
      <c r="R166" s="67">
        <v>640</v>
      </c>
      <c r="S166" s="99">
        <v>350</v>
      </c>
      <c r="T166" s="99">
        <f t="shared" si="90"/>
        <v>105000</v>
      </c>
      <c r="U166" s="98" t="s">
        <v>77</v>
      </c>
      <c r="V166" s="215"/>
      <c r="W166" s="99">
        <f t="shared" si="91"/>
        <v>0</v>
      </c>
      <c r="X166" s="98" t="s">
        <v>77</v>
      </c>
      <c r="Y166" s="215"/>
      <c r="Z166" s="99">
        <f t="shared" si="92"/>
        <v>0</v>
      </c>
      <c r="AA166" s="98" t="s">
        <v>77</v>
      </c>
      <c r="AB166" s="215"/>
      <c r="AC166" s="99">
        <f t="shared" si="93"/>
        <v>0</v>
      </c>
      <c r="AD166" s="98" t="s">
        <v>77</v>
      </c>
      <c r="AE166" s="215"/>
      <c r="AF166" s="99">
        <f t="shared" si="94"/>
        <v>0</v>
      </c>
      <c r="AG166" s="98" t="s">
        <v>77</v>
      </c>
      <c r="AH166" s="215"/>
      <c r="AI166" s="99">
        <f t="shared" si="95"/>
        <v>0</v>
      </c>
      <c r="AJ166" s="98" t="s">
        <v>77</v>
      </c>
      <c r="AK166" s="215"/>
      <c r="AL166" s="256">
        <f t="shared" si="96"/>
        <v>0</v>
      </c>
      <c r="AM166" s="73">
        <v>153</v>
      </c>
      <c r="AN166" s="74">
        <v>252</v>
      </c>
      <c r="AO166" s="75">
        <f t="shared" si="84"/>
        <v>75600</v>
      </c>
      <c r="AP166" s="73">
        <v>153</v>
      </c>
      <c r="AQ166" s="74">
        <v>3400</v>
      </c>
      <c r="AR166" s="92" t="e">
        <f>AQ166*#REF!</f>
        <v>#REF!</v>
      </c>
      <c r="AS166" s="269">
        <v>153</v>
      </c>
      <c r="AT166" s="75">
        <v>250</v>
      </c>
      <c r="AU166" s="75" t="e">
        <f>AT166*#REF!</f>
        <v>#REF!</v>
      </c>
      <c r="AV166" s="73">
        <v>153</v>
      </c>
      <c r="AW166" s="246">
        <v>1373.18</v>
      </c>
      <c r="AX166" s="75" t="e">
        <f>AW166*#REF!</f>
        <v>#REF!</v>
      </c>
      <c r="AY166" s="93"/>
      <c r="AZ166" s="77">
        <f t="shared" si="85"/>
        <v>150</v>
      </c>
      <c r="BA166" s="77">
        <f t="shared" si="97"/>
        <v>962.53000000000009</v>
      </c>
      <c r="BB166" s="77">
        <f t="shared" si="98"/>
        <v>301</v>
      </c>
      <c r="BC166" s="77">
        <f t="shared" si="99"/>
        <v>3400</v>
      </c>
      <c r="BD166" s="88"/>
      <c r="BE166" s="79">
        <f t="shared" si="100"/>
        <v>45000</v>
      </c>
      <c r="BF166" s="80">
        <f t="shared" si="100"/>
        <v>288759</v>
      </c>
      <c r="BG166" s="81">
        <f t="shared" si="100"/>
        <v>90300</v>
      </c>
      <c r="BH166" s="342">
        <f t="shared" si="101"/>
        <v>556.29500000000007</v>
      </c>
      <c r="BI166" s="82"/>
    </row>
    <row r="167" spans="1:61" s="204" customFormat="1" x14ac:dyDescent="0.25">
      <c r="A167" s="225"/>
      <c r="B167" s="114"/>
      <c r="C167" s="115"/>
      <c r="D167" s="116" t="s">
        <v>441</v>
      </c>
      <c r="E167" s="116"/>
      <c r="F167" s="226"/>
      <c r="G167" s="226"/>
      <c r="H167" s="120"/>
      <c r="I167" s="120">
        <f>SUM(I143:I166)</f>
        <v>2499367.0500000003</v>
      </c>
      <c r="J167" s="360"/>
      <c r="K167" s="228"/>
      <c r="L167" s="227"/>
      <c r="M167" s="227"/>
      <c r="N167" s="227"/>
      <c r="O167" s="227"/>
      <c r="P167" s="227"/>
      <c r="Q167" s="227"/>
      <c r="R167" s="227"/>
      <c r="S167" s="227"/>
      <c r="T167" s="227"/>
      <c r="U167" s="227"/>
      <c r="V167" s="227"/>
      <c r="W167" s="227"/>
      <c r="X167" s="227"/>
      <c r="Y167" s="227"/>
      <c r="Z167" s="227"/>
      <c r="AA167" s="229"/>
      <c r="AB167" s="229"/>
      <c r="AC167" s="229"/>
      <c r="AD167" s="229"/>
      <c r="AE167" s="229"/>
      <c r="AF167" s="229"/>
      <c r="AG167" s="229"/>
      <c r="AH167" s="229"/>
      <c r="AI167" s="229"/>
      <c r="AJ167" s="229"/>
      <c r="AK167" s="229"/>
      <c r="AL167" s="229"/>
      <c r="AM167" s="229"/>
      <c r="AN167" s="229"/>
      <c r="AO167" s="229"/>
      <c r="AP167" s="229"/>
      <c r="AQ167" s="229"/>
      <c r="AR167" s="229"/>
      <c r="AS167" s="229"/>
      <c r="AT167" s="229"/>
      <c r="AU167" s="229"/>
      <c r="AV167" s="229"/>
      <c r="AW167" s="229"/>
      <c r="AX167" s="229"/>
      <c r="AY167" s="229"/>
      <c r="AZ167" s="203"/>
      <c r="BA167" s="203"/>
      <c r="BB167" s="203"/>
      <c r="BC167" s="229"/>
      <c r="BD167" s="229"/>
      <c r="BE167" s="125">
        <f>SUM(BE143:BE166)</f>
        <v>1354515.9999999998</v>
      </c>
      <c r="BF167" s="125">
        <f t="shared" ref="BF167:BG167" si="103">SUM(BF143:BF166)</f>
        <v>5170900.0805537505</v>
      </c>
      <c r="BG167" s="125">
        <f t="shared" si="103"/>
        <v>3351970</v>
      </c>
      <c r="BH167" s="346"/>
      <c r="BI167" s="82"/>
    </row>
    <row r="168" spans="1:61" x14ac:dyDescent="0.25">
      <c r="A168" s="270"/>
      <c r="B168" s="231"/>
      <c r="C168" s="231"/>
      <c r="D168" s="232" t="s">
        <v>442</v>
      </c>
      <c r="E168" s="271"/>
      <c r="F168" s="272"/>
      <c r="G168" s="272"/>
      <c r="H168" s="273"/>
      <c r="I168" s="274"/>
      <c r="J168" s="178"/>
      <c r="K168" s="179"/>
      <c r="L168" s="178"/>
      <c r="M168" s="178"/>
      <c r="N168" s="178"/>
      <c r="O168" s="178"/>
      <c r="P168" s="178"/>
      <c r="Q168" s="178"/>
      <c r="R168" s="178"/>
      <c r="S168" s="178"/>
      <c r="T168" s="178"/>
      <c r="U168" s="178"/>
      <c r="V168" s="178"/>
      <c r="W168" s="178"/>
      <c r="X168" s="178"/>
      <c r="Y168" s="178"/>
      <c r="Z168" s="178"/>
      <c r="AA168" s="135"/>
      <c r="AB168" s="135"/>
      <c r="AC168" s="135"/>
      <c r="AD168" s="135"/>
      <c r="AE168" s="135"/>
      <c r="AF168" s="135"/>
      <c r="AG168" s="135"/>
      <c r="AH168" s="135"/>
      <c r="AI168" s="135"/>
      <c r="AJ168" s="135"/>
      <c r="AK168" s="135"/>
      <c r="AL168" s="240"/>
      <c r="AM168" s="240"/>
      <c r="AN168" s="240"/>
      <c r="AO168" s="240"/>
      <c r="AP168" s="240"/>
      <c r="AQ168" s="240"/>
      <c r="AR168" s="240"/>
      <c r="AS168" s="240"/>
      <c r="AT168" s="240"/>
      <c r="AU168" s="240"/>
      <c r="AV168" s="240"/>
      <c r="AW168" s="240"/>
      <c r="AX168" s="240"/>
      <c r="AY168" s="240"/>
      <c r="AZ168" s="209"/>
      <c r="BA168" s="209"/>
      <c r="BB168" s="209"/>
      <c r="BC168" s="240"/>
      <c r="BD168" s="240"/>
      <c r="BE168" s="240"/>
      <c r="BF168" s="240"/>
      <c r="BG168" s="240"/>
      <c r="BH168" s="347"/>
      <c r="BI168" s="82"/>
    </row>
    <row r="169" spans="1:61" ht="24" x14ac:dyDescent="0.25">
      <c r="A169" s="59">
        <v>154</v>
      </c>
      <c r="B169" s="60" t="s">
        <v>443</v>
      </c>
      <c r="C169" s="84" t="s">
        <v>444</v>
      </c>
      <c r="D169" s="62" t="s">
        <v>445</v>
      </c>
      <c r="E169" s="63" t="s">
        <v>62</v>
      </c>
      <c r="F169" s="64">
        <v>25</v>
      </c>
      <c r="G169" s="64">
        <f t="shared" ref="G169:G200" si="104">SUM(F169:F169)</f>
        <v>25</v>
      </c>
      <c r="H169" s="183">
        <v>215.4</v>
      </c>
      <c r="I169" s="184">
        <f>G169*H169</f>
        <v>5385</v>
      </c>
      <c r="J169" s="351">
        <v>17019</v>
      </c>
      <c r="K169" s="68">
        <v>210</v>
      </c>
      <c r="L169" s="67">
        <v>93</v>
      </c>
      <c r="M169" s="99">
        <v>255</v>
      </c>
      <c r="N169" s="99">
        <f t="shared" ref="N169:N226" si="105">M169*K169</f>
        <v>53550</v>
      </c>
      <c r="O169" s="67">
        <v>207</v>
      </c>
      <c r="P169" s="99">
        <v>75</v>
      </c>
      <c r="Q169" s="99">
        <f t="shared" ref="Q169:Q226" si="106">P169*K169</f>
        <v>15750</v>
      </c>
      <c r="R169" s="98" t="s">
        <v>77</v>
      </c>
      <c r="S169" s="215"/>
      <c r="T169" s="99">
        <f t="shared" ref="T169:T226" si="107">S169*K169</f>
        <v>0</v>
      </c>
      <c r="U169" s="98" t="s">
        <v>77</v>
      </c>
      <c r="V169" s="215"/>
      <c r="W169" s="99">
        <f t="shared" ref="W169:W226" si="108">V169*K169</f>
        <v>0</v>
      </c>
      <c r="X169" s="67">
        <v>171</v>
      </c>
      <c r="Y169" s="99">
        <v>100</v>
      </c>
      <c r="Z169" s="99">
        <f t="shared" ref="Z169:Z226" si="109">Y169*K169</f>
        <v>21000</v>
      </c>
      <c r="AA169" s="98" t="s">
        <v>77</v>
      </c>
      <c r="AB169" s="215"/>
      <c r="AC169" s="99">
        <f t="shared" ref="AC169:AC226" si="110">AB169*K169</f>
        <v>0</v>
      </c>
      <c r="AD169" s="98" t="s">
        <v>77</v>
      </c>
      <c r="AE169" s="215"/>
      <c r="AF169" s="99">
        <f t="shared" ref="AF169:AF226" si="111">AE169*K169</f>
        <v>0</v>
      </c>
      <c r="AG169" s="98" t="s">
        <v>77</v>
      </c>
      <c r="AH169" s="215"/>
      <c r="AI169" s="99">
        <f t="shared" ref="AI169:AI226" si="112">AH169*K169</f>
        <v>0</v>
      </c>
      <c r="AJ169" s="98" t="s">
        <v>77</v>
      </c>
      <c r="AK169" s="215"/>
      <c r="AL169" s="245">
        <f t="shared" ref="AL169:AL226" si="113">AK169*K169</f>
        <v>0</v>
      </c>
      <c r="AM169" s="73">
        <v>154</v>
      </c>
      <c r="AN169" s="74">
        <v>112</v>
      </c>
      <c r="AO169" s="75">
        <f t="shared" si="84"/>
        <v>23520</v>
      </c>
      <c r="AP169" s="73">
        <v>154</v>
      </c>
      <c r="AQ169" s="74">
        <v>500</v>
      </c>
      <c r="AR169" s="92" t="e">
        <f>AQ169*#REF!</f>
        <v>#REF!</v>
      </c>
      <c r="AS169" s="269">
        <v>154</v>
      </c>
      <c r="AT169" s="75">
        <v>110</v>
      </c>
      <c r="AU169" s="75" t="e">
        <f>AT169*#REF!</f>
        <v>#REF!</v>
      </c>
      <c r="AV169" s="73">
        <v>154</v>
      </c>
      <c r="AW169" s="246">
        <v>726.98</v>
      </c>
      <c r="AX169" s="75" t="e">
        <f>AW169*#REF!</f>
        <v>#REF!</v>
      </c>
      <c r="AY169" s="93"/>
      <c r="AZ169" s="77">
        <f t="shared" si="85"/>
        <v>75</v>
      </c>
      <c r="BA169" s="77">
        <f t="shared" ref="BA169:BA226" si="114">AVERAGE(AK169,AH169,AE169,AB169,Y169,V169,S169,P169,M169,AN169,AQ169,AT169,AW169)</f>
        <v>268.42571428571426</v>
      </c>
      <c r="BB169" s="77">
        <f t="shared" ref="BB169:BB226" si="115">MEDIAN(AK169,AH169,AE169,AB169,Y169,V169,S169,P169,M169,AN169,AQ169,AT169,AW169)</f>
        <v>112</v>
      </c>
      <c r="BC169" s="77">
        <f t="shared" ref="BC169:BC226" si="116">MAX(AK169,AH169,AE169,AB169,Y169,V169,S169,P169,M169,AN169,AQ169,AT169,AW169)</f>
        <v>726.98</v>
      </c>
      <c r="BD169" s="88"/>
      <c r="BE169" s="79">
        <f t="shared" ref="BE169:BG200" si="117">AZ169*$K169</f>
        <v>15750</v>
      </c>
      <c r="BF169" s="80">
        <f t="shared" si="117"/>
        <v>56369.399999999994</v>
      </c>
      <c r="BG169" s="81">
        <f t="shared" si="117"/>
        <v>23520</v>
      </c>
      <c r="BH169" s="342">
        <f t="shared" ref="BH169:BH226" si="118">(SUM(M169,P169,S169,V169,Y169,AB169,AE169,AH169,AK169,AN169,AQ169,AT169,AW169)-MAX(M169,P169,S169,V169,Y169,AB169,AE169,AH169,AK169,AN169,AQ169,AT169,AW169)-MIN(M169,P169,S169,V169,Y169,AB169,AE169,AH169,AK169,AN169,AQ169,AT169,AW169))/(COUNT(M169,P169,S169,V169,Y169,AB169,AE169,AH169,AK169,AN169,AQ169,AT169,AW169)-2)</f>
        <v>215.4</v>
      </c>
      <c r="BI169" s="82"/>
    </row>
    <row r="170" spans="1:61" ht="24" x14ac:dyDescent="0.25">
      <c r="A170" s="137">
        <v>155</v>
      </c>
      <c r="B170" s="96" t="s">
        <v>443</v>
      </c>
      <c r="C170" s="84" t="s">
        <v>446</v>
      </c>
      <c r="D170" s="216" t="s">
        <v>447</v>
      </c>
      <c r="E170" s="86" t="s">
        <v>62</v>
      </c>
      <c r="F170" s="64">
        <v>25</v>
      </c>
      <c r="G170" s="64">
        <f t="shared" si="104"/>
        <v>25</v>
      </c>
      <c r="H170" s="183">
        <v>384</v>
      </c>
      <c r="I170" s="184">
        <f t="shared" ref="I170:I225" si="119">G170*H170</f>
        <v>9600</v>
      </c>
      <c r="J170" s="351">
        <v>17019</v>
      </c>
      <c r="K170" s="68">
        <v>210</v>
      </c>
      <c r="L170" s="98" t="s">
        <v>77</v>
      </c>
      <c r="M170" s="215"/>
      <c r="N170" s="99">
        <f t="shared" si="105"/>
        <v>0</v>
      </c>
      <c r="O170" s="98" t="s">
        <v>77</v>
      </c>
      <c r="P170" s="215"/>
      <c r="Q170" s="99">
        <f t="shared" si="106"/>
        <v>0</v>
      </c>
      <c r="R170" s="98" t="s">
        <v>77</v>
      </c>
      <c r="S170" s="215"/>
      <c r="T170" s="99">
        <f t="shared" si="107"/>
        <v>0</v>
      </c>
      <c r="U170" s="98" t="s">
        <v>77</v>
      </c>
      <c r="V170" s="215"/>
      <c r="W170" s="99">
        <f t="shared" si="108"/>
        <v>0</v>
      </c>
      <c r="X170" s="98" t="s">
        <v>77</v>
      </c>
      <c r="Y170" s="215"/>
      <c r="Z170" s="99">
        <f t="shared" si="109"/>
        <v>0</v>
      </c>
      <c r="AA170" s="98" t="s">
        <v>77</v>
      </c>
      <c r="AB170" s="215"/>
      <c r="AC170" s="99">
        <f t="shared" si="110"/>
        <v>0</v>
      </c>
      <c r="AD170" s="98" t="s">
        <v>77</v>
      </c>
      <c r="AE170" s="215"/>
      <c r="AF170" s="99">
        <f t="shared" si="111"/>
        <v>0</v>
      </c>
      <c r="AG170" s="98" t="s">
        <v>77</v>
      </c>
      <c r="AH170" s="215"/>
      <c r="AI170" s="99">
        <f t="shared" si="112"/>
        <v>0</v>
      </c>
      <c r="AJ170" s="98" t="s">
        <v>77</v>
      </c>
      <c r="AK170" s="215"/>
      <c r="AL170" s="248">
        <f t="shared" si="113"/>
        <v>0</v>
      </c>
      <c r="AM170" s="73">
        <v>155</v>
      </c>
      <c r="AN170" s="74">
        <v>168</v>
      </c>
      <c r="AO170" s="75">
        <f t="shared" si="84"/>
        <v>35280</v>
      </c>
      <c r="AP170" s="73">
        <v>155</v>
      </c>
      <c r="AQ170" s="74">
        <v>600</v>
      </c>
      <c r="AR170" s="92" t="e">
        <f>AQ170*#REF!</f>
        <v>#REF!</v>
      </c>
      <c r="AS170" s="269">
        <v>155</v>
      </c>
      <c r="AT170" s="75">
        <v>150</v>
      </c>
      <c r="AU170" s="75" t="e">
        <f>AT170*#REF!</f>
        <v>#REF!</v>
      </c>
      <c r="AV170" s="73">
        <v>155</v>
      </c>
      <c r="AW170" s="246">
        <v>613.89</v>
      </c>
      <c r="AX170" s="75" t="e">
        <f>AW170*#REF!</f>
        <v>#REF!</v>
      </c>
      <c r="AY170" s="93"/>
      <c r="AZ170" s="77">
        <f t="shared" si="85"/>
        <v>150</v>
      </c>
      <c r="BA170" s="77">
        <f t="shared" si="114"/>
        <v>382.97249999999997</v>
      </c>
      <c r="BB170" s="77">
        <f t="shared" si="115"/>
        <v>384</v>
      </c>
      <c r="BC170" s="77">
        <f t="shared" si="116"/>
        <v>613.89</v>
      </c>
      <c r="BD170" s="88"/>
      <c r="BE170" s="79">
        <f t="shared" si="117"/>
        <v>31500</v>
      </c>
      <c r="BF170" s="80">
        <f t="shared" si="117"/>
        <v>80424.224999999991</v>
      </c>
      <c r="BG170" s="81">
        <f t="shared" si="117"/>
        <v>80640</v>
      </c>
      <c r="BH170" s="342">
        <f t="shared" si="118"/>
        <v>383.99999999999994</v>
      </c>
      <c r="BI170" s="82"/>
    </row>
    <row r="171" spans="1:61" ht="36" x14ac:dyDescent="0.25">
      <c r="A171" s="59">
        <v>156</v>
      </c>
      <c r="B171" s="96" t="s">
        <v>443</v>
      </c>
      <c r="C171" s="84" t="s">
        <v>448</v>
      </c>
      <c r="D171" s="216" t="s">
        <v>449</v>
      </c>
      <c r="E171" s="86" t="s">
        <v>62</v>
      </c>
      <c r="F171" s="64">
        <v>20</v>
      </c>
      <c r="G171" s="64">
        <f t="shared" si="104"/>
        <v>20</v>
      </c>
      <c r="H171" s="183">
        <v>263</v>
      </c>
      <c r="I171" s="184">
        <f t="shared" si="119"/>
        <v>5260</v>
      </c>
      <c r="J171" s="351">
        <v>17019</v>
      </c>
      <c r="K171" s="68">
        <v>410</v>
      </c>
      <c r="L171" s="98" t="s">
        <v>77</v>
      </c>
      <c r="M171" s="215"/>
      <c r="N171" s="99">
        <f t="shared" si="105"/>
        <v>0</v>
      </c>
      <c r="O171" s="98" t="s">
        <v>77</v>
      </c>
      <c r="P171" s="215"/>
      <c r="Q171" s="99">
        <f t="shared" si="106"/>
        <v>0</v>
      </c>
      <c r="R171" s="98" t="s">
        <v>77</v>
      </c>
      <c r="S171" s="215"/>
      <c r="T171" s="99">
        <f t="shared" si="107"/>
        <v>0</v>
      </c>
      <c r="U171" s="98" t="s">
        <v>77</v>
      </c>
      <c r="V171" s="215"/>
      <c r="W171" s="99">
        <f t="shared" si="108"/>
        <v>0</v>
      </c>
      <c r="X171" s="98" t="s">
        <v>77</v>
      </c>
      <c r="Y171" s="215"/>
      <c r="Z171" s="99">
        <f t="shared" si="109"/>
        <v>0</v>
      </c>
      <c r="AA171" s="98" t="s">
        <v>77</v>
      </c>
      <c r="AB171" s="215"/>
      <c r="AC171" s="99">
        <f t="shared" si="110"/>
        <v>0</v>
      </c>
      <c r="AD171" s="98" t="s">
        <v>77</v>
      </c>
      <c r="AE171" s="215"/>
      <c r="AF171" s="99">
        <f t="shared" si="111"/>
        <v>0</v>
      </c>
      <c r="AG171" s="98" t="s">
        <v>77</v>
      </c>
      <c r="AH171" s="215"/>
      <c r="AI171" s="99">
        <f t="shared" si="112"/>
        <v>0</v>
      </c>
      <c r="AJ171" s="98" t="s">
        <v>77</v>
      </c>
      <c r="AK171" s="215"/>
      <c r="AL171" s="248">
        <f t="shared" si="113"/>
        <v>0</v>
      </c>
      <c r="AM171" s="73">
        <v>156</v>
      </c>
      <c r="AN171" s="74">
        <v>126</v>
      </c>
      <c r="AO171" s="75">
        <f t="shared" si="84"/>
        <v>51660</v>
      </c>
      <c r="AP171" s="73">
        <v>156</v>
      </c>
      <c r="AQ171" s="74">
        <v>400</v>
      </c>
      <c r="AR171" s="92" t="e">
        <f>AQ171*#REF!</f>
        <v>#REF!</v>
      </c>
      <c r="AS171" s="269">
        <v>156</v>
      </c>
      <c r="AT171" s="75">
        <v>120</v>
      </c>
      <c r="AU171" s="75" t="e">
        <f>AT171*#REF!</f>
        <v>#REF!</v>
      </c>
      <c r="AV171" s="73">
        <v>156</v>
      </c>
      <c r="AW171" s="246">
        <v>484.65</v>
      </c>
      <c r="AX171" s="75" t="e">
        <f>AW171*#REF!</f>
        <v>#REF!</v>
      </c>
      <c r="AY171" s="93"/>
      <c r="AZ171" s="77">
        <f t="shared" si="85"/>
        <v>120</v>
      </c>
      <c r="BA171" s="77">
        <f t="shared" si="114"/>
        <v>282.66250000000002</v>
      </c>
      <c r="BB171" s="77">
        <f t="shared" si="115"/>
        <v>263</v>
      </c>
      <c r="BC171" s="77">
        <f t="shared" si="116"/>
        <v>484.65</v>
      </c>
      <c r="BD171" s="88"/>
      <c r="BE171" s="79">
        <f t="shared" si="117"/>
        <v>49200</v>
      </c>
      <c r="BF171" s="80">
        <f t="shared" si="117"/>
        <v>115891.62500000001</v>
      </c>
      <c r="BG171" s="81">
        <f t="shared" si="117"/>
        <v>107830</v>
      </c>
      <c r="BH171" s="342">
        <f t="shared" si="118"/>
        <v>263.00000000000006</v>
      </c>
      <c r="BI171" s="82"/>
    </row>
    <row r="172" spans="1:61" ht="60" x14ac:dyDescent="0.25">
      <c r="A172" s="137">
        <v>157</v>
      </c>
      <c r="B172" s="96" t="s">
        <v>443</v>
      </c>
      <c r="C172" s="84" t="s">
        <v>450</v>
      </c>
      <c r="D172" s="216" t="s">
        <v>451</v>
      </c>
      <c r="E172" s="86" t="s">
        <v>62</v>
      </c>
      <c r="F172" s="64"/>
      <c r="G172" s="64">
        <f t="shared" si="104"/>
        <v>0</v>
      </c>
      <c r="H172" s="183">
        <v>204.9</v>
      </c>
      <c r="I172" s="184">
        <f t="shared" si="119"/>
        <v>0</v>
      </c>
      <c r="J172" s="351">
        <v>17019</v>
      </c>
      <c r="K172" s="68">
        <v>100</v>
      </c>
      <c r="L172" s="98" t="s">
        <v>77</v>
      </c>
      <c r="M172" s="215"/>
      <c r="N172" s="99">
        <f t="shared" si="105"/>
        <v>0</v>
      </c>
      <c r="O172" s="98" t="s">
        <v>77</v>
      </c>
      <c r="P172" s="215"/>
      <c r="Q172" s="99">
        <f t="shared" si="106"/>
        <v>0</v>
      </c>
      <c r="R172" s="98" t="s">
        <v>77</v>
      </c>
      <c r="S172" s="215"/>
      <c r="T172" s="99">
        <f t="shared" si="107"/>
        <v>0</v>
      </c>
      <c r="U172" s="98" t="s">
        <v>77</v>
      </c>
      <c r="V172" s="215"/>
      <c r="W172" s="99">
        <f t="shared" si="108"/>
        <v>0</v>
      </c>
      <c r="X172" s="98" t="s">
        <v>77</v>
      </c>
      <c r="Y172" s="215"/>
      <c r="Z172" s="99">
        <f t="shared" si="109"/>
        <v>0</v>
      </c>
      <c r="AA172" s="98" t="s">
        <v>77</v>
      </c>
      <c r="AB172" s="215"/>
      <c r="AC172" s="99">
        <f t="shared" si="110"/>
        <v>0</v>
      </c>
      <c r="AD172" s="98" t="s">
        <v>77</v>
      </c>
      <c r="AE172" s="215"/>
      <c r="AF172" s="99">
        <f t="shared" si="111"/>
        <v>0</v>
      </c>
      <c r="AG172" s="98" t="s">
        <v>77</v>
      </c>
      <c r="AH172" s="215"/>
      <c r="AI172" s="99">
        <f t="shared" si="112"/>
        <v>0</v>
      </c>
      <c r="AJ172" s="98" t="s">
        <v>77</v>
      </c>
      <c r="AK172" s="215"/>
      <c r="AL172" s="248">
        <f t="shared" si="113"/>
        <v>0</v>
      </c>
      <c r="AM172" s="73">
        <v>157</v>
      </c>
      <c r="AN172" s="74">
        <v>119</v>
      </c>
      <c r="AO172" s="75">
        <f t="shared" si="84"/>
        <v>11900</v>
      </c>
      <c r="AP172" s="73">
        <v>157</v>
      </c>
      <c r="AQ172" s="74">
        <v>480</v>
      </c>
      <c r="AR172" s="92" t="e">
        <f>AQ172*#REF!</f>
        <v>#REF!</v>
      </c>
      <c r="AS172" s="269">
        <v>157</v>
      </c>
      <c r="AT172" s="75">
        <v>115</v>
      </c>
      <c r="AU172" s="75" t="e">
        <f>AT172*#REF!</f>
        <v>#REF!</v>
      </c>
      <c r="AV172" s="73">
        <v>157</v>
      </c>
      <c r="AW172" s="246">
        <v>290.79000000000002</v>
      </c>
      <c r="AX172" s="75" t="e">
        <f>AW172*#REF!</f>
        <v>#REF!</v>
      </c>
      <c r="AY172" s="93"/>
      <c r="AZ172" s="77">
        <f t="shared" si="85"/>
        <v>115</v>
      </c>
      <c r="BA172" s="77">
        <f t="shared" si="114"/>
        <v>251.19749999999999</v>
      </c>
      <c r="BB172" s="77">
        <f t="shared" si="115"/>
        <v>204.89500000000001</v>
      </c>
      <c r="BC172" s="77">
        <f t="shared" si="116"/>
        <v>480</v>
      </c>
      <c r="BD172" s="88"/>
      <c r="BE172" s="79">
        <f t="shared" si="117"/>
        <v>11500</v>
      </c>
      <c r="BF172" s="80">
        <f t="shared" si="117"/>
        <v>25119.75</v>
      </c>
      <c r="BG172" s="81">
        <f t="shared" si="117"/>
        <v>20489.5</v>
      </c>
      <c r="BH172" s="342">
        <f t="shared" si="118"/>
        <v>204.89499999999998</v>
      </c>
      <c r="BI172" s="82"/>
    </row>
    <row r="173" spans="1:61" ht="36" x14ac:dyDescent="0.25">
      <c r="A173" s="59">
        <v>158</v>
      </c>
      <c r="B173" s="83" t="s">
        <v>443</v>
      </c>
      <c r="C173" s="84" t="s">
        <v>452</v>
      </c>
      <c r="D173" s="85" t="s">
        <v>453</v>
      </c>
      <c r="E173" s="86" t="s">
        <v>62</v>
      </c>
      <c r="F173" s="64">
        <v>50</v>
      </c>
      <c r="G173" s="64">
        <f t="shared" si="104"/>
        <v>50</v>
      </c>
      <c r="H173" s="183">
        <v>206.58</v>
      </c>
      <c r="I173" s="184">
        <f t="shared" si="119"/>
        <v>10329</v>
      </c>
      <c r="J173" s="351">
        <v>17019</v>
      </c>
      <c r="K173" s="68">
        <v>100</v>
      </c>
      <c r="L173" s="98" t="s">
        <v>77</v>
      </c>
      <c r="M173" s="215"/>
      <c r="N173" s="99">
        <f t="shared" si="105"/>
        <v>0</v>
      </c>
      <c r="O173" s="67">
        <v>209</v>
      </c>
      <c r="P173" s="99">
        <v>70</v>
      </c>
      <c r="Q173" s="99">
        <f t="shared" si="106"/>
        <v>7000</v>
      </c>
      <c r="R173" s="98" t="s">
        <v>77</v>
      </c>
      <c r="S173" s="215"/>
      <c r="T173" s="99">
        <f t="shared" si="107"/>
        <v>0</v>
      </c>
      <c r="U173" s="98" t="s">
        <v>77</v>
      </c>
      <c r="V173" s="215"/>
      <c r="W173" s="99">
        <f t="shared" si="108"/>
        <v>0</v>
      </c>
      <c r="X173" s="67">
        <v>5</v>
      </c>
      <c r="Y173" s="99">
        <v>180</v>
      </c>
      <c r="Z173" s="99">
        <f t="shared" si="109"/>
        <v>18000</v>
      </c>
      <c r="AA173" s="67">
        <v>28</v>
      </c>
      <c r="AB173" s="99">
        <v>175.46</v>
      </c>
      <c r="AC173" s="99">
        <f t="shared" si="110"/>
        <v>17546</v>
      </c>
      <c r="AD173" s="98" t="s">
        <v>77</v>
      </c>
      <c r="AE173" s="215"/>
      <c r="AF173" s="99">
        <f t="shared" si="111"/>
        <v>0</v>
      </c>
      <c r="AG173" s="98" t="s">
        <v>77</v>
      </c>
      <c r="AH173" s="215"/>
      <c r="AI173" s="99">
        <f t="shared" si="112"/>
        <v>0</v>
      </c>
      <c r="AJ173" s="67" t="s">
        <v>454</v>
      </c>
      <c r="AK173" s="99">
        <v>130</v>
      </c>
      <c r="AL173" s="248">
        <f t="shared" si="113"/>
        <v>13000</v>
      </c>
      <c r="AM173" s="73">
        <v>158</v>
      </c>
      <c r="AN173" s="74">
        <v>154</v>
      </c>
      <c r="AO173" s="75">
        <f t="shared" si="84"/>
        <v>15400</v>
      </c>
      <c r="AP173" s="73">
        <v>158</v>
      </c>
      <c r="AQ173" s="74">
        <v>450</v>
      </c>
      <c r="AR173" s="92" t="e">
        <f>AQ173*#REF!</f>
        <v>#REF!</v>
      </c>
      <c r="AS173" s="269">
        <v>158</v>
      </c>
      <c r="AT173" s="75">
        <v>150</v>
      </c>
      <c r="AU173" s="75" t="e">
        <f>AT173*#REF!</f>
        <v>#REF!</v>
      </c>
      <c r="AV173" s="73">
        <v>158</v>
      </c>
      <c r="AW173" s="246">
        <v>1050.08</v>
      </c>
      <c r="AX173" s="75" t="e">
        <f>AW173*#REF!</f>
        <v>#REF!</v>
      </c>
      <c r="AY173" s="93"/>
      <c r="AZ173" s="77">
        <f t="shared" si="85"/>
        <v>70</v>
      </c>
      <c r="BA173" s="77">
        <f t="shared" si="114"/>
        <v>294.9425</v>
      </c>
      <c r="BB173" s="77">
        <f t="shared" si="115"/>
        <v>164.73000000000002</v>
      </c>
      <c r="BC173" s="77">
        <f t="shared" si="116"/>
        <v>1050.08</v>
      </c>
      <c r="BD173" s="88"/>
      <c r="BE173" s="79">
        <f t="shared" si="117"/>
        <v>7000</v>
      </c>
      <c r="BF173" s="80">
        <f t="shared" si="117"/>
        <v>29494.25</v>
      </c>
      <c r="BG173" s="81">
        <f t="shared" si="117"/>
        <v>16473</v>
      </c>
      <c r="BH173" s="342">
        <f t="shared" si="118"/>
        <v>206.57666666666668</v>
      </c>
      <c r="BI173" s="82"/>
    </row>
    <row r="174" spans="1:61" ht="36" x14ac:dyDescent="0.25">
      <c r="A174" s="137">
        <v>159</v>
      </c>
      <c r="B174" s="83" t="s">
        <v>443</v>
      </c>
      <c r="C174" s="84" t="s">
        <v>455</v>
      </c>
      <c r="D174" s="216" t="s">
        <v>456</v>
      </c>
      <c r="E174" s="86" t="s">
        <v>62</v>
      </c>
      <c r="F174" s="64"/>
      <c r="G174" s="64">
        <f t="shared" si="104"/>
        <v>0</v>
      </c>
      <c r="H174" s="183">
        <v>298</v>
      </c>
      <c r="I174" s="184">
        <f t="shared" si="119"/>
        <v>0</v>
      </c>
      <c r="J174" s="351">
        <v>17019</v>
      </c>
      <c r="K174" s="68">
        <v>100</v>
      </c>
      <c r="L174" s="98" t="s">
        <v>77</v>
      </c>
      <c r="M174" s="215"/>
      <c r="N174" s="99">
        <f t="shared" si="105"/>
        <v>0</v>
      </c>
      <c r="O174" s="98" t="s">
        <v>77</v>
      </c>
      <c r="P174" s="215"/>
      <c r="Q174" s="99">
        <f t="shared" si="106"/>
        <v>0</v>
      </c>
      <c r="R174" s="98" t="s">
        <v>77</v>
      </c>
      <c r="S174" s="215"/>
      <c r="T174" s="99">
        <f t="shared" si="107"/>
        <v>0</v>
      </c>
      <c r="U174" s="98" t="s">
        <v>77</v>
      </c>
      <c r="V174" s="215"/>
      <c r="W174" s="99">
        <f t="shared" si="108"/>
        <v>0</v>
      </c>
      <c r="X174" s="98" t="s">
        <v>77</v>
      </c>
      <c r="Y174" s="215"/>
      <c r="Z174" s="99">
        <f t="shared" si="109"/>
        <v>0</v>
      </c>
      <c r="AA174" s="98" t="s">
        <v>77</v>
      </c>
      <c r="AB174" s="215"/>
      <c r="AC174" s="99">
        <f t="shared" si="110"/>
        <v>0</v>
      </c>
      <c r="AD174" s="98" t="s">
        <v>77</v>
      </c>
      <c r="AE174" s="215"/>
      <c r="AF174" s="99">
        <f t="shared" si="111"/>
        <v>0</v>
      </c>
      <c r="AG174" s="98" t="s">
        <v>77</v>
      </c>
      <c r="AH174" s="215"/>
      <c r="AI174" s="99">
        <f t="shared" si="112"/>
        <v>0</v>
      </c>
      <c r="AJ174" s="98" t="s">
        <v>77</v>
      </c>
      <c r="AK174" s="215"/>
      <c r="AL174" s="248">
        <f t="shared" si="113"/>
        <v>0</v>
      </c>
      <c r="AM174" s="73">
        <v>159</v>
      </c>
      <c r="AN174" s="74">
        <v>196</v>
      </c>
      <c r="AO174" s="75">
        <f t="shared" si="84"/>
        <v>19600</v>
      </c>
      <c r="AP174" s="73">
        <v>159</v>
      </c>
      <c r="AQ174" s="74">
        <v>400</v>
      </c>
      <c r="AR174" s="92" t="e">
        <f>AQ174*#REF!</f>
        <v>#REF!</v>
      </c>
      <c r="AS174" s="269">
        <v>159</v>
      </c>
      <c r="AT174" s="75">
        <v>190</v>
      </c>
      <c r="AU174" s="75" t="e">
        <f>AT174*#REF!</f>
        <v>#REF!</v>
      </c>
      <c r="AV174" s="73">
        <v>159</v>
      </c>
      <c r="AW174" s="246">
        <v>1211.6300000000001</v>
      </c>
      <c r="AX174" s="75" t="e">
        <f>AW174*#REF!</f>
        <v>#REF!</v>
      </c>
      <c r="AY174" s="93"/>
      <c r="AZ174" s="77">
        <f t="shared" si="85"/>
        <v>190</v>
      </c>
      <c r="BA174" s="77">
        <f t="shared" si="114"/>
        <v>499.40750000000003</v>
      </c>
      <c r="BB174" s="77">
        <f t="shared" si="115"/>
        <v>298</v>
      </c>
      <c r="BC174" s="77">
        <f t="shared" si="116"/>
        <v>1211.6300000000001</v>
      </c>
      <c r="BD174" s="88"/>
      <c r="BE174" s="79">
        <f t="shared" si="117"/>
        <v>19000</v>
      </c>
      <c r="BF174" s="80">
        <f t="shared" si="117"/>
        <v>49940.75</v>
      </c>
      <c r="BG174" s="81">
        <f t="shared" si="117"/>
        <v>29800</v>
      </c>
      <c r="BH174" s="342">
        <f t="shared" si="118"/>
        <v>298</v>
      </c>
      <c r="BI174" s="82"/>
    </row>
    <row r="175" spans="1:61" ht="36" x14ac:dyDescent="0.25">
      <c r="A175" s="59">
        <v>160</v>
      </c>
      <c r="B175" s="83" t="s">
        <v>443</v>
      </c>
      <c r="C175" s="84" t="s">
        <v>457</v>
      </c>
      <c r="D175" s="85" t="s">
        <v>458</v>
      </c>
      <c r="E175" s="86" t="s">
        <v>62</v>
      </c>
      <c r="F175" s="64"/>
      <c r="G175" s="64">
        <f t="shared" si="104"/>
        <v>0</v>
      </c>
      <c r="H175" s="183">
        <v>230.62</v>
      </c>
      <c r="I175" s="184">
        <f t="shared" si="119"/>
        <v>0</v>
      </c>
      <c r="J175" s="351">
        <v>17019</v>
      </c>
      <c r="K175" s="68">
        <v>100</v>
      </c>
      <c r="L175" s="67">
        <v>95</v>
      </c>
      <c r="M175" s="99">
        <v>305</v>
      </c>
      <c r="N175" s="99">
        <f t="shared" si="105"/>
        <v>30500</v>
      </c>
      <c r="O175" s="67">
        <v>231</v>
      </c>
      <c r="P175" s="99">
        <v>60</v>
      </c>
      <c r="Q175" s="99">
        <f t="shared" si="106"/>
        <v>6000</v>
      </c>
      <c r="R175" s="67">
        <v>617</v>
      </c>
      <c r="S175" s="99">
        <v>90</v>
      </c>
      <c r="T175" s="99">
        <f t="shared" si="107"/>
        <v>9000</v>
      </c>
      <c r="U175" s="98" t="s">
        <v>77</v>
      </c>
      <c r="V175" s="215"/>
      <c r="W175" s="99">
        <f t="shared" si="108"/>
        <v>0</v>
      </c>
      <c r="X175" s="98" t="s">
        <v>77</v>
      </c>
      <c r="Y175" s="215"/>
      <c r="Z175" s="99">
        <f t="shared" si="109"/>
        <v>0</v>
      </c>
      <c r="AA175" s="98" t="s">
        <v>77</v>
      </c>
      <c r="AB175" s="215"/>
      <c r="AC175" s="99">
        <f t="shared" si="110"/>
        <v>0</v>
      </c>
      <c r="AD175" s="98" t="s">
        <v>77</v>
      </c>
      <c r="AE175" s="215"/>
      <c r="AF175" s="99">
        <f t="shared" si="111"/>
        <v>0</v>
      </c>
      <c r="AG175" s="67">
        <v>276</v>
      </c>
      <c r="AH175" s="99">
        <v>86.71</v>
      </c>
      <c r="AI175" s="99">
        <f t="shared" si="112"/>
        <v>8671</v>
      </c>
      <c r="AJ175" s="98" t="s">
        <v>77</v>
      </c>
      <c r="AK175" s="215"/>
      <c r="AL175" s="248">
        <f t="shared" si="113"/>
        <v>0</v>
      </c>
      <c r="AM175" s="73">
        <v>160</v>
      </c>
      <c r="AN175" s="74">
        <v>252</v>
      </c>
      <c r="AO175" s="75">
        <f t="shared" si="84"/>
        <v>25200</v>
      </c>
      <c r="AP175" s="73">
        <v>160</v>
      </c>
      <c r="AQ175" s="74">
        <v>400</v>
      </c>
      <c r="AR175" s="92" t="e">
        <f>AQ175*#REF!</f>
        <v>#REF!</v>
      </c>
      <c r="AS175" s="269">
        <v>160</v>
      </c>
      <c r="AT175" s="75">
        <v>250</v>
      </c>
      <c r="AU175" s="75" t="e">
        <f>AT175*#REF!</f>
        <v>#REF!</v>
      </c>
      <c r="AV175" s="73">
        <v>160</v>
      </c>
      <c r="AW175" s="246">
        <v>1373.18</v>
      </c>
      <c r="AX175" s="75" t="e">
        <f>AW175*#REF!</f>
        <v>#REF!</v>
      </c>
      <c r="AY175" s="93"/>
      <c r="AZ175" s="77">
        <f t="shared" si="85"/>
        <v>60</v>
      </c>
      <c r="BA175" s="77">
        <f t="shared" si="114"/>
        <v>352.11125000000004</v>
      </c>
      <c r="BB175" s="77">
        <f t="shared" si="115"/>
        <v>251</v>
      </c>
      <c r="BC175" s="77">
        <f t="shared" si="116"/>
        <v>1373.18</v>
      </c>
      <c r="BD175" s="88"/>
      <c r="BE175" s="79">
        <f t="shared" si="117"/>
        <v>6000</v>
      </c>
      <c r="BF175" s="80">
        <f t="shared" si="117"/>
        <v>35211.125000000007</v>
      </c>
      <c r="BG175" s="81">
        <f t="shared" si="117"/>
        <v>25100</v>
      </c>
      <c r="BH175" s="342">
        <f t="shared" si="118"/>
        <v>230.61833333333337</v>
      </c>
      <c r="BI175" s="82"/>
    </row>
    <row r="176" spans="1:61" ht="24" x14ac:dyDescent="0.25">
      <c r="A176" s="137">
        <v>161</v>
      </c>
      <c r="B176" s="96" t="s">
        <v>443</v>
      </c>
      <c r="C176" s="84" t="s">
        <v>459</v>
      </c>
      <c r="D176" s="85" t="s">
        <v>460</v>
      </c>
      <c r="E176" s="86" t="s">
        <v>62</v>
      </c>
      <c r="F176" s="64">
        <v>600</v>
      </c>
      <c r="G176" s="64">
        <f t="shared" si="104"/>
        <v>600</v>
      </c>
      <c r="H176" s="183">
        <v>57.65</v>
      </c>
      <c r="I176" s="184">
        <f t="shared" si="119"/>
        <v>34590</v>
      </c>
      <c r="J176" s="351">
        <v>20460</v>
      </c>
      <c r="K176" s="68">
        <v>5500</v>
      </c>
      <c r="L176" s="67">
        <v>102</v>
      </c>
      <c r="M176" s="99">
        <v>30</v>
      </c>
      <c r="N176" s="99">
        <f t="shared" si="105"/>
        <v>165000</v>
      </c>
      <c r="O176" s="67">
        <v>212</v>
      </c>
      <c r="P176" s="99">
        <v>25</v>
      </c>
      <c r="Q176" s="99">
        <f t="shared" si="106"/>
        <v>137500</v>
      </c>
      <c r="R176" s="67">
        <v>657</v>
      </c>
      <c r="S176" s="99">
        <v>35</v>
      </c>
      <c r="T176" s="99">
        <f t="shared" si="107"/>
        <v>192500</v>
      </c>
      <c r="U176" s="98" t="s">
        <v>77</v>
      </c>
      <c r="V176" s="215"/>
      <c r="W176" s="99">
        <f t="shared" si="108"/>
        <v>0</v>
      </c>
      <c r="X176" s="67">
        <v>178</v>
      </c>
      <c r="Y176" s="99">
        <v>50</v>
      </c>
      <c r="Z176" s="99">
        <f t="shared" si="109"/>
        <v>275000</v>
      </c>
      <c r="AA176" s="98" t="s">
        <v>77</v>
      </c>
      <c r="AB176" s="215"/>
      <c r="AC176" s="99">
        <f t="shared" si="110"/>
        <v>0</v>
      </c>
      <c r="AD176" s="67">
        <v>58</v>
      </c>
      <c r="AE176" s="99">
        <v>52.23</v>
      </c>
      <c r="AF176" s="99">
        <f t="shared" si="111"/>
        <v>287265</v>
      </c>
      <c r="AG176" s="67">
        <v>259</v>
      </c>
      <c r="AH176" s="99">
        <v>6.38</v>
      </c>
      <c r="AI176" s="99">
        <f t="shared" si="112"/>
        <v>35090</v>
      </c>
      <c r="AJ176" s="98" t="s">
        <v>77</v>
      </c>
      <c r="AK176" s="215"/>
      <c r="AL176" s="248">
        <f t="shared" si="113"/>
        <v>0</v>
      </c>
      <c r="AM176" s="73">
        <v>161</v>
      </c>
      <c r="AN176" s="74">
        <v>49</v>
      </c>
      <c r="AO176" s="75">
        <f t="shared" si="84"/>
        <v>269500</v>
      </c>
      <c r="AP176" s="73">
        <v>161</v>
      </c>
      <c r="AQ176" s="74">
        <v>170</v>
      </c>
      <c r="AR176" s="92" t="e">
        <f>AQ176*#REF!</f>
        <v>#REF!</v>
      </c>
      <c r="AS176" s="269">
        <v>161</v>
      </c>
      <c r="AT176" s="75">
        <v>50</v>
      </c>
      <c r="AU176" s="75" t="e">
        <f>AT176*#REF!</f>
        <v>#REF!</v>
      </c>
      <c r="AV176" s="73">
        <v>161</v>
      </c>
      <c r="AW176" s="246">
        <v>242.33</v>
      </c>
      <c r="AX176" s="75" t="e">
        <f>AW176*#REF!</f>
        <v>#REF!</v>
      </c>
      <c r="AY176" s="93"/>
      <c r="AZ176" s="77">
        <f t="shared" si="85"/>
        <v>6.38</v>
      </c>
      <c r="BA176" s="77">
        <f t="shared" si="114"/>
        <v>70.994</v>
      </c>
      <c r="BB176" s="77">
        <f t="shared" si="115"/>
        <v>49.5</v>
      </c>
      <c r="BC176" s="77">
        <f t="shared" si="116"/>
        <v>242.33</v>
      </c>
      <c r="BD176" s="88"/>
      <c r="BE176" s="79">
        <f t="shared" si="117"/>
        <v>35090</v>
      </c>
      <c r="BF176" s="80">
        <f t="shared" si="117"/>
        <v>390467</v>
      </c>
      <c r="BG176" s="81">
        <f t="shared" si="117"/>
        <v>272250</v>
      </c>
      <c r="BH176" s="342">
        <f t="shared" si="118"/>
        <v>57.653750000000002</v>
      </c>
      <c r="BI176" s="82"/>
    </row>
    <row r="177" spans="1:61" ht="24" x14ac:dyDescent="0.25">
      <c r="A177" s="59">
        <v>162</v>
      </c>
      <c r="B177" s="96" t="s">
        <v>443</v>
      </c>
      <c r="C177" s="84" t="s">
        <v>461</v>
      </c>
      <c r="D177" s="85" t="s">
        <v>462</v>
      </c>
      <c r="E177" s="86" t="s">
        <v>62</v>
      </c>
      <c r="F177" s="64">
        <v>600</v>
      </c>
      <c r="G177" s="64">
        <f t="shared" si="104"/>
        <v>600</v>
      </c>
      <c r="H177" s="183">
        <v>128.5</v>
      </c>
      <c r="I177" s="184">
        <f t="shared" si="119"/>
        <v>77100</v>
      </c>
      <c r="J177" s="351">
        <v>20460</v>
      </c>
      <c r="K177" s="68">
        <v>2750</v>
      </c>
      <c r="L177" s="98" t="s">
        <v>77</v>
      </c>
      <c r="M177" s="215"/>
      <c r="N177" s="99">
        <f t="shared" si="105"/>
        <v>0</v>
      </c>
      <c r="O177" s="98" t="s">
        <v>77</v>
      </c>
      <c r="P177" s="215"/>
      <c r="Q177" s="99">
        <f t="shared" si="106"/>
        <v>0</v>
      </c>
      <c r="R177" s="98" t="s">
        <v>77</v>
      </c>
      <c r="S177" s="215"/>
      <c r="T177" s="99">
        <f t="shared" si="107"/>
        <v>0</v>
      </c>
      <c r="U177" s="98" t="s">
        <v>77</v>
      </c>
      <c r="V177" s="215"/>
      <c r="W177" s="99">
        <f t="shared" si="108"/>
        <v>0</v>
      </c>
      <c r="X177" s="98" t="s">
        <v>77</v>
      </c>
      <c r="Y177" s="215"/>
      <c r="Z177" s="99">
        <f t="shared" si="109"/>
        <v>0</v>
      </c>
      <c r="AA177" s="98" t="s">
        <v>77</v>
      </c>
      <c r="AB177" s="215"/>
      <c r="AC177" s="99">
        <f t="shared" si="110"/>
        <v>0</v>
      </c>
      <c r="AD177" s="98" t="s">
        <v>77</v>
      </c>
      <c r="AE177" s="215"/>
      <c r="AF177" s="99">
        <f t="shared" si="111"/>
        <v>0</v>
      </c>
      <c r="AG177" s="98" t="s">
        <v>77</v>
      </c>
      <c r="AH177" s="215"/>
      <c r="AI177" s="99">
        <f t="shared" si="112"/>
        <v>0</v>
      </c>
      <c r="AJ177" s="98" t="s">
        <v>77</v>
      </c>
      <c r="AK177" s="215"/>
      <c r="AL177" s="248">
        <f t="shared" si="113"/>
        <v>0</v>
      </c>
      <c r="AM177" s="73">
        <v>162</v>
      </c>
      <c r="AN177" s="74">
        <v>77</v>
      </c>
      <c r="AO177" s="75">
        <f t="shared" si="84"/>
        <v>211750</v>
      </c>
      <c r="AP177" s="73">
        <v>162</v>
      </c>
      <c r="AQ177" s="74">
        <v>180</v>
      </c>
      <c r="AR177" s="92" t="e">
        <f>AQ177*#REF!</f>
        <v>#REF!</v>
      </c>
      <c r="AS177" s="269">
        <v>162</v>
      </c>
      <c r="AT177" s="75">
        <v>75</v>
      </c>
      <c r="AU177" s="75" t="e">
        <f>AT177*#REF!</f>
        <v>#REF!</v>
      </c>
      <c r="AV177" s="73">
        <v>162</v>
      </c>
      <c r="AW177" s="246">
        <v>242.33</v>
      </c>
      <c r="AX177" s="75" t="e">
        <f>AW177*#REF!</f>
        <v>#REF!</v>
      </c>
      <c r="AY177" s="93"/>
      <c r="AZ177" s="77">
        <f t="shared" si="85"/>
        <v>75</v>
      </c>
      <c r="BA177" s="77">
        <f t="shared" si="114"/>
        <v>143.58250000000001</v>
      </c>
      <c r="BB177" s="77">
        <f t="shared" si="115"/>
        <v>128.5</v>
      </c>
      <c r="BC177" s="77">
        <f t="shared" si="116"/>
        <v>242.33</v>
      </c>
      <c r="BD177" s="88"/>
      <c r="BE177" s="79">
        <f t="shared" si="117"/>
        <v>206250</v>
      </c>
      <c r="BF177" s="80">
        <f t="shared" si="117"/>
        <v>394851.875</v>
      </c>
      <c r="BG177" s="81">
        <f t="shared" si="117"/>
        <v>353375</v>
      </c>
      <c r="BH177" s="342">
        <f t="shared" si="118"/>
        <v>128.5</v>
      </c>
      <c r="BI177" s="82"/>
    </row>
    <row r="178" spans="1:61" ht="36" x14ac:dyDescent="0.25">
      <c r="A178" s="137">
        <v>163</v>
      </c>
      <c r="B178" s="96" t="s">
        <v>443</v>
      </c>
      <c r="C178" s="84" t="s">
        <v>463</v>
      </c>
      <c r="D178" s="216" t="s">
        <v>464</v>
      </c>
      <c r="E178" s="86" t="s">
        <v>62</v>
      </c>
      <c r="F178" s="64"/>
      <c r="G178" s="64">
        <f t="shared" si="104"/>
        <v>0</v>
      </c>
      <c r="H178" s="183">
        <v>151.19999999999999</v>
      </c>
      <c r="I178" s="184">
        <f t="shared" si="119"/>
        <v>0</v>
      </c>
      <c r="J178" s="351">
        <v>20460</v>
      </c>
      <c r="K178" s="68">
        <v>100</v>
      </c>
      <c r="L178" s="67">
        <v>103</v>
      </c>
      <c r="M178" s="99">
        <v>125</v>
      </c>
      <c r="N178" s="99">
        <f t="shared" si="105"/>
        <v>12500</v>
      </c>
      <c r="O178" s="67">
        <v>213</v>
      </c>
      <c r="P178" s="99">
        <v>60</v>
      </c>
      <c r="Q178" s="99">
        <f t="shared" si="106"/>
        <v>6000</v>
      </c>
      <c r="R178" s="98" t="s">
        <v>77</v>
      </c>
      <c r="S178" s="215"/>
      <c r="T178" s="99">
        <f t="shared" si="107"/>
        <v>0</v>
      </c>
      <c r="U178" s="98" t="s">
        <v>77</v>
      </c>
      <c r="V178" s="215"/>
      <c r="W178" s="99">
        <f t="shared" si="108"/>
        <v>0</v>
      </c>
      <c r="X178" s="67">
        <v>179</v>
      </c>
      <c r="Y178" s="99">
        <v>70</v>
      </c>
      <c r="Z178" s="99">
        <f t="shared" si="109"/>
        <v>7000</v>
      </c>
      <c r="AA178" s="98" t="s">
        <v>77</v>
      </c>
      <c r="AB178" s="215"/>
      <c r="AC178" s="99">
        <f t="shared" si="110"/>
        <v>0</v>
      </c>
      <c r="AD178" s="98" t="s">
        <v>77</v>
      </c>
      <c r="AE178" s="215"/>
      <c r="AF178" s="99">
        <f t="shared" si="111"/>
        <v>0</v>
      </c>
      <c r="AG178" s="98" t="s">
        <v>77</v>
      </c>
      <c r="AH178" s="215"/>
      <c r="AI178" s="99">
        <f t="shared" si="112"/>
        <v>0</v>
      </c>
      <c r="AJ178" s="98" t="s">
        <v>77</v>
      </c>
      <c r="AK178" s="215"/>
      <c r="AL178" s="248">
        <f t="shared" si="113"/>
        <v>0</v>
      </c>
      <c r="AM178" s="73">
        <v>163</v>
      </c>
      <c r="AN178" s="74">
        <v>91</v>
      </c>
      <c r="AO178" s="75">
        <f t="shared" si="84"/>
        <v>9100</v>
      </c>
      <c r="AP178" s="73">
        <v>163</v>
      </c>
      <c r="AQ178" s="74">
        <v>380</v>
      </c>
      <c r="AR178" s="92" t="e">
        <f>AQ178*#REF!</f>
        <v>#REF!</v>
      </c>
      <c r="AS178" s="269">
        <v>163</v>
      </c>
      <c r="AT178" s="75">
        <v>90</v>
      </c>
      <c r="AU178" s="75" t="e">
        <f>AT178*#REF!</f>
        <v>#REF!</v>
      </c>
      <c r="AV178" s="73">
        <v>163</v>
      </c>
      <c r="AW178" s="246">
        <v>452.34</v>
      </c>
      <c r="AX178" s="75" t="e">
        <f>AW178*#REF!</f>
        <v>#REF!</v>
      </c>
      <c r="AY178" s="93"/>
      <c r="AZ178" s="77">
        <f t="shared" si="85"/>
        <v>60</v>
      </c>
      <c r="BA178" s="77">
        <f t="shared" si="114"/>
        <v>181.19142857142856</v>
      </c>
      <c r="BB178" s="77">
        <f t="shared" si="115"/>
        <v>91</v>
      </c>
      <c r="BC178" s="77">
        <f t="shared" si="116"/>
        <v>452.34</v>
      </c>
      <c r="BD178" s="88"/>
      <c r="BE178" s="79">
        <f t="shared" si="117"/>
        <v>6000</v>
      </c>
      <c r="BF178" s="80">
        <f t="shared" si="117"/>
        <v>18119.142857142855</v>
      </c>
      <c r="BG178" s="81">
        <f t="shared" si="117"/>
        <v>9100</v>
      </c>
      <c r="BH178" s="342">
        <f t="shared" si="118"/>
        <v>151.19999999999999</v>
      </c>
      <c r="BI178" s="82"/>
    </row>
    <row r="179" spans="1:61" ht="36" x14ac:dyDescent="0.25">
      <c r="A179" s="59">
        <v>164</v>
      </c>
      <c r="B179" s="96" t="s">
        <v>443</v>
      </c>
      <c r="C179" s="84" t="s">
        <v>465</v>
      </c>
      <c r="D179" s="85" t="s">
        <v>466</v>
      </c>
      <c r="E179" s="86" t="s">
        <v>62</v>
      </c>
      <c r="F179" s="64"/>
      <c r="G179" s="64">
        <f t="shared" si="104"/>
        <v>0</v>
      </c>
      <c r="H179" s="183">
        <v>335</v>
      </c>
      <c r="I179" s="184">
        <f t="shared" si="119"/>
        <v>0</v>
      </c>
      <c r="J179" s="351">
        <v>20460</v>
      </c>
      <c r="K179" s="68">
        <v>30</v>
      </c>
      <c r="L179" s="98" t="s">
        <v>77</v>
      </c>
      <c r="M179" s="215"/>
      <c r="N179" s="99">
        <f t="shared" si="105"/>
        <v>0</v>
      </c>
      <c r="O179" s="98" t="s">
        <v>77</v>
      </c>
      <c r="P179" s="215"/>
      <c r="Q179" s="99">
        <f t="shared" si="106"/>
        <v>0</v>
      </c>
      <c r="R179" s="98" t="s">
        <v>77</v>
      </c>
      <c r="S179" s="215"/>
      <c r="T179" s="99">
        <f t="shared" si="107"/>
        <v>0</v>
      </c>
      <c r="U179" s="98" t="s">
        <v>77</v>
      </c>
      <c r="V179" s="215"/>
      <c r="W179" s="99">
        <f t="shared" si="108"/>
        <v>0</v>
      </c>
      <c r="X179" s="98" t="s">
        <v>77</v>
      </c>
      <c r="Y179" s="215"/>
      <c r="Z179" s="99">
        <f t="shared" si="109"/>
        <v>0</v>
      </c>
      <c r="AA179" s="98" t="s">
        <v>77</v>
      </c>
      <c r="AB179" s="215"/>
      <c r="AC179" s="99">
        <f t="shared" si="110"/>
        <v>0</v>
      </c>
      <c r="AD179" s="98" t="s">
        <v>77</v>
      </c>
      <c r="AE179" s="215"/>
      <c r="AF179" s="99">
        <f t="shared" si="111"/>
        <v>0</v>
      </c>
      <c r="AG179" s="98" t="s">
        <v>77</v>
      </c>
      <c r="AH179" s="215"/>
      <c r="AI179" s="99">
        <f t="shared" si="112"/>
        <v>0</v>
      </c>
      <c r="AJ179" s="98" t="s">
        <v>77</v>
      </c>
      <c r="AK179" s="215"/>
      <c r="AL179" s="248">
        <f t="shared" si="113"/>
        <v>0</v>
      </c>
      <c r="AM179" s="73">
        <v>164</v>
      </c>
      <c r="AN179" s="74">
        <v>420</v>
      </c>
      <c r="AO179" s="75">
        <f t="shared" si="84"/>
        <v>12600</v>
      </c>
      <c r="AP179" s="73">
        <v>164</v>
      </c>
      <c r="AQ179" s="74">
        <v>200</v>
      </c>
      <c r="AR179" s="92" t="e">
        <f>AQ179*#REF!</f>
        <v>#REF!</v>
      </c>
      <c r="AS179" s="269">
        <v>164</v>
      </c>
      <c r="AT179" s="75">
        <v>250</v>
      </c>
      <c r="AU179" s="75" t="e">
        <f>AT179*#REF!</f>
        <v>#REF!</v>
      </c>
      <c r="AV179" s="73">
        <v>164</v>
      </c>
      <c r="AW179" s="246">
        <v>2423.2600000000002</v>
      </c>
      <c r="AX179" s="75" t="e">
        <f>AW179*#REF!</f>
        <v>#REF!</v>
      </c>
      <c r="AY179" s="93"/>
      <c r="AZ179" s="77">
        <f t="shared" si="85"/>
        <v>200</v>
      </c>
      <c r="BA179" s="77">
        <f t="shared" si="114"/>
        <v>823.31500000000005</v>
      </c>
      <c r="BB179" s="77">
        <f t="shared" si="115"/>
        <v>335</v>
      </c>
      <c r="BC179" s="77">
        <f t="shared" si="116"/>
        <v>2423.2600000000002</v>
      </c>
      <c r="BD179" s="88"/>
      <c r="BE179" s="79">
        <f t="shared" si="117"/>
        <v>6000</v>
      </c>
      <c r="BF179" s="80">
        <f t="shared" si="117"/>
        <v>24699.45</v>
      </c>
      <c r="BG179" s="81">
        <f t="shared" si="117"/>
        <v>10050</v>
      </c>
      <c r="BH179" s="342">
        <f t="shared" si="118"/>
        <v>335</v>
      </c>
      <c r="BI179" s="82"/>
    </row>
    <row r="180" spans="1:61" ht="24" x14ac:dyDescent="0.25">
      <c r="A180" s="137">
        <v>165</v>
      </c>
      <c r="B180" s="96" t="s">
        <v>443</v>
      </c>
      <c r="C180" s="84" t="s">
        <v>467</v>
      </c>
      <c r="D180" s="216" t="s">
        <v>468</v>
      </c>
      <c r="E180" s="86" t="s">
        <v>62</v>
      </c>
      <c r="F180" s="64"/>
      <c r="G180" s="64">
        <f t="shared" si="104"/>
        <v>0</v>
      </c>
      <c r="H180" s="183">
        <v>71.5</v>
      </c>
      <c r="I180" s="184">
        <f t="shared" si="119"/>
        <v>0</v>
      </c>
      <c r="J180" s="351">
        <v>20460</v>
      </c>
      <c r="K180" s="68">
        <v>50</v>
      </c>
      <c r="L180" s="98" t="s">
        <v>77</v>
      </c>
      <c r="M180" s="215"/>
      <c r="N180" s="99">
        <f t="shared" si="105"/>
        <v>0</v>
      </c>
      <c r="O180" s="98" t="s">
        <v>77</v>
      </c>
      <c r="P180" s="215"/>
      <c r="Q180" s="99">
        <f t="shared" si="106"/>
        <v>0</v>
      </c>
      <c r="R180" s="98" t="s">
        <v>77</v>
      </c>
      <c r="S180" s="215"/>
      <c r="T180" s="99">
        <f t="shared" si="107"/>
        <v>0</v>
      </c>
      <c r="U180" s="98" t="s">
        <v>77</v>
      </c>
      <c r="V180" s="215"/>
      <c r="W180" s="99">
        <f t="shared" si="108"/>
        <v>0</v>
      </c>
      <c r="X180" s="98" t="s">
        <v>77</v>
      </c>
      <c r="Y180" s="215"/>
      <c r="Z180" s="99">
        <f t="shared" si="109"/>
        <v>0</v>
      </c>
      <c r="AA180" s="98" t="s">
        <v>77</v>
      </c>
      <c r="AB180" s="215"/>
      <c r="AC180" s="99">
        <f t="shared" si="110"/>
        <v>0</v>
      </c>
      <c r="AD180" s="98" t="s">
        <v>77</v>
      </c>
      <c r="AE180" s="215"/>
      <c r="AF180" s="99">
        <f t="shared" si="111"/>
        <v>0</v>
      </c>
      <c r="AG180" s="98" t="s">
        <v>77</v>
      </c>
      <c r="AH180" s="215"/>
      <c r="AI180" s="99">
        <f t="shared" si="112"/>
        <v>0</v>
      </c>
      <c r="AJ180" s="98" t="s">
        <v>77</v>
      </c>
      <c r="AK180" s="215"/>
      <c r="AL180" s="248">
        <f t="shared" si="113"/>
        <v>0</v>
      </c>
      <c r="AM180" s="73">
        <v>165</v>
      </c>
      <c r="AN180" s="74">
        <v>63</v>
      </c>
      <c r="AO180" s="75">
        <f t="shared" si="84"/>
        <v>3150</v>
      </c>
      <c r="AP180" s="73">
        <v>165</v>
      </c>
      <c r="AQ180" s="74">
        <v>80</v>
      </c>
      <c r="AR180" s="92" t="e">
        <f>AQ180*#REF!</f>
        <v>#REF!</v>
      </c>
      <c r="AS180" s="269">
        <v>165</v>
      </c>
      <c r="AT180" s="75">
        <v>55</v>
      </c>
      <c r="AU180" s="75" t="e">
        <f>AT180*#REF!</f>
        <v>#REF!</v>
      </c>
      <c r="AV180" s="73">
        <v>165</v>
      </c>
      <c r="AW180" s="246">
        <v>290.79000000000002</v>
      </c>
      <c r="AX180" s="75" t="e">
        <f>AW180*#REF!</f>
        <v>#REF!</v>
      </c>
      <c r="AY180" s="93"/>
      <c r="AZ180" s="77">
        <f t="shared" si="85"/>
        <v>55</v>
      </c>
      <c r="BA180" s="77">
        <f t="shared" si="114"/>
        <v>122.19750000000001</v>
      </c>
      <c r="BB180" s="77">
        <f t="shared" si="115"/>
        <v>71.5</v>
      </c>
      <c r="BC180" s="77">
        <f t="shared" si="116"/>
        <v>290.79000000000002</v>
      </c>
      <c r="BD180" s="88"/>
      <c r="BE180" s="79">
        <f t="shared" si="117"/>
        <v>2750</v>
      </c>
      <c r="BF180" s="80">
        <f t="shared" si="117"/>
        <v>6109.875</v>
      </c>
      <c r="BG180" s="81">
        <f t="shared" si="117"/>
        <v>3575</v>
      </c>
      <c r="BH180" s="342">
        <f t="shared" si="118"/>
        <v>71.5</v>
      </c>
      <c r="BI180" s="82"/>
    </row>
    <row r="181" spans="1:61" ht="36" x14ac:dyDescent="0.25">
      <c r="A181" s="59">
        <v>166</v>
      </c>
      <c r="B181" s="96" t="s">
        <v>443</v>
      </c>
      <c r="C181" s="84" t="s">
        <v>469</v>
      </c>
      <c r="D181" s="216" t="s">
        <v>470</v>
      </c>
      <c r="E181" s="86" t="s">
        <v>62</v>
      </c>
      <c r="F181" s="64"/>
      <c r="G181" s="64">
        <f t="shared" si="104"/>
        <v>0</v>
      </c>
      <c r="H181" s="183">
        <v>87.5</v>
      </c>
      <c r="I181" s="184">
        <f t="shared" si="119"/>
        <v>0</v>
      </c>
      <c r="J181" s="351">
        <v>20460</v>
      </c>
      <c r="K181" s="68">
        <v>400</v>
      </c>
      <c r="L181" s="98" t="s">
        <v>77</v>
      </c>
      <c r="M181" s="215"/>
      <c r="N181" s="99">
        <f t="shared" si="105"/>
        <v>0</v>
      </c>
      <c r="O181" s="98" t="s">
        <v>77</v>
      </c>
      <c r="P181" s="215"/>
      <c r="Q181" s="99">
        <f t="shared" si="106"/>
        <v>0</v>
      </c>
      <c r="R181" s="98" t="s">
        <v>77</v>
      </c>
      <c r="S181" s="215"/>
      <c r="T181" s="99">
        <f t="shared" si="107"/>
        <v>0</v>
      </c>
      <c r="U181" s="98" t="s">
        <v>77</v>
      </c>
      <c r="V181" s="215"/>
      <c r="W181" s="99">
        <f t="shared" si="108"/>
        <v>0</v>
      </c>
      <c r="X181" s="98" t="s">
        <v>77</v>
      </c>
      <c r="Y181" s="215"/>
      <c r="Z181" s="99">
        <f t="shared" si="109"/>
        <v>0</v>
      </c>
      <c r="AA181" s="98" t="s">
        <v>77</v>
      </c>
      <c r="AB181" s="215"/>
      <c r="AC181" s="99">
        <f t="shared" si="110"/>
        <v>0</v>
      </c>
      <c r="AD181" s="98" t="s">
        <v>77</v>
      </c>
      <c r="AE181" s="215"/>
      <c r="AF181" s="99">
        <f t="shared" si="111"/>
        <v>0</v>
      </c>
      <c r="AG181" s="98" t="s">
        <v>77</v>
      </c>
      <c r="AH181" s="215"/>
      <c r="AI181" s="99">
        <f t="shared" si="112"/>
        <v>0</v>
      </c>
      <c r="AJ181" s="98" t="s">
        <v>77</v>
      </c>
      <c r="AK181" s="215"/>
      <c r="AL181" s="248">
        <f t="shared" si="113"/>
        <v>0</v>
      </c>
      <c r="AM181" s="73">
        <v>166</v>
      </c>
      <c r="AN181" s="74">
        <v>35</v>
      </c>
      <c r="AO181" s="75">
        <f t="shared" si="84"/>
        <v>14000</v>
      </c>
      <c r="AP181" s="73">
        <v>166</v>
      </c>
      <c r="AQ181" s="74">
        <v>140</v>
      </c>
      <c r="AR181" s="92" t="e">
        <f>AQ181*#REF!</f>
        <v>#REF!</v>
      </c>
      <c r="AS181" s="269">
        <v>166</v>
      </c>
      <c r="AT181" s="75">
        <v>35</v>
      </c>
      <c r="AU181" s="75" t="e">
        <f>AT181*#REF!</f>
        <v>#REF!</v>
      </c>
      <c r="AV181" s="73">
        <v>166</v>
      </c>
      <c r="AW181" s="246">
        <v>145.4</v>
      </c>
      <c r="AX181" s="75" t="e">
        <f>AW181*#REF!</f>
        <v>#REF!</v>
      </c>
      <c r="AY181" s="93"/>
      <c r="AZ181" s="77">
        <f t="shared" si="85"/>
        <v>35</v>
      </c>
      <c r="BA181" s="77">
        <f t="shared" si="114"/>
        <v>88.85</v>
      </c>
      <c r="BB181" s="77">
        <f t="shared" si="115"/>
        <v>87.5</v>
      </c>
      <c r="BC181" s="77">
        <f t="shared" si="116"/>
        <v>145.4</v>
      </c>
      <c r="BD181" s="88"/>
      <c r="BE181" s="79">
        <f t="shared" si="117"/>
        <v>14000</v>
      </c>
      <c r="BF181" s="80">
        <f t="shared" si="117"/>
        <v>35540</v>
      </c>
      <c r="BG181" s="81">
        <f t="shared" si="117"/>
        <v>35000</v>
      </c>
      <c r="BH181" s="342">
        <f t="shared" si="118"/>
        <v>87.499999999999986</v>
      </c>
      <c r="BI181" s="82"/>
    </row>
    <row r="182" spans="1:61" ht="48" x14ac:dyDescent="0.25">
      <c r="A182" s="137">
        <v>167</v>
      </c>
      <c r="B182" s="96" t="s">
        <v>443</v>
      </c>
      <c r="C182" s="84" t="s">
        <v>471</v>
      </c>
      <c r="D182" s="85" t="s">
        <v>472</v>
      </c>
      <c r="E182" s="86" t="s">
        <v>62</v>
      </c>
      <c r="F182" s="64">
        <v>4000</v>
      </c>
      <c r="G182" s="64">
        <f t="shared" si="104"/>
        <v>4000</v>
      </c>
      <c r="H182" s="183">
        <v>21.33</v>
      </c>
      <c r="I182" s="184">
        <f t="shared" si="119"/>
        <v>85320</v>
      </c>
      <c r="J182" s="351">
        <v>20460</v>
      </c>
      <c r="K182" s="68">
        <v>40000</v>
      </c>
      <c r="L182" s="67">
        <v>105</v>
      </c>
      <c r="M182" s="99">
        <v>20</v>
      </c>
      <c r="N182" s="99">
        <f t="shared" si="105"/>
        <v>800000</v>
      </c>
      <c r="O182" s="67">
        <v>216</v>
      </c>
      <c r="P182" s="99">
        <v>10</v>
      </c>
      <c r="Q182" s="99">
        <f t="shared" si="106"/>
        <v>400000</v>
      </c>
      <c r="R182" s="67">
        <v>619</v>
      </c>
      <c r="S182" s="99">
        <v>25</v>
      </c>
      <c r="T182" s="99">
        <f t="shared" si="107"/>
        <v>1000000</v>
      </c>
      <c r="U182" s="67" t="s">
        <v>454</v>
      </c>
      <c r="V182" s="99">
        <v>7</v>
      </c>
      <c r="W182" s="99">
        <f t="shared" si="108"/>
        <v>280000</v>
      </c>
      <c r="X182" s="67">
        <v>180</v>
      </c>
      <c r="Y182" s="99">
        <v>10</v>
      </c>
      <c r="Z182" s="99">
        <f t="shared" si="109"/>
        <v>400000</v>
      </c>
      <c r="AA182" s="98" t="s">
        <v>77</v>
      </c>
      <c r="AB182" s="215"/>
      <c r="AC182" s="99">
        <f t="shared" si="110"/>
        <v>0</v>
      </c>
      <c r="AD182" s="67">
        <v>59</v>
      </c>
      <c r="AE182" s="99">
        <v>10.44</v>
      </c>
      <c r="AF182" s="99">
        <f t="shared" si="111"/>
        <v>417600</v>
      </c>
      <c r="AG182" s="67">
        <v>261</v>
      </c>
      <c r="AH182" s="99">
        <v>6.23</v>
      </c>
      <c r="AI182" s="99">
        <f t="shared" si="112"/>
        <v>249200.00000000003</v>
      </c>
      <c r="AJ182" s="98" t="s">
        <v>77</v>
      </c>
      <c r="AK182" s="215"/>
      <c r="AL182" s="248">
        <f t="shared" si="113"/>
        <v>0</v>
      </c>
      <c r="AM182" s="73">
        <v>167</v>
      </c>
      <c r="AN182" s="74">
        <v>16.8</v>
      </c>
      <c r="AO182" s="75">
        <f t="shared" si="84"/>
        <v>672000</v>
      </c>
      <c r="AP182" s="73">
        <v>167</v>
      </c>
      <c r="AQ182" s="74">
        <v>140</v>
      </c>
      <c r="AR182" s="92" t="e">
        <f>AQ182*#REF!</f>
        <v>#REF!</v>
      </c>
      <c r="AS182" s="269">
        <v>167</v>
      </c>
      <c r="AT182" s="75">
        <v>20</v>
      </c>
      <c r="AU182" s="75" t="e">
        <f>AT182*#REF!</f>
        <v>#REF!</v>
      </c>
      <c r="AV182" s="73">
        <v>167</v>
      </c>
      <c r="AW182" s="246">
        <v>72.7</v>
      </c>
      <c r="AX182" s="75" t="e">
        <f>AW182*#REF!</f>
        <v>#REF!</v>
      </c>
      <c r="AY182" s="93"/>
      <c r="AZ182" s="77">
        <f t="shared" si="85"/>
        <v>6.23</v>
      </c>
      <c r="BA182" s="77">
        <f t="shared" si="114"/>
        <v>30.742727272727276</v>
      </c>
      <c r="BB182" s="77">
        <f t="shared" si="115"/>
        <v>16.8</v>
      </c>
      <c r="BC182" s="77">
        <f t="shared" si="116"/>
        <v>140</v>
      </c>
      <c r="BD182" s="88"/>
      <c r="BE182" s="79">
        <f t="shared" si="117"/>
        <v>249200.00000000003</v>
      </c>
      <c r="BF182" s="80">
        <f t="shared" si="117"/>
        <v>1229709.0909090911</v>
      </c>
      <c r="BG182" s="81">
        <f t="shared" si="117"/>
        <v>672000</v>
      </c>
      <c r="BH182" s="342">
        <f t="shared" si="118"/>
        <v>21.326666666666668</v>
      </c>
      <c r="BI182" s="82"/>
    </row>
    <row r="183" spans="1:61" ht="24" x14ac:dyDescent="0.25">
      <c r="A183" s="59">
        <v>168</v>
      </c>
      <c r="B183" s="96" t="s">
        <v>443</v>
      </c>
      <c r="C183" s="84" t="s">
        <v>473</v>
      </c>
      <c r="D183" s="216" t="s">
        <v>474</v>
      </c>
      <c r="E183" s="86" t="s">
        <v>62</v>
      </c>
      <c r="F183" s="64">
        <v>15</v>
      </c>
      <c r="G183" s="64">
        <f t="shared" si="104"/>
        <v>15</v>
      </c>
      <c r="H183" s="183">
        <v>96.12</v>
      </c>
      <c r="I183" s="184">
        <f t="shared" si="119"/>
        <v>1441.8000000000002</v>
      </c>
      <c r="J183" s="351">
        <v>20460</v>
      </c>
      <c r="K183" s="68">
        <v>1200</v>
      </c>
      <c r="L183" s="98" t="s">
        <v>77</v>
      </c>
      <c r="M183" s="215"/>
      <c r="N183" s="99">
        <f t="shared" si="105"/>
        <v>0</v>
      </c>
      <c r="O183" s="98" t="s">
        <v>77</v>
      </c>
      <c r="P183" s="215"/>
      <c r="Q183" s="99">
        <f t="shared" si="106"/>
        <v>0</v>
      </c>
      <c r="R183" s="98" t="s">
        <v>77</v>
      </c>
      <c r="S183" s="215"/>
      <c r="T183" s="99">
        <f t="shared" si="107"/>
        <v>0</v>
      </c>
      <c r="U183" s="98" t="s">
        <v>77</v>
      </c>
      <c r="V183" s="215"/>
      <c r="W183" s="99">
        <f t="shared" si="108"/>
        <v>0</v>
      </c>
      <c r="X183" s="98" t="s">
        <v>77</v>
      </c>
      <c r="Y183" s="215"/>
      <c r="Z183" s="99">
        <f t="shared" si="109"/>
        <v>0</v>
      </c>
      <c r="AA183" s="98" t="s">
        <v>77</v>
      </c>
      <c r="AB183" s="215"/>
      <c r="AC183" s="99">
        <f t="shared" si="110"/>
        <v>0</v>
      </c>
      <c r="AD183" s="98" t="s">
        <v>77</v>
      </c>
      <c r="AE183" s="215"/>
      <c r="AF183" s="99">
        <f t="shared" si="111"/>
        <v>0</v>
      </c>
      <c r="AG183" s="98" t="s">
        <v>77</v>
      </c>
      <c r="AH183" s="215"/>
      <c r="AI183" s="99">
        <f t="shared" si="112"/>
        <v>0</v>
      </c>
      <c r="AJ183" s="98" t="s">
        <v>77</v>
      </c>
      <c r="AK183" s="215"/>
      <c r="AL183" s="248">
        <f t="shared" si="113"/>
        <v>0</v>
      </c>
      <c r="AM183" s="73">
        <v>168</v>
      </c>
      <c r="AN183" s="74">
        <v>63</v>
      </c>
      <c r="AO183" s="75">
        <f t="shared" si="84"/>
        <v>75600</v>
      </c>
      <c r="AP183" s="73">
        <v>168</v>
      </c>
      <c r="AQ183" s="74">
        <v>280</v>
      </c>
      <c r="AR183" s="92" t="e">
        <f>AQ183*#REF!</f>
        <v>#REF!</v>
      </c>
      <c r="AS183" s="269">
        <v>168</v>
      </c>
      <c r="AT183" s="75">
        <v>40</v>
      </c>
      <c r="AU183" s="75" t="e">
        <f>AT183*#REF!</f>
        <v>#REF!</v>
      </c>
      <c r="AV183" s="73">
        <v>168</v>
      </c>
      <c r="AW183" s="246">
        <v>129.24</v>
      </c>
      <c r="AX183" s="75" t="e">
        <f>AW183*#REF!</f>
        <v>#REF!</v>
      </c>
      <c r="AY183" s="93"/>
      <c r="AZ183" s="77">
        <f t="shared" si="85"/>
        <v>40</v>
      </c>
      <c r="BA183" s="77">
        <f t="shared" si="114"/>
        <v>128.06</v>
      </c>
      <c r="BB183" s="77">
        <f t="shared" si="115"/>
        <v>96.12</v>
      </c>
      <c r="BC183" s="77">
        <f t="shared" si="116"/>
        <v>280</v>
      </c>
      <c r="BD183" s="88"/>
      <c r="BE183" s="79">
        <f t="shared" si="117"/>
        <v>48000</v>
      </c>
      <c r="BF183" s="80">
        <f t="shared" si="117"/>
        <v>153672</v>
      </c>
      <c r="BG183" s="81">
        <f t="shared" si="117"/>
        <v>115344</v>
      </c>
      <c r="BH183" s="342">
        <f t="shared" si="118"/>
        <v>96.12</v>
      </c>
      <c r="BI183" s="82"/>
    </row>
    <row r="184" spans="1:61" ht="72" x14ac:dyDescent="0.25">
      <c r="A184" s="137">
        <v>169</v>
      </c>
      <c r="B184" s="96" t="s">
        <v>443</v>
      </c>
      <c r="C184" s="84" t="s">
        <v>475</v>
      </c>
      <c r="D184" s="85" t="s">
        <v>476</v>
      </c>
      <c r="E184" s="86" t="s">
        <v>62</v>
      </c>
      <c r="F184" s="64">
        <v>50</v>
      </c>
      <c r="G184" s="64">
        <f t="shared" si="104"/>
        <v>50</v>
      </c>
      <c r="H184" s="183">
        <v>73.09</v>
      </c>
      <c r="I184" s="184">
        <f t="shared" si="119"/>
        <v>3654.5</v>
      </c>
      <c r="J184" s="351">
        <v>20460</v>
      </c>
      <c r="K184" s="68">
        <v>500</v>
      </c>
      <c r="L184" s="98" t="s">
        <v>77</v>
      </c>
      <c r="M184" s="215"/>
      <c r="N184" s="99">
        <f t="shared" si="105"/>
        <v>0</v>
      </c>
      <c r="O184" s="67">
        <v>219</v>
      </c>
      <c r="P184" s="99">
        <v>18</v>
      </c>
      <c r="Q184" s="99">
        <f t="shared" si="106"/>
        <v>9000</v>
      </c>
      <c r="R184" s="98" t="s">
        <v>77</v>
      </c>
      <c r="S184" s="215"/>
      <c r="T184" s="99">
        <f t="shared" si="107"/>
        <v>0</v>
      </c>
      <c r="U184" s="67" t="s">
        <v>477</v>
      </c>
      <c r="V184" s="99">
        <v>7</v>
      </c>
      <c r="W184" s="99">
        <f t="shared" si="108"/>
        <v>3500</v>
      </c>
      <c r="X184" s="98" t="s">
        <v>77</v>
      </c>
      <c r="Y184" s="215"/>
      <c r="Z184" s="99">
        <f t="shared" si="109"/>
        <v>0</v>
      </c>
      <c r="AA184" s="98" t="s">
        <v>77</v>
      </c>
      <c r="AB184" s="215"/>
      <c r="AC184" s="99">
        <f t="shared" si="110"/>
        <v>0</v>
      </c>
      <c r="AD184" s="67">
        <v>47</v>
      </c>
      <c r="AE184" s="99">
        <v>73.12</v>
      </c>
      <c r="AF184" s="99">
        <f t="shared" si="111"/>
        <v>36560</v>
      </c>
      <c r="AG184" s="67">
        <v>255</v>
      </c>
      <c r="AH184" s="99">
        <v>19.41</v>
      </c>
      <c r="AI184" s="99">
        <f t="shared" si="112"/>
        <v>9705</v>
      </c>
      <c r="AJ184" s="98" t="s">
        <v>77</v>
      </c>
      <c r="AK184" s="215"/>
      <c r="AL184" s="248">
        <f t="shared" si="113"/>
        <v>0</v>
      </c>
      <c r="AM184" s="73">
        <v>169</v>
      </c>
      <c r="AN184" s="74">
        <v>63</v>
      </c>
      <c r="AO184" s="75">
        <f t="shared" si="84"/>
        <v>31500</v>
      </c>
      <c r="AP184" s="73">
        <v>169</v>
      </c>
      <c r="AQ184" s="74">
        <v>200</v>
      </c>
      <c r="AR184" s="92" t="e">
        <f>AQ184*#REF!</f>
        <v>#REF!</v>
      </c>
      <c r="AS184" s="269">
        <v>169</v>
      </c>
      <c r="AT184" s="75">
        <v>65</v>
      </c>
      <c r="AU184" s="75" t="e">
        <f>AT184*#REF!</f>
        <v>#REF!</v>
      </c>
      <c r="AV184" s="73">
        <v>169</v>
      </c>
      <c r="AW184" s="246">
        <v>290.79000000000002</v>
      </c>
      <c r="AX184" s="75" t="e">
        <f>AW184*#REF!</f>
        <v>#REF!</v>
      </c>
      <c r="AY184" s="93"/>
      <c r="AZ184" s="77">
        <f t="shared" si="85"/>
        <v>7</v>
      </c>
      <c r="BA184" s="77">
        <f t="shared" si="114"/>
        <v>92.039999999999992</v>
      </c>
      <c r="BB184" s="77">
        <f t="shared" si="115"/>
        <v>64</v>
      </c>
      <c r="BC184" s="77">
        <f t="shared" si="116"/>
        <v>290.79000000000002</v>
      </c>
      <c r="BD184" s="88"/>
      <c r="BE184" s="79">
        <f t="shared" si="117"/>
        <v>3500</v>
      </c>
      <c r="BF184" s="80">
        <f t="shared" si="117"/>
        <v>46019.999999999993</v>
      </c>
      <c r="BG184" s="81">
        <f t="shared" si="117"/>
        <v>32000</v>
      </c>
      <c r="BH184" s="342">
        <f t="shared" si="118"/>
        <v>73.088333333333324</v>
      </c>
      <c r="BI184" s="82"/>
    </row>
    <row r="185" spans="1:61" ht="24" x14ac:dyDescent="0.25">
      <c r="A185" s="59">
        <v>170</v>
      </c>
      <c r="B185" s="96" t="s">
        <v>443</v>
      </c>
      <c r="C185" s="84" t="s">
        <v>478</v>
      </c>
      <c r="D185" s="216" t="s">
        <v>479</v>
      </c>
      <c r="E185" s="86" t="s">
        <v>62</v>
      </c>
      <c r="F185" s="64"/>
      <c r="G185" s="64">
        <f t="shared" si="104"/>
        <v>0</v>
      </c>
      <c r="H185" s="183">
        <v>142.43</v>
      </c>
      <c r="I185" s="184">
        <f t="shared" si="119"/>
        <v>0</v>
      </c>
      <c r="J185" s="351">
        <v>20460</v>
      </c>
      <c r="K185" s="68">
        <v>1500</v>
      </c>
      <c r="L185" s="98" t="s">
        <v>77</v>
      </c>
      <c r="M185" s="215"/>
      <c r="N185" s="99">
        <f t="shared" si="105"/>
        <v>0</v>
      </c>
      <c r="O185" s="98" t="s">
        <v>77</v>
      </c>
      <c r="P185" s="215"/>
      <c r="Q185" s="99">
        <f t="shared" si="106"/>
        <v>0</v>
      </c>
      <c r="R185" s="98" t="s">
        <v>77</v>
      </c>
      <c r="S185" s="215"/>
      <c r="T185" s="99">
        <f t="shared" si="107"/>
        <v>0</v>
      </c>
      <c r="U185" s="98" t="s">
        <v>77</v>
      </c>
      <c r="V185" s="215"/>
      <c r="W185" s="99">
        <f t="shared" si="108"/>
        <v>0</v>
      </c>
      <c r="X185" s="98" t="s">
        <v>77</v>
      </c>
      <c r="Y185" s="215"/>
      <c r="Z185" s="99">
        <f t="shared" si="109"/>
        <v>0</v>
      </c>
      <c r="AA185" s="98" t="s">
        <v>77</v>
      </c>
      <c r="AB185" s="215"/>
      <c r="AC185" s="99">
        <f t="shared" si="110"/>
        <v>0</v>
      </c>
      <c r="AD185" s="98" t="s">
        <v>77</v>
      </c>
      <c r="AE185" s="215"/>
      <c r="AF185" s="99">
        <f t="shared" si="111"/>
        <v>0</v>
      </c>
      <c r="AG185" s="98" t="s">
        <v>77</v>
      </c>
      <c r="AH185" s="215"/>
      <c r="AI185" s="99">
        <f t="shared" si="112"/>
        <v>0</v>
      </c>
      <c r="AJ185" s="98" t="s">
        <v>77</v>
      </c>
      <c r="AK185" s="215"/>
      <c r="AL185" s="248">
        <f t="shared" si="113"/>
        <v>0</v>
      </c>
      <c r="AM185" s="73">
        <v>170</v>
      </c>
      <c r="AN185" s="74">
        <v>91</v>
      </c>
      <c r="AO185" s="75">
        <f t="shared" si="84"/>
        <v>136500</v>
      </c>
      <c r="AP185" s="73">
        <v>170</v>
      </c>
      <c r="AQ185" s="74">
        <v>250</v>
      </c>
      <c r="AR185" s="92" t="e">
        <f>AQ185*#REF!</f>
        <v>#REF!</v>
      </c>
      <c r="AS185" s="269">
        <v>170</v>
      </c>
      <c r="AT185" s="75">
        <v>90</v>
      </c>
      <c r="AU185" s="75" t="e">
        <f>AT185*#REF!</f>
        <v>#REF!</v>
      </c>
      <c r="AV185" s="73">
        <v>170</v>
      </c>
      <c r="AW185" s="246">
        <v>193.86</v>
      </c>
      <c r="AX185" s="75" t="e">
        <f>AW185*#REF!</f>
        <v>#REF!</v>
      </c>
      <c r="AY185" s="93"/>
      <c r="AZ185" s="77">
        <f t="shared" si="85"/>
        <v>90</v>
      </c>
      <c r="BA185" s="77">
        <f t="shared" si="114"/>
        <v>156.215</v>
      </c>
      <c r="BB185" s="77">
        <f t="shared" si="115"/>
        <v>142.43</v>
      </c>
      <c r="BC185" s="77">
        <f t="shared" si="116"/>
        <v>250</v>
      </c>
      <c r="BD185" s="88"/>
      <c r="BE185" s="79">
        <f t="shared" si="117"/>
        <v>135000</v>
      </c>
      <c r="BF185" s="80">
        <f t="shared" si="117"/>
        <v>234322.5</v>
      </c>
      <c r="BG185" s="81">
        <f t="shared" si="117"/>
        <v>213645</v>
      </c>
      <c r="BH185" s="342">
        <f t="shared" si="118"/>
        <v>142.43</v>
      </c>
      <c r="BI185" s="82"/>
    </row>
    <row r="186" spans="1:61" ht="36" x14ac:dyDescent="0.25">
      <c r="A186" s="137">
        <v>171</v>
      </c>
      <c r="B186" s="96" t="s">
        <v>443</v>
      </c>
      <c r="C186" s="84" t="s">
        <v>480</v>
      </c>
      <c r="D186" s="85" t="s">
        <v>481</v>
      </c>
      <c r="E186" s="86" t="s">
        <v>62</v>
      </c>
      <c r="F186" s="64"/>
      <c r="G186" s="64">
        <f t="shared" si="104"/>
        <v>0</v>
      </c>
      <c r="H186" s="183">
        <v>42.6</v>
      </c>
      <c r="I186" s="184">
        <f t="shared" si="119"/>
        <v>0</v>
      </c>
      <c r="J186" s="351">
        <v>20460</v>
      </c>
      <c r="K186" s="68">
        <v>120</v>
      </c>
      <c r="L186" s="98" t="s">
        <v>77</v>
      </c>
      <c r="M186" s="215"/>
      <c r="N186" s="99">
        <f t="shared" si="105"/>
        <v>0</v>
      </c>
      <c r="O186" s="98" t="s">
        <v>77</v>
      </c>
      <c r="P186" s="215"/>
      <c r="Q186" s="99">
        <f t="shared" si="106"/>
        <v>0</v>
      </c>
      <c r="R186" s="98" t="s">
        <v>77</v>
      </c>
      <c r="S186" s="215"/>
      <c r="T186" s="99">
        <f t="shared" si="107"/>
        <v>0</v>
      </c>
      <c r="U186" s="98" t="s">
        <v>77</v>
      </c>
      <c r="V186" s="215"/>
      <c r="W186" s="99">
        <f t="shared" si="108"/>
        <v>0</v>
      </c>
      <c r="X186" s="98" t="s">
        <v>77</v>
      </c>
      <c r="Y186" s="215"/>
      <c r="Z186" s="99">
        <f t="shared" si="109"/>
        <v>0</v>
      </c>
      <c r="AA186" s="98" t="s">
        <v>77</v>
      </c>
      <c r="AB186" s="215"/>
      <c r="AC186" s="99">
        <f t="shared" si="110"/>
        <v>0</v>
      </c>
      <c r="AD186" s="98" t="s">
        <v>77</v>
      </c>
      <c r="AE186" s="215"/>
      <c r="AF186" s="99">
        <f t="shared" si="111"/>
        <v>0</v>
      </c>
      <c r="AG186" s="98" t="s">
        <v>77</v>
      </c>
      <c r="AH186" s="215"/>
      <c r="AI186" s="99">
        <f t="shared" si="112"/>
        <v>0</v>
      </c>
      <c r="AJ186" s="98" t="s">
        <v>77</v>
      </c>
      <c r="AK186" s="215"/>
      <c r="AL186" s="248">
        <f t="shared" si="113"/>
        <v>0</v>
      </c>
      <c r="AM186" s="73">
        <v>171</v>
      </c>
      <c r="AN186" s="74">
        <v>25.2</v>
      </c>
      <c r="AO186" s="75">
        <f t="shared" si="84"/>
        <v>3024</v>
      </c>
      <c r="AP186" s="73">
        <v>171</v>
      </c>
      <c r="AQ186" s="74">
        <v>60</v>
      </c>
      <c r="AR186" s="92" t="e">
        <f>AQ186*#REF!</f>
        <v>#REF!</v>
      </c>
      <c r="AS186" s="269">
        <v>171</v>
      </c>
      <c r="AT186" s="75">
        <v>25</v>
      </c>
      <c r="AU186" s="75" t="e">
        <f>AT186*#REF!</f>
        <v>#REF!</v>
      </c>
      <c r="AV186" s="73">
        <v>171</v>
      </c>
      <c r="AW186" s="246">
        <v>72.7</v>
      </c>
      <c r="AX186" s="75" t="e">
        <f>AW186*#REF!</f>
        <v>#REF!</v>
      </c>
      <c r="AY186" s="93"/>
      <c r="AZ186" s="77">
        <f t="shared" si="85"/>
        <v>25</v>
      </c>
      <c r="BA186" s="77">
        <f t="shared" si="114"/>
        <v>45.725000000000001</v>
      </c>
      <c r="BB186" s="77">
        <f t="shared" si="115"/>
        <v>42.599999999999994</v>
      </c>
      <c r="BC186" s="77">
        <f t="shared" si="116"/>
        <v>72.7</v>
      </c>
      <c r="BD186" s="88"/>
      <c r="BE186" s="79">
        <f t="shared" si="117"/>
        <v>3000</v>
      </c>
      <c r="BF186" s="80">
        <f t="shared" si="117"/>
        <v>5487</v>
      </c>
      <c r="BG186" s="81">
        <f t="shared" si="117"/>
        <v>5111.9999999999991</v>
      </c>
      <c r="BH186" s="342">
        <f t="shared" si="118"/>
        <v>42.6</v>
      </c>
      <c r="BI186" s="82"/>
    </row>
    <row r="187" spans="1:61" ht="48" x14ac:dyDescent="0.25">
      <c r="A187" s="59">
        <v>172</v>
      </c>
      <c r="B187" s="96" t="s">
        <v>443</v>
      </c>
      <c r="C187" s="84" t="s">
        <v>482</v>
      </c>
      <c r="D187" s="216" t="s">
        <v>483</v>
      </c>
      <c r="E187" s="86" t="s">
        <v>62</v>
      </c>
      <c r="F187" s="64"/>
      <c r="G187" s="64">
        <f t="shared" si="104"/>
        <v>0</v>
      </c>
      <c r="H187" s="183">
        <v>7.83</v>
      </c>
      <c r="I187" s="184">
        <f t="shared" si="119"/>
        <v>0</v>
      </c>
      <c r="J187" s="351">
        <v>20460</v>
      </c>
      <c r="K187" s="68">
        <v>2500</v>
      </c>
      <c r="L187" s="98" t="s">
        <v>77</v>
      </c>
      <c r="M187" s="215"/>
      <c r="N187" s="99">
        <f t="shared" si="105"/>
        <v>0</v>
      </c>
      <c r="O187" s="67">
        <v>220</v>
      </c>
      <c r="P187" s="99">
        <v>4</v>
      </c>
      <c r="Q187" s="99">
        <f t="shared" si="106"/>
        <v>10000</v>
      </c>
      <c r="R187" s="98" t="s">
        <v>77</v>
      </c>
      <c r="S187" s="215"/>
      <c r="T187" s="99">
        <f t="shared" si="107"/>
        <v>0</v>
      </c>
      <c r="U187" s="98" t="s">
        <v>77</v>
      </c>
      <c r="V187" s="215"/>
      <c r="W187" s="99">
        <f t="shared" si="108"/>
        <v>0</v>
      </c>
      <c r="X187" s="67">
        <v>181</v>
      </c>
      <c r="Y187" s="99">
        <v>6</v>
      </c>
      <c r="Z187" s="99">
        <f t="shared" si="109"/>
        <v>15000</v>
      </c>
      <c r="AA187" s="67">
        <v>20</v>
      </c>
      <c r="AB187" s="99">
        <v>10.14</v>
      </c>
      <c r="AC187" s="99">
        <f t="shared" si="110"/>
        <v>25350</v>
      </c>
      <c r="AD187" s="98" t="s">
        <v>77</v>
      </c>
      <c r="AE187" s="215"/>
      <c r="AF187" s="99">
        <f t="shared" si="111"/>
        <v>0</v>
      </c>
      <c r="AG187" s="67">
        <v>257</v>
      </c>
      <c r="AH187" s="99">
        <v>0.23</v>
      </c>
      <c r="AI187" s="99">
        <f t="shared" si="112"/>
        <v>575</v>
      </c>
      <c r="AJ187" s="67" t="s">
        <v>484</v>
      </c>
      <c r="AK187" s="99">
        <v>5</v>
      </c>
      <c r="AL187" s="248">
        <f t="shared" si="113"/>
        <v>12500</v>
      </c>
      <c r="AM187" s="73">
        <v>172</v>
      </c>
      <c r="AN187" s="74">
        <v>11.2</v>
      </c>
      <c r="AO187" s="75">
        <f t="shared" si="84"/>
        <v>28000</v>
      </c>
      <c r="AP187" s="73">
        <v>172</v>
      </c>
      <c r="AQ187" s="74">
        <v>8</v>
      </c>
      <c r="AR187" s="92" t="e">
        <f>AQ187*#REF!</f>
        <v>#REF!</v>
      </c>
      <c r="AS187" s="269">
        <v>172</v>
      </c>
      <c r="AT187" s="75">
        <v>10.5</v>
      </c>
      <c r="AU187" s="75" t="e">
        <f>AT187*#REF!</f>
        <v>#REF!</v>
      </c>
      <c r="AV187" s="73">
        <v>172</v>
      </c>
      <c r="AW187" s="246">
        <v>72.7</v>
      </c>
      <c r="AX187" s="75" t="e">
        <f>AW187*#REF!</f>
        <v>#REF!</v>
      </c>
      <c r="AY187" s="93"/>
      <c r="AZ187" s="77">
        <f t="shared" si="85"/>
        <v>0.23</v>
      </c>
      <c r="BA187" s="77">
        <f t="shared" si="114"/>
        <v>14.196666666666667</v>
      </c>
      <c r="BB187" s="77">
        <f t="shared" si="115"/>
        <v>8</v>
      </c>
      <c r="BC187" s="77">
        <f t="shared" si="116"/>
        <v>72.7</v>
      </c>
      <c r="BD187" s="88"/>
      <c r="BE187" s="79">
        <f t="shared" si="117"/>
        <v>575</v>
      </c>
      <c r="BF187" s="80">
        <f t="shared" si="117"/>
        <v>35491.666666666672</v>
      </c>
      <c r="BG187" s="81">
        <f t="shared" si="117"/>
        <v>20000</v>
      </c>
      <c r="BH187" s="342">
        <f t="shared" si="118"/>
        <v>7.8342857142857154</v>
      </c>
      <c r="BI187" s="82"/>
    </row>
    <row r="188" spans="1:61" ht="36" x14ac:dyDescent="0.25">
      <c r="A188" s="137">
        <v>173</v>
      </c>
      <c r="B188" s="96" t="s">
        <v>443</v>
      </c>
      <c r="C188" s="84" t="s">
        <v>485</v>
      </c>
      <c r="D188" s="85" t="s">
        <v>486</v>
      </c>
      <c r="E188" s="86" t="s">
        <v>62</v>
      </c>
      <c r="F188" s="64"/>
      <c r="G188" s="64">
        <f t="shared" si="104"/>
        <v>0</v>
      </c>
      <c r="H188" s="183">
        <v>175.25</v>
      </c>
      <c r="I188" s="184">
        <f t="shared" si="119"/>
        <v>0</v>
      </c>
      <c r="J188" s="351">
        <v>20460</v>
      </c>
      <c r="K188" s="68">
        <v>100</v>
      </c>
      <c r="L188" s="98" t="s">
        <v>77</v>
      </c>
      <c r="M188" s="215"/>
      <c r="N188" s="99">
        <f t="shared" si="105"/>
        <v>0</v>
      </c>
      <c r="O188" s="67">
        <v>218</v>
      </c>
      <c r="P188" s="99">
        <v>20</v>
      </c>
      <c r="Q188" s="99">
        <f t="shared" si="106"/>
        <v>2000</v>
      </c>
      <c r="R188" s="67">
        <v>648</v>
      </c>
      <c r="S188" s="99">
        <v>250</v>
      </c>
      <c r="T188" s="99">
        <f t="shared" si="107"/>
        <v>25000</v>
      </c>
      <c r="U188" s="98" t="s">
        <v>77</v>
      </c>
      <c r="V188" s="215"/>
      <c r="W188" s="99">
        <f t="shared" si="108"/>
        <v>0</v>
      </c>
      <c r="X188" s="98" t="s">
        <v>77</v>
      </c>
      <c r="Y188" s="215"/>
      <c r="Z188" s="99">
        <f t="shared" si="109"/>
        <v>0</v>
      </c>
      <c r="AA188" s="98" t="s">
        <v>77</v>
      </c>
      <c r="AB188" s="215"/>
      <c r="AC188" s="99">
        <f t="shared" si="110"/>
        <v>0</v>
      </c>
      <c r="AD188" s="98" t="s">
        <v>77</v>
      </c>
      <c r="AE188" s="215"/>
      <c r="AF188" s="99">
        <f t="shared" si="111"/>
        <v>0</v>
      </c>
      <c r="AG188" s="98" t="s">
        <v>77</v>
      </c>
      <c r="AH188" s="215"/>
      <c r="AI188" s="99">
        <f t="shared" si="112"/>
        <v>0</v>
      </c>
      <c r="AJ188" s="98" t="s">
        <v>77</v>
      </c>
      <c r="AK188" s="215"/>
      <c r="AL188" s="248">
        <f t="shared" si="113"/>
        <v>0</v>
      </c>
      <c r="AM188" s="73">
        <v>173</v>
      </c>
      <c r="AN188" s="74">
        <v>126</v>
      </c>
      <c r="AO188" s="75">
        <f t="shared" si="84"/>
        <v>12600</v>
      </c>
      <c r="AP188" s="73">
        <v>173</v>
      </c>
      <c r="AQ188" s="74">
        <v>200</v>
      </c>
      <c r="AR188" s="92" t="e">
        <f>AQ188*#REF!</f>
        <v>#REF!</v>
      </c>
      <c r="AS188" s="269">
        <v>173</v>
      </c>
      <c r="AT188" s="75">
        <v>125</v>
      </c>
      <c r="AU188" s="75" t="e">
        <f>AT188*#REF!</f>
        <v>#REF!</v>
      </c>
      <c r="AV188" s="73">
        <v>173</v>
      </c>
      <c r="AW188" s="246">
        <v>452.34</v>
      </c>
      <c r="AX188" s="75" t="e">
        <f>AW188*#REF!</f>
        <v>#REF!</v>
      </c>
      <c r="AY188" s="93"/>
      <c r="AZ188" s="77">
        <f t="shared" si="85"/>
        <v>20</v>
      </c>
      <c r="BA188" s="77">
        <f t="shared" si="114"/>
        <v>195.55666666666664</v>
      </c>
      <c r="BB188" s="77">
        <f t="shared" si="115"/>
        <v>163</v>
      </c>
      <c r="BC188" s="77">
        <f t="shared" si="116"/>
        <v>452.34</v>
      </c>
      <c r="BD188" s="88"/>
      <c r="BE188" s="79">
        <f t="shared" si="117"/>
        <v>2000</v>
      </c>
      <c r="BF188" s="80">
        <f t="shared" si="117"/>
        <v>19555.666666666664</v>
      </c>
      <c r="BG188" s="81">
        <f t="shared" si="117"/>
        <v>16300</v>
      </c>
      <c r="BH188" s="342">
        <f t="shared" si="118"/>
        <v>175.25</v>
      </c>
      <c r="BI188" s="82"/>
    </row>
    <row r="189" spans="1:61" ht="60" x14ac:dyDescent="0.25">
      <c r="A189" s="59">
        <v>174</v>
      </c>
      <c r="B189" s="96" t="s">
        <v>443</v>
      </c>
      <c r="C189" s="84" t="s">
        <v>487</v>
      </c>
      <c r="D189" s="216" t="s">
        <v>488</v>
      </c>
      <c r="E189" s="86" t="s">
        <v>62</v>
      </c>
      <c r="F189" s="64">
        <v>200</v>
      </c>
      <c r="G189" s="64">
        <f t="shared" si="104"/>
        <v>200</v>
      </c>
      <c r="H189" s="183">
        <v>84.5</v>
      </c>
      <c r="I189" s="184">
        <f t="shared" si="119"/>
        <v>16900</v>
      </c>
      <c r="J189" s="351">
        <v>20460</v>
      </c>
      <c r="K189" s="68">
        <v>400</v>
      </c>
      <c r="L189" s="98" t="s">
        <v>77</v>
      </c>
      <c r="M189" s="215"/>
      <c r="N189" s="99">
        <f t="shared" si="105"/>
        <v>0</v>
      </c>
      <c r="O189" s="98" t="s">
        <v>77</v>
      </c>
      <c r="P189" s="215"/>
      <c r="Q189" s="99">
        <f t="shared" si="106"/>
        <v>0</v>
      </c>
      <c r="R189" s="98" t="s">
        <v>77</v>
      </c>
      <c r="S189" s="215"/>
      <c r="T189" s="99">
        <f t="shared" si="107"/>
        <v>0</v>
      </c>
      <c r="U189" s="98" t="s">
        <v>77</v>
      </c>
      <c r="V189" s="215"/>
      <c r="W189" s="99">
        <f t="shared" si="108"/>
        <v>0</v>
      </c>
      <c r="X189" s="98" t="s">
        <v>77</v>
      </c>
      <c r="Y189" s="215"/>
      <c r="Z189" s="99">
        <f t="shared" si="109"/>
        <v>0</v>
      </c>
      <c r="AA189" s="98" t="s">
        <v>77</v>
      </c>
      <c r="AB189" s="215"/>
      <c r="AC189" s="99">
        <f t="shared" si="110"/>
        <v>0</v>
      </c>
      <c r="AD189" s="98" t="s">
        <v>77</v>
      </c>
      <c r="AE189" s="215"/>
      <c r="AF189" s="99">
        <f t="shared" si="111"/>
        <v>0</v>
      </c>
      <c r="AG189" s="98" t="s">
        <v>77</v>
      </c>
      <c r="AH189" s="215"/>
      <c r="AI189" s="99">
        <f t="shared" si="112"/>
        <v>0</v>
      </c>
      <c r="AJ189" s="98" t="s">
        <v>77</v>
      </c>
      <c r="AK189" s="215"/>
      <c r="AL189" s="248">
        <f t="shared" si="113"/>
        <v>0</v>
      </c>
      <c r="AM189" s="73">
        <v>174</v>
      </c>
      <c r="AN189" s="74">
        <v>49</v>
      </c>
      <c r="AO189" s="75">
        <f t="shared" si="84"/>
        <v>19600</v>
      </c>
      <c r="AP189" s="73">
        <v>174</v>
      </c>
      <c r="AQ189" s="74">
        <v>120</v>
      </c>
      <c r="AR189" s="92" t="e">
        <f>AQ189*#REF!</f>
        <v>#REF!</v>
      </c>
      <c r="AS189" s="269">
        <v>174</v>
      </c>
      <c r="AT189" s="75">
        <v>45</v>
      </c>
      <c r="AU189" s="75" t="e">
        <f>AT189*#REF!</f>
        <v>#REF!</v>
      </c>
      <c r="AV189" s="73">
        <v>174</v>
      </c>
      <c r="AW189" s="246">
        <v>145.4</v>
      </c>
      <c r="AX189" s="75" t="e">
        <f>AW189*#REF!</f>
        <v>#REF!</v>
      </c>
      <c r="AY189" s="93"/>
      <c r="AZ189" s="77">
        <f t="shared" si="85"/>
        <v>45</v>
      </c>
      <c r="BA189" s="77">
        <f t="shared" si="114"/>
        <v>89.85</v>
      </c>
      <c r="BB189" s="77">
        <f t="shared" si="115"/>
        <v>84.5</v>
      </c>
      <c r="BC189" s="77">
        <f t="shared" si="116"/>
        <v>145.4</v>
      </c>
      <c r="BD189" s="88"/>
      <c r="BE189" s="79">
        <f t="shared" si="117"/>
        <v>18000</v>
      </c>
      <c r="BF189" s="80">
        <f t="shared" si="117"/>
        <v>35940</v>
      </c>
      <c r="BG189" s="81">
        <f t="shared" si="117"/>
        <v>33800</v>
      </c>
      <c r="BH189" s="342">
        <f t="shared" si="118"/>
        <v>84.499999999999986</v>
      </c>
      <c r="BI189" s="82"/>
    </row>
    <row r="190" spans="1:61" ht="36" x14ac:dyDescent="0.25">
      <c r="A190" s="137">
        <v>175</v>
      </c>
      <c r="B190" s="96" t="s">
        <v>443</v>
      </c>
      <c r="C190" s="84" t="s">
        <v>489</v>
      </c>
      <c r="D190" s="85" t="s">
        <v>490</v>
      </c>
      <c r="E190" s="86" t="s">
        <v>62</v>
      </c>
      <c r="F190" s="64">
        <v>3</v>
      </c>
      <c r="G190" s="64">
        <f t="shared" si="104"/>
        <v>3</v>
      </c>
      <c r="H190" s="183">
        <v>139</v>
      </c>
      <c r="I190" s="184">
        <f t="shared" si="119"/>
        <v>417</v>
      </c>
      <c r="J190" s="351">
        <v>20460</v>
      </c>
      <c r="K190" s="68">
        <v>20</v>
      </c>
      <c r="L190" s="98" t="s">
        <v>77</v>
      </c>
      <c r="M190" s="215"/>
      <c r="N190" s="99">
        <f t="shared" si="105"/>
        <v>0</v>
      </c>
      <c r="O190" s="98" t="s">
        <v>77</v>
      </c>
      <c r="P190" s="215"/>
      <c r="Q190" s="99">
        <f t="shared" si="106"/>
        <v>0</v>
      </c>
      <c r="R190" s="98" t="s">
        <v>77</v>
      </c>
      <c r="S190" s="215"/>
      <c r="T190" s="99">
        <f t="shared" si="107"/>
        <v>0</v>
      </c>
      <c r="U190" s="98" t="s">
        <v>77</v>
      </c>
      <c r="V190" s="215"/>
      <c r="W190" s="99">
        <f t="shared" si="108"/>
        <v>0</v>
      </c>
      <c r="X190" s="98" t="s">
        <v>77</v>
      </c>
      <c r="Y190" s="215"/>
      <c r="Z190" s="99">
        <f t="shared" si="109"/>
        <v>0</v>
      </c>
      <c r="AA190" s="98" t="s">
        <v>77</v>
      </c>
      <c r="AB190" s="215"/>
      <c r="AC190" s="99">
        <f t="shared" si="110"/>
        <v>0</v>
      </c>
      <c r="AD190" s="98" t="s">
        <v>77</v>
      </c>
      <c r="AE190" s="215"/>
      <c r="AF190" s="99">
        <f t="shared" si="111"/>
        <v>0</v>
      </c>
      <c r="AG190" s="98" t="s">
        <v>77</v>
      </c>
      <c r="AH190" s="215"/>
      <c r="AI190" s="99">
        <f t="shared" si="112"/>
        <v>0</v>
      </c>
      <c r="AJ190" s="98" t="s">
        <v>77</v>
      </c>
      <c r="AK190" s="215"/>
      <c r="AL190" s="248">
        <f t="shared" si="113"/>
        <v>0</v>
      </c>
      <c r="AM190" s="73">
        <v>175</v>
      </c>
      <c r="AN190" s="74">
        <v>98</v>
      </c>
      <c r="AO190" s="75">
        <f t="shared" si="84"/>
        <v>1960</v>
      </c>
      <c r="AP190" s="73">
        <v>175</v>
      </c>
      <c r="AQ190" s="74">
        <v>180</v>
      </c>
      <c r="AR190" s="92" t="e">
        <f>AQ190*#REF!</f>
        <v>#REF!</v>
      </c>
      <c r="AS190" s="269">
        <v>175</v>
      </c>
      <c r="AT190" s="75">
        <v>90</v>
      </c>
      <c r="AU190" s="75" t="e">
        <f>AT190*#REF!</f>
        <v>#REF!</v>
      </c>
      <c r="AV190" s="73">
        <v>175</v>
      </c>
      <c r="AW190" s="246">
        <v>565.42999999999995</v>
      </c>
      <c r="AX190" s="75" t="e">
        <f>AW190*#REF!</f>
        <v>#REF!</v>
      </c>
      <c r="AY190" s="93"/>
      <c r="AZ190" s="77">
        <f t="shared" si="85"/>
        <v>90</v>
      </c>
      <c r="BA190" s="77">
        <f t="shared" si="114"/>
        <v>233.35749999999999</v>
      </c>
      <c r="BB190" s="77">
        <f t="shared" si="115"/>
        <v>139</v>
      </c>
      <c r="BC190" s="77">
        <f t="shared" si="116"/>
        <v>565.42999999999995</v>
      </c>
      <c r="BD190" s="88"/>
      <c r="BE190" s="79">
        <f t="shared" si="117"/>
        <v>1800</v>
      </c>
      <c r="BF190" s="80">
        <f t="shared" si="117"/>
        <v>4667.1499999999996</v>
      </c>
      <c r="BG190" s="81">
        <f t="shared" si="117"/>
        <v>2780</v>
      </c>
      <c r="BH190" s="342">
        <f t="shared" si="118"/>
        <v>139</v>
      </c>
      <c r="BI190" s="82"/>
    </row>
    <row r="191" spans="1:61" ht="36" x14ac:dyDescent="0.25">
      <c r="A191" s="59">
        <v>176</v>
      </c>
      <c r="B191" s="96" t="s">
        <v>443</v>
      </c>
      <c r="C191" s="84" t="s">
        <v>491</v>
      </c>
      <c r="D191" s="85" t="s">
        <v>492</v>
      </c>
      <c r="E191" s="86" t="s">
        <v>62</v>
      </c>
      <c r="F191" s="64"/>
      <c r="G191" s="64">
        <f t="shared" si="104"/>
        <v>0</v>
      </c>
      <c r="H191" s="183">
        <v>65</v>
      </c>
      <c r="I191" s="184">
        <f t="shared" si="119"/>
        <v>0</v>
      </c>
      <c r="J191" s="351">
        <v>20460</v>
      </c>
      <c r="K191" s="68">
        <v>20</v>
      </c>
      <c r="L191" s="98" t="s">
        <v>77</v>
      </c>
      <c r="M191" s="215"/>
      <c r="N191" s="99">
        <f t="shared" si="105"/>
        <v>0</v>
      </c>
      <c r="O191" s="98" t="s">
        <v>77</v>
      </c>
      <c r="P191" s="215"/>
      <c r="Q191" s="99">
        <f t="shared" si="106"/>
        <v>0</v>
      </c>
      <c r="R191" s="98" t="s">
        <v>77</v>
      </c>
      <c r="S191" s="215"/>
      <c r="T191" s="99">
        <f t="shared" si="107"/>
        <v>0</v>
      </c>
      <c r="U191" s="98" t="s">
        <v>77</v>
      </c>
      <c r="V191" s="215"/>
      <c r="W191" s="99">
        <f t="shared" si="108"/>
        <v>0</v>
      </c>
      <c r="X191" s="98" t="s">
        <v>77</v>
      </c>
      <c r="Y191" s="215"/>
      <c r="Z191" s="99">
        <f t="shared" si="109"/>
        <v>0</v>
      </c>
      <c r="AA191" s="98" t="s">
        <v>77</v>
      </c>
      <c r="AB191" s="215"/>
      <c r="AC191" s="99">
        <f t="shared" si="110"/>
        <v>0</v>
      </c>
      <c r="AD191" s="98" t="s">
        <v>77</v>
      </c>
      <c r="AE191" s="215"/>
      <c r="AF191" s="99">
        <f t="shared" si="111"/>
        <v>0</v>
      </c>
      <c r="AG191" s="98" t="s">
        <v>77</v>
      </c>
      <c r="AH191" s="215"/>
      <c r="AI191" s="99">
        <f t="shared" si="112"/>
        <v>0</v>
      </c>
      <c r="AJ191" s="98" t="s">
        <v>77</v>
      </c>
      <c r="AK191" s="215"/>
      <c r="AL191" s="248">
        <f t="shared" si="113"/>
        <v>0</v>
      </c>
      <c r="AM191" s="73">
        <v>176</v>
      </c>
      <c r="AN191" s="74">
        <v>49</v>
      </c>
      <c r="AO191" s="75">
        <f t="shared" si="84"/>
        <v>980</v>
      </c>
      <c r="AP191" s="73">
        <v>176</v>
      </c>
      <c r="AQ191" s="74">
        <v>80</v>
      </c>
      <c r="AR191" s="92" t="e">
        <f>AQ191*#REF!</f>
        <v>#REF!</v>
      </c>
      <c r="AS191" s="269">
        <v>176</v>
      </c>
      <c r="AT191" s="75">
        <v>50</v>
      </c>
      <c r="AU191" s="75" t="e">
        <f>AT191*#REF!</f>
        <v>#REF!</v>
      </c>
      <c r="AV191" s="73">
        <v>176</v>
      </c>
      <c r="AW191" s="246">
        <v>226.17</v>
      </c>
      <c r="AX191" s="75" t="e">
        <f>AW191*#REF!</f>
        <v>#REF!</v>
      </c>
      <c r="AY191" s="93"/>
      <c r="AZ191" s="77">
        <f t="shared" si="85"/>
        <v>49</v>
      </c>
      <c r="BA191" s="77">
        <f t="shared" si="114"/>
        <v>101.29249999999999</v>
      </c>
      <c r="BB191" s="77">
        <f t="shared" si="115"/>
        <v>65</v>
      </c>
      <c r="BC191" s="77">
        <f t="shared" si="116"/>
        <v>226.17</v>
      </c>
      <c r="BD191" s="88"/>
      <c r="BE191" s="79">
        <f t="shared" si="117"/>
        <v>980</v>
      </c>
      <c r="BF191" s="80">
        <f t="shared" si="117"/>
        <v>2025.85</v>
      </c>
      <c r="BG191" s="81">
        <f t="shared" si="117"/>
        <v>1300</v>
      </c>
      <c r="BH191" s="342">
        <f t="shared" si="118"/>
        <v>64.999999999999986</v>
      </c>
      <c r="BI191" s="82"/>
    </row>
    <row r="192" spans="1:61" ht="24" x14ac:dyDescent="0.25">
      <c r="A192" s="137">
        <v>177</v>
      </c>
      <c r="B192" s="96" t="s">
        <v>443</v>
      </c>
      <c r="C192" s="84" t="s">
        <v>493</v>
      </c>
      <c r="D192" s="216" t="s">
        <v>494</v>
      </c>
      <c r="E192" s="86" t="s">
        <v>62</v>
      </c>
      <c r="F192" s="64">
        <v>10</v>
      </c>
      <c r="G192" s="64">
        <f t="shared" si="104"/>
        <v>10</v>
      </c>
      <c r="H192" s="183">
        <v>235</v>
      </c>
      <c r="I192" s="184">
        <f t="shared" si="119"/>
        <v>2350</v>
      </c>
      <c r="J192" s="351">
        <v>20460</v>
      </c>
      <c r="K192" s="68">
        <v>150</v>
      </c>
      <c r="L192" s="98" t="s">
        <v>77</v>
      </c>
      <c r="M192" s="215"/>
      <c r="N192" s="99">
        <f t="shared" si="105"/>
        <v>0</v>
      </c>
      <c r="O192" s="98" t="s">
        <v>77</v>
      </c>
      <c r="P192" s="215"/>
      <c r="Q192" s="99">
        <f t="shared" si="106"/>
        <v>0</v>
      </c>
      <c r="R192" s="98" t="s">
        <v>77</v>
      </c>
      <c r="S192" s="215"/>
      <c r="T192" s="99">
        <f t="shared" si="107"/>
        <v>0</v>
      </c>
      <c r="U192" s="98" t="s">
        <v>77</v>
      </c>
      <c r="V192" s="215"/>
      <c r="W192" s="99">
        <f t="shared" si="108"/>
        <v>0</v>
      </c>
      <c r="X192" s="98" t="s">
        <v>77</v>
      </c>
      <c r="Y192" s="215"/>
      <c r="Z192" s="99">
        <f t="shared" si="109"/>
        <v>0</v>
      </c>
      <c r="AA192" s="98" t="s">
        <v>77</v>
      </c>
      <c r="AB192" s="215"/>
      <c r="AC192" s="99">
        <f t="shared" si="110"/>
        <v>0</v>
      </c>
      <c r="AD192" s="98" t="s">
        <v>77</v>
      </c>
      <c r="AE192" s="215"/>
      <c r="AF192" s="99">
        <f t="shared" si="111"/>
        <v>0</v>
      </c>
      <c r="AG192" s="98" t="s">
        <v>77</v>
      </c>
      <c r="AH192" s="215"/>
      <c r="AI192" s="99">
        <f t="shared" si="112"/>
        <v>0</v>
      </c>
      <c r="AJ192" s="98" t="s">
        <v>77</v>
      </c>
      <c r="AK192" s="215"/>
      <c r="AL192" s="248">
        <f t="shared" si="113"/>
        <v>0</v>
      </c>
      <c r="AM192" s="73">
        <v>177</v>
      </c>
      <c r="AN192" s="74">
        <v>70</v>
      </c>
      <c r="AO192" s="75">
        <f t="shared" si="84"/>
        <v>10500</v>
      </c>
      <c r="AP192" s="73">
        <v>177</v>
      </c>
      <c r="AQ192" s="74">
        <v>400</v>
      </c>
      <c r="AR192" s="92" t="e">
        <f>AQ192*#REF!</f>
        <v>#REF!</v>
      </c>
      <c r="AS192" s="269">
        <v>177</v>
      </c>
      <c r="AT192" s="75">
        <v>70</v>
      </c>
      <c r="AU192" s="75" t="e">
        <f>AT192*#REF!</f>
        <v>#REF!</v>
      </c>
      <c r="AV192" s="73">
        <v>177</v>
      </c>
      <c r="AW192" s="246">
        <v>452.34</v>
      </c>
      <c r="AX192" s="75" t="e">
        <f>AW192*#REF!</f>
        <v>#REF!</v>
      </c>
      <c r="AY192" s="93"/>
      <c r="AZ192" s="77">
        <f t="shared" si="85"/>
        <v>70</v>
      </c>
      <c r="BA192" s="77">
        <f t="shared" si="114"/>
        <v>248.08499999999998</v>
      </c>
      <c r="BB192" s="77">
        <f t="shared" si="115"/>
        <v>235</v>
      </c>
      <c r="BC192" s="77">
        <f t="shared" si="116"/>
        <v>452.34</v>
      </c>
      <c r="BD192" s="88"/>
      <c r="BE192" s="79">
        <f t="shared" si="117"/>
        <v>10500</v>
      </c>
      <c r="BF192" s="80">
        <f t="shared" si="117"/>
        <v>37212.75</v>
      </c>
      <c r="BG192" s="81">
        <f t="shared" si="117"/>
        <v>35250</v>
      </c>
      <c r="BH192" s="342">
        <f t="shared" si="118"/>
        <v>235</v>
      </c>
      <c r="BI192" s="82"/>
    </row>
    <row r="193" spans="1:61" ht="24" x14ac:dyDescent="0.25">
      <c r="A193" s="59">
        <v>178</v>
      </c>
      <c r="B193" s="96" t="s">
        <v>443</v>
      </c>
      <c r="C193" s="84" t="s">
        <v>495</v>
      </c>
      <c r="D193" s="216" t="s">
        <v>496</v>
      </c>
      <c r="E193" s="86" t="s">
        <v>62</v>
      </c>
      <c r="F193" s="64">
        <v>200</v>
      </c>
      <c r="G193" s="64">
        <f t="shared" si="104"/>
        <v>200</v>
      </c>
      <c r="H193" s="183">
        <v>135.16999999999999</v>
      </c>
      <c r="I193" s="184">
        <f t="shared" si="119"/>
        <v>27033.999999999996</v>
      </c>
      <c r="J193" s="351"/>
      <c r="K193" s="68">
        <v>8000</v>
      </c>
      <c r="L193" s="98" t="s">
        <v>77</v>
      </c>
      <c r="M193" s="215"/>
      <c r="N193" s="99">
        <f t="shared" si="105"/>
        <v>0</v>
      </c>
      <c r="O193" s="98" t="s">
        <v>77</v>
      </c>
      <c r="P193" s="215"/>
      <c r="Q193" s="99">
        <f t="shared" si="106"/>
        <v>0</v>
      </c>
      <c r="R193" s="98" t="s">
        <v>77</v>
      </c>
      <c r="S193" s="215"/>
      <c r="T193" s="99">
        <f t="shared" si="107"/>
        <v>0</v>
      </c>
      <c r="U193" s="98" t="s">
        <v>77</v>
      </c>
      <c r="V193" s="215"/>
      <c r="W193" s="99">
        <f t="shared" si="108"/>
        <v>0</v>
      </c>
      <c r="X193" s="98" t="s">
        <v>77</v>
      </c>
      <c r="Y193" s="215"/>
      <c r="Z193" s="99">
        <f t="shared" si="109"/>
        <v>0</v>
      </c>
      <c r="AA193" s="98" t="s">
        <v>77</v>
      </c>
      <c r="AB193" s="215"/>
      <c r="AC193" s="99">
        <f t="shared" si="110"/>
        <v>0</v>
      </c>
      <c r="AD193" s="98" t="s">
        <v>77</v>
      </c>
      <c r="AE193" s="215"/>
      <c r="AF193" s="99">
        <f t="shared" si="111"/>
        <v>0</v>
      </c>
      <c r="AG193" s="98" t="s">
        <v>77</v>
      </c>
      <c r="AH193" s="215"/>
      <c r="AI193" s="99">
        <f t="shared" si="112"/>
        <v>0</v>
      </c>
      <c r="AJ193" s="98" t="s">
        <v>77</v>
      </c>
      <c r="AK193" s="215"/>
      <c r="AL193" s="248">
        <f t="shared" si="113"/>
        <v>0</v>
      </c>
      <c r="AM193" s="73">
        <v>178</v>
      </c>
      <c r="AN193" s="74">
        <v>28</v>
      </c>
      <c r="AO193" s="75">
        <f t="shared" si="84"/>
        <v>224000</v>
      </c>
      <c r="AP193" s="73">
        <v>178</v>
      </c>
      <c r="AQ193" s="74">
        <v>1200</v>
      </c>
      <c r="AR193" s="92" t="e">
        <f>AQ193*#REF!</f>
        <v>#REF!</v>
      </c>
      <c r="AS193" s="269">
        <v>178</v>
      </c>
      <c r="AT193" s="75">
        <v>25</v>
      </c>
      <c r="AU193" s="75" t="e">
        <f>AT193*#REF!</f>
        <v>#REF!</v>
      </c>
      <c r="AV193" s="73">
        <v>178</v>
      </c>
      <c r="AW193" s="246">
        <v>242.33</v>
      </c>
      <c r="AX193" s="75" t="e">
        <f>AW193*#REF!</f>
        <v>#REF!</v>
      </c>
      <c r="AY193" s="93"/>
      <c r="AZ193" s="77">
        <f t="shared" si="85"/>
        <v>25</v>
      </c>
      <c r="BA193" s="77">
        <f t="shared" si="114"/>
        <v>373.83249999999998</v>
      </c>
      <c r="BB193" s="77">
        <f t="shared" si="115"/>
        <v>135.16500000000002</v>
      </c>
      <c r="BC193" s="77">
        <f t="shared" si="116"/>
        <v>1200</v>
      </c>
      <c r="BD193" s="88"/>
      <c r="BE193" s="79">
        <f t="shared" si="117"/>
        <v>200000</v>
      </c>
      <c r="BF193" s="80">
        <f t="shared" si="117"/>
        <v>2990660</v>
      </c>
      <c r="BG193" s="81">
        <f t="shared" si="117"/>
        <v>1081320.0000000002</v>
      </c>
      <c r="BH193" s="342">
        <f t="shared" si="118"/>
        <v>135.16499999999996</v>
      </c>
      <c r="BI193" s="82"/>
    </row>
    <row r="194" spans="1:61" ht="24" x14ac:dyDescent="0.25">
      <c r="A194" s="137">
        <v>179</v>
      </c>
      <c r="B194" s="96" t="s">
        <v>443</v>
      </c>
      <c r="C194" s="84" t="s">
        <v>497</v>
      </c>
      <c r="D194" s="85" t="s">
        <v>498</v>
      </c>
      <c r="E194" s="86" t="s">
        <v>62</v>
      </c>
      <c r="F194" s="64"/>
      <c r="G194" s="64">
        <f t="shared" si="104"/>
        <v>0</v>
      </c>
      <c r="H194" s="183">
        <v>213</v>
      </c>
      <c r="I194" s="184">
        <f t="shared" si="119"/>
        <v>0</v>
      </c>
      <c r="J194" s="351">
        <v>20877</v>
      </c>
      <c r="K194" s="68">
        <v>20</v>
      </c>
      <c r="L194" s="98" t="s">
        <v>77</v>
      </c>
      <c r="M194" s="215"/>
      <c r="N194" s="99">
        <f t="shared" si="105"/>
        <v>0</v>
      </c>
      <c r="O194" s="98" t="s">
        <v>77</v>
      </c>
      <c r="P194" s="215"/>
      <c r="Q194" s="99">
        <f t="shared" si="106"/>
        <v>0</v>
      </c>
      <c r="R194" s="98" t="s">
        <v>77</v>
      </c>
      <c r="S194" s="215"/>
      <c r="T194" s="99">
        <f t="shared" si="107"/>
        <v>0</v>
      </c>
      <c r="U194" s="98" t="s">
        <v>77</v>
      </c>
      <c r="V194" s="215"/>
      <c r="W194" s="99">
        <f t="shared" si="108"/>
        <v>0</v>
      </c>
      <c r="X194" s="98" t="s">
        <v>77</v>
      </c>
      <c r="Y194" s="215"/>
      <c r="Z194" s="99">
        <f t="shared" si="109"/>
        <v>0</v>
      </c>
      <c r="AA194" s="98" t="s">
        <v>77</v>
      </c>
      <c r="AB194" s="215"/>
      <c r="AC194" s="99">
        <f t="shared" si="110"/>
        <v>0</v>
      </c>
      <c r="AD194" s="98" t="s">
        <v>77</v>
      </c>
      <c r="AE194" s="215"/>
      <c r="AF194" s="99">
        <f t="shared" si="111"/>
        <v>0</v>
      </c>
      <c r="AG194" s="98" t="s">
        <v>77</v>
      </c>
      <c r="AH194" s="215"/>
      <c r="AI194" s="99">
        <f t="shared" si="112"/>
        <v>0</v>
      </c>
      <c r="AJ194" s="98" t="s">
        <v>77</v>
      </c>
      <c r="AK194" s="215"/>
      <c r="AL194" s="248">
        <f t="shared" si="113"/>
        <v>0</v>
      </c>
      <c r="AM194" s="73">
        <v>179</v>
      </c>
      <c r="AN194" s="74">
        <v>126</v>
      </c>
      <c r="AO194" s="75">
        <f t="shared" si="84"/>
        <v>2520</v>
      </c>
      <c r="AP194" s="73">
        <v>179</v>
      </c>
      <c r="AQ194" s="74">
        <v>300</v>
      </c>
      <c r="AR194" s="92" t="e">
        <f>AQ194*#REF!</f>
        <v>#REF!</v>
      </c>
      <c r="AS194" s="269">
        <v>179</v>
      </c>
      <c r="AT194" s="75">
        <v>120</v>
      </c>
      <c r="AU194" s="75" t="e">
        <f>AT194*#REF!</f>
        <v>#REF!</v>
      </c>
      <c r="AV194" s="73">
        <v>179</v>
      </c>
      <c r="AW194" s="246">
        <v>403.88</v>
      </c>
      <c r="AX194" s="75" t="e">
        <f>AW194*#REF!</f>
        <v>#REF!</v>
      </c>
      <c r="AY194" s="93"/>
      <c r="AZ194" s="77">
        <f t="shared" si="85"/>
        <v>120</v>
      </c>
      <c r="BA194" s="77">
        <f t="shared" si="114"/>
        <v>237.47</v>
      </c>
      <c r="BB194" s="77">
        <f t="shared" si="115"/>
        <v>213</v>
      </c>
      <c r="BC194" s="77">
        <f t="shared" si="116"/>
        <v>403.88</v>
      </c>
      <c r="BD194" s="88"/>
      <c r="BE194" s="79">
        <f t="shared" si="117"/>
        <v>2400</v>
      </c>
      <c r="BF194" s="80">
        <f t="shared" si="117"/>
        <v>4749.3999999999996</v>
      </c>
      <c r="BG194" s="81">
        <f t="shared" si="117"/>
        <v>4260</v>
      </c>
      <c r="BH194" s="342">
        <f t="shared" si="118"/>
        <v>213</v>
      </c>
      <c r="BI194" s="82"/>
    </row>
    <row r="195" spans="1:61" ht="36" x14ac:dyDescent="0.25">
      <c r="A195" s="59">
        <v>180</v>
      </c>
      <c r="B195" s="96" t="s">
        <v>443</v>
      </c>
      <c r="C195" s="84" t="s">
        <v>499</v>
      </c>
      <c r="D195" s="216" t="s">
        <v>500</v>
      </c>
      <c r="E195" s="86" t="s">
        <v>62</v>
      </c>
      <c r="F195" s="64">
        <v>20</v>
      </c>
      <c r="G195" s="64">
        <f t="shared" si="104"/>
        <v>20</v>
      </c>
      <c r="H195" s="183">
        <v>77.17</v>
      </c>
      <c r="I195" s="184">
        <f t="shared" si="119"/>
        <v>1543.4</v>
      </c>
      <c r="J195" s="351">
        <v>20460</v>
      </c>
      <c r="K195" s="68">
        <v>800</v>
      </c>
      <c r="L195" s="67">
        <v>117</v>
      </c>
      <c r="M195" s="99">
        <v>70</v>
      </c>
      <c r="N195" s="99">
        <f t="shared" si="105"/>
        <v>56000</v>
      </c>
      <c r="O195" s="67">
        <v>234</v>
      </c>
      <c r="P195" s="99">
        <v>45</v>
      </c>
      <c r="Q195" s="99">
        <f t="shared" si="106"/>
        <v>36000</v>
      </c>
      <c r="R195" s="98" t="s">
        <v>77</v>
      </c>
      <c r="S195" s="215"/>
      <c r="T195" s="99">
        <f t="shared" si="107"/>
        <v>0</v>
      </c>
      <c r="U195" s="98" t="s">
        <v>77</v>
      </c>
      <c r="V195" s="215"/>
      <c r="W195" s="99">
        <f t="shared" si="108"/>
        <v>0</v>
      </c>
      <c r="X195" s="67">
        <v>193</v>
      </c>
      <c r="Y195" s="99">
        <v>35</v>
      </c>
      <c r="Z195" s="99">
        <f t="shared" si="109"/>
        <v>28000</v>
      </c>
      <c r="AA195" s="98" t="s">
        <v>77</v>
      </c>
      <c r="AB195" s="215"/>
      <c r="AC195" s="99">
        <f t="shared" si="110"/>
        <v>0</v>
      </c>
      <c r="AD195" s="98" t="s">
        <v>77</v>
      </c>
      <c r="AE195" s="215"/>
      <c r="AF195" s="99">
        <f t="shared" si="111"/>
        <v>0</v>
      </c>
      <c r="AG195" s="67">
        <v>273</v>
      </c>
      <c r="AH195" s="99">
        <v>26.1</v>
      </c>
      <c r="AI195" s="99">
        <f t="shared" si="112"/>
        <v>20880</v>
      </c>
      <c r="AJ195" s="67" t="s">
        <v>501</v>
      </c>
      <c r="AK195" s="99">
        <v>41</v>
      </c>
      <c r="AL195" s="248">
        <f t="shared" si="113"/>
        <v>32800</v>
      </c>
      <c r="AM195" s="73">
        <v>180</v>
      </c>
      <c r="AN195" s="74">
        <v>63</v>
      </c>
      <c r="AO195" s="75">
        <f t="shared" si="84"/>
        <v>50400</v>
      </c>
      <c r="AP195" s="73">
        <v>180</v>
      </c>
      <c r="AQ195" s="74">
        <v>300</v>
      </c>
      <c r="AR195" s="92" t="e">
        <f>AQ195*#REF!</f>
        <v>#REF!</v>
      </c>
      <c r="AS195" s="269">
        <v>180</v>
      </c>
      <c r="AT195" s="75">
        <v>60</v>
      </c>
      <c r="AU195" s="75" t="e">
        <f>AT195*#REF!</f>
        <v>#REF!</v>
      </c>
      <c r="AV195" s="73">
        <v>180</v>
      </c>
      <c r="AW195" s="246">
        <v>226.17</v>
      </c>
      <c r="AX195" s="75" t="e">
        <f>AW195*#REF!</f>
        <v>#REF!</v>
      </c>
      <c r="AY195" s="93"/>
      <c r="AZ195" s="77">
        <f t="shared" si="85"/>
        <v>26.1</v>
      </c>
      <c r="BA195" s="77">
        <f t="shared" si="114"/>
        <v>96.252222222222215</v>
      </c>
      <c r="BB195" s="77">
        <f t="shared" si="115"/>
        <v>60</v>
      </c>
      <c r="BC195" s="77">
        <f t="shared" si="116"/>
        <v>300</v>
      </c>
      <c r="BD195" s="88"/>
      <c r="BE195" s="79">
        <f t="shared" si="117"/>
        <v>20880</v>
      </c>
      <c r="BF195" s="80">
        <f t="shared" si="117"/>
        <v>77001.777777777766</v>
      </c>
      <c r="BG195" s="81">
        <f t="shared" si="117"/>
        <v>48000</v>
      </c>
      <c r="BH195" s="342">
        <f t="shared" si="118"/>
        <v>77.167142857142849</v>
      </c>
      <c r="BI195" s="82"/>
    </row>
    <row r="196" spans="1:61" ht="36" x14ac:dyDescent="0.25">
      <c r="A196" s="137">
        <v>181</v>
      </c>
      <c r="B196" s="96" t="s">
        <v>443</v>
      </c>
      <c r="C196" s="84" t="s">
        <v>502</v>
      </c>
      <c r="D196" s="85" t="s">
        <v>503</v>
      </c>
      <c r="E196" s="86" t="s">
        <v>62</v>
      </c>
      <c r="F196" s="64">
        <v>150</v>
      </c>
      <c r="G196" s="64">
        <f t="shared" si="104"/>
        <v>150</v>
      </c>
      <c r="H196" s="183">
        <v>194.4</v>
      </c>
      <c r="I196" s="184">
        <f t="shared" si="119"/>
        <v>29160</v>
      </c>
      <c r="J196" s="351">
        <v>20460</v>
      </c>
      <c r="K196" s="68">
        <v>400</v>
      </c>
      <c r="L196" s="98" t="s">
        <v>77</v>
      </c>
      <c r="M196" s="215"/>
      <c r="N196" s="99">
        <f t="shared" si="105"/>
        <v>0</v>
      </c>
      <c r="O196" s="98" t="s">
        <v>77</v>
      </c>
      <c r="P196" s="215"/>
      <c r="Q196" s="99">
        <f t="shared" si="106"/>
        <v>0</v>
      </c>
      <c r="R196" s="98" t="s">
        <v>77</v>
      </c>
      <c r="S196" s="215"/>
      <c r="T196" s="99">
        <f t="shared" si="107"/>
        <v>0</v>
      </c>
      <c r="U196" s="98" t="s">
        <v>77</v>
      </c>
      <c r="V196" s="215"/>
      <c r="W196" s="99">
        <f t="shared" si="108"/>
        <v>0</v>
      </c>
      <c r="X196" s="98" t="s">
        <v>77</v>
      </c>
      <c r="Y196" s="215"/>
      <c r="Z196" s="99">
        <f t="shared" si="109"/>
        <v>0</v>
      </c>
      <c r="AA196" s="98" t="s">
        <v>77</v>
      </c>
      <c r="AB196" s="215"/>
      <c r="AC196" s="99">
        <f t="shared" si="110"/>
        <v>0</v>
      </c>
      <c r="AD196" s="98" t="s">
        <v>77</v>
      </c>
      <c r="AE196" s="215"/>
      <c r="AF196" s="99">
        <f t="shared" si="111"/>
        <v>0</v>
      </c>
      <c r="AG196" s="98" t="s">
        <v>77</v>
      </c>
      <c r="AH196" s="215"/>
      <c r="AI196" s="99">
        <f t="shared" si="112"/>
        <v>0</v>
      </c>
      <c r="AJ196" s="98" t="s">
        <v>77</v>
      </c>
      <c r="AK196" s="215"/>
      <c r="AL196" s="248">
        <f t="shared" si="113"/>
        <v>0</v>
      </c>
      <c r="AM196" s="73">
        <v>181</v>
      </c>
      <c r="AN196" s="74">
        <v>98</v>
      </c>
      <c r="AO196" s="75">
        <f t="shared" si="84"/>
        <v>39200</v>
      </c>
      <c r="AP196" s="73">
        <v>181</v>
      </c>
      <c r="AQ196" s="74">
        <v>300</v>
      </c>
      <c r="AR196" s="92" t="e">
        <f>AQ196*#REF!</f>
        <v>#REF!</v>
      </c>
      <c r="AS196" s="269">
        <v>181</v>
      </c>
      <c r="AT196" s="75">
        <v>75</v>
      </c>
      <c r="AU196" s="75" t="e">
        <f>AT196*#REF!</f>
        <v>#REF!</v>
      </c>
      <c r="AV196" s="73">
        <v>181</v>
      </c>
      <c r="AW196" s="246">
        <v>290.79000000000002</v>
      </c>
      <c r="AX196" s="75" t="e">
        <f>AW196*#REF!</f>
        <v>#REF!</v>
      </c>
      <c r="AY196" s="93"/>
      <c r="AZ196" s="77">
        <f t="shared" si="85"/>
        <v>75</v>
      </c>
      <c r="BA196" s="77">
        <f t="shared" si="114"/>
        <v>190.94749999999999</v>
      </c>
      <c r="BB196" s="77">
        <f t="shared" si="115"/>
        <v>194.39500000000001</v>
      </c>
      <c r="BC196" s="77">
        <f t="shared" si="116"/>
        <v>300</v>
      </c>
      <c r="BD196" s="88"/>
      <c r="BE196" s="79">
        <f t="shared" si="117"/>
        <v>30000</v>
      </c>
      <c r="BF196" s="80">
        <f t="shared" si="117"/>
        <v>76379</v>
      </c>
      <c r="BG196" s="81">
        <f t="shared" si="117"/>
        <v>77758</v>
      </c>
      <c r="BH196" s="342">
        <f t="shared" si="118"/>
        <v>194.39499999999998</v>
      </c>
      <c r="BI196" s="82"/>
    </row>
    <row r="197" spans="1:61" ht="36" x14ac:dyDescent="0.25">
      <c r="A197" s="59">
        <v>182</v>
      </c>
      <c r="B197" s="96" t="s">
        <v>443</v>
      </c>
      <c r="C197" s="84" t="s">
        <v>504</v>
      </c>
      <c r="D197" s="216" t="s">
        <v>505</v>
      </c>
      <c r="E197" s="86" t="s">
        <v>62</v>
      </c>
      <c r="F197" s="64">
        <v>200</v>
      </c>
      <c r="G197" s="64">
        <f t="shared" si="104"/>
        <v>200</v>
      </c>
      <c r="H197" s="183">
        <v>100.02</v>
      </c>
      <c r="I197" s="184">
        <f t="shared" si="119"/>
        <v>20004</v>
      </c>
      <c r="J197" s="351">
        <v>20460</v>
      </c>
      <c r="K197" s="68">
        <v>1500</v>
      </c>
      <c r="L197" s="67">
        <v>122</v>
      </c>
      <c r="M197" s="99">
        <v>70</v>
      </c>
      <c r="N197" s="99">
        <f t="shared" si="105"/>
        <v>105000</v>
      </c>
      <c r="O197" s="67">
        <v>232</v>
      </c>
      <c r="P197" s="99">
        <v>65</v>
      </c>
      <c r="Q197" s="99">
        <f t="shared" si="106"/>
        <v>97500</v>
      </c>
      <c r="R197" s="67">
        <v>656</v>
      </c>
      <c r="S197" s="99">
        <v>95</v>
      </c>
      <c r="T197" s="99">
        <f t="shared" si="107"/>
        <v>142500</v>
      </c>
      <c r="U197" s="98" t="s">
        <v>77</v>
      </c>
      <c r="V197" s="215"/>
      <c r="W197" s="99">
        <f t="shared" si="108"/>
        <v>0</v>
      </c>
      <c r="X197" s="67">
        <v>198</v>
      </c>
      <c r="Y197" s="99">
        <v>150</v>
      </c>
      <c r="Z197" s="99">
        <f t="shared" si="109"/>
        <v>225000</v>
      </c>
      <c r="AA197" s="67">
        <v>27</v>
      </c>
      <c r="AB197" s="99">
        <v>90.25</v>
      </c>
      <c r="AC197" s="99">
        <f t="shared" si="110"/>
        <v>135375</v>
      </c>
      <c r="AD197" s="67">
        <v>61</v>
      </c>
      <c r="AE197" s="99">
        <v>96.1</v>
      </c>
      <c r="AF197" s="99">
        <f t="shared" si="111"/>
        <v>144150</v>
      </c>
      <c r="AG197" s="67">
        <v>270</v>
      </c>
      <c r="AH197" s="99">
        <v>25.45</v>
      </c>
      <c r="AI197" s="99">
        <f t="shared" si="112"/>
        <v>38175</v>
      </c>
      <c r="AJ197" s="67" t="s">
        <v>506</v>
      </c>
      <c r="AK197" s="99">
        <v>35</v>
      </c>
      <c r="AL197" s="248">
        <f t="shared" si="113"/>
        <v>52500</v>
      </c>
      <c r="AM197" s="73">
        <v>182</v>
      </c>
      <c r="AN197" s="74">
        <v>105</v>
      </c>
      <c r="AO197" s="75">
        <f t="shared" ref="AO197:AO260" si="120">AN197*K197</f>
        <v>157500</v>
      </c>
      <c r="AP197" s="73">
        <v>182</v>
      </c>
      <c r="AQ197" s="74">
        <v>300</v>
      </c>
      <c r="AR197" s="92" t="e">
        <f>AQ197*#REF!</f>
        <v>#REF!</v>
      </c>
      <c r="AS197" s="269">
        <v>182</v>
      </c>
      <c r="AT197" s="75">
        <v>100</v>
      </c>
      <c r="AU197" s="75" t="e">
        <f>AT197*#REF!</f>
        <v>#REF!</v>
      </c>
      <c r="AV197" s="73">
        <v>182</v>
      </c>
      <c r="AW197" s="246">
        <v>193.86</v>
      </c>
      <c r="AX197" s="75" t="e">
        <f>AW197*#REF!</f>
        <v>#REF!</v>
      </c>
      <c r="AY197" s="93"/>
      <c r="AZ197" s="77">
        <f t="shared" si="85"/>
        <v>25.45</v>
      </c>
      <c r="BA197" s="77">
        <f t="shared" si="114"/>
        <v>110.47166666666665</v>
      </c>
      <c r="BB197" s="77">
        <f t="shared" si="115"/>
        <v>95.55</v>
      </c>
      <c r="BC197" s="77">
        <f t="shared" si="116"/>
        <v>300</v>
      </c>
      <c r="BD197" s="88"/>
      <c r="BE197" s="79">
        <f t="shared" si="117"/>
        <v>38175</v>
      </c>
      <c r="BF197" s="80">
        <f t="shared" si="117"/>
        <v>165707.49999999997</v>
      </c>
      <c r="BG197" s="81">
        <f t="shared" si="117"/>
        <v>143325</v>
      </c>
      <c r="BH197" s="342">
        <f t="shared" si="118"/>
        <v>100.02100000000003</v>
      </c>
      <c r="BI197" s="82"/>
    </row>
    <row r="198" spans="1:61" ht="36" x14ac:dyDescent="0.25">
      <c r="A198" s="137">
        <v>183</v>
      </c>
      <c r="B198" s="96" t="s">
        <v>443</v>
      </c>
      <c r="C198" s="84" t="s">
        <v>507</v>
      </c>
      <c r="D198" s="216" t="s">
        <v>508</v>
      </c>
      <c r="E198" s="86" t="s">
        <v>62</v>
      </c>
      <c r="F198" s="64">
        <v>200</v>
      </c>
      <c r="G198" s="64">
        <f t="shared" si="104"/>
        <v>200</v>
      </c>
      <c r="H198" s="183">
        <v>147.6</v>
      </c>
      <c r="I198" s="184">
        <f t="shared" si="119"/>
        <v>29520</v>
      </c>
      <c r="J198" s="351">
        <v>20460</v>
      </c>
      <c r="K198" s="68">
        <v>500</v>
      </c>
      <c r="L198" s="98" t="s">
        <v>77</v>
      </c>
      <c r="M198" s="215"/>
      <c r="N198" s="99">
        <f t="shared" si="105"/>
        <v>0</v>
      </c>
      <c r="O198" s="67">
        <v>233</v>
      </c>
      <c r="P198" s="99">
        <v>65</v>
      </c>
      <c r="Q198" s="99">
        <f t="shared" si="106"/>
        <v>32500</v>
      </c>
      <c r="R198" s="98" t="s">
        <v>77</v>
      </c>
      <c r="S198" s="215"/>
      <c r="T198" s="99">
        <f t="shared" si="107"/>
        <v>0</v>
      </c>
      <c r="U198" s="98" t="s">
        <v>77</v>
      </c>
      <c r="V198" s="215"/>
      <c r="W198" s="99">
        <f t="shared" si="108"/>
        <v>0</v>
      </c>
      <c r="X198" s="98" t="s">
        <v>77</v>
      </c>
      <c r="Y198" s="215"/>
      <c r="Z198" s="99">
        <f t="shared" si="109"/>
        <v>0</v>
      </c>
      <c r="AA198" s="98" t="s">
        <v>77</v>
      </c>
      <c r="AB198" s="215"/>
      <c r="AC198" s="99">
        <f t="shared" si="110"/>
        <v>0</v>
      </c>
      <c r="AD198" s="98" t="s">
        <v>77</v>
      </c>
      <c r="AE198" s="215"/>
      <c r="AF198" s="99">
        <f t="shared" si="111"/>
        <v>0</v>
      </c>
      <c r="AG198" s="98" t="s">
        <v>77</v>
      </c>
      <c r="AH198" s="215"/>
      <c r="AI198" s="99">
        <f t="shared" si="112"/>
        <v>0</v>
      </c>
      <c r="AJ198" s="98" t="s">
        <v>77</v>
      </c>
      <c r="AK198" s="215"/>
      <c r="AL198" s="248">
        <f t="shared" si="113"/>
        <v>0</v>
      </c>
      <c r="AM198" s="73">
        <v>183</v>
      </c>
      <c r="AN198" s="74">
        <v>77</v>
      </c>
      <c r="AO198" s="75">
        <f t="shared" si="120"/>
        <v>38500</v>
      </c>
      <c r="AP198" s="73">
        <v>183</v>
      </c>
      <c r="AQ198" s="74">
        <v>320</v>
      </c>
      <c r="AR198" s="92" t="e">
        <f>AQ198*#REF!</f>
        <v>#REF!</v>
      </c>
      <c r="AS198" s="269">
        <v>183</v>
      </c>
      <c r="AT198" s="75">
        <v>75</v>
      </c>
      <c r="AU198" s="75" t="e">
        <f>AT198*#REF!</f>
        <v>#REF!</v>
      </c>
      <c r="AV198" s="73">
        <v>183</v>
      </c>
      <c r="AW198" s="246">
        <v>290.79000000000002</v>
      </c>
      <c r="AX198" s="75" t="e">
        <f>AW198*#REF!</f>
        <v>#REF!</v>
      </c>
      <c r="AY198" s="93"/>
      <c r="AZ198" s="77">
        <f t="shared" ref="AZ198:AZ261" si="121">MIN(AK198,AH198,AE198,AB198,Y198,V198,S198,P198,M198,AN198,AQ198,AT198,AW198)</f>
        <v>65</v>
      </c>
      <c r="BA198" s="77">
        <f t="shared" si="114"/>
        <v>165.55799999999999</v>
      </c>
      <c r="BB198" s="77">
        <f t="shared" si="115"/>
        <v>77</v>
      </c>
      <c r="BC198" s="77">
        <f t="shared" si="116"/>
        <v>320</v>
      </c>
      <c r="BD198" s="88"/>
      <c r="BE198" s="79">
        <f t="shared" si="117"/>
        <v>32500</v>
      </c>
      <c r="BF198" s="80">
        <f t="shared" si="117"/>
        <v>82779</v>
      </c>
      <c r="BG198" s="81">
        <f t="shared" si="117"/>
        <v>38500</v>
      </c>
      <c r="BH198" s="342">
        <f t="shared" si="118"/>
        <v>147.59666666666666</v>
      </c>
      <c r="BI198" s="82"/>
    </row>
    <row r="199" spans="1:61" ht="24" x14ac:dyDescent="0.25">
      <c r="A199" s="59">
        <v>184</v>
      </c>
      <c r="B199" s="96" t="s">
        <v>443</v>
      </c>
      <c r="C199" s="84" t="s">
        <v>509</v>
      </c>
      <c r="D199" s="216" t="s">
        <v>510</v>
      </c>
      <c r="E199" s="86" t="s">
        <v>62</v>
      </c>
      <c r="F199" s="64">
        <v>20</v>
      </c>
      <c r="G199" s="64">
        <f t="shared" si="104"/>
        <v>20</v>
      </c>
      <c r="H199" s="183">
        <v>330</v>
      </c>
      <c r="I199" s="184">
        <f t="shared" si="119"/>
        <v>6600</v>
      </c>
      <c r="J199" s="351">
        <v>20460</v>
      </c>
      <c r="K199" s="68">
        <v>100</v>
      </c>
      <c r="L199" s="98" t="s">
        <v>77</v>
      </c>
      <c r="M199" s="215"/>
      <c r="N199" s="99">
        <f t="shared" si="105"/>
        <v>0</v>
      </c>
      <c r="O199" s="98" t="s">
        <v>77</v>
      </c>
      <c r="P199" s="215"/>
      <c r="Q199" s="99">
        <f t="shared" si="106"/>
        <v>0</v>
      </c>
      <c r="R199" s="98" t="s">
        <v>77</v>
      </c>
      <c r="S199" s="215"/>
      <c r="T199" s="99">
        <f t="shared" si="107"/>
        <v>0</v>
      </c>
      <c r="U199" s="98" t="s">
        <v>77</v>
      </c>
      <c r="V199" s="215"/>
      <c r="W199" s="99">
        <f t="shared" si="108"/>
        <v>0</v>
      </c>
      <c r="X199" s="98" t="s">
        <v>77</v>
      </c>
      <c r="Y199" s="215"/>
      <c r="Z199" s="99">
        <f t="shared" si="109"/>
        <v>0</v>
      </c>
      <c r="AA199" s="98" t="s">
        <v>77</v>
      </c>
      <c r="AB199" s="215"/>
      <c r="AC199" s="99">
        <f t="shared" si="110"/>
        <v>0</v>
      </c>
      <c r="AD199" s="98" t="s">
        <v>77</v>
      </c>
      <c r="AE199" s="215"/>
      <c r="AF199" s="99">
        <f t="shared" si="111"/>
        <v>0</v>
      </c>
      <c r="AG199" s="98" t="s">
        <v>77</v>
      </c>
      <c r="AH199" s="215"/>
      <c r="AI199" s="99">
        <f t="shared" si="112"/>
        <v>0</v>
      </c>
      <c r="AJ199" s="98" t="s">
        <v>77</v>
      </c>
      <c r="AK199" s="215"/>
      <c r="AL199" s="248">
        <f t="shared" si="113"/>
        <v>0</v>
      </c>
      <c r="AM199" s="73">
        <v>184</v>
      </c>
      <c r="AN199" s="74">
        <v>308</v>
      </c>
      <c r="AO199" s="75">
        <f t="shared" si="120"/>
        <v>30800</v>
      </c>
      <c r="AP199" s="73">
        <v>184</v>
      </c>
      <c r="AQ199" s="74">
        <v>340</v>
      </c>
      <c r="AR199" s="92" t="e">
        <f>AQ199*#REF!</f>
        <v>#REF!</v>
      </c>
      <c r="AS199" s="269">
        <v>184</v>
      </c>
      <c r="AT199" s="75">
        <v>320</v>
      </c>
      <c r="AU199" s="75" t="e">
        <f>AT199*#REF!</f>
        <v>#REF!</v>
      </c>
      <c r="AV199" s="73">
        <v>184</v>
      </c>
      <c r="AW199" s="246">
        <v>1615.51</v>
      </c>
      <c r="AX199" s="75" t="e">
        <f>AW199*#REF!</f>
        <v>#REF!</v>
      </c>
      <c r="AY199" s="93"/>
      <c r="AZ199" s="77">
        <f t="shared" si="121"/>
        <v>308</v>
      </c>
      <c r="BA199" s="77">
        <f t="shared" si="114"/>
        <v>645.87750000000005</v>
      </c>
      <c r="BB199" s="77">
        <f t="shared" si="115"/>
        <v>330</v>
      </c>
      <c r="BC199" s="77">
        <f t="shared" si="116"/>
        <v>1615.51</v>
      </c>
      <c r="BD199" s="88"/>
      <c r="BE199" s="79">
        <f t="shared" si="117"/>
        <v>30800</v>
      </c>
      <c r="BF199" s="80">
        <f t="shared" si="117"/>
        <v>64587.750000000007</v>
      </c>
      <c r="BG199" s="81">
        <f t="shared" si="117"/>
        <v>33000</v>
      </c>
      <c r="BH199" s="342">
        <f t="shared" si="118"/>
        <v>330.00000000000011</v>
      </c>
      <c r="BI199" s="82"/>
    </row>
    <row r="200" spans="1:61" ht="36" x14ac:dyDescent="0.25">
      <c r="A200" s="137">
        <v>185</v>
      </c>
      <c r="B200" s="96" t="s">
        <v>443</v>
      </c>
      <c r="C200" s="84" t="s">
        <v>511</v>
      </c>
      <c r="D200" s="85" t="s">
        <v>512</v>
      </c>
      <c r="E200" s="86" t="s">
        <v>62</v>
      </c>
      <c r="F200" s="64">
        <v>20</v>
      </c>
      <c r="G200" s="64">
        <f t="shared" si="104"/>
        <v>20</v>
      </c>
      <c r="H200" s="183">
        <v>94.83</v>
      </c>
      <c r="I200" s="184">
        <f t="shared" si="119"/>
        <v>1896.6</v>
      </c>
      <c r="J200" s="351">
        <v>20460</v>
      </c>
      <c r="K200" s="68">
        <v>550</v>
      </c>
      <c r="L200" s="98" t="s">
        <v>77</v>
      </c>
      <c r="M200" s="215"/>
      <c r="N200" s="99">
        <f t="shared" si="105"/>
        <v>0</v>
      </c>
      <c r="O200" s="67">
        <v>235</v>
      </c>
      <c r="P200" s="99">
        <v>45</v>
      </c>
      <c r="Q200" s="99">
        <f t="shared" si="106"/>
        <v>24750</v>
      </c>
      <c r="R200" s="98" t="s">
        <v>77</v>
      </c>
      <c r="S200" s="215"/>
      <c r="T200" s="99">
        <f t="shared" si="107"/>
        <v>0</v>
      </c>
      <c r="U200" s="98" t="s">
        <v>77</v>
      </c>
      <c r="V200" s="215"/>
      <c r="W200" s="99">
        <f t="shared" si="108"/>
        <v>0</v>
      </c>
      <c r="X200" s="67">
        <v>194</v>
      </c>
      <c r="Y200" s="99">
        <v>80</v>
      </c>
      <c r="Z200" s="99">
        <f t="shared" si="109"/>
        <v>44000</v>
      </c>
      <c r="AA200" s="98" t="s">
        <v>77</v>
      </c>
      <c r="AB200" s="215"/>
      <c r="AC200" s="99">
        <f t="shared" si="110"/>
        <v>0</v>
      </c>
      <c r="AD200" s="98" t="s">
        <v>77</v>
      </c>
      <c r="AE200" s="215"/>
      <c r="AF200" s="99">
        <f t="shared" si="111"/>
        <v>0</v>
      </c>
      <c r="AG200" s="67">
        <v>272</v>
      </c>
      <c r="AH200" s="99">
        <v>42.92</v>
      </c>
      <c r="AI200" s="99">
        <f t="shared" si="112"/>
        <v>23606</v>
      </c>
      <c r="AJ200" s="98" t="s">
        <v>77</v>
      </c>
      <c r="AK200" s="215"/>
      <c r="AL200" s="248">
        <f t="shared" si="113"/>
        <v>0</v>
      </c>
      <c r="AM200" s="73">
        <v>185</v>
      </c>
      <c r="AN200" s="74">
        <v>63</v>
      </c>
      <c r="AO200" s="75">
        <f t="shared" si="120"/>
        <v>34650</v>
      </c>
      <c r="AP200" s="73">
        <v>185</v>
      </c>
      <c r="AQ200" s="74">
        <v>280</v>
      </c>
      <c r="AR200" s="92" t="e">
        <f>AQ200*#REF!</f>
        <v>#REF!</v>
      </c>
      <c r="AS200" s="269">
        <v>185</v>
      </c>
      <c r="AT200" s="75">
        <v>60</v>
      </c>
      <c r="AU200" s="75" t="e">
        <f>AT200*#REF!</f>
        <v>#REF!</v>
      </c>
      <c r="AV200" s="73">
        <v>185</v>
      </c>
      <c r="AW200" s="246">
        <v>226.17</v>
      </c>
      <c r="AX200" s="75" t="e">
        <f>AW200*#REF!</f>
        <v>#REF!</v>
      </c>
      <c r="AY200" s="93"/>
      <c r="AZ200" s="77">
        <f t="shared" si="121"/>
        <v>42.92</v>
      </c>
      <c r="BA200" s="77">
        <f t="shared" si="114"/>
        <v>113.87</v>
      </c>
      <c r="BB200" s="77">
        <f t="shared" si="115"/>
        <v>63</v>
      </c>
      <c r="BC200" s="77">
        <f t="shared" si="116"/>
        <v>280</v>
      </c>
      <c r="BD200" s="88"/>
      <c r="BE200" s="79">
        <f t="shared" si="117"/>
        <v>23606</v>
      </c>
      <c r="BF200" s="80">
        <f t="shared" si="117"/>
        <v>62628.5</v>
      </c>
      <c r="BG200" s="81">
        <f t="shared" si="117"/>
        <v>34650</v>
      </c>
      <c r="BH200" s="342">
        <f t="shared" si="118"/>
        <v>94.834000000000003</v>
      </c>
      <c r="BI200" s="82"/>
    </row>
    <row r="201" spans="1:61" ht="24" x14ac:dyDescent="0.25">
      <c r="A201" s="59">
        <v>186</v>
      </c>
      <c r="B201" s="96" t="s">
        <v>443</v>
      </c>
      <c r="C201" s="84" t="s">
        <v>513</v>
      </c>
      <c r="D201" s="216" t="s">
        <v>514</v>
      </c>
      <c r="E201" s="86" t="s">
        <v>62</v>
      </c>
      <c r="F201" s="64">
        <v>20</v>
      </c>
      <c r="G201" s="64">
        <f t="shared" ref="G201:G226" si="122">SUM(F201:F201)</f>
        <v>20</v>
      </c>
      <c r="H201" s="183">
        <v>93.29</v>
      </c>
      <c r="I201" s="184">
        <f t="shared" si="119"/>
        <v>1865.8000000000002</v>
      </c>
      <c r="J201" s="351">
        <v>20460</v>
      </c>
      <c r="K201" s="68">
        <v>350</v>
      </c>
      <c r="L201" s="67">
        <v>118</v>
      </c>
      <c r="M201" s="99">
        <v>55</v>
      </c>
      <c r="N201" s="99">
        <f t="shared" si="105"/>
        <v>19250</v>
      </c>
      <c r="O201" s="67">
        <v>235</v>
      </c>
      <c r="P201" s="99">
        <v>45</v>
      </c>
      <c r="Q201" s="99">
        <f t="shared" si="106"/>
        <v>15750</v>
      </c>
      <c r="R201" s="98" t="s">
        <v>77</v>
      </c>
      <c r="S201" s="215"/>
      <c r="T201" s="99">
        <f t="shared" si="107"/>
        <v>0</v>
      </c>
      <c r="U201" s="67" t="s">
        <v>515</v>
      </c>
      <c r="V201" s="99">
        <v>30</v>
      </c>
      <c r="W201" s="99">
        <f t="shared" si="108"/>
        <v>10500</v>
      </c>
      <c r="X201" s="67">
        <v>194</v>
      </c>
      <c r="Y201" s="99">
        <v>80</v>
      </c>
      <c r="Z201" s="99">
        <f t="shared" si="109"/>
        <v>28000</v>
      </c>
      <c r="AA201" s="98" t="s">
        <v>77</v>
      </c>
      <c r="AB201" s="215"/>
      <c r="AC201" s="99">
        <f t="shared" si="110"/>
        <v>0</v>
      </c>
      <c r="AD201" s="98" t="s">
        <v>77</v>
      </c>
      <c r="AE201" s="215"/>
      <c r="AF201" s="99">
        <f t="shared" si="111"/>
        <v>0</v>
      </c>
      <c r="AG201" s="98" t="s">
        <v>77</v>
      </c>
      <c r="AH201" s="215"/>
      <c r="AI201" s="99">
        <f t="shared" si="112"/>
        <v>0</v>
      </c>
      <c r="AJ201" s="67" t="s">
        <v>501</v>
      </c>
      <c r="AK201" s="99">
        <v>41</v>
      </c>
      <c r="AL201" s="248">
        <f t="shared" si="113"/>
        <v>14350</v>
      </c>
      <c r="AM201" s="73">
        <v>186</v>
      </c>
      <c r="AN201" s="74">
        <v>77</v>
      </c>
      <c r="AO201" s="75">
        <f t="shared" si="120"/>
        <v>26950</v>
      </c>
      <c r="AP201" s="73">
        <v>186</v>
      </c>
      <c r="AQ201" s="74">
        <v>280</v>
      </c>
      <c r="AR201" s="92" t="e">
        <f>AQ201*#REF!</f>
        <v>#REF!</v>
      </c>
      <c r="AS201" s="269">
        <v>186</v>
      </c>
      <c r="AT201" s="75">
        <v>75</v>
      </c>
      <c r="AU201" s="75" t="e">
        <f>AT201*#REF!</f>
        <v>#REF!</v>
      </c>
      <c r="AV201" s="73">
        <v>186</v>
      </c>
      <c r="AW201" s="246">
        <v>290.79000000000002</v>
      </c>
      <c r="AX201" s="75" t="e">
        <f>AW201*#REF!</f>
        <v>#REF!</v>
      </c>
      <c r="AY201" s="93"/>
      <c r="AZ201" s="77">
        <f t="shared" si="121"/>
        <v>30</v>
      </c>
      <c r="BA201" s="77">
        <f t="shared" si="114"/>
        <v>108.19888888888889</v>
      </c>
      <c r="BB201" s="77">
        <f t="shared" si="115"/>
        <v>75</v>
      </c>
      <c r="BC201" s="77">
        <f t="shared" si="116"/>
        <v>290.79000000000002</v>
      </c>
      <c r="BD201" s="88"/>
      <c r="BE201" s="79">
        <f t="shared" ref="BE201:BG226" si="123">AZ201*$K201</f>
        <v>10500</v>
      </c>
      <c r="BF201" s="80">
        <f t="shared" si="123"/>
        <v>37869.611111111109</v>
      </c>
      <c r="BG201" s="81">
        <f t="shared" si="123"/>
        <v>26250</v>
      </c>
      <c r="BH201" s="342">
        <f t="shared" si="118"/>
        <v>93.285714285714292</v>
      </c>
      <c r="BI201" s="82"/>
    </row>
    <row r="202" spans="1:61" ht="24" x14ac:dyDescent="0.25">
      <c r="A202" s="137">
        <v>187</v>
      </c>
      <c r="B202" s="96" t="s">
        <v>443</v>
      </c>
      <c r="C202" s="84" t="s">
        <v>516</v>
      </c>
      <c r="D202" s="216" t="s">
        <v>517</v>
      </c>
      <c r="E202" s="86" t="s">
        <v>62</v>
      </c>
      <c r="F202" s="64">
        <v>20</v>
      </c>
      <c r="G202" s="64">
        <f t="shared" si="122"/>
        <v>20</v>
      </c>
      <c r="H202" s="183">
        <v>197.9</v>
      </c>
      <c r="I202" s="184">
        <f t="shared" si="119"/>
        <v>3958</v>
      </c>
      <c r="J202" s="351">
        <v>20460</v>
      </c>
      <c r="K202" s="68">
        <v>350</v>
      </c>
      <c r="L202" s="98" t="s">
        <v>77</v>
      </c>
      <c r="M202" s="215"/>
      <c r="N202" s="99">
        <f t="shared" si="105"/>
        <v>0</v>
      </c>
      <c r="O202" s="98" t="s">
        <v>77</v>
      </c>
      <c r="P202" s="215"/>
      <c r="Q202" s="99">
        <f t="shared" si="106"/>
        <v>0</v>
      </c>
      <c r="R202" s="98" t="s">
        <v>77</v>
      </c>
      <c r="S202" s="215"/>
      <c r="T202" s="99">
        <f t="shared" si="107"/>
        <v>0</v>
      </c>
      <c r="U202" s="98" t="s">
        <v>77</v>
      </c>
      <c r="V202" s="215"/>
      <c r="W202" s="99">
        <f t="shared" si="108"/>
        <v>0</v>
      </c>
      <c r="X202" s="98" t="s">
        <v>77</v>
      </c>
      <c r="Y202" s="215"/>
      <c r="Z202" s="99">
        <f t="shared" si="109"/>
        <v>0</v>
      </c>
      <c r="AA202" s="98" t="s">
        <v>77</v>
      </c>
      <c r="AB202" s="215"/>
      <c r="AC202" s="99">
        <f t="shared" si="110"/>
        <v>0</v>
      </c>
      <c r="AD202" s="98" t="s">
        <v>77</v>
      </c>
      <c r="AE202" s="215"/>
      <c r="AF202" s="99">
        <f t="shared" si="111"/>
        <v>0</v>
      </c>
      <c r="AG202" s="98" t="s">
        <v>77</v>
      </c>
      <c r="AH202" s="215"/>
      <c r="AI202" s="99">
        <f t="shared" si="112"/>
        <v>0</v>
      </c>
      <c r="AJ202" s="98" t="s">
        <v>77</v>
      </c>
      <c r="AK202" s="215"/>
      <c r="AL202" s="248">
        <f t="shared" si="113"/>
        <v>0</v>
      </c>
      <c r="AM202" s="73">
        <v>187</v>
      </c>
      <c r="AN202" s="74">
        <v>105</v>
      </c>
      <c r="AO202" s="75">
        <f t="shared" si="120"/>
        <v>36750</v>
      </c>
      <c r="AP202" s="73">
        <v>187</v>
      </c>
      <c r="AQ202" s="74">
        <v>300</v>
      </c>
      <c r="AR202" s="92" t="e">
        <f>AQ202*#REF!</f>
        <v>#REF!</v>
      </c>
      <c r="AS202" s="269">
        <v>187</v>
      </c>
      <c r="AT202" s="75">
        <v>100</v>
      </c>
      <c r="AU202" s="75" t="e">
        <f>AT202*#REF!</f>
        <v>#REF!</v>
      </c>
      <c r="AV202" s="73">
        <v>187</v>
      </c>
      <c r="AW202" s="246">
        <v>290.79000000000002</v>
      </c>
      <c r="AX202" s="75" t="e">
        <f>AW202*#REF!</f>
        <v>#REF!</v>
      </c>
      <c r="AY202" s="93"/>
      <c r="AZ202" s="77">
        <f t="shared" si="121"/>
        <v>100</v>
      </c>
      <c r="BA202" s="77">
        <f t="shared" si="114"/>
        <v>198.94749999999999</v>
      </c>
      <c r="BB202" s="77">
        <f t="shared" si="115"/>
        <v>197.89500000000001</v>
      </c>
      <c r="BC202" s="77">
        <f t="shared" si="116"/>
        <v>300</v>
      </c>
      <c r="BD202" s="88"/>
      <c r="BE202" s="79">
        <f t="shared" si="123"/>
        <v>35000</v>
      </c>
      <c r="BF202" s="80">
        <f t="shared" si="123"/>
        <v>69631.625</v>
      </c>
      <c r="BG202" s="81">
        <f t="shared" si="123"/>
        <v>69263.25</v>
      </c>
      <c r="BH202" s="342">
        <f t="shared" si="118"/>
        <v>197.89499999999998</v>
      </c>
      <c r="BI202" s="82"/>
    </row>
    <row r="203" spans="1:61" ht="36" x14ac:dyDescent="0.25">
      <c r="A203" s="59">
        <v>188</v>
      </c>
      <c r="B203" s="96" t="s">
        <v>443</v>
      </c>
      <c r="C203" s="84" t="s">
        <v>518</v>
      </c>
      <c r="D203" s="216" t="s">
        <v>519</v>
      </c>
      <c r="E203" s="86" t="s">
        <v>62</v>
      </c>
      <c r="F203" s="64">
        <v>10</v>
      </c>
      <c r="G203" s="64">
        <f t="shared" si="122"/>
        <v>10</v>
      </c>
      <c r="H203" s="183">
        <v>174.33</v>
      </c>
      <c r="I203" s="184">
        <f t="shared" si="119"/>
        <v>1743.3000000000002</v>
      </c>
      <c r="J203" s="351">
        <v>20460</v>
      </c>
      <c r="K203" s="68">
        <v>350</v>
      </c>
      <c r="L203" s="98" t="s">
        <v>77</v>
      </c>
      <c r="M203" s="215"/>
      <c r="N203" s="99">
        <f t="shared" si="105"/>
        <v>0</v>
      </c>
      <c r="O203" s="98" t="s">
        <v>77</v>
      </c>
      <c r="P203" s="215"/>
      <c r="Q203" s="99">
        <f t="shared" si="106"/>
        <v>0</v>
      </c>
      <c r="R203" s="98" t="s">
        <v>77</v>
      </c>
      <c r="S203" s="215"/>
      <c r="T203" s="99">
        <f t="shared" si="107"/>
        <v>0</v>
      </c>
      <c r="U203" s="98" t="s">
        <v>77</v>
      </c>
      <c r="V203" s="215"/>
      <c r="W203" s="99">
        <f t="shared" si="108"/>
        <v>0</v>
      </c>
      <c r="X203" s="98" t="s">
        <v>77</v>
      </c>
      <c r="Y203" s="215"/>
      <c r="Z203" s="99">
        <f t="shared" si="109"/>
        <v>0</v>
      </c>
      <c r="AA203" s="98" t="s">
        <v>77</v>
      </c>
      <c r="AB203" s="215"/>
      <c r="AC203" s="99">
        <f t="shared" si="110"/>
        <v>0</v>
      </c>
      <c r="AD203" s="98" t="s">
        <v>77</v>
      </c>
      <c r="AE203" s="215"/>
      <c r="AF203" s="99">
        <f t="shared" si="111"/>
        <v>0</v>
      </c>
      <c r="AG203" s="67">
        <v>269</v>
      </c>
      <c r="AH203" s="99">
        <v>89.9</v>
      </c>
      <c r="AI203" s="99">
        <f t="shared" si="112"/>
        <v>31465.000000000004</v>
      </c>
      <c r="AJ203" s="98" t="s">
        <v>77</v>
      </c>
      <c r="AK203" s="215"/>
      <c r="AL203" s="248">
        <f t="shared" si="113"/>
        <v>0</v>
      </c>
      <c r="AM203" s="73">
        <v>188</v>
      </c>
      <c r="AN203" s="74">
        <v>133</v>
      </c>
      <c r="AO203" s="75">
        <f t="shared" si="120"/>
        <v>46550</v>
      </c>
      <c r="AP203" s="73">
        <v>188</v>
      </c>
      <c r="AQ203" s="74">
        <v>270</v>
      </c>
      <c r="AR203" s="92" t="e">
        <f>AQ203*#REF!</f>
        <v>#REF!</v>
      </c>
      <c r="AS203" s="269">
        <v>188</v>
      </c>
      <c r="AT203" s="75">
        <v>120</v>
      </c>
      <c r="AU203" s="75" t="e">
        <f>AT203*#REF!</f>
        <v>#REF!</v>
      </c>
      <c r="AV203" s="73">
        <v>188</v>
      </c>
      <c r="AW203" s="246">
        <v>565.42999999999995</v>
      </c>
      <c r="AX203" s="75" t="e">
        <f>AW203*#REF!</f>
        <v>#REF!</v>
      </c>
      <c r="AY203" s="93"/>
      <c r="AZ203" s="77">
        <f t="shared" si="121"/>
        <v>89.9</v>
      </c>
      <c r="BA203" s="77">
        <f t="shared" si="114"/>
        <v>235.666</v>
      </c>
      <c r="BB203" s="77">
        <f t="shared" si="115"/>
        <v>133</v>
      </c>
      <c r="BC203" s="77">
        <f t="shared" si="116"/>
        <v>565.42999999999995</v>
      </c>
      <c r="BD203" s="88"/>
      <c r="BE203" s="79">
        <f t="shared" si="123"/>
        <v>31465.000000000004</v>
      </c>
      <c r="BF203" s="80">
        <f t="shared" si="123"/>
        <v>82483.100000000006</v>
      </c>
      <c r="BG203" s="81">
        <f t="shared" si="123"/>
        <v>46550</v>
      </c>
      <c r="BH203" s="342">
        <f t="shared" si="118"/>
        <v>174.33333333333334</v>
      </c>
      <c r="BI203" s="82"/>
    </row>
    <row r="204" spans="1:61" ht="36" x14ac:dyDescent="0.25">
      <c r="A204" s="137">
        <v>189</v>
      </c>
      <c r="B204" s="96" t="s">
        <v>443</v>
      </c>
      <c r="C204" s="84" t="s">
        <v>520</v>
      </c>
      <c r="D204" s="85" t="s">
        <v>521</v>
      </c>
      <c r="E204" s="86" t="s">
        <v>62</v>
      </c>
      <c r="F204" s="64">
        <v>10</v>
      </c>
      <c r="G204" s="64">
        <f t="shared" si="122"/>
        <v>10</v>
      </c>
      <c r="H204" s="183">
        <v>220.5</v>
      </c>
      <c r="I204" s="184">
        <f t="shared" si="119"/>
        <v>2205</v>
      </c>
      <c r="J204" s="351">
        <v>20460</v>
      </c>
      <c r="K204" s="68">
        <v>350</v>
      </c>
      <c r="L204" s="98" t="s">
        <v>77</v>
      </c>
      <c r="M204" s="215"/>
      <c r="N204" s="99">
        <f t="shared" si="105"/>
        <v>0</v>
      </c>
      <c r="O204" s="98" t="s">
        <v>77</v>
      </c>
      <c r="P204" s="215"/>
      <c r="Q204" s="99">
        <f t="shared" si="106"/>
        <v>0</v>
      </c>
      <c r="R204" s="98" t="s">
        <v>77</v>
      </c>
      <c r="S204" s="215"/>
      <c r="T204" s="99">
        <f t="shared" si="107"/>
        <v>0</v>
      </c>
      <c r="U204" s="98" t="s">
        <v>77</v>
      </c>
      <c r="V204" s="215"/>
      <c r="W204" s="99">
        <f t="shared" si="108"/>
        <v>0</v>
      </c>
      <c r="X204" s="98" t="s">
        <v>77</v>
      </c>
      <c r="Y204" s="215"/>
      <c r="Z204" s="99">
        <f t="shared" si="109"/>
        <v>0</v>
      </c>
      <c r="AA204" s="98" t="s">
        <v>77</v>
      </c>
      <c r="AB204" s="215"/>
      <c r="AC204" s="99">
        <f t="shared" si="110"/>
        <v>0</v>
      </c>
      <c r="AD204" s="98" t="s">
        <v>77</v>
      </c>
      <c r="AE204" s="215"/>
      <c r="AF204" s="99">
        <f t="shared" si="111"/>
        <v>0</v>
      </c>
      <c r="AG204" s="98" t="s">
        <v>77</v>
      </c>
      <c r="AH204" s="215"/>
      <c r="AI204" s="99">
        <f t="shared" si="112"/>
        <v>0</v>
      </c>
      <c r="AJ204" s="98" t="s">
        <v>77</v>
      </c>
      <c r="AK204" s="215"/>
      <c r="AL204" s="248">
        <f t="shared" si="113"/>
        <v>0</v>
      </c>
      <c r="AM204" s="73">
        <v>189</v>
      </c>
      <c r="AN204" s="74">
        <v>161</v>
      </c>
      <c r="AO204" s="75">
        <f t="shared" si="120"/>
        <v>56350</v>
      </c>
      <c r="AP204" s="73">
        <v>189</v>
      </c>
      <c r="AQ204" s="74">
        <v>280</v>
      </c>
      <c r="AR204" s="92" t="e">
        <f>AQ204*#REF!</f>
        <v>#REF!</v>
      </c>
      <c r="AS204" s="269">
        <v>189</v>
      </c>
      <c r="AT204" s="75">
        <v>135</v>
      </c>
      <c r="AU204" s="75" t="e">
        <f>AT204*#REF!</f>
        <v>#REF!</v>
      </c>
      <c r="AV204" s="73">
        <v>189</v>
      </c>
      <c r="AW204" s="246">
        <v>726.98</v>
      </c>
      <c r="AX204" s="75" t="e">
        <f>AW204*#REF!</f>
        <v>#REF!</v>
      </c>
      <c r="AY204" s="93"/>
      <c r="AZ204" s="77">
        <f t="shared" si="121"/>
        <v>135</v>
      </c>
      <c r="BA204" s="77">
        <f t="shared" si="114"/>
        <v>325.745</v>
      </c>
      <c r="BB204" s="77">
        <f t="shared" si="115"/>
        <v>220.5</v>
      </c>
      <c r="BC204" s="77">
        <f t="shared" si="116"/>
        <v>726.98</v>
      </c>
      <c r="BD204" s="88"/>
      <c r="BE204" s="79">
        <f t="shared" si="123"/>
        <v>47250</v>
      </c>
      <c r="BF204" s="80">
        <f t="shared" si="123"/>
        <v>114010.75</v>
      </c>
      <c r="BG204" s="81">
        <f t="shared" si="123"/>
        <v>77175</v>
      </c>
      <c r="BH204" s="342">
        <f t="shared" si="118"/>
        <v>220.5</v>
      </c>
      <c r="BI204" s="82"/>
    </row>
    <row r="205" spans="1:61" ht="36" x14ac:dyDescent="0.25">
      <c r="A205" s="59">
        <v>190</v>
      </c>
      <c r="B205" s="96" t="s">
        <v>443</v>
      </c>
      <c r="C205" s="84" t="s">
        <v>522</v>
      </c>
      <c r="D205" s="216" t="s">
        <v>523</v>
      </c>
      <c r="E205" s="86" t="s">
        <v>62</v>
      </c>
      <c r="F205" s="64"/>
      <c r="G205" s="64">
        <f t="shared" si="122"/>
        <v>0</v>
      </c>
      <c r="H205" s="183">
        <v>138.09</v>
      </c>
      <c r="I205" s="184">
        <f t="shared" si="119"/>
        <v>0</v>
      </c>
      <c r="J205" s="351">
        <v>20460</v>
      </c>
      <c r="K205" s="68">
        <v>30</v>
      </c>
      <c r="L205" s="98" t="s">
        <v>77</v>
      </c>
      <c r="M205" s="215"/>
      <c r="N205" s="99">
        <f t="shared" si="105"/>
        <v>0</v>
      </c>
      <c r="O205" s="98" t="s">
        <v>77</v>
      </c>
      <c r="P205" s="215"/>
      <c r="Q205" s="99">
        <f t="shared" si="106"/>
        <v>0</v>
      </c>
      <c r="R205" s="98" t="s">
        <v>77</v>
      </c>
      <c r="S205" s="215"/>
      <c r="T205" s="99">
        <f t="shared" si="107"/>
        <v>0</v>
      </c>
      <c r="U205" s="98" t="s">
        <v>77</v>
      </c>
      <c r="V205" s="215"/>
      <c r="W205" s="99">
        <f t="shared" si="108"/>
        <v>0</v>
      </c>
      <c r="X205" s="98" t="s">
        <v>77</v>
      </c>
      <c r="Y205" s="215"/>
      <c r="Z205" s="99">
        <f t="shared" si="109"/>
        <v>0</v>
      </c>
      <c r="AA205" s="98" t="s">
        <v>77</v>
      </c>
      <c r="AB205" s="215"/>
      <c r="AC205" s="99">
        <f t="shared" si="110"/>
        <v>0</v>
      </c>
      <c r="AD205" s="98" t="s">
        <v>77</v>
      </c>
      <c r="AE205" s="215"/>
      <c r="AF205" s="99">
        <f t="shared" si="111"/>
        <v>0</v>
      </c>
      <c r="AG205" s="98" t="s">
        <v>77</v>
      </c>
      <c r="AH205" s="215"/>
      <c r="AI205" s="99">
        <f t="shared" si="112"/>
        <v>0</v>
      </c>
      <c r="AJ205" s="98" t="s">
        <v>77</v>
      </c>
      <c r="AK205" s="215"/>
      <c r="AL205" s="248">
        <f t="shared" si="113"/>
        <v>0</v>
      </c>
      <c r="AM205" s="73">
        <v>190</v>
      </c>
      <c r="AN205" s="74">
        <v>49</v>
      </c>
      <c r="AO205" s="75">
        <f t="shared" si="120"/>
        <v>1470</v>
      </c>
      <c r="AP205" s="73">
        <v>190</v>
      </c>
      <c r="AQ205" s="74">
        <v>250</v>
      </c>
      <c r="AR205" s="92" t="e">
        <f>AQ205*#REF!</f>
        <v>#REF!</v>
      </c>
      <c r="AS205" s="269">
        <v>190</v>
      </c>
      <c r="AT205" s="75">
        <v>50</v>
      </c>
      <c r="AU205" s="75" t="e">
        <f>AT205*#REF!</f>
        <v>#REF!</v>
      </c>
      <c r="AV205" s="73">
        <v>190</v>
      </c>
      <c r="AW205" s="246">
        <v>226.17</v>
      </c>
      <c r="AX205" s="75" t="e">
        <f>AW205*#REF!</f>
        <v>#REF!</v>
      </c>
      <c r="AY205" s="93"/>
      <c r="AZ205" s="77">
        <f t="shared" si="121"/>
        <v>49</v>
      </c>
      <c r="BA205" s="77">
        <f t="shared" si="114"/>
        <v>143.79249999999999</v>
      </c>
      <c r="BB205" s="77">
        <f t="shared" si="115"/>
        <v>138.08499999999998</v>
      </c>
      <c r="BC205" s="77">
        <f t="shared" si="116"/>
        <v>250</v>
      </c>
      <c r="BD205" s="88"/>
      <c r="BE205" s="79">
        <f t="shared" si="123"/>
        <v>1470</v>
      </c>
      <c r="BF205" s="80">
        <f t="shared" si="123"/>
        <v>4313.7749999999996</v>
      </c>
      <c r="BG205" s="81">
        <f t="shared" si="123"/>
        <v>4142.5499999999993</v>
      </c>
      <c r="BH205" s="342">
        <f t="shared" si="118"/>
        <v>138.08499999999998</v>
      </c>
      <c r="BI205" s="82"/>
    </row>
    <row r="206" spans="1:61" ht="60" x14ac:dyDescent="0.25">
      <c r="A206" s="137">
        <v>191</v>
      </c>
      <c r="B206" s="96" t="s">
        <v>443</v>
      </c>
      <c r="C206" s="97" t="s">
        <v>524</v>
      </c>
      <c r="D206" s="216" t="s">
        <v>525</v>
      </c>
      <c r="E206" s="86" t="s">
        <v>62</v>
      </c>
      <c r="F206" s="64"/>
      <c r="G206" s="64">
        <f t="shared" si="122"/>
        <v>0</v>
      </c>
      <c r="H206" s="183">
        <v>426</v>
      </c>
      <c r="I206" s="184">
        <f t="shared" si="119"/>
        <v>0</v>
      </c>
      <c r="J206" s="351">
        <v>20460</v>
      </c>
      <c r="K206" s="68">
        <v>60</v>
      </c>
      <c r="L206" s="98" t="s">
        <v>77</v>
      </c>
      <c r="M206" s="215"/>
      <c r="N206" s="99">
        <f t="shared" si="105"/>
        <v>0</v>
      </c>
      <c r="O206" s="98" t="s">
        <v>77</v>
      </c>
      <c r="P206" s="215"/>
      <c r="Q206" s="99">
        <f t="shared" si="106"/>
        <v>0</v>
      </c>
      <c r="R206" s="98" t="s">
        <v>77</v>
      </c>
      <c r="S206" s="215"/>
      <c r="T206" s="99">
        <f t="shared" si="107"/>
        <v>0</v>
      </c>
      <c r="U206" s="98" t="s">
        <v>77</v>
      </c>
      <c r="V206" s="215"/>
      <c r="W206" s="99">
        <f t="shared" si="108"/>
        <v>0</v>
      </c>
      <c r="X206" s="98" t="s">
        <v>77</v>
      </c>
      <c r="Y206" s="215"/>
      <c r="Z206" s="99">
        <f t="shared" si="109"/>
        <v>0</v>
      </c>
      <c r="AA206" s="98" t="s">
        <v>77</v>
      </c>
      <c r="AB206" s="215"/>
      <c r="AC206" s="99">
        <f t="shared" si="110"/>
        <v>0</v>
      </c>
      <c r="AD206" s="98" t="s">
        <v>77</v>
      </c>
      <c r="AE206" s="215"/>
      <c r="AF206" s="99">
        <f t="shared" si="111"/>
        <v>0</v>
      </c>
      <c r="AG206" s="98" t="s">
        <v>77</v>
      </c>
      <c r="AH206" s="215"/>
      <c r="AI206" s="99">
        <f t="shared" si="112"/>
        <v>0</v>
      </c>
      <c r="AJ206" s="98" t="s">
        <v>77</v>
      </c>
      <c r="AK206" s="215"/>
      <c r="AL206" s="248">
        <f t="shared" si="113"/>
        <v>0</v>
      </c>
      <c r="AM206" s="73">
        <v>191</v>
      </c>
      <c r="AN206" s="74">
        <v>252</v>
      </c>
      <c r="AO206" s="75">
        <f t="shared" si="120"/>
        <v>15120</v>
      </c>
      <c r="AP206" s="73">
        <v>191</v>
      </c>
      <c r="AQ206" s="74">
        <v>600</v>
      </c>
      <c r="AR206" s="92" t="e">
        <f>AQ206*#REF!</f>
        <v>#REF!</v>
      </c>
      <c r="AS206" s="269">
        <v>191</v>
      </c>
      <c r="AT206" s="75">
        <v>250</v>
      </c>
      <c r="AU206" s="75" t="e">
        <f>AT206*#REF!</f>
        <v>#REF!</v>
      </c>
      <c r="AV206" s="73">
        <v>191</v>
      </c>
      <c r="AW206" s="246">
        <v>613.89</v>
      </c>
      <c r="AX206" s="75" t="e">
        <f>AW206*#REF!</f>
        <v>#REF!</v>
      </c>
      <c r="AY206" s="93"/>
      <c r="AZ206" s="77">
        <f t="shared" si="121"/>
        <v>250</v>
      </c>
      <c r="BA206" s="77">
        <f t="shared" si="114"/>
        <v>428.97249999999997</v>
      </c>
      <c r="BB206" s="77">
        <f t="shared" si="115"/>
        <v>426</v>
      </c>
      <c r="BC206" s="77">
        <f t="shared" si="116"/>
        <v>613.89</v>
      </c>
      <c r="BD206" s="88"/>
      <c r="BE206" s="79">
        <f t="shared" si="123"/>
        <v>15000</v>
      </c>
      <c r="BF206" s="80">
        <f t="shared" si="123"/>
        <v>25738.35</v>
      </c>
      <c r="BG206" s="81">
        <f t="shared" si="123"/>
        <v>25560</v>
      </c>
      <c r="BH206" s="342">
        <f t="shared" si="118"/>
        <v>426</v>
      </c>
      <c r="BI206" s="82"/>
    </row>
    <row r="207" spans="1:61" ht="60" x14ac:dyDescent="0.25">
      <c r="A207" s="59">
        <v>192</v>
      </c>
      <c r="B207" s="96" t="s">
        <v>443</v>
      </c>
      <c r="C207" s="84" t="s">
        <v>526</v>
      </c>
      <c r="D207" s="216" t="s">
        <v>527</v>
      </c>
      <c r="E207" s="86" t="s">
        <v>62</v>
      </c>
      <c r="F207" s="64"/>
      <c r="G207" s="64">
        <f t="shared" si="122"/>
        <v>0</v>
      </c>
      <c r="H207" s="183">
        <v>24.8</v>
      </c>
      <c r="I207" s="184">
        <f t="shared" si="119"/>
        <v>0</v>
      </c>
      <c r="J207" s="351">
        <v>20460</v>
      </c>
      <c r="K207" s="68">
        <v>625</v>
      </c>
      <c r="L207" s="98" t="s">
        <v>77</v>
      </c>
      <c r="M207" s="215"/>
      <c r="N207" s="99">
        <f t="shared" si="105"/>
        <v>0</v>
      </c>
      <c r="O207" s="67">
        <v>238</v>
      </c>
      <c r="P207" s="99">
        <v>9</v>
      </c>
      <c r="Q207" s="99">
        <f t="shared" si="106"/>
        <v>5625</v>
      </c>
      <c r="R207" s="98" t="s">
        <v>77</v>
      </c>
      <c r="S207" s="215"/>
      <c r="T207" s="99">
        <f t="shared" si="107"/>
        <v>0</v>
      </c>
      <c r="U207" s="98" t="s">
        <v>77</v>
      </c>
      <c r="V207" s="215"/>
      <c r="W207" s="99">
        <f t="shared" si="108"/>
        <v>0</v>
      </c>
      <c r="X207" s="98" t="s">
        <v>77</v>
      </c>
      <c r="Y207" s="215"/>
      <c r="Z207" s="99">
        <f t="shared" si="109"/>
        <v>0</v>
      </c>
      <c r="AA207" s="98" t="s">
        <v>77</v>
      </c>
      <c r="AB207" s="215"/>
      <c r="AC207" s="99">
        <f t="shared" si="110"/>
        <v>0</v>
      </c>
      <c r="AD207" s="98" t="s">
        <v>77</v>
      </c>
      <c r="AE207" s="215"/>
      <c r="AF207" s="99">
        <f t="shared" si="111"/>
        <v>0</v>
      </c>
      <c r="AG207" s="67">
        <v>258</v>
      </c>
      <c r="AH207" s="99">
        <v>2.3199999999999998</v>
      </c>
      <c r="AI207" s="99">
        <f t="shared" si="112"/>
        <v>1450</v>
      </c>
      <c r="AJ207" s="98" t="s">
        <v>77</v>
      </c>
      <c r="AK207" s="215"/>
      <c r="AL207" s="248">
        <f t="shared" si="113"/>
        <v>0</v>
      </c>
      <c r="AM207" s="73">
        <v>192</v>
      </c>
      <c r="AN207" s="74">
        <v>25.2</v>
      </c>
      <c r="AO207" s="75">
        <f t="shared" si="120"/>
        <v>15750</v>
      </c>
      <c r="AP207" s="73">
        <v>192</v>
      </c>
      <c r="AQ207" s="74">
        <v>40</v>
      </c>
      <c r="AR207" s="92" t="e">
        <f>AQ207*#REF!</f>
        <v>#REF!</v>
      </c>
      <c r="AS207" s="269">
        <v>192</v>
      </c>
      <c r="AT207" s="75">
        <v>25</v>
      </c>
      <c r="AU207" s="75" t="e">
        <f>AT207*#REF!</f>
        <v>#REF!</v>
      </c>
      <c r="AV207" s="73">
        <v>192</v>
      </c>
      <c r="AW207" s="246">
        <v>80.78</v>
      </c>
      <c r="AX207" s="75" t="e">
        <f>AW207*#REF!</f>
        <v>#REF!</v>
      </c>
      <c r="AY207" s="93"/>
      <c r="AZ207" s="77">
        <f t="shared" si="121"/>
        <v>2.3199999999999998</v>
      </c>
      <c r="BA207" s="77">
        <f t="shared" si="114"/>
        <v>30.383333333333336</v>
      </c>
      <c r="BB207" s="77">
        <f t="shared" si="115"/>
        <v>25.1</v>
      </c>
      <c r="BC207" s="77">
        <f t="shared" si="116"/>
        <v>80.78</v>
      </c>
      <c r="BD207" s="88"/>
      <c r="BE207" s="79">
        <f t="shared" si="123"/>
        <v>1450</v>
      </c>
      <c r="BF207" s="80">
        <f t="shared" si="123"/>
        <v>18989.583333333336</v>
      </c>
      <c r="BG207" s="81">
        <f t="shared" si="123"/>
        <v>15687.5</v>
      </c>
      <c r="BH207" s="342">
        <f t="shared" si="118"/>
        <v>24.800000000000004</v>
      </c>
      <c r="BI207" s="82"/>
    </row>
    <row r="208" spans="1:61" ht="48" x14ac:dyDescent="0.25">
      <c r="A208" s="137">
        <v>193</v>
      </c>
      <c r="B208" s="96" t="s">
        <v>443</v>
      </c>
      <c r="C208" s="84" t="s">
        <v>528</v>
      </c>
      <c r="D208" s="85" t="s">
        <v>529</v>
      </c>
      <c r="E208" s="217" t="s">
        <v>530</v>
      </c>
      <c r="F208" s="64">
        <v>200</v>
      </c>
      <c r="G208" s="64">
        <f t="shared" si="122"/>
        <v>200</v>
      </c>
      <c r="H208" s="183">
        <v>68.39</v>
      </c>
      <c r="I208" s="184">
        <f t="shared" si="119"/>
        <v>13678</v>
      </c>
      <c r="J208" s="351">
        <v>20460</v>
      </c>
      <c r="K208" s="68">
        <v>7000</v>
      </c>
      <c r="L208" s="67">
        <v>125</v>
      </c>
      <c r="M208" s="99">
        <v>50</v>
      </c>
      <c r="N208" s="99">
        <f t="shared" si="105"/>
        <v>350000</v>
      </c>
      <c r="O208" s="67">
        <v>243</v>
      </c>
      <c r="P208" s="99">
        <v>50</v>
      </c>
      <c r="Q208" s="99">
        <f t="shared" si="106"/>
        <v>350000</v>
      </c>
      <c r="R208" s="67">
        <v>641</v>
      </c>
      <c r="S208" s="99">
        <v>90</v>
      </c>
      <c r="T208" s="99">
        <f t="shared" si="107"/>
        <v>630000</v>
      </c>
      <c r="U208" s="67" t="s">
        <v>531</v>
      </c>
      <c r="V208" s="99">
        <v>20</v>
      </c>
      <c r="W208" s="99">
        <f t="shared" si="108"/>
        <v>140000</v>
      </c>
      <c r="X208" s="67">
        <v>201</v>
      </c>
      <c r="Y208" s="99">
        <v>30</v>
      </c>
      <c r="Z208" s="99">
        <f t="shared" si="109"/>
        <v>210000</v>
      </c>
      <c r="AA208" s="98" t="s">
        <v>77</v>
      </c>
      <c r="AB208" s="215"/>
      <c r="AC208" s="99">
        <f t="shared" si="110"/>
        <v>0</v>
      </c>
      <c r="AD208" s="67">
        <v>46</v>
      </c>
      <c r="AE208" s="99">
        <v>56.4</v>
      </c>
      <c r="AF208" s="99">
        <f t="shared" si="111"/>
        <v>394800</v>
      </c>
      <c r="AG208" s="67">
        <v>274</v>
      </c>
      <c r="AH208" s="99">
        <v>24.41</v>
      </c>
      <c r="AI208" s="99">
        <f t="shared" si="112"/>
        <v>170870</v>
      </c>
      <c r="AJ208" s="67" t="s">
        <v>144</v>
      </c>
      <c r="AK208" s="99">
        <v>51</v>
      </c>
      <c r="AL208" s="248">
        <f t="shared" si="113"/>
        <v>357000</v>
      </c>
      <c r="AM208" s="73">
        <v>193</v>
      </c>
      <c r="AN208" s="74">
        <v>44.8</v>
      </c>
      <c r="AO208" s="75">
        <f t="shared" si="120"/>
        <v>313600</v>
      </c>
      <c r="AP208" s="73">
        <v>193</v>
      </c>
      <c r="AQ208" s="74">
        <v>290</v>
      </c>
      <c r="AR208" s="92" t="e">
        <f>AQ208*#REF!</f>
        <v>#REF!</v>
      </c>
      <c r="AS208" s="269">
        <v>193</v>
      </c>
      <c r="AT208" s="75">
        <v>45</v>
      </c>
      <c r="AU208" s="75" t="e">
        <f>AT208*#REF!</f>
        <v>#REF!</v>
      </c>
      <c r="AV208" s="73">
        <v>193</v>
      </c>
      <c r="AW208" s="246">
        <v>242.33</v>
      </c>
      <c r="AX208" s="75" t="e">
        <f>AW208*#REF!</f>
        <v>#REF!</v>
      </c>
      <c r="AY208" s="93"/>
      <c r="AZ208" s="77">
        <f t="shared" si="121"/>
        <v>20</v>
      </c>
      <c r="BA208" s="77">
        <f t="shared" si="114"/>
        <v>82.828333333333333</v>
      </c>
      <c r="BB208" s="77">
        <f t="shared" si="115"/>
        <v>50</v>
      </c>
      <c r="BC208" s="77">
        <f t="shared" si="116"/>
        <v>290</v>
      </c>
      <c r="BD208" s="88"/>
      <c r="BE208" s="79">
        <f t="shared" si="123"/>
        <v>140000</v>
      </c>
      <c r="BF208" s="80">
        <f t="shared" si="123"/>
        <v>579798.33333333337</v>
      </c>
      <c r="BG208" s="81">
        <f t="shared" si="123"/>
        <v>350000</v>
      </c>
      <c r="BH208" s="342">
        <f t="shared" si="118"/>
        <v>68.394000000000005</v>
      </c>
      <c r="BI208" s="82"/>
    </row>
    <row r="209" spans="1:61" ht="24" x14ac:dyDescent="0.25">
      <c r="A209" s="59">
        <v>194</v>
      </c>
      <c r="B209" s="96" t="s">
        <v>443</v>
      </c>
      <c r="C209" s="84" t="s">
        <v>532</v>
      </c>
      <c r="D209" s="216" t="s">
        <v>533</v>
      </c>
      <c r="E209" s="86" t="s">
        <v>62</v>
      </c>
      <c r="F209" s="64"/>
      <c r="G209" s="64">
        <f t="shared" si="122"/>
        <v>0</v>
      </c>
      <c r="H209" s="183">
        <v>405</v>
      </c>
      <c r="I209" s="184">
        <f t="shared" si="119"/>
        <v>0</v>
      </c>
      <c r="J209" s="351">
        <v>20460</v>
      </c>
      <c r="K209" s="68">
        <v>100</v>
      </c>
      <c r="L209" s="98" t="s">
        <v>77</v>
      </c>
      <c r="M209" s="215"/>
      <c r="N209" s="99">
        <f t="shared" si="105"/>
        <v>0</v>
      </c>
      <c r="O209" s="98" t="s">
        <v>77</v>
      </c>
      <c r="P209" s="215"/>
      <c r="Q209" s="99">
        <f t="shared" si="106"/>
        <v>0</v>
      </c>
      <c r="R209" s="98" t="s">
        <v>77</v>
      </c>
      <c r="S209" s="215"/>
      <c r="T209" s="99">
        <f t="shared" si="107"/>
        <v>0</v>
      </c>
      <c r="U209" s="98" t="s">
        <v>77</v>
      </c>
      <c r="V209" s="215"/>
      <c r="W209" s="99">
        <f t="shared" si="108"/>
        <v>0</v>
      </c>
      <c r="X209" s="98" t="s">
        <v>77</v>
      </c>
      <c r="Y209" s="215"/>
      <c r="Z209" s="99">
        <f t="shared" si="109"/>
        <v>0</v>
      </c>
      <c r="AA209" s="98" t="s">
        <v>77</v>
      </c>
      <c r="AB209" s="215"/>
      <c r="AC209" s="99">
        <f t="shared" si="110"/>
        <v>0</v>
      </c>
      <c r="AD209" s="98" t="s">
        <v>77</v>
      </c>
      <c r="AE209" s="215"/>
      <c r="AF209" s="99">
        <f t="shared" si="111"/>
        <v>0</v>
      </c>
      <c r="AG209" s="98" t="s">
        <v>77</v>
      </c>
      <c r="AH209" s="215"/>
      <c r="AI209" s="99">
        <f t="shared" si="112"/>
        <v>0</v>
      </c>
      <c r="AJ209" s="98" t="s">
        <v>77</v>
      </c>
      <c r="AK209" s="215"/>
      <c r="AL209" s="248">
        <f t="shared" si="113"/>
        <v>0</v>
      </c>
      <c r="AM209" s="73">
        <v>194</v>
      </c>
      <c r="AN209" s="74">
        <v>224</v>
      </c>
      <c r="AO209" s="75">
        <f t="shared" si="120"/>
        <v>22400</v>
      </c>
      <c r="AP209" s="73">
        <v>194</v>
      </c>
      <c r="AQ209" s="74">
        <v>580</v>
      </c>
      <c r="AR209" s="92" t="e">
        <f>AQ209*#REF!</f>
        <v>#REF!</v>
      </c>
      <c r="AS209" s="269">
        <v>194</v>
      </c>
      <c r="AT209" s="75">
        <v>230</v>
      </c>
      <c r="AU209" s="75" t="e">
        <f>AT209*#REF!</f>
        <v>#REF!</v>
      </c>
      <c r="AV209" s="73">
        <v>194</v>
      </c>
      <c r="AW209" s="246">
        <v>1938.61</v>
      </c>
      <c r="AX209" s="75" t="e">
        <f>AW209*#REF!</f>
        <v>#REF!</v>
      </c>
      <c r="AY209" s="93"/>
      <c r="AZ209" s="77">
        <f t="shared" si="121"/>
        <v>224</v>
      </c>
      <c r="BA209" s="77">
        <f t="shared" si="114"/>
        <v>743.15249999999992</v>
      </c>
      <c r="BB209" s="77">
        <f t="shared" si="115"/>
        <v>405</v>
      </c>
      <c r="BC209" s="77">
        <f t="shared" si="116"/>
        <v>1938.61</v>
      </c>
      <c r="BD209" s="88"/>
      <c r="BE209" s="79">
        <f t="shared" si="123"/>
        <v>22400</v>
      </c>
      <c r="BF209" s="80">
        <f t="shared" si="123"/>
        <v>74315.249999999985</v>
      </c>
      <c r="BG209" s="81">
        <f t="shared" si="123"/>
        <v>40500</v>
      </c>
      <c r="BH209" s="342">
        <f t="shared" si="118"/>
        <v>404.99999999999989</v>
      </c>
      <c r="BI209" s="82"/>
    </row>
    <row r="210" spans="1:61" ht="48" x14ac:dyDescent="0.25">
      <c r="A210" s="137">
        <v>195</v>
      </c>
      <c r="B210" s="96" t="s">
        <v>443</v>
      </c>
      <c r="C210" s="84" t="s">
        <v>534</v>
      </c>
      <c r="D210" s="216" t="s">
        <v>535</v>
      </c>
      <c r="E210" s="86" t="s">
        <v>62</v>
      </c>
      <c r="F210" s="64">
        <v>5</v>
      </c>
      <c r="G210" s="64">
        <f t="shared" si="122"/>
        <v>5</v>
      </c>
      <c r="H210" s="183">
        <v>294</v>
      </c>
      <c r="I210" s="184">
        <f t="shared" si="119"/>
        <v>1470</v>
      </c>
      <c r="J210" s="351">
        <v>20460</v>
      </c>
      <c r="K210" s="68">
        <v>100</v>
      </c>
      <c r="L210" s="98" t="s">
        <v>77</v>
      </c>
      <c r="M210" s="215"/>
      <c r="N210" s="99">
        <f t="shared" si="105"/>
        <v>0</v>
      </c>
      <c r="O210" s="98" t="s">
        <v>77</v>
      </c>
      <c r="P210" s="215"/>
      <c r="Q210" s="99">
        <f t="shared" si="106"/>
        <v>0</v>
      </c>
      <c r="R210" s="98" t="s">
        <v>77</v>
      </c>
      <c r="S210" s="215"/>
      <c r="T210" s="99">
        <f t="shared" si="107"/>
        <v>0</v>
      </c>
      <c r="U210" s="98" t="s">
        <v>77</v>
      </c>
      <c r="V210" s="215"/>
      <c r="W210" s="99">
        <f t="shared" si="108"/>
        <v>0</v>
      </c>
      <c r="X210" s="98" t="s">
        <v>77</v>
      </c>
      <c r="Y210" s="215"/>
      <c r="Z210" s="99">
        <f t="shared" si="109"/>
        <v>0</v>
      </c>
      <c r="AA210" s="98" t="s">
        <v>77</v>
      </c>
      <c r="AB210" s="215"/>
      <c r="AC210" s="99">
        <f t="shared" si="110"/>
        <v>0</v>
      </c>
      <c r="AD210" s="98" t="s">
        <v>77</v>
      </c>
      <c r="AE210" s="215"/>
      <c r="AF210" s="99">
        <f t="shared" si="111"/>
        <v>0</v>
      </c>
      <c r="AG210" s="98" t="s">
        <v>77</v>
      </c>
      <c r="AH210" s="215"/>
      <c r="AI210" s="99">
        <f t="shared" si="112"/>
        <v>0</v>
      </c>
      <c r="AJ210" s="67" t="s">
        <v>124</v>
      </c>
      <c r="AK210" s="99">
        <v>82</v>
      </c>
      <c r="AL210" s="248">
        <f t="shared" si="113"/>
        <v>8200</v>
      </c>
      <c r="AM210" s="73">
        <v>195</v>
      </c>
      <c r="AN210" s="74">
        <v>252</v>
      </c>
      <c r="AO210" s="75">
        <f t="shared" si="120"/>
        <v>25200</v>
      </c>
      <c r="AP210" s="73">
        <v>195</v>
      </c>
      <c r="AQ210" s="74">
        <v>380</v>
      </c>
      <c r="AR210" s="92" t="e">
        <f>AQ210*#REF!</f>
        <v>#REF!</v>
      </c>
      <c r="AS210" s="269">
        <v>195</v>
      </c>
      <c r="AT210" s="75">
        <v>250</v>
      </c>
      <c r="AU210" s="75" t="e">
        <f>AT210*#REF!</f>
        <v>#REF!</v>
      </c>
      <c r="AV210" s="73">
        <v>195</v>
      </c>
      <c r="AW210" s="246">
        <v>969.31</v>
      </c>
      <c r="AX210" s="75" t="e">
        <f>AW210*#REF!</f>
        <v>#REF!</v>
      </c>
      <c r="AY210" s="93"/>
      <c r="AZ210" s="77">
        <f t="shared" si="121"/>
        <v>82</v>
      </c>
      <c r="BA210" s="77">
        <f t="shared" si="114"/>
        <v>386.66199999999998</v>
      </c>
      <c r="BB210" s="77">
        <f t="shared" si="115"/>
        <v>252</v>
      </c>
      <c r="BC210" s="77">
        <f t="shared" si="116"/>
        <v>969.31</v>
      </c>
      <c r="BD210" s="88"/>
      <c r="BE210" s="79">
        <f t="shared" si="123"/>
        <v>8200</v>
      </c>
      <c r="BF210" s="80">
        <f t="shared" si="123"/>
        <v>38666.199999999997</v>
      </c>
      <c r="BG210" s="81">
        <f t="shared" si="123"/>
        <v>25200</v>
      </c>
      <c r="BH210" s="342">
        <f t="shared" si="118"/>
        <v>294</v>
      </c>
      <c r="BI210" s="82"/>
    </row>
    <row r="211" spans="1:61" ht="48" x14ac:dyDescent="0.25">
      <c r="A211" s="59">
        <v>196</v>
      </c>
      <c r="B211" s="96" t="s">
        <v>443</v>
      </c>
      <c r="C211" s="84" t="s">
        <v>536</v>
      </c>
      <c r="D211" s="216" t="s">
        <v>537</v>
      </c>
      <c r="E211" s="86" t="s">
        <v>62</v>
      </c>
      <c r="F211" s="64">
        <v>5</v>
      </c>
      <c r="G211" s="64">
        <f t="shared" si="122"/>
        <v>5</v>
      </c>
      <c r="H211" s="183">
        <v>292</v>
      </c>
      <c r="I211" s="184">
        <f t="shared" si="119"/>
        <v>1460</v>
      </c>
      <c r="J211" s="351">
        <v>20460</v>
      </c>
      <c r="K211" s="68">
        <v>100</v>
      </c>
      <c r="L211" s="98" t="s">
        <v>77</v>
      </c>
      <c r="M211" s="215"/>
      <c r="N211" s="99">
        <f t="shared" si="105"/>
        <v>0</v>
      </c>
      <c r="O211" s="98" t="s">
        <v>77</v>
      </c>
      <c r="P211" s="215"/>
      <c r="Q211" s="99">
        <f t="shared" si="106"/>
        <v>0</v>
      </c>
      <c r="R211" s="98" t="s">
        <v>77</v>
      </c>
      <c r="S211" s="215"/>
      <c r="T211" s="99">
        <f t="shared" si="107"/>
        <v>0</v>
      </c>
      <c r="U211" s="98" t="s">
        <v>77</v>
      </c>
      <c r="V211" s="215"/>
      <c r="W211" s="99">
        <f t="shared" si="108"/>
        <v>0</v>
      </c>
      <c r="X211" s="98" t="s">
        <v>77</v>
      </c>
      <c r="Y211" s="215"/>
      <c r="Z211" s="99">
        <f t="shared" si="109"/>
        <v>0</v>
      </c>
      <c r="AA211" s="98" t="s">
        <v>77</v>
      </c>
      <c r="AB211" s="215"/>
      <c r="AC211" s="99">
        <f t="shared" si="110"/>
        <v>0</v>
      </c>
      <c r="AD211" s="67">
        <v>63</v>
      </c>
      <c r="AE211" s="99">
        <v>62.67</v>
      </c>
      <c r="AF211" s="99">
        <f t="shared" si="111"/>
        <v>6267</v>
      </c>
      <c r="AG211" s="98" t="s">
        <v>77</v>
      </c>
      <c r="AH211" s="215"/>
      <c r="AI211" s="99">
        <f t="shared" si="112"/>
        <v>0</v>
      </c>
      <c r="AJ211" s="67" t="s">
        <v>124</v>
      </c>
      <c r="AK211" s="99">
        <v>82</v>
      </c>
      <c r="AL211" s="248">
        <f t="shared" si="113"/>
        <v>8200</v>
      </c>
      <c r="AM211" s="73">
        <v>196</v>
      </c>
      <c r="AN211" s="74">
        <v>336</v>
      </c>
      <c r="AO211" s="75">
        <f t="shared" si="120"/>
        <v>33600</v>
      </c>
      <c r="AP211" s="73">
        <v>196</v>
      </c>
      <c r="AQ211" s="74">
        <v>400</v>
      </c>
      <c r="AR211" s="92" t="e">
        <f>AQ211*#REF!</f>
        <v>#REF!</v>
      </c>
      <c r="AS211" s="269">
        <v>196</v>
      </c>
      <c r="AT211" s="75">
        <v>350</v>
      </c>
      <c r="AU211" s="75" t="e">
        <f>AT211*#REF!</f>
        <v>#REF!</v>
      </c>
      <c r="AV211" s="73">
        <v>196</v>
      </c>
      <c r="AW211" s="246">
        <v>1292.4100000000001</v>
      </c>
      <c r="AX211" s="75" t="e">
        <f>AW211*#REF!</f>
        <v>#REF!</v>
      </c>
      <c r="AY211" s="93"/>
      <c r="AZ211" s="77">
        <f t="shared" si="121"/>
        <v>62.67</v>
      </c>
      <c r="BA211" s="77">
        <f t="shared" si="114"/>
        <v>420.51333333333332</v>
      </c>
      <c r="BB211" s="77">
        <f t="shared" si="115"/>
        <v>343</v>
      </c>
      <c r="BC211" s="77">
        <f t="shared" si="116"/>
        <v>1292.4100000000001</v>
      </c>
      <c r="BD211" s="88"/>
      <c r="BE211" s="79">
        <f t="shared" si="123"/>
        <v>6267</v>
      </c>
      <c r="BF211" s="80">
        <f t="shared" si="123"/>
        <v>42051.333333333328</v>
      </c>
      <c r="BG211" s="81">
        <f t="shared" si="123"/>
        <v>34300</v>
      </c>
      <c r="BH211" s="342">
        <f t="shared" si="118"/>
        <v>291.99999999999994</v>
      </c>
      <c r="BI211" s="82"/>
    </row>
    <row r="212" spans="1:61" ht="48" x14ac:dyDescent="0.25">
      <c r="A212" s="137">
        <v>197</v>
      </c>
      <c r="B212" s="96" t="s">
        <v>443</v>
      </c>
      <c r="C212" s="84" t="s">
        <v>538</v>
      </c>
      <c r="D212" s="216" t="s">
        <v>539</v>
      </c>
      <c r="E212" s="86" t="s">
        <v>62</v>
      </c>
      <c r="F212" s="64">
        <v>5</v>
      </c>
      <c r="G212" s="64">
        <f t="shared" si="122"/>
        <v>5</v>
      </c>
      <c r="H212" s="183">
        <v>397.5</v>
      </c>
      <c r="I212" s="184">
        <f t="shared" si="119"/>
        <v>1987.5</v>
      </c>
      <c r="J212" s="351">
        <v>20460</v>
      </c>
      <c r="K212" s="68">
        <v>120</v>
      </c>
      <c r="L212" s="67">
        <v>120</v>
      </c>
      <c r="M212" s="99">
        <v>270</v>
      </c>
      <c r="N212" s="99">
        <f t="shared" si="105"/>
        <v>32400</v>
      </c>
      <c r="O212" s="98" t="s">
        <v>77</v>
      </c>
      <c r="P212" s="215"/>
      <c r="Q212" s="99">
        <f t="shared" si="106"/>
        <v>0</v>
      </c>
      <c r="R212" s="98" t="s">
        <v>77</v>
      </c>
      <c r="S212" s="215"/>
      <c r="T212" s="99">
        <f t="shared" si="107"/>
        <v>0</v>
      </c>
      <c r="U212" s="98" t="s">
        <v>77</v>
      </c>
      <c r="V212" s="215"/>
      <c r="W212" s="99">
        <f t="shared" si="108"/>
        <v>0</v>
      </c>
      <c r="X212" s="67">
        <v>195</v>
      </c>
      <c r="Y212" s="99">
        <v>139</v>
      </c>
      <c r="Z212" s="99">
        <f t="shared" si="109"/>
        <v>16680</v>
      </c>
      <c r="AA212" s="98" t="s">
        <v>77</v>
      </c>
      <c r="AB212" s="215"/>
      <c r="AC212" s="99">
        <f t="shared" si="110"/>
        <v>0</v>
      </c>
      <c r="AD212" s="98" t="s">
        <v>77</v>
      </c>
      <c r="AE212" s="215"/>
      <c r="AF212" s="99">
        <f t="shared" si="111"/>
        <v>0</v>
      </c>
      <c r="AG212" s="98" t="s">
        <v>77</v>
      </c>
      <c r="AH212" s="215"/>
      <c r="AI212" s="99">
        <f t="shared" si="112"/>
        <v>0</v>
      </c>
      <c r="AJ212" s="98" t="s">
        <v>77</v>
      </c>
      <c r="AK212" s="215"/>
      <c r="AL212" s="248">
        <f t="shared" si="113"/>
        <v>0</v>
      </c>
      <c r="AM212" s="73">
        <v>197</v>
      </c>
      <c r="AN212" s="74">
        <v>420</v>
      </c>
      <c r="AO212" s="75">
        <f t="shared" si="120"/>
        <v>50400</v>
      </c>
      <c r="AP212" s="73">
        <v>197</v>
      </c>
      <c r="AQ212" s="74">
        <v>490</v>
      </c>
      <c r="AR212" s="92" t="e">
        <f>AQ212*#REF!</f>
        <v>#REF!</v>
      </c>
      <c r="AS212" s="269">
        <v>197</v>
      </c>
      <c r="AT212" s="75">
        <v>410</v>
      </c>
      <c r="AU212" s="75" t="e">
        <f>AT212*#REF!</f>
        <v>#REF!</v>
      </c>
      <c r="AV212" s="73">
        <v>197</v>
      </c>
      <c r="AW212" s="246">
        <v>1534.73</v>
      </c>
      <c r="AX212" s="75" t="e">
        <f>AW212*#REF!</f>
        <v>#REF!</v>
      </c>
      <c r="AY212" s="93"/>
      <c r="AZ212" s="77">
        <f t="shared" si="121"/>
        <v>139</v>
      </c>
      <c r="BA212" s="77">
        <f t="shared" si="114"/>
        <v>543.95500000000004</v>
      </c>
      <c r="BB212" s="77">
        <f t="shared" si="115"/>
        <v>415</v>
      </c>
      <c r="BC212" s="77">
        <f t="shared" si="116"/>
        <v>1534.73</v>
      </c>
      <c r="BD212" s="88"/>
      <c r="BE212" s="79">
        <f t="shared" si="123"/>
        <v>16680</v>
      </c>
      <c r="BF212" s="80">
        <f t="shared" si="123"/>
        <v>65274.600000000006</v>
      </c>
      <c r="BG212" s="81">
        <f t="shared" si="123"/>
        <v>49800</v>
      </c>
      <c r="BH212" s="342">
        <f t="shared" si="118"/>
        <v>397.5</v>
      </c>
      <c r="BI212" s="82"/>
    </row>
    <row r="213" spans="1:61" ht="24" x14ac:dyDescent="0.25">
      <c r="A213" s="59">
        <v>198</v>
      </c>
      <c r="B213" s="96" t="s">
        <v>443</v>
      </c>
      <c r="C213" s="84" t="s">
        <v>540</v>
      </c>
      <c r="D213" s="216" t="s">
        <v>541</v>
      </c>
      <c r="E213" s="86" t="s">
        <v>62</v>
      </c>
      <c r="F213" s="64">
        <v>5</v>
      </c>
      <c r="G213" s="64">
        <f t="shared" si="122"/>
        <v>5</v>
      </c>
      <c r="H213" s="183">
        <v>237</v>
      </c>
      <c r="I213" s="184">
        <f t="shared" si="119"/>
        <v>1185</v>
      </c>
      <c r="J213" s="351">
        <v>20460</v>
      </c>
      <c r="K213" s="68">
        <v>100</v>
      </c>
      <c r="L213" s="98" t="s">
        <v>77</v>
      </c>
      <c r="M213" s="215"/>
      <c r="N213" s="99">
        <f t="shared" si="105"/>
        <v>0</v>
      </c>
      <c r="O213" s="98" t="s">
        <v>77</v>
      </c>
      <c r="P213" s="215"/>
      <c r="Q213" s="99">
        <f t="shared" si="106"/>
        <v>0</v>
      </c>
      <c r="R213" s="98" t="s">
        <v>77</v>
      </c>
      <c r="S213" s="215"/>
      <c r="T213" s="99">
        <f t="shared" si="107"/>
        <v>0</v>
      </c>
      <c r="U213" s="98" t="s">
        <v>77</v>
      </c>
      <c r="V213" s="215"/>
      <c r="W213" s="99">
        <f t="shared" si="108"/>
        <v>0</v>
      </c>
      <c r="X213" s="98" t="s">
        <v>77</v>
      </c>
      <c r="Y213" s="215"/>
      <c r="Z213" s="99">
        <f t="shared" si="109"/>
        <v>0</v>
      </c>
      <c r="AA213" s="98" t="s">
        <v>77</v>
      </c>
      <c r="AB213" s="215"/>
      <c r="AC213" s="99">
        <f t="shared" si="110"/>
        <v>0</v>
      </c>
      <c r="AD213" s="98" t="s">
        <v>77</v>
      </c>
      <c r="AE213" s="215"/>
      <c r="AF213" s="99">
        <f t="shared" si="111"/>
        <v>0</v>
      </c>
      <c r="AG213" s="98" t="s">
        <v>77</v>
      </c>
      <c r="AH213" s="215"/>
      <c r="AI213" s="99">
        <f t="shared" si="112"/>
        <v>0</v>
      </c>
      <c r="AJ213" s="98" t="s">
        <v>77</v>
      </c>
      <c r="AK213" s="215"/>
      <c r="AL213" s="248">
        <f t="shared" si="113"/>
        <v>0</v>
      </c>
      <c r="AM213" s="73">
        <v>198</v>
      </c>
      <c r="AN213" s="74">
        <v>224</v>
      </c>
      <c r="AO213" s="75">
        <f t="shared" si="120"/>
        <v>22400</v>
      </c>
      <c r="AP213" s="73">
        <v>198</v>
      </c>
      <c r="AQ213" s="74">
        <v>250</v>
      </c>
      <c r="AR213" s="92" t="e">
        <f>AQ213*#REF!</f>
        <v>#REF!</v>
      </c>
      <c r="AS213" s="269">
        <v>198</v>
      </c>
      <c r="AT213" s="75">
        <v>220</v>
      </c>
      <c r="AU213" s="75" t="e">
        <f>AT213*#REF!</f>
        <v>#REF!</v>
      </c>
      <c r="AV213" s="73">
        <v>198</v>
      </c>
      <c r="AW213" s="246">
        <v>565.42999999999995</v>
      </c>
      <c r="AX213" s="75" t="e">
        <f>AW213*#REF!</f>
        <v>#REF!</v>
      </c>
      <c r="AY213" s="93"/>
      <c r="AZ213" s="77">
        <f t="shared" si="121"/>
        <v>220</v>
      </c>
      <c r="BA213" s="77">
        <f t="shared" si="114"/>
        <v>314.85749999999996</v>
      </c>
      <c r="BB213" s="77">
        <f t="shared" si="115"/>
        <v>237</v>
      </c>
      <c r="BC213" s="77">
        <f t="shared" si="116"/>
        <v>565.42999999999995</v>
      </c>
      <c r="BD213" s="88"/>
      <c r="BE213" s="79">
        <f t="shared" si="123"/>
        <v>22000</v>
      </c>
      <c r="BF213" s="80">
        <f t="shared" si="123"/>
        <v>31485.749999999996</v>
      </c>
      <c r="BG213" s="81">
        <f t="shared" si="123"/>
        <v>23700</v>
      </c>
      <c r="BH213" s="342">
        <f t="shared" si="118"/>
        <v>236.99999999999994</v>
      </c>
      <c r="BI213" s="82"/>
    </row>
    <row r="214" spans="1:61" ht="24" x14ac:dyDescent="0.25">
      <c r="A214" s="137">
        <v>199</v>
      </c>
      <c r="B214" s="96" t="s">
        <v>443</v>
      </c>
      <c r="C214" s="84" t="s">
        <v>542</v>
      </c>
      <c r="D214" s="216" t="s">
        <v>543</v>
      </c>
      <c r="E214" s="86" t="s">
        <v>62</v>
      </c>
      <c r="F214" s="64">
        <v>5</v>
      </c>
      <c r="G214" s="64">
        <f t="shared" si="122"/>
        <v>5</v>
      </c>
      <c r="H214" s="183">
        <v>211.43</v>
      </c>
      <c r="I214" s="184">
        <f t="shared" si="119"/>
        <v>1057.1500000000001</v>
      </c>
      <c r="J214" s="351">
        <v>20460</v>
      </c>
      <c r="K214" s="68">
        <v>100</v>
      </c>
      <c r="L214" s="67">
        <v>124</v>
      </c>
      <c r="M214" s="99">
        <v>260</v>
      </c>
      <c r="N214" s="99">
        <f t="shared" si="105"/>
        <v>26000</v>
      </c>
      <c r="O214" s="67">
        <v>239</v>
      </c>
      <c r="P214" s="99">
        <v>80</v>
      </c>
      <c r="Q214" s="99">
        <f t="shared" si="106"/>
        <v>8000</v>
      </c>
      <c r="R214" s="98" t="s">
        <v>77</v>
      </c>
      <c r="S214" s="215"/>
      <c r="T214" s="99">
        <f t="shared" si="107"/>
        <v>0</v>
      </c>
      <c r="U214" s="98" t="s">
        <v>77</v>
      </c>
      <c r="V214" s="215"/>
      <c r="W214" s="99">
        <f t="shared" si="108"/>
        <v>0</v>
      </c>
      <c r="X214" s="67">
        <v>197</v>
      </c>
      <c r="Y214" s="99">
        <v>100</v>
      </c>
      <c r="Z214" s="99">
        <f t="shared" si="109"/>
        <v>10000</v>
      </c>
      <c r="AA214" s="98" t="s">
        <v>77</v>
      </c>
      <c r="AB214" s="215"/>
      <c r="AC214" s="99">
        <f t="shared" si="110"/>
        <v>0</v>
      </c>
      <c r="AD214" s="98" t="s">
        <v>77</v>
      </c>
      <c r="AE214" s="215"/>
      <c r="AF214" s="99">
        <f t="shared" si="111"/>
        <v>0</v>
      </c>
      <c r="AG214" s="67">
        <v>266</v>
      </c>
      <c r="AH214" s="99">
        <v>20.3</v>
      </c>
      <c r="AI214" s="99">
        <f t="shared" si="112"/>
        <v>2030</v>
      </c>
      <c r="AJ214" s="67" t="s">
        <v>124</v>
      </c>
      <c r="AK214" s="99">
        <v>82</v>
      </c>
      <c r="AL214" s="248">
        <f t="shared" si="113"/>
        <v>8200</v>
      </c>
      <c r="AM214" s="73">
        <v>199</v>
      </c>
      <c r="AN214" s="74">
        <v>308</v>
      </c>
      <c r="AO214" s="75">
        <f t="shared" si="120"/>
        <v>30800</v>
      </c>
      <c r="AP214" s="73">
        <v>199</v>
      </c>
      <c r="AQ214" s="74">
        <v>350</v>
      </c>
      <c r="AR214" s="92" t="e">
        <f>AQ214*#REF!</f>
        <v>#REF!</v>
      </c>
      <c r="AS214" s="269">
        <v>199</v>
      </c>
      <c r="AT214" s="75">
        <v>300</v>
      </c>
      <c r="AU214" s="75" t="e">
        <f>AT214*#REF!</f>
        <v>#REF!</v>
      </c>
      <c r="AV214" s="73">
        <v>199</v>
      </c>
      <c r="AW214" s="246">
        <v>807.75</v>
      </c>
      <c r="AX214" s="75" t="e">
        <f>AW214*#REF!</f>
        <v>#REF!</v>
      </c>
      <c r="AY214" s="93"/>
      <c r="AZ214" s="77">
        <f t="shared" si="121"/>
        <v>20.3</v>
      </c>
      <c r="BA214" s="77">
        <f t="shared" si="114"/>
        <v>256.45000000000005</v>
      </c>
      <c r="BB214" s="77">
        <f t="shared" si="115"/>
        <v>260</v>
      </c>
      <c r="BC214" s="77">
        <f t="shared" si="116"/>
        <v>807.75</v>
      </c>
      <c r="BD214" s="88"/>
      <c r="BE214" s="79">
        <f t="shared" si="123"/>
        <v>2030</v>
      </c>
      <c r="BF214" s="80">
        <f t="shared" si="123"/>
        <v>25645.000000000004</v>
      </c>
      <c r="BG214" s="81">
        <f t="shared" si="123"/>
        <v>26000</v>
      </c>
      <c r="BH214" s="342">
        <f t="shared" si="118"/>
        <v>211.42857142857147</v>
      </c>
      <c r="BI214" s="82"/>
    </row>
    <row r="215" spans="1:61" ht="24" x14ac:dyDescent="0.25">
      <c r="A215" s="59">
        <v>200</v>
      </c>
      <c r="B215" s="96" t="s">
        <v>443</v>
      </c>
      <c r="C215" s="84" t="s">
        <v>544</v>
      </c>
      <c r="D215" s="216" t="s">
        <v>545</v>
      </c>
      <c r="E215" s="86" t="s">
        <v>62</v>
      </c>
      <c r="F215" s="64">
        <v>5</v>
      </c>
      <c r="G215" s="64">
        <f t="shared" si="122"/>
        <v>5</v>
      </c>
      <c r="H215" s="183">
        <v>358.11</v>
      </c>
      <c r="I215" s="184">
        <f t="shared" si="119"/>
        <v>1790.5500000000002</v>
      </c>
      <c r="J215" s="351">
        <v>20460</v>
      </c>
      <c r="K215" s="68">
        <v>50</v>
      </c>
      <c r="L215" s="98" t="s">
        <v>77</v>
      </c>
      <c r="M215" s="215"/>
      <c r="N215" s="99">
        <f t="shared" si="105"/>
        <v>0</v>
      </c>
      <c r="O215" s="98" t="s">
        <v>77</v>
      </c>
      <c r="P215" s="215"/>
      <c r="Q215" s="99">
        <f t="shared" si="106"/>
        <v>0</v>
      </c>
      <c r="R215" s="98" t="s">
        <v>77</v>
      </c>
      <c r="S215" s="215"/>
      <c r="T215" s="99">
        <f t="shared" si="107"/>
        <v>0</v>
      </c>
      <c r="U215" s="98" t="s">
        <v>77</v>
      </c>
      <c r="V215" s="215"/>
      <c r="W215" s="99">
        <f t="shared" si="108"/>
        <v>0</v>
      </c>
      <c r="X215" s="98" t="s">
        <v>77</v>
      </c>
      <c r="Y215" s="215"/>
      <c r="Z215" s="99">
        <f t="shared" si="109"/>
        <v>0</v>
      </c>
      <c r="AA215" s="67">
        <v>21</v>
      </c>
      <c r="AB215" s="99">
        <v>204.45</v>
      </c>
      <c r="AC215" s="99">
        <f t="shared" si="110"/>
        <v>10222.5</v>
      </c>
      <c r="AD215" s="98" t="s">
        <v>77</v>
      </c>
      <c r="AE215" s="215"/>
      <c r="AF215" s="99">
        <f t="shared" si="111"/>
        <v>0</v>
      </c>
      <c r="AG215" s="98" t="s">
        <v>77</v>
      </c>
      <c r="AH215" s="215"/>
      <c r="AI215" s="99">
        <f t="shared" si="112"/>
        <v>0</v>
      </c>
      <c r="AJ215" s="67" t="s">
        <v>124</v>
      </c>
      <c r="AK215" s="99">
        <v>82</v>
      </c>
      <c r="AL215" s="248">
        <f t="shared" si="113"/>
        <v>4100</v>
      </c>
      <c r="AM215" s="73">
        <v>200</v>
      </c>
      <c r="AN215" s="74">
        <v>448</v>
      </c>
      <c r="AO215" s="75">
        <f t="shared" si="120"/>
        <v>22400</v>
      </c>
      <c r="AP215" s="73">
        <v>200</v>
      </c>
      <c r="AQ215" s="74">
        <v>370</v>
      </c>
      <c r="AR215" s="92" t="e">
        <f>AQ215*#REF!</f>
        <v>#REF!</v>
      </c>
      <c r="AS215" s="269">
        <v>200</v>
      </c>
      <c r="AT215" s="75">
        <v>410</v>
      </c>
      <c r="AU215" s="75" t="e">
        <f>AT215*#REF!</f>
        <v>#REF!</v>
      </c>
      <c r="AV215" s="73">
        <v>200</v>
      </c>
      <c r="AW215" s="246">
        <v>1292.4100000000001</v>
      </c>
      <c r="AX215" s="75" t="e">
        <f>AW215*#REF!</f>
        <v>#REF!</v>
      </c>
      <c r="AY215" s="93"/>
      <c r="AZ215" s="77">
        <f t="shared" si="121"/>
        <v>82</v>
      </c>
      <c r="BA215" s="77">
        <f t="shared" si="114"/>
        <v>467.81</v>
      </c>
      <c r="BB215" s="77">
        <f t="shared" si="115"/>
        <v>390</v>
      </c>
      <c r="BC215" s="77">
        <f t="shared" si="116"/>
        <v>1292.4100000000001</v>
      </c>
      <c r="BD215" s="88"/>
      <c r="BE215" s="79">
        <f t="shared" si="123"/>
        <v>4100</v>
      </c>
      <c r="BF215" s="80">
        <f t="shared" si="123"/>
        <v>23390.5</v>
      </c>
      <c r="BG215" s="81">
        <f t="shared" si="123"/>
        <v>19500</v>
      </c>
      <c r="BH215" s="342">
        <f t="shared" si="118"/>
        <v>358.11250000000001</v>
      </c>
      <c r="BI215" s="82"/>
    </row>
    <row r="216" spans="1:61" ht="24" x14ac:dyDescent="0.25">
      <c r="A216" s="137">
        <v>201</v>
      </c>
      <c r="B216" s="96" t="s">
        <v>443</v>
      </c>
      <c r="C216" s="84" t="s">
        <v>546</v>
      </c>
      <c r="D216" s="216" t="s">
        <v>547</v>
      </c>
      <c r="E216" s="86" t="s">
        <v>62</v>
      </c>
      <c r="F216" s="64"/>
      <c r="G216" s="64">
        <f t="shared" si="122"/>
        <v>0</v>
      </c>
      <c r="H216" s="183">
        <v>400</v>
      </c>
      <c r="I216" s="184">
        <f t="shared" si="119"/>
        <v>0</v>
      </c>
      <c r="J216" s="351">
        <v>20460</v>
      </c>
      <c r="K216" s="68">
        <v>40</v>
      </c>
      <c r="L216" s="98" t="s">
        <v>77</v>
      </c>
      <c r="M216" s="215"/>
      <c r="N216" s="99">
        <f t="shared" si="105"/>
        <v>0</v>
      </c>
      <c r="O216" s="98" t="s">
        <v>77</v>
      </c>
      <c r="P216" s="215"/>
      <c r="Q216" s="99">
        <f t="shared" si="106"/>
        <v>0</v>
      </c>
      <c r="R216" s="98" t="s">
        <v>77</v>
      </c>
      <c r="S216" s="215"/>
      <c r="T216" s="99">
        <f t="shared" si="107"/>
        <v>0</v>
      </c>
      <c r="U216" s="98" t="s">
        <v>77</v>
      </c>
      <c r="V216" s="215"/>
      <c r="W216" s="99">
        <f t="shared" si="108"/>
        <v>0</v>
      </c>
      <c r="X216" s="98" t="s">
        <v>77</v>
      </c>
      <c r="Y216" s="215"/>
      <c r="Z216" s="99">
        <f t="shared" si="109"/>
        <v>0</v>
      </c>
      <c r="AA216" s="98" t="s">
        <v>77</v>
      </c>
      <c r="AB216" s="215"/>
      <c r="AC216" s="99">
        <f t="shared" si="110"/>
        <v>0</v>
      </c>
      <c r="AD216" s="98" t="s">
        <v>77</v>
      </c>
      <c r="AE216" s="215"/>
      <c r="AF216" s="99">
        <f t="shared" si="111"/>
        <v>0</v>
      </c>
      <c r="AG216" s="98" t="s">
        <v>77</v>
      </c>
      <c r="AH216" s="215"/>
      <c r="AI216" s="99">
        <f t="shared" si="112"/>
        <v>0</v>
      </c>
      <c r="AJ216" s="98" t="s">
        <v>77</v>
      </c>
      <c r="AK216" s="215"/>
      <c r="AL216" s="248">
        <f t="shared" si="113"/>
        <v>0</v>
      </c>
      <c r="AM216" s="73">
        <v>201</v>
      </c>
      <c r="AN216" s="74">
        <v>350</v>
      </c>
      <c r="AO216" s="75">
        <f t="shared" si="120"/>
        <v>14000</v>
      </c>
      <c r="AP216" s="73">
        <v>201</v>
      </c>
      <c r="AQ216" s="74">
        <v>450</v>
      </c>
      <c r="AR216" s="92" t="e">
        <f>AQ216*#REF!</f>
        <v>#REF!</v>
      </c>
      <c r="AS216" s="269">
        <v>201</v>
      </c>
      <c r="AT216" s="75">
        <v>320</v>
      </c>
      <c r="AU216" s="75" t="e">
        <f>AT216*#REF!</f>
        <v>#REF!</v>
      </c>
      <c r="AV216" s="73">
        <v>201</v>
      </c>
      <c r="AW216" s="246">
        <v>1211.6300000000001</v>
      </c>
      <c r="AX216" s="75" t="e">
        <f>AW216*#REF!</f>
        <v>#REF!</v>
      </c>
      <c r="AY216" s="93"/>
      <c r="AZ216" s="77">
        <f t="shared" si="121"/>
        <v>320</v>
      </c>
      <c r="BA216" s="77">
        <f t="shared" si="114"/>
        <v>582.90750000000003</v>
      </c>
      <c r="BB216" s="77">
        <f t="shared" si="115"/>
        <v>400</v>
      </c>
      <c r="BC216" s="77">
        <f t="shared" si="116"/>
        <v>1211.6300000000001</v>
      </c>
      <c r="BD216" s="88"/>
      <c r="BE216" s="79">
        <f t="shared" si="123"/>
        <v>12800</v>
      </c>
      <c r="BF216" s="80">
        <f t="shared" si="123"/>
        <v>23316.300000000003</v>
      </c>
      <c r="BG216" s="81">
        <f t="shared" si="123"/>
        <v>16000</v>
      </c>
      <c r="BH216" s="342">
        <f t="shared" si="118"/>
        <v>400</v>
      </c>
      <c r="BI216" s="82"/>
    </row>
    <row r="217" spans="1:61" ht="36" x14ac:dyDescent="0.25">
      <c r="A217" s="59">
        <v>202</v>
      </c>
      <c r="B217" s="96" t="s">
        <v>443</v>
      </c>
      <c r="C217" s="84" t="s">
        <v>548</v>
      </c>
      <c r="D217" s="216" t="s">
        <v>549</v>
      </c>
      <c r="E217" s="86" t="s">
        <v>62</v>
      </c>
      <c r="F217" s="64"/>
      <c r="G217" s="64">
        <f t="shared" si="122"/>
        <v>0</v>
      </c>
      <c r="H217" s="183">
        <v>593.33000000000004</v>
      </c>
      <c r="I217" s="184">
        <f t="shared" si="119"/>
        <v>0</v>
      </c>
      <c r="J217" s="351">
        <v>20877</v>
      </c>
      <c r="K217" s="68">
        <v>40</v>
      </c>
      <c r="L217" s="98" t="s">
        <v>77</v>
      </c>
      <c r="M217" s="215"/>
      <c r="N217" s="99">
        <f t="shared" si="105"/>
        <v>0</v>
      </c>
      <c r="O217" s="98" t="s">
        <v>77</v>
      </c>
      <c r="P217" s="215"/>
      <c r="Q217" s="99">
        <f t="shared" si="106"/>
        <v>0</v>
      </c>
      <c r="R217" s="98" t="s">
        <v>77</v>
      </c>
      <c r="S217" s="215"/>
      <c r="T217" s="99">
        <f t="shared" si="107"/>
        <v>0</v>
      </c>
      <c r="U217" s="98" t="s">
        <v>77</v>
      </c>
      <c r="V217" s="215"/>
      <c r="W217" s="99">
        <f t="shared" si="108"/>
        <v>0</v>
      </c>
      <c r="X217" s="98" t="s">
        <v>77</v>
      </c>
      <c r="Y217" s="215"/>
      <c r="Z217" s="99">
        <f t="shared" si="109"/>
        <v>0</v>
      </c>
      <c r="AA217" s="98" t="s">
        <v>77</v>
      </c>
      <c r="AB217" s="215"/>
      <c r="AC217" s="99">
        <f t="shared" si="110"/>
        <v>0</v>
      </c>
      <c r="AD217" s="98" t="s">
        <v>77</v>
      </c>
      <c r="AE217" s="215"/>
      <c r="AF217" s="99">
        <f t="shared" si="111"/>
        <v>0</v>
      </c>
      <c r="AG217" s="67">
        <v>241</v>
      </c>
      <c r="AH217" s="99">
        <v>192.5</v>
      </c>
      <c r="AI217" s="99">
        <f t="shared" si="112"/>
        <v>7700</v>
      </c>
      <c r="AJ217" s="98" t="s">
        <v>77</v>
      </c>
      <c r="AK217" s="215"/>
      <c r="AL217" s="248">
        <f t="shared" si="113"/>
        <v>0</v>
      </c>
      <c r="AM217" s="73">
        <v>202</v>
      </c>
      <c r="AN217" s="74">
        <v>630</v>
      </c>
      <c r="AO217" s="75">
        <f t="shared" si="120"/>
        <v>25200</v>
      </c>
      <c r="AP217" s="73">
        <v>202</v>
      </c>
      <c r="AQ217" s="74">
        <v>600</v>
      </c>
      <c r="AR217" s="92" t="e">
        <f>AQ217*#REF!</f>
        <v>#REF!</v>
      </c>
      <c r="AS217" s="269">
        <v>202</v>
      </c>
      <c r="AT217" s="75">
        <v>550</v>
      </c>
      <c r="AU217" s="75" t="e">
        <f>AT217*#REF!</f>
        <v>#REF!</v>
      </c>
      <c r="AV217" s="73">
        <v>202</v>
      </c>
      <c r="AW217" s="246">
        <v>2423.2600000000002</v>
      </c>
      <c r="AX217" s="75" t="e">
        <f>AW217*#REF!</f>
        <v>#REF!</v>
      </c>
      <c r="AY217" s="93"/>
      <c r="AZ217" s="77">
        <f t="shared" si="121"/>
        <v>192.5</v>
      </c>
      <c r="BA217" s="77">
        <f t="shared" si="114"/>
        <v>879.15200000000004</v>
      </c>
      <c r="BB217" s="77">
        <f t="shared" si="115"/>
        <v>600</v>
      </c>
      <c r="BC217" s="77">
        <f t="shared" si="116"/>
        <v>2423.2600000000002</v>
      </c>
      <c r="BD217" s="88"/>
      <c r="BE217" s="79">
        <f t="shared" si="123"/>
        <v>7700</v>
      </c>
      <c r="BF217" s="80">
        <f t="shared" si="123"/>
        <v>35166.080000000002</v>
      </c>
      <c r="BG217" s="81">
        <f t="shared" si="123"/>
        <v>24000</v>
      </c>
      <c r="BH217" s="342">
        <f t="shared" si="118"/>
        <v>593.33333333333337</v>
      </c>
      <c r="BI217" s="82"/>
    </row>
    <row r="218" spans="1:61" ht="24" x14ac:dyDescent="0.25">
      <c r="A218" s="137">
        <v>203</v>
      </c>
      <c r="B218" s="96" t="s">
        <v>443</v>
      </c>
      <c r="C218" s="84" t="s">
        <v>550</v>
      </c>
      <c r="D218" s="216" t="s">
        <v>551</v>
      </c>
      <c r="E218" s="86" t="s">
        <v>62</v>
      </c>
      <c r="F218" s="64">
        <v>150</v>
      </c>
      <c r="G218" s="64">
        <f t="shared" si="122"/>
        <v>150</v>
      </c>
      <c r="H218" s="183">
        <v>126.31</v>
      </c>
      <c r="I218" s="184">
        <f t="shared" si="119"/>
        <v>18946.5</v>
      </c>
      <c r="J218" s="351">
        <v>20460</v>
      </c>
      <c r="K218" s="68">
        <v>1900</v>
      </c>
      <c r="L218" s="67">
        <v>127</v>
      </c>
      <c r="M218" s="99">
        <v>220</v>
      </c>
      <c r="N218" s="99">
        <f t="shared" si="105"/>
        <v>418000</v>
      </c>
      <c r="O218" s="67">
        <v>214</v>
      </c>
      <c r="P218" s="99">
        <v>70</v>
      </c>
      <c r="Q218" s="99">
        <f t="shared" si="106"/>
        <v>133000</v>
      </c>
      <c r="R218" s="67">
        <v>624</v>
      </c>
      <c r="S218" s="99">
        <v>75</v>
      </c>
      <c r="T218" s="99">
        <f t="shared" si="107"/>
        <v>142500</v>
      </c>
      <c r="U218" s="67" t="s">
        <v>125</v>
      </c>
      <c r="V218" s="99">
        <v>60</v>
      </c>
      <c r="W218" s="99">
        <f t="shared" si="108"/>
        <v>114000</v>
      </c>
      <c r="X218" s="67">
        <v>182</v>
      </c>
      <c r="Y218" s="99">
        <v>50</v>
      </c>
      <c r="Z218" s="99">
        <f t="shared" si="109"/>
        <v>95000</v>
      </c>
      <c r="AA218" s="98" t="s">
        <v>77</v>
      </c>
      <c r="AB218" s="215"/>
      <c r="AC218" s="99">
        <f t="shared" si="110"/>
        <v>0</v>
      </c>
      <c r="AD218" s="67">
        <v>48</v>
      </c>
      <c r="AE218" s="99">
        <v>94.01</v>
      </c>
      <c r="AF218" s="99">
        <f t="shared" si="111"/>
        <v>178619</v>
      </c>
      <c r="AG218" s="67">
        <v>253</v>
      </c>
      <c r="AH218" s="99">
        <v>55.1</v>
      </c>
      <c r="AI218" s="99">
        <f t="shared" si="112"/>
        <v>104690</v>
      </c>
      <c r="AJ218" s="67" t="s">
        <v>552</v>
      </c>
      <c r="AK218" s="99">
        <v>53</v>
      </c>
      <c r="AL218" s="248">
        <f t="shared" si="113"/>
        <v>100700</v>
      </c>
      <c r="AM218" s="73">
        <v>203</v>
      </c>
      <c r="AN218" s="74">
        <v>126</v>
      </c>
      <c r="AO218" s="75">
        <f t="shared" si="120"/>
        <v>239400</v>
      </c>
      <c r="AP218" s="73">
        <v>203</v>
      </c>
      <c r="AQ218" s="74">
        <v>380</v>
      </c>
      <c r="AR218" s="92" t="e">
        <f>AQ218*#REF!</f>
        <v>#REF!</v>
      </c>
      <c r="AS218" s="269">
        <v>203</v>
      </c>
      <c r="AT218" s="75">
        <v>130</v>
      </c>
      <c r="AU218" s="75" t="e">
        <f>AT218*#REF!</f>
        <v>#REF!</v>
      </c>
      <c r="AV218" s="73">
        <v>203</v>
      </c>
      <c r="AW218" s="246">
        <v>452.34</v>
      </c>
      <c r="AX218" s="75" t="e">
        <f>AW218*#REF!</f>
        <v>#REF!</v>
      </c>
      <c r="AY218" s="93"/>
      <c r="AZ218" s="77">
        <f t="shared" si="121"/>
        <v>50</v>
      </c>
      <c r="BA218" s="77">
        <f t="shared" si="114"/>
        <v>147.12083333333334</v>
      </c>
      <c r="BB218" s="77">
        <f t="shared" si="115"/>
        <v>84.504999999999995</v>
      </c>
      <c r="BC218" s="77">
        <f t="shared" si="116"/>
        <v>452.34</v>
      </c>
      <c r="BD218" s="88"/>
      <c r="BE218" s="79">
        <f t="shared" si="123"/>
        <v>95000</v>
      </c>
      <c r="BF218" s="80">
        <f t="shared" si="123"/>
        <v>279529.58333333331</v>
      </c>
      <c r="BG218" s="81">
        <f t="shared" si="123"/>
        <v>160559.5</v>
      </c>
      <c r="BH218" s="342">
        <f t="shared" si="118"/>
        <v>126.31100000000001</v>
      </c>
      <c r="BI218" s="82"/>
    </row>
    <row r="219" spans="1:61" ht="24" x14ac:dyDescent="0.25">
      <c r="A219" s="59">
        <v>204</v>
      </c>
      <c r="B219" s="96" t="s">
        <v>443</v>
      </c>
      <c r="C219" s="84" t="s">
        <v>553</v>
      </c>
      <c r="D219" s="216" t="s">
        <v>554</v>
      </c>
      <c r="E219" s="86" t="s">
        <v>62</v>
      </c>
      <c r="F219" s="64">
        <v>25</v>
      </c>
      <c r="G219" s="64">
        <f t="shared" si="122"/>
        <v>25</v>
      </c>
      <c r="H219" s="183">
        <v>277.5</v>
      </c>
      <c r="I219" s="184">
        <f t="shared" si="119"/>
        <v>6937.5</v>
      </c>
      <c r="J219" s="351">
        <v>20460</v>
      </c>
      <c r="K219" s="68">
        <v>900</v>
      </c>
      <c r="L219" s="98" t="s">
        <v>77</v>
      </c>
      <c r="M219" s="215"/>
      <c r="N219" s="99">
        <f t="shared" si="105"/>
        <v>0</v>
      </c>
      <c r="O219" s="98" t="s">
        <v>77</v>
      </c>
      <c r="P219" s="215"/>
      <c r="Q219" s="99">
        <f t="shared" si="106"/>
        <v>0</v>
      </c>
      <c r="R219" s="98" t="s">
        <v>77</v>
      </c>
      <c r="S219" s="215"/>
      <c r="T219" s="99">
        <f t="shared" si="107"/>
        <v>0</v>
      </c>
      <c r="U219" s="98" t="s">
        <v>77</v>
      </c>
      <c r="V219" s="215"/>
      <c r="W219" s="99">
        <f t="shared" si="108"/>
        <v>0</v>
      </c>
      <c r="X219" s="98" t="s">
        <v>77</v>
      </c>
      <c r="Y219" s="215"/>
      <c r="Z219" s="99">
        <f t="shared" si="109"/>
        <v>0</v>
      </c>
      <c r="AA219" s="98" t="s">
        <v>77</v>
      </c>
      <c r="AB219" s="215"/>
      <c r="AC219" s="99">
        <f t="shared" si="110"/>
        <v>0</v>
      </c>
      <c r="AD219" s="98" t="s">
        <v>77</v>
      </c>
      <c r="AE219" s="215"/>
      <c r="AF219" s="99">
        <f t="shared" si="111"/>
        <v>0</v>
      </c>
      <c r="AG219" s="98" t="s">
        <v>77</v>
      </c>
      <c r="AH219" s="215"/>
      <c r="AI219" s="99">
        <f t="shared" si="112"/>
        <v>0</v>
      </c>
      <c r="AJ219" s="98" t="s">
        <v>77</v>
      </c>
      <c r="AK219" s="215"/>
      <c r="AL219" s="248">
        <f t="shared" si="113"/>
        <v>0</v>
      </c>
      <c r="AM219" s="73">
        <v>204</v>
      </c>
      <c r="AN219" s="74">
        <v>154</v>
      </c>
      <c r="AO219" s="75">
        <f t="shared" si="120"/>
        <v>138600</v>
      </c>
      <c r="AP219" s="73">
        <v>204</v>
      </c>
      <c r="AQ219" s="74">
        <v>400</v>
      </c>
      <c r="AR219" s="92" t="e">
        <f>AQ219*#REF!</f>
        <v>#REF!</v>
      </c>
      <c r="AS219" s="269">
        <v>204</v>
      </c>
      <c r="AT219" s="75">
        <v>155</v>
      </c>
      <c r="AU219" s="75" t="e">
        <f>AT219*#REF!</f>
        <v>#REF!</v>
      </c>
      <c r="AV219" s="73">
        <v>204</v>
      </c>
      <c r="AW219" s="246">
        <v>565.42999999999995</v>
      </c>
      <c r="AX219" s="75" t="e">
        <f>AW219*#REF!</f>
        <v>#REF!</v>
      </c>
      <c r="AY219" s="93"/>
      <c r="AZ219" s="77">
        <f t="shared" si="121"/>
        <v>154</v>
      </c>
      <c r="BA219" s="77">
        <f t="shared" si="114"/>
        <v>318.60749999999996</v>
      </c>
      <c r="BB219" s="77">
        <f t="shared" si="115"/>
        <v>277.5</v>
      </c>
      <c r="BC219" s="77">
        <f t="shared" si="116"/>
        <v>565.42999999999995</v>
      </c>
      <c r="BD219" s="88"/>
      <c r="BE219" s="79">
        <f t="shared" si="123"/>
        <v>138600</v>
      </c>
      <c r="BF219" s="80">
        <f t="shared" si="123"/>
        <v>286746.74999999994</v>
      </c>
      <c r="BG219" s="81">
        <f t="shared" si="123"/>
        <v>249750</v>
      </c>
      <c r="BH219" s="342">
        <f t="shared" si="118"/>
        <v>277.49999999999994</v>
      </c>
      <c r="BI219" s="82"/>
    </row>
    <row r="220" spans="1:61" ht="60" x14ac:dyDescent="0.25">
      <c r="A220" s="137">
        <v>205</v>
      </c>
      <c r="B220" s="96" t="s">
        <v>443</v>
      </c>
      <c r="C220" s="84" t="s">
        <v>555</v>
      </c>
      <c r="D220" s="216" t="s">
        <v>556</v>
      </c>
      <c r="E220" s="86" t="s">
        <v>62</v>
      </c>
      <c r="F220" s="64">
        <v>200</v>
      </c>
      <c r="G220" s="64">
        <f t="shared" si="122"/>
        <v>200</v>
      </c>
      <c r="H220" s="183">
        <v>280.08</v>
      </c>
      <c r="I220" s="184">
        <f t="shared" si="119"/>
        <v>56016</v>
      </c>
      <c r="J220" s="351">
        <v>20460</v>
      </c>
      <c r="K220" s="68">
        <v>500</v>
      </c>
      <c r="L220" s="98" t="s">
        <v>77</v>
      </c>
      <c r="M220" s="215"/>
      <c r="N220" s="99">
        <f t="shared" si="105"/>
        <v>0</v>
      </c>
      <c r="O220" s="98" t="s">
        <v>77</v>
      </c>
      <c r="P220" s="215"/>
      <c r="Q220" s="99">
        <f t="shared" si="106"/>
        <v>0</v>
      </c>
      <c r="R220" s="67">
        <v>645</v>
      </c>
      <c r="S220" s="99">
        <v>208.25</v>
      </c>
      <c r="T220" s="99">
        <f t="shared" si="107"/>
        <v>104125</v>
      </c>
      <c r="U220" s="98" t="s">
        <v>77</v>
      </c>
      <c r="V220" s="215"/>
      <c r="W220" s="99">
        <f t="shared" si="108"/>
        <v>0</v>
      </c>
      <c r="X220" s="98" t="s">
        <v>77</v>
      </c>
      <c r="Y220" s="215"/>
      <c r="Z220" s="99">
        <f t="shared" si="109"/>
        <v>0</v>
      </c>
      <c r="AA220" s="98" t="s">
        <v>77</v>
      </c>
      <c r="AB220" s="215"/>
      <c r="AC220" s="99">
        <f t="shared" si="110"/>
        <v>0</v>
      </c>
      <c r="AD220" s="98" t="s">
        <v>77</v>
      </c>
      <c r="AE220" s="215"/>
      <c r="AF220" s="99">
        <f t="shared" si="111"/>
        <v>0</v>
      </c>
      <c r="AG220" s="98" t="s">
        <v>77</v>
      </c>
      <c r="AH220" s="215"/>
      <c r="AI220" s="99">
        <f t="shared" si="112"/>
        <v>0</v>
      </c>
      <c r="AJ220" s="98" t="s">
        <v>77</v>
      </c>
      <c r="AK220" s="215"/>
      <c r="AL220" s="248">
        <f t="shared" si="113"/>
        <v>0</v>
      </c>
      <c r="AM220" s="73">
        <v>205</v>
      </c>
      <c r="AN220" s="74">
        <v>182</v>
      </c>
      <c r="AO220" s="75">
        <f t="shared" si="120"/>
        <v>91000</v>
      </c>
      <c r="AP220" s="73">
        <v>205</v>
      </c>
      <c r="AQ220" s="74">
        <v>450</v>
      </c>
      <c r="AR220" s="92" t="e">
        <f>AQ220*#REF!</f>
        <v>#REF!</v>
      </c>
      <c r="AS220" s="269">
        <v>205</v>
      </c>
      <c r="AT220" s="75">
        <v>180</v>
      </c>
      <c r="AU220" s="75" t="e">
        <f>AT220*#REF!</f>
        <v>#REF!</v>
      </c>
      <c r="AV220" s="73">
        <v>205</v>
      </c>
      <c r="AW220" s="246">
        <v>807.75</v>
      </c>
      <c r="AX220" s="75" t="e">
        <f>AW220*#REF!</f>
        <v>#REF!</v>
      </c>
      <c r="AY220" s="93"/>
      <c r="AZ220" s="77">
        <f t="shared" si="121"/>
        <v>180</v>
      </c>
      <c r="BA220" s="77">
        <f t="shared" si="114"/>
        <v>365.6</v>
      </c>
      <c r="BB220" s="77">
        <f t="shared" si="115"/>
        <v>208.25</v>
      </c>
      <c r="BC220" s="77">
        <f t="shared" si="116"/>
        <v>807.75</v>
      </c>
      <c r="BD220" s="88"/>
      <c r="BE220" s="79">
        <f t="shared" si="123"/>
        <v>90000</v>
      </c>
      <c r="BF220" s="80">
        <f t="shared" si="123"/>
        <v>182800</v>
      </c>
      <c r="BG220" s="81">
        <f t="shared" si="123"/>
        <v>104125</v>
      </c>
      <c r="BH220" s="342">
        <f t="shared" si="118"/>
        <v>280.08333333333331</v>
      </c>
      <c r="BI220" s="82"/>
    </row>
    <row r="221" spans="1:61" ht="72" x14ac:dyDescent="0.25">
      <c r="A221" s="59">
        <v>206</v>
      </c>
      <c r="B221" s="96" t="s">
        <v>443</v>
      </c>
      <c r="C221" s="84" t="s">
        <v>557</v>
      </c>
      <c r="D221" s="216" t="s">
        <v>558</v>
      </c>
      <c r="E221" s="86" t="s">
        <v>62</v>
      </c>
      <c r="F221" s="64">
        <v>150</v>
      </c>
      <c r="G221" s="64">
        <f t="shared" si="122"/>
        <v>150</v>
      </c>
      <c r="H221" s="183">
        <v>72.84</v>
      </c>
      <c r="I221" s="184">
        <f t="shared" si="119"/>
        <v>10926</v>
      </c>
      <c r="J221" s="351">
        <v>20460</v>
      </c>
      <c r="K221" s="68">
        <v>1000</v>
      </c>
      <c r="L221" s="67">
        <v>128</v>
      </c>
      <c r="M221" s="99">
        <v>90</v>
      </c>
      <c r="N221" s="99">
        <f t="shared" si="105"/>
        <v>90000</v>
      </c>
      <c r="O221" s="67">
        <v>246</v>
      </c>
      <c r="P221" s="99">
        <v>12</v>
      </c>
      <c r="Q221" s="99">
        <f t="shared" si="106"/>
        <v>12000</v>
      </c>
      <c r="R221" s="67">
        <v>627</v>
      </c>
      <c r="S221" s="99">
        <v>63.39</v>
      </c>
      <c r="T221" s="99">
        <f t="shared" si="107"/>
        <v>63390</v>
      </c>
      <c r="U221" s="67" t="s">
        <v>559</v>
      </c>
      <c r="V221" s="99">
        <v>20</v>
      </c>
      <c r="W221" s="99">
        <f t="shared" si="108"/>
        <v>20000</v>
      </c>
      <c r="X221" s="67">
        <v>202</v>
      </c>
      <c r="Y221" s="99">
        <v>30</v>
      </c>
      <c r="Z221" s="99">
        <f t="shared" si="109"/>
        <v>30000</v>
      </c>
      <c r="AA221" s="98" t="s">
        <v>77</v>
      </c>
      <c r="AB221" s="215"/>
      <c r="AC221" s="99">
        <f t="shared" si="110"/>
        <v>0</v>
      </c>
      <c r="AD221" s="98" t="s">
        <v>77</v>
      </c>
      <c r="AE221" s="215"/>
      <c r="AF221" s="99">
        <f t="shared" si="111"/>
        <v>0</v>
      </c>
      <c r="AG221" s="98" t="s">
        <v>77</v>
      </c>
      <c r="AH221" s="215"/>
      <c r="AI221" s="99">
        <f t="shared" si="112"/>
        <v>0</v>
      </c>
      <c r="AJ221" s="67" t="s">
        <v>560</v>
      </c>
      <c r="AK221" s="99">
        <v>21</v>
      </c>
      <c r="AL221" s="248">
        <f t="shared" si="113"/>
        <v>21000</v>
      </c>
      <c r="AM221" s="73">
        <v>206</v>
      </c>
      <c r="AN221" s="74">
        <v>35</v>
      </c>
      <c r="AO221" s="75">
        <f t="shared" si="120"/>
        <v>35000</v>
      </c>
      <c r="AP221" s="73">
        <v>206</v>
      </c>
      <c r="AQ221" s="74">
        <v>300</v>
      </c>
      <c r="AR221" s="92" t="e">
        <f>AQ221*#REF!</f>
        <v>#REF!</v>
      </c>
      <c r="AS221" s="269">
        <v>206</v>
      </c>
      <c r="AT221" s="75">
        <v>32.5</v>
      </c>
      <c r="AU221" s="75" t="e">
        <f>AT221*#REF!</f>
        <v>#REF!</v>
      </c>
      <c r="AV221" s="73">
        <v>206</v>
      </c>
      <c r="AW221" s="246">
        <v>290.79000000000002</v>
      </c>
      <c r="AX221" s="75" t="e">
        <f>AW221*#REF!</f>
        <v>#REF!</v>
      </c>
      <c r="AY221" s="93"/>
      <c r="AZ221" s="77">
        <f t="shared" si="121"/>
        <v>12</v>
      </c>
      <c r="BA221" s="77">
        <f t="shared" si="114"/>
        <v>89.468000000000004</v>
      </c>
      <c r="BB221" s="77">
        <f t="shared" si="115"/>
        <v>33.75</v>
      </c>
      <c r="BC221" s="77">
        <f t="shared" si="116"/>
        <v>300</v>
      </c>
      <c r="BD221" s="88"/>
      <c r="BE221" s="79">
        <f t="shared" si="123"/>
        <v>12000</v>
      </c>
      <c r="BF221" s="80">
        <f t="shared" si="123"/>
        <v>89468</v>
      </c>
      <c r="BG221" s="81">
        <f t="shared" si="123"/>
        <v>33750</v>
      </c>
      <c r="BH221" s="342">
        <f t="shared" si="118"/>
        <v>72.835000000000008</v>
      </c>
      <c r="BI221" s="82"/>
    </row>
    <row r="222" spans="1:61" ht="36" x14ac:dyDescent="0.25">
      <c r="A222" s="137">
        <v>207</v>
      </c>
      <c r="B222" s="83" t="s">
        <v>443</v>
      </c>
      <c r="C222" s="84" t="s">
        <v>561</v>
      </c>
      <c r="D222" s="62" t="s">
        <v>562</v>
      </c>
      <c r="E222" s="86" t="s">
        <v>62</v>
      </c>
      <c r="F222" s="64">
        <v>15</v>
      </c>
      <c r="G222" s="64">
        <f t="shared" si="122"/>
        <v>15</v>
      </c>
      <c r="H222" s="183">
        <v>193.05</v>
      </c>
      <c r="I222" s="184">
        <f t="shared" si="119"/>
        <v>2895.75</v>
      </c>
      <c r="J222" s="351">
        <v>14591</v>
      </c>
      <c r="K222" s="68">
        <v>250</v>
      </c>
      <c r="L222" s="67">
        <v>134</v>
      </c>
      <c r="M222" s="99">
        <v>160</v>
      </c>
      <c r="N222" s="99">
        <f t="shared" si="105"/>
        <v>40000</v>
      </c>
      <c r="O222" s="67">
        <v>248</v>
      </c>
      <c r="P222" s="99">
        <v>40</v>
      </c>
      <c r="Q222" s="99">
        <f t="shared" si="106"/>
        <v>10000</v>
      </c>
      <c r="R222" s="67">
        <v>659</v>
      </c>
      <c r="S222" s="99">
        <v>120</v>
      </c>
      <c r="T222" s="99">
        <f t="shared" si="107"/>
        <v>30000</v>
      </c>
      <c r="U222" s="67" t="s">
        <v>104</v>
      </c>
      <c r="V222" s="99">
        <v>50</v>
      </c>
      <c r="W222" s="99">
        <f t="shared" si="108"/>
        <v>12500</v>
      </c>
      <c r="X222" s="67">
        <v>203</v>
      </c>
      <c r="Y222" s="99">
        <v>150</v>
      </c>
      <c r="Z222" s="99">
        <f t="shared" si="109"/>
        <v>37500</v>
      </c>
      <c r="AA222" s="67">
        <v>26</v>
      </c>
      <c r="AB222" s="99">
        <v>354.28</v>
      </c>
      <c r="AC222" s="99">
        <f t="shared" si="110"/>
        <v>88570</v>
      </c>
      <c r="AD222" s="67">
        <v>52</v>
      </c>
      <c r="AE222" s="99">
        <v>172.36</v>
      </c>
      <c r="AF222" s="99">
        <f t="shared" si="111"/>
        <v>43090</v>
      </c>
      <c r="AG222" s="67">
        <v>252</v>
      </c>
      <c r="AH222" s="99">
        <v>54.91</v>
      </c>
      <c r="AI222" s="99">
        <f t="shared" si="112"/>
        <v>13727.5</v>
      </c>
      <c r="AJ222" s="67" t="s">
        <v>563</v>
      </c>
      <c r="AK222" s="99">
        <v>70</v>
      </c>
      <c r="AL222" s="248">
        <f t="shared" si="113"/>
        <v>17500</v>
      </c>
      <c r="AM222" s="73">
        <v>207</v>
      </c>
      <c r="AN222" s="74">
        <v>392</v>
      </c>
      <c r="AO222" s="75">
        <f t="shared" si="120"/>
        <v>98000</v>
      </c>
      <c r="AP222" s="73">
        <v>207</v>
      </c>
      <c r="AQ222" s="74">
        <v>300</v>
      </c>
      <c r="AR222" s="92" t="e">
        <f>AQ222*#REF!</f>
        <v>#REF!</v>
      </c>
      <c r="AS222" s="269">
        <v>207</v>
      </c>
      <c r="AT222" s="75">
        <v>300</v>
      </c>
      <c r="AU222" s="75" t="e">
        <f>AT222*#REF!</f>
        <v>#REF!</v>
      </c>
      <c r="AV222" s="73">
        <v>207</v>
      </c>
      <c r="AW222" s="246">
        <v>452.34</v>
      </c>
      <c r="AX222" s="75" t="e">
        <f>AW222*#REF!</f>
        <v>#REF!</v>
      </c>
      <c r="AY222" s="93"/>
      <c r="AZ222" s="77">
        <f t="shared" si="121"/>
        <v>40</v>
      </c>
      <c r="BA222" s="77">
        <f t="shared" si="114"/>
        <v>201.22230769230771</v>
      </c>
      <c r="BB222" s="77">
        <f t="shared" si="115"/>
        <v>160</v>
      </c>
      <c r="BC222" s="77">
        <f t="shared" si="116"/>
        <v>452.34</v>
      </c>
      <c r="BD222" s="88"/>
      <c r="BE222" s="79">
        <f t="shared" si="123"/>
        <v>10000</v>
      </c>
      <c r="BF222" s="80">
        <f t="shared" si="123"/>
        <v>50305.576923076929</v>
      </c>
      <c r="BG222" s="81">
        <f t="shared" si="123"/>
        <v>40000</v>
      </c>
      <c r="BH222" s="342">
        <f t="shared" si="118"/>
        <v>193.05</v>
      </c>
      <c r="BI222" s="82"/>
    </row>
    <row r="223" spans="1:61" ht="24" x14ac:dyDescent="0.25">
      <c r="A223" s="59">
        <v>208</v>
      </c>
      <c r="B223" s="96" t="s">
        <v>443</v>
      </c>
      <c r="C223" s="84" t="s">
        <v>564</v>
      </c>
      <c r="D223" s="216" t="s">
        <v>565</v>
      </c>
      <c r="E223" s="86" t="s">
        <v>62</v>
      </c>
      <c r="F223" s="64">
        <v>100</v>
      </c>
      <c r="G223" s="64">
        <f t="shared" si="122"/>
        <v>100</v>
      </c>
      <c r="H223" s="183">
        <v>188.27</v>
      </c>
      <c r="I223" s="184">
        <f t="shared" si="119"/>
        <v>18827</v>
      </c>
      <c r="J223" s="351">
        <v>20460</v>
      </c>
      <c r="K223" s="68">
        <v>650</v>
      </c>
      <c r="L223" s="67">
        <v>129</v>
      </c>
      <c r="M223" s="99">
        <v>130</v>
      </c>
      <c r="N223" s="99">
        <f t="shared" si="105"/>
        <v>84500</v>
      </c>
      <c r="O223" s="67">
        <v>252</v>
      </c>
      <c r="P223" s="99">
        <v>45</v>
      </c>
      <c r="Q223" s="99">
        <f t="shared" si="106"/>
        <v>29250</v>
      </c>
      <c r="R223" s="67">
        <v>626</v>
      </c>
      <c r="S223" s="99">
        <v>235</v>
      </c>
      <c r="T223" s="99">
        <f t="shared" si="107"/>
        <v>152750</v>
      </c>
      <c r="U223" s="98" t="s">
        <v>77</v>
      </c>
      <c r="V223" s="215"/>
      <c r="W223" s="99">
        <f t="shared" si="108"/>
        <v>0</v>
      </c>
      <c r="X223" s="67">
        <v>207</v>
      </c>
      <c r="Y223" s="99">
        <v>120</v>
      </c>
      <c r="Z223" s="99">
        <f t="shared" si="109"/>
        <v>78000</v>
      </c>
      <c r="AA223" s="67">
        <v>24</v>
      </c>
      <c r="AB223" s="99">
        <v>210.74</v>
      </c>
      <c r="AC223" s="99">
        <f t="shared" si="110"/>
        <v>136981</v>
      </c>
      <c r="AD223" s="98" t="s">
        <v>77</v>
      </c>
      <c r="AE223" s="215"/>
      <c r="AF223" s="99">
        <f t="shared" si="111"/>
        <v>0</v>
      </c>
      <c r="AG223" s="67">
        <v>263</v>
      </c>
      <c r="AH223" s="99">
        <v>80.41</v>
      </c>
      <c r="AI223" s="99">
        <f t="shared" si="112"/>
        <v>52266.5</v>
      </c>
      <c r="AJ223" s="98" t="s">
        <v>77</v>
      </c>
      <c r="AK223" s="215"/>
      <c r="AL223" s="248">
        <f t="shared" si="113"/>
        <v>0</v>
      </c>
      <c r="AM223" s="73">
        <v>208</v>
      </c>
      <c r="AN223" s="74">
        <v>210</v>
      </c>
      <c r="AO223" s="75">
        <f t="shared" si="120"/>
        <v>136500</v>
      </c>
      <c r="AP223" s="73">
        <v>208</v>
      </c>
      <c r="AQ223" s="74">
        <v>320</v>
      </c>
      <c r="AR223" s="92" t="e">
        <f>AQ223*#REF!</f>
        <v>#REF!</v>
      </c>
      <c r="AS223" s="269">
        <v>208</v>
      </c>
      <c r="AT223" s="75">
        <v>200</v>
      </c>
      <c r="AU223" s="75" t="e">
        <f>AT223*#REF!</f>
        <v>#REF!</v>
      </c>
      <c r="AV223" s="73">
        <v>208</v>
      </c>
      <c r="AW223" s="246">
        <v>807.75</v>
      </c>
      <c r="AX223" s="75" t="e">
        <f>AW223*#REF!</f>
        <v>#REF!</v>
      </c>
      <c r="AY223" s="93"/>
      <c r="AZ223" s="77">
        <f t="shared" si="121"/>
        <v>45</v>
      </c>
      <c r="BA223" s="77">
        <f t="shared" si="114"/>
        <v>235.89000000000001</v>
      </c>
      <c r="BB223" s="77">
        <f t="shared" si="115"/>
        <v>205</v>
      </c>
      <c r="BC223" s="77">
        <f t="shared" si="116"/>
        <v>807.75</v>
      </c>
      <c r="BD223" s="88"/>
      <c r="BE223" s="79">
        <f t="shared" si="123"/>
        <v>29250</v>
      </c>
      <c r="BF223" s="80">
        <f t="shared" si="123"/>
        <v>153328.5</v>
      </c>
      <c r="BG223" s="81">
        <f t="shared" si="123"/>
        <v>133250</v>
      </c>
      <c r="BH223" s="342">
        <f t="shared" si="118"/>
        <v>188.26875000000001</v>
      </c>
      <c r="BI223" s="82"/>
    </row>
    <row r="224" spans="1:61" ht="24" x14ac:dyDescent="0.25">
      <c r="A224" s="137">
        <v>209</v>
      </c>
      <c r="B224" s="96" t="s">
        <v>443</v>
      </c>
      <c r="C224" s="84" t="s">
        <v>566</v>
      </c>
      <c r="D224" s="216" t="s">
        <v>567</v>
      </c>
      <c r="E224" s="86" t="s">
        <v>62</v>
      </c>
      <c r="F224" s="64">
        <v>100</v>
      </c>
      <c r="G224" s="64">
        <f t="shared" si="122"/>
        <v>100</v>
      </c>
      <c r="H224" s="183">
        <v>223.32</v>
      </c>
      <c r="I224" s="184">
        <f t="shared" si="119"/>
        <v>22332</v>
      </c>
      <c r="J224" s="351">
        <v>20460</v>
      </c>
      <c r="K224" s="68">
        <v>350</v>
      </c>
      <c r="L224" s="67">
        <v>130</v>
      </c>
      <c r="M224" s="99">
        <v>240</v>
      </c>
      <c r="N224" s="99">
        <f t="shared" si="105"/>
        <v>84000</v>
      </c>
      <c r="O224" s="67">
        <v>253</v>
      </c>
      <c r="P224" s="99">
        <v>45</v>
      </c>
      <c r="Q224" s="99">
        <f t="shared" si="106"/>
        <v>15750</v>
      </c>
      <c r="R224" s="67">
        <v>625</v>
      </c>
      <c r="S224" s="99">
        <v>201</v>
      </c>
      <c r="T224" s="99">
        <f t="shared" si="107"/>
        <v>70350</v>
      </c>
      <c r="U224" s="98" t="s">
        <v>77</v>
      </c>
      <c r="V224" s="215"/>
      <c r="W224" s="99">
        <f t="shared" si="108"/>
        <v>0</v>
      </c>
      <c r="X224" s="67">
        <v>208</v>
      </c>
      <c r="Y224" s="99">
        <v>130</v>
      </c>
      <c r="Z224" s="99">
        <f t="shared" si="109"/>
        <v>45500</v>
      </c>
      <c r="AA224" s="67">
        <v>25</v>
      </c>
      <c r="AB224" s="99">
        <v>340.45</v>
      </c>
      <c r="AC224" s="99">
        <f t="shared" si="110"/>
        <v>119157.5</v>
      </c>
      <c r="AD224" s="98" t="s">
        <v>77</v>
      </c>
      <c r="AE224" s="215"/>
      <c r="AF224" s="99">
        <f t="shared" si="111"/>
        <v>0</v>
      </c>
      <c r="AG224" s="67">
        <v>264</v>
      </c>
      <c r="AH224" s="99">
        <v>80.41</v>
      </c>
      <c r="AI224" s="99">
        <f t="shared" si="112"/>
        <v>28143.5</v>
      </c>
      <c r="AJ224" s="67" t="s">
        <v>568</v>
      </c>
      <c r="AK224" s="99">
        <v>60</v>
      </c>
      <c r="AL224" s="248">
        <f t="shared" si="113"/>
        <v>21000</v>
      </c>
      <c r="AM224" s="73">
        <v>209</v>
      </c>
      <c r="AN224" s="74">
        <v>308</v>
      </c>
      <c r="AO224" s="75">
        <f t="shared" si="120"/>
        <v>107800</v>
      </c>
      <c r="AP224" s="73">
        <v>209</v>
      </c>
      <c r="AQ224" s="74">
        <v>350</v>
      </c>
      <c r="AR224" s="92" t="e">
        <f>AQ224*#REF!</f>
        <v>#REF!</v>
      </c>
      <c r="AS224" s="269">
        <v>209</v>
      </c>
      <c r="AT224" s="75">
        <v>300</v>
      </c>
      <c r="AU224" s="75" t="e">
        <f>AT224*#REF!</f>
        <v>#REF!</v>
      </c>
      <c r="AV224" s="73">
        <v>209</v>
      </c>
      <c r="AW224" s="246">
        <v>1130.8599999999999</v>
      </c>
      <c r="AX224" s="75" t="e">
        <f>AW224*#REF!</f>
        <v>#REF!</v>
      </c>
      <c r="AY224" s="93"/>
      <c r="AZ224" s="77">
        <f t="shared" si="121"/>
        <v>45</v>
      </c>
      <c r="BA224" s="77">
        <f t="shared" si="114"/>
        <v>289.6109090909091</v>
      </c>
      <c r="BB224" s="77">
        <f t="shared" si="115"/>
        <v>240</v>
      </c>
      <c r="BC224" s="77">
        <f t="shared" si="116"/>
        <v>1130.8599999999999</v>
      </c>
      <c r="BD224" s="88"/>
      <c r="BE224" s="79">
        <f t="shared" si="123"/>
        <v>15750</v>
      </c>
      <c r="BF224" s="80">
        <f t="shared" si="123"/>
        <v>101363.81818181819</v>
      </c>
      <c r="BG224" s="81">
        <f t="shared" si="123"/>
        <v>84000</v>
      </c>
      <c r="BH224" s="342">
        <f t="shared" si="118"/>
        <v>223.31777777777785</v>
      </c>
      <c r="BI224" s="82"/>
    </row>
    <row r="225" spans="1:61" ht="24" x14ac:dyDescent="0.25">
      <c r="A225" s="59">
        <v>210</v>
      </c>
      <c r="B225" s="96" t="s">
        <v>443</v>
      </c>
      <c r="C225" s="84" t="s">
        <v>569</v>
      </c>
      <c r="D225" s="216" t="s">
        <v>570</v>
      </c>
      <c r="E225" s="86" t="s">
        <v>62</v>
      </c>
      <c r="F225" s="64">
        <v>100</v>
      </c>
      <c r="G225" s="64">
        <f t="shared" si="122"/>
        <v>100</v>
      </c>
      <c r="H225" s="183">
        <v>412.67</v>
      </c>
      <c r="I225" s="184">
        <f t="shared" si="119"/>
        <v>41267</v>
      </c>
      <c r="J225" s="351">
        <v>20460</v>
      </c>
      <c r="K225" s="68">
        <v>150</v>
      </c>
      <c r="L225" s="67">
        <v>131</v>
      </c>
      <c r="M225" s="99">
        <v>220</v>
      </c>
      <c r="N225" s="99">
        <f t="shared" si="105"/>
        <v>33000</v>
      </c>
      <c r="O225" s="98" t="s">
        <v>77</v>
      </c>
      <c r="P225" s="215"/>
      <c r="Q225" s="99">
        <f t="shared" si="106"/>
        <v>0</v>
      </c>
      <c r="R225" s="98" t="s">
        <v>77</v>
      </c>
      <c r="S225" s="215"/>
      <c r="T225" s="99">
        <f t="shared" si="107"/>
        <v>0</v>
      </c>
      <c r="U225" s="98" t="s">
        <v>77</v>
      </c>
      <c r="V225" s="215"/>
      <c r="W225" s="99">
        <f t="shared" si="108"/>
        <v>0</v>
      </c>
      <c r="X225" s="98" t="s">
        <v>77</v>
      </c>
      <c r="Y225" s="215"/>
      <c r="Z225" s="99">
        <f t="shared" si="109"/>
        <v>0</v>
      </c>
      <c r="AA225" s="98" t="s">
        <v>77</v>
      </c>
      <c r="AB225" s="215"/>
      <c r="AC225" s="99">
        <f t="shared" si="110"/>
        <v>0</v>
      </c>
      <c r="AD225" s="98" t="s">
        <v>77</v>
      </c>
      <c r="AE225" s="215"/>
      <c r="AF225" s="99">
        <f t="shared" si="111"/>
        <v>0</v>
      </c>
      <c r="AG225" s="98" t="s">
        <v>77</v>
      </c>
      <c r="AH225" s="215"/>
      <c r="AI225" s="99">
        <f t="shared" si="112"/>
        <v>0</v>
      </c>
      <c r="AJ225" s="98" t="s">
        <v>77</v>
      </c>
      <c r="AK225" s="215"/>
      <c r="AL225" s="248">
        <f t="shared" si="113"/>
        <v>0</v>
      </c>
      <c r="AM225" s="73">
        <v>210</v>
      </c>
      <c r="AN225" s="74">
        <v>448</v>
      </c>
      <c r="AO225" s="75">
        <f t="shared" si="120"/>
        <v>67200</v>
      </c>
      <c r="AP225" s="73">
        <v>210</v>
      </c>
      <c r="AQ225" s="74">
        <v>370</v>
      </c>
      <c r="AR225" s="92" t="e">
        <f>AQ225*#REF!</f>
        <v>#REF!</v>
      </c>
      <c r="AS225" s="269">
        <v>210</v>
      </c>
      <c r="AT225" s="75">
        <v>420</v>
      </c>
      <c r="AU225" s="75" t="e">
        <f>AT225*#REF!</f>
        <v>#REF!</v>
      </c>
      <c r="AV225" s="73">
        <v>210</v>
      </c>
      <c r="AW225" s="246">
        <v>1938.61</v>
      </c>
      <c r="AX225" s="75" t="e">
        <f>AW225*#REF!</f>
        <v>#REF!</v>
      </c>
      <c r="AY225" s="93"/>
      <c r="AZ225" s="77">
        <f t="shared" si="121"/>
        <v>220</v>
      </c>
      <c r="BA225" s="77">
        <f t="shared" si="114"/>
        <v>679.32199999999989</v>
      </c>
      <c r="BB225" s="77">
        <f t="shared" si="115"/>
        <v>420</v>
      </c>
      <c r="BC225" s="77">
        <f t="shared" si="116"/>
        <v>1938.61</v>
      </c>
      <c r="BD225" s="88"/>
      <c r="BE225" s="79">
        <f t="shared" si="123"/>
        <v>33000</v>
      </c>
      <c r="BF225" s="80">
        <f t="shared" si="123"/>
        <v>101898.29999999999</v>
      </c>
      <c r="BG225" s="81">
        <f t="shared" si="123"/>
        <v>63000</v>
      </c>
      <c r="BH225" s="342">
        <f t="shared" si="118"/>
        <v>412.66666666666657</v>
      </c>
      <c r="BI225" s="82"/>
    </row>
    <row r="226" spans="1:61" ht="24" x14ac:dyDescent="0.25">
      <c r="A226" s="137">
        <v>211</v>
      </c>
      <c r="B226" s="103" t="s">
        <v>443</v>
      </c>
      <c r="C226" s="84" t="s">
        <v>571</v>
      </c>
      <c r="D226" s="254" t="s">
        <v>572</v>
      </c>
      <c r="E226" s="155" t="s">
        <v>62</v>
      </c>
      <c r="F226" s="64"/>
      <c r="G226" s="64">
        <f t="shared" si="122"/>
        <v>0</v>
      </c>
      <c r="H226" s="183">
        <v>466.67</v>
      </c>
      <c r="I226" s="184">
        <f>G226*H226</f>
        <v>0</v>
      </c>
      <c r="J226" s="351">
        <v>20460</v>
      </c>
      <c r="K226" s="68">
        <v>100</v>
      </c>
      <c r="L226" s="67">
        <v>132</v>
      </c>
      <c r="M226" s="99">
        <v>240</v>
      </c>
      <c r="N226" s="99">
        <f t="shared" si="105"/>
        <v>24000</v>
      </c>
      <c r="O226" s="98" t="s">
        <v>77</v>
      </c>
      <c r="P226" s="215"/>
      <c r="Q226" s="99">
        <f t="shared" si="106"/>
        <v>0</v>
      </c>
      <c r="R226" s="98" t="s">
        <v>77</v>
      </c>
      <c r="S226" s="215"/>
      <c r="T226" s="99">
        <f t="shared" si="107"/>
        <v>0</v>
      </c>
      <c r="U226" s="98" t="s">
        <v>77</v>
      </c>
      <c r="V226" s="215"/>
      <c r="W226" s="99">
        <f t="shared" si="108"/>
        <v>0</v>
      </c>
      <c r="X226" s="98" t="s">
        <v>77</v>
      </c>
      <c r="Y226" s="215"/>
      <c r="Z226" s="99">
        <f t="shared" si="109"/>
        <v>0</v>
      </c>
      <c r="AA226" s="98" t="s">
        <v>77</v>
      </c>
      <c r="AB226" s="215"/>
      <c r="AC226" s="99">
        <f t="shared" si="110"/>
        <v>0</v>
      </c>
      <c r="AD226" s="98" t="s">
        <v>77</v>
      </c>
      <c r="AE226" s="215"/>
      <c r="AF226" s="99">
        <f t="shared" si="111"/>
        <v>0</v>
      </c>
      <c r="AG226" s="98" t="s">
        <v>77</v>
      </c>
      <c r="AH226" s="215"/>
      <c r="AI226" s="99">
        <f t="shared" si="112"/>
        <v>0</v>
      </c>
      <c r="AJ226" s="98" t="s">
        <v>77</v>
      </c>
      <c r="AK226" s="215"/>
      <c r="AL226" s="256">
        <f t="shared" si="113"/>
        <v>0</v>
      </c>
      <c r="AM226" s="73">
        <v>211</v>
      </c>
      <c r="AN226" s="74">
        <v>105</v>
      </c>
      <c r="AO226" s="75">
        <f t="shared" si="120"/>
        <v>10500</v>
      </c>
      <c r="AP226" s="73">
        <v>211</v>
      </c>
      <c r="AQ226" s="74">
        <v>680</v>
      </c>
      <c r="AR226" s="92" t="e">
        <f>AQ226*#REF!</f>
        <v>#REF!</v>
      </c>
      <c r="AS226" s="269">
        <v>211</v>
      </c>
      <c r="AT226" s="75">
        <v>480</v>
      </c>
      <c r="AU226" s="75" t="e">
        <f>AT226*#REF!</f>
        <v>#REF!</v>
      </c>
      <c r="AV226" s="73">
        <v>211</v>
      </c>
      <c r="AW226" s="246">
        <v>1938.61</v>
      </c>
      <c r="AX226" s="75" t="e">
        <f>AW226*#REF!</f>
        <v>#REF!</v>
      </c>
      <c r="AY226" s="93"/>
      <c r="AZ226" s="77">
        <f t="shared" si="121"/>
        <v>105</v>
      </c>
      <c r="BA226" s="77">
        <f t="shared" si="114"/>
        <v>688.72199999999998</v>
      </c>
      <c r="BB226" s="77">
        <f t="shared" si="115"/>
        <v>480</v>
      </c>
      <c r="BC226" s="77">
        <f t="shared" si="116"/>
        <v>1938.61</v>
      </c>
      <c r="BD226" s="88"/>
      <c r="BE226" s="79">
        <f t="shared" si="123"/>
        <v>10500</v>
      </c>
      <c r="BF226" s="80">
        <f t="shared" si="123"/>
        <v>68872.2</v>
      </c>
      <c r="BG226" s="81">
        <f t="shared" si="123"/>
        <v>48000</v>
      </c>
      <c r="BH226" s="342">
        <f t="shared" si="118"/>
        <v>466.66666666666657</v>
      </c>
      <c r="BI226" s="82"/>
    </row>
    <row r="227" spans="1:61" s="204" customFormat="1" x14ac:dyDescent="0.25">
      <c r="A227" s="225"/>
      <c r="B227" s="114"/>
      <c r="C227" s="115"/>
      <c r="D227" s="116" t="s">
        <v>573</v>
      </c>
      <c r="E227" s="116"/>
      <c r="F227" s="226"/>
      <c r="G227" s="226"/>
      <c r="H227" s="120"/>
      <c r="I227" s="120">
        <f>SUM(I169:I226)</f>
        <v>578653.35</v>
      </c>
      <c r="J227" s="360"/>
      <c r="K227" s="228"/>
      <c r="L227" s="227"/>
      <c r="M227" s="227"/>
      <c r="N227" s="227"/>
      <c r="O227" s="227"/>
      <c r="P227" s="227"/>
      <c r="Q227" s="227"/>
      <c r="R227" s="227"/>
      <c r="S227" s="227"/>
      <c r="T227" s="227"/>
      <c r="U227" s="227"/>
      <c r="V227" s="227"/>
      <c r="W227" s="227"/>
      <c r="X227" s="227"/>
      <c r="Y227" s="227"/>
      <c r="Z227" s="227"/>
      <c r="AA227" s="229"/>
      <c r="AB227" s="229"/>
      <c r="AC227" s="229"/>
      <c r="AD227" s="229"/>
      <c r="AE227" s="229"/>
      <c r="AF227" s="229"/>
      <c r="AG227" s="229"/>
      <c r="AH227" s="229"/>
      <c r="AI227" s="229"/>
      <c r="AJ227" s="229"/>
      <c r="AK227" s="229"/>
      <c r="AL227" s="229"/>
      <c r="AM227" s="229"/>
      <c r="AN227" s="229"/>
      <c r="AO227" s="229"/>
      <c r="AP227" s="229"/>
      <c r="AQ227" s="229"/>
      <c r="AR227" s="229"/>
      <c r="AS227" s="229"/>
      <c r="AT227" s="229"/>
      <c r="AU227" s="229"/>
      <c r="AV227" s="229"/>
      <c r="AW227" s="229"/>
      <c r="AX227" s="229"/>
      <c r="AY227" s="229"/>
      <c r="AZ227" s="203"/>
      <c r="BA227" s="203"/>
      <c r="BB227" s="203"/>
      <c r="BC227" s="203"/>
      <c r="BD227" s="229"/>
      <c r="BE227" s="125">
        <f>SUM(BE169:BE226)</f>
        <v>2079368</v>
      </c>
      <c r="BF227" s="125">
        <f t="shared" ref="BF227:BG227" si="124">SUM(BF169:BF226)</f>
        <v>9197293.939426681</v>
      </c>
      <c r="BG227" s="125">
        <f t="shared" si="124"/>
        <v>5385609.2999999998</v>
      </c>
      <c r="BH227" s="346"/>
      <c r="BI227" s="82"/>
    </row>
    <row r="228" spans="1:61" x14ac:dyDescent="0.25">
      <c r="A228" s="230"/>
      <c r="B228" s="231"/>
      <c r="C228" s="231"/>
      <c r="D228" s="232" t="s">
        <v>574</v>
      </c>
      <c r="E228" s="233"/>
      <c r="F228" s="234"/>
      <c r="G228" s="234"/>
      <c r="H228" s="235"/>
      <c r="I228" s="236"/>
      <c r="J228" s="178"/>
      <c r="K228" s="179"/>
      <c r="L228" s="178"/>
      <c r="M228" s="178"/>
      <c r="N228" s="178"/>
      <c r="O228" s="178"/>
      <c r="P228" s="178"/>
      <c r="Q228" s="178"/>
      <c r="R228" s="178"/>
      <c r="S228" s="178"/>
      <c r="T228" s="178"/>
      <c r="U228" s="178"/>
      <c r="V228" s="178"/>
      <c r="W228" s="178"/>
      <c r="X228" s="178"/>
      <c r="Y228" s="178"/>
      <c r="Z228" s="178"/>
      <c r="AA228" s="135"/>
      <c r="AB228" s="135"/>
      <c r="AC228" s="135"/>
      <c r="AD228" s="135"/>
      <c r="AE228" s="135"/>
      <c r="AF228" s="135"/>
      <c r="AG228" s="135"/>
      <c r="AH228" s="135"/>
      <c r="AI228" s="135"/>
      <c r="AJ228" s="135"/>
      <c r="AK228" s="135"/>
      <c r="AL228" s="240"/>
      <c r="AM228" s="240"/>
      <c r="AN228" s="240"/>
      <c r="AO228" s="240"/>
      <c r="AP228" s="240"/>
      <c r="AQ228" s="240"/>
      <c r="AR228" s="240"/>
      <c r="AS228" s="240"/>
      <c r="AT228" s="240"/>
      <c r="AU228" s="240"/>
      <c r="AV228" s="240"/>
      <c r="AW228" s="240"/>
      <c r="AX228" s="240"/>
      <c r="AY228" s="240"/>
      <c r="AZ228" s="209"/>
      <c r="BA228" s="209"/>
      <c r="BB228" s="240"/>
      <c r="BC228" s="240"/>
      <c r="BD228" s="240"/>
      <c r="BE228" s="240"/>
      <c r="BF228" s="240"/>
      <c r="BG228" s="240"/>
      <c r="BH228" s="347"/>
      <c r="BI228" s="82"/>
    </row>
    <row r="229" spans="1:61" ht="24" x14ac:dyDescent="0.25">
      <c r="A229" s="59">
        <v>212</v>
      </c>
      <c r="B229" s="262" t="s">
        <v>575</v>
      </c>
      <c r="C229" s="84" t="s">
        <v>576</v>
      </c>
      <c r="D229" s="275" t="s">
        <v>577</v>
      </c>
      <c r="E229" s="63" t="s">
        <v>9</v>
      </c>
      <c r="F229" s="64">
        <v>20</v>
      </c>
      <c r="G229" s="64">
        <f t="shared" ref="G229:G251" si="125">SUM(F229:F229)</f>
        <v>20</v>
      </c>
      <c r="H229" s="183">
        <v>364.5</v>
      </c>
      <c r="I229" s="184">
        <f>G229*H229</f>
        <v>7290</v>
      </c>
      <c r="J229" s="351">
        <v>17027</v>
      </c>
      <c r="K229" s="68">
        <v>100</v>
      </c>
      <c r="L229" s="67">
        <v>191</v>
      </c>
      <c r="M229" s="99">
        <v>400</v>
      </c>
      <c r="N229" s="276">
        <f t="shared" ref="N229:N251" si="126">M229*K229</f>
        <v>40000</v>
      </c>
      <c r="O229" s="98" t="s">
        <v>37</v>
      </c>
      <c r="P229" s="215"/>
      <c r="Q229" s="99">
        <f t="shared" ref="Q229:Q251" si="127">P229*K229</f>
        <v>0</v>
      </c>
      <c r="R229" s="98" t="s">
        <v>37</v>
      </c>
      <c r="S229" s="215"/>
      <c r="T229" s="99">
        <f t="shared" ref="T229:T251" si="128">S229*K229</f>
        <v>0</v>
      </c>
      <c r="U229" s="98" t="s">
        <v>37</v>
      </c>
      <c r="V229" s="215"/>
      <c r="W229" s="99">
        <f t="shared" ref="W229:W251" si="129">V229*K229</f>
        <v>0</v>
      </c>
      <c r="X229" s="98" t="s">
        <v>37</v>
      </c>
      <c r="Y229" s="215"/>
      <c r="Z229" s="99">
        <f t="shared" ref="Z229:Z251" si="130">Y229*K229</f>
        <v>0</v>
      </c>
      <c r="AA229" s="98" t="s">
        <v>37</v>
      </c>
      <c r="AB229" s="215"/>
      <c r="AC229" s="99">
        <f t="shared" ref="AC229:AC251" si="131">AB229*K229</f>
        <v>0</v>
      </c>
      <c r="AD229" s="98" t="s">
        <v>37</v>
      </c>
      <c r="AE229" s="215"/>
      <c r="AF229" s="99">
        <f t="shared" ref="AF229:AF251" si="132">AE229*K229</f>
        <v>0</v>
      </c>
      <c r="AG229" s="98" t="s">
        <v>37</v>
      </c>
      <c r="AH229" s="215"/>
      <c r="AI229" s="99">
        <f t="shared" ref="AI229:AI251" si="133">AH229*K229</f>
        <v>0</v>
      </c>
      <c r="AJ229" s="67" t="s">
        <v>578</v>
      </c>
      <c r="AK229" s="99">
        <v>170</v>
      </c>
      <c r="AL229" s="245">
        <f t="shared" ref="AL229:AL251" si="134">AK229*K229</f>
        <v>17000</v>
      </c>
      <c r="AM229" s="73">
        <v>211</v>
      </c>
      <c r="AN229" s="74">
        <v>308</v>
      </c>
      <c r="AO229" s="75">
        <f t="shared" si="120"/>
        <v>30800</v>
      </c>
      <c r="AP229" s="73">
        <v>211</v>
      </c>
      <c r="AQ229" s="74">
        <v>450</v>
      </c>
      <c r="AR229" s="92" t="e">
        <f>AQ229*#REF!</f>
        <v>#REF!</v>
      </c>
      <c r="AS229" s="269">
        <v>211</v>
      </c>
      <c r="AT229" s="75">
        <v>300</v>
      </c>
      <c r="AU229" s="75" t="e">
        <f>AT229*#REF!</f>
        <v>#REF!</v>
      </c>
      <c r="AV229" s="73">
        <v>211</v>
      </c>
      <c r="AW229" s="246">
        <v>888.53</v>
      </c>
      <c r="AX229" s="75" t="e">
        <f>AW229*#REF!</f>
        <v>#REF!</v>
      </c>
      <c r="AY229" s="93"/>
      <c r="AZ229" s="77">
        <f t="shared" si="121"/>
        <v>170</v>
      </c>
      <c r="BA229" s="77">
        <f t="shared" ref="BA229:BA251" si="135">AVERAGE(AK229,AH229,AE229,AB229,Y229,V229,S229,P229,M229,AN229,AQ229,AT229,AW229)</f>
        <v>419.42166666666662</v>
      </c>
      <c r="BB229" s="77">
        <f t="shared" ref="BB229:BB251" si="136">MEDIAN(AK229,AH229,AE229,AB229,Y229,V229,S229,P229,M229,AN229,AQ229,AT229,AW229)</f>
        <v>354</v>
      </c>
      <c r="BC229" s="77">
        <f t="shared" ref="BC229:BC251" si="137">MAX(AK229,AH229,AE229,AB229,Y229,V229,S229,P229,M229,AN229,AQ229,AT229,AW229)</f>
        <v>888.53</v>
      </c>
      <c r="BD229" s="88"/>
      <c r="BE229" s="79">
        <f t="shared" ref="BE229:BG251" si="138">AZ229*$K229</f>
        <v>17000</v>
      </c>
      <c r="BF229" s="80">
        <f t="shared" si="138"/>
        <v>41942.166666666664</v>
      </c>
      <c r="BG229" s="81">
        <f t="shared" si="138"/>
        <v>35400</v>
      </c>
      <c r="BH229" s="342">
        <f t="shared" ref="BH229:BH251" si="139">(SUM(M229,P229,S229,V229,Y229,AB229,AE229,AH229,AK229,AN229,AQ229,AT229,AW229)-MAX(M229,P229,S229,V229,Y229,AB229,AE229,AH229,AK229,AN229,AQ229,AT229,AW229)-MIN(M229,P229,S229,V229,Y229,AB229,AE229,AH229,AK229,AN229,AQ229,AT229,AW229))/(COUNT(M229,P229,S229,V229,Y229,AB229,AE229,AH229,AK229,AN229,AQ229,AT229,AW229)-2)</f>
        <v>364.49999999999994</v>
      </c>
      <c r="BI229" s="82"/>
    </row>
    <row r="230" spans="1:61" ht="36" x14ac:dyDescent="0.25">
      <c r="A230" s="137">
        <v>213</v>
      </c>
      <c r="B230" s="83" t="s">
        <v>575</v>
      </c>
      <c r="C230" s="84" t="s">
        <v>579</v>
      </c>
      <c r="D230" s="85" t="s">
        <v>580</v>
      </c>
      <c r="E230" s="86" t="s">
        <v>9</v>
      </c>
      <c r="F230" s="64">
        <v>20</v>
      </c>
      <c r="G230" s="64">
        <f t="shared" si="125"/>
        <v>20</v>
      </c>
      <c r="H230" s="183">
        <v>162.88</v>
      </c>
      <c r="I230" s="184">
        <f t="shared" ref="I230:I251" si="140">G230*H230</f>
        <v>3257.6</v>
      </c>
      <c r="J230" s="351">
        <v>17027</v>
      </c>
      <c r="K230" s="68">
        <v>100</v>
      </c>
      <c r="L230" s="98" t="s">
        <v>37</v>
      </c>
      <c r="M230" s="215"/>
      <c r="N230" s="276">
        <f t="shared" si="126"/>
        <v>0</v>
      </c>
      <c r="O230" s="67" t="s">
        <v>581</v>
      </c>
      <c r="P230" s="99">
        <v>110</v>
      </c>
      <c r="Q230" s="99">
        <f t="shared" si="127"/>
        <v>11000</v>
      </c>
      <c r="R230" s="67">
        <v>597</v>
      </c>
      <c r="S230" s="99">
        <v>100</v>
      </c>
      <c r="T230" s="99">
        <f t="shared" si="128"/>
        <v>10000</v>
      </c>
      <c r="U230" s="98" t="s">
        <v>37</v>
      </c>
      <c r="V230" s="215"/>
      <c r="W230" s="99">
        <f t="shared" si="129"/>
        <v>0</v>
      </c>
      <c r="X230" s="67">
        <v>172</v>
      </c>
      <c r="Y230" s="99">
        <v>160</v>
      </c>
      <c r="Z230" s="99">
        <f t="shared" si="130"/>
        <v>16000</v>
      </c>
      <c r="AA230" s="67">
        <v>15</v>
      </c>
      <c r="AB230" s="99">
        <v>225.26</v>
      </c>
      <c r="AC230" s="99">
        <f t="shared" si="131"/>
        <v>22526</v>
      </c>
      <c r="AD230" s="67">
        <v>66</v>
      </c>
      <c r="AE230" s="99">
        <v>135.80000000000001</v>
      </c>
      <c r="AF230" s="99">
        <f t="shared" si="132"/>
        <v>13580.000000000002</v>
      </c>
      <c r="AG230" s="67">
        <v>289</v>
      </c>
      <c r="AH230" s="99">
        <v>40.6</v>
      </c>
      <c r="AI230" s="99">
        <f t="shared" si="133"/>
        <v>4060</v>
      </c>
      <c r="AJ230" s="98" t="s">
        <v>37</v>
      </c>
      <c r="AK230" s="215"/>
      <c r="AL230" s="248">
        <f t="shared" si="134"/>
        <v>0</v>
      </c>
      <c r="AM230" s="73">
        <v>212</v>
      </c>
      <c r="AN230" s="74">
        <v>112</v>
      </c>
      <c r="AO230" s="75">
        <f t="shared" si="120"/>
        <v>11200</v>
      </c>
      <c r="AP230" s="73">
        <v>212</v>
      </c>
      <c r="AQ230" s="74">
        <v>350</v>
      </c>
      <c r="AR230" s="92" t="e">
        <f>AQ230*#REF!</f>
        <v>#REF!</v>
      </c>
      <c r="AS230" s="269">
        <v>212</v>
      </c>
      <c r="AT230" s="75">
        <v>110</v>
      </c>
      <c r="AU230" s="75" t="e">
        <f>AT230*#REF!</f>
        <v>#REF!</v>
      </c>
      <c r="AV230" s="73">
        <v>212</v>
      </c>
      <c r="AW230" s="246">
        <v>2100.16</v>
      </c>
      <c r="AX230" s="75" t="e">
        <f>AW230*#REF!</f>
        <v>#REF!</v>
      </c>
      <c r="AY230" s="93"/>
      <c r="AZ230" s="77">
        <f t="shared" si="121"/>
        <v>40.6</v>
      </c>
      <c r="BA230" s="77">
        <f t="shared" si="135"/>
        <v>344.38199999999995</v>
      </c>
      <c r="BB230" s="77">
        <f t="shared" si="136"/>
        <v>123.9</v>
      </c>
      <c r="BC230" s="77">
        <f t="shared" si="137"/>
        <v>2100.16</v>
      </c>
      <c r="BD230" s="88"/>
      <c r="BE230" s="89">
        <f t="shared" si="138"/>
        <v>4060</v>
      </c>
      <c r="BF230" s="90">
        <f t="shared" si="138"/>
        <v>34438.199999999997</v>
      </c>
      <c r="BG230" s="91">
        <f t="shared" si="138"/>
        <v>12390</v>
      </c>
      <c r="BH230" s="342">
        <f t="shared" si="139"/>
        <v>162.88249999999999</v>
      </c>
      <c r="BI230" s="82"/>
    </row>
    <row r="231" spans="1:61" ht="24" x14ac:dyDescent="0.25">
      <c r="A231" s="59">
        <v>214</v>
      </c>
      <c r="B231" s="83" t="s">
        <v>575</v>
      </c>
      <c r="C231" s="84" t="s">
        <v>582</v>
      </c>
      <c r="D231" s="277" t="s">
        <v>583</v>
      </c>
      <c r="E231" s="86" t="s">
        <v>9</v>
      </c>
      <c r="F231" s="64">
        <v>300</v>
      </c>
      <c r="G231" s="64">
        <f t="shared" si="125"/>
        <v>300</v>
      </c>
      <c r="H231" s="183">
        <v>293.52</v>
      </c>
      <c r="I231" s="184">
        <f t="shared" si="140"/>
        <v>88056</v>
      </c>
      <c r="J231" s="351">
        <v>17027</v>
      </c>
      <c r="K231" s="68">
        <v>300</v>
      </c>
      <c r="L231" s="67">
        <v>192</v>
      </c>
      <c r="M231" s="99">
        <v>378</v>
      </c>
      <c r="N231" s="276">
        <f t="shared" si="126"/>
        <v>113400</v>
      </c>
      <c r="O231" s="98" t="s">
        <v>37</v>
      </c>
      <c r="P231" s="215"/>
      <c r="Q231" s="99">
        <f t="shared" si="127"/>
        <v>0</v>
      </c>
      <c r="R231" s="98" t="s">
        <v>37</v>
      </c>
      <c r="S231" s="215"/>
      <c r="T231" s="99">
        <f t="shared" si="128"/>
        <v>0</v>
      </c>
      <c r="U231" s="98" t="s">
        <v>37</v>
      </c>
      <c r="V231" s="215"/>
      <c r="W231" s="99">
        <f t="shared" si="129"/>
        <v>0</v>
      </c>
      <c r="X231" s="98" t="s">
        <v>37</v>
      </c>
      <c r="Y231" s="215"/>
      <c r="Z231" s="99">
        <f t="shared" si="130"/>
        <v>0</v>
      </c>
      <c r="AA231" s="98" t="s">
        <v>37</v>
      </c>
      <c r="AB231" s="215"/>
      <c r="AC231" s="99">
        <f t="shared" si="131"/>
        <v>0</v>
      </c>
      <c r="AD231" s="67">
        <v>67</v>
      </c>
      <c r="AE231" s="99">
        <v>271.60000000000002</v>
      </c>
      <c r="AF231" s="99">
        <f t="shared" si="132"/>
        <v>81480</v>
      </c>
      <c r="AG231" s="67">
        <v>292</v>
      </c>
      <c r="AH231" s="99">
        <v>92.8</v>
      </c>
      <c r="AI231" s="99">
        <f t="shared" si="133"/>
        <v>27840</v>
      </c>
      <c r="AJ231" s="98" t="s">
        <v>37</v>
      </c>
      <c r="AK231" s="215"/>
      <c r="AL231" s="248">
        <f t="shared" si="134"/>
        <v>0</v>
      </c>
      <c r="AM231" s="73">
        <v>213</v>
      </c>
      <c r="AN231" s="74">
        <v>168</v>
      </c>
      <c r="AO231" s="75">
        <f t="shared" si="120"/>
        <v>50400</v>
      </c>
      <c r="AP231" s="73">
        <v>213</v>
      </c>
      <c r="AQ231" s="74">
        <v>500</v>
      </c>
      <c r="AR231" s="92" t="e">
        <f>AQ231*#REF!</f>
        <v>#REF!</v>
      </c>
      <c r="AS231" s="269">
        <v>213</v>
      </c>
      <c r="AT231" s="75">
        <v>150</v>
      </c>
      <c r="AU231" s="75" t="e">
        <f>AT231*#REF!</f>
        <v>#REF!</v>
      </c>
      <c r="AV231" s="73">
        <v>213</v>
      </c>
      <c r="AW231" s="246">
        <v>646.20000000000005</v>
      </c>
      <c r="AX231" s="75" t="e">
        <f>AW231*#REF!</f>
        <v>#REF!</v>
      </c>
      <c r="AY231" s="93"/>
      <c r="AZ231" s="77">
        <f t="shared" si="121"/>
        <v>92.8</v>
      </c>
      <c r="BA231" s="77">
        <f t="shared" si="135"/>
        <v>315.22857142857146</v>
      </c>
      <c r="BB231" s="77">
        <f t="shared" si="136"/>
        <v>271.60000000000002</v>
      </c>
      <c r="BC231" s="77">
        <f t="shared" si="137"/>
        <v>646.20000000000005</v>
      </c>
      <c r="BD231" s="88"/>
      <c r="BE231" s="89">
        <f t="shared" si="138"/>
        <v>27840</v>
      </c>
      <c r="BF231" s="90">
        <f t="shared" si="138"/>
        <v>94568.571428571435</v>
      </c>
      <c r="BG231" s="91">
        <f t="shared" si="138"/>
        <v>81480</v>
      </c>
      <c r="BH231" s="342">
        <f t="shared" si="139"/>
        <v>293.5200000000001</v>
      </c>
      <c r="BI231" s="82"/>
    </row>
    <row r="232" spans="1:61" ht="24" x14ac:dyDescent="0.25">
      <c r="A232" s="137">
        <v>215</v>
      </c>
      <c r="B232" s="83" t="s">
        <v>575</v>
      </c>
      <c r="C232" s="84" t="s">
        <v>584</v>
      </c>
      <c r="D232" s="85" t="s">
        <v>585</v>
      </c>
      <c r="E232" s="86" t="s">
        <v>9</v>
      </c>
      <c r="F232" s="64">
        <v>10</v>
      </c>
      <c r="G232" s="64">
        <f t="shared" si="125"/>
        <v>10</v>
      </c>
      <c r="H232" s="183">
        <v>350.67</v>
      </c>
      <c r="I232" s="184">
        <f t="shared" si="140"/>
        <v>3506.7000000000003</v>
      </c>
      <c r="J232" s="351">
        <v>17027</v>
      </c>
      <c r="K232" s="68">
        <v>250</v>
      </c>
      <c r="L232" s="98" t="s">
        <v>37</v>
      </c>
      <c r="M232" s="215"/>
      <c r="N232" s="276">
        <f t="shared" si="126"/>
        <v>0</v>
      </c>
      <c r="O232" s="98" t="s">
        <v>37</v>
      </c>
      <c r="P232" s="215"/>
      <c r="Q232" s="99">
        <f t="shared" si="127"/>
        <v>0</v>
      </c>
      <c r="R232" s="67">
        <v>595</v>
      </c>
      <c r="S232" s="99">
        <v>85</v>
      </c>
      <c r="T232" s="99">
        <f t="shared" si="128"/>
        <v>21250</v>
      </c>
      <c r="U232" s="98" t="s">
        <v>37</v>
      </c>
      <c r="V232" s="215"/>
      <c r="W232" s="99">
        <f t="shared" si="129"/>
        <v>0</v>
      </c>
      <c r="X232" s="98" t="s">
        <v>37</v>
      </c>
      <c r="Y232" s="215"/>
      <c r="Z232" s="99">
        <f t="shared" si="130"/>
        <v>0</v>
      </c>
      <c r="AA232" s="98" t="s">
        <v>37</v>
      </c>
      <c r="AB232" s="215"/>
      <c r="AC232" s="99">
        <f t="shared" si="131"/>
        <v>0</v>
      </c>
      <c r="AD232" s="98" t="s">
        <v>37</v>
      </c>
      <c r="AE232" s="215"/>
      <c r="AF232" s="99">
        <f t="shared" si="132"/>
        <v>0</v>
      </c>
      <c r="AG232" s="98" t="s">
        <v>37</v>
      </c>
      <c r="AH232" s="215"/>
      <c r="AI232" s="99">
        <f t="shared" si="133"/>
        <v>0</v>
      </c>
      <c r="AJ232" s="98" t="s">
        <v>37</v>
      </c>
      <c r="AK232" s="215"/>
      <c r="AL232" s="248">
        <f t="shared" si="134"/>
        <v>0</v>
      </c>
      <c r="AM232" s="73">
        <v>214</v>
      </c>
      <c r="AN232" s="74">
        <v>252</v>
      </c>
      <c r="AO232" s="75">
        <f t="shared" si="120"/>
        <v>63000</v>
      </c>
      <c r="AP232" s="73">
        <v>214</v>
      </c>
      <c r="AQ232" s="74">
        <v>550</v>
      </c>
      <c r="AR232" s="92" t="e">
        <f>AQ232*#REF!</f>
        <v>#REF!</v>
      </c>
      <c r="AS232" s="269">
        <v>214</v>
      </c>
      <c r="AT232" s="75">
        <v>250</v>
      </c>
      <c r="AU232" s="75" t="e">
        <f>AT232*#REF!</f>
        <v>#REF!</v>
      </c>
      <c r="AV232" s="73">
        <v>214</v>
      </c>
      <c r="AW232" s="246">
        <v>1130.8599999999999</v>
      </c>
      <c r="AX232" s="75" t="e">
        <f>AW232*#REF!</f>
        <v>#REF!</v>
      </c>
      <c r="AY232" s="93"/>
      <c r="AZ232" s="77">
        <f t="shared" si="121"/>
        <v>85</v>
      </c>
      <c r="BA232" s="77">
        <f t="shared" si="135"/>
        <v>453.57199999999995</v>
      </c>
      <c r="BB232" s="77">
        <f t="shared" si="136"/>
        <v>252</v>
      </c>
      <c r="BC232" s="77">
        <f t="shared" si="137"/>
        <v>1130.8599999999999</v>
      </c>
      <c r="BD232" s="88"/>
      <c r="BE232" s="89">
        <f t="shared" si="138"/>
        <v>21250</v>
      </c>
      <c r="BF232" s="90">
        <f t="shared" si="138"/>
        <v>113392.99999999999</v>
      </c>
      <c r="BG232" s="91">
        <f t="shared" si="138"/>
        <v>63000</v>
      </c>
      <c r="BH232" s="342">
        <f t="shared" si="139"/>
        <v>350.66666666666657</v>
      </c>
      <c r="BI232" s="82"/>
    </row>
    <row r="233" spans="1:61" ht="24" x14ac:dyDescent="0.25">
      <c r="A233" s="59">
        <v>216</v>
      </c>
      <c r="B233" s="83" t="s">
        <v>575</v>
      </c>
      <c r="C233" s="84" t="s">
        <v>586</v>
      </c>
      <c r="D233" s="85" t="s">
        <v>587</v>
      </c>
      <c r="E233" s="86" t="s">
        <v>9</v>
      </c>
      <c r="F233" s="64">
        <v>10</v>
      </c>
      <c r="G233" s="64">
        <f t="shared" si="125"/>
        <v>10</v>
      </c>
      <c r="H233" s="183">
        <v>378</v>
      </c>
      <c r="I233" s="184">
        <f t="shared" si="140"/>
        <v>3780</v>
      </c>
      <c r="J233" s="351">
        <v>17027</v>
      </c>
      <c r="K233" s="68">
        <v>250</v>
      </c>
      <c r="L233" s="98" t="s">
        <v>37</v>
      </c>
      <c r="M233" s="215"/>
      <c r="N233" s="276">
        <f t="shared" si="126"/>
        <v>0</v>
      </c>
      <c r="O233" s="98" t="s">
        <v>37</v>
      </c>
      <c r="P233" s="215"/>
      <c r="Q233" s="99">
        <f t="shared" si="127"/>
        <v>0</v>
      </c>
      <c r="R233" s="67">
        <v>596</v>
      </c>
      <c r="S233" s="99">
        <v>90</v>
      </c>
      <c r="T233" s="99">
        <f t="shared" si="128"/>
        <v>22500</v>
      </c>
      <c r="U233" s="98" t="s">
        <v>37</v>
      </c>
      <c r="V233" s="215"/>
      <c r="W233" s="99">
        <f t="shared" si="129"/>
        <v>0</v>
      </c>
      <c r="X233" s="98" t="s">
        <v>37</v>
      </c>
      <c r="Y233" s="215"/>
      <c r="Z233" s="99">
        <f t="shared" si="130"/>
        <v>0</v>
      </c>
      <c r="AA233" s="98" t="s">
        <v>37</v>
      </c>
      <c r="AB233" s="215"/>
      <c r="AC233" s="99">
        <f t="shared" si="131"/>
        <v>0</v>
      </c>
      <c r="AD233" s="98" t="s">
        <v>37</v>
      </c>
      <c r="AE233" s="215"/>
      <c r="AF233" s="99">
        <f t="shared" si="132"/>
        <v>0</v>
      </c>
      <c r="AG233" s="98" t="s">
        <v>37</v>
      </c>
      <c r="AH233" s="215"/>
      <c r="AI233" s="99">
        <f t="shared" si="133"/>
        <v>0</v>
      </c>
      <c r="AJ233" s="98" t="s">
        <v>37</v>
      </c>
      <c r="AK233" s="215"/>
      <c r="AL233" s="248">
        <f t="shared" si="134"/>
        <v>0</v>
      </c>
      <c r="AM233" s="73">
        <v>215</v>
      </c>
      <c r="AN233" s="74">
        <v>364</v>
      </c>
      <c r="AO233" s="75">
        <f t="shared" si="120"/>
        <v>91000</v>
      </c>
      <c r="AP233" s="73">
        <v>215</v>
      </c>
      <c r="AQ233" s="74">
        <v>450</v>
      </c>
      <c r="AR233" s="92" t="e">
        <f>AQ233*#REF!</f>
        <v>#REF!</v>
      </c>
      <c r="AS233" s="269">
        <v>215</v>
      </c>
      <c r="AT233" s="75">
        <v>320</v>
      </c>
      <c r="AU233" s="75" t="e">
        <f>AT233*#REF!</f>
        <v>#REF!</v>
      </c>
      <c r="AV233" s="73">
        <v>215</v>
      </c>
      <c r="AW233" s="246">
        <v>1534.73</v>
      </c>
      <c r="AX233" s="75" t="e">
        <f>AW233*#REF!</f>
        <v>#REF!</v>
      </c>
      <c r="AY233" s="93"/>
      <c r="AZ233" s="77">
        <f t="shared" si="121"/>
        <v>90</v>
      </c>
      <c r="BA233" s="77">
        <f t="shared" si="135"/>
        <v>551.74599999999998</v>
      </c>
      <c r="BB233" s="77">
        <f t="shared" si="136"/>
        <v>364</v>
      </c>
      <c r="BC233" s="77">
        <f t="shared" si="137"/>
        <v>1534.73</v>
      </c>
      <c r="BD233" s="88"/>
      <c r="BE233" s="89">
        <f t="shared" si="138"/>
        <v>22500</v>
      </c>
      <c r="BF233" s="90">
        <f t="shared" si="138"/>
        <v>137936.5</v>
      </c>
      <c r="BG233" s="91">
        <f t="shared" si="138"/>
        <v>91000</v>
      </c>
      <c r="BH233" s="342">
        <f t="shared" si="139"/>
        <v>378</v>
      </c>
      <c r="BI233" s="82"/>
    </row>
    <row r="234" spans="1:61" ht="24" x14ac:dyDescent="0.25">
      <c r="A234" s="137">
        <v>217</v>
      </c>
      <c r="B234" s="83" t="s">
        <v>575</v>
      </c>
      <c r="C234" s="84" t="s">
        <v>588</v>
      </c>
      <c r="D234" s="85" t="s">
        <v>589</v>
      </c>
      <c r="E234" s="86" t="s">
        <v>9</v>
      </c>
      <c r="F234" s="64">
        <v>10</v>
      </c>
      <c r="G234" s="64">
        <f t="shared" si="125"/>
        <v>10</v>
      </c>
      <c r="H234" s="183">
        <v>230.89</v>
      </c>
      <c r="I234" s="184">
        <f t="shared" si="140"/>
        <v>2308.8999999999996</v>
      </c>
      <c r="J234" s="351">
        <v>17027</v>
      </c>
      <c r="K234" s="68">
        <v>100</v>
      </c>
      <c r="L234" s="98" t="s">
        <v>37</v>
      </c>
      <c r="M234" s="215"/>
      <c r="N234" s="276">
        <f t="shared" si="126"/>
        <v>0</v>
      </c>
      <c r="O234" s="67">
        <v>164</v>
      </c>
      <c r="P234" s="99">
        <v>150</v>
      </c>
      <c r="Q234" s="99">
        <f t="shared" si="127"/>
        <v>15000</v>
      </c>
      <c r="R234" s="67">
        <v>598</v>
      </c>
      <c r="S234" s="99">
        <v>165.55</v>
      </c>
      <c r="T234" s="99">
        <f t="shared" si="128"/>
        <v>16555</v>
      </c>
      <c r="U234" s="98" t="s">
        <v>37</v>
      </c>
      <c r="V234" s="215"/>
      <c r="W234" s="99">
        <f t="shared" si="129"/>
        <v>0</v>
      </c>
      <c r="X234" s="98" t="s">
        <v>37</v>
      </c>
      <c r="Y234" s="215"/>
      <c r="Z234" s="99">
        <f t="shared" si="130"/>
        <v>0</v>
      </c>
      <c r="AA234" s="98" t="s">
        <v>37</v>
      </c>
      <c r="AB234" s="215"/>
      <c r="AC234" s="99">
        <f t="shared" si="131"/>
        <v>0</v>
      </c>
      <c r="AD234" s="98" t="s">
        <v>37</v>
      </c>
      <c r="AE234" s="215"/>
      <c r="AF234" s="99">
        <f t="shared" si="132"/>
        <v>0</v>
      </c>
      <c r="AG234" s="98" t="s">
        <v>37</v>
      </c>
      <c r="AH234" s="215"/>
      <c r="AI234" s="99">
        <f t="shared" si="133"/>
        <v>0</v>
      </c>
      <c r="AJ234" s="98" t="s">
        <v>37</v>
      </c>
      <c r="AK234" s="215"/>
      <c r="AL234" s="248">
        <f t="shared" si="134"/>
        <v>0</v>
      </c>
      <c r="AM234" s="73">
        <v>216</v>
      </c>
      <c r="AN234" s="74">
        <v>308</v>
      </c>
      <c r="AO234" s="75">
        <f t="shared" si="120"/>
        <v>30800</v>
      </c>
      <c r="AP234" s="73">
        <v>216</v>
      </c>
      <c r="AQ234" s="74">
        <v>160</v>
      </c>
      <c r="AR234" s="92" t="e">
        <f>AQ234*#REF!</f>
        <v>#REF!</v>
      </c>
      <c r="AS234" s="269">
        <v>216</v>
      </c>
      <c r="AT234" s="75">
        <v>290</v>
      </c>
      <c r="AU234" s="75" t="e">
        <f>AT234*#REF!</f>
        <v>#REF!</v>
      </c>
      <c r="AV234" s="73">
        <v>216</v>
      </c>
      <c r="AW234" s="246">
        <v>2100.16</v>
      </c>
      <c r="AX234" s="75" t="e">
        <f>AW234*#REF!</f>
        <v>#REF!</v>
      </c>
      <c r="AY234" s="93"/>
      <c r="AZ234" s="77">
        <f t="shared" si="121"/>
        <v>150</v>
      </c>
      <c r="BA234" s="77">
        <f t="shared" si="135"/>
        <v>528.95166666666671</v>
      </c>
      <c r="BB234" s="77">
        <f t="shared" si="136"/>
        <v>227.77500000000001</v>
      </c>
      <c r="BC234" s="77">
        <f t="shared" si="137"/>
        <v>2100.16</v>
      </c>
      <c r="BD234" s="88"/>
      <c r="BE234" s="89">
        <f t="shared" si="138"/>
        <v>15000</v>
      </c>
      <c r="BF234" s="90">
        <f t="shared" si="138"/>
        <v>52895.166666666672</v>
      </c>
      <c r="BG234" s="91">
        <f t="shared" si="138"/>
        <v>22777.5</v>
      </c>
      <c r="BH234" s="342">
        <f t="shared" si="139"/>
        <v>230.88750000000005</v>
      </c>
      <c r="BI234" s="82"/>
    </row>
    <row r="235" spans="1:61" ht="24" x14ac:dyDescent="0.25">
      <c r="A235" s="59">
        <v>218</v>
      </c>
      <c r="B235" s="83" t="s">
        <v>575</v>
      </c>
      <c r="C235" s="84" t="s">
        <v>590</v>
      </c>
      <c r="D235" s="85" t="s">
        <v>591</v>
      </c>
      <c r="E235" s="86" t="s">
        <v>9</v>
      </c>
      <c r="F235" s="64">
        <v>10</v>
      </c>
      <c r="G235" s="64">
        <f t="shared" si="125"/>
        <v>10</v>
      </c>
      <c r="H235" s="183">
        <v>388.92</v>
      </c>
      <c r="I235" s="184">
        <f t="shared" si="140"/>
        <v>3889.2000000000003</v>
      </c>
      <c r="J235" s="351">
        <v>17027</v>
      </c>
      <c r="K235" s="68">
        <v>100</v>
      </c>
      <c r="L235" s="98" t="s">
        <v>37</v>
      </c>
      <c r="M235" s="215"/>
      <c r="N235" s="276">
        <f t="shared" si="126"/>
        <v>0</v>
      </c>
      <c r="O235" s="67">
        <v>165</v>
      </c>
      <c r="P235" s="99">
        <v>75</v>
      </c>
      <c r="Q235" s="99">
        <f t="shared" si="127"/>
        <v>7500</v>
      </c>
      <c r="R235" s="67">
        <v>599</v>
      </c>
      <c r="S235" s="99">
        <v>187.68</v>
      </c>
      <c r="T235" s="99">
        <f t="shared" si="128"/>
        <v>18768</v>
      </c>
      <c r="U235" s="98" t="s">
        <v>37</v>
      </c>
      <c r="V235" s="215"/>
      <c r="W235" s="99">
        <f t="shared" si="129"/>
        <v>0</v>
      </c>
      <c r="X235" s="98" t="s">
        <v>37</v>
      </c>
      <c r="Y235" s="215"/>
      <c r="Z235" s="99">
        <f t="shared" si="130"/>
        <v>0</v>
      </c>
      <c r="AA235" s="98" t="s">
        <v>37</v>
      </c>
      <c r="AB235" s="215"/>
      <c r="AC235" s="99">
        <f t="shared" si="131"/>
        <v>0</v>
      </c>
      <c r="AD235" s="98" t="s">
        <v>37</v>
      </c>
      <c r="AE235" s="215"/>
      <c r="AF235" s="99">
        <f t="shared" si="132"/>
        <v>0</v>
      </c>
      <c r="AG235" s="98" t="s">
        <v>37</v>
      </c>
      <c r="AH235" s="215"/>
      <c r="AI235" s="99">
        <f t="shared" si="133"/>
        <v>0</v>
      </c>
      <c r="AJ235" s="98" t="s">
        <v>37</v>
      </c>
      <c r="AK235" s="215"/>
      <c r="AL235" s="248">
        <f t="shared" si="134"/>
        <v>0</v>
      </c>
      <c r="AM235" s="73">
        <v>217</v>
      </c>
      <c r="AN235" s="74">
        <v>448</v>
      </c>
      <c r="AO235" s="75">
        <f t="shared" si="120"/>
        <v>44800</v>
      </c>
      <c r="AP235" s="73">
        <v>217</v>
      </c>
      <c r="AQ235" s="74">
        <v>500</v>
      </c>
      <c r="AR235" s="92" t="e">
        <f>AQ235*#REF!</f>
        <v>#REF!</v>
      </c>
      <c r="AS235" s="269">
        <v>217</v>
      </c>
      <c r="AT235" s="75">
        <v>420</v>
      </c>
      <c r="AU235" s="75" t="e">
        <f>AT235*#REF!</f>
        <v>#REF!</v>
      </c>
      <c r="AV235" s="73">
        <v>217</v>
      </c>
      <c r="AW235" s="246">
        <v>1938.61</v>
      </c>
      <c r="AX235" s="75" t="e">
        <f>AW235*#REF!</f>
        <v>#REF!</v>
      </c>
      <c r="AY235" s="93"/>
      <c r="AZ235" s="77">
        <f t="shared" si="121"/>
        <v>75</v>
      </c>
      <c r="BA235" s="77">
        <f t="shared" si="135"/>
        <v>594.88166666666666</v>
      </c>
      <c r="BB235" s="77">
        <f t="shared" si="136"/>
        <v>434</v>
      </c>
      <c r="BC235" s="77">
        <f t="shared" si="137"/>
        <v>1938.61</v>
      </c>
      <c r="BD235" s="88"/>
      <c r="BE235" s="89">
        <f t="shared" si="138"/>
        <v>7500</v>
      </c>
      <c r="BF235" s="90">
        <f t="shared" si="138"/>
        <v>59488.166666666664</v>
      </c>
      <c r="BG235" s="91">
        <f t="shared" si="138"/>
        <v>43400</v>
      </c>
      <c r="BH235" s="342">
        <f t="shared" si="139"/>
        <v>388.92</v>
      </c>
      <c r="BI235" s="82"/>
    </row>
    <row r="236" spans="1:61" ht="36" x14ac:dyDescent="0.25">
      <c r="A236" s="137">
        <v>219</v>
      </c>
      <c r="B236" s="83" t="s">
        <v>575</v>
      </c>
      <c r="C236" s="84" t="s">
        <v>592</v>
      </c>
      <c r="D236" s="85" t="s">
        <v>593</v>
      </c>
      <c r="E236" s="86" t="s">
        <v>9</v>
      </c>
      <c r="F236" s="64">
        <v>10</v>
      </c>
      <c r="G236" s="64">
        <f t="shared" si="125"/>
        <v>10</v>
      </c>
      <c r="H236" s="183">
        <v>528.4</v>
      </c>
      <c r="I236" s="184">
        <f t="shared" si="140"/>
        <v>5284</v>
      </c>
      <c r="J236" s="351">
        <v>17027</v>
      </c>
      <c r="K236" s="68">
        <v>100</v>
      </c>
      <c r="L236" s="67">
        <v>189</v>
      </c>
      <c r="M236" s="99">
        <v>650</v>
      </c>
      <c r="N236" s="276">
        <f t="shared" si="126"/>
        <v>65000</v>
      </c>
      <c r="O236" s="67">
        <v>166</v>
      </c>
      <c r="P236" s="99">
        <v>130</v>
      </c>
      <c r="Q236" s="99">
        <f t="shared" si="127"/>
        <v>13000</v>
      </c>
      <c r="R236" s="67">
        <v>600</v>
      </c>
      <c r="S236" s="99">
        <v>200</v>
      </c>
      <c r="T236" s="99">
        <f t="shared" si="128"/>
        <v>20000</v>
      </c>
      <c r="U236" s="98" t="s">
        <v>37</v>
      </c>
      <c r="V236" s="215"/>
      <c r="W236" s="99">
        <f t="shared" si="129"/>
        <v>0</v>
      </c>
      <c r="X236" s="98" t="s">
        <v>37</v>
      </c>
      <c r="Y236" s="215"/>
      <c r="Z236" s="99">
        <f t="shared" si="130"/>
        <v>0</v>
      </c>
      <c r="AA236" s="98" t="s">
        <v>37</v>
      </c>
      <c r="AB236" s="215"/>
      <c r="AC236" s="99">
        <f t="shared" si="131"/>
        <v>0</v>
      </c>
      <c r="AD236" s="98" t="s">
        <v>37</v>
      </c>
      <c r="AE236" s="215"/>
      <c r="AF236" s="99">
        <f t="shared" si="132"/>
        <v>0</v>
      </c>
      <c r="AG236" s="98" t="s">
        <v>37</v>
      </c>
      <c r="AH236" s="215"/>
      <c r="AI236" s="99">
        <f t="shared" si="133"/>
        <v>0</v>
      </c>
      <c r="AJ236" s="98" t="s">
        <v>37</v>
      </c>
      <c r="AK236" s="215"/>
      <c r="AL236" s="248">
        <f t="shared" si="134"/>
        <v>0</v>
      </c>
      <c r="AM236" s="73">
        <v>218</v>
      </c>
      <c r="AN236" s="74">
        <v>672</v>
      </c>
      <c r="AO236" s="75">
        <f t="shared" si="120"/>
        <v>67200</v>
      </c>
      <c r="AP236" s="73">
        <v>218</v>
      </c>
      <c r="AQ236" s="74">
        <v>570</v>
      </c>
      <c r="AR236" s="92" t="e">
        <f>AQ236*#REF!</f>
        <v>#REF!</v>
      </c>
      <c r="AS236" s="269">
        <v>218</v>
      </c>
      <c r="AT236" s="75">
        <v>550</v>
      </c>
      <c r="AU236" s="75" t="e">
        <f>AT236*#REF!</f>
        <v>#REF!</v>
      </c>
      <c r="AV236" s="73">
        <v>218</v>
      </c>
      <c r="AW236" s="246">
        <v>2261.71</v>
      </c>
      <c r="AX236" s="75" t="e">
        <f>AW236*#REF!</f>
        <v>#REF!</v>
      </c>
      <c r="AY236" s="93"/>
      <c r="AZ236" s="77">
        <f t="shared" si="121"/>
        <v>130</v>
      </c>
      <c r="BA236" s="77">
        <f t="shared" si="135"/>
        <v>719.10142857142853</v>
      </c>
      <c r="BB236" s="77">
        <f t="shared" si="136"/>
        <v>570</v>
      </c>
      <c r="BC236" s="77">
        <f t="shared" si="137"/>
        <v>2261.71</v>
      </c>
      <c r="BD236" s="88"/>
      <c r="BE236" s="89">
        <f t="shared" si="138"/>
        <v>13000</v>
      </c>
      <c r="BF236" s="90">
        <f t="shared" si="138"/>
        <v>71910.142857142855</v>
      </c>
      <c r="BG236" s="91">
        <f t="shared" si="138"/>
        <v>57000</v>
      </c>
      <c r="BH236" s="342">
        <f t="shared" si="139"/>
        <v>528.4</v>
      </c>
      <c r="BI236" s="82"/>
    </row>
    <row r="237" spans="1:61" ht="24" x14ac:dyDescent="0.25">
      <c r="A237" s="59">
        <v>220</v>
      </c>
      <c r="B237" s="83" t="s">
        <v>575</v>
      </c>
      <c r="C237" s="84" t="s">
        <v>594</v>
      </c>
      <c r="D237" s="278" t="s">
        <v>595</v>
      </c>
      <c r="E237" s="86" t="s">
        <v>9</v>
      </c>
      <c r="F237" s="64">
        <v>20</v>
      </c>
      <c r="G237" s="64">
        <f t="shared" si="125"/>
        <v>20</v>
      </c>
      <c r="H237" s="183">
        <v>399.2</v>
      </c>
      <c r="I237" s="184">
        <f t="shared" si="140"/>
        <v>7984</v>
      </c>
      <c r="J237" s="351">
        <v>17027</v>
      </c>
      <c r="K237" s="68">
        <v>20</v>
      </c>
      <c r="L237" s="67">
        <v>190</v>
      </c>
      <c r="M237" s="99">
        <v>556</v>
      </c>
      <c r="N237" s="276">
        <f t="shared" si="126"/>
        <v>11120</v>
      </c>
      <c r="O237" s="67">
        <v>167</v>
      </c>
      <c r="P237" s="99">
        <v>120</v>
      </c>
      <c r="Q237" s="99">
        <f t="shared" si="127"/>
        <v>2400</v>
      </c>
      <c r="R237" s="67">
        <v>601</v>
      </c>
      <c r="S237" s="99">
        <v>150</v>
      </c>
      <c r="T237" s="99">
        <f t="shared" si="128"/>
        <v>3000</v>
      </c>
      <c r="U237" s="98" t="s">
        <v>37</v>
      </c>
      <c r="V237" s="215"/>
      <c r="W237" s="99">
        <f t="shared" si="129"/>
        <v>0</v>
      </c>
      <c r="X237" s="98" t="s">
        <v>37</v>
      </c>
      <c r="Y237" s="215"/>
      <c r="Z237" s="99">
        <f t="shared" si="130"/>
        <v>0</v>
      </c>
      <c r="AA237" s="98" t="s">
        <v>37</v>
      </c>
      <c r="AB237" s="215"/>
      <c r="AC237" s="99">
        <f t="shared" si="131"/>
        <v>0</v>
      </c>
      <c r="AD237" s="98" t="s">
        <v>37</v>
      </c>
      <c r="AE237" s="215"/>
      <c r="AF237" s="99">
        <f t="shared" si="132"/>
        <v>0</v>
      </c>
      <c r="AG237" s="98" t="s">
        <v>37</v>
      </c>
      <c r="AH237" s="215"/>
      <c r="AI237" s="99">
        <f t="shared" si="133"/>
        <v>0</v>
      </c>
      <c r="AJ237" s="98" t="s">
        <v>37</v>
      </c>
      <c r="AK237" s="215"/>
      <c r="AL237" s="248">
        <f t="shared" si="134"/>
        <v>0</v>
      </c>
      <c r="AM237" s="73">
        <v>219</v>
      </c>
      <c r="AN237" s="74">
        <v>490</v>
      </c>
      <c r="AO237" s="75">
        <f t="shared" si="120"/>
        <v>9800</v>
      </c>
      <c r="AP237" s="73">
        <v>219</v>
      </c>
      <c r="AQ237" s="74">
        <v>400</v>
      </c>
      <c r="AR237" s="92" t="e">
        <f>AQ237*#REF!</f>
        <v>#REF!</v>
      </c>
      <c r="AS237" s="269">
        <v>219</v>
      </c>
      <c r="AT237" s="75">
        <v>400</v>
      </c>
      <c r="AU237" s="75" t="e">
        <f>AT237*#REF!</f>
        <v>#REF!</v>
      </c>
      <c r="AV237" s="73">
        <v>219</v>
      </c>
      <c r="AW237" s="246">
        <v>2907.92</v>
      </c>
      <c r="AX237" s="75" t="e">
        <f>AW237*#REF!</f>
        <v>#REF!</v>
      </c>
      <c r="AY237" s="93"/>
      <c r="AZ237" s="77">
        <f t="shared" si="121"/>
        <v>120</v>
      </c>
      <c r="BA237" s="77">
        <f t="shared" si="135"/>
        <v>717.70285714285717</v>
      </c>
      <c r="BB237" s="77">
        <f t="shared" si="136"/>
        <v>400</v>
      </c>
      <c r="BC237" s="77">
        <f t="shared" si="137"/>
        <v>2907.92</v>
      </c>
      <c r="BD237" s="88"/>
      <c r="BE237" s="89">
        <f t="shared" si="138"/>
        <v>2400</v>
      </c>
      <c r="BF237" s="90">
        <f t="shared" si="138"/>
        <v>14354.057142857144</v>
      </c>
      <c r="BG237" s="91">
        <f t="shared" si="138"/>
        <v>8000</v>
      </c>
      <c r="BH237" s="342">
        <f t="shared" si="139"/>
        <v>399.2</v>
      </c>
      <c r="BI237" s="82"/>
    </row>
    <row r="238" spans="1:61" ht="24" x14ac:dyDescent="0.25">
      <c r="A238" s="137">
        <v>221</v>
      </c>
      <c r="B238" s="83" t="s">
        <v>575</v>
      </c>
      <c r="C238" s="84" t="s">
        <v>596</v>
      </c>
      <c r="D238" s="85" t="s">
        <v>597</v>
      </c>
      <c r="E238" s="86" t="s">
        <v>9</v>
      </c>
      <c r="F238" s="64">
        <v>35</v>
      </c>
      <c r="G238" s="64">
        <f t="shared" si="125"/>
        <v>35</v>
      </c>
      <c r="H238" s="183">
        <v>67.95</v>
      </c>
      <c r="I238" s="184">
        <f t="shared" si="140"/>
        <v>2378.25</v>
      </c>
      <c r="J238" s="351">
        <v>446546</v>
      </c>
      <c r="K238" s="68">
        <v>162</v>
      </c>
      <c r="L238" s="67">
        <v>96</v>
      </c>
      <c r="M238" s="99">
        <v>45</v>
      </c>
      <c r="N238" s="276">
        <f t="shared" si="126"/>
        <v>7290</v>
      </c>
      <c r="O238" s="67">
        <v>179</v>
      </c>
      <c r="P238" s="99">
        <v>16</v>
      </c>
      <c r="Q238" s="99">
        <f t="shared" si="127"/>
        <v>2592</v>
      </c>
      <c r="R238" s="67">
        <v>610</v>
      </c>
      <c r="S238" s="99">
        <v>25.5</v>
      </c>
      <c r="T238" s="99">
        <f t="shared" si="128"/>
        <v>4131</v>
      </c>
      <c r="U238" s="98" t="s">
        <v>37</v>
      </c>
      <c r="V238" s="215"/>
      <c r="W238" s="99">
        <f t="shared" si="129"/>
        <v>0</v>
      </c>
      <c r="X238" s="67">
        <v>177</v>
      </c>
      <c r="Y238" s="99">
        <v>20</v>
      </c>
      <c r="Z238" s="99">
        <f t="shared" si="130"/>
        <v>3240</v>
      </c>
      <c r="AA238" s="67">
        <v>16</v>
      </c>
      <c r="AB238" s="99">
        <v>89.08</v>
      </c>
      <c r="AC238" s="99">
        <f t="shared" si="131"/>
        <v>14430.96</v>
      </c>
      <c r="AD238" s="98" t="s">
        <v>37</v>
      </c>
      <c r="AE238" s="215"/>
      <c r="AF238" s="99">
        <f t="shared" si="132"/>
        <v>0</v>
      </c>
      <c r="AG238" s="67">
        <v>307</v>
      </c>
      <c r="AH238" s="99">
        <v>5.94</v>
      </c>
      <c r="AI238" s="99">
        <f t="shared" si="133"/>
        <v>962.28000000000009</v>
      </c>
      <c r="AJ238" s="67" t="s">
        <v>598</v>
      </c>
      <c r="AK238" s="99">
        <v>22</v>
      </c>
      <c r="AL238" s="248">
        <f t="shared" si="134"/>
        <v>3564</v>
      </c>
      <c r="AM238" s="73">
        <v>220</v>
      </c>
      <c r="AN238" s="74">
        <v>49</v>
      </c>
      <c r="AO238" s="75">
        <f t="shared" si="120"/>
        <v>7938</v>
      </c>
      <c r="AP238" s="73">
        <v>220</v>
      </c>
      <c r="AQ238" s="74">
        <v>300</v>
      </c>
      <c r="AR238" s="92" t="e">
        <f>AQ238*#REF!</f>
        <v>#REF!</v>
      </c>
      <c r="AS238" s="269">
        <v>220</v>
      </c>
      <c r="AT238" s="75">
        <v>45</v>
      </c>
      <c r="AU238" s="75" t="e">
        <f>AT238*#REF!</f>
        <v>#REF!</v>
      </c>
      <c r="AV238" s="73">
        <v>220</v>
      </c>
      <c r="AW238" s="246">
        <v>565.42999999999995</v>
      </c>
      <c r="AX238" s="75" t="e">
        <f>AW238*#REF!</f>
        <v>#REF!</v>
      </c>
      <c r="AY238" s="93"/>
      <c r="AZ238" s="77">
        <f t="shared" si="121"/>
        <v>5.94</v>
      </c>
      <c r="BA238" s="77">
        <f t="shared" si="135"/>
        <v>107.54090909090907</v>
      </c>
      <c r="BB238" s="77">
        <f t="shared" si="136"/>
        <v>45</v>
      </c>
      <c r="BC238" s="77">
        <f t="shared" si="137"/>
        <v>565.42999999999995</v>
      </c>
      <c r="BD238" s="88"/>
      <c r="BE238" s="89">
        <f t="shared" si="138"/>
        <v>962.28000000000009</v>
      </c>
      <c r="BF238" s="90">
        <f t="shared" si="138"/>
        <v>17421.62727272727</v>
      </c>
      <c r="BG238" s="91">
        <f t="shared" si="138"/>
        <v>7290</v>
      </c>
      <c r="BH238" s="342">
        <f t="shared" si="139"/>
        <v>67.953333333333319</v>
      </c>
      <c r="BI238" s="82"/>
    </row>
    <row r="239" spans="1:61" ht="84" x14ac:dyDescent="0.25">
      <c r="A239" s="59">
        <v>222</v>
      </c>
      <c r="B239" s="83" t="s">
        <v>575</v>
      </c>
      <c r="C239" s="84" t="s">
        <v>599</v>
      </c>
      <c r="D239" s="85" t="s">
        <v>600</v>
      </c>
      <c r="E239" s="86" t="s">
        <v>62</v>
      </c>
      <c r="F239" s="64">
        <v>6</v>
      </c>
      <c r="G239" s="64">
        <f t="shared" si="125"/>
        <v>6</v>
      </c>
      <c r="H239" s="183">
        <v>104.42</v>
      </c>
      <c r="I239" s="184">
        <f t="shared" si="140"/>
        <v>626.52</v>
      </c>
      <c r="J239" s="351">
        <v>446546</v>
      </c>
      <c r="K239" s="68">
        <v>180</v>
      </c>
      <c r="L239" s="67">
        <v>97</v>
      </c>
      <c r="M239" s="99">
        <v>40</v>
      </c>
      <c r="N239" s="276">
        <f t="shared" si="126"/>
        <v>7200</v>
      </c>
      <c r="O239" s="67">
        <v>178</v>
      </c>
      <c r="P239" s="99">
        <v>27</v>
      </c>
      <c r="Q239" s="99">
        <f t="shared" si="127"/>
        <v>4860</v>
      </c>
      <c r="R239" s="98" t="s">
        <v>37</v>
      </c>
      <c r="S239" s="215"/>
      <c r="T239" s="99">
        <f t="shared" si="128"/>
        <v>0</v>
      </c>
      <c r="U239" s="67" t="s">
        <v>179</v>
      </c>
      <c r="V239" s="99">
        <v>20</v>
      </c>
      <c r="W239" s="99">
        <f t="shared" si="129"/>
        <v>3600</v>
      </c>
      <c r="X239" s="98" t="s">
        <v>37</v>
      </c>
      <c r="Y239" s="215"/>
      <c r="Z239" s="99">
        <f t="shared" si="130"/>
        <v>0</v>
      </c>
      <c r="AA239" s="67">
        <v>17</v>
      </c>
      <c r="AB239" s="99">
        <v>262.93</v>
      </c>
      <c r="AC239" s="99">
        <f t="shared" si="131"/>
        <v>47327.4</v>
      </c>
      <c r="AD239" s="67">
        <v>55</v>
      </c>
      <c r="AE239" s="99">
        <v>52.23</v>
      </c>
      <c r="AF239" s="99">
        <f t="shared" si="132"/>
        <v>9401.4</v>
      </c>
      <c r="AG239" s="67">
        <v>310</v>
      </c>
      <c r="AH239" s="99">
        <v>31.32</v>
      </c>
      <c r="AI239" s="99">
        <f t="shared" si="133"/>
        <v>5637.6</v>
      </c>
      <c r="AJ239" s="67" t="s">
        <v>477</v>
      </c>
      <c r="AK239" s="99">
        <v>62</v>
      </c>
      <c r="AL239" s="248">
        <f t="shared" si="134"/>
        <v>11160</v>
      </c>
      <c r="AM239" s="73">
        <v>221</v>
      </c>
      <c r="AN239" s="74">
        <v>112</v>
      </c>
      <c r="AO239" s="75">
        <f t="shared" si="120"/>
        <v>20160</v>
      </c>
      <c r="AP239" s="73">
        <v>221</v>
      </c>
      <c r="AQ239" s="74">
        <v>400</v>
      </c>
      <c r="AR239" s="92" t="e">
        <f>AQ239*#REF!</f>
        <v>#REF!</v>
      </c>
      <c r="AS239" s="269">
        <v>221</v>
      </c>
      <c r="AT239" s="75">
        <v>110</v>
      </c>
      <c r="AU239" s="75" t="e">
        <f>AT239*#REF!</f>
        <v>#REF!</v>
      </c>
      <c r="AV239" s="73">
        <v>221</v>
      </c>
      <c r="AW239" s="246">
        <v>242.33</v>
      </c>
      <c r="AX239" s="75" t="e">
        <f>AW239*#REF!</f>
        <v>#REF!</v>
      </c>
      <c r="AY239" s="93"/>
      <c r="AZ239" s="77">
        <f t="shared" si="121"/>
        <v>20</v>
      </c>
      <c r="BA239" s="77">
        <f t="shared" si="135"/>
        <v>123.6190909090909</v>
      </c>
      <c r="BB239" s="77">
        <f t="shared" si="136"/>
        <v>62</v>
      </c>
      <c r="BC239" s="77">
        <f t="shared" si="137"/>
        <v>400</v>
      </c>
      <c r="BD239" s="88"/>
      <c r="BE239" s="89">
        <f t="shared" si="138"/>
        <v>3600</v>
      </c>
      <c r="BF239" s="90">
        <f t="shared" si="138"/>
        <v>22251.436363636363</v>
      </c>
      <c r="BG239" s="91">
        <f t="shared" si="138"/>
        <v>11160</v>
      </c>
      <c r="BH239" s="342">
        <f t="shared" si="139"/>
        <v>104.42333333333333</v>
      </c>
      <c r="BI239" s="82"/>
    </row>
    <row r="240" spans="1:61" ht="24" x14ac:dyDescent="0.25">
      <c r="A240" s="59">
        <v>223</v>
      </c>
      <c r="B240" s="83" t="s">
        <v>575</v>
      </c>
      <c r="C240" s="84" t="s">
        <v>601</v>
      </c>
      <c r="D240" s="277" t="s">
        <v>602</v>
      </c>
      <c r="E240" s="86" t="s">
        <v>9</v>
      </c>
      <c r="F240" s="64">
        <v>12</v>
      </c>
      <c r="G240" s="64">
        <f t="shared" si="125"/>
        <v>12</v>
      </c>
      <c r="H240" s="183">
        <v>329.24</v>
      </c>
      <c r="I240" s="184">
        <f t="shared" si="140"/>
        <v>3950.88</v>
      </c>
      <c r="J240" s="351">
        <v>17027</v>
      </c>
      <c r="K240" s="68">
        <v>12</v>
      </c>
      <c r="L240" s="67">
        <v>194</v>
      </c>
      <c r="M240" s="99">
        <v>489</v>
      </c>
      <c r="N240" s="276">
        <f t="shared" si="126"/>
        <v>5868</v>
      </c>
      <c r="O240" s="67">
        <v>176</v>
      </c>
      <c r="P240" s="99">
        <v>110</v>
      </c>
      <c r="Q240" s="99">
        <f t="shared" si="127"/>
        <v>1320</v>
      </c>
      <c r="R240" s="67">
        <v>607</v>
      </c>
      <c r="S240" s="99">
        <v>300</v>
      </c>
      <c r="T240" s="99">
        <f t="shared" si="128"/>
        <v>3600</v>
      </c>
      <c r="U240" s="98" t="s">
        <v>37</v>
      </c>
      <c r="V240" s="215"/>
      <c r="W240" s="99">
        <f t="shared" si="129"/>
        <v>0</v>
      </c>
      <c r="X240" s="67">
        <v>175</v>
      </c>
      <c r="Y240" s="99">
        <v>140</v>
      </c>
      <c r="Z240" s="99">
        <f t="shared" si="130"/>
        <v>1680</v>
      </c>
      <c r="AA240" s="98" t="s">
        <v>37</v>
      </c>
      <c r="AB240" s="215"/>
      <c r="AC240" s="99">
        <f t="shared" si="131"/>
        <v>0</v>
      </c>
      <c r="AD240" s="98" t="s">
        <v>37</v>
      </c>
      <c r="AE240" s="215"/>
      <c r="AF240" s="99">
        <f t="shared" si="132"/>
        <v>0</v>
      </c>
      <c r="AG240" s="98" t="s">
        <v>37</v>
      </c>
      <c r="AH240" s="215"/>
      <c r="AI240" s="99">
        <f t="shared" si="133"/>
        <v>0</v>
      </c>
      <c r="AJ240" s="98" t="s">
        <v>37</v>
      </c>
      <c r="AK240" s="215"/>
      <c r="AL240" s="248">
        <f t="shared" si="134"/>
        <v>0</v>
      </c>
      <c r="AM240" s="73">
        <v>222</v>
      </c>
      <c r="AN240" s="74">
        <v>420</v>
      </c>
      <c r="AO240" s="75">
        <f t="shared" si="120"/>
        <v>5040</v>
      </c>
      <c r="AP240" s="73">
        <v>222</v>
      </c>
      <c r="AQ240" s="74">
        <v>380</v>
      </c>
      <c r="AR240" s="92" t="e">
        <f>AQ240*#REF!</f>
        <v>#REF!</v>
      </c>
      <c r="AS240" s="269">
        <v>222</v>
      </c>
      <c r="AT240" s="75">
        <v>380</v>
      </c>
      <c r="AU240" s="75" t="e">
        <f>AT240*#REF!</f>
        <v>#REF!</v>
      </c>
      <c r="AV240" s="73">
        <v>222</v>
      </c>
      <c r="AW240" s="246">
        <v>355.41</v>
      </c>
      <c r="AX240" s="75" t="e">
        <f>AW240*#REF!</f>
        <v>#REF!</v>
      </c>
      <c r="AY240" s="93"/>
      <c r="AZ240" s="77">
        <f t="shared" si="121"/>
        <v>110</v>
      </c>
      <c r="BA240" s="77">
        <f t="shared" si="135"/>
        <v>321.80124999999998</v>
      </c>
      <c r="BB240" s="77">
        <f t="shared" si="136"/>
        <v>367.70500000000004</v>
      </c>
      <c r="BC240" s="77">
        <f t="shared" si="137"/>
        <v>489</v>
      </c>
      <c r="BD240" s="88"/>
      <c r="BE240" s="89">
        <f t="shared" si="138"/>
        <v>1320</v>
      </c>
      <c r="BF240" s="90">
        <f t="shared" si="138"/>
        <v>3861.6149999999998</v>
      </c>
      <c r="BG240" s="91">
        <f t="shared" si="138"/>
        <v>4412.4600000000009</v>
      </c>
      <c r="BH240" s="342">
        <f t="shared" si="139"/>
        <v>329.23499999999996</v>
      </c>
      <c r="BI240" s="82"/>
    </row>
    <row r="241" spans="1:61" ht="36" x14ac:dyDescent="0.25">
      <c r="A241" s="137">
        <v>224</v>
      </c>
      <c r="B241" s="83" t="s">
        <v>575</v>
      </c>
      <c r="C241" s="84" t="s">
        <v>603</v>
      </c>
      <c r="D241" s="277" t="s">
        <v>604</v>
      </c>
      <c r="E241" s="86" t="s">
        <v>9</v>
      </c>
      <c r="F241" s="64">
        <v>12</v>
      </c>
      <c r="G241" s="64">
        <f t="shared" si="125"/>
        <v>12</v>
      </c>
      <c r="H241" s="183">
        <v>413.55</v>
      </c>
      <c r="I241" s="184">
        <f t="shared" si="140"/>
        <v>4962.6000000000004</v>
      </c>
      <c r="J241" s="351">
        <v>17027</v>
      </c>
      <c r="K241" s="68">
        <v>12</v>
      </c>
      <c r="L241" s="67">
        <v>195</v>
      </c>
      <c r="M241" s="99">
        <v>500</v>
      </c>
      <c r="N241" s="276">
        <f t="shared" si="126"/>
        <v>6000</v>
      </c>
      <c r="O241" s="67">
        <v>177</v>
      </c>
      <c r="P241" s="99">
        <v>200</v>
      </c>
      <c r="Q241" s="99">
        <f t="shared" si="127"/>
        <v>2400</v>
      </c>
      <c r="R241" s="98" t="s">
        <v>37</v>
      </c>
      <c r="S241" s="215"/>
      <c r="T241" s="99">
        <f t="shared" si="128"/>
        <v>0</v>
      </c>
      <c r="U241" s="98" t="s">
        <v>37</v>
      </c>
      <c r="V241" s="215"/>
      <c r="W241" s="99">
        <f t="shared" si="129"/>
        <v>0</v>
      </c>
      <c r="X241" s="67">
        <v>176</v>
      </c>
      <c r="Y241" s="99">
        <v>483.08</v>
      </c>
      <c r="Z241" s="99">
        <f t="shared" si="130"/>
        <v>5796.96</v>
      </c>
      <c r="AA241" s="98" t="s">
        <v>37</v>
      </c>
      <c r="AB241" s="215"/>
      <c r="AC241" s="99">
        <f t="shared" si="131"/>
        <v>0</v>
      </c>
      <c r="AD241" s="98" t="s">
        <v>37</v>
      </c>
      <c r="AE241" s="215"/>
      <c r="AF241" s="99">
        <f t="shared" si="132"/>
        <v>0</v>
      </c>
      <c r="AG241" s="98" t="s">
        <v>37</v>
      </c>
      <c r="AH241" s="215"/>
      <c r="AI241" s="99">
        <f t="shared" si="133"/>
        <v>0</v>
      </c>
      <c r="AJ241" s="98" t="s">
        <v>37</v>
      </c>
      <c r="AK241" s="215"/>
      <c r="AL241" s="248">
        <f t="shared" si="134"/>
        <v>0</v>
      </c>
      <c r="AM241" s="73">
        <v>223</v>
      </c>
      <c r="AN241" s="74">
        <v>770</v>
      </c>
      <c r="AO241" s="75">
        <f t="shared" si="120"/>
        <v>9240</v>
      </c>
      <c r="AP241" s="73">
        <v>223</v>
      </c>
      <c r="AQ241" s="74">
        <v>300</v>
      </c>
      <c r="AR241" s="92" t="e">
        <f>AQ241*#REF!</f>
        <v>#REF!</v>
      </c>
      <c r="AS241" s="269">
        <v>223</v>
      </c>
      <c r="AT241" s="75">
        <v>300</v>
      </c>
      <c r="AU241" s="75" t="e">
        <f>AT241*#REF!</f>
        <v>#REF!</v>
      </c>
      <c r="AV241" s="73">
        <v>223</v>
      </c>
      <c r="AW241" s="246">
        <v>484.65</v>
      </c>
      <c r="AX241" s="75" t="e">
        <f>AW241*#REF!</f>
        <v>#REF!</v>
      </c>
      <c r="AY241" s="93"/>
      <c r="AZ241" s="77">
        <f t="shared" si="121"/>
        <v>200</v>
      </c>
      <c r="BA241" s="77">
        <f t="shared" si="135"/>
        <v>433.9614285714286</v>
      </c>
      <c r="BB241" s="77">
        <f t="shared" si="136"/>
        <v>483.08</v>
      </c>
      <c r="BC241" s="77">
        <f t="shared" si="137"/>
        <v>770</v>
      </c>
      <c r="BD241" s="88"/>
      <c r="BE241" s="89">
        <f t="shared" si="138"/>
        <v>2400</v>
      </c>
      <c r="BF241" s="90">
        <f t="shared" si="138"/>
        <v>5207.5371428571434</v>
      </c>
      <c r="BG241" s="91">
        <f t="shared" si="138"/>
        <v>5796.96</v>
      </c>
      <c r="BH241" s="342">
        <f t="shared" si="139"/>
        <v>413.54599999999999</v>
      </c>
      <c r="BI241" s="82"/>
    </row>
    <row r="242" spans="1:61" ht="24" x14ac:dyDescent="0.25">
      <c r="A242" s="59">
        <v>225</v>
      </c>
      <c r="B242" s="83" t="s">
        <v>575</v>
      </c>
      <c r="C242" s="84" t="s">
        <v>605</v>
      </c>
      <c r="D242" s="85" t="s">
        <v>606</v>
      </c>
      <c r="E242" s="86" t="s">
        <v>9</v>
      </c>
      <c r="F242" s="64"/>
      <c r="G242" s="64">
        <f t="shared" si="125"/>
        <v>0</v>
      </c>
      <c r="H242" s="183">
        <v>544.63</v>
      </c>
      <c r="I242" s="184">
        <f t="shared" si="140"/>
        <v>0</v>
      </c>
      <c r="J242" s="351">
        <v>14591</v>
      </c>
      <c r="K242" s="68">
        <v>20</v>
      </c>
      <c r="L242" s="98" t="s">
        <v>37</v>
      </c>
      <c r="M242" s="215"/>
      <c r="N242" s="276">
        <f t="shared" si="126"/>
        <v>0</v>
      </c>
      <c r="O242" s="98" t="s">
        <v>37</v>
      </c>
      <c r="P242" s="215"/>
      <c r="Q242" s="99">
        <f t="shared" si="127"/>
        <v>0</v>
      </c>
      <c r="R242" s="67">
        <v>609</v>
      </c>
      <c r="S242" s="99">
        <v>45</v>
      </c>
      <c r="T242" s="99">
        <f t="shared" si="128"/>
        <v>900</v>
      </c>
      <c r="U242" s="98" t="s">
        <v>37</v>
      </c>
      <c r="V242" s="215"/>
      <c r="W242" s="99">
        <f t="shared" si="129"/>
        <v>0</v>
      </c>
      <c r="X242" s="98" t="s">
        <v>37</v>
      </c>
      <c r="Y242" s="98"/>
      <c r="Z242" s="99">
        <f t="shared" si="130"/>
        <v>0</v>
      </c>
      <c r="AA242" s="98" t="s">
        <v>37</v>
      </c>
      <c r="AB242" s="215"/>
      <c r="AC242" s="99">
        <f t="shared" si="131"/>
        <v>0</v>
      </c>
      <c r="AD242" s="98" t="s">
        <v>37</v>
      </c>
      <c r="AE242" s="215"/>
      <c r="AF242" s="99">
        <f t="shared" si="132"/>
        <v>0</v>
      </c>
      <c r="AG242" s="98" t="s">
        <v>37</v>
      </c>
      <c r="AH242" s="215"/>
      <c r="AI242" s="99">
        <f t="shared" si="133"/>
        <v>0</v>
      </c>
      <c r="AJ242" s="98" t="s">
        <v>37</v>
      </c>
      <c r="AK242" s="215"/>
      <c r="AL242" s="248">
        <f t="shared" si="134"/>
        <v>0</v>
      </c>
      <c r="AM242" s="73">
        <v>224</v>
      </c>
      <c r="AN242" s="74">
        <v>630</v>
      </c>
      <c r="AO242" s="75">
        <f t="shared" si="120"/>
        <v>12600</v>
      </c>
      <c r="AP242" s="73">
        <v>224</v>
      </c>
      <c r="AQ242" s="74">
        <v>700</v>
      </c>
      <c r="AR242" s="92" t="e">
        <f>AQ242*#REF!</f>
        <v>#REF!</v>
      </c>
      <c r="AS242" s="269">
        <v>224</v>
      </c>
      <c r="AT242" s="75">
        <v>600</v>
      </c>
      <c r="AU242" s="75" t="e">
        <f>AT242*#REF!</f>
        <v>#REF!</v>
      </c>
      <c r="AV242" s="73">
        <v>224</v>
      </c>
      <c r="AW242" s="246">
        <v>403.88</v>
      </c>
      <c r="AX242" s="75" t="e">
        <f>AW242*#REF!</f>
        <v>#REF!</v>
      </c>
      <c r="AY242" s="93"/>
      <c r="AZ242" s="77">
        <f t="shared" si="121"/>
        <v>45</v>
      </c>
      <c r="BA242" s="77">
        <f t="shared" si="135"/>
        <v>475.77600000000001</v>
      </c>
      <c r="BB242" s="77">
        <f t="shared" si="136"/>
        <v>600</v>
      </c>
      <c r="BC242" s="77">
        <f t="shared" si="137"/>
        <v>700</v>
      </c>
      <c r="BD242" s="88"/>
      <c r="BE242" s="89">
        <f t="shared" si="138"/>
        <v>900</v>
      </c>
      <c r="BF242" s="90">
        <f t="shared" si="138"/>
        <v>9515.52</v>
      </c>
      <c r="BG242" s="91">
        <f t="shared" si="138"/>
        <v>12000</v>
      </c>
      <c r="BH242" s="342">
        <f t="shared" si="139"/>
        <v>544.62666666666667</v>
      </c>
      <c r="BI242" s="82"/>
    </row>
    <row r="243" spans="1:61" ht="36" x14ac:dyDescent="0.25">
      <c r="A243" s="137">
        <v>226</v>
      </c>
      <c r="B243" s="83" t="s">
        <v>575</v>
      </c>
      <c r="C243" s="84" t="s">
        <v>607</v>
      </c>
      <c r="D243" s="277" t="s">
        <v>608</v>
      </c>
      <c r="E243" s="86" t="s">
        <v>9</v>
      </c>
      <c r="F243" s="64">
        <v>100</v>
      </c>
      <c r="G243" s="64">
        <f t="shared" si="125"/>
        <v>100</v>
      </c>
      <c r="H243" s="183">
        <v>193.37</v>
      </c>
      <c r="I243" s="184">
        <f t="shared" si="140"/>
        <v>19337</v>
      </c>
      <c r="J243" s="351">
        <v>17027</v>
      </c>
      <c r="K243" s="68">
        <v>100</v>
      </c>
      <c r="L243" s="67">
        <v>196</v>
      </c>
      <c r="M243" s="99">
        <v>169</v>
      </c>
      <c r="N243" s="276">
        <f t="shared" si="126"/>
        <v>16900</v>
      </c>
      <c r="O243" s="67">
        <v>174</v>
      </c>
      <c r="P243" s="99">
        <v>64</v>
      </c>
      <c r="Q243" s="99">
        <f t="shared" si="127"/>
        <v>6400</v>
      </c>
      <c r="R243" s="67">
        <v>606</v>
      </c>
      <c r="S243" s="99">
        <v>210</v>
      </c>
      <c r="T243" s="99">
        <f t="shared" si="128"/>
        <v>21000</v>
      </c>
      <c r="U243" s="98" t="s">
        <v>37</v>
      </c>
      <c r="V243" s="215"/>
      <c r="W243" s="99">
        <f t="shared" si="129"/>
        <v>0</v>
      </c>
      <c r="X243" s="67">
        <v>174</v>
      </c>
      <c r="Y243" s="99">
        <v>150</v>
      </c>
      <c r="Z243" s="99">
        <f t="shared" si="130"/>
        <v>15000</v>
      </c>
      <c r="AA243" s="98" t="s">
        <v>37</v>
      </c>
      <c r="AB243" s="215"/>
      <c r="AC243" s="99">
        <f t="shared" si="131"/>
        <v>0</v>
      </c>
      <c r="AD243" s="98" t="s">
        <v>37</v>
      </c>
      <c r="AE243" s="215"/>
      <c r="AF243" s="99">
        <f t="shared" si="132"/>
        <v>0</v>
      </c>
      <c r="AG243" s="98" t="s">
        <v>37</v>
      </c>
      <c r="AH243" s="215"/>
      <c r="AI243" s="99">
        <f t="shared" si="133"/>
        <v>0</v>
      </c>
      <c r="AJ243" s="98" t="s">
        <v>37</v>
      </c>
      <c r="AK243" s="215"/>
      <c r="AL243" s="248">
        <f t="shared" si="134"/>
        <v>0</v>
      </c>
      <c r="AM243" s="73">
        <v>225</v>
      </c>
      <c r="AN243" s="74">
        <v>252</v>
      </c>
      <c r="AO243" s="75">
        <f t="shared" si="120"/>
        <v>25200</v>
      </c>
      <c r="AP243" s="73">
        <v>225</v>
      </c>
      <c r="AQ243" s="74">
        <v>400</v>
      </c>
      <c r="AR243" s="92" t="e">
        <f>AQ243*#REF!</f>
        <v>#REF!</v>
      </c>
      <c r="AS243" s="269">
        <v>225</v>
      </c>
      <c r="AT243" s="75">
        <v>250</v>
      </c>
      <c r="AU243" s="75" t="e">
        <f>AT243*#REF!</f>
        <v>#REF!</v>
      </c>
      <c r="AV243" s="73">
        <v>225</v>
      </c>
      <c r="AW243" s="246">
        <v>129.24</v>
      </c>
      <c r="AX243" s="75" t="e">
        <f>AW243*#REF!</f>
        <v>#REF!</v>
      </c>
      <c r="AY243" s="93"/>
      <c r="AZ243" s="77">
        <f t="shared" si="121"/>
        <v>64</v>
      </c>
      <c r="BA243" s="77">
        <f t="shared" si="135"/>
        <v>203.03</v>
      </c>
      <c r="BB243" s="77">
        <f t="shared" si="136"/>
        <v>189.5</v>
      </c>
      <c r="BC243" s="77">
        <f t="shared" si="137"/>
        <v>400</v>
      </c>
      <c r="BD243" s="88"/>
      <c r="BE243" s="89">
        <f t="shared" si="138"/>
        <v>6400</v>
      </c>
      <c r="BF243" s="90">
        <f t="shared" si="138"/>
        <v>20303</v>
      </c>
      <c r="BG243" s="91">
        <f t="shared" si="138"/>
        <v>18950</v>
      </c>
      <c r="BH243" s="342">
        <f t="shared" si="139"/>
        <v>193.37333333333333</v>
      </c>
      <c r="BI243" s="82"/>
    </row>
    <row r="244" spans="1:61" ht="36" x14ac:dyDescent="0.25">
      <c r="A244" s="59">
        <v>227</v>
      </c>
      <c r="B244" s="83" t="s">
        <v>575</v>
      </c>
      <c r="C244" s="84" t="s">
        <v>609</v>
      </c>
      <c r="D244" s="216" t="s">
        <v>610</v>
      </c>
      <c r="E244" s="86" t="s">
        <v>9</v>
      </c>
      <c r="F244" s="64">
        <v>100</v>
      </c>
      <c r="G244" s="64">
        <f t="shared" si="125"/>
        <v>100</v>
      </c>
      <c r="H244" s="183">
        <v>240</v>
      </c>
      <c r="I244" s="184">
        <f t="shared" si="140"/>
        <v>24000</v>
      </c>
      <c r="J244" s="351">
        <v>17027</v>
      </c>
      <c r="K244" s="68">
        <v>100</v>
      </c>
      <c r="L244" s="67">
        <v>197</v>
      </c>
      <c r="M244" s="99">
        <v>150</v>
      </c>
      <c r="N244" s="276">
        <f t="shared" si="126"/>
        <v>15000</v>
      </c>
      <c r="O244" s="67">
        <v>175</v>
      </c>
      <c r="P244" s="99">
        <v>140</v>
      </c>
      <c r="Q244" s="99">
        <f t="shared" si="127"/>
        <v>14000</v>
      </c>
      <c r="R244" s="98" t="s">
        <v>37</v>
      </c>
      <c r="S244" s="215"/>
      <c r="T244" s="99">
        <f t="shared" si="128"/>
        <v>0</v>
      </c>
      <c r="U244" s="98" t="s">
        <v>37</v>
      </c>
      <c r="V244" s="215"/>
      <c r="W244" s="99">
        <f t="shared" si="129"/>
        <v>0</v>
      </c>
      <c r="X244" s="98" t="s">
        <v>37</v>
      </c>
      <c r="Y244" s="98"/>
      <c r="Z244" s="99">
        <f t="shared" si="130"/>
        <v>0</v>
      </c>
      <c r="AA244" s="98" t="s">
        <v>37</v>
      </c>
      <c r="AB244" s="215"/>
      <c r="AC244" s="99">
        <f t="shared" si="131"/>
        <v>0</v>
      </c>
      <c r="AD244" s="98" t="s">
        <v>37</v>
      </c>
      <c r="AE244" s="215"/>
      <c r="AF244" s="99">
        <f t="shared" si="132"/>
        <v>0</v>
      </c>
      <c r="AG244" s="98" t="s">
        <v>37</v>
      </c>
      <c r="AH244" s="215"/>
      <c r="AI244" s="99">
        <f t="shared" si="133"/>
        <v>0</v>
      </c>
      <c r="AJ244" s="98" t="s">
        <v>37</v>
      </c>
      <c r="AK244" s="215"/>
      <c r="AL244" s="248">
        <f t="shared" si="134"/>
        <v>0</v>
      </c>
      <c r="AM244" s="73">
        <v>226</v>
      </c>
      <c r="AN244" s="74">
        <v>350</v>
      </c>
      <c r="AO244" s="75">
        <f t="shared" si="120"/>
        <v>35000</v>
      </c>
      <c r="AP244" s="73">
        <v>226</v>
      </c>
      <c r="AQ244" s="74">
        <v>450</v>
      </c>
      <c r="AR244" s="92" t="e">
        <f>AQ244*#REF!</f>
        <v>#REF!</v>
      </c>
      <c r="AS244" s="269">
        <v>226</v>
      </c>
      <c r="AT244" s="75">
        <v>320</v>
      </c>
      <c r="AU244" s="75" t="e">
        <f>AT244*#REF!</f>
        <v>#REF!</v>
      </c>
      <c r="AV244" s="73">
        <v>226</v>
      </c>
      <c r="AW244" s="246">
        <v>129.24</v>
      </c>
      <c r="AX244" s="75" t="e">
        <f>AW244*#REF!</f>
        <v>#REF!</v>
      </c>
      <c r="AY244" s="93"/>
      <c r="AZ244" s="77">
        <f t="shared" si="121"/>
        <v>129.24</v>
      </c>
      <c r="BA244" s="77">
        <f t="shared" si="135"/>
        <v>256.54000000000002</v>
      </c>
      <c r="BB244" s="77">
        <f t="shared" si="136"/>
        <v>235</v>
      </c>
      <c r="BC244" s="77">
        <f t="shared" si="137"/>
        <v>450</v>
      </c>
      <c r="BD244" s="88"/>
      <c r="BE244" s="89">
        <f t="shared" si="138"/>
        <v>12924</v>
      </c>
      <c r="BF244" s="90">
        <f t="shared" si="138"/>
        <v>25654.000000000004</v>
      </c>
      <c r="BG244" s="91">
        <f t="shared" si="138"/>
        <v>23500</v>
      </c>
      <c r="BH244" s="342">
        <f t="shared" si="139"/>
        <v>240</v>
      </c>
      <c r="BI244" s="82"/>
    </row>
    <row r="245" spans="1:61" ht="24" x14ac:dyDescent="0.25">
      <c r="A245" s="137">
        <v>228</v>
      </c>
      <c r="B245" s="83" t="s">
        <v>575</v>
      </c>
      <c r="C245" s="84" t="s">
        <v>611</v>
      </c>
      <c r="D245" s="85" t="s">
        <v>612</v>
      </c>
      <c r="E245" s="86" t="s">
        <v>62</v>
      </c>
      <c r="F245" s="64">
        <v>10</v>
      </c>
      <c r="G245" s="64">
        <f t="shared" si="125"/>
        <v>10</v>
      </c>
      <c r="H245" s="183">
        <v>138.71</v>
      </c>
      <c r="I245" s="184">
        <f t="shared" si="140"/>
        <v>1387.1000000000001</v>
      </c>
      <c r="J245" s="351">
        <v>4413</v>
      </c>
      <c r="K245" s="68">
        <v>500</v>
      </c>
      <c r="L245" s="67">
        <v>139</v>
      </c>
      <c r="M245" s="99">
        <v>230</v>
      </c>
      <c r="N245" s="276">
        <f t="shared" si="126"/>
        <v>115000</v>
      </c>
      <c r="O245" s="67">
        <v>254</v>
      </c>
      <c r="P245" s="99">
        <v>45</v>
      </c>
      <c r="Q245" s="99">
        <f t="shared" si="127"/>
        <v>22500</v>
      </c>
      <c r="R245" s="67">
        <v>635</v>
      </c>
      <c r="S245" s="99">
        <v>200</v>
      </c>
      <c r="T245" s="99">
        <f t="shared" si="128"/>
        <v>100000</v>
      </c>
      <c r="U245" s="67" t="s">
        <v>501</v>
      </c>
      <c r="V245" s="99">
        <v>50</v>
      </c>
      <c r="W245" s="99">
        <f t="shared" si="129"/>
        <v>25000</v>
      </c>
      <c r="X245" s="98" t="s">
        <v>37</v>
      </c>
      <c r="Y245" s="98"/>
      <c r="Z245" s="99">
        <f t="shared" si="130"/>
        <v>0</v>
      </c>
      <c r="AA245" s="98" t="s">
        <v>37</v>
      </c>
      <c r="AB245" s="215"/>
      <c r="AC245" s="99">
        <f t="shared" si="131"/>
        <v>0</v>
      </c>
      <c r="AD245" s="98" t="s">
        <v>37</v>
      </c>
      <c r="AE245" s="215"/>
      <c r="AF245" s="99">
        <f t="shared" si="132"/>
        <v>0</v>
      </c>
      <c r="AG245" s="67">
        <v>250</v>
      </c>
      <c r="AH245" s="99">
        <v>24.4</v>
      </c>
      <c r="AI245" s="99">
        <f t="shared" si="133"/>
        <v>12200</v>
      </c>
      <c r="AJ245" s="98" t="s">
        <v>37</v>
      </c>
      <c r="AK245" s="215"/>
      <c r="AL245" s="248">
        <f t="shared" si="134"/>
        <v>0</v>
      </c>
      <c r="AM245" s="73">
        <v>227</v>
      </c>
      <c r="AN245" s="74">
        <v>126</v>
      </c>
      <c r="AO245" s="75">
        <f t="shared" si="120"/>
        <v>63000</v>
      </c>
      <c r="AP245" s="73">
        <v>227</v>
      </c>
      <c r="AQ245" s="74">
        <v>200</v>
      </c>
      <c r="AR245" s="92" t="e">
        <f>AQ245*#REF!</f>
        <v>#REF!</v>
      </c>
      <c r="AS245" s="269">
        <v>227</v>
      </c>
      <c r="AT245" s="75">
        <v>120</v>
      </c>
      <c r="AU245" s="75" t="e">
        <f>AT245*#REF!</f>
        <v>#REF!</v>
      </c>
      <c r="AV245" s="73">
        <v>227</v>
      </c>
      <c r="AW245" s="246">
        <v>242.33</v>
      </c>
      <c r="AX245" s="75" t="e">
        <f>AW245*#REF!</f>
        <v>#REF!</v>
      </c>
      <c r="AY245" s="93"/>
      <c r="AZ245" s="77">
        <f t="shared" si="121"/>
        <v>24.4</v>
      </c>
      <c r="BA245" s="77">
        <f t="shared" si="135"/>
        <v>137.52555555555557</v>
      </c>
      <c r="BB245" s="77">
        <f t="shared" si="136"/>
        <v>126</v>
      </c>
      <c r="BC245" s="77">
        <f t="shared" si="137"/>
        <v>242.33</v>
      </c>
      <c r="BD245" s="88"/>
      <c r="BE245" s="89">
        <f t="shared" si="138"/>
        <v>12200</v>
      </c>
      <c r="BF245" s="90">
        <f t="shared" si="138"/>
        <v>68762.777777777781</v>
      </c>
      <c r="BG245" s="91">
        <f t="shared" si="138"/>
        <v>63000</v>
      </c>
      <c r="BH245" s="342">
        <f t="shared" si="139"/>
        <v>138.71428571428572</v>
      </c>
      <c r="BI245" s="82"/>
    </row>
    <row r="246" spans="1:61" ht="24" x14ac:dyDescent="0.25">
      <c r="A246" s="59">
        <v>229</v>
      </c>
      <c r="B246" s="96" t="s">
        <v>575</v>
      </c>
      <c r="C246" s="84" t="s">
        <v>613</v>
      </c>
      <c r="D246" s="85" t="s">
        <v>614</v>
      </c>
      <c r="E246" s="86" t="s">
        <v>62</v>
      </c>
      <c r="F246" s="64">
        <v>10</v>
      </c>
      <c r="G246" s="64">
        <f t="shared" si="125"/>
        <v>10</v>
      </c>
      <c r="H246" s="183">
        <v>155.05000000000001</v>
      </c>
      <c r="I246" s="184">
        <f t="shared" si="140"/>
        <v>1550.5</v>
      </c>
      <c r="J246" s="351">
        <v>4413</v>
      </c>
      <c r="K246" s="68">
        <v>100</v>
      </c>
      <c r="L246" s="67">
        <v>138</v>
      </c>
      <c r="M246" s="99">
        <v>230</v>
      </c>
      <c r="N246" s="276">
        <f t="shared" si="126"/>
        <v>23000</v>
      </c>
      <c r="O246" s="67">
        <v>254</v>
      </c>
      <c r="P246" s="99">
        <v>45</v>
      </c>
      <c r="Q246" s="99">
        <f t="shared" si="127"/>
        <v>4500</v>
      </c>
      <c r="R246" s="67">
        <v>635</v>
      </c>
      <c r="S246" s="99">
        <v>200</v>
      </c>
      <c r="T246" s="99">
        <f t="shared" si="128"/>
        <v>20000</v>
      </c>
      <c r="U246" s="67" t="s">
        <v>501</v>
      </c>
      <c r="V246" s="99">
        <v>50</v>
      </c>
      <c r="W246" s="99">
        <f t="shared" si="129"/>
        <v>5000</v>
      </c>
      <c r="X246" s="98" t="s">
        <v>37</v>
      </c>
      <c r="Y246" s="98"/>
      <c r="Z246" s="99">
        <f t="shared" si="130"/>
        <v>0</v>
      </c>
      <c r="AA246" s="98" t="s">
        <v>37</v>
      </c>
      <c r="AB246" s="215"/>
      <c r="AC246" s="99">
        <f t="shared" si="131"/>
        <v>0</v>
      </c>
      <c r="AD246" s="98" t="s">
        <v>37</v>
      </c>
      <c r="AE246" s="215"/>
      <c r="AF246" s="99">
        <f t="shared" si="132"/>
        <v>0</v>
      </c>
      <c r="AG246" s="67">
        <v>250</v>
      </c>
      <c r="AH246" s="99">
        <v>24.4</v>
      </c>
      <c r="AI246" s="99">
        <f t="shared" si="133"/>
        <v>2440</v>
      </c>
      <c r="AJ246" s="98" t="s">
        <v>37</v>
      </c>
      <c r="AK246" s="215"/>
      <c r="AL246" s="248">
        <f t="shared" si="134"/>
        <v>0</v>
      </c>
      <c r="AM246" s="73">
        <v>228</v>
      </c>
      <c r="AN246" s="74">
        <v>168</v>
      </c>
      <c r="AO246" s="75">
        <f t="shared" si="120"/>
        <v>16800</v>
      </c>
      <c r="AP246" s="73">
        <v>228</v>
      </c>
      <c r="AQ246" s="74">
        <v>300</v>
      </c>
      <c r="AR246" s="92" t="e">
        <f>AQ246*#REF!</f>
        <v>#REF!</v>
      </c>
      <c r="AS246" s="269">
        <v>228</v>
      </c>
      <c r="AT246" s="75">
        <v>150</v>
      </c>
      <c r="AU246" s="75" t="e">
        <f>AT246*#REF!</f>
        <v>#REF!</v>
      </c>
      <c r="AV246" s="73">
        <v>228</v>
      </c>
      <c r="AW246" s="246">
        <v>242.33</v>
      </c>
      <c r="AX246" s="75" t="e">
        <f>AW246*#REF!</f>
        <v>#REF!</v>
      </c>
      <c r="AY246" s="93"/>
      <c r="AZ246" s="77">
        <f t="shared" si="121"/>
        <v>24.4</v>
      </c>
      <c r="BA246" s="77">
        <f t="shared" si="135"/>
        <v>156.63666666666666</v>
      </c>
      <c r="BB246" s="77">
        <f t="shared" si="136"/>
        <v>168</v>
      </c>
      <c r="BC246" s="77">
        <f t="shared" si="137"/>
        <v>300</v>
      </c>
      <c r="BD246" s="88"/>
      <c r="BE246" s="89">
        <f t="shared" si="138"/>
        <v>2440</v>
      </c>
      <c r="BF246" s="90">
        <f t="shared" si="138"/>
        <v>15663.666666666666</v>
      </c>
      <c r="BG246" s="91">
        <f t="shared" si="138"/>
        <v>16800</v>
      </c>
      <c r="BH246" s="342">
        <f t="shared" si="139"/>
        <v>155.04714285714286</v>
      </c>
      <c r="BI246" s="82"/>
    </row>
    <row r="247" spans="1:61" ht="24" x14ac:dyDescent="0.25">
      <c r="A247" s="137">
        <v>230</v>
      </c>
      <c r="B247" s="96" t="s">
        <v>575</v>
      </c>
      <c r="C247" s="84" t="s">
        <v>615</v>
      </c>
      <c r="D247" s="85" t="s">
        <v>616</v>
      </c>
      <c r="E247" s="86" t="s">
        <v>617</v>
      </c>
      <c r="F247" s="64">
        <v>300</v>
      </c>
      <c r="G247" s="64">
        <f t="shared" si="125"/>
        <v>300</v>
      </c>
      <c r="H247" s="183">
        <v>52.57</v>
      </c>
      <c r="I247" s="184">
        <f t="shared" si="140"/>
        <v>15771</v>
      </c>
      <c r="J247" s="351">
        <v>4413</v>
      </c>
      <c r="K247" s="68">
        <v>300</v>
      </c>
      <c r="L247" s="67">
        <v>141</v>
      </c>
      <c r="M247" s="99">
        <v>65</v>
      </c>
      <c r="N247" s="276">
        <f t="shared" si="126"/>
        <v>19500</v>
      </c>
      <c r="O247" s="67">
        <v>255</v>
      </c>
      <c r="P247" s="99">
        <v>30</v>
      </c>
      <c r="Q247" s="99">
        <f t="shared" si="127"/>
        <v>9000</v>
      </c>
      <c r="R247" s="67">
        <v>634</v>
      </c>
      <c r="S247" s="99">
        <v>60</v>
      </c>
      <c r="T247" s="99">
        <f t="shared" si="128"/>
        <v>18000</v>
      </c>
      <c r="U247" s="98" t="s">
        <v>37</v>
      </c>
      <c r="V247" s="215"/>
      <c r="W247" s="99">
        <f t="shared" si="129"/>
        <v>0</v>
      </c>
      <c r="X247" s="67">
        <v>209</v>
      </c>
      <c r="Y247" s="99">
        <v>22</v>
      </c>
      <c r="Z247" s="99">
        <f t="shared" si="130"/>
        <v>6600</v>
      </c>
      <c r="AA247" s="98" t="s">
        <v>37</v>
      </c>
      <c r="AB247" s="215"/>
      <c r="AC247" s="99">
        <f t="shared" si="131"/>
        <v>0</v>
      </c>
      <c r="AD247" s="98" t="s">
        <v>37</v>
      </c>
      <c r="AE247" s="215"/>
      <c r="AF247" s="99">
        <f t="shared" si="132"/>
        <v>0</v>
      </c>
      <c r="AG247" s="67">
        <v>232</v>
      </c>
      <c r="AH247" s="99">
        <v>12.76</v>
      </c>
      <c r="AI247" s="99">
        <f t="shared" si="133"/>
        <v>3828</v>
      </c>
      <c r="AJ247" s="98" t="s">
        <v>37</v>
      </c>
      <c r="AK247" s="215"/>
      <c r="AL247" s="248">
        <f t="shared" si="134"/>
        <v>0</v>
      </c>
      <c r="AM247" s="73">
        <v>229</v>
      </c>
      <c r="AN247" s="74">
        <v>56</v>
      </c>
      <c r="AO247" s="75">
        <f t="shared" si="120"/>
        <v>16800</v>
      </c>
      <c r="AP247" s="73">
        <v>229</v>
      </c>
      <c r="AQ247" s="74">
        <v>80</v>
      </c>
      <c r="AR247" s="92" t="e">
        <f>AQ247*#REF!</f>
        <v>#REF!</v>
      </c>
      <c r="AS247" s="269">
        <v>229</v>
      </c>
      <c r="AT247" s="75">
        <v>55</v>
      </c>
      <c r="AU247" s="75" t="e">
        <f>AT247*#REF!</f>
        <v>#REF!</v>
      </c>
      <c r="AV247" s="73">
        <v>229</v>
      </c>
      <c r="AW247" s="246">
        <v>242.33</v>
      </c>
      <c r="AX247" s="75" t="e">
        <f>AW247*#REF!</f>
        <v>#REF!</v>
      </c>
      <c r="AY247" s="93"/>
      <c r="AZ247" s="77">
        <f t="shared" si="121"/>
        <v>12.76</v>
      </c>
      <c r="BA247" s="77">
        <f t="shared" si="135"/>
        <v>69.232222222222219</v>
      </c>
      <c r="BB247" s="77">
        <f t="shared" si="136"/>
        <v>56</v>
      </c>
      <c r="BC247" s="77">
        <f t="shared" si="137"/>
        <v>242.33</v>
      </c>
      <c r="BD247" s="88"/>
      <c r="BE247" s="89">
        <f t="shared" si="138"/>
        <v>3828</v>
      </c>
      <c r="BF247" s="90">
        <f t="shared" si="138"/>
        <v>20769.666666666664</v>
      </c>
      <c r="BG247" s="91">
        <f t="shared" si="138"/>
        <v>16800</v>
      </c>
      <c r="BH247" s="342">
        <f t="shared" si="139"/>
        <v>52.571428571428569</v>
      </c>
      <c r="BI247" s="82"/>
    </row>
    <row r="248" spans="1:61" ht="24" x14ac:dyDescent="0.25">
      <c r="A248" s="59">
        <v>231</v>
      </c>
      <c r="B248" s="83" t="s">
        <v>575</v>
      </c>
      <c r="C248" s="84" t="s">
        <v>618</v>
      </c>
      <c r="D248" s="85" t="s">
        <v>619</v>
      </c>
      <c r="E248" s="86" t="s">
        <v>9</v>
      </c>
      <c r="F248" s="64">
        <v>6</v>
      </c>
      <c r="G248" s="64">
        <f t="shared" si="125"/>
        <v>6</v>
      </c>
      <c r="H248" s="183">
        <v>180.67</v>
      </c>
      <c r="I248" s="184">
        <f t="shared" si="140"/>
        <v>1084.02</v>
      </c>
      <c r="J248" s="351">
        <v>4413</v>
      </c>
      <c r="K248" s="68">
        <v>250</v>
      </c>
      <c r="L248" s="98" t="s">
        <v>37</v>
      </c>
      <c r="M248" s="215"/>
      <c r="N248" s="276">
        <f t="shared" si="126"/>
        <v>0</v>
      </c>
      <c r="O248" s="98" t="s">
        <v>37</v>
      </c>
      <c r="P248" s="215"/>
      <c r="Q248" s="99">
        <f t="shared" si="127"/>
        <v>0</v>
      </c>
      <c r="R248" s="98" t="s">
        <v>37</v>
      </c>
      <c r="S248" s="215"/>
      <c r="T248" s="99">
        <f t="shared" si="128"/>
        <v>0</v>
      </c>
      <c r="U248" s="98" t="s">
        <v>37</v>
      </c>
      <c r="V248" s="215"/>
      <c r="W248" s="99">
        <f t="shared" si="129"/>
        <v>0</v>
      </c>
      <c r="X248" s="98" t="s">
        <v>37</v>
      </c>
      <c r="Y248" s="215"/>
      <c r="Z248" s="99">
        <f t="shared" si="130"/>
        <v>0</v>
      </c>
      <c r="AA248" s="98" t="s">
        <v>37</v>
      </c>
      <c r="AB248" s="215"/>
      <c r="AC248" s="99">
        <f t="shared" si="131"/>
        <v>0</v>
      </c>
      <c r="AD248" s="98" t="s">
        <v>37</v>
      </c>
      <c r="AE248" s="215"/>
      <c r="AF248" s="99">
        <f t="shared" si="132"/>
        <v>0</v>
      </c>
      <c r="AG248" s="98" t="s">
        <v>37</v>
      </c>
      <c r="AH248" s="215"/>
      <c r="AI248" s="99">
        <f t="shared" si="133"/>
        <v>0</v>
      </c>
      <c r="AJ248" s="98" t="s">
        <v>37</v>
      </c>
      <c r="AK248" s="215"/>
      <c r="AL248" s="248">
        <f t="shared" si="134"/>
        <v>0</v>
      </c>
      <c r="AM248" s="73">
        <v>230</v>
      </c>
      <c r="AN248" s="74">
        <v>119</v>
      </c>
      <c r="AO248" s="75">
        <f t="shared" si="120"/>
        <v>29750</v>
      </c>
      <c r="AP248" s="73">
        <v>230</v>
      </c>
      <c r="AQ248" s="74">
        <v>250</v>
      </c>
      <c r="AR248" s="92" t="e">
        <f>AQ248*#REF!</f>
        <v>#REF!</v>
      </c>
      <c r="AS248" s="269">
        <v>230</v>
      </c>
      <c r="AT248" s="75">
        <v>110</v>
      </c>
      <c r="AU248" s="75" t="e">
        <f>AT248*#REF!</f>
        <v>#REF!</v>
      </c>
      <c r="AV248" s="73">
        <v>230</v>
      </c>
      <c r="AW248" s="246">
        <v>242.33</v>
      </c>
      <c r="AX248" s="75" t="e">
        <f>AW248*#REF!</f>
        <v>#REF!</v>
      </c>
      <c r="AY248" s="93"/>
      <c r="AZ248" s="77">
        <f t="shared" si="121"/>
        <v>110</v>
      </c>
      <c r="BA248" s="77">
        <f t="shared" si="135"/>
        <v>180.33250000000001</v>
      </c>
      <c r="BB248" s="77">
        <f t="shared" si="136"/>
        <v>180.66500000000002</v>
      </c>
      <c r="BC248" s="77">
        <f t="shared" si="137"/>
        <v>250</v>
      </c>
      <c r="BD248" s="88"/>
      <c r="BE248" s="89">
        <f t="shared" si="138"/>
        <v>27500</v>
      </c>
      <c r="BF248" s="90">
        <f t="shared" si="138"/>
        <v>45083.125</v>
      </c>
      <c r="BG248" s="91">
        <f t="shared" si="138"/>
        <v>45166.250000000007</v>
      </c>
      <c r="BH248" s="342">
        <f t="shared" si="139"/>
        <v>180.66500000000002</v>
      </c>
      <c r="BI248" s="82"/>
    </row>
    <row r="249" spans="1:61" ht="24" x14ac:dyDescent="0.25">
      <c r="A249" s="137">
        <v>232</v>
      </c>
      <c r="B249" s="83" t="s">
        <v>575</v>
      </c>
      <c r="C249" s="84" t="s">
        <v>620</v>
      </c>
      <c r="D249" s="277" t="s">
        <v>621</v>
      </c>
      <c r="E249" s="86" t="s">
        <v>9</v>
      </c>
      <c r="F249" s="64">
        <v>200</v>
      </c>
      <c r="G249" s="64">
        <f t="shared" si="125"/>
        <v>200</v>
      </c>
      <c r="H249" s="183">
        <v>43.97</v>
      </c>
      <c r="I249" s="184">
        <f t="shared" si="140"/>
        <v>8794</v>
      </c>
      <c r="J249" s="351">
        <v>17019</v>
      </c>
      <c r="K249" s="68">
        <v>500</v>
      </c>
      <c r="L249" s="67">
        <v>198</v>
      </c>
      <c r="M249" s="99">
        <v>50</v>
      </c>
      <c r="N249" s="276">
        <f t="shared" si="126"/>
        <v>25000</v>
      </c>
      <c r="O249" s="67">
        <v>200</v>
      </c>
      <c r="P249" s="99">
        <v>13</v>
      </c>
      <c r="Q249" s="99">
        <f t="shared" si="127"/>
        <v>6500</v>
      </c>
      <c r="R249" s="98" t="s">
        <v>37</v>
      </c>
      <c r="S249" s="215"/>
      <c r="T249" s="99">
        <f t="shared" si="128"/>
        <v>0</v>
      </c>
      <c r="U249" s="98" t="s">
        <v>37</v>
      </c>
      <c r="V249" s="215"/>
      <c r="W249" s="99">
        <f t="shared" si="129"/>
        <v>0</v>
      </c>
      <c r="X249" s="67">
        <v>210</v>
      </c>
      <c r="Y249" s="99">
        <v>20</v>
      </c>
      <c r="Z249" s="99">
        <f t="shared" si="130"/>
        <v>10000</v>
      </c>
      <c r="AA249" s="67">
        <v>29</v>
      </c>
      <c r="AB249" s="99">
        <v>57.23</v>
      </c>
      <c r="AC249" s="99">
        <f t="shared" si="131"/>
        <v>28615</v>
      </c>
      <c r="AD249" s="67">
        <v>79</v>
      </c>
      <c r="AE249" s="99">
        <v>22.98</v>
      </c>
      <c r="AF249" s="99">
        <f t="shared" si="132"/>
        <v>11490</v>
      </c>
      <c r="AG249" s="98" t="s">
        <v>37</v>
      </c>
      <c r="AH249" s="215"/>
      <c r="AI249" s="99">
        <f t="shared" si="133"/>
        <v>0</v>
      </c>
      <c r="AJ249" s="67" t="s">
        <v>622</v>
      </c>
      <c r="AK249" s="99">
        <v>20</v>
      </c>
      <c r="AL249" s="248">
        <f t="shared" si="134"/>
        <v>10000</v>
      </c>
      <c r="AM249" s="73">
        <v>231</v>
      </c>
      <c r="AN249" s="74">
        <v>35</v>
      </c>
      <c r="AO249" s="75">
        <f t="shared" si="120"/>
        <v>17500</v>
      </c>
      <c r="AP249" s="73">
        <v>231</v>
      </c>
      <c r="AQ249" s="74">
        <v>90</v>
      </c>
      <c r="AR249" s="92" t="e">
        <f>AQ249*#REF!</f>
        <v>#REF!</v>
      </c>
      <c r="AS249" s="269">
        <v>231</v>
      </c>
      <c r="AT249" s="75">
        <v>335</v>
      </c>
      <c r="AU249" s="75" t="e">
        <f>AT249*#REF!</f>
        <v>#REF!</v>
      </c>
      <c r="AV249" s="73">
        <v>231</v>
      </c>
      <c r="AW249" s="246">
        <v>56.54</v>
      </c>
      <c r="AX249" s="75" t="e">
        <f>AW249*#REF!</f>
        <v>#REF!</v>
      </c>
      <c r="AY249" s="93"/>
      <c r="AZ249" s="77">
        <f t="shared" si="121"/>
        <v>13</v>
      </c>
      <c r="BA249" s="77">
        <f t="shared" si="135"/>
        <v>69.974999999999994</v>
      </c>
      <c r="BB249" s="77">
        <f t="shared" si="136"/>
        <v>42.5</v>
      </c>
      <c r="BC249" s="77">
        <f t="shared" si="137"/>
        <v>335</v>
      </c>
      <c r="BD249" s="88"/>
      <c r="BE249" s="89">
        <f t="shared" si="138"/>
        <v>6500</v>
      </c>
      <c r="BF249" s="90">
        <f t="shared" si="138"/>
        <v>34987.5</v>
      </c>
      <c r="BG249" s="91">
        <f t="shared" si="138"/>
        <v>21250</v>
      </c>
      <c r="BH249" s="342">
        <f t="shared" si="139"/>
        <v>43.96875</v>
      </c>
      <c r="BI249" s="82"/>
    </row>
    <row r="250" spans="1:61" ht="24" x14ac:dyDescent="0.25">
      <c r="A250" s="59">
        <v>233</v>
      </c>
      <c r="B250" s="83" t="s">
        <v>575</v>
      </c>
      <c r="C250" s="84" t="s">
        <v>623</v>
      </c>
      <c r="D250" s="277" t="s">
        <v>624</v>
      </c>
      <c r="E250" s="86" t="s">
        <v>9</v>
      </c>
      <c r="F250" s="64">
        <v>200</v>
      </c>
      <c r="G250" s="64">
        <f t="shared" si="125"/>
        <v>200</v>
      </c>
      <c r="H250" s="183">
        <v>41.81</v>
      </c>
      <c r="I250" s="184">
        <f t="shared" si="140"/>
        <v>8362</v>
      </c>
      <c r="J250" s="351">
        <v>17019</v>
      </c>
      <c r="K250" s="68">
        <v>3500</v>
      </c>
      <c r="L250" s="67">
        <v>199</v>
      </c>
      <c r="M250" s="99">
        <v>50</v>
      </c>
      <c r="N250" s="276">
        <f t="shared" si="126"/>
        <v>175000</v>
      </c>
      <c r="O250" s="67">
        <v>199</v>
      </c>
      <c r="P250" s="99">
        <v>13</v>
      </c>
      <c r="Q250" s="99">
        <f t="shared" si="127"/>
        <v>45500</v>
      </c>
      <c r="R250" s="98" t="s">
        <v>37</v>
      </c>
      <c r="S250" s="215"/>
      <c r="T250" s="99">
        <f t="shared" si="128"/>
        <v>0</v>
      </c>
      <c r="U250" s="98" t="s">
        <v>37</v>
      </c>
      <c r="V250" s="215"/>
      <c r="W250" s="99">
        <f t="shared" si="129"/>
        <v>0</v>
      </c>
      <c r="X250" s="67">
        <v>210</v>
      </c>
      <c r="Y250" s="99">
        <v>20</v>
      </c>
      <c r="Z250" s="99">
        <f t="shared" si="130"/>
        <v>70000</v>
      </c>
      <c r="AA250" s="98" t="s">
        <v>37</v>
      </c>
      <c r="AB250" s="215"/>
      <c r="AC250" s="99">
        <f t="shared" si="131"/>
        <v>0</v>
      </c>
      <c r="AD250" s="98" t="s">
        <v>37</v>
      </c>
      <c r="AE250" s="215"/>
      <c r="AF250" s="99">
        <f t="shared" si="132"/>
        <v>0</v>
      </c>
      <c r="AG250" s="98" t="s">
        <v>37</v>
      </c>
      <c r="AH250" s="215"/>
      <c r="AI250" s="99">
        <f t="shared" si="133"/>
        <v>0</v>
      </c>
      <c r="AJ250" s="98" t="s">
        <v>37</v>
      </c>
      <c r="AK250" s="215"/>
      <c r="AL250" s="248">
        <f t="shared" si="134"/>
        <v>0</v>
      </c>
      <c r="AM250" s="73">
        <v>232</v>
      </c>
      <c r="AN250" s="74">
        <v>25.2</v>
      </c>
      <c r="AO250" s="75">
        <f t="shared" si="120"/>
        <v>88200</v>
      </c>
      <c r="AP250" s="73">
        <v>232</v>
      </c>
      <c r="AQ250" s="74">
        <v>92</v>
      </c>
      <c r="AR250" s="92" t="e">
        <f>AQ250*#REF!</f>
        <v>#REF!</v>
      </c>
      <c r="AS250" s="269">
        <v>232</v>
      </c>
      <c r="AT250" s="75">
        <v>25</v>
      </c>
      <c r="AU250" s="75" t="e">
        <f>AT250*#REF!</f>
        <v>#REF!</v>
      </c>
      <c r="AV250" s="73">
        <v>232</v>
      </c>
      <c r="AW250" s="246">
        <v>88.85</v>
      </c>
      <c r="AX250" s="75" t="e">
        <f>AW250*#REF!</f>
        <v>#REF!</v>
      </c>
      <c r="AY250" s="93"/>
      <c r="AZ250" s="77">
        <f t="shared" si="121"/>
        <v>13</v>
      </c>
      <c r="BA250" s="77">
        <f t="shared" si="135"/>
        <v>44.864285714285707</v>
      </c>
      <c r="BB250" s="77">
        <f t="shared" si="136"/>
        <v>25.2</v>
      </c>
      <c r="BC250" s="77">
        <f t="shared" si="137"/>
        <v>92</v>
      </c>
      <c r="BD250" s="88"/>
      <c r="BE250" s="89">
        <f t="shared" si="138"/>
        <v>45500</v>
      </c>
      <c r="BF250" s="90">
        <f t="shared" si="138"/>
        <v>157024.99999999997</v>
      </c>
      <c r="BG250" s="91">
        <f t="shared" si="138"/>
        <v>88200</v>
      </c>
      <c r="BH250" s="342">
        <f t="shared" si="139"/>
        <v>41.809999999999988</v>
      </c>
      <c r="BI250" s="82"/>
    </row>
    <row r="251" spans="1:61" ht="24" x14ac:dyDescent="0.25">
      <c r="A251" s="59">
        <v>234</v>
      </c>
      <c r="B251" s="152" t="s">
        <v>575</v>
      </c>
      <c r="C251" s="153" t="s">
        <v>625</v>
      </c>
      <c r="D251" s="279" t="s">
        <v>624</v>
      </c>
      <c r="E251" s="155" t="s">
        <v>9</v>
      </c>
      <c r="F251" s="375">
        <v>100</v>
      </c>
      <c r="G251" s="64">
        <f t="shared" si="125"/>
        <v>100</v>
      </c>
      <c r="H251" s="220">
        <v>36.770000000000003</v>
      </c>
      <c r="I251" s="184">
        <f t="shared" si="140"/>
        <v>3677.0000000000005</v>
      </c>
      <c r="J251" s="352">
        <v>17019</v>
      </c>
      <c r="K251" s="105">
        <v>100</v>
      </c>
      <c r="L251" s="104">
        <v>200</v>
      </c>
      <c r="M251" s="224">
        <v>50</v>
      </c>
      <c r="N251" s="280">
        <f t="shared" si="126"/>
        <v>5000</v>
      </c>
      <c r="O251" s="104">
        <v>201</v>
      </c>
      <c r="P251" s="224">
        <v>13</v>
      </c>
      <c r="Q251" s="224">
        <f t="shared" si="127"/>
        <v>1300</v>
      </c>
      <c r="R251" s="104">
        <v>623</v>
      </c>
      <c r="S251" s="224">
        <v>30</v>
      </c>
      <c r="T251" s="224">
        <f t="shared" si="128"/>
        <v>3000</v>
      </c>
      <c r="U251" s="222" t="s">
        <v>37</v>
      </c>
      <c r="V251" s="223"/>
      <c r="W251" s="224">
        <f t="shared" si="129"/>
        <v>0</v>
      </c>
      <c r="X251" s="104">
        <v>210</v>
      </c>
      <c r="Y251" s="224">
        <v>20</v>
      </c>
      <c r="Z251" s="224">
        <f t="shared" si="130"/>
        <v>2000</v>
      </c>
      <c r="AA251" s="104">
        <v>29</v>
      </c>
      <c r="AB251" s="224">
        <v>57.23</v>
      </c>
      <c r="AC251" s="224">
        <f t="shared" si="131"/>
        <v>5723</v>
      </c>
      <c r="AD251" s="104">
        <v>79</v>
      </c>
      <c r="AE251" s="224">
        <v>22.98</v>
      </c>
      <c r="AF251" s="224">
        <f t="shared" si="132"/>
        <v>2298</v>
      </c>
      <c r="AG251" s="222" t="s">
        <v>37</v>
      </c>
      <c r="AH251" s="223"/>
      <c r="AI251" s="224">
        <f t="shared" si="133"/>
        <v>0</v>
      </c>
      <c r="AJ251" s="104" t="s">
        <v>622</v>
      </c>
      <c r="AK251" s="224">
        <v>20</v>
      </c>
      <c r="AL251" s="256">
        <f t="shared" si="134"/>
        <v>2000</v>
      </c>
      <c r="AM251" s="73">
        <v>233</v>
      </c>
      <c r="AN251" s="74">
        <v>39.200000000000003</v>
      </c>
      <c r="AO251" s="75">
        <f t="shared" si="120"/>
        <v>3920.0000000000005</v>
      </c>
      <c r="AP251" s="73">
        <v>233</v>
      </c>
      <c r="AQ251" s="74">
        <v>80</v>
      </c>
      <c r="AR251" s="92" t="e">
        <f>AQ251*#REF!</f>
        <v>#REF!</v>
      </c>
      <c r="AS251" s="269">
        <v>233</v>
      </c>
      <c r="AT251" s="75">
        <v>35</v>
      </c>
      <c r="AU251" s="75" t="e">
        <f>AT251*#REF!</f>
        <v>#REF!</v>
      </c>
      <c r="AV251" s="73">
        <v>233</v>
      </c>
      <c r="AW251" s="246">
        <v>56.54</v>
      </c>
      <c r="AX251" s="75" t="e">
        <f>AW251*#REF!</f>
        <v>#REF!</v>
      </c>
      <c r="AY251" s="93"/>
      <c r="AZ251" s="77">
        <f t="shared" si="121"/>
        <v>13</v>
      </c>
      <c r="BA251" s="77">
        <f t="shared" si="135"/>
        <v>38.540909090909096</v>
      </c>
      <c r="BB251" s="77">
        <f t="shared" si="136"/>
        <v>35</v>
      </c>
      <c r="BC251" s="77">
        <f t="shared" si="137"/>
        <v>80</v>
      </c>
      <c r="BD251" s="88"/>
      <c r="BE251" s="100">
        <f t="shared" si="138"/>
        <v>1300</v>
      </c>
      <c r="BF251" s="101">
        <f t="shared" si="138"/>
        <v>3854.0909090909095</v>
      </c>
      <c r="BG251" s="102">
        <f t="shared" si="138"/>
        <v>3500</v>
      </c>
      <c r="BH251" s="342">
        <f t="shared" si="139"/>
        <v>36.772222222222219</v>
      </c>
      <c r="BI251" s="82"/>
    </row>
    <row r="252" spans="1:61" s="204" customFormat="1" x14ac:dyDescent="0.25">
      <c r="A252" s="281"/>
      <c r="B252" s="282"/>
      <c r="C252" s="283"/>
      <c r="D252" s="284" t="s">
        <v>626</v>
      </c>
      <c r="E252" s="284"/>
      <c r="F252" s="285"/>
      <c r="G252" s="285"/>
      <c r="H252" s="286"/>
      <c r="I252" s="286">
        <f>SUM(I229:I251)</f>
        <v>221237.27</v>
      </c>
      <c r="J252" s="361"/>
      <c r="K252" s="200"/>
      <c r="L252" s="201"/>
      <c r="M252" s="201"/>
      <c r="N252" s="201"/>
      <c r="O252" s="201"/>
      <c r="P252" s="201"/>
      <c r="Q252" s="201"/>
      <c r="R252" s="201"/>
      <c r="S252" s="201"/>
      <c r="T252" s="201"/>
      <c r="U252" s="201"/>
      <c r="V252" s="201"/>
      <c r="W252" s="201"/>
      <c r="X252" s="201"/>
      <c r="Y252" s="201"/>
      <c r="Z252" s="201"/>
      <c r="AA252" s="202"/>
      <c r="AB252" s="202"/>
      <c r="AC252" s="202"/>
      <c r="AD252" s="202"/>
      <c r="AE252" s="202"/>
      <c r="AF252" s="202"/>
      <c r="AG252" s="202"/>
      <c r="AH252" s="202"/>
      <c r="AI252" s="202"/>
      <c r="AJ252" s="202"/>
      <c r="AK252" s="202"/>
      <c r="AL252" s="202"/>
      <c r="AM252" s="202"/>
      <c r="AN252" s="202"/>
      <c r="AO252" s="202"/>
      <c r="AP252" s="202"/>
      <c r="AQ252" s="202"/>
      <c r="AR252" s="202"/>
      <c r="AS252" s="202"/>
      <c r="AT252" s="202"/>
      <c r="AU252" s="202"/>
      <c r="AV252" s="202"/>
      <c r="AW252" s="202"/>
      <c r="AX252" s="202"/>
      <c r="AY252" s="202"/>
      <c r="AZ252" s="203"/>
      <c r="BA252" s="203"/>
      <c r="BB252" s="203"/>
      <c r="BC252" s="203"/>
      <c r="BD252" s="202"/>
      <c r="BE252" s="172">
        <f>SUM(BE229:BE251)</f>
        <v>258324.28</v>
      </c>
      <c r="BF252" s="172">
        <f t="shared" ref="BF252:BG252" si="141">SUM(BF229:BF251)</f>
        <v>1071286.534227994</v>
      </c>
      <c r="BG252" s="172">
        <f t="shared" si="141"/>
        <v>752273.17</v>
      </c>
      <c r="BH252" s="349"/>
      <c r="BI252" s="82"/>
    </row>
    <row r="253" spans="1:61" x14ac:dyDescent="0.25">
      <c r="A253" s="230"/>
      <c r="B253" s="231"/>
      <c r="C253" s="231"/>
      <c r="D253" s="232" t="s">
        <v>627</v>
      </c>
      <c r="E253" s="233"/>
      <c r="F253" s="234"/>
      <c r="G253" s="234"/>
      <c r="H253" s="235"/>
      <c r="I253" s="236"/>
      <c r="J253" s="178"/>
      <c r="K253" s="179"/>
      <c r="L253" s="178"/>
      <c r="M253" s="178"/>
      <c r="N253" s="178"/>
      <c r="O253" s="178"/>
      <c r="P253" s="178"/>
      <c r="Q253" s="178"/>
      <c r="R253" s="178"/>
      <c r="S253" s="178"/>
      <c r="T253" s="178"/>
      <c r="U253" s="178"/>
      <c r="V253" s="178"/>
      <c r="W253" s="178"/>
      <c r="X253" s="178"/>
      <c r="Y253" s="178"/>
      <c r="Z253" s="178"/>
      <c r="AA253" s="135"/>
      <c r="AB253" s="135"/>
      <c r="AC253" s="135"/>
      <c r="AD253" s="135"/>
      <c r="AE253" s="135"/>
      <c r="AF253" s="135"/>
      <c r="AG253" s="135"/>
      <c r="AH253" s="135"/>
      <c r="AI253" s="135"/>
      <c r="AJ253" s="135"/>
      <c r="AK253" s="135"/>
      <c r="AL253" s="240"/>
      <c r="AM253" s="240"/>
      <c r="AN253" s="240"/>
      <c r="AO253" s="240"/>
      <c r="AP253" s="240"/>
      <c r="AQ253" s="240"/>
      <c r="AR253" s="240"/>
      <c r="AS253" s="240"/>
      <c r="AT253" s="240"/>
      <c r="AU253" s="240"/>
      <c r="AV253" s="240"/>
      <c r="AW253" s="240"/>
      <c r="AX253" s="240"/>
      <c r="AY253" s="240"/>
      <c r="AZ253" s="209"/>
      <c r="BA253" s="209"/>
      <c r="BB253" s="240"/>
      <c r="BC253" s="240"/>
      <c r="BD253" s="240"/>
      <c r="BE253" s="240"/>
      <c r="BF253" s="240"/>
      <c r="BG253" s="240"/>
      <c r="BH253" s="347"/>
      <c r="BI253" s="82"/>
    </row>
    <row r="254" spans="1:61" ht="84" x14ac:dyDescent="0.25">
      <c r="A254" s="59">
        <v>235</v>
      </c>
      <c r="B254" s="262" t="s">
        <v>628</v>
      </c>
      <c r="C254" s="84" t="s">
        <v>629</v>
      </c>
      <c r="D254" s="62" t="s">
        <v>630</v>
      </c>
      <c r="E254" s="63" t="s">
        <v>168</v>
      </c>
      <c r="F254" s="64">
        <v>90</v>
      </c>
      <c r="G254" s="64">
        <f t="shared" ref="G254:G264" si="142">SUM(F254:F254)</f>
        <v>90</v>
      </c>
      <c r="H254" s="183">
        <v>1629.48</v>
      </c>
      <c r="I254" s="184">
        <f>G254*H254</f>
        <v>146653.20000000001</v>
      </c>
      <c r="J254" s="351">
        <v>14591</v>
      </c>
      <c r="K254" s="68">
        <v>260</v>
      </c>
      <c r="L254" s="98" t="s">
        <v>37</v>
      </c>
      <c r="M254" s="215"/>
      <c r="N254" s="99">
        <f t="shared" ref="N254:N264" si="143">M254*K254</f>
        <v>0</v>
      </c>
      <c r="O254" s="67">
        <v>1</v>
      </c>
      <c r="P254" s="99">
        <v>112.5</v>
      </c>
      <c r="Q254" s="99">
        <f t="shared" ref="Q254:Q264" si="144">P254*K254</f>
        <v>29250</v>
      </c>
      <c r="R254" s="98" t="s">
        <v>37</v>
      </c>
      <c r="S254" s="215"/>
      <c r="T254" s="99">
        <f t="shared" ref="T254:T264" si="145">S254*K254</f>
        <v>0</v>
      </c>
      <c r="U254" s="98" t="s">
        <v>37</v>
      </c>
      <c r="V254" s="215"/>
      <c r="W254" s="99">
        <f t="shared" ref="W254:W264" si="146">V254*K254</f>
        <v>0</v>
      </c>
      <c r="X254" s="67">
        <v>79</v>
      </c>
      <c r="Y254" s="99">
        <v>180</v>
      </c>
      <c r="Z254" s="99">
        <f t="shared" ref="Z254:Z264" si="147">Y254*K254</f>
        <v>46800</v>
      </c>
      <c r="AA254" s="98" t="s">
        <v>37</v>
      </c>
      <c r="AB254" s="215"/>
      <c r="AC254" s="99">
        <f t="shared" ref="AC254:AC264" si="148">AB254*K254</f>
        <v>0</v>
      </c>
      <c r="AD254" s="98" t="s">
        <v>37</v>
      </c>
      <c r="AE254" s="215"/>
      <c r="AF254" s="99">
        <f t="shared" ref="AF254:AF264" si="149">AE254*K254</f>
        <v>0</v>
      </c>
      <c r="AG254" s="98" t="s">
        <v>37</v>
      </c>
      <c r="AH254" s="215"/>
      <c r="AI254" s="99">
        <f t="shared" ref="AI254:AI264" si="150">AH254*K254</f>
        <v>0</v>
      </c>
      <c r="AJ254" s="98" t="s">
        <v>37</v>
      </c>
      <c r="AK254" s="215"/>
      <c r="AL254" s="245">
        <f t="shared" ref="AL254:AL264" si="151">AK254*K254</f>
        <v>0</v>
      </c>
      <c r="AM254" s="73">
        <v>234</v>
      </c>
      <c r="AN254" s="74">
        <v>1680</v>
      </c>
      <c r="AO254" s="75">
        <f t="shared" si="120"/>
        <v>436800</v>
      </c>
      <c r="AP254" s="73">
        <v>234</v>
      </c>
      <c r="AQ254" s="74">
        <v>5000</v>
      </c>
      <c r="AR254" s="92" t="e">
        <f>AQ254*#REF!</f>
        <v>#REF!</v>
      </c>
      <c r="AS254" s="269">
        <v>234</v>
      </c>
      <c r="AT254" s="75">
        <v>1750</v>
      </c>
      <c r="AU254" s="75" t="e">
        <f>AT254*#REF!</f>
        <v>#REF!</v>
      </c>
      <c r="AV254" s="73">
        <v>234</v>
      </c>
      <c r="AW254" s="246">
        <v>2907.92</v>
      </c>
      <c r="AX254" s="75" t="e">
        <f>AW254*#REF!</f>
        <v>#REF!</v>
      </c>
      <c r="AY254" s="93"/>
      <c r="AZ254" s="77">
        <f t="shared" si="121"/>
        <v>112.5</v>
      </c>
      <c r="BA254" s="77">
        <f t="shared" ref="BA254:BA264" si="152">AVERAGE(AK254,AH254,AE254,AB254,Y254,V254,S254,P254,M254,AN254,AQ254,AT254,AW254)</f>
        <v>1938.4033333333334</v>
      </c>
      <c r="BB254" s="77">
        <f t="shared" ref="BB254:BB264" si="153">MEDIAN(AK254,AH254,AE254,AB254,Y254,V254,S254,P254,M254,AN254,AQ254,AT254,AW254)</f>
        <v>1715</v>
      </c>
      <c r="BC254" s="77">
        <f t="shared" ref="BC254:BC264" si="154">MAX(AK254,AH254,AE254,AB254,Y254,V254,S254,P254,M254,AN254,AQ254,AT254,AW254)</f>
        <v>5000</v>
      </c>
      <c r="BD254" s="88"/>
      <c r="BE254" s="79">
        <f t="shared" ref="BE254:BG264" si="155">AZ254*$K254</f>
        <v>29250</v>
      </c>
      <c r="BF254" s="80">
        <f t="shared" si="155"/>
        <v>503984.8666666667</v>
      </c>
      <c r="BG254" s="81">
        <f t="shared" si="155"/>
        <v>445900</v>
      </c>
      <c r="BH254" s="342">
        <f t="shared" ref="BH254:BH264" si="156">(SUM(M254,P254,S254,V254,Y254,AB254,AE254,AH254,AK254,AN254,AQ254,AT254,AW254)-MAX(M254,P254,S254,V254,Y254,AB254,AE254,AH254,AK254,AN254,AQ254,AT254,AW254)-MIN(M254,P254,S254,V254,Y254,AB254,AE254,AH254,AK254,AN254,AQ254,AT254,AW254))/(COUNT(M254,P254,S254,V254,Y254,AB254,AE254,AH254,AK254,AN254,AQ254,AT254,AW254)-2)</f>
        <v>1629.48</v>
      </c>
      <c r="BI254" s="82"/>
    </row>
    <row r="255" spans="1:61" ht="84" x14ac:dyDescent="0.25">
      <c r="A255" s="137">
        <v>236</v>
      </c>
      <c r="B255" s="83" t="s">
        <v>628</v>
      </c>
      <c r="C255" s="84" t="s">
        <v>631</v>
      </c>
      <c r="D255" s="85" t="s">
        <v>632</v>
      </c>
      <c r="E255" s="86" t="s">
        <v>633</v>
      </c>
      <c r="F255" s="64">
        <v>30</v>
      </c>
      <c r="G255" s="64">
        <f t="shared" si="142"/>
        <v>30</v>
      </c>
      <c r="H255" s="183">
        <v>611.49</v>
      </c>
      <c r="I255" s="184">
        <f t="shared" ref="I255:I264" si="157">G255*H255</f>
        <v>18344.7</v>
      </c>
      <c r="J255" s="351">
        <v>12955</v>
      </c>
      <c r="K255" s="68">
        <v>135</v>
      </c>
      <c r="L255" s="67">
        <v>6</v>
      </c>
      <c r="M255" s="99">
        <v>220</v>
      </c>
      <c r="N255" s="99">
        <f t="shared" si="143"/>
        <v>29700</v>
      </c>
      <c r="O255" s="67">
        <v>8</v>
      </c>
      <c r="P255" s="99">
        <v>120</v>
      </c>
      <c r="Q255" s="99">
        <f t="shared" si="144"/>
        <v>16200</v>
      </c>
      <c r="R255" s="67">
        <v>540</v>
      </c>
      <c r="S255" s="99">
        <v>420</v>
      </c>
      <c r="T255" s="99">
        <f t="shared" si="145"/>
        <v>56700</v>
      </c>
      <c r="U255" s="98" t="s">
        <v>37</v>
      </c>
      <c r="V255" s="215"/>
      <c r="W255" s="99">
        <f t="shared" si="146"/>
        <v>0</v>
      </c>
      <c r="X255" s="67">
        <v>88</v>
      </c>
      <c r="Y255" s="99">
        <v>200</v>
      </c>
      <c r="Z255" s="99">
        <f t="shared" si="147"/>
        <v>27000</v>
      </c>
      <c r="AA255" s="98" t="s">
        <v>37</v>
      </c>
      <c r="AB255" s="215"/>
      <c r="AC255" s="99">
        <f t="shared" si="148"/>
        <v>0</v>
      </c>
      <c r="AD255" s="98" t="s">
        <v>37</v>
      </c>
      <c r="AE255" s="215"/>
      <c r="AF255" s="99">
        <f t="shared" si="149"/>
        <v>0</v>
      </c>
      <c r="AG255" s="67">
        <v>9</v>
      </c>
      <c r="AH255" s="99">
        <v>290.42</v>
      </c>
      <c r="AI255" s="99">
        <f t="shared" si="150"/>
        <v>39206.700000000004</v>
      </c>
      <c r="AJ255" s="98" t="s">
        <v>37</v>
      </c>
      <c r="AK255" s="215"/>
      <c r="AL255" s="248">
        <f t="shared" si="151"/>
        <v>0</v>
      </c>
      <c r="AM255" s="73">
        <v>235</v>
      </c>
      <c r="AN255" s="74">
        <v>1050</v>
      </c>
      <c r="AO255" s="75">
        <f t="shared" si="120"/>
        <v>141750</v>
      </c>
      <c r="AP255" s="73">
        <v>235</v>
      </c>
      <c r="AQ255" s="74">
        <v>1100</v>
      </c>
      <c r="AR255" s="92" t="e">
        <f>AQ255*#REF!</f>
        <v>#REF!</v>
      </c>
      <c r="AS255" s="269">
        <v>235</v>
      </c>
      <c r="AT255" s="75">
        <v>1000</v>
      </c>
      <c r="AU255" s="75" t="e">
        <f>AT255*#REF!</f>
        <v>#REF!</v>
      </c>
      <c r="AV255" s="73">
        <v>235</v>
      </c>
      <c r="AW255" s="246">
        <v>1373.18</v>
      </c>
      <c r="AX255" s="75" t="e">
        <f>AW255*#REF!</f>
        <v>#REF!</v>
      </c>
      <c r="AY255" s="93"/>
      <c r="AZ255" s="77">
        <f t="shared" si="121"/>
        <v>120</v>
      </c>
      <c r="BA255" s="77">
        <f t="shared" si="152"/>
        <v>641.51111111111118</v>
      </c>
      <c r="BB255" s="77">
        <f t="shared" si="153"/>
        <v>420</v>
      </c>
      <c r="BC255" s="77">
        <f t="shared" si="154"/>
        <v>1373.18</v>
      </c>
      <c r="BD255" s="88"/>
      <c r="BE255" s="79">
        <f t="shared" si="155"/>
        <v>16200</v>
      </c>
      <c r="BF255" s="80">
        <f t="shared" si="155"/>
        <v>86604.000000000015</v>
      </c>
      <c r="BG255" s="81">
        <f t="shared" si="155"/>
        <v>56700</v>
      </c>
      <c r="BH255" s="342">
        <f t="shared" si="156"/>
        <v>611.48857142857139</v>
      </c>
      <c r="BI255" s="82"/>
    </row>
    <row r="256" spans="1:61" ht="216" x14ac:dyDescent="0.25">
      <c r="A256" s="59">
        <v>237</v>
      </c>
      <c r="B256" s="83" t="s">
        <v>628</v>
      </c>
      <c r="C256" s="84" t="s">
        <v>634</v>
      </c>
      <c r="D256" s="85" t="s">
        <v>635</v>
      </c>
      <c r="E256" s="86" t="s">
        <v>633</v>
      </c>
      <c r="F256" s="64">
        <v>20</v>
      </c>
      <c r="G256" s="64">
        <f t="shared" si="142"/>
        <v>20</v>
      </c>
      <c r="H256" s="183">
        <v>666.17</v>
      </c>
      <c r="I256" s="184">
        <f t="shared" si="157"/>
        <v>13323.4</v>
      </c>
      <c r="J256" s="351">
        <v>12955</v>
      </c>
      <c r="K256" s="68">
        <v>130</v>
      </c>
      <c r="L256" s="98" t="s">
        <v>37</v>
      </c>
      <c r="M256" s="215"/>
      <c r="N256" s="99">
        <f t="shared" si="143"/>
        <v>0</v>
      </c>
      <c r="O256" s="67">
        <v>9</v>
      </c>
      <c r="P256" s="99">
        <v>200</v>
      </c>
      <c r="Q256" s="99">
        <f t="shared" si="144"/>
        <v>26000</v>
      </c>
      <c r="R256" s="67">
        <v>538</v>
      </c>
      <c r="S256" s="99">
        <v>450</v>
      </c>
      <c r="T256" s="99">
        <f t="shared" si="145"/>
        <v>58500</v>
      </c>
      <c r="U256" s="67" t="s">
        <v>636</v>
      </c>
      <c r="V256" s="99">
        <v>140</v>
      </c>
      <c r="W256" s="99">
        <f t="shared" si="146"/>
        <v>18200</v>
      </c>
      <c r="X256" s="67">
        <v>90</v>
      </c>
      <c r="Y256" s="99">
        <v>379</v>
      </c>
      <c r="Z256" s="99">
        <f t="shared" si="147"/>
        <v>49270</v>
      </c>
      <c r="AA256" s="67">
        <v>42</v>
      </c>
      <c r="AB256" s="99">
        <v>300</v>
      </c>
      <c r="AC256" s="99">
        <f t="shared" si="148"/>
        <v>39000</v>
      </c>
      <c r="AD256" s="67">
        <v>88</v>
      </c>
      <c r="AE256" s="99">
        <v>564.09</v>
      </c>
      <c r="AF256" s="99">
        <f t="shared" si="149"/>
        <v>73331.7</v>
      </c>
      <c r="AG256" s="67">
        <v>1</v>
      </c>
      <c r="AH256" s="99">
        <v>123.62</v>
      </c>
      <c r="AI256" s="99">
        <f t="shared" si="150"/>
        <v>16070.6</v>
      </c>
      <c r="AJ256" s="67" t="s">
        <v>637</v>
      </c>
      <c r="AK256" s="99">
        <v>290</v>
      </c>
      <c r="AL256" s="248">
        <f t="shared" si="151"/>
        <v>37700</v>
      </c>
      <c r="AM256" s="73">
        <v>236</v>
      </c>
      <c r="AN256" s="74">
        <v>1960</v>
      </c>
      <c r="AO256" s="75">
        <f t="shared" si="120"/>
        <v>254800</v>
      </c>
      <c r="AP256" s="73">
        <v>236</v>
      </c>
      <c r="AQ256" s="74">
        <v>1200</v>
      </c>
      <c r="AR256" s="92" t="e">
        <f>AQ256*#REF!</f>
        <v>#REF!</v>
      </c>
      <c r="AS256" s="269">
        <v>236</v>
      </c>
      <c r="AT256" s="75">
        <v>1200</v>
      </c>
      <c r="AU256" s="75" t="e">
        <f>AT256*#REF!</f>
        <v>#REF!</v>
      </c>
      <c r="AV256" s="73">
        <v>236</v>
      </c>
      <c r="AW256" s="246">
        <v>1938.61</v>
      </c>
      <c r="AX256" s="75" t="e">
        <f>AW256*#REF!</f>
        <v>#REF!</v>
      </c>
      <c r="AY256" s="93"/>
      <c r="AZ256" s="77">
        <f t="shared" si="121"/>
        <v>123.62</v>
      </c>
      <c r="BA256" s="77">
        <f t="shared" si="152"/>
        <v>728.77666666666664</v>
      </c>
      <c r="BB256" s="77">
        <f t="shared" si="153"/>
        <v>414.5</v>
      </c>
      <c r="BC256" s="77">
        <f t="shared" si="154"/>
        <v>1960</v>
      </c>
      <c r="BD256" s="88"/>
      <c r="BE256" s="79">
        <f t="shared" si="155"/>
        <v>16070.6</v>
      </c>
      <c r="BF256" s="80">
        <f t="shared" si="155"/>
        <v>94740.96666666666</v>
      </c>
      <c r="BG256" s="81">
        <f t="shared" si="155"/>
        <v>53885</v>
      </c>
      <c r="BH256" s="342">
        <f t="shared" si="156"/>
        <v>666.17</v>
      </c>
      <c r="BI256" s="82"/>
    </row>
    <row r="257" spans="1:61" ht="120" x14ac:dyDescent="0.25">
      <c r="A257" s="137">
        <v>238</v>
      </c>
      <c r="B257" s="83" t="s">
        <v>628</v>
      </c>
      <c r="C257" s="84" t="s">
        <v>638</v>
      </c>
      <c r="D257" s="85" t="s">
        <v>639</v>
      </c>
      <c r="E257" s="86" t="s">
        <v>153</v>
      </c>
      <c r="F257" s="64">
        <v>500</v>
      </c>
      <c r="G257" s="64">
        <f t="shared" si="142"/>
        <v>500</v>
      </c>
      <c r="H257" s="183">
        <v>412</v>
      </c>
      <c r="I257" s="184">
        <f t="shared" si="157"/>
        <v>206000</v>
      </c>
      <c r="J257" s="351">
        <v>20060</v>
      </c>
      <c r="K257" s="68">
        <v>1500</v>
      </c>
      <c r="L257" s="98" t="s">
        <v>37</v>
      </c>
      <c r="M257" s="215"/>
      <c r="N257" s="99">
        <f t="shared" si="143"/>
        <v>0</v>
      </c>
      <c r="O257" s="98" t="s">
        <v>37</v>
      </c>
      <c r="P257" s="215"/>
      <c r="Q257" s="99">
        <f t="shared" si="144"/>
        <v>0</v>
      </c>
      <c r="R257" s="98" t="s">
        <v>37</v>
      </c>
      <c r="S257" s="215"/>
      <c r="T257" s="99">
        <f t="shared" si="145"/>
        <v>0</v>
      </c>
      <c r="U257" s="98" t="s">
        <v>37</v>
      </c>
      <c r="V257" s="215"/>
      <c r="W257" s="99">
        <f t="shared" si="146"/>
        <v>0</v>
      </c>
      <c r="X257" s="98" t="s">
        <v>37</v>
      </c>
      <c r="Y257" s="215"/>
      <c r="Z257" s="99">
        <f t="shared" si="147"/>
        <v>0</v>
      </c>
      <c r="AA257" s="98" t="s">
        <v>37</v>
      </c>
      <c r="AB257" s="215"/>
      <c r="AC257" s="99">
        <f t="shared" si="148"/>
        <v>0</v>
      </c>
      <c r="AD257" s="98" t="s">
        <v>37</v>
      </c>
      <c r="AE257" s="215"/>
      <c r="AF257" s="99">
        <f t="shared" si="149"/>
        <v>0</v>
      </c>
      <c r="AG257" s="98" t="s">
        <v>37</v>
      </c>
      <c r="AH257" s="215"/>
      <c r="AI257" s="99">
        <f t="shared" si="150"/>
        <v>0</v>
      </c>
      <c r="AJ257" s="98" t="s">
        <v>37</v>
      </c>
      <c r="AK257" s="215"/>
      <c r="AL257" s="248">
        <f t="shared" si="151"/>
        <v>0</v>
      </c>
      <c r="AM257" s="73">
        <v>237</v>
      </c>
      <c r="AN257" s="74">
        <v>224</v>
      </c>
      <c r="AO257" s="75">
        <f t="shared" si="120"/>
        <v>336000</v>
      </c>
      <c r="AP257" s="73">
        <v>237</v>
      </c>
      <c r="AQ257" s="74">
        <v>600</v>
      </c>
      <c r="AR257" s="92" t="e">
        <f>AQ257*#REF!</f>
        <v>#REF!</v>
      </c>
      <c r="AS257" s="269">
        <v>237</v>
      </c>
      <c r="AT257" s="75">
        <v>220</v>
      </c>
      <c r="AU257" s="75" t="e">
        <f>AT257*#REF!</f>
        <v>#REF!</v>
      </c>
      <c r="AV257" s="73">
        <v>237</v>
      </c>
      <c r="AW257" s="246">
        <v>29079.16</v>
      </c>
      <c r="AX257" s="75" t="e">
        <f>AW257*#REF!</f>
        <v>#REF!</v>
      </c>
      <c r="AY257" s="93"/>
      <c r="AZ257" s="77">
        <f t="shared" si="121"/>
        <v>220</v>
      </c>
      <c r="BA257" s="77">
        <f t="shared" si="152"/>
        <v>7530.79</v>
      </c>
      <c r="BB257" s="77">
        <f t="shared" si="153"/>
        <v>412</v>
      </c>
      <c r="BC257" s="77">
        <f t="shared" si="154"/>
        <v>29079.16</v>
      </c>
      <c r="BD257" s="88"/>
      <c r="BE257" s="79">
        <f t="shared" si="155"/>
        <v>330000</v>
      </c>
      <c r="BF257" s="80">
        <f t="shared" si="155"/>
        <v>11296185</v>
      </c>
      <c r="BG257" s="81">
        <f t="shared" si="155"/>
        <v>618000</v>
      </c>
      <c r="BH257" s="342">
        <f t="shared" si="156"/>
        <v>412</v>
      </c>
      <c r="BI257" s="82"/>
    </row>
    <row r="258" spans="1:61" ht="48" x14ac:dyDescent="0.25">
      <c r="A258" s="59">
        <v>239</v>
      </c>
      <c r="B258" s="83" t="s">
        <v>628</v>
      </c>
      <c r="C258" s="84" t="s">
        <v>640</v>
      </c>
      <c r="D258" s="85" t="s">
        <v>641</v>
      </c>
      <c r="E258" s="86" t="s">
        <v>168</v>
      </c>
      <c r="F258" s="64">
        <v>15</v>
      </c>
      <c r="G258" s="64">
        <f t="shared" si="142"/>
        <v>15</v>
      </c>
      <c r="H258" s="183">
        <v>8041.14</v>
      </c>
      <c r="I258" s="184">
        <f t="shared" si="157"/>
        <v>120617.1</v>
      </c>
      <c r="J258" s="351">
        <v>12556</v>
      </c>
      <c r="K258" s="68">
        <v>200</v>
      </c>
      <c r="L258" s="98" t="s">
        <v>37</v>
      </c>
      <c r="M258" s="215"/>
      <c r="N258" s="99">
        <f t="shared" si="143"/>
        <v>0</v>
      </c>
      <c r="O258" s="98" t="s">
        <v>37</v>
      </c>
      <c r="P258" s="215"/>
      <c r="Q258" s="99">
        <f t="shared" si="144"/>
        <v>0</v>
      </c>
      <c r="R258" s="98" t="s">
        <v>37</v>
      </c>
      <c r="S258" s="215"/>
      <c r="T258" s="99">
        <f t="shared" si="145"/>
        <v>0</v>
      </c>
      <c r="U258" s="98" t="s">
        <v>37</v>
      </c>
      <c r="V258" s="215"/>
      <c r="W258" s="99">
        <f t="shared" si="146"/>
        <v>0</v>
      </c>
      <c r="X258" s="98" t="s">
        <v>37</v>
      </c>
      <c r="Y258" s="215"/>
      <c r="Z258" s="99">
        <f t="shared" si="147"/>
        <v>0</v>
      </c>
      <c r="AA258" s="67">
        <v>70</v>
      </c>
      <c r="AB258" s="99">
        <v>1015.34</v>
      </c>
      <c r="AC258" s="99">
        <f t="shared" si="148"/>
        <v>203068</v>
      </c>
      <c r="AD258" s="98" t="s">
        <v>37</v>
      </c>
      <c r="AE258" s="215"/>
      <c r="AF258" s="99">
        <f t="shared" si="149"/>
        <v>0</v>
      </c>
      <c r="AG258" s="98" t="s">
        <v>37</v>
      </c>
      <c r="AH258" s="215"/>
      <c r="AI258" s="99">
        <f t="shared" si="150"/>
        <v>0</v>
      </c>
      <c r="AJ258" s="98" t="s">
        <v>37</v>
      </c>
      <c r="AK258" s="215"/>
      <c r="AL258" s="248">
        <f t="shared" si="151"/>
        <v>0</v>
      </c>
      <c r="AM258" s="73">
        <v>238</v>
      </c>
      <c r="AN258" s="74">
        <v>9100</v>
      </c>
      <c r="AO258" s="75">
        <f t="shared" si="120"/>
        <v>1820000</v>
      </c>
      <c r="AP258" s="73">
        <v>238</v>
      </c>
      <c r="AQ258" s="74">
        <v>26000</v>
      </c>
      <c r="AR258" s="92" t="e">
        <f>AQ258*#REF!</f>
        <v>#REF!</v>
      </c>
      <c r="AS258" s="269">
        <v>238</v>
      </c>
      <c r="AT258" s="75">
        <v>10500</v>
      </c>
      <c r="AU258" s="75" t="e">
        <f>AT258*#REF!</f>
        <v>#REF!</v>
      </c>
      <c r="AV258" s="73">
        <v>238</v>
      </c>
      <c r="AW258" s="246">
        <v>4523.42</v>
      </c>
      <c r="AX258" s="75" t="e">
        <f>AW258*#REF!</f>
        <v>#REF!</v>
      </c>
      <c r="AY258" s="93"/>
      <c r="AZ258" s="77">
        <f t="shared" si="121"/>
        <v>1015.34</v>
      </c>
      <c r="BA258" s="77">
        <f t="shared" si="152"/>
        <v>10227.751999999999</v>
      </c>
      <c r="BB258" s="77">
        <f t="shared" si="153"/>
        <v>9100</v>
      </c>
      <c r="BC258" s="77">
        <f t="shared" si="154"/>
        <v>26000</v>
      </c>
      <c r="BD258" s="88"/>
      <c r="BE258" s="79">
        <f t="shared" si="155"/>
        <v>203068</v>
      </c>
      <c r="BF258" s="80">
        <f t="shared" si="155"/>
        <v>2045550.3999999997</v>
      </c>
      <c r="BG258" s="81">
        <f t="shared" si="155"/>
        <v>1820000</v>
      </c>
      <c r="BH258" s="342">
        <f t="shared" si="156"/>
        <v>8041.1399999999985</v>
      </c>
      <c r="BI258" s="82"/>
    </row>
    <row r="259" spans="1:61" ht="48" x14ac:dyDescent="0.25">
      <c r="A259" s="137">
        <v>240</v>
      </c>
      <c r="B259" s="83" t="s">
        <v>628</v>
      </c>
      <c r="C259" s="84" t="s">
        <v>642</v>
      </c>
      <c r="D259" s="85" t="s">
        <v>643</v>
      </c>
      <c r="E259" s="86" t="s">
        <v>168</v>
      </c>
      <c r="F259" s="64">
        <v>10</v>
      </c>
      <c r="G259" s="64">
        <f t="shared" si="142"/>
        <v>10</v>
      </c>
      <c r="H259" s="183">
        <v>5728.38</v>
      </c>
      <c r="I259" s="184">
        <f t="shared" si="157"/>
        <v>57283.8</v>
      </c>
      <c r="J259" s="351">
        <v>12556</v>
      </c>
      <c r="K259" s="68">
        <v>600</v>
      </c>
      <c r="L259" s="98" t="s">
        <v>37</v>
      </c>
      <c r="M259" s="215"/>
      <c r="N259" s="99">
        <f t="shared" si="143"/>
        <v>0</v>
      </c>
      <c r="O259" s="98" t="s">
        <v>37</v>
      </c>
      <c r="P259" s="215"/>
      <c r="Q259" s="99">
        <f t="shared" si="144"/>
        <v>0</v>
      </c>
      <c r="R259" s="98" t="s">
        <v>37</v>
      </c>
      <c r="S259" s="215"/>
      <c r="T259" s="99">
        <f t="shared" si="145"/>
        <v>0</v>
      </c>
      <c r="U259" s="98" t="s">
        <v>37</v>
      </c>
      <c r="V259" s="215"/>
      <c r="W259" s="99">
        <f t="shared" si="146"/>
        <v>0</v>
      </c>
      <c r="X259" s="98" t="s">
        <v>37</v>
      </c>
      <c r="Y259" s="215"/>
      <c r="Z259" s="99">
        <f t="shared" si="147"/>
        <v>0</v>
      </c>
      <c r="AA259" s="67">
        <v>69</v>
      </c>
      <c r="AB259" s="99">
        <v>1150.56</v>
      </c>
      <c r="AC259" s="99">
        <f t="shared" si="148"/>
        <v>690336</v>
      </c>
      <c r="AD259" s="98" t="s">
        <v>37</v>
      </c>
      <c r="AE259" s="215"/>
      <c r="AF259" s="99">
        <f t="shared" si="149"/>
        <v>0</v>
      </c>
      <c r="AG259" s="98" t="s">
        <v>37</v>
      </c>
      <c r="AH259" s="215"/>
      <c r="AI259" s="99">
        <f t="shared" si="150"/>
        <v>0</v>
      </c>
      <c r="AJ259" s="98" t="s">
        <v>37</v>
      </c>
      <c r="AK259" s="215"/>
      <c r="AL259" s="248">
        <f t="shared" si="151"/>
        <v>0</v>
      </c>
      <c r="AM259" s="73">
        <v>239</v>
      </c>
      <c r="AN259" s="74">
        <v>4900</v>
      </c>
      <c r="AO259" s="75">
        <f t="shared" si="120"/>
        <v>2940000</v>
      </c>
      <c r="AP259" s="73">
        <v>239</v>
      </c>
      <c r="AQ259" s="74">
        <v>25000</v>
      </c>
      <c r="AR259" s="92" t="e">
        <f>AQ259*#REF!</f>
        <v>#REF!</v>
      </c>
      <c r="AS259" s="269">
        <v>239</v>
      </c>
      <c r="AT259" s="75">
        <v>5500</v>
      </c>
      <c r="AU259" s="75" t="e">
        <f>AT259*#REF!</f>
        <v>#REF!</v>
      </c>
      <c r="AV259" s="73">
        <v>239</v>
      </c>
      <c r="AW259" s="246">
        <v>6785.14</v>
      </c>
      <c r="AX259" s="75" t="e">
        <f>AW259*#REF!</f>
        <v>#REF!</v>
      </c>
      <c r="AY259" s="93"/>
      <c r="AZ259" s="77">
        <f t="shared" si="121"/>
        <v>1150.56</v>
      </c>
      <c r="BA259" s="77">
        <f t="shared" si="152"/>
        <v>8667.14</v>
      </c>
      <c r="BB259" s="77">
        <f t="shared" si="153"/>
        <v>5500</v>
      </c>
      <c r="BC259" s="77">
        <f t="shared" si="154"/>
        <v>25000</v>
      </c>
      <c r="BD259" s="88"/>
      <c r="BE259" s="79">
        <f t="shared" si="155"/>
        <v>690336</v>
      </c>
      <c r="BF259" s="80">
        <f t="shared" si="155"/>
        <v>5200284</v>
      </c>
      <c r="BG259" s="81">
        <f t="shared" si="155"/>
        <v>3300000</v>
      </c>
      <c r="BH259" s="342">
        <f t="shared" si="156"/>
        <v>5728.3799999999983</v>
      </c>
      <c r="BI259" s="82"/>
    </row>
    <row r="260" spans="1:61" ht="84" x14ac:dyDescent="0.25">
      <c r="A260" s="59">
        <v>241</v>
      </c>
      <c r="B260" s="96" t="s">
        <v>628</v>
      </c>
      <c r="C260" s="84" t="s">
        <v>644</v>
      </c>
      <c r="D260" s="85" t="s">
        <v>645</v>
      </c>
      <c r="E260" s="86" t="s">
        <v>168</v>
      </c>
      <c r="F260" s="64">
        <v>12</v>
      </c>
      <c r="G260" s="64">
        <f t="shared" si="142"/>
        <v>12</v>
      </c>
      <c r="H260" s="183">
        <v>15850</v>
      </c>
      <c r="I260" s="184">
        <f t="shared" si="157"/>
        <v>190200</v>
      </c>
      <c r="J260" s="351">
        <v>12556</v>
      </c>
      <c r="K260" s="68">
        <v>160</v>
      </c>
      <c r="L260" s="98" t="s">
        <v>37</v>
      </c>
      <c r="M260" s="215"/>
      <c r="N260" s="99">
        <f t="shared" si="143"/>
        <v>0</v>
      </c>
      <c r="O260" s="98" t="s">
        <v>37</v>
      </c>
      <c r="P260" s="215"/>
      <c r="Q260" s="99">
        <f t="shared" si="144"/>
        <v>0</v>
      </c>
      <c r="R260" s="98" t="s">
        <v>37</v>
      </c>
      <c r="S260" s="215"/>
      <c r="T260" s="99">
        <f t="shared" si="145"/>
        <v>0</v>
      </c>
      <c r="U260" s="98" t="s">
        <v>37</v>
      </c>
      <c r="V260" s="215"/>
      <c r="W260" s="99">
        <f t="shared" si="146"/>
        <v>0</v>
      </c>
      <c r="X260" s="98" t="s">
        <v>37</v>
      </c>
      <c r="Y260" s="215"/>
      <c r="Z260" s="99">
        <f t="shared" si="147"/>
        <v>0</v>
      </c>
      <c r="AA260" s="98" t="s">
        <v>37</v>
      </c>
      <c r="AB260" s="215"/>
      <c r="AC260" s="99">
        <f t="shared" si="148"/>
        <v>0</v>
      </c>
      <c r="AD260" s="98" t="s">
        <v>37</v>
      </c>
      <c r="AE260" s="215"/>
      <c r="AF260" s="99">
        <f t="shared" si="149"/>
        <v>0</v>
      </c>
      <c r="AG260" s="98" t="s">
        <v>37</v>
      </c>
      <c r="AH260" s="215"/>
      <c r="AI260" s="99">
        <f t="shared" si="150"/>
        <v>0</v>
      </c>
      <c r="AJ260" s="98" t="s">
        <v>37</v>
      </c>
      <c r="AK260" s="215"/>
      <c r="AL260" s="248">
        <f t="shared" si="151"/>
        <v>0</v>
      </c>
      <c r="AM260" s="73">
        <v>240</v>
      </c>
      <c r="AN260" s="74">
        <v>7700</v>
      </c>
      <c r="AO260" s="75">
        <f t="shared" si="120"/>
        <v>1232000</v>
      </c>
      <c r="AP260" s="73">
        <v>240</v>
      </c>
      <c r="AQ260" s="74">
        <v>24000</v>
      </c>
      <c r="AR260" s="92" t="e">
        <f>AQ260*#REF!</f>
        <v>#REF!</v>
      </c>
      <c r="AS260" s="269">
        <v>240</v>
      </c>
      <c r="AT260" s="75">
        <v>7500</v>
      </c>
      <c r="AU260" s="75" t="e">
        <f>AT260*#REF!</f>
        <v>#REF!</v>
      </c>
      <c r="AV260" s="73">
        <v>240</v>
      </c>
      <c r="AW260" s="246">
        <v>24232.63</v>
      </c>
      <c r="AX260" s="75" t="e">
        <f>AW260*#REF!</f>
        <v>#REF!</v>
      </c>
      <c r="AY260" s="93"/>
      <c r="AZ260" s="77">
        <f t="shared" si="121"/>
        <v>7500</v>
      </c>
      <c r="BA260" s="77">
        <f t="shared" si="152"/>
        <v>15858.157500000001</v>
      </c>
      <c r="BB260" s="77">
        <f t="shared" si="153"/>
        <v>15850</v>
      </c>
      <c r="BC260" s="77">
        <f t="shared" si="154"/>
        <v>24232.63</v>
      </c>
      <c r="BD260" s="88"/>
      <c r="BE260" s="79">
        <f t="shared" si="155"/>
        <v>1200000</v>
      </c>
      <c r="BF260" s="80">
        <f t="shared" si="155"/>
        <v>2537305.2000000002</v>
      </c>
      <c r="BG260" s="81">
        <f t="shared" si="155"/>
        <v>2536000</v>
      </c>
      <c r="BH260" s="342">
        <f t="shared" si="156"/>
        <v>15850</v>
      </c>
      <c r="BI260" s="82"/>
    </row>
    <row r="261" spans="1:61" ht="84" x14ac:dyDescent="0.25">
      <c r="A261" s="137">
        <v>242</v>
      </c>
      <c r="B261" s="96" t="s">
        <v>628</v>
      </c>
      <c r="C261" s="84" t="s">
        <v>646</v>
      </c>
      <c r="D261" s="85" t="s">
        <v>647</v>
      </c>
      <c r="E261" s="86" t="s">
        <v>168</v>
      </c>
      <c r="F261" s="64">
        <v>3</v>
      </c>
      <c r="G261" s="64">
        <f t="shared" si="142"/>
        <v>3</v>
      </c>
      <c r="H261" s="183">
        <v>20943.060000000001</v>
      </c>
      <c r="I261" s="184">
        <f t="shared" si="157"/>
        <v>62829.180000000008</v>
      </c>
      <c r="J261" s="351">
        <v>12556</v>
      </c>
      <c r="K261" s="68">
        <v>40</v>
      </c>
      <c r="L261" s="98" t="s">
        <v>37</v>
      </c>
      <c r="M261" s="215"/>
      <c r="N261" s="99">
        <f t="shared" si="143"/>
        <v>0</v>
      </c>
      <c r="O261" s="98" t="s">
        <v>37</v>
      </c>
      <c r="P261" s="215"/>
      <c r="Q261" s="99">
        <f t="shared" si="144"/>
        <v>0</v>
      </c>
      <c r="R261" s="98" t="s">
        <v>37</v>
      </c>
      <c r="S261" s="215"/>
      <c r="T261" s="99">
        <f t="shared" si="145"/>
        <v>0</v>
      </c>
      <c r="U261" s="98" t="s">
        <v>37</v>
      </c>
      <c r="V261" s="215"/>
      <c r="W261" s="99">
        <f t="shared" si="146"/>
        <v>0</v>
      </c>
      <c r="X261" s="98" t="s">
        <v>37</v>
      </c>
      <c r="Y261" s="215"/>
      <c r="Z261" s="99">
        <f t="shared" si="147"/>
        <v>0</v>
      </c>
      <c r="AA261" s="98" t="s">
        <v>37</v>
      </c>
      <c r="AB261" s="215"/>
      <c r="AC261" s="99">
        <f t="shared" si="148"/>
        <v>0</v>
      </c>
      <c r="AD261" s="98" t="s">
        <v>37</v>
      </c>
      <c r="AE261" s="215"/>
      <c r="AF261" s="99">
        <f t="shared" si="149"/>
        <v>0</v>
      </c>
      <c r="AG261" s="98" t="s">
        <v>37</v>
      </c>
      <c r="AH261" s="215"/>
      <c r="AI261" s="99">
        <f t="shared" si="150"/>
        <v>0</v>
      </c>
      <c r="AJ261" s="98" t="s">
        <v>37</v>
      </c>
      <c r="AK261" s="215"/>
      <c r="AL261" s="248">
        <f t="shared" si="151"/>
        <v>0</v>
      </c>
      <c r="AM261" s="73">
        <v>241</v>
      </c>
      <c r="AN261" s="74">
        <v>25200</v>
      </c>
      <c r="AO261" s="75">
        <f t="shared" ref="AO261:AO319" si="158">AN261*K261</f>
        <v>1008000</v>
      </c>
      <c r="AP261" s="73">
        <v>241</v>
      </c>
      <c r="AQ261" s="74">
        <v>22500</v>
      </c>
      <c r="AR261" s="92" t="e">
        <f>AQ261*#REF!</f>
        <v>#REF!</v>
      </c>
      <c r="AS261" s="269">
        <v>241</v>
      </c>
      <c r="AT261" s="75">
        <v>18500</v>
      </c>
      <c r="AU261" s="75" t="e">
        <f>AT261*#REF!</f>
        <v>#REF!</v>
      </c>
      <c r="AV261" s="73">
        <v>241</v>
      </c>
      <c r="AW261" s="246">
        <v>19386.11</v>
      </c>
      <c r="AX261" s="75" t="e">
        <f>AW261*#REF!</f>
        <v>#REF!</v>
      </c>
      <c r="AY261" s="93"/>
      <c r="AZ261" s="77">
        <f t="shared" si="121"/>
        <v>18500</v>
      </c>
      <c r="BA261" s="77">
        <f t="shared" si="152"/>
        <v>21396.5275</v>
      </c>
      <c r="BB261" s="77">
        <f t="shared" si="153"/>
        <v>20943.055</v>
      </c>
      <c r="BC261" s="77">
        <f t="shared" si="154"/>
        <v>25200</v>
      </c>
      <c r="BD261" s="88"/>
      <c r="BE261" s="79">
        <f t="shared" si="155"/>
        <v>740000</v>
      </c>
      <c r="BF261" s="80">
        <f t="shared" si="155"/>
        <v>855861.1</v>
      </c>
      <c r="BG261" s="81">
        <f t="shared" si="155"/>
        <v>837722.2</v>
      </c>
      <c r="BH261" s="342">
        <f t="shared" si="156"/>
        <v>20943.055</v>
      </c>
      <c r="BI261" s="82"/>
    </row>
    <row r="262" spans="1:61" ht="72" x14ac:dyDescent="0.25">
      <c r="A262" s="59">
        <v>243</v>
      </c>
      <c r="B262" s="96" t="s">
        <v>628</v>
      </c>
      <c r="C262" s="84" t="s">
        <v>648</v>
      </c>
      <c r="D262" s="85" t="s">
        <v>649</v>
      </c>
      <c r="E262" s="86" t="s">
        <v>168</v>
      </c>
      <c r="F262" s="64">
        <v>3</v>
      </c>
      <c r="G262" s="64">
        <f t="shared" si="142"/>
        <v>3</v>
      </c>
      <c r="H262" s="183">
        <v>13761.82</v>
      </c>
      <c r="I262" s="184">
        <f t="shared" si="157"/>
        <v>41285.46</v>
      </c>
      <c r="J262" s="351">
        <v>12556</v>
      </c>
      <c r="K262" s="68">
        <v>100</v>
      </c>
      <c r="L262" s="98" t="s">
        <v>37</v>
      </c>
      <c r="M262" s="215"/>
      <c r="N262" s="99">
        <f t="shared" si="143"/>
        <v>0</v>
      </c>
      <c r="O262" s="98" t="s">
        <v>37</v>
      </c>
      <c r="P262" s="215"/>
      <c r="Q262" s="99">
        <f t="shared" si="144"/>
        <v>0</v>
      </c>
      <c r="R262" s="98" t="s">
        <v>37</v>
      </c>
      <c r="S262" s="215"/>
      <c r="T262" s="99">
        <f t="shared" si="145"/>
        <v>0</v>
      </c>
      <c r="U262" s="98" t="s">
        <v>37</v>
      </c>
      <c r="V262" s="215"/>
      <c r="W262" s="99">
        <f t="shared" si="146"/>
        <v>0</v>
      </c>
      <c r="X262" s="98" t="s">
        <v>37</v>
      </c>
      <c r="Y262" s="215"/>
      <c r="Z262" s="99">
        <f t="shared" si="147"/>
        <v>0</v>
      </c>
      <c r="AA262" s="98" t="s">
        <v>37</v>
      </c>
      <c r="AB262" s="215"/>
      <c r="AC262" s="99">
        <f t="shared" si="148"/>
        <v>0</v>
      </c>
      <c r="AD262" s="98" t="s">
        <v>37</v>
      </c>
      <c r="AE262" s="215"/>
      <c r="AF262" s="99">
        <f t="shared" si="149"/>
        <v>0</v>
      </c>
      <c r="AG262" s="98" t="s">
        <v>37</v>
      </c>
      <c r="AH262" s="215"/>
      <c r="AI262" s="99">
        <f t="shared" si="150"/>
        <v>0</v>
      </c>
      <c r="AJ262" s="67" t="s">
        <v>650</v>
      </c>
      <c r="AK262" s="99">
        <v>1750</v>
      </c>
      <c r="AL262" s="248">
        <f t="shared" si="151"/>
        <v>175000</v>
      </c>
      <c r="AM262" s="73">
        <v>242</v>
      </c>
      <c r="AN262" s="74">
        <v>16800</v>
      </c>
      <c r="AO262" s="75">
        <f t="shared" si="158"/>
        <v>1680000</v>
      </c>
      <c r="AP262" s="73">
        <v>242</v>
      </c>
      <c r="AQ262" s="74">
        <v>20500</v>
      </c>
      <c r="AR262" s="92" t="e">
        <f>AQ262*#REF!</f>
        <v>#REF!</v>
      </c>
      <c r="AS262" s="269">
        <v>242</v>
      </c>
      <c r="AT262" s="75">
        <v>13500</v>
      </c>
      <c r="AU262" s="75" t="e">
        <f>AT262*#REF!</f>
        <v>#REF!</v>
      </c>
      <c r="AV262" s="73">
        <v>242</v>
      </c>
      <c r="AW262" s="246">
        <v>10985.46</v>
      </c>
      <c r="AX262" s="75" t="e">
        <f>AW262*#REF!</f>
        <v>#REF!</v>
      </c>
      <c r="AY262" s="93"/>
      <c r="AZ262" s="77">
        <f t="shared" ref="AZ262:AZ319" si="159">MIN(AK262,AH262,AE262,AB262,Y262,V262,S262,P262,M262,AN262,AQ262,AT262,AW262)</f>
        <v>1750</v>
      </c>
      <c r="BA262" s="77">
        <f t="shared" si="152"/>
        <v>12707.092000000001</v>
      </c>
      <c r="BB262" s="77">
        <f t="shared" si="153"/>
        <v>13500</v>
      </c>
      <c r="BC262" s="77">
        <f t="shared" si="154"/>
        <v>20500</v>
      </c>
      <c r="BD262" s="88"/>
      <c r="BE262" s="79">
        <f t="shared" si="155"/>
        <v>175000</v>
      </c>
      <c r="BF262" s="80">
        <f t="shared" si="155"/>
        <v>1270709.2</v>
      </c>
      <c r="BG262" s="81">
        <f t="shared" si="155"/>
        <v>1350000</v>
      </c>
      <c r="BH262" s="342">
        <f t="shared" si="156"/>
        <v>13761.82</v>
      </c>
      <c r="BI262" s="82"/>
    </row>
    <row r="263" spans="1:61" ht="84" x14ac:dyDescent="0.25">
      <c r="A263" s="137">
        <v>244</v>
      </c>
      <c r="B263" s="96" t="s">
        <v>628</v>
      </c>
      <c r="C263" s="84" t="s">
        <v>651</v>
      </c>
      <c r="D263" s="85" t="s">
        <v>652</v>
      </c>
      <c r="E263" s="86" t="s">
        <v>168</v>
      </c>
      <c r="F263" s="64">
        <v>3</v>
      </c>
      <c r="G263" s="64">
        <f t="shared" si="142"/>
        <v>3</v>
      </c>
      <c r="H263" s="183">
        <v>8128.38</v>
      </c>
      <c r="I263" s="184">
        <f t="shared" si="157"/>
        <v>24385.14</v>
      </c>
      <c r="J263" s="351">
        <v>12556</v>
      </c>
      <c r="K263" s="68">
        <v>320</v>
      </c>
      <c r="L263" s="98" t="s">
        <v>37</v>
      </c>
      <c r="M263" s="215"/>
      <c r="N263" s="99">
        <f t="shared" si="143"/>
        <v>0</v>
      </c>
      <c r="O263" s="98" t="s">
        <v>37</v>
      </c>
      <c r="P263" s="215"/>
      <c r="Q263" s="99">
        <f t="shared" si="144"/>
        <v>0</v>
      </c>
      <c r="R263" s="98" t="s">
        <v>37</v>
      </c>
      <c r="S263" s="215"/>
      <c r="T263" s="99">
        <f t="shared" si="145"/>
        <v>0</v>
      </c>
      <c r="U263" s="98" t="s">
        <v>37</v>
      </c>
      <c r="V263" s="215"/>
      <c r="W263" s="99">
        <f t="shared" si="146"/>
        <v>0</v>
      </c>
      <c r="X263" s="98" t="s">
        <v>37</v>
      </c>
      <c r="Y263" s="215"/>
      <c r="Z263" s="99">
        <f t="shared" si="147"/>
        <v>0</v>
      </c>
      <c r="AA263" s="98" t="s">
        <v>37</v>
      </c>
      <c r="AB263" s="215"/>
      <c r="AC263" s="99">
        <f t="shared" si="148"/>
        <v>0</v>
      </c>
      <c r="AD263" s="98" t="s">
        <v>37</v>
      </c>
      <c r="AE263" s="215"/>
      <c r="AF263" s="99">
        <f t="shared" si="149"/>
        <v>0</v>
      </c>
      <c r="AG263" s="98" t="s">
        <v>37</v>
      </c>
      <c r="AH263" s="215"/>
      <c r="AI263" s="99">
        <f t="shared" si="150"/>
        <v>0</v>
      </c>
      <c r="AJ263" s="67" t="s">
        <v>653</v>
      </c>
      <c r="AK263" s="99">
        <v>1000</v>
      </c>
      <c r="AL263" s="248">
        <f t="shared" si="151"/>
        <v>320000</v>
      </c>
      <c r="AM263" s="73">
        <v>243</v>
      </c>
      <c r="AN263" s="74">
        <v>9100</v>
      </c>
      <c r="AO263" s="75">
        <f t="shared" si="158"/>
        <v>2912000</v>
      </c>
      <c r="AP263" s="73">
        <v>243</v>
      </c>
      <c r="AQ263" s="74">
        <v>18000</v>
      </c>
      <c r="AR263" s="92" t="e">
        <f>AQ263*#REF!</f>
        <v>#REF!</v>
      </c>
      <c r="AS263" s="269">
        <v>243</v>
      </c>
      <c r="AT263" s="75">
        <v>8500</v>
      </c>
      <c r="AU263" s="75" t="e">
        <f>AT263*#REF!</f>
        <v>#REF!</v>
      </c>
      <c r="AV263" s="73">
        <v>243</v>
      </c>
      <c r="AW263" s="246">
        <v>6785.14</v>
      </c>
      <c r="AX263" s="75" t="e">
        <f>AW263*#REF!</f>
        <v>#REF!</v>
      </c>
      <c r="AY263" s="93"/>
      <c r="AZ263" s="77">
        <f t="shared" si="159"/>
        <v>1000</v>
      </c>
      <c r="BA263" s="77">
        <f t="shared" si="152"/>
        <v>8677.0280000000002</v>
      </c>
      <c r="BB263" s="77">
        <f t="shared" si="153"/>
        <v>8500</v>
      </c>
      <c r="BC263" s="77">
        <f t="shared" si="154"/>
        <v>18000</v>
      </c>
      <c r="BD263" s="88"/>
      <c r="BE263" s="79">
        <f t="shared" si="155"/>
        <v>320000</v>
      </c>
      <c r="BF263" s="80">
        <f t="shared" si="155"/>
        <v>2776648.96</v>
      </c>
      <c r="BG263" s="81">
        <f t="shared" si="155"/>
        <v>2720000</v>
      </c>
      <c r="BH263" s="342">
        <f t="shared" si="156"/>
        <v>8128.38</v>
      </c>
      <c r="BI263" s="82"/>
    </row>
    <row r="264" spans="1:61" ht="48" x14ac:dyDescent="0.25">
      <c r="A264" s="59">
        <v>245</v>
      </c>
      <c r="B264" s="83" t="s">
        <v>628</v>
      </c>
      <c r="C264" s="84" t="s">
        <v>654</v>
      </c>
      <c r="D264" s="85" t="s">
        <v>655</v>
      </c>
      <c r="E264" s="86" t="s">
        <v>168</v>
      </c>
      <c r="F264" s="64">
        <v>80</v>
      </c>
      <c r="G264" s="64">
        <f t="shared" si="142"/>
        <v>80</v>
      </c>
      <c r="H264" s="183">
        <v>6500</v>
      </c>
      <c r="I264" s="184">
        <f t="shared" si="157"/>
        <v>520000</v>
      </c>
      <c r="J264" s="351">
        <v>12556</v>
      </c>
      <c r="K264" s="68">
        <v>80</v>
      </c>
      <c r="L264" s="98" t="s">
        <v>37</v>
      </c>
      <c r="M264" s="215"/>
      <c r="N264" s="99">
        <f t="shared" si="143"/>
        <v>0</v>
      </c>
      <c r="O264" s="98" t="s">
        <v>37</v>
      </c>
      <c r="P264" s="215"/>
      <c r="Q264" s="99">
        <f t="shared" si="144"/>
        <v>0</v>
      </c>
      <c r="R264" s="98" t="s">
        <v>37</v>
      </c>
      <c r="S264" s="215"/>
      <c r="T264" s="99">
        <f t="shared" si="145"/>
        <v>0</v>
      </c>
      <c r="U264" s="98" t="s">
        <v>37</v>
      </c>
      <c r="V264" s="215"/>
      <c r="W264" s="99">
        <f t="shared" si="146"/>
        <v>0</v>
      </c>
      <c r="X264" s="98" t="s">
        <v>37</v>
      </c>
      <c r="Y264" s="215"/>
      <c r="Z264" s="99">
        <f t="shared" si="147"/>
        <v>0</v>
      </c>
      <c r="AA264" s="98" t="s">
        <v>37</v>
      </c>
      <c r="AB264" s="215"/>
      <c r="AC264" s="99">
        <f t="shared" si="148"/>
        <v>0</v>
      </c>
      <c r="AD264" s="98" t="s">
        <v>37</v>
      </c>
      <c r="AE264" s="215"/>
      <c r="AF264" s="99">
        <f t="shared" si="149"/>
        <v>0</v>
      </c>
      <c r="AG264" s="98" t="s">
        <v>37</v>
      </c>
      <c r="AH264" s="215"/>
      <c r="AI264" s="99">
        <f t="shared" si="150"/>
        <v>0</v>
      </c>
      <c r="AJ264" s="98" t="s">
        <v>37</v>
      </c>
      <c r="AK264" s="215"/>
      <c r="AL264" s="256">
        <f t="shared" si="151"/>
        <v>0</v>
      </c>
      <c r="AM264" s="73">
        <v>244</v>
      </c>
      <c r="AN264" s="74">
        <v>7000</v>
      </c>
      <c r="AO264" s="75">
        <f t="shared" si="158"/>
        <v>560000</v>
      </c>
      <c r="AP264" s="73">
        <v>244</v>
      </c>
      <c r="AQ264" s="74">
        <v>6000</v>
      </c>
      <c r="AR264" s="92" t="e">
        <f>AQ264*#REF!</f>
        <v>#REF!</v>
      </c>
      <c r="AS264" s="269">
        <v>244</v>
      </c>
      <c r="AT264" s="75">
        <v>5500</v>
      </c>
      <c r="AU264" s="75" t="e">
        <f>AT264*#REF!</f>
        <v>#REF!</v>
      </c>
      <c r="AV264" s="73">
        <v>244</v>
      </c>
      <c r="AW264" s="246">
        <v>10016.16</v>
      </c>
      <c r="AX264" s="75" t="e">
        <f>AW264*#REF!</f>
        <v>#REF!</v>
      </c>
      <c r="AY264" s="93"/>
      <c r="AZ264" s="77">
        <f t="shared" si="159"/>
        <v>5500</v>
      </c>
      <c r="BA264" s="77">
        <f t="shared" si="152"/>
        <v>7129.04</v>
      </c>
      <c r="BB264" s="77">
        <f t="shared" si="153"/>
        <v>6500</v>
      </c>
      <c r="BC264" s="77">
        <f t="shared" si="154"/>
        <v>10016.16</v>
      </c>
      <c r="BD264" s="88"/>
      <c r="BE264" s="79">
        <f t="shared" si="155"/>
        <v>440000</v>
      </c>
      <c r="BF264" s="80">
        <f t="shared" si="155"/>
        <v>570323.19999999995</v>
      </c>
      <c r="BG264" s="81">
        <f t="shared" si="155"/>
        <v>520000</v>
      </c>
      <c r="BH264" s="342">
        <f t="shared" si="156"/>
        <v>6500</v>
      </c>
      <c r="BI264" s="82"/>
    </row>
    <row r="265" spans="1:61" s="204" customFormat="1" x14ac:dyDescent="0.25">
      <c r="A265" s="225"/>
      <c r="B265" s="114"/>
      <c r="C265" s="115"/>
      <c r="D265" s="116" t="s">
        <v>656</v>
      </c>
      <c r="E265" s="116"/>
      <c r="F265" s="226"/>
      <c r="G265" s="226"/>
      <c r="H265" s="120"/>
      <c r="I265" s="120">
        <f>SUM(I254:I264)</f>
        <v>1400921.98</v>
      </c>
      <c r="J265" s="360"/>
      <c r="K265" s="228"/>
      <c r="L265" s="227"/>
      <c r="M265" s="227"/>
      <c r="N265" s="227"/>
      <c r="O265" s="227"/>
      <c r="P265" s="227"/>
      <c r="Q265" s="227"/>
      <c r="R265" s="227"/>
      <c r="S265" s="227"/>
      <c r="T265" s="227"/>
      <c r="U265" s="227"/>
      <c r="V265" s="227"/>
      <c r="W265" s="227"/>
      <c r="X265" s="227"/>
      <c r="Y265" s="227"/>
      <c r="Z265" s="227"/>
      <c r="AA265" s="229"/>
      <c r="AB265" s="229"/>
      <c r="AC265" s="229"/>
      <c r="AD265" s="229"/>
      <c r="AE265" s="229"/>
      <c r="AF265" s="229"/>
      <c r="AG265" s="229"/>
      <c r="AH265" s="229"/>
      <c r="AI265" s="229"/>
      <c r="AJ265" s="229"/>
      <c r="AK265" s="229"/>
      <c r="AL265" s="229"/>
      <c r="AM265" s="229"/>
      <c r="AN265" s="229"/>
      <c r="AO265" s="229"/>
      <c r="AP265" s="229"/>
      <c r="AQ265" s="229"/>
      <c r="AR265" s="229"/>
      <c r="AS265" s="229"/>
      <c r="AT265" s="229"/>
      <c r="AU265" s="229"/>
      <c r="AV265" s="229"/>
      <c r="AW265" s="229"/>
      <c r="AX265" s="229"/>
      <c r="AY265" s="229"/>
      <c r="AZ265" s="203"/>
      <c r="BA265" s="203"/>
      <c r="BB265" s="203"/>
      <c r="BC265" s="203"/>
      <c r="BD265" s="229"/>
      <c r="BE265" s="125">
        <f>SUM(BE254:BE264)</f>
        <v>4159924.6</v>
      </c>
      <c r="BF265" s="125">
        <f t="shared" ref="BF265:BG265" si="160">SUM(BF254:BF264)</f>
        <v>27238196.893333334</v>
      </c>
      <c r="BG265" s="125">
        <f t="shared" si="160"/>
        <v>14258207.199999999</v>
      </c>
      <c r="BH265" s="203"/>
      <c r="BI265" s="82"/>
    </row>
    <row r="266" spans="1:61" x14ac:dyDescent="0.25">
      <c r="A266" s="230"/>
      <c r="B266" s="231"/>
      <c r="C266" s="231"/>
      <c r="D266" s="232" t="s">
        <v>657</v>
      </c>
      <c r="E266" s="233"/>
      <c r="F266" s="234"/>
      <c r="G266" s="234"/>
      <c r="H266" s="235"/>
      <c r="I266" s="236"/>
      <c r="J266" s="237"/>
      <c r="K266" s="238"/>
      <c r="L266" s="239"/>
      <c r="M266" s="239"/>
      <c r="N266" s="239"/>
      <c r="O266" s="239"/>
      <c r="P266" s="239"/>
      <c r="Q266" s="239"/>
      <c r="R266" s="239"/>
      <c r="S266" s="239"/>
      <c r="T266" s="239"/>
      <c r="U266" s="239"/>
      <c r="V266" s="239"/>
      <c r="W266" s="239"/>
      <c r="X266" s="239"/>
      <c r="Y266" s="239"/>
      <c r="Z266" s="239"/>
      <c r="AA266" s="240"/>
      <c r="AB266" s="240"/>
      <c r="AC266" s="240"/>
      <c r="AD266" s="240"/>
      <c r="AE266" s="240"/>
      <c r="AF266" s="240"/>
      <c r="AG266" s="240"/>
      <c r="AH266" s="240"/>
      <c r="AI266" s="240"/>
      <c r="AJ266" s="240"/>
      <c r="AK266" s="240"/>
      <c r="AL266" s="240"/>
      <c r="AM266" s="240"/>
      <c r="AN266" s="240"/>
      <c r="AO266" s="240"/>
      <c r="AP266" s="240"/>
      <c r="AQ266" s="240"/>
      <c r="AR266" s="240"/>
      <c r="AS266" s="240"/>
      <c r="AT266" s="240"/>
      <c r="AU266" s="240"/>
      <c r="AV266" s="240"/>
      <c r="AW266" s="240"/>
      <c r="AX266" s="240"/>
      <c r="AY266" s="240"/>
      <c r="AZ266" s="209"/>
      <c r="BA266" s="209"/>
      <c r="BB266" s="240"/>
      <c r="BC266" s="240"/>
      <c r="BD266" s="240"/>
      <c r="BE266" s="240"/>
      <c r="BF266" s="240"/>
      <c r="BG266" s="240"/>
      <c r="BH266" s="347"/>
      <c r="BI266" s="82"/>
    </row>
    <row r="267" spans="1:61" ht="48" x14ac:dyDescent="0.25">
      <c r="A267" s="59">
        <v>246</v>
      </c>
      <c r="B267" s="60" t="s">
        <v>658</v>
      </c>
      <c r="C267" s="84" t="s">
        <v>659</v>
      </c>
      <c r="D267" s="287" t="s">
        <v>660</v>
      </c>
      <c r="E267" s="63" t="s">
        <v>633</v>
      </c>
      <c r="F267" s="64">
        <v>30</v>
      </c>
      <c r="G267" s="64">
        <f t="shared" ref="G267:G288" si="161">SUM(F267:F267)</f>
        <v>30</v>
      </c>
      <c r="H267" s="183">
        <v>578.47</v>
      </c>
      <c r="I267" s="184">
        <f>G267*H267</f>
        <v>17354.100000000002</v>
      </c>
      <c r="J267" s="359">
        <v>14389</v>
      </c>
      <c r="K267" s="211">
        <v>30</v>
      </c>
      <c r="L267" s="288">
        <v>1</v>
      </c>
      <c r="M267" s="289">
        <v>200</v>
      </c>
      <c r="N267" s="289">
        <f t="shared" ref="N267:N288" si="162">M267*K267</f>
        <v>6000</v>
      </c>
      <c r="O267" s="213" t="s">
        <v>77</v>
      </c>
      <c r="P267" s="214"/>
      <c r="Q267" s="212">
        <f t="shared" ref="Q267:Q288" si="163">P267*K267</f>
        <v>0</v>
      </c>
      <c r="R267" s="288">
        <v>533</v>
      </c>
      <c r="S267" s="289">
        <v>140.66</v>
      </c>
      <c r="T267" s="289">
        <f t="shared" ref="T267:T288" si="164">S267*K267</f>
        <v>4219.8</v>
      </c>
      <c r="U267" s="213" t="s">
        <v>77</v>
      </c>
      <c r="V267" s="214"/>
      <c r="W267" s="212">
        <f t="shared" ref="W267:W288" si="165">V267*K267</f>
        <v>0</v>
      </c>
      <c r="X267" s="213" t="s">
        <v>77</v>
      </c>
      <c r="Y267" s="214"/>
      <c r="Z267" s="212">
        <f t="shared" ref="Z267:Z288" si="166">Y267*K267</f>
        <v>0</v>
      </c>
      <c r="AA267" s="213" t="s">
        <v>77</v>
      </c>
      <c r="AB267" s="214"/>
      <c r="AC267" s="212">
        <f t="shared" ref="AC267:AC288" si="167">AB267*K267</f>
        <v>0</v>
      </c>
      <c r="AD267" s="213" t="s">
        <v>77</v>
      </c>
      <c r="AE267" s="214"/>
      <c r="AF267" s="212">
        <f t="shared" ref="AF267:AF288" si="168">AE267*K267</f>
        <v>0</v>
      </c>
      <c r="AG267" s="213" t="s">
        <v>77</v>
      </c>
      <c r="AH267" s="214"/>
      <c r="AI267" s="212">
        <f t="shared" ref="AI267:AI288" si="169">AH267*K267</f>
        <v>0</v>
      </c>
      <c r="AJ267" s="213" t="s">
        <v>77</v>
      </c>
      <c r="AK267" s="214"/>
      <c r="AL267" s="245">
        <f t="shared" ref="AL267:AL288" si="170">AK267*K267</f>
        <v>0</v>
      </c>
      <c r="AM267" s="73">
        <v>245</v>
      </c>
      <c r="AN267" s="74">
        <v>800</v>
      </c>
      <c r="AO267" s="75">
        <f t="shared" si="158"/>
        <v>24000</v>
      </c>
      <c r="AP267" s="73">
        <v>245</v>
      </c>
      <c r="AQ267" s="74">
        <v>800</v>
      </c>
      <c r="AR267" s="92" t="e">
        <f>AQ267*#REF!</f>
        <v>#REF!</v>
      </c>
      <c r="AS267" s="73">
        <v>245</v>
      </c>
      <c r="AT267" s="74">
        <v>700</v>
      </c>
      <c r="AU267" s="74" t="e">
        <f>AT267*#REF!</f>
        <v>#REF!</v>
      </c>
      <c r="AV267" s="73">
        <v>245</v>
      </c>
      <c r="AW267" s="246">
        <v>613.89</v>
      </c>
      <c r="AX267" s="75" t="e">
        <f>AW267*#REF!</f>
        <v>#REF!</v>
      </c>
      <c r="AY267" s="93"/>
      <c r="AZ267" s="77">
        <f t="shared" si="159"/>
        <v>140.66</v>
      </c>
      <c r="BA267" s="77">
        <f t="shared" ref="BA267:BA288" si="171">AVERAGE(AK267,AH267,AE267,AB267,Y267,V267,S267,P267,M267,AN267,AQ267,AT267,AW267)</f>
        <v>542.42499999999995</v>
      </c>
      <c r="BB267" s="77">
        <f t="shared" ref="BB267:BB288" si="172">MEDIAN(AK267,AH267,AE267,AB267,Y267,V267,S267,P267,M267,AN267,AQ267,AT267,AW267)</f>
        <v>656.94499999999994</v>
      </c>
      <c r="BC267" s="77">
        <f t="shared" ref="BC267:BC288" si="173">MAX(AK267,AH267,AE267,AB267,Y267,V267,S267,P267,M267,AN267,AQ267,AT267,AW267)</f>
        <v>800</v>
      </c>
      <c r="BD267" s="88"/>
      <c r="BE267" s="79">
        <f t="shared" ref="BE267:BG288" si="174">AZ267*$K267</f>
        <v>4219.8</v>
      </c>
      <c r="BF267" s="80">
        <f t="shared" si="174"/>
        <v>16272.749999999998</v>
      </c>
      <c r="BG267" s="81">
        <f t="shared" si="174"/>
        <v>19708.349999999999</v>
      </c>
      <c r="BH267" s="342">
        <f t="shared" ref="BH267:BH288" si="175">(SUM(M267,P267,S267,V267,Y267,AB267,AE267,AH267,AK267,AN267,AQ267,AT267,AW267)-MAX(M267,P267,S267,V267,Y267,AB267,AE267,AH267,AK267,AN267,AQ267,AT267,AW267)-MIN(M267,P267,S267,V267,Y267,AB267,AE267,AH267,AK267,AN267,AQ267,AT267,AW267))/(COUNT(M267,P267,S267,V267,Y267,AB267,AE267,AH267,AK267,AN267,AQ267,AT267,AW267)-2)</f>
        <v>578.47249999999997</v>
      </c>
      <c r="BI267" s="82"/>
    </row>
    <row r="268" spans="1:61" ht="168" x14ac:dyDescent="0.25">
      <c r="A268" s="137">
        <v>247</v>
      </c>
      <c r="B268" s="83" t="s">
        <v>658</v>
      </c>
      <c r="C268" s="84" t="s">
        <v>661</v>
      </c>
      <c r="D268" s="85" t="s">
        <v>662</v>
      </c>
      <c r="E268" s="86" t="s">
        <v>633</v>
      </c>
      <c r="F268" s="64">
        <v>150</v>
      </c>
      <c r="G268" s="64">
        <f t="shared" si="161"/>
        <v>150</v>
      </c>
      <c r="H268" s="183">
        <v>256.93</v>
      </c>
      <c r="I268" s="184">
        <f t="shared" ref="I268:I288" si="176">G268*H268</f>
        <v>38539.5</v>
      </c>
      <c r="J268" s="359">
        <v>25194</v>
      </c>
      <c r="K268" s="68">
        <v>1430</v>
      </c>
      <c r="L268" s="210">
        <v>4</v>
      </c>
      <c r="M268" s="212">
        <v>200</v>
      </c>
      <c r="N268" s="70">
        <f t="shared" si="162"/>
        <v>286000</v>
      </c>
      <c r="O268" s="71">
        <v>3</v>
      </c>
      <c r="P268" s="70">
        <v>100</v>
      </c>
      <c r="Q268" s="212">
        <f t="shared" si="163"/>
        <v>143000</v>
      </c>
      <c r="R268" s="71">
        <v>534</v>
      </c>
      <c r="S268" s="70">
        <v>160</v>
      </c>
      <c r="T268" s="70">
        <f t="shared" si="164"/>
        <v>228800</v>
      </c>
      <c r="U268" s="213" t="s">
        <v>77</v>
      </c>
      <c r="V268" s="214"/>
      <c r="W268" s="212">
        <f t="shared" si="165"/>
        <v>0</v>
      </c>
      <c r="X268" s="71">
        <v>82</v>
      </c>
      <c r="Y268" s="70">
        <v>100</v>
      </c>
      <c r="Z268" s="212">
        <f t="shared" si="166"/>
        <v>143000</v>
      </c>
      <c r="AA268" s="71">
        <v>40</v>
      </c>
      <c r="AB268" s="70">
        <v>180</v>
      </c>
      <c r="AC268" s="212">
        <f t="shared" si="167"/>
        <v>257400</v>
      </c>
      <c r="AD268" s="213" t="s">
        <v>77</v>
      </c>
      <c r="AE268" s="214"/>
      <c r="AF268" s="212">
        <f t="shared" si="168"/>
        <v>0</v>
      </c>
      <c r="AG268" s="71">
        <v>27</v>
      </c>
      <c r="AH268" s="70">
        <v>38.86</v>
      </c>
      <c r="AI268" s="212">
        <f t="shared" si="169"/>
        <v>55569.799999999996</v>
      </c>
      <c r="AJ268" s="71" t="s">
        <v>157</v>
      </c>
      <c r="AK268" s="70">
        <v>160</v>
      </c>
      <c r="AL268" s="245">
        <f t="shared" si="170"/>
        <v>228800</v>
      </c>
      <c r="AM268" s="73">
        <v>246</v>
      </c>
      <c r="AN268" s="74">
        <v>800</v>
      </c>
      <c r="AO268" s="75">
        <f t="shared" si="158"/>
        <v>1144000</v>
      </c>
      <c r="AP268" s="73">
        <v>246</v>
      </c>
      <c r="AQ268" s="74">
        <v>480</v>
      </c>
      <c r="AR268" s="92" t="e">
        <f>AQ268*#REF!</f>
        <v>#REF!</v>
      </c>
      <c r="AS268" s="73">
        <v>246</v>
      </c>
      <c r="AT268" s="74">
        <v>480</v>
      </c>
      <c r="AU268" s="74" t="e">
        <f>AT268*#REF!</f>
        <v>#REF!</v>
      </c>
      <c r="AV268" s="73">
        <v>246</v>
      </c>
      <c r="AW268" s="246">
        <v>452.34</v>
      </c>
      <c r="AX268" s="75" t="e">
        <f>AW268*#REF!</f>
        <v>#REF!</v>
      </c>
      <c r="AY268" s="93"/>
      <c r="AZ268" s="77">
        <f t="shared" si="159"/>
        <v>38.86</v>
      </c>
      <c r="BA268" s="77">
        <f t="shared" si="171"/>
        <v>286.4727272727273</v>
      </c>
      <c r="BB268" s="77">
        <f t="shared" si="172"/>
        <v>180</v>
      </c>
      <c r="BC268" s="77">
        <f t="shared" si="173"/>
        <v>800</v>
      </c>
      <c r="BD268" s="88"/>
      <c r="BE268" s="89">
        <f t="shared" si="174"/>
        <v>55569.799999999996</v>
      </c>
      <c r="BF268" s="90">
        <f t="shared" si="174"/>
        <v>409656.00000000006</v>
      </c>
      <c r="BG268" s="91">
        <f t="shared" si="174"/>
        <v>257400</v>
      </c>
      <c r="BH268" s="342">
        <f t="shared" si="175"/>
        <v>256.92666666666668</v>
      </c>
      <c r="BI268" s="82"/>
    </row>
    <row r="269" spans="1:61" ht="84" x14ac:dyDescent="0.25">
      <c r="A269" s="59">
        <v>248</v>
      </c>
      <c r="B269" s="83" t="s">
        <v>658</v>
      </c>
      <c r="C269" s="84" t="s">
        <v>663</v>
      </c>
      <c r="D269" s="85" t="s">
        <v>664</v>
      </c>
      <c r="E269" s="217" t="s">
        <v>665</v>
      </c>
      <c r="F269" s="64">
        <v>15</v>
      </c>
      <c r="G269" s="64">
        <f t="shared" si="161"/>
        <v>15</v>
      </c>
      <c r="H269" s="183">
        <v>357.58</v>
      </c>
      <c r="I269" s="184">
        <f t="shared" si="176"/>
        <v>5363.7</v>
      </c>
      <c r="J269" s="351">
        <v>25550</v>
      </c>
      <c r="K269" s="68">
        <v>300</v>
      </c>
      <c r="L269" s="210">
        <v>35</v>
      </c>
      <c r="M269" s="212">
        <v>180</v>
      </c>
      <c r="N269" s="70">
        <f t="shared" si="162"/>
        <v>54000</v>
      </c>
      <c r="O269" s="71">
        <v>6</v>
      </c>
      <c r="P269" s="70">
        <v>120</v>
      </c>
      <c r="Q269" s="212">
        <f t="shared" si="163"/>
        <v>36000</v>
      </c>
      <c r="R269" s="71">
        <v>535</v>
      </c>
      <c r="S269" s="70">
        <v>320</v>
      </c>
      <c r="T269" s="70">
        <f t="shared" si="164"/>
        <v>96000</v>
      </c>
      <c r="U269" s="71" t="s">
        <v>666</v>
      </c>
      <c r="V269" s="70">
        <v>160</v>
      </c>
      <c r="W269" s="212">
        <f t="shared" si="165"/>
        <v>48000</v>
      </c>
      <c r="X269" s="71">
        <v>86</v>
      </c>
      <c r="Y269" s="70">
        <v>180</v>
      </c>
      <c r="Z269" s="212">
        <f>Y269*K269</f>
        <v>54000</v>
      </c>
      <c r="AA269" s="71">
        <v>41</v>
      </c>
      <c r="AB269" s="70">
        <v>300</v>
      </c>
      <c r="AC269" s="212">
        <f t="shared" si="167"/>
        <v>90000</v>
      </c>
      <c r="AD269" s="213" t="s">
        <v>77</v>
      </c>
      <c r="AE269" s="214"/>
      <c r="AF269" s="212">
        <f t="shared" si="168"/>
        <v>0</v>
      </c>
      <c r="AG269" s="71">
        <v>31</v>
      </c>
      <c r="AH269" s="70">
        <v>56.84</v>
      </c>
      <c r="AI269" s="212">
        <f t="shared" si="169"/>
        <v>17052</v>
      </c>
      <c r="AJ269" s="71" t="s">
        <v>667</v>
      </c>
      <c r="AK269" s="70">
        <v>180</v>
      </c>
      <c r="AL269" s="245">
        <f t="shared" si="170"/>
        <v>54000</v>
      </c>
      <c r="AM269" s="73">
        <v>247</v>
      </c>
      <c r="AN269" s="74">
        <v>900</v>
      </c>
      <c r="AO269" s="75">
        <f t="shared" si="158"/>
        <v>270000</v>
      </c>
      <c r="AP269" s="73">
        <v>247</v>
      </c>
      <c r="AQ269" s="74">
        <v>780</v>
      </c>
      <c r="AR269" s="92" t="e">
        <f>AQ269*#REF!</f>
        <v>#REF!</v>
      </c>
      <c r="AS269" s="73">
        <v>247</v>
      </c>
      <c r="AT269" s="74">
        <v>750</v>
      </c>
      <c r="AU269" s="74" t="e">
        <f>AT269*#REF!</f>
        <v>#REF!</v>
      </c>
      <c r="AV269" s="73">
        <v>247</v>
      </c>
      <c r="AW269" s="246">
        <v>605.82000000000005</v>
      </c>
      <c r="AX269" s="75" t="e">
        <f>AW269*#REF!</f>
        <v>#REF!</v>
      </c>
      <c r="AY269" s="93"/>
      <c r="AZ269" s="77">
        <f t="shared" si="159"/>
        <v>56.84</v>
      </c>
      <c r="BA269" s="77">
        <f t="shared" si="171"/>
        <v>377.72166666666664</v>
      </c>
      <c r="BB269" s="77">
        <f t="shared" si="172"/>
        <v>240</v>
      </c>
      <c r="BC269" s="77">
        <f t="shared" si="173"/>
        <v>900</v>
      </c>
      <c r="BD269" s="88"/>
      <c r="BE269" s="89">
        <f t="shared" si="174"/>
        <v>17052</v>
      </c>
      <c r="BF269" s="90">
        <f t="shared" si="174"/>
        <v>113316.49999999999</v>
      </c>
      <c r="BG269" s="91">
        <f t="shared" si="174"/>
        <v>72000</v>
      </c>
      <c r="BH269" s="342">
        <f t="shared" si="175"/>
        <v>357.58199999999999</v>
      </c>
      <c r="BI269" s="82"/>
    </row>
    <row r="270" spans="1:61" ht="48" x14ac:dyDescent="0.25">
      <c r="A270" s="137">
        <v>249</v>
      </c>
      <c r="B270" s="96" t="s">
        <v>658</v>
      </c>
      <c r="C270" s="84" t="s">
        <v>668</v>
      </c>
      <c r="D270" s="216" t="s">
        <v>669</v>
      </c>
      <c r="E270" s="86" t="s">
        <v>633</v>
      </c>
      <c r="F270" s="64">
        <v>50</v>
      </c>
      <c r="G270" s="64">
        <f t="shared" si="161"/>
        <v>50</v>
      </c>
      <c r="H270" s="183">
        <v>293.47000000000003</v>
      </c>
      <c r="I270" s="184">
        <f t="shared" si="176"/>
        <v>14673.500000000002</v>
      </c>
      <c r="J270" s="351">
        <v>14389</v>
      </c>
      <c r="K270" s="68">
        <v>475</v>
      </c>
      <c r="L270" s="210">
        <v>1</v>
      </c>
      <c r="M270" s="212">
        <v>200</v>
      </c>
      <c r="N270" s="70">
        <f t="shared" si="162"/>
        <v>95000</v>
      </c>
      <c r="O270" s="71">
        <v>5</v>
      </c>
      <c r="P270" s="70">
        <v>110</v>
      </c>
      <c r="Q270" s="212">
        <f t="shared" si="163"/>
        <v>52250</v>
      </c>
      <c r="R270" s="213" t="s">
        <v>77</v>
      </c>
      <c r="S270" s="214"/>
      <c r="T270" s="70">
        <f t="shared" si="164"/>
        <v>0</v>
      </c>
      <c r="U270" s="71" t="s">
        <v>670</v>
      </c>
      <c r="V270" s="70">
        <v>140</v>
      </c>
      <c r="W270" s="212">
        <f t="shared" si="165"/>
        <v>66500</v>
      </c>
      <c r="X270" s="71">
        <v>85</v>
      </c>
      <c r="Y270" s="70">
        <v>110</v>
      </c>
      <c r="Z270" s="212">
        <f t="shared" si="166"/>
        <v>52250</v>
      </c>
      <c r="AA270" s="213" t="s">
        <v>77</v>
      </c>
      <c r="AB270" s="214"/>
      <c r="AC270" s="212">
        <f t="shared" si="167"/>
        <v>0</v>
      </c>
      <c r="AD270" s="213" t="s">
        <v>77</v>
      </c>
      <c r="AE270" s="214"/>
      <c r="AF270" s="212">
        <f t="shared" si="168"/>
        <v>0</v>
      </c>
      <c r="AG270" s="71">
        <v>71</v>
      </c>
      <c r="AH270" s="70">
        <v>150.4</v>
      </c>
      <c r="AI270" s="212">
        <f t="shared" si="169"/>
        <v>71440</v>
      </c>
      <c r="AJ270" s="213" t="s">
        <v>77</v>
      </c>
      <c r="AK270" s="214"/>
      <c r="AL270" s="245">
        <f t="shared" si="170"/>
        <v>0</v>
      </c>
      <c r="AM270" s="73">
        <v>248</v>
      </c>
      <c r="AN270" s="74">
        <v>750</v>
      </c>
      <c r="AO270" s="75">
        <f t="shared" si="158"/>
        <v>356250</v>
      </c>
      <c r="AP270" s="73">
        <v>248</v>
      </c>
      <c r="AQ270" s="74">
        <v>490</v>
      </c>
      <c r="AR270" s="92" t="e">
        <f>AQ270*#REF!</f>
        <v>#REF!</v>
      </c>
      <c r="AS270" s="73">
        <v>248</v>
      </c>
      <c r="AT270" s="74">
        <v>350</v>
      </c>
      <c r="AU270" s="74" t="e">
        <f>AT270*#REF!</f>
        <v>#REF!</v>
      </c>
      <c r="AV270" s="73">
        <v>248</v>
      </c>
      <c r="AW270" s="246">
        <v>613.89</v>
      </c>
      <c r="AX270" s="75" t="e">
        <f>AW270*#REF!</f>
        <v>#REF!</v>
      </c>
      <c r="AY270" s="93"/>
      <c r="AZ270" s="77">
        <f t="shared" si="159"/>
        <v>110</v>
      </c>
      <c r="BA270" s="77">
        <f t="shared" si="171"/>
        <v>323.81</v>
      </c>
      <c r="BB270" s="77">
        <f t="shared" si="172"/>
        <v>200</v>
      </c>
      <c r="BC270" s="77">
        <f t="shared" si="173"/>
        <v>750</v>
      </c>
      <c r="BD270" s="88"/>
      <c r="BE270" s="89">
        <f t="shared" si="174"/>
        <v>52250</v>
      </c>
      <c r="BF270" s="90">
        <f t="shared" si="174"/>
        <v>153809.75</v>
      </c>
      <c r="BG270" s="91">
        <f t="shared" si="174"/>
        <v>95000</v>
      </c>
      <c r="BH270" s="342">
        <f t="shared" si="175"/>
        <v>293.46999999999997</v>
      </c>
      <c r="BI270" s="82"/>
    </row>
    <row r="271" spans="1:61" ht="60" x14ac:dyDescent="0.25">
      <c r="A271" s="59">
        <v>250</v>
      </c>
      <c r="B271" s="83" t="s">
        <v>658</v>
      </c>
      <c r="C271" s="84" t="s">
        <v>671</v>
      </c>
      <c r="D271" s="85" t="s">
        <v>672</v>
      </c>
      <c r="E271" s="86" t="s">
        <v>633</v>
      </c>
      <c r="F271" s="64">
        <v>20</v>
      </c>
      <c r="G271" s="64">
        <f t="shared" si="161"/>
        <v>20</v>
      </c>
      <c r="H271" s="183">
        <v>2253.75</v>
      </c>
      <c r="I271" s="184">
        <f t="shared" si="176"/>
        <v>45075</v>
      </c>
      <c r="J271" s="351">
        <v>12955</v>
      </c>
      <c r="K271" s="68">
        <v>36</v>
      </c>
      <c r="L271" s="210">
        <v>7</v>
      </c>
      <c r="M271" s="212">
        <v>515</v>
      </c>
      <c r="N271" s="70">
        <f t="shared" si="162"/>
        <v>18540</v>
      </c>
      <c r="O271" s="213" t="s">
        <v>77</v>
      </c>
      <c r="P271" s="214"/>
      <c r="Q271" s="212">
        <f t="shared" si="163"/>
        <v>0</v>
      </c>
      <c r="R271" s="213" t="s">
        <v>77</v>
      </c>
      <c r="S271" s="214"/>
      <c r="T271" s="70">
        <f t="shared" si="164"/>
        <v>0</v>
      </c>
      <c r="U271" s="213" t="s">
        <v>77</v>
      </c>
      <c r="V271" s="214"/>
      <c r="W271" s="212">
        <f t="shared" si="165"/>
        <v>0</v>
      </c>
      <c r="X271" s="213" t="s">
        <v>77</v>
      </c>
      <c r="Y271" s="214"/>
      <c r="Z271" s="212">
        <f t="shared" si="166"/>
        <v>0</v>
      </c>
      <c r="AA271" s="213" t="s">
        <v>77</v>
      </c>
      <c r="AB271" s="214"/>
      <c r="AC271" s="212">
        <f t="shared" si="167"/>
        <v>0</v>
      </c>
      <c r="AD271" s="213" t="s">
        <v>77</v>
      </c>
      <c r="AE271" s="214"/>
      <c r="AF271" s="212">
        <f t="shared" si="168"/>
        <v>0</v>
      </c>
      <c r="AG271" s="71">
        <v>77</v>
      </c>
      <c r="AH271" s="70">
        <v>290.42</v>
      </c>
      <c r="AI271" s="212">
        <f t="shared" si="169"/>
        <v>10455.120000000001</v>
      </c>
      <c r="AJ271" s="213" t="s">
        <v>77</v>
      </c>
      <c r="AK271" s="214"/>
      <c r="AL271" s="245">
        <f t="shared" si="170"/>
        <v>0</v>
      </c>
      <c r="AM271" s="73">
        <v>249</v>
      </c>
      <c r="AN271" s="74">
        <v>3000</v>
      </c>
      <c r="AO271" s="75">
        <f t="shared" si="158"/>
        <v>108000</v>
      </c>
      <c r="AP271" s="73">
        <v>249</v>
      </c>
      <c r="AQ271" s="74">
        <v>3000</v>
      </c>
      <c r="AR271" s="92" t="e">
        <f>AQ271*#REF!</f>
        <v>#REF!</v>
      </c>
      <c r="AS271" s="73">
        <v>249</v>
      </c>
      <c r="AT271" s="74">
        <v>2500</v>
      </c>
      <c r="AU271" s="74" t="e">
        <f>AT271*#REF!</f>
        <v>#REF!</v>
      </c>
      <c r="AV271" s="73">
        <v>249</v>
      </c>
      <c r="AW271" s="246">
        <v>4846.53</v>
      </c>
      <c r="AX271" s="75" t="e">
        <f>AW271*#REF!</f>
        <v>#REF!</v>
      </c>
      <c r="AY271" s="93"/>
      <c r="AZ271" s="77">
        <f t="shared" si="159"/>
        <v>290.42</v>
      </c>
      <c r="BA271" s="77">
        <f t="shared" si="171"/>
        <v>2358.6583333333333</v>
      </c>
      <c r="BB271" s="77">
        <f t="shared" si="172"/>
        <v>2750</v>
      </c>
      <c r="BC271" s="77">
        <f t="shared" si="173"/>
        <v>4846.53</v>
      </c>
      <c r="BD271" s="88"/>
      <c r="BE271" s="89">
        <f t="shared" si="174"/>
        <v>10455.120000000001</v>
      </c>
      <c r="BF271" s="90">
        <f t="shared" si="174"/>
        <v>84911.7</v>
      </c>
      <c r="BG271" s="91">
        <f t="shared" si="174"/>
        <v>99000</v>
      </c>
      <c r="BH271" s="342">
        <f t="shared" si="175"/>
        <v>2253.7500000000005</v>
      </c>
      <c r="BI271" s="82"/>
    </row>
    <row r="272" spans="1:61" ht="72" x14ac:dyDescent="0.25">
      <c r="A272" s="137">
        <v>251</v>
      </c>
      <c r="B272" s="83" t="s">
        <v>658</v>
      </c>
      <c r="C272" s="84" t="s">
        <v>673</v>
      </c>
      <c r="D272" s="85" t="s">
        <v>674</v>
      </c>
      <c r="E272" s="86" t="s">
        <v>633</v>
      </c>
      <c r="F272" s="64">
        <v>10</v>
      </c>
      <c r="G272" s="64">
        <f t="shared" si="161"/>
        <v>10</v>
      </c>
      <c r="H272" s="183">
        <v>275.89</v>
      </c>
      <c r="I272" s="184">
        <f t="shared" si="176"/>
        <v>2758.8999999999996</v>
      </c>
      <c r="J272" s="351">
        <v>14397</v>
      </c>
      <c r="K272" s="68">
        <v>175</v>
      </c>
      <c r="L272" s="213" t="s">
        <v>77</v>
      </c>
      <c r="M272" s="214"/>
      <c r="N272" s="70">
        <f t="shared" si="162"/>
        <v>0</v>
      </c>
      <c r="O272" s="71">
        <v>10</v>
      </c>
      <c r="P272" s="70">
        <v>90</v>
      </c>
      <c r="Q272" s="212">
        <f t="shared" si="163"/>
        <v>15750</v>
      </c>
      <c r="R272" s="71">
        <v>561</v>
      </c>
      <c r="S272" s="70">
        <v>254.75</v>
      </c>
      <c r="T272" s="70">
        <f t="shared" si="164"/>
        <v>44581.25</v>
      </c>
      <c r="U272" s="71" t="s">
        <v>675</v>
      </c>
      <c r="V272" s="70">
        <v>150</v>
      </c>
      <c r="W272" s="212">
        <f t="shared" si="165"/>
        <v>26250</v>
      </c>
      <c r="X272" s="71">
        <v>91</v>
      </c>
      <c r="Y272" s="70">
        <v>100</v>
      </c>
      <c r="Z272" s="212">
        <f t="shared" si="166"/>
        <v>17500</v>
      </c>
      <c r="AA272" s="71">
        <v>10</v>
      </c>
      <c r="AB272" s="70">
        <v>220</v>
      </c>
      <c r="AC272" s="212">
        <f t="shared" si="167"/>
        <v>38500</v>
      </c>
      <c r="AD272" s="213" t="s">
        <v>77</v>
      </c>
      <c r="AE272" s="214"/>
      <c r="AF272" s="212">
        <f t="shared" si="168"/>
        <v>0</v>
      </c>
      <c r="AG272" s="213" t="s">
        <v>77</v>
      </c>
      <c r="AH272" s="214"/>
      <c r="AI272" s="212">
        <f t="shared" si="169"/>
        <v>0</v>
      </c>
      <c r="AJ272" s="71" t="s">
        <v>676</v>
      </c>
      <c r="AK272" s="70">
        <v>130</v>
      </c>
      <c r="AL272" s="245">
        <f t="shared" si="170"/>
        <v>22750</v>
      </c>
      <c r="AM272" s="73">
        <v>250</v>
      </c>
      <c r="AN272" s="74">
        <v>650</v>
      </c>
      <c r="AO272" s="75">
        <f t="shared" si="158"/>
        <v>113750</v>
      </c>
      <c r="AP272" s="73">
        <v>250</v>
      </c>
      <c r="AQ272" s="74">
        <v>450</v>
      </c>
      <c r="AR272" s="92" t="e">
        <f>AQ272*#REF!</f>
        <v>#REF!</v>
      </c>
      <c r="AS272" s="73">
        <v>250</v>
      </c>
      <c r="AT272" s="74">
        <v>450</v>
      </c>
      <c r="AU272" s="74" t="e">
        <f>AT272*#REF!</f>
        <v>#REF!</v>
      </c>
      <c r="AV272" s="73">
        <v>250</v>
      </c>
      <c r="AW272" s="246">
        <v>452.34</v>
      </c>
      <c r="AX272" s="75" t="e">
        <f>AW272*#REF!</f>
        <v>#REF!</v>
      </c>
      <c r="AY272" s="93"/>
      <c r="AZ272" s="77">
        <f t="shared" si="159"/>
        <v>90</v>
      </c>
      <c r="BA272" s="77">
        <f t="shared" si="171"/>
        <v>294.709</v>
      </c>
      <c r="BB272" s="77">
        <f t="shared" si="172"/>
        <v>237.375</v>
      </c>
      <c r="BC272" s="77">
        <f t="shared" si="173"/>
        <v>650</v>
      </c>
      <c r="BD272" s="88"/>
      <c r="BE272" s="89">
        <f t="shared" si="174"/>
        <v>15750</v>
      </c>
      <c r="BF272" s="90">
        <f t="shared" si="174"/>
        <v>51574.074999999997</v>
      </c>
      <c r="BG272" s="91">
        <f t="shared" si="174"/>
        <v>41540.625</v>
      </c>
      <c r="BH272" s="342">
        <f t="shared" si="175"/>
        <v>275.88625000000002</v>
      </c>
      <c r="BI272" s="82"/>
    </row>
    <row r="273" spans="1:61" ht="120" x14ac:dyDescent="0.25">
      <c r="A273" s="59">
        <v>252</v>
      </c>
      <c r="B273" s="83" t="s">
        <v>658</v>
      </c>
      <c r="C273" s="84" t="s">
        <v>677</v>
      </c>
      <c r="D273" s="85" t="s">
        <v>678</v>
      </c>
      <c r="E273" s="86" t="s">
        <v>633</v>
      </c>
      <c r="F273" s="64">
        <v>35</v>
      </c>
      <c r="G273" s="64">
        <f t="shared" si="161"/>
        <v>35</v>
      </c>
      <c r="H273" s="183">
        <v>724.24</v>
      </c>
      <c r="I273" s="184">
        <f t="shared" si="176"/>
        <v>25348.400000000001</v>
      </c>
      <c r="J273" s="351">
        <v>14354</v>
      </c>
      <c r="K273" s="68">
        <v>130</v>
      </c>
      <c r="L273" s="213" t="s">
        <v>77</v>
      </c>
      <c r="M273" s="214"/>
      <c r="N273" s="70">
        <f t="shared" si="162"/>
        <v>0</v>
      </c>
      <c r="O273" s="71">
        <v>13</v>
      </c>
      <c r="P273" s="70">
        <v>100</v>
      </c>
      <c r="Q273" s="212">
        <f t="shared" si="163"/>
        <v>13000</v>
      </c>
      <c r="R273" s="71">
        <v>544</v>
      </c>
      <c r="S273" s="70">
        <v>350</v>
      </c>
      <c r="T273" s="70">
        <f t="shared" si="164"/>
        <v>45500</v>
      </c>
      <c r="U273" s="213" t="s">
        <v>77</v>
      </c>
      <c r="V273" s="214"/>
      <c r="W273" s="212">
        <f t="shared" si="165"/>
        <v>0</v>
      </c>
      <c r="X273" s="71">
        <v>93</v>
      </c>
      <c r="Y273" s="70">
        <v>200</v>
      </c>
      <c r="Z273" s="212">
        <f t="shared" si="166"/>
        <v>26000</v>
      </c>
      <c r="AA273" s="213" t="s">
        <v>77</v>
      </c>
      <c r="AB273" s="214"/>
      <c r="AC273" s="212">
        <f t="shared" si="167"/>
        <v>0</v>
      </c>
      <c r="AD273" s="213" t="s">
        <v>77</v>
      </c>
      <c r="AE273" s="214"/>
      <c r="AF273" s="212">
        <f t="shared" si="168"/>
        <v>0</v>
      </c>
      <c r="AG273" s="71">
        <v>59</v>
      </c>
      <c r="AH273" s="70">
        <v>195.41</v>
      </c>
      <c r="AI273" s="212">
        <f t="shared" si="169"/>
        <v>25403.3</v>
      </c>
      <c r="AJ273" s="213" t="s">
        <v>77</v>
      </c>
      <c r="AK273" s="214"/>
      <c r="AL273" s="245">
        <f t="shared" si="170"/>
        <v>0</v>
      </c>
      <c r="AM273" s="73">
        <v>251</v>
      </c>
      <c r="AN273" s="74">
        <v>1200</v>
      </c>
      <c r="AO273" s="75">
        <f t="shared" si="158"/>
        <v>156000</v>
      </c>
      <c r="AP273" s="73">
        <v>251</v>
      </c>
      <c r="AQ273" s="74">
        <v>1800</v>
      </c>
      <c r="AR273" s="92" t="e">
        <f>AQ273*#REF!</f>
        <v>#REF!</v>
      </c>
      <c r="AS273" s="73">
        <v>251</v>
      </c>
      <c r="AT273" s="74">
        <v>600</v>
      </c>
      <c r="AU273" s="74" t="e">
        <f>AT273*#REF!</f>
        <v>#REF!</v>
      </c>
      <c r="AV273" s="73">
        <v>251</v>
      </c>
      <c r="AW273" s="246">
        <v>1938.61</v>
      </c>
      <c r="AX273" s="75" t="e">
        <f>AW273*#REF!</f>
        <v>#REF!</v>
      </c>
      <c r="AY273" s="93"/>
      <c r="AZ273" s="77">
        <f t="shared" si="159"/>
        <v>100</v>
      </c>
      <c r="BA273" s="77">
        <f t="shared" si="171"/>
        <v>798.00249999999994</v>
      </c>
      <c r="BB273" s="77">
        <f t="shared" si="172"/>
        <v>475</v>
      </c>
      <c r="BC273" s="77">
        <f t="shared" si="173"/>
        <v>1938.61</v>
      </c>
      <c r="BD273" s="88"/>
      <c r="BE273" s="89">
        <f t="shared" si="174"/>
        <v>13000</v>
      </c>
      <c r="BF273" s="90">
        <f t="shared" si="174"/>
        <v>103740.325</v>
      </c>
      <c r="BG273" s="91">
        <f t="shared" si="174"/>
        <v>61750</v>
      </c>
      <c r="BH273" s="342">
        <f t="shared" si="175"/>
        <v>724.23500000000001</v>
      </c>
      <c r="BI273" s="82"/>
    </row>
    <row r="274" spans="1:61" ht="84" x14ac:dyDescent="0.25">
      <c r="A274" s="137">
        <v>253</v>
      </c>
      <c r="B274" s="83" t="s">
        <v>658</v>
      </c>
      <c r="C274" s="290" t="s">
        <v>679</v>
      </c>
      <c r="D274" s="85" t="s">
        <v>680</v>
      </c>
      <c r="E274" s="86" t="s">
        <v>633</v>
      </c>
      <c r="F274" s="64">
        <v>50</v>
      </c>
      <c r="G274" s="64">
        <f t="shared" si="161"/>
        <v>50</v>
      </c>
      <c r="H274" s="183">
        <v>1166.98</v>
      </c>
      <c r="I274" s="184">
        <f t="shared" si="176"/>
        <v>58349</v>
      </c>
      <c r="J274" s="351">
        <v>6050</v>
      </c>
      <c r="K274" s="68">
        <v>300</v>
      </c>
      <c r="L274" s="213" t="s">
        <v>77</v>
      </c>
      <c r="M274" s="214"/>
      <c r="N274" s="70">
        <f t="shared" si="162"/>
        <v>0</v>
      </c>
      <c r="O274" s="71">
        <v>14</v>
      </c>
      <c r="P274" s="70">
        <v>356</v>
      </c>
      <c r="Q274" s="212">
        <f t="shared" si="163"/>
        <v>106800</v>
      </c>
      <c r="R274" s="71">
        <v>562</v>
      </c>
      <c r="S274" s="70">
        <v>800</v>
      </c>
      <c r="T274" s="70">
        <f t="shared" si="164"/>
        <v>240000</v>
      </c>
      <c r="U274" s="71" t="s">
        <v>681</v>
      </c>
      <c r="V274" s="70">
        <v>300</v>
      </c>
      <c r="W274" s="212">
        <f t="shared" si="165"/>
        <v>90000</v>
      </c>
      <c r="X274" s="71">
        <v>95</v>
      </c>
      <c r="Y274" s="70">
        <v>700</v>
      </c>
      <c r="Z274" s="212">
        <f t="shared" si="166"/>
        <v>210000</v>
      </c>
      <c r="AA274" s="71">
        <v>72</v>
      </c>
      <c r="AB274" s="70">
        <v>624.55999999999995</v>
      </c>
      <c r="AC274" s="212">
        <f t="shared" si="167"/>
        <v>187367.99999999997</v>
      </c>
      <c r="AD274" s="71">
        <v>89</v>
      </c>
      <c r="AE274" s="70">
        <v>522.29999999999995</v>
      </c>
      <c r="AF274" s="212">
        <f t="shared" si="168"/>
        <v>156690</v>
      </c>
      <c r="AG274" s="213" t="s">
        <v>77</v>
      </c>
      <c r="AH274" s="214"/>
      <c r="AI274" s="212">
        <f t="shared" si="169"/>
        <v>0</v>
      </c>
      <c r="AJ274" s="71" t="s">
        <v>682</v>
      </c>
      <c r="AK274" s="70">
        <v>400</v>
      </c>
      <c r="AL274" s="245">
        <f t="shared" si="170"/>
        <v>120000</v>
      </c>
      <c r="AM274" s="73">
        <v>252</v>
      </c>
      <c r="AN274" s="74">
        <v>2500</v>
      </c>
      <c r="AO274" s="75">
        <f t="shared" si="158"/>
        <v>750000</v>
      </c>
      <c r="AP274" s="73">
        <v>252</v>
      </c>
      <c r="AQ274" s="74">
        <v>3500</v>
      </c>
      <c r="AR274" s="92" t="e">
        <f>AQ274*#REF!</f>
        <v>#REF!</v>
      </c>
      <c r="AS274" s="73">
        <v>252</v>
      </c>
      <c r="AT274" s="74">
        <v>1100</v>
      </c>
      <c r="AU274" s="74" t="e">
        <f>AT274*#REF!</f>
        <v>#REF!</v>
      </c>
      <c r="AV274" s="73">
        <v>252</v>
      </c>
      <c r="AW274" s="246">
        <v>4442.6499999999996</v>
      </c>
      <c r="AX274" s="75" t="e">
        <f>AW274*#REF!</f>
        <v>#REF!</v>
      </c>
      <c r="AY274" s="93"/>
      <c r="AZ274" s="77">
        <f t="shared" si="159"/>
        <v>300</v>
      </c>
      <c r="BA274" s="77">
        <f t="shared" si="171"/>
        <v>1385.9554545454546</v>
      </c>
      <c r="BB274" s="77">
        <f t="shared" si="172"/>
        <v>700</v>
      </c>
      <c r="BC274" s="77">
        <f t="shared" si="173"/>
        <v>4442.6499999999996</v>
      </c>
      <c r="BD274" s="88"/>
      <c r="BE274" s="89">
        <f t="shared" si="174"/>
        <v>90000</v>
      </c>
      <c r="BF274" s="90">
        <f t="shared" si="174"/>
        <v>415786.63636363635</v>
      </c>
      <c r="BG274" s="91">
        <f t="shared" si="174"/>
        <v>210000</v>
      </c>
      <c r="BH274" s="342">
        <f t="shared" si="175"/>
        <v>1166.9844444444445</v>
      </c>
      <c r="BI274" s="82"/>
    </row>
    <row r="275" spans="1:61" ht="60" x14ac:dyDescent="0.25">
      <c r="A275" s="59">
        <v>254</v>
      </c>
      <c r="B275" s="83" t="s">
        <v>658</v>
      </c>
      <c r="C275" s="84" t="s">
        <v>683</v>
      </c>
      <c r="D275" s="85" t="s">
        <v>684</v>
      </c>
      <c r="E275" s="86" t="s">
        <v>633</v>
      </c>
      <c r="F275" s="64">
        <v>250</v>
      </c>
      <c r="G275" s="64">
        <f t="shared" si="161"/>
        <v>250</v>
      </c>
      <c r="H275" s="183">
        <v>267.73</v>
      </c>
      <c r="I275" s="184">
        <f t="shared" si="176"/>
        <v>66932.5</v>
      </c>
      <c r="J275" s="351">
        <v>5363</v>
      </c>
      <c r="K275" s="68">
        <v>585</v>
      </c>
      <c r="L275" s="210">
        <v>10</v>
      </c>
      <c r="M275" s="212">
        <v>210</v>
      </c>
      <c r="N275" s="70">
        <f t="shared" si="162"/>
        <v>122850</v>
      </c>
      <c r="O275" s="71">
        <v>15</v>
      </c>
      <c r="P275" s="70">
        <v>140</v>
      </c>
      <c r="Q275" s="212">
        <f t="shared" si="163"/>
        <v>81900</v>
      </c>
      <c r="R275" s="71">
        <v>547</v>
      </c>
      <c r="S275" s="70">
        <v>150</v>
      </c>
      <c r="T275" s="70">
        <f t="shared" si="164"/>
        <v>87750</v>
      </c>
      <c r="U275" s="71" t="s">
        <v>685</v>
      </c>
      <c r="V275" s="70">
        <v>150</v>
      </c>
      <c r="W275" s="212">
        <f t="shared" si="165"/>
        <v>87750</v>
      </c>
      <c r="X275" s="71">
        <v>96</v>
      </c>
      <c r="Y275" s="70">
        <v>150</v>
      </c>
      <c r="Z275" s="212">
        <f t="shared" si="166"/>
        <v>87750</v>
      </c>
      <c r="AA275" s="71">
        <v>11</v>
      </c>
      <c r="AB275" s="70">
        <v>190</v>
      </c>
      <c r="AC275" s="212">
        <f t="shared" si="167"/>
        <v>111150</v>
      </c>
      <c r="AD275" s="71">
        <v>85</v>
      </c>
      <c r="AE275" s="70">
        <v>188.03</v>
      </c>
      <c r="AF275" s="212">
        <f t="shared" si="168"/>
        <v>109997.55</v>
      </c>
      <c r="AG275" s="71">
        <v>21</v>
      </c>
      <c r="AH275" s="70">
        <v>63.8</v>
      </c>
      <c r="AI275" s="212">
        <f t="shared" si="169"/>
        <v>37323</v>
      </c>
      <c r="AJ275" s="71" t="s">
        <v>392</v>
      </c>
      <c r="AK275" s="70">
        <v>130</v>
      </c>
      <c r="AL275" s="245">
        <f t="shared" si="170"/>
        <v>76050</v>
      </c>
      <c r="AM275" s="73">
        <v>253</v>
      </c>
      <c r="AN275" s="74">
        <v>600</v>
      </c>
      <c r="AO275" s="75">
        <f t="shared" si="158"/>
        <v>351000</v>
      </c>
      <c r="AP275" s="73">
        <v>253</v>
      </c>
      <c r="AQ275" s="74">
        <v>570</v>
      </c>
      <c r="AR275" s="92" t="e">
        <f>AQ275*#REF!</f>
        <v>#REF!</v>
      </c>
      <c r="AS275" s="73">
        <v>253</v>
      </c>
      <c r="AT275" s="74">
        <v>550</v>
      </c>
      <c r="AU275" s="74" t="e">
        <f>AT275*#REF!</f>
        <v>#REF!</v>
      </c>
      <c r="AV275" s="73">
        <v>253</v>
      </c>
      <c r="AW275" s="246">
        <v>516.96</v>
      </c>
      <c r="AX275" s="75" t="e">
        <f>AW275*#REF!</f>
        <v>#REF!</v>
      </c>
      <c r="AY275" s="93"/>
      <c r="AZ275" s="77">
        <f t="shared" si="159"/>
        <v>63.8</v>
      </c>
      <c r="BA275" s="77">
        <f t="shared" si="171"/>
        <v>277.59923076923076</v>
      </c>
      <c r="BB275" s="77">
        <f t="shared" si="172"/>
        <v>188.03</v>
      </c>
      <c r="BC275" s="77">
        <f t="shared" si="173"/>
        <v>600</v>
      </c>
      <c r="BD275" s="88"/>
      <c r="BE275" s="89">
        <f t="shared" si="174"/>
        <v>37323</v>
      </c>
      <c r="BF275" s="90">
        <f t="shared" si="174"/>
        <v>162395.54999999999</v>
      </c>
      <c r="BG275" s="91">
        <f t="shared" si="174"/>
        <v>109997.55</v>
      </c>
      <c r="BH275" s="342">
        <f t="shared" si="175"/>
        <v>267.7263636363636</v>
      </c>
      <c r="BI275" s="82"/>
    </row>
    <row r="276" spans="1:61" ht="60" x14ac:dyDescent="0.25">
      <c r="A276" s="137">
        <v>255</v>
      </c>
      <c r="B276" s="83" t="s">
        <v>658</v>
      </c>
      <c r="C276" s="84" t="s">
        <v>686</v>
      </c>
      <c r="D276" s="85" t="s">
        <v>687</v>
      </c>
      <c r="E276" s="86" t="s">
        <v>688</v>
      </c>
      <c r="F276" s="64">
        <v>36</v>
      </c>
      <c r="G276" s="64">
        <f t="shared" si="161"/>
        <v>36</v>
      </c>
      <c r="H276" s="183">
        <v>978</v>
      </c>
      <c r="I276" s="184">
        <f t="shared" si="176"/>
        <v>35208</v>
      </c>
      <c r="J276" s="351">
        <v>12637</v>
      </c>
      <c r="K276" s="68">
        <v>240</v>
      </c>
      <c r="L276" s="213" t="s">
        <v>77</v>
      </c>
      <c r="M276" s="212"/>
      <c r="N276" s="70">
        <f t="shared" si="162"/>
        <v>0</v>
      </c>
      <c r="O276" s="213" t="s">
        <v>77</v>
      </c>
      <c r="P276" s="70"/>
      <c r="Q276" s="212">
        <f t="shared" si="163"/>
        <v>0</v>
      </c>
      <c r="R276" s="71">
        <v>566</v>
      </c>
      <c r="S276" s="70">
        <v>385</v>
      </c>
      <c r="T276" s="70">
        <f t="shared" si="164"/>
        <v>92400</v>
      </c>
      <c r="U276" s="213" t="s">
        <v>77</v>
      </c>
      <c r="V276" s="70"/>
      <c r="W276" s="212">
        <f t="shared" si="165"/>
        <v>0</v>
      </c>
      <c r="X276" s="71">
        <v>99</v>
      </c>
      <c r="Y276" s="70">
        <v>390</v>
      </c>
      <c r="Z276" s="212">
        <f t="shared" si="166"/>
        <v>93600</v>
      </c>
      <c r="AA276" s="71">
        <v>48</v>
      </c>
      <c r="AB276" s="70">
        <v>600</v>
      </c>
      <c r="AC276" s="212">
        <f t="shared" si="167"/>
        <v>144000</v>
      </c>
      <c r="AD276" s="213" t="s">
        <v>77</v>
      </c>
      <c r="AE276" s="214"/>
      <c r="AF276" s="212">
        <f t="shared" si="168"/>
        <v>0</v>
      </c>
      <c r="AG276" s="213" t="s">
        <v>77</v>
      </c>
      <c r="AH276" s="214"/>
      <c r="AI276" s="212">
        <f t="shared" si="169"/>
        <v>0</v>
      </c>
      <c r="AJ276" s="213" t="s">
        <v>77</v>
      </c>
      <c r="AK276" s="214"/>
      <c r="AL276" s="245">
        <f t="shared" si="170"/>
        <v>0</v>
      </c>
      <c r="AM276" s="73">
        <v>254</v>
      </c>
      <c r="AN276" s="74">
        <v>1200</v>
      </c>
      <c r="AO276" s="75">
        <f t="shared" si="158"/>
        <v>288000</v>
      </c>
      <c r="AP276" s="73">
        <v>254</v>
      </c>
      <c r="AQ276" s="74">
        <v>1600</v>
      </c>
      <c r="AR276" s="92" t="e">
        <f>AQ276*#REF!</f>
        <v>#REF!</v>
      </c>
      <c r="AS276" s="73">
        <v>254</v>
      </c>
      <c r="AT276" s="74">
        <v>1100</v>
      </c>
      <c r="AU276" s="74" t="e">
        <f>AT276*#REF!</f>
        <v>#REF!</v>
      </c>
      <c r="AV276" s="73">
        <v>254</v>
      </c>
      <c r="AW276" s="246">
        <v>2907.92</v>
      </c>
      <c r="AX276" s="75" t="e">
        <f>AW276*#REF!</f>
        <v>#REF!</v>
      </c>
      <c r="AY276" s="93"/>
      <c r="AZ276" s="77">
        <f t="shared" si="159"/>
        <v>385</v>
      </c>
      <c r="BA276" s="77">
        <f t="shared" si="171"/>
        <v>1168.9885714285715</v>
      </c>
      <c r="BB276" s="77">
        <f t="shared" si="172"/>
        <v>1100</v>
      </c>
      <c r="BC276" s="77">
        <f t="shared" si="173"/>
        <v>2907.92</v>
      </c>
      <c r="BD276" s="88"/>
      <c r="BE276" s="89">
        <f t="shared" si="174"/>
        <v>92400</v>
      </c>
      <c r="BF276" s="90">
        <f t="shared" si="174"/>
        <v>280557.25714285718</v>
      </c>
      <c r="BG276" s="91">
        <f t="shared" si="174"/>
        <v>264000</v>
      </c>
      <c r="BH276" s="342">
        <f t="shared" si="175"/>
        <v>978</v>
      </c>
      <c r="BI276" s="82"/>
    </row>
    <row r="277" spans="1:61" ht="48" x14ac:dyDescent="0.25">
      <c r="A277" s="59">
        <v>256</v>
      </c>
      <c r="B277" s="83" t="s">
        <v>658</v>
      </c>
      <c r="C277" s="84" t="s">
        <v>689</v>
      </c>
      <c r="D277" s="85" t="s">
        <v>690</v>
      </c>
      <c r="E277" s="86" t="s">
        <v>691</v>
      </c>
      <c r="F277" s="64">
        <v>6</v>
      </c>
      <c r="G277" s="64">
        <f t="shared" si="161"/>
        <v>6</v>
      </c>
      <c r="H277" s="183">
        <v>1571.48</v>
      </c>
      <c r="I277" s="184">
        <f t="shared" si="176"/>
        <v>9428.880000000001</v>
      </c>
      <c r="J277" s="351">
        <v>12637</v>
      </c>
      <c r="K277" s="68">
        <v>48</v>
      </c>
      <c r="L277" s="210">
        <v>23</v>
      </c>
      <c r="M277" s="212">
        <v>893</v>
      </c>
      <c r="N277" s="70">
        <f t="shared" si="162"/>
        <v>42864</v>
      </c>
      <c r="O277" s="71">
        <v>23</v>
      </c>
      <c r="P277" s="70">
        <v>500</v>
      </c>
      <c r="Q277" s="212">
        <f t="shared" si="163"/>
        <v>24000</v>
      </c>
      <c r="R277" s="71">
        <v>567</v>
      </c>
      <c r="S277" s="70">
        <v>1289</v>
      </c>
      <c r="T277" s="70">
        <f t="shared" si="164"/>
        <v>61872</v>
      </c>
      <c r="U277" s="213" t="s">
        <v>77</v>
      </c>
      <c r="V277" s="70"/>
      <c r="W277" s="212">
        <f t="shared" si="165"/>
        <v>0</v>
      </c>
      <c r="X277" s="71">
        <v>97</v>
      </c>
      <c r="Y277" s="70">
        <v>800</v>
      </c>
      <c r="Z277" s="212">
        <f t="shared" si="166"/>
        <v>38400</v>
      </c>
      <c r="AA277" s="213" t="s">
        <v>77</v>
      </c>
      <c r="AB277" s="214"/>
      <c r="AC277" s="212">
        <f t="shared" si="167"/>
        <v>0</v>
      </c>
      <c r="AD277" s="213" t="s">
        <v>77</v>
      </c>
      <c r="AE277" s="214"/>
      <c r="AF277" s="212">
        <f t="shared" si="168"/>
        <v>0</v>
      </c>
      <c r="AG277" s="71">
        <v>39</v>
      </c>
      <c r="AH277" s="70">
        <v>670.42</v>
      </c>
      <c r="AI277" s="212">
        <f t="shared" si="169"/>
        <v>32180.159999999996</v>
      </c>
      <c r="AJ277" s="213" t="s">
        <v>77</v>
      </c>
      <c r="AK277" s="70"/>
      <c r="AL277" s="245">
        <f t="shared" si="170"/>
        <v>0</v>
      </c>
      <c r="AM277" s="73">
        <v>255</v>
      </c>
      <c r="AN277" s="74">
        <v>2240</v>
      </c>
      <c r="AO277" s="75">
        <f t="shared" si="158"/>
        <v>107520</v>
      </c>
      <c r="AP277" s="73">
        <v>255</v>
      </c>
      <c r="AQ277" s="74">
        <v>22000</v>
      </c>
      <c r="AR277" s="92" t="e">
        <f>AQ277*#REF!</f>
        <v>#REF!</v>
      </c>
      <c r="AS277" s="73">
        <v>255</v>
      </c>
      <c r="AT277" s="74">
        <v>2200</v>
      </c>
      <c r="AU277" s="74" t="e">
        <f>AT277*#REF!</f>
        <v>#REF!</v>
      </c>
      <c r="AV277" s="73">
        <v>255</v>
      </c>
      <c r="AW277" s="246">
        <v>2907.92</v>
      </c>
      <c r="AX277" s="75" t="e">
        <f>AW277*#REF!</f>
        <v>#REF!</v>
      </c>
      <c r="AY277" s="93"/>
      <c r="AZ277" s="77">
        <f t="shared" si="159"/>
        <v>500</v>
      </c>
      <c r="BA277" s="77">
        <f t="shared" si="171"/>
        <v>3722.2599999999998</v>
      </c>
      <c r="BB277" s="77">
        <f t="shared" si="172"/>
        <v>1289</v>
      </c>
      <c r="BC277" s="77">
        <f t="shared" si="173"/>
        <v>22000</v>
      </c>
      <c r="BD277" s="88"/>
      <c r="BE277" s="89">
        <f t="shared" si="174"/>
        <v>24000</v>
      </c>
      <c r="BF277" s="90">
        <f t="shared" si="174"/>
        <v>178668.47999999998</v>
      </c>
      <c r="BG277" s="91">
        <f t="shared" si="174"/>
        <v>61872</v>
      </c>
      <c r="BH277" s="342">
        <f t="shared" si="175"/>
        <v>1571.4771428571423</v>
      </c>
      <c r="BI277" s="82"/>
    </row>
    <row r="278" spans="1:61" ht="60" x14ac:dyDescent="0.25">
      <c r="A278" s="137">
        <v>257</v>
      </c>
      <c r="B278" s="83" t="s">
        <v>658</v>
      </c>
      <c r="C278" s="84" t="s">
        <v>692</v>
      </c>
      <c r="D278" s="85" t="s">
        <v>693</v>
      </c>
      <c r="E278" s="86" t="s">
        <v>691</v>
      </c>
      <c r="F278" s="64">
        <v>3</v>
      </c>
      <c r="G278" s="64">
        <f t="shared" si="161"/>
        <v>3</v>
      </c>
      <c r="H278" s="183">
        <v>2236.0700000000002</v>
      </c>
      <c r="I278" s="184">
        <f t="shared" si="176"/>
        <v>6708.2100000000009</v>
      </c>
      <c r="J278" s="351">
        <v>12637</v>
      </c>
      <c r="K278" s="68">
        <v>48</v>
      </c>
      <c r="L278" s="210">
        <v>25</v>
      </c>
      <c r="M278" s="212">
        <v>1000</v>
      </c>
      <c r="N278" s="70">
        <f t="shared" si="162"/>
        <v>48000</v>
      </c>
      <c r="O278" s="71">
        <v>24</v>
      </c>
      <c r="P278" s="70">
        <v>500</v>
      </c>
      <c r="Q278" s="212">
        <f t="shared" si="163"/>
        <v>24000</v>
      </c>
      <c r="R278" s="71">
        <v>568</v>
      </c>
      <c r="S278" s="70">
        <v>1400</v>
      </c>
      <c r="T278" s="70">
        <f t="shared" si="164"/>
        <v>67200</v>
      </c>
      <c r="U278" s="213" t="s">
        <v>77</v>
      </c>
      <c r="V278" s="214"/>
      <c r="W278" s="212">
        <f t="shared" si="165"/>
        <v>0</v>
      </c>
      <c r="X278" s="213" t="s">
        <v>77</v>
      </c>
      <c r="Y278" s="214"/>
      <c r="Z278" s="212">
        <f t="shared" si="166"/>
        <v>0</v>
      </c>
      <c r="AA278" s="213" t="s">
        <v>77</v>
      </c>
      <c r="AB278" s="214"/>
      <c r="AC278" s="212">
        <f t="shared" si="167"/>
        <v>0</v>
      </c>
      <c r="AD278" s="213" t="s">
        <v>77</v>
      </c>
      <c r="AE278" s="214"/>
      <c r="AF278" s="212">
        <f t="shared" si="168"/>
        <v>0</v>
      </c>
      <c r="AG278" s="71">
        <v>41</v>
      </c>
      <c r="AH278" s="70">
        <v>1905.42</v>
      </c>
      <c r="AI278" s="212">
        <f t="shared" si="169"/>
        <v>91460.160000000003</v>
      </c>
      <c r="AJ278" s="213" t="s">
        <v>77</v>
      </c>
      <c r="AK278" s="70"/>
      <c r="AL278" s="245">
        <f t="shared" si="170"/>
        <v>0</v>
      </c>
      <c r="AM278" s="73">
        <v>256</v>
      </c>
      <c r="AN278" s="74">
        <v>3080</v>
      </c>
      <c r="AO278" s="75">
        <f t="shared" si="158"/>
        <v>147840</v>
      </c>
      <c r="AP278" s="73">
        <v>256</v>
      </c>
      <c r="AQ278" s="74">
        <v>4200</v>
      </c>
      <c r="AR278" s="92" t="e">
        <f>AQ278*#REF!</f>
        <v>#REF!</v>
      </c>
      <c r="AS278" s="73">
        <v>256</v>
      </c>
      <c r="AT278" s="74">
        <v>2800</v>
      </c>
      <c r="AU278" s="74" t="e">
        <f>AT278*#REF!</f>
        <v>#REF!</v>
      </c>
      <c r="AV278" s="73">
        <v>256</v>
      </c>
      <c r="AW278" s="246">
        <v>3231.02</v>
      </c>
      <c r="AX278" s="75" t="e">
        <f>AW278*#REF!</f>
        <v>#REF!</v>
      </c>
      <c r="AY278" s="93"/>
      <c r="AZ278" s="77">
        <f t="shared" si="159"/>
        <v>500</v>
      </c>
      <c r="BA278" s="77">
        <f t="shared" si="171"/>
        <v>2264.5549999999998</v>
      </c>
      <c r="BB278" s="77">
        <f t="shared" si="172"/>
        <v>2352.71</v>
      </c>
      <c r="BC278" s="77">
        <f t="shared" si="173"/>
        <v>4200</v>
      </c>
      <c r="BD278" s="88"/>
      <c r="BE278" s="89">
        <f t="shared" si="174"/>
        <v>24000</v>
      </c>
      <c r="BF278" s="90">
        <f t="shared" si="174"/>
        <v>108698.63999999998</v>
      </c>
      <c r="BG278" s="91">
        <f t="shared" si="174"/>
        <v>112930.08</v>
      </c>
      <c r="BH278" s="342">
        <f t="shared" si="175"/>
        <v>2236.0733333333333</v>
      </c>
      <c r="BI278" s="82"/>
    </row>
    <row r="279" spans="1:61" ht="60" x14ac:dyDescent="0.25">
      <c r="A279" s="59">
        <v>258</v>
      </c>
      <c r="B279" s="83" t="s">
        <v>658</v>
      </c>
      <c r="C279" s="84" t="s">
        <v>694</v>
      </c>
      <c r="D279" s="85" t="s">
        <v>695</v>
      </c>
      <c r="E279" s="86" t="s">
        <v>696</v>
      </c>
      <c r="F279" s="64">
        <v>20</v>
      </c>
      <c r="G279" s="64">
        <f t="shared" si="161"/>
        <v>20</v>
      </c>
      <c r="H279" s="183">
        <v>1321.36</v>
      </c>
      <c r="I279" s="184">
        <f t="shared" si="176"/>
        <v>26427.199999999997</v>
      </c>
      <c r="J279" s="351">
        <v>12955</v>
      </c>
      <c r="K279" s="68">
        <v>90</v>
      </c>
      <c r="L279" s="210">
        <v>20</v>
      </c>
      <c r="M279" s="212">
        <v>515</v>
      </c>
      <c r="N279" s="70">
        <f t="shared" si="162"/>
        <v>46350</v>
      </c>
      <c r="O279" s="71">
        <v>25</v>
      </c>
      <c r="P279" s="70">
        <v>600</v>
      </c>
      <c r="Q279" s="212">
        <f t="shared" si="163"/>
        <v>54000</v>
      </c>
      <c r="R279" s="71">
        <v>548</v>
      </c>
      <c r="S279" s="70">
        <v>750</v>
      </c>
      <c r="T279" s="70">
        <f t="shared" si="164"/>
        <v>67500</v>
      </c>
      <c r="U279" s="71" t="s">
        <v>697</v>
      </c>
      <c r="V279" s="70">
        <v>450</v>
      </c>
      <c r="W279" s="212">
        <f t="shared" si="165"/>
        <v>40500</v>
      </c>
      <c r="X279" s="71">
        <v>100</v>
      </c>
      <c r="Y279" s="70">
        <v>750</v>
      </c>
      <c r="Z279" s="212">
        <f t="shared" si="166"/>
        <v>67500</v>
      </c>
      <c r="AA279" s="71">
        <v>45</v>
      </c>
      <c r="AB279" s="70">
        <v>771</v>
      </c>
      <c r="AC279" s="212">
        <f t="shared" si="167"/>
        <v>69390</v>
      </c>
      <c r="AD279" s="71">
        <v>87</v>
      </c>
      <c r="AE279" s="70">
        <v>679</v>
      </c>
      <c r="AF279" s="212">
        <f t="shared" si="168"/>
        <v>61110</v>
      </c>
      <c r="AG279" s="71">
        <v>23</v>
      </c>
      <c r="AH279" s="70">
        <v>55.82</v>
      </c>
      <c r="AI279" s="212">
        <f t="shared" si="169"/>
        <v>5023.8</v>
      </c>
      <c r="AJ279" s="71" t="s">
        <v>698</v>
      </c>
      <c r="AK279" s="70">
        <v>500</v>
      </c>
      <c r="AL279" s="245">
        <f t="shared" si="170"/>
        <v>45000</v>
      </c>
      <c r="AM279" s="73">
        <v>257</v>
      </c>
      <c r="AN279" s="74">
        <v>2520</v>
      </c>
      <c r="AO279" s="75">
        <f t="shared" si="158"/>
        <v>226800</v>
      </c>
      <c r="AP279" s="73">
        <v>257</v>
      </c>
      <c r="AQ279" s="74">
        <v>4500</v>
      </c>
      <c r="AR279" s="92" t="e">
        <f>AQ279*#REF!</f>
        <v>#REF!</v>
      </c>
      <c r="AS279" s="73">
        <v>257</v>
      </c>
      <c r="AT279" s="74">
        <v>2500</v>
      </c>
      <c r="AU279" s="74" t="e">
        <f>AT279*#REF!</f>
        <v>#REF!</v>
      </c>
      <c r="AV279" s="73">
        <v>257</v>
      </c>
      <c r="AW279" s="246">
        <v>5654.28</v>
      </c>
      <c r="AX279" s="75" t="e">
        <f>AW279*#REF!</f>
        <v>#REF!</v>
      </c>
      <c r="AY279" s="93"/>
      <c r="AZ279" s="77">
        <f t="shared" si="159"/>
        <v>55.82</v>
      </c>
      <c r="BA279" s="77">
        <f t="shared" si="171"/>
        <v>1557.3153846153846</v>
      </c>
      <c r="BB279" s="77">
        <f t="shared" si="172"/>
        <v>750</v>
      </c>
      <c r="BC279" s="77">
        <f t="shared" si="173"/>
        <v>5654.28</v>
      </c>
      <c r="BD279" s="88"/>
      <c r="BE279" s="89">
        <f t="shared" si="174"/>
        <v>5023.8</v>
      </c>
      <c r="BF279" s="90">
        <f t="shared" si="174"/>
        <v>140158.38461538462</v>
      </c>
      <c r="BG279" s="91">
        <f t="shared" si="174"/>
        <v>67500</v>
      </c>
      <c r="BH279" s="342">
        <f t="shared" si="175"/>
        <v>1321.3636363636363</v>
      </c>
      <c r="BI279" s="82"/>
    </row>
    <row r="280" spans="1:61" ht="84" x14ac:dyDescent="0.25">
      <c r="A280" s="137">
        <v>259</v>
      </c>
      <c r="B280" s="83" t="s">
        <v>658</v>
      </c>
      <c r="C280" s="97" t="s">
        <v>699</v>
      </c>
      <c r="D280" s="265" t="s">
        <v>700</v>
      </c>
      <c r="E280" s="86" t="s">
        <v>696</v>
      </c>
      <c r="F280" s="64">
        <v>3</v>
      </c>
      <c r="G280" s="64">
        <f t="shared" si="161"/>
        <v>3</v>
      </c>
      <c r="H280" s="183">
        <v>4646.26</v>
      </c>
      <c r="I280" s="184">
        <f t="shared" si="176"/>
        <v>13938.78</v>
      </c>
      <c r="J280" s="351">
        <v>12955</v>
      </c>
      <c r="K280" s="68">
        <v>10</v>
      </c>
      <c r="L280" s="213" t="s">
        <v>77</v>
      </c>
      <c r="M280" s="214"/>
      <c r="N280" s="70">
        <f t="shared" si="162"/>
        <v>0</v>
      </c>
      <c r="O280" s="213" t="s">
        <v>77</v>
      </c>
      <c r="P280" s="214"/>
      <c r="Q280" s="212">
        <f t="shared" si="163"/>
        <v>0</v>
      </c>
      <c r="R280" s="213" t="s">
        <v>77</v>
      </c>
      <c r="S280" s="214"/>
      <c r="T280" s="70">
        <f t="shared" si="164"/>
        <v>0</v>
      </c>
      <c r="U280" s="213" t="s">
        <v>77</v>
      </c>
      <c r="V280" s="214"/>
      <c r="W280" s="212">
        <f t="shared" si="165"/>
        <v>0</v>
      </c>
      <c r="X280" s="213" t="s">
        <v>77</v>
      </c>
      <c r="Y280" s="214"/>
      <c r="Z280" s="212">
        <f t="shared" si="166"/>
        <v>0</v>
      </c>
      <c r="AA280" s="213" t="s">
        <v>77</v>
      </c>
      <c r="AB280" s="214"/>
      <c r="AC280" s="212">
        <f t="shared" si="167"/>
        <v>0</v>
      </c>
      <c r="AD280" s="213" t="s">
        <v>77</v>
      </c>
      <c r="AE280" s="214"/>
      <c r="AF280" s="212">
        <f t="shared" si="168"/>
        <v>0</v>
      </c>
      <c r="AG280" s="213" t="s">
        <v>77</v>
      </c>
      <c r="AH280" s="214"/>
      <c r="AI280" s="212">
        <f t="shared" si="169"/>
        <v>0</v>
      </c>
      <c r="AJ280" s="71" t="s">
        <v>701</v>
      </c>
      <c r="AK280" s="70">
        <v>740</v>
      </c>
      <c r="AL280" s="245">
        <f t="shared" si="170"/>
        <v>7400</v>
      </c>
      <c r="AM280" s="73">
        <v>258</v>
      </c>
      <c r="AN280" s="74">
        <v>4900</v>
      </c>
      <c r="AO280" s="75">
        <f t="shared" si="158"/>
        <v>49000</v>
      </c>
      <c r="AP280" s="73">
        <v>258</v>
      </c>
      <c r="AQ280" s="74">
        <v>6000</v>
      </c>
      <c r="AR280" s="92" t="e">
        <f>AQ280*#REF!</f>
        <v>#REF!</v>
      </c>
      <c r="AS280" s="73">
        <v>258</v>
      </c>
      <c r="AT280" s="74">
        <v>5000</v>
      </c>
      <c r="AU280" s="74" t="e">
        <f>AT280*#REF!</f>
        <v>#REF!</v>
      </c>
      <c r="AV280" s="73">
        <v>258</v>
      </c>
      <c r="AW280" s="246">
        <v>4038.77</v>
      </c>
      <c r="AX280" s="75" t="e">
        <f>AW280*#REF!</f>
        <v>#REF!</v>
      </c>
      <c r="AY280" s="93"/>
      <c r="AZ280" s="77">
        <f t="shared" si="159"/>
        <v>740</v>
      </c>
      <c r="BA280" s="77">
        <f t="shared" si="171"/>
        <v>4135.7539999999999</v>
      </c>
      <c r="BB280" s="77">
        <f t="shared" si="172"/>
        <v>4900</v>
      </c>
      <c r="BC280" s="77">
        <f t="shared" si="173"/>
        <v>6000</v>
      </c>
      <c r="BD280" s="88"/>
      <c r="BE280" s="89">
        <f t="shared" si="174"/>
        <v>7400</v>
      </c>
      <c r="BF280" s="90">
        <f t="shared" si="174"/>
        <v>41357.54</v>
      </c>
      <c r="BG280" s="91">
        <f t="shared" si="174"/>
        <v>49000</v>
      </c>
      <c r="BH280" s="342">
        <f t="shared" si="175"/>
        <v>4646.2566666666671</v>
      </c>
      <c r="BI280" s="82"/>
    </row>
    <row r="281" spans="1:61" ht="72" x14ac:dyDescent="0.25">
      <c r="A281" s="59">
        <v>260</v>
      </c>
      <c r="B281" s="83" t="s">
        <v>658</v>
      </c>
      <c r="C281" s="84" t="s">
        <v>702</v>
      </c>
      <c r="D281" s="85" t="s">
        <v>703</v>
      </c>
      <c r="E281" s="86" t="s">
        <v>633</v>
      </c>
      <c r="F281" s="64">
        <v>500</v>
      </c>
      <c r="G281" s="64">
        <f t="shared" si="161"/>
        <v>500</v>
      </c>
      <c r="H281" s="183">
        <v>332.44</v>
      </c>
      <c r="I281" s="184">
        <f t="shared" si="176"/>
        <v>166220</v>
      </c>
      <c r="J281" s="351">
        <v>8729</v>
      </c>
      <c r="K281" s="68">
        <v>1400</v>
      </c>
      <c r="L281" s="210">
        <v>9</v>
      </c>
      <c r="M281" s="212">
        <v>380</v>
      </c>
      <c r="N281" s="70">
        <f t="shared" si="162"/>
        <v>532000</v>
      </c>
      <c r="O281" s="71">
        <v>30</v>
      </c>
      <c r="P281" s="70">
        <v>130</v>
      </c>
      <c r="Q281" s="212">
        <f t="shared" si="163"/>
        <v>182000</v>
      </c>
      <c r="R281" s="71">
        <v>552</v>
      </c>
      <c r="S281" s="70">
        <v>275</v>
      </c>
      <c r="T281" s="70">
        <f t="shared" si="164"/>
        <v>385000</v>
      </c>
      <c r="U281" s="71" t="s">
        <v>704</v>
      </c>
      <c r="V281" s="70">
        <v>140</v>
      </c>
      <c r="W281" s="212">
        <f t="shared" si="165"/>
        <v>196000</v>
      </c>
      <c r="X281" s="71">
        <v>105</v>
      </c>
      <c r="Y281" s="70">
        <v>150</v>
      </c>
      <c r="Z281" s="212">
        <f t="shared" si="166"/>
        <v>210000</v>
      </c>
      <c r="AA281" s="71">
        <v>46</v>
      </c>
      <c r="AB281" s="70">
        <v>190</v>
      </c>
      <c r="AC281" s="212">
        <f t="shared" si="167"/>
        <v>266000</v>
      </c>
      <c r="AD281" s="71">
        <v>84</v>
      </c>
      <c r="AE281" s="70">
        <v>208.92</v>
      </c>
      <c r="AF281" s="212">
        <f t="shared" si="168"/>
        <v>292488</v>
      </c>
      <c r="AG281" s="213" t="s">
        <v>77</v>
      </c>
      <c r="AH281" s="214"/>
      <c r="AI281" s="212">
        <f t="shared" si="169"/>
        <v>0</v>
      </c>
      <c r="AJ281" s="71" t="s">
        <v>422</v>
      </c>
      <c r="AK281" s="70">
        <v>215</v>
      </c>
      <c r="AL281" s="245">
        <f t="shared" si="170"/>
        <v>301000</v>
      </c>
      <c r="AM281" s="73">
        <v>259</v>
      </c>
      <c r="AN281" s="74">
        <v>750</v>
      </c>
      <c r="AO281" s="75">
        <f t="shared" si="158"/>
        <v>1050000</v>
      </c>
      <c r="AP281" s="73">
        <v>259</v>
      </c>
      <c r="AQ281" s="74">
        <v>600</v>
      </c>
      <c r="AR281" s="92" t="e">
        <f>AQ281*#REF!</f>
        <v>#REF!</v>
      </c>
      <c r="AS281" s="73">
        <v>259</v>
      </c>
      <c r="AT281" s="74">
        <v>600</v>
      </c>
      <c r="AU281" s="74" t="e">
        <f>AT281*#REF!</f>
        <v>#REF!</v>
      </c>
      <c r="AV281" s="73">
        <v>259</v>
      </c>
      <c r="AW281" s="246">
        <v>565.42999999999995</v>
      </c>
      <c r="AX281" s="75" t="e">
        <f>AW281*#REF!</f>
        <v>#REF!</v>
      </c>
      <c r="AY281" s="93"/>
      <c r="AZ281" s="77">
        <f t="shared" si="159"/>
        <v>130</v>
      </c>
      <c r="BA281" s="77">
        <f t="shared" si="171"/>
        <v>350.36250000000001</v>
      </c>
      <c r="BB281" s="77">
        <f t="shared" si="172"/>
        <v>245</v>
      </c>
      <c r="BC281" s="77">
        <f t="shared" si="173"/>
        <v>750</v>
      </c>
      <c r="BD281" s="88"/>
      <c r="BE281" s="89">
        <f t="shared" si="174"/>
        <v>182000</v>
      </c>
      <c r="BF281" s="90">
        <f t="shared" si="174"/>
        <v>490507.5</v>
      </c>
      <c r="BG281" s="91">
        <f t="shared" si="174"/>
        <v>343000</v>
      </c>
      <c r="BH281" s="342">
        <f t="shared" si="175"/>
        <v>332.43500000000006</v>
      </c>
      <c r="BI281" s="82"/>
    </row>
    <row r="282" spans="1:61" ht="60" x14ac:dyDescent="0.25">
      <c r="A282" s="137">
        <v>261</v>
      </c>
      <c r="B282" s="83" t="s">
        <v>658</v>
      </c>
      <c r="C282" s="84" t="s">
        <v>705</v>
      </c>
      <c r="D282" s="85" t="s">
        <v>706</v>
      </c>
      <c r="E282" s="86" t="s">
        <v>633</v>
      </c>
      <c r="F282" s="64">
        <v>6</v>
      </c>
      <c r="G282" s="64">
        <f t="shared" si="161"/>
        <v>6</v>
      </c>
      <c r="H282" s="183">
        <v>395.57</v>
      </c>
      <c r="I282" s="184">
        <f t="shared" si="176"/>
        <v>2373.42</v>
      </c>
      <c r="J282" s="351">
        <v>8729</v>
      </c>
      <c r="K282" s="68">
        <v>16</v>
      </c>
      <c r="L282" s="210">
        <v>11</v>
      </c>
      <c r="M282" s="212">
        <v>230</v>
      </c>
      <c r="N282" s="70">
        <f t="shared" si="162"/>
        <v>3680</v>
      </c>
      <c r="O282" s="71">
        <v>28</v>
      </c>
      <c r="P282" s="70">
        <v>130</v>
      </c>
      <c r="Q282" s="212">
        <f t="shared" si="163"/>
        <v>2080</v>
      </c>
      <c r="R282" s="71">
        <v>553</v>
      </c>
      <c r="S282" s="70">
        <v>443.25</v>
      </c>
      <c r="T282" s="70">
        <f t="shared" si="164"/>
        <v>7092</v>
      </c>
      <c r="U282" s="71" t="s">
        <v>707</v>
      </c>
      <c r="V282" s="70">
        <v>180</v>
      </c>
      <c r="W282" s="212">
        <f t="shared" si="165"/>
        <v>2880</v>
      </c>
      <c r="X282" s="71">
        <v>107</v>
      </c>
      <c r="Y282" s="70">
        <v>190</v>
      </c>
      <c r="Z282" s="212">
        <f t="shared" si="166"/>
        <v>3040</v>
      </c>
      <c r="AA282" s="71">
        <v>47</v>
      </c>
      <c r="AB282" s="70">
        <v>242</v>
      </c>
      <c r="AC282" s="212">
        <f t="shared" si="167"/>
        <v>3872</v>
      </c>
      <c r="AD282" s="213" t="s">
        <v>77</v>
      </c>
      <c r="AE282" s="214"/>
      <c r="AF282" s="212">
        <f t="shared" si="168"/>
        <v>0</v>
      </c>
      <c r="AG282" s="71">
        <v>25</v>
      </c>
      <c r="AH282" s="70">
        <v>31.17</v>
      </c>
      <c r="AI282" s="212">
        <f t="shared" si="169"/>
        <v>498.72</v>
      </c>
      <c r="AJ282" s="71" t="s">
        <v>708</v>
      </c>
      <c r="AK282" s="70">
        <v>215</v>
      </c>
      <c r="AL282" s="245">
        <f t="shared" si="170"/>
        <v>3440</v>
      </c>
      <c r="AM282" s="73">
        <v>260</v>
      </c>
      <c r="AN282" s="74">
        <v>900</v>
      </c>
      <c r="AO282" s="75">
        <f t="shared" si="158"/>
        <v>14400</v>
      </c>
      <c r="AP282" s="73">
        <v>260</v>
      </c>
      <c r="AQ282" s="74">
        <v>800</v>
      </c>
      <c r="AR282" s="92" t="e">
        <f>AQ282*#REF!</f>
        <v>#REF!</v>
      </c>
      <c r="AS282" s="73">
        <v>260</v>
      </c>
      <c r="AT282" s="74">
        <v>750</v>
      </c>
      <c r="AU282" s="74" t="e">
        <f>AT282*#REF!</f>
        <v>#REF!</v>
      </c>
      <c r="AV282" s="73">
        <v>260</v>
      </c>
      <c r="AW282" s="246">
        <v>775.44</v>
      </c>
      <c r="AX282" s="75" t="e">
        <f>AW282*#REF!</f>
        <v>#REF!</v>
      </c>
      <c r="AY282" s="93"/>
      <c r="AZ282" s="77">
        <f t="shared" si="159"/>
        <v>31.17</v>
      </c>
      <c r="BA282" s="77">
        <f t="shared" si="171"/>
        <v>407.2383333333334</v>
      </c>
      <c r="BB282" s="77">
        <f t="shared" si="172"/>
        <v>236</v>
      </c>
      <c r="BC282" s="77">
        <f t="shared" si="173"/>
        <v>900</v>
      </c>
      <c r="BD282" s="88"/>
      <c r="BE282" s="89">
        <f t="shared" si="174"/>
        <v>498.72</v>
      </c>
      <c r="BF282" s="90">
        <f t="shared" si="174"/>
        <v>6515.8133333333344</v>
      </c>
      <c r="BG282" s="91">
        <f t="shared" si="174"/>
        <v>3776</v>
      </c>
      <c r="BH282" s="342">
        <f t="shared" si="175"/>
        <v>395.56900000000007</v>
      </c>
      <c r="BI282" s="82"/>
    </row>
    <row r="283" spans="1:61" ht="72" x14ac:dyDescent="0.25">
      <c r="A283" s="59">
        <v>262</v>
      </c>
      <c r="B283" s="83" t="s">
        <v>658</v>
      </c>
      <c r="C283" s="97" t="s">
        <v>709</v>
      </c>
      <c r="D283" s="85" t="s">
        <v>710</v>
      </c>
      <c r="E283" s="86" t="s">
        <v>633</v>
      </c>
      <c r="F283" s="64">
        <v>6</v>
      </c>
      <c r="G283" s="64">
        <f t="shared" si="161"/>
        <v>6</v>
      </c>
      <c r="H283" s="183">
        <v>653.24</v>
      </c>
      <c r="I283" s="184">
        <f t="shared" si="176"/>
        <v>3919.44</v>
      </c>
      <c r="J283" s="351">
        <v>8729</v>
      </c>
      <c r="K283" s="68">
        <v>16</v>
      </c>
      <c r="L283" s="210">
        <v>15</v>
      </c>
      <c r="M283" s="212">
        <v>220</v>
      </c>
      <c r="N283" s="70">
        <f t="shared" si="162"/>
        <v>3520</v>
      </c>
      <c r="O283" s="71">
        <v>29</v>
      </c>
      <c r="P283" s="70">
        <v>130</v>
      </c>
      <c r="Q283" s="212">
        <f t="shared" si="163"/>
        <v>2080</v>
      </c>
      <c r="R283" s="71">
        <v>570</v>
      </c>
      <c r="S283" s="70">
        <v>450</v>
      </c>
      <c r="T283" s="70">
        <f t="shared" si="164"/>
        <v>7200</v>
      </c>
      <c r="U283" s="213" t="s">
        <v>77</v>
      </c>
      <c r="V283" s="214"/>
      <c r="W283" s="212">
        <f t="shared" si="165"/>
        <v>0</v>
      </c>
      <c r="X283" s="213" t="s">
        <v>77</v>
      </c>
      <c r="Y283" s="214"/>
      <c r="Z283" s="212">
        <f t="shared" si="166"/>
        <v>0</v>
      </c>
      <c r="AA283" s="213" t="s">
        <v>77</v>
      </c>
      <c r="AB283" s="214"/>
      <c r="AC283" s="212">
        <f t="shared" si="167"/>
        <v>0</v>
      </c>
      <c r="AD283" s="213" t="s">
        <v>77</v>
      </c>
      <c r="AE283" s="214"/>
      <c r="AF283" s="212">
        <f t="shared" si="168"/>
        <v>0</v>
      </c>
      <c r="AG283" s="213" t="s">
        <v>77</v>
      </c>
      <c r="AH283" s="214"/>
      <c r="AI283" s="212">
        <f t="shared" si="169"/>
        <v>0</v>
      </c>
      <c r="AJ283" s="213" t="s">
        <v>77</v>
      </c>
      <c r="AK283" s="214"/>
      <c r="AL283" s="245">
        <f t="shared" si="170"/>
        <v>0</v>
      </c>
      <c r="AM283" s="73">
        <v>261</v>
      </c>
      <c r="AN283" s="74">
        <v>2000</v>
      </c>
      <c r="AO283" s="75">
        <f t="shared" si="158"/>
        <v>32000</v>
      </c>
      <c r="AP283" s="73">
        <v>261</v>
      </c>
      <c r="AQ283" s="74">
        <v>1200</v>
      </c>
      <c r="AR283" s="92" t="e">
        <f>AQ283*#REF!</f>
        <v>#REF!</v>
      </c>
      <c r="AS283" s="73">
        <v>261</v>
      </c>
      <c r="AT283" s="74">
        <v>750</v>
      </c>
      <c r="AU283" s="74" t="e">
        <f>AT283*#REF!</f>
        <v>#REF!</v>
      </c>
      <c r="AV283" s="73">
        <v>261</v>
      </c>
      <c r="AW283" s="246">
        <v>646.20000000000005</v>
      </c>
      <c r="AX283" s="75" t="e">
        <f>AW283*#REF!</f>
        <v>#REF!</v>
      </c>
      <c r="AY283" s="93"/>
      <c r="AZ283" s="77">
        <f t="shared" si="159"/>
        <v>130</v>
      </c>
      <c r="BA283" s="77">
        <f t="shared" si="171"/>
        <v>770.88571428571424</v>
      </c>
      <c r="BB283" s="77">
        <f t="shared" si="172"/>
        <v>646.20000000000005</v>
      </c>
      <c r="BC283" s="77">
        <f t="shared" si="173"/>
        <v>2000</v>
      </c>
      <c r="BD283" s="88"/>
      <c r="BE283" s="89">
        <f t="shared" si="174"/>
        <v>2080</v>
      </c>
      <c r="BF283" s="90">
        <f t="shared" si="174"/>
        <v>12334.171428571428</v>
      </c>
      <c r="BG283" s="91">
        <f t="shared" si="174"/>
        <v>10339.200000000001</v>
      </c>
      <c r="BH283" s="342">
        <f t="shared" si="175"/>
        <v>653.24</v>
      </c>
      <c r="BI283" s="82"/>
    </row>
    <row r="284" spans="1:61" ht="60" x14ac:dyDescent="0.25">
      <c r="A284" s="137">
        <v>263</v>
      </c>
      <c r="B284" s="83" t="s">
        <v>658</v>
      </c>
      <c r="C284" s="97" t="s">
        <v>711</v>
      </c>
      <c r="D284" s="85" t="s">
        <v>712</v>
      </c>
      <c r="E284" s="86" t="s">
        <v>665</v>
      </c>
      <c r="F284" s="64">
        <v>80</v>
      </c>
      <c r="G284" s="64">
        <f t="shared" si="161"/>
        <v>80</v>
      </c>
      <c r="H284" s="183">
        <v>395.39</v>
      </c>
      <c r="I284" s="184">
        <f t="shared" si="176"/>
        <v>31631.199999999997</v>
      </c>
      <c r="J284" s="351">
        <v>30136</v>
      </c>
      <c r="K284" s="68">
        <v>570</v>
      </c>
      <c r="L284" s="210">
        <v>36</v>
      </c>
      <c r="M284" s="212">
        <v>200</v>
      </c>
      <c r="N284" s="70">
        <f t="shared" si="162"/>
        <v>114000</v>
      </c>
      <c r="O284" s="71">
        <v>32</v>
      </c>
      <c r="P284" s="70">
        <v>160</v>
      </c>
      <c r="Q284" s="212">
        <f t="shared" si="163"/>
        <v>91200</v>
      </c>
      <c r="R284" s="71">
        <v>558</v>
      </c>
      <c r="S284" s="70">
        <v>400</v>
      </c>
      <c r="T284" s="70">
        <f t="shared" si="164"/>
        <v>228000</v>
      </c>
      <c r="U284" s="71" t="s">
        <v>713</v>
      </c>
      <c r="V284" s="70">
        <v>170</v>
      </c>
      <c r="W284" s="212">
        <f t="shared" si="165"/>
        <v>96900</v>
      </c>
      <c r="X284" s="71">
        <v>111</v>
      </c>
      <c r="Y284" s="70">
        <v>180</v>
      </c>
      <c r="Z284" s="212">
        <f t="shared" si="166"/>
        <v>102600</v>
      </c>
      <c r="AA284" s="213" t="s">
        <v>77</v>
      </c>
      <c r="AB284" s="214"/>
      <c r="AC284" s="212">
        <f t="shared" si="167"/>
        <v>0</v>
      </c>
      <c r="AD284" s="213" t="s">
        <v>77</v>
      </c>
      <c r="AE284" s="214"/>
      <c r="AF284" s="212">
        <f t="shared" si="168"/>
        <v>0</v>
      </c>
      <c r="AG284" s="71">
        <v>33</v>
      </c>
      <c r="AH284" s="70">
        <v>91.64</v>
      </c>
      <c r="AI284" s="212">
        <f t="shared" si="169"/>
        <v>52234.8</v>
      </c>
      <c r="AJ284" s="71" t="s">
        <v>714</v>
      </c>
      <c r="AK284" s="70">
        <v>220</v>
      </c>
      <c r="AL284" s="245">
        <f t="shared" si="170"/>
        <v>125400</v>
      </c>
      <c r="AM284" s="73">
        <v>262</v>
      </c>
      <c r="AN284" s="74">
        <v>800</v>
      </c>
      <c r="AO284" s="75">
        <f t="shared" si="158"/>
        <v>456000</v>
      </c>
      <c r="AP284" s="73">
        <v>262</v>
      </c>
      <c r="AQ284" s="74">
        <v>1200</v>
      </c>
      <c r="AR284" s="92" t="e">
        <f>AQ284*#REF!</f>
        <v>#REF!</v>
      </c>
      <c r="AS284" s="73">
        <v>262</v>
      </c>
      <c r="AT284" s="74">
        <v>750</v>
      </c>
      <c r="AU284" s="74" t="e">
        <f>AT284*#REF!</f>
        <v>#REF!</v>
      </c>
      <c r="AV284" s="73">
        <v>262</v>
      </c>
      <c r="AW284" s="246">
        <v>678.51</v>
      </c>
      <c r="AX284" s="75" t="e">
        <f>AW284*#REF!</f>
        <v>#REF!</v>
      </c>
      <c r="AY284" s="93"/>
      <c r="AZ284" s="77">
        <f t="shared" si="159"/>
        <v>91.64</v>
      </c>
      <c r="BA284" s="77">
        <f t="shared" si="171"/>
        <v>440.92272727272723</v>
      </c>
      <c r="BB284" s="77">
        <f t="shared" si="172"/>
        <v>220</v>
      </c>
      <c r="BC284" s="77">
        <f t="shared" si="173"/>
        <v>1200</v>
      </c>
      <c r="BD284" s="88"/>
      <c r="BE284" s="89">
        <f t="shared" si="174"/>
        <v>52234.8</v>
      </c>
      <c r="BF284" s="90">
        <f t="shared" si="174"/>
        <v>251325.95454545453</v>
      </c>
      <c r="BG284" s="91">
        <f t="shared" si="174"/>
        <v>125400</v>
      </c>
      <c r="BH284" s="342">
        <f t="shared" si="175"/>
        <v>395.3900000000001</v>
      </c>
      <c r="BI284" s="82"/>
    </row>
    <row r="285" spans="1:61" ht="96" x14ac:dyDescent="0.25">
      <c r="A285" s="59">
        <v>264</v>
      </c>
      <c r="B285" s="83" t="s">
        <v>658</v>
      </c>
      <c r="C285" s="97" t="s">
        <v>715</v>
      </c>
      <c r="D285" s="85" t="s">
        <v>716</v>
      </c>
      <c r="E285" s="86" t="s">
        <v>665</v>
      </c>
      <c r="F285" s="64">
        <v>12</v>
      </c>
      <c r="G285" s="64">
        <f t="shared" si="161"/>
        <v>12</v>
      </c>
      <c r="H285" s="183">
        <v>900</v>
      </c>
      <c r="I285" s="184">
        <f t="shared" si="176"/>
        <v>10800</v>
      </c>
      <c r="J285" s="351">
        <v>24015</v>
      </c>
      <c r="K285" s="68">
        <v>190</v>
      </c>
      <c r="L285" s="213" t="s">
        <v>77</v>
      </c>
      <c r="M285" s="212"/>
      <c r="N285" s="70">
        <f t="shared" si="162"/>
        <v>0</v>
      </c>
      <c r="O285" s="213" t="s">
        <v>77</v>
      </c>
      <c r="P285" s="289"/>
      <c r="Q285" s="212">
        <f t="shared" si="163"/>
        <v>0</v>
      </c>
      <c r="R285" s="213" t="s">
        <v>77</v>
      </c>
      <c r="S285" s="214"/>
      <c r="T285" s="70">
        <f t="shared" si="164"/>
        <v>0</v>
      </c>
      <c r="U285" s="213" t="s">
        <v>77</v>
      </c>
      <c r="V285" s="214"/>
      <c r="W285" s="212">
        <f t="shared" si="165"/>
        <v>0</v>
      </c>
      <c r="X285" s="213" t="s">
        <v>77</v>
      </c>
      <c r="Y285" s="289"/>
      <c r="Z285" s="212">
        <f t="shared" si="166"/>
        <v>0</v>
      </c>
      <c r="AA285" s="213" t="s">
        <v>77</v>
      </c>
      <c r="AB285" s="214"/>
      <c r="AC285" s="212">
        <f t="shared" si="167"/>
        <v>0</v>
      </c>
      <c r="AD285" s="213" t="s">
        <v>77</v>
      </c>
      <c r="AE285" s="214"/>
      <c r="AF285" s="212">
        <f t="shared" si="168"/>
        <v>0</v>
      </c>
      <c r="AG285" s="213" t="s">
        <v>77</v>
      </c>
      <c r="AH285" s="214"/>
      <c r="AI285" s="212">
        <f t="shared" si="169"/>
        <v>0</v>
      </c>
      <c r="AJ285" s="213" t="s">
        <v>77</v>
      </c>
      <c r="AK285" s="70"/>
      <c r="AL285" s="245">
        <f t="shared" si="170"/>
        <v>0</v>
      </c>
      <c r="AM285" s="73">
        <v>263</v>
      </c>
      <c r="AN285" s="74">
        <v>900</v>
      </c>
      <c r="AO285" s="75">
        <f t="shared" si="158"/>
        <v>171000</v>
      </c>
      <c r="AP285" s="73">
        <v>263</v>
      </c>
      <c r="AQ285" s="74">
        <v>1200</v>
      </c>
      <c r="AR285" s="92" t="e">
        <f>AQ285*#REF!</f>
        <v>#REF!</v>
      </c>
      <c r="AS285" s="73">
        <v>263</v>
      </c>
      <c r="AT285" s="74">
        <v>900</v>
      </c>
      <c r="AU285" s="74" t="e">
        <f>AT285*#REF!</f>
        <v>#REF!</v>
      </c>
      <c r="AV285" s="73">
        <v>263</v>
      </c>
      <c r="AW285" s="246">
        <v>678.51</v>
      </c>
      <c r="AX285" s="75" t="e">
        <f>AW285*#REF!</f>
        <v>#REF!</v>
      </c>
      <c r="AY285" s="93"/>
      <c r="AZ285" s="77">
        <f t="shared" si="159"/>
        <v>678.51</v>
      </c>
      <c r="BA285" s="77">
        <f t="shared" si="171"/>
        <v>919.62750000000005</v>
      </c>
      <c r="BB285" s="77">
        <f t="shared" si="172"/>
        <v>900</v>
      </c>
      <c r="BC285" s="77">
        <f t="shared" si="173"/>
        <v>1200</v>
      </c>
      <c r="BD285" s="88"/>
      <c r="BE285" s="89">
        <f t="shared" si="174"/>
        <v>128916.9</v>
      </c>
      <c r="BF285" s="90">
        <f t="shared" si="174"/>
        <v>174729.22500000001</v>
      </c>
      <c r="BG285" s="91">
        <f t="shared" si="174"/>
        <v>171000</v>
      </c>
      <c r="BH285" s="342">
        <f t="shared" si="175"/>
        <v>900.00000000000011</v>
      </c>
      <c r="BI285" s="82"/>
    </row>
    <row r="286" spans="1:61" ht="72" x14ac:dyDescent="0.25">
      <c r="A286" s="137">
        <v>265</v>
      </c>
      <c r="B286" s="83" t="s">
        <v>658</v>
      </c>
      <c r="C286" s="84" t="s">
        <v>717</v>
      </c>
      <c r="D286" s="85" t="s">
        <v>718</v>
      </c>
      <c r="E286" s="86" t="s">
        <v>633</v>
      </c>
      <c r="F286" s="64">
        <v>600</v>
      </c>
      <c r="G286" s="64">
        <f t="shared" si="161"/>
        <v>600</v>
      </c>
      <c r="H286" s="183">
        <v>308.5</v>
      </c>
      <c r="I286" s="184">
        <f t="shared" si="176"/>
        <v>185100</v>
      </c>
      <c r="J286" s="351">
        <v>12556</v>
      </c>
      <c r="K286" s="68">
        <v>790</v>
      </c>
      <c r="L286" s="210">
        <v>20</v>
      </c>
      <c r="M286" s="212">
        <v>180</v>
      </c>
      <c r="N286" s="70">
        <f t="shared" si="162"/>
        <v>142200</v>
      </c>
      <c r="O286" s="71">
        <v>33</v>
      </c>
      <c r="P286" s="70">
        <v>160</v>
      </c>
      <c r="Q286" s="212">
        <f t="shared" si="163"/>
        <v>126400</v>
      </c>
      <c r="R286" s="71">
        <v>551</v>
      </c>
      <c r="S286" s="70">
        <v>220</v>
      </c>
      <c r="T286" s="70">
        <f t="shared" si="164"/>
        <v>173800</v>
      </c>
      <c r="U286" s="71" t="s">
        <v>719</v>
      </c>
      <c r="V286" s="70">
        <v>140</v>
      </c>
      <c r="W286" s="212">
        <f t="shared" si="165"/>
        <v>110600</v>
      </c>
      <c r="X286" s="71">
        <v>101</v>
      </c>
      <c r="Y286" s="70">
        <v>120</v>
      </c>
      <c r="Z286" s="212">
        <f t="shared" si="166"/>
        <v>94800</v>
      </c>
      <c r="AA286" s="71">
        <v>49</v>
      </c>
      <c r="AB286" s="70">
        <v>180</v>
      </c>
      <c r="AC286" s="212">
        <f t="shared" si="167"/>
        <v>142200</v>
      </c>
      <c r="AD286" s="71">
        <v>83</v>
      </c>
      <c r="AE286" s="70">
        <v>261.14999999999998</v>
      </c>
      <c r="AF286" s="212">
        <f t="shared" si="168"/>
        <v>206308.49999999997</v>
      </c>
      <c r="AG286" s="71">
        <v>47</v>
      </c>
      <c r="AH286" s="70">
        <v>175.4</v>
      </c>
      <c r="AI286" s="212">
        <f t="shared" si="169"/>
        <v>138566</v>
      </c>
      <c r="AJ286" s="71" t="s">
        <v>720</v>
      </c>
      <c r="AK286" s="70">
        <v>150</v>
      </c>
      <c r="AL286" s="245">
        <f t="shared" si="170"/>
        <v>118500</v>
      </c>
      <c r="AM286" s="73">
        <v>264</v>
      </c>
      <c r="AN286" s="74">
        <v>1200</v>
      </c>
      <c r="AO286" s="75">
        <f t="shared" si="158"/>
        <v>948000</v>
      </c>
      <c r="AP286" s="73">
        <v>264</v>
      </c>
      <c r="AQ286" s="74">
        <v>600</v>
      </c>
      <c r="AR286" s="92" t="e">
        <f>AQ286*#REF!</f>
        <v>#REF!</v>
      </c>
      <c r="AS286" s="73">
        <v>264</v>
      </c>
      <c r="AT286" s="74">
        <v>600</v>
      </c>
      <c r="AU286" s="74" t="e">
        <f>AT286*#REF!</f>
        <v>#REF!</v>
      </c>
      <c r="AV286" s="73">
        <v>264</v>
      </c>
      <c r="AW286" s="246">
        <v>726.98</v>
      </c>
      <c r="AX286" s="75" t="e">
        <f>AW286*#REF!</f>
        <v>#REF!</v>
      </c>
      <c r="AY286" s="93"/>
      <c r="AZ286" s="77">
        <f t="shared" si="159"/>
        <v>120</v>
      </c>
      <c r="BA286" s="77">
        <f t="shared" si="171"/>
        <v>362.57923076923083</v>
      </c>
      <c r="BB286" s="77">
        <f t="shared" si="172"/>
        <v>180</v>
      </c>
      <c r="BC286" s="77">
        <f t="shared" si="173"/>
        <v>1200</v>
      </c>
      <c r="BD286" s="88"/>
      <c r="BE286" s="89">
        <f t="shared" si="174"/>
        <v>94800</v>
      </c>
      <c r="BF286" s="90">
        <f t="shared" si="174"/>
        <v>286437.59230769234</v>
      </c>
      <c r="BG286" s="91">
        <f t="shared" si="174"/>
        <v>142200</v>
      </c>
      <c r="BH286" s="342">
        <f t="shared" si="175"/>
        <v>308.50272727272733</v>
      </c>
      <c r="BI286" s="82"/>
    </row>
    <row r="287" spans="1:61" ht="60" x14ac:dyDescent="0.25">
      <c r="A287" s="59">
        <v>266</v>
      </c>
      <c r="B287" s="83" t="s">
        <v>658</v>
      </c>
      <c r="C287" s="84" t="s">
        <v>721</v>
      </c>
      <c r="D287" s="85" t="s">
        <v>722</v>
      </c>
      <c r="E287" s="86" t="s">
        <v>633</v>
      </c>
      <c r="F287" s="64">
        <v>20</v>
      </c>
      <c r="G287" s="64">
        <f t="shared" si="161"/>
        <v>20</v>
      </c>
      <c r="H287" s="183">
        <v>332.71</v>
      </c>
      <c r="I287" s="184">
        <f t="shared" si="176"/>
        <v>6654.2</v>
      </c>
      <c r="J287" s="351">
        <v>12556</v>
      </c>
      <c r="K287" s="68">
        <v>140</v>
      </c>
      <c r="L287" s="210">
        <v>22</v>
      </c>
      <c r="M287" s="212">
        <v>180</v>
      </c>
      <c r="N287" s="70">
        <f t="shared" si="162"/>
        <v>25200</v>
      </c>
      <c r="O287" s="71">
        <v>35</v>
      </c>
      <c r="P287" s="70">
        <v>140</v>
      </c>
      <c r="Q287" s="212">
        <f t="shared" si="163"/>
        <v>19600</v>
      </c>
      <c r="R287" s="71">
        <v>554</v>
      </c>
      <c r="S287" s="70">
        <v>270</v>
      </c>
      <c r="T287" s="70">
        <f t="shared" si="164"/>
        <v>37800</v>
      </c>
      <c r="U287" s="213" t="s">
        <v>77</v>
      </c>
      <c r="V287" s="214"/>
      <c r="W287" s="212">
        <f t="shared" si="165"/>
        <v>0</v>
      </c>
      <c r="X287" s="71">
        <v>102</v>
      </c>
      <c r="Y287" s="70">
        <v>120</v>
      </c>
      <c r="Z287" s="212">
        <f t="shared" si="166"/>
        <v>16800</v>
      </c>
      <c r="AA287" s="71">
        <v>50</v>
      </c>
      <c r="AB287" s="70">
        <v>180</v>
      </c>
      <c r="AC287" s="212">
        <f t="shared" si="167"/>
        <v>25200</v>
      </c>
      <c r="AD287" s="213" t="s">
        <v>77</v>
      </c>
      <c r="AE287" s="214"/>
      <c r="AF287" s="212">
        <f t="shared" si="168"/>
        <v>0</v>
      </c>
      <c r="AG287" s="71">
        <v>53</v>
      </c>
      <c r="AH287" s="70">
        <v>147.4</v>
      </c>
      <c r="AI287" s="212">
        <f t="shared" si="169"/>
        <v>20636</v>
      </c>
      <c r="AJ287" s="71" t="s">
        <v>434</v>
      </c>
      <c r="AK287" s="70">
        <v>150</v>
      </c>
      <c r="AL287" s="245">
        <f t="shared" si="170"/>
        <v>21000</v>
      </c>
      <c r="AM287" s="73">
        <v>265</v>
      </c>
      <c r="AN287" s="74">
        <v>1200</v>
      </c>
      <c r="AO287" s="75">
        <f t="shared" si="158"/>
        <v>168000</v>
      </c>
      <c r="AP287" s="73">
        <v>265</v>
      </c>
      <c r="AQ287" s="74">
        <v>600</v>
      </c>
      <c r="AR287" s="92" t="e">
        <f>AQ287*#REF!</f>
        <v>#REF!</v>
      </c>
      <c r="AS287" s="73">
        <v>265</v>
      </c>
      <c r="AT287" s="74">
        <v>600</v>
      </c>
      <c r="AU287" s="74" t="e">
        <f>AT287*#REF!</f>
        <v>#REF!</v>
      </c>
      <c r="AV287" s="73">
        <v>265</v>
      </c>
      <c r="AW287" s="246">
        <v>726.98</v>
      </c>
      <c r="AX287" s="75" t="e">
        <f>AW287*#REF!</f>
        <v>#REF!</v>
      </c>
      <c r="AY287" s="93"/>
      <c r="AZ287" s="77">
        <f t="shared" si="159"/>
        <v>120</v>
      </c>
      <c r="BA287" s="77">
        <f t="shared" si="171"/>
        <v>392.21636363636367</v>
      </c>
      <c r="BB287" s="77">
        <f t="shared" si="172"/>
        <v>180</v>
      </c>
      <c r="BC287" s="77">
        <f t="shared" si="173"/>
        <v>1200</v>
      </c>
      <c r="BD287" s="88"/>
      <c r="BE287" s="89">
        <f t="shared" si="174"/>
        <v>16800</v>
      </c>
      <c r="BF287" s="90">
        <f t="shared" si="174"/>
        <v>54910.290909090916</v>
      </c>
      <c r="BG287" s="91">
        <f t="shared" si="174"/>
        <v>25200</v>
      </c>
      <c r="BH287" s="342">
        <f t="shared" si="175"/>
        <v>332.70888888888891</v>
      </c>
      <c r="BI287" s="82"/>
    </row>
    <row r="288" spans="1:61" ht="96" x14ac:dyDescent="0.25">
      <c r="A288" s="137">
        <v>267</v>
      </c>
      <c r="B288" s="83" t="s">
        <v>658</v>
      </c>
      <c r="C288" s="84" t="s">
        <v>723</v>
      </c>
      <c r="D288" s="85" t="s">
        <v>724</v>
      </c>
      <c r="E288" s="86" t="s">
        <v>633</v>
      </c>
      <c r="F288" s="64"/>
      <c r="G288" s="64">
        <f t="shared" si="161"/>
        <v>0</v>
      </c>
      <c r="H288" s="183">
        <v>319.95</v>
      </c>
      <c r="I288" s="184">
        <f t="shared" si="176"/>
        <v>0</v>
      </c>
      <c r="J288" s="351">
        <v>14591</v>
      </c>
      <c r="K288" s="68">
        <v>360</v>
      </c>
      <c r="L288" s="210">
        <v>19</v>
      </c>
      <c r="M288" s="212">
        <v>180</v>
      </c>
      <c r="N288" s="70">
        <f t="shared" si="162"/>
        <v>64800</v>
      </c>
      <c r="O288" s="71">
        <v>36</v>
      </c>
      <c r="P288" s="70">
        <v>130</v>
      </c>
      <c r="Q288" s="212">
        <f t="shared" si="163"/>
        <v>46800</v>
      </c>
      <c r="R288" s="71">
        <v>563</v>
      </c>
      <c r="S288" s="70">
        <v>300</v>
      </c>
      <c r="T288" s="70">
        <f t="shared" si="164"/>
        <v>108000</v>
      </c>
      <c r="U288" s="71" t="s">
        <v>725</v>
      </c>
      <c r="V288" s="70">
        <v>140</v>
      </c>
      <c r="W288" s="212">
        <f t="shared" si="165"/>
        <v>50400</v>
      </c>
      <c r="X288" s="71">
        <v>112</v>
      </c>
      <c r="Y288" s="70">
        <v>120</v>
      </c>
      <c r="Z288" s="212">
        <f t="shared" si="166"/>
        <v>43200</v>
      </c>
      <c r="AA288" s="71">
        <v>54</v>
      </c>
      <c r="AB288" s="70">
        <v>255.94</v>
      </c>
      <c r="AC288" s="212">
        <f t="shared" si="167"/>
        <v>92138.4</v>
      </c>
      <c r="AD288" s="71">
        <v>82</v>
      </c>
      <c r="AE288" s="70">
        <v>261.14999999999998</v>
      </c>
      <c r="AF288" s="212">
        <f t="shared" si="168"/>
        <v>94013.999999999985</v>
      </c>
      <c r="AG288" s="71">
        <v>51</v>
      </c>
      <c r="AH288" s="70">
        <v>175.42</v>
      </c>
      <c r="AI288" s="212">
        <f t="shared" si="169"/>
        <v>63151.199999999997</v>
      </c>
      <c r="AJ288" s="71" t="s">
        <v>726</v>
      </c>
      <c r="AK288" s="107">
        <v>150</v>
      </c>
      <c r="AL288" s="291">
        <f t="shared" si="170"/>
        <v>54000</v>
      </c>
      <c r="AM288" s="73">
        <v>266</v>
      </c>
      <c r="AN288" s="74">
        <v>950</v>
      </c>
      <c r="AO288" s="75">
        <f t="shared" si="158"/>
        <v>342000</v>
      </c>
      <c r="AP288" s="73">
        <v>266</v>
      </c>
      <c r="AQ288" s="74">
        <v>600</v>
      </c>
      <c r="AR288" s="92" t="e">
        <f>AQ288*#REF!</f>
        <v>#REF!</v>
      </c>
      <c r="AS288" s="73">
        <v>266</v>
      </c>
      <c r="AT288" s="74">
        <v>600</v>
      </c>
      <c r="AU288" s="74" t="e">
        <f>AT288*#REF!</f>
        <v>#REF!</v>
      </c>
      <c r="AV288" s="73">
        <v>266</v>
      </c>
      <c r="AW288" s="246">
        <v>726.98</v>
      </c>
      <c r="AX288" s="75" t="e">
        <f>AW288*#REF!</f>
        <v>#REF!</v>
      </c>
      <c r="AY288" s="93"/>
      <c r="AZ288" s="77">
        <f t="shared" si="159"/>
        <v>120</v>
      </c>
      <c r="BA288" s="77">
        <f t="shared" si="171"/>
        <v>353.03769230769228</v>
      </c>
      <c r="BB288" s="77">
        <f t="shared" si="172"/>
        <v>255.94</v>
      </c>
      <c r="BC288" s="77">
        <f t="shared" si="173"/>
        <v>950</v>
      </c>
      <c r="BD288" s="88"/>
      <c r="BE288" s="100">
        <f t="shared" si="174"/>
        <v>43200</v>
      </c>
      <c r="BF288" s="101">
        <f t="shared" si="174"/>
        <v>127093.56923076922</v>
      </c>
      <c r="BG288" s="102">
        <f t="shared" si="174"/>
        <v>92138.4</v>
      </c>
      <c r="BH288" s="342">
        <f t="shared" si="175"/>
        <v>319.95363636363635</v>
      </c>
      <c r="BI288" s="82"/>
    </row>
    <row r="289" spans="1:61" s="204" customFormat="1" x14ac:dyDescent="0.25">
      <c r="A289" s="225"/>
      <c r="B289" s="114"/>
      <c r="C289" s="115"/>
      <c r="D289" s="116" t="s">
        <v>727</v>
      </c>
      <c r="E289" s="116"/>
      <c r="F289" s="226"/>
      <c r="G289" s="226"/>
      <c r="H289" s="120"/>
      <c r="I289" s="120">
        <f>SUM(I267:I288)</f>
        <v>772803.92999999993</v>
      </c>
      <c r="J289" s="360"/>
      <c r="K289" s="228"/>
      <c r="L289" s="227"/>
      <c r="M289" s="227"/>
      <c r="N289" s="227"/>
      <c r="O289" s="227"/>
      <c r="P289" s="227"/>
      <c r="Q289" s="227"/>
      <c r="R289" s="227"/>
      <c r="S289" s="227"/>
      <c r="T289" s="227"/>
      <c r="U289" s="227"/>
      <c r="V289" s="227"/>
      <c r="W289" s="227"/>
      <c r="X289" s="227"/>
      <c r="Y289" s="227"/>
      <c r="Z289" s="227"/>
      <c r="AA289" s="229"/>
      <c r="AB289" s="229"/>
      <c r="AC289" s="229"/>
      <c r="AD289" s="229"/>
      <c r="AE289" s="229"/>
      <c r="AF289" s="229"/>
      <c r="AG289" s="229"/>
      <c r="AH289" s="229"/>
      <c r="AI289" s="229"/>
      <c r="AJ289" s="229"/>
      <c r="AK289" s="229"/>
      <c r="AL289" s="229"/>
      <c r="AM289" s="229"/>
      <c r="AN289" s="229"/>
      <c r="AO289" s="229"/>
      <c r="AP289" s="229"/>
      <c r="AQ289" s="229"/>
      <c r="AR289" s="229"/>
      <c r="AS289" s="229"/>
      <c r="AT289" s="229"/>
      <c r="AU289" s="229"/>
      <c r="AV289" s="229"/>
      <c r="AW289" s="229"/>
      <c r="AX289" s="229"/>
      <c r="AY289" s="229"/>
      <c r="AZ289" s="229"/>
      <c r="BA289" s="229"/>
      <c r="BB289" s="229"/>
      <c r="BC289" s="229"/>
      <c r="BD289" s="229"/>
      <c r="BE289" s="125">
        <f>SUM(BE267:BE288)</f>
        <v>968973.94000000006</v>
      </c>
      <c r="BF289" s="125">
        <f t="shared" ref="BF289:BG289" si="177">SUM(BF267:BF288)</f>
        <v>3664757.7048767903</v>
      </c>
      <c r="BG289" s="125">
        <f t="shared" si="177"/>
        <v>2434752.2049999996</v>
      </c>
      <c r="BH289" s="346"/>
      <c r="BI289" s="82"/>
    </row>
    <row r="290" spans="1:61" x14ac:dyDescent="0.25">
      <c r="A290" s="230"/>
      <c r="B290" s="231"/>
      <c r="C290" s="127"/>
      <c r="D290" s="232" t="s">
        <v>811</v>
      </c>
      <c r="E290" s="233"/>
      <c r="F290" s="234"/>
      <c r="G290" s="234"/>
      <c r="H290" s="235"/>
      <c r="I290" s="236"/>
      <c r="J290" s="178"/>
      <c r="K290" s="179"/>
      <c r="L290" s="178"/>
      <c r="M290" s="178"/>
      <c r="N290" s="178"/>
      <c r="O290" s="178"/>
      <c r="P290" s="178"/>
      <c r="Q290" s="178"/>
      <c r="R290" s="178"/>
      <c r="S290" s="178"/>
      <c r="T290" s="178"/>
      <c r="U290" s="178"/>
      <c r="V290" s="178"/>
      <c r="W290" s="178"/>
      <c r="X290" s="178"/>
      <c r="Y290" s="178"/>
      <c r="Z290" s="178"/>
      <c r="AA290" s="135"/>
      <c r="AB290" s="135"/>
      <c r="AC290" s="135"/>
      <c r="AD290" s="135"/>
      <c r="AE290" s="135"/>
      <c r="AF290" s="135"/>
      <c r="AG290" s="135"/>
      <c r="AH290" s="135"/>
      <c r="AI290" s="135"/>
      <c r="AJ290" s="135"/>
      <c r="AK290" s="240"/>
      <c r="AL290" s="240"/>
      <c r="AM290" s="240"/>
      <c r="AN290" s="240"/>
      <c r="AO290" s="240"/>
      <c r="AP290" s="240"/>
      <c r="AQ290" s="240"/>
      <c r="AR290" s="240"/>
      <c r="AS290" s="240"/>
      <c r="AT290" s="240"/>
      <c r="AU290" s="240"/>
      <c r="AV290" s="240"/>
      <c r="AW290" s="240"/>
      <c r="AX290" s="240"/>
      <c r="AY290" s="240"/>
      <c r="AZ290" s="240"/>
      <c r="BA290" s="240"/>
      <c r="BB290" s="240"/>
      <c r="BC290" s="240"/>
      <c r="BD290" s="240"/>
      <c r="BE290" s="240"/>
      <c r="BF290" s="240"/>
      <c r="BG290" s="240"/>
      <c r="BH290" s="347"/>
      <c r="BI290" s="82"/>
    </row>
    <row r="291" spans="1:61" ht="120" x14ac:dyDescent="0.25">
      <c r="A291" s="137">
        <v>268</v>
      </c>
      <c r="B291" s="96" t="s">
        <v>728</v>
      </c>
      <c r="C291" s="97" t="s">
        <v>729</v>
      </c>
      <c r="D291" s="85" t="s">
        <v>730</v>
      </c>
      <c r="E291" s="86" t="s">
        <v>62</v>
      </c>
      <c r="F291" s="64"/>
      <c r="G291" s="64">
        <f t="shared" ref="G291:G310" si="178">SUM(F291:F291)</f>
        <v>0</v>
      </c>
      <c r="H291" s="183">
        <v>970</v>
      </c>
      <c r="I291" s="184">
        <f>G291*H291</f>
        <v>0</v>
      </c>
      <c r="J291" s="351">
        <v>23094</v>
      </c>
      <c r="K291" s="68">
        <v>200</v>
      </c>
      <c r="L291" s="98" t="s">
        <v>37</v>
      </c>
      <c r="M291" s="215"/>
      <c r="N291" s="99">
        <f t="shared" ref="N291:N310" si="179">M291*K291</f>
        <v>0</v>
      </c>
      <c r="O291" s="98" t="s">
        <v>37</v>
      </c>
      <c r="P291" s="215"/>
      <c r="Q291" s="99">
        <f t="shared" ref="Q291:Q310" si="180">P291*K291</f>
        <v>0</v>
      </c>
      <c r="R291" s="98" t="s">
        <v>37</v>
      </c>
      <c r="S291" s="215"/>
      <c r="T291" s="99">
        <f t="shared" ref="T291:T310" si="181">S291*K291</f>
        <v>0</v>
      </c>
      <c r="U291" s="98" t="s">
        <v>37</v>
      </c>
      <c r="V291" s="215"/>
      <c r="W291" s="99">
        <f t="shared" ref="W291:W310" si="182">V291*K291</f>
        <v>0</v>
      </c>
      <c r="X291" s="98" t="s">
        <v>37</v>
      </c>
      <c r="Y291" s="215"/>
      <c r="Z291" s="99">
        <f t="shared" ref="Z291:Z310" si="183">Y291*K291</f>
        <v>0</v>
      </c>
      <c r="AA291" s="98" t="s">
        <v>37</v>
      </c>
      <c r="AB291" s="215"/>
      <c r="AC291" s="99">
        <f t="shared" ref="AC291:AC310" si="184">AB291*K291</f>
        <v>0</v>
      </c>
      <c r="AD291" s="98" t="s">
        <v>37</v>
      </c>
      <c r="AE291" s="215"/>
      <c r="AF291" s="99">
        <f t="shared" ref="AF291:AF310" si="185">AE291*K291</f>
        <v>0</v>
      </c>
      <c r="AG291" s="67">
        <v>197</v>
      </c>
      <c r="AH291" s="99">
        <v>287.10000000000002</v>
      </c>
      <c r="AI291" s="99">
        <f t="shared" ref="AI291:AI310" si="186">AH291*K291</f>
        <v>57420.000000000007</v>
      </c>
      <c r="AJ291" s="98" t="s">
        <v>37</v>
      </c>
      <c r="AK291" s="214"/>
      <c r="AL291" s="245">
        <f t="shared" ref="AL291:AL310" si="187">AK291*K291</f>
        <v>0</v>
      </c>
      <c r="AM291" s="73">
        <v>267</v>
      </c>
      <c r="AN291" s="74">
        <v>910</v>
      </c>
      <c r="AO291" s="75">
        <f t="shared" si="158"/>
        <v>182000</v>
      </c>
      <c r="AP291" s="73">
        <v>267</v>
      </c>
      <c r="AQ291" s="74">
        <v>1200</v>
      </c>
      <c r="AR291" s="92" t="e">
        <f>AQ291*#REF!</f>
        <v>#REF!</v>
      </c>
      <c r="AS291" s="73">
        <v>267</v>
      </c>
      <c r="AT291" s="74">
        <v>800</v>
      </c>
      <c r="AU291" s="74" t="e">
        <f>AT291*#REF!</f>
        <v>#REF!</v>
      </c>
      <c r="AV291" s="73">
        <v>267</v>
      </c>
      <c r="AW291" s="246">
        <v>1292.4100000000001</v>
      </c>
      <c r="AX291" s="75" t="e">
        <f>AW291*#REF!</f>
        <v>#REF!</v>
      </c>
      <c r="AY291" s="93"/>
      <c r="AZ291" s="77">
        <f t="shared" si="159"/>
        <v>287.10000000000002</v>
      </c>
      <c r="BA291" s="77"/>
      <c r="BB291" s="77">
        <f t="shared" ref="BB291:BB310" si="188">MEDIAN(AK291,AH291,AE291,AB291,Y291,V291,S291,P291,M291,AN291,AQ291,AT291,AW291)</f>
        <v>910</v>
      </c>
      <c r="BC291" s="77">
        <f t="shared" ref="BC291:BC310" si="189">MAX(AK291,AH291,AE291,AB291,Y291,V291,S291,P291,M291,AN291,AQ291,AT291,AW291)</f>
        <v>1292.4100000000001</v>
      </c>
      <c r="BD291" s="88"/>
      <c r="BE291" s="79">
        <f t="shared" ref="BE291:BG310" si="190">AZ291*$K291</f>
        <v>57420.000000000007</v>
      </c>
      <c r="BF291" s="80">
        <f t="shared" si="190"/>
        <v>0</v>
      </c>
      <c r="BG291" s="81">
        <f t="shared" si="190"/>
        <v>182000</v>
      </c>
      <c r="BH291" s="342">
        <f t="shared" ref="BH291:BH310" si="191">(SUM(M291,P291,S291,V291,Y291,AB291,AE291,AH291,AK291,AN291,AQ291,AT291,AW291)-MAX(M291,P291,S291,V291,Y291,AB291,AE291,AH291,AK291,AN291,AQ291,AT291,AW291)-MIN(M291,P291,S291,V291,Y291,AB291,AE291,AH291,AK291,AN291,AQ291,AT291,AW291))/(COUNT(M291,P291,S291,V291,Y291,AB291,AE291,AH291,AK291,AN291,AQ291,AT291,AW291)-2)</f>
        <v>970.00000000000011</v>
      </c>
      <c r="BI291" s="82"/>
    </row>
    <row r="292" spans="1:61" ht="108" x14ac:dyDescent="0.25">
      <c r="A292" s="137">
        <v>269</v>
      </c>
      <c r="B292" s="96" t="s">
        <v>728</v>
      </c>
      <c r="C292" s="84" t="s">
        <v>731</v>
      </c>
      <c r="D292" s="265" t="s">
        <v>732</v>
      </c>
      <c r="E292" s="86" t="s">
        <v>62</v>
      </c>
      <c r="F292" s="64"/>
      <c r="G292" s="64">
        <f t="shared" si="178"/>
        <v>0</v>
      </c>
      <c r="H292" s="183">
        <v>200.63</v>
      </c>
      <c r="I292" s="184">
        <f t="shared" ref="I292:I310" si="192">G292*H292</f>
        <v>0</v>
      </c>
      <c r="J292" s="351">
        <v>4006</v>
      </c>
      <c r="K292" s="68">
        <v>140</v>
      </c>
      <c r="L292" s="67">
        <v>78</v>
      </c>
      <c r="M292" s="99">
        <v>250</v>
      </c>
      <c r="N292" s="99">
        <f t="shared" si="179"/>
        <v>35000</v>
      </c>
      <c r="O292" s="67">
        <v>70</v>
      </c>
      <c r="P292" s="99">
        <v>25</v>
      </c>
      <c r="Q292" s="99">
        <f t="shared" si="180"/>
        <v>3500</v>
      </c>
      <c r="R292" s="67">
        <v>721</v>
      </c>
      <c r="S292" s="99">
        <v>120</v>
      </c>
      <c r="T292" s="99">
        <f t="shared" si="181"/>
        <v>16800</v>
      </c>
      <c r="U292" s="98" t="s">
        <v>37</v>
      </c>
      <c r="V292" s="215"/>
      <c r="W292" s="99">
        <f t="shared" si="182"/>
        <v>0</v>
      </c>
      <c r="X292" s="98" t="s">
        <v>37</v>
      </c>
      <c r="Y292" s="215"/>
      <c r="Z292" s="99">
        <f t="shared" si="183"/>
        <v>0</v>
      </c>
      <c r="AA292" s="98" t="s">
        <v>37</v>
      </c>
      <c r="AB292" s="215"/>
      <c r="AC292" s="99">
        <f t="shared" si="184"/>
        <v>0</v>
      </c>
      <c r="AD292" s="98" t="s">
        <v>37</v>
      </c>
      <c r="AE292" s="215"/>
      <c r="AF292" s="99">
        <f t="shared" si="185"/>
        <v>0</v>
      </c>
      <c r="AG292" s="67">
        <v>114</v>
      </c>
      <c r="AH292" s="99">
        <v>62.41</v>
      </c>
      <c r="AI292" s="99">
        <f t="shared" si="186"/>
        <v>8737.4</v>
      </c>
      <c r="AJ292" s="67" t="s">
        <v>733</v>
      </c>
      <c r="AK292" s="99">
        <v>70</v>
      </c>
      <c r="AL292" s="248">
        <f t="shared" si="187"/>
        <v>9800</v>
      </c>
      <c r="AM292" s="73">
        <v>268</v>
      </c>
      <c r="AN292" s="74">
        <v>252</v>
      </c>
      <c r="AO292" s="75">
        <f t="shared" si="158"/>
        <v>35280</v>
      </c>
      <c r="AP292" s="73">
        <v>268</v>
      </c>
      <c r="AQ292" s="74">
        <v>400</v>
      </c>
      <c r="AR292" s="92" t="e">
        <f>AQ292*#REF!</f>
        <v>#REF!</v>
      </c>
      <c r="AS292" s="73">
        <v>268</v>
      </c>
      <c r="AT292" s="74">
        <v>250</v>
      </c>
      <c r="AU292" s="74" t="e">
        <f>AT292*#REF!</f>
        <v>#REF!</v>
      </c>
      <c r="AV292" s="73">
        <v>268</v>
      </c>
      <c r="AW292" s="246">
        <v>807.75</v>
      </c>
      <c r="AX292" s="75" t="e">
        <f>AW292*#REF!</f>
        <v>#REF!</v>
      </c>
      <c r="AY292" s="93"/>
      <c r="AZ292" s="77">
        <f t="shared" si="159"/>
        <v>25</v>
      </c>
      <c r="BA292" s="77">
        <f t="shared" ref="BA292:BA310" si="193">AVERAGE(AK292,AH292,AE292,AB292,Y292,V292,S292,P292,M292,AN292,AQ292,AT292,AW292)</f>
        <v>248.57333333333332</v>
      </c>
      <c r="BB292" s="77">
        <f t="shared" si="188"/>
        <v>250</v>
      </c>
      <c r="BC292" s="77">
        <f t="shared" si="189"/>
        <v>807.75</v>
      </c>
      <c r="BD292" s="88"/>
      <c r="BE292" s="79">
        <f t="shared" si="190"/>
        <v>3500</v>
      </c>
      <c r="BF292" s="80">
        <f t="shared" si="190"/>
        <v>34800.266666666663</v>
      </c>
      <c r="BG292" s="81">
        <f t="shared" si="190"/>
        <v>35000</v>
      </c>
      <c r="BH292" s="342">
        <f t="shared" si="191"/>
        <v>200.62999999999997</v>
      </c>
      <c r="BI292" s="82"/>
    </row>
    <row r="293" spans="1:61" ht="108" x14ac:dyDescent="0.25">
      <c r="A293" s="137">
        <v>270</v>
      </c>
      <c r="B293" s="96" t="s">
        <v>728</v>
      </c>
      <c r="C293" s="84" t="s">
        <v>734</v>
      </c>
      <c r="D293" s="265" t="s">
        <v>735</v>
      </c>
      <c r="E293" s="86" t="s">
        <v>62</v>
      </c>
      <c r="F293" s="64">
        <v>300</v>
      </c>
      <c r="G293" s="64">
        <f t="shared" si="178"/>
        <v>300</v>
      </c>
      <c r="H293" s="183">
        <v>157.11000000000001</v>
      </c>
      <c r="I293" s="184">
        <f t="shared" si="192"/>
        <v>47133.000000000007</v>
      </c>
      <c r="J293" s="351">
        <v>4006</v>
      </c>
      <c r="K293" s="68">
        <v>1700</v>
      </c>
      <c r="L293" s="67">
        <v>79</v>
      </c>
      <c r="M293" s="99">
        <v>70</v>
      </c>
      <c r="N293" s="99">
        <f t="shared" si="179"/>
        <v>119000</v>
      </c>
      <c r="O293" s="67">
        <v>71</v>
      </c>
      <c r="P293" s="99">
        <v>45</v>
      </c>
      <c r="Q293" s="99">
        <f t="shared" si="180"/>
        <v>76500</v>
      </c>
      <c r="R293" s="67">
        <v>723</v>
      </c>
      <c r="S293" s="99">
        <v>45.9</v>
      </c>
      <c r="T293" s="99">
        <f t="shared" si="181"/>
        <v>78030</v>
      </c>
      <c r="U293" s="67" t="s">
        <v>238</v>
      </c>
      <c r="V293" s="99">
        <v>35</v>
      </c>
      <c r="W293" s="99">
        <f t="shared" si="182"/>
        <v>59500</v>
      </c>
      <c r="X293" s="67">
        <v>53</v>
      </c>
      <c r="Y293" s="99">
        <v>65</v>
      </c>
      <c r="Z293" s="99">
        <f t="shared" si="183"/>
        <v>110500</v>
      </c>
      <c r="AA293" s="67">
        <v>66</v>
      </c>
      <c r="AB293" s="99">
        <v>122.38</v>
      </c>
      <c r="AC293" s="99">
        <f t="shared" si="184"/>
        <v>208046</v>
      </c>
      <c r="AD293" s="67">
        <v>7</v>
      </c>
      <c r="AE293" s="99">
        <v>302.93</v>
      </c>
      <c r="AF293" s="99">
        <f t="shared" si="185"/>
        <v>514981</v>
      </c>
      <c r="AG293" s="67">
        <v>118</v>
      </c>
      <c r="AH293" s="99">
        <v>24.94</v>
      </c>
      <c r="AI293" s="99">
        <f t="shared" si="186"/>
        <v>42398</v>
      </c>
      <c r="AJ293" s="67" t="s">
        <v>192</v>
      </c>
      <c r="AK293" s="99">
        <v>84</v>
      </c>
      <c r="AL293" s="248">
        <f t="shared" si="187"/>
        <v>142800</v>
      </c>
      <c r="AM293" s="73">
        <v>269</v>
      </c>
      <c r="AN293" s="74">
        <v>308</v>
      </c>
      <c r="AO293" s="75">
        <f t="shared" si="158"/>
        <v>523600</v>
      </c>
      <c r="AP293" s="73">
        <v>269</v>
      </c>
      <c r="AQ293" s="74">
        <v>350</v>
      </c>
      <c r="AR293" s="92" t="e">
        <f>AQ293*#REF!</f>
        <v>#REF!</v>
      </c>
      <c r="AS293" s="73">
        <v>269</v>
      </c>
      <c r="AT293" s="74">
        <v>300</v>
      </c>
      <c r="AU293" s="74" t="e">
        <f>AT293*#REF!</f>
        <v>#REF!</v>
      </c>
      <c r="AV293" s="73">
        <v>269</v>
      </c>
      <c r="AW293" s="246">
        <v>581.58000000000004</v>
      </c>
      <c r="AX293" s="75" t="e">
        <f>AW293*#REF!</f>
        <v>#REF!</v>
      </c>
      <c r="AY293" s="93"/>
      <c r="AZ293" s="77">
        <f t="shared" si="159"/>
        <v>24.94</v>
      </c>
      <c r="BA293" s="77">
        <f t="shared" si="193"/>
        <v>179.59461538461539</v>
      </c>
      <c r="BB293" s="77">
        <f t="shared" si="188"/>
        <v>84</v>
      </c>
      <c r="BC293" s="77">
        <f t="shared" si="189"/>
        <v>581.58000000000004</v>
      </c>
      <c r="BD293" s="88"/>
      <c r="BE293" s="79">
        <f t="shared" si="190"/>
        <v>42398</v>
      </c>
      <c r="BF293" s="80">
        <f t="shared" si="190"/>
        <v>305310.84615384619</v>
      </c>
      <c r="BG293" s="81">
        <f t="shared" si="190"/>
        <v>142800</v>
      </c>
      <c r="BH293" s="342">
        <f t="shared" si="191"/>
        <v>157.11000000000001</v>
      </c>
      <c r="BI293" s="82"/>
    </row>
    <row r="294" spans="1:61" ht="96" x14ac:dyDescent="0.25">
      <c r="A294" s="137">
        <v>271</v>
      </c>
      <c r="B294" s="96" t="s">
        <v>728</v>
      </c>
      <c r="C294" s="97" t="s">
        <v>736</v>
      </c>
      <c r="D294" s="85" t="s">
        <v>737</v>
      </c>
      <c r="E294" s="86" t="s">
        <v>62</v>
      </c>
      <c r="F294" s="64"/>
      <c r="G294" s="64">
        <f t="shared" si="178"/>
        <v>0</v>
      </c>
      <c r="H294" s="183">
        <v>333.55</v>
      </c>
      <c r="I294" s="184">
        <f t="shared" si="192"/>
        <v>0</v>
      </c>
      <c r="J294" s="351">
        <v>4006</v>
      </c>
      <c r="K294" s="68">
        <v>130</v>
      </c>
      <c r="L294" s="98" t="s">
        <v>37</v>
      </c>
      <c r="M294" s="215"/>
      <c r="N294" s="99">
        <f t="shared" si="179"/>
        <v>0</v>
      </c>
      <c r="O294" s="67">
        <v>86</v>
      </c>
      <c r="P294" s="99">
        <v>60</v>
      </c>
      <c r="Q294" s="99">
        <f t="shared" si="180"/>
        <v>7800</v>
      </c>
      <c r="R294" s="98" t="s">
        <v>37</v>
      </c>
      <c r="S294" s="215"/>
      <c r="T294" s="99">
        <f t="shared" si="181"/>
        <v>0</v>
      </c>
      <c r="U294" s="67" t="s">
        <v>738</v>
      </c>
      <c r="V294" s="99">
        <v>40</v>
      </c>
      <c r="W294" s="99">
        <f t="shared" si="182"/>
        <v>5200</v>
      </c>
      <c r="X294" s="67">
        <v>55</v>
      </c>
      <c r="Y294" s="99">
        <v>40</v>
      </c>
      <c r="Z294" s="99">
        <f t="shared" si="183"/>
        <v>5200</v>
      </c>
      <c r="AA294" s="98" t="s">
        <v>37</v>
      </c>
      <c r="AB294" s="215"/>
      <c r="AC294" s="99">
        <f t="shared" si="184"/>
        <v>0</v>
      </c>
      <c r="AD294" s="98" t="s">
        <v>37</v>
      </c>
      <c r="AE294" s="215"/>
      <c r="AF294" s="99">
        <f t="shared" si="185"/>
        <v>0</v>
      </c>
      <c r="AG294" s="98" t="s">
        <v>37</v>
      </c>
      <c r="AH294" s="215"/>
      <c r="AI294" s="99">
        <f t="shared" si="186"/>
        <v>0</v>
      </c>
      <c r="AJ294" s="98" t="s">
        <v>37</v>
      </c>
      <c r="AK294" s="215"/>
      <c r="AL294" s="248">
        <f t="shared" si="187"/>
        <v>0</v>
      </c>
      <c r="AM294" s="73">
        <v>270</v>
      </c>
      <c r="AN294" s="74">
        <v>1260</v>
      </c>
      <c r="AO294" s="75">
        <f t="shared" si="158"/>
        <v>163800</v>
      </c>
      <c r="AP294" s="73">
        <v>270</v>
      </c>
      <c r="AQ294" s="74">
        <v>380</v>
      </c>
      <c r="AR294" s="92" t="e">
        <f>AQ294*#REF!</f>
        <v>#REF!</v>
      </c>
      <c r="AS294" s="73">
        <v>270</v>
      </c>
      <c r="AT294" s="74">
        <v>380</v>
      </c>
      <c r="AU294" s="74" t="e">
        <f>AT294*#REF!</f>
        <v>#REF!</v>
      </c>
      <c r="AV294" s="73">
        <v>270</v>
      </c>
      <c r="AW294" s="246">
        <v>807.75</v>
      </c>
      <c r="AX294" s="75" t="e">
        <f>AW294*#REF!</f>
        <v>#REF!</v>
      </c>
      <c r="AY294" s="93"/>
      <c r="AZ294" s="77">
        <f t="shared" si="159"/>
        <v>40</v>
      </c>
      <c r="BA294" s="77">
        <f t="shared" si="193"/>
        <v>423.96428571428572</v>
      </c>
      <c r="BB294" s="77">
        <f t="shared" si="188"/>
        <v>380</v>
      </c>
      <c r="BC294" s="77">
        <f t="shared" si="189"/>
        <v>1260</v>
      </c>
      <c r="BD294" s="88"/>
      <c r="BE294" s="79">
        <f t="shared" si="190"/>
        <v>5200</v>
      </c>
      <c r="BF294" s="80">
        <f t="shared" si="190"/>
        <v>55115.357142857145</v>
      </c>
      <c r="BG294" s="81">
        <f t="shared" si="190"/>
        <v>49400</v>
      </c>
      <c r="BH294" s="342">
        <f t="shared" si="191"/>
        <v>333.55</v>
      </c>
      <c r="BI294" s="82"/>
    </row>
    <row r="295" spans="1:61" ht="72" x14ac:dyDescent="0.25">
      <c r="A295" s="137">
        <v>272</v>
      </c>
      <c r="B295" s="96" t="s">
        <v>728</v>
      </c>
      <c r="C295" s="84" t="s">
        <v>739</v>
      </c>
      <c r="D295" s="85" t="s">
        <v>740</v>
      </c>
      <c r="E295" s="86" t="s">
        <v>62</v>
      </c>
      <c r="F295" s="64"/>
      <c r="G295" s="64">
        <f t="shared" si="178"/>
        <v>0</v>
      </c>
      <c r="H295" s="183">
        <v>297.16000000000003</v>
      </c>
      <c r="I295" s="184">
        <f t="shared" si="192"/>
        <v>0</v>
      </c>
      <c r="J295" s="351">
        <v>27618</v>
      </c>
      <c r="K295" s="68">
        <v>240</v>
      </c>
      <c r="L295" s="67">
        <v>80</v>
      </c>
      <c r="M295" s="99">
        <v>350</v>
      </c>
      <c r="N295" s="99">
        <f t="shared" si="179"/>
        <v>84000</v>
      </c>
      <c r="O295" s="67">
        <v>73</v>
      </c>
      <c r="P295" s="99">
        <v>140</v>
      </c>
      <c r="Q295" s="99">
        <f t="shared" si="180"/>
        <v>33600</v>
      </c>
      <c r="R295" s="67">
        <v>726</v>
      </c>
      <c r="S295" s="99">
        <v>260</v>
      </c>
      <c r="T295" s="99">
        <f t="shared" si="181"/>
        <v>62400</v>
      </c>
      <c r="U295" s="67" t="s">
        <v>343</v>
      </c>
      <c r="V295" s="99">
        <v>70</v>
      </c>
      <c r="W295" s="99">
        <f t="shared" si="182"/>
        <v>16800</v>
      </c>
      <c r="X295" s="67">
        <v>47</v>
      </c>
      <c r="Y295" s="99">
        <v>120</v>
      </c>
      <c r="Z295" s="99">
        <f t="shared" si="183"/>
        <v>28800</v>
      </c>
      <c r="AA295" s="67">
        <v>67</v>
      </c>
      <c r="AB295" s="99">
        <v>233.88</v>
      </c>
      <c r="AC295" s="99">
        <f t="shared" si="184"/>
        <v>56131.199999999997</v>
      </c>
      <c r="AD295" s="67">
        <v>8</v>
      </c>
      <c r="AE295" s="99">
        <v>334.27</v>
      </c>
      <c r="AF295" s="99">
        <f t="shared" si="185"/>
        <v>80224.799999999988</v>
      </c>
      <c r="AG295" s="67">
        <v>134</v>
      </c>
      <c r="AH295" s="99">
        <v>51.04</v>
      </c>
      <c r="AI295" s="99">
        <f t="shared" si="186"/>
        <v>12249.6</v>
      </c>
      <c r="AJ295" s="98" t="s">
        <v>37</v>
      </c>
      <c r="AK295" s="215"/>
      <c r="AL295" s="248">
        <f t="shared" si="187"/>
        <v>0</v>
      </c>
      <c r="AM295" s="73">
        <v>271</v>
      </c>
      <c r="AN295" s="74">
        <v>448</v>
      </c>
      <c r="AO295" s="75">
        <f t="shared" si="158"/>
        <v>107520</v>
      </c>
      <c r="AP295" s="73">
        <v>271</v>
      </c>
      <c r="AQ295" s="74">
        <v>700</v>
      </c>
      <c r="AR295" s="92" t="e">
        <f>AQ295*#REF!</f>
        <v>#REF!</v>
      </c>
      <c r="AS295" s="73">
        <v>271</v>
      </c>
      <c r="AT295" s="74">
        <v>450</v>
      </c>
      <c r="AU295" s="74" t="e">
        <f>AT295*#REF!</f>
        <v>#REF!</v>
      </c>
      <c r="AV295" s="73">
        <v>271</v>
      </c>
      <c r="AW295" s="246">
        <v>565.42999999999995</v>
      </c>
      <c r="AX295" s="75" t="e">
        <f>AW295*#REF!</f>
        <v>#REF!</v>
      </c>
      <c r="AY295" s="93"/>
      <c r="AZ295" s="77">
        <f t="shared" si="159"/>
        <v>51.04</v>
      </c>
      <c r="BA295" s="77">
        <f t="shared" si="193"/>
        <v>310.21833333333331</v>
      </c>
      <c r="BB295" s="77">
        <f t="shared" si="188"/>
        <v>297.13499999999999</v>
      </c>
      <c r="BC295" s="77">
        <f t="shared" si="189"/>
        <v>700</v>
      </c>
      <c r="BD295" s="88"/>
      <c r="BE295" s="79">
        <f t="shared" si="190"/>
        <v>12249.6</v>
      </c>
      <c r="BF295" s="80">
        <f t="shared" si="190"/>
        <v>74452.399999999994</v>
      </c>
      <c r="BG295" s="81">
        <f t="shared" si="190"/>
        <v>71312.399999999994</v>
      </c>
      <c r="BH295" s="342">
        <f t="shared" si="191"/>
        <v>297.15800000000002</v>
      </c>
      <c r="BI295" s="82"/>
    </row>
    <row r="296" spans="1:61" ht="36" x14ac:dyDescent="0.25">
      <c r="A296" s="137">
        <v>273</v>
      </c>
      <c r="B296" s="96" t="s">
        <v>728</v>
      </c>
      <c r="C296" s="97" t="s">
        <v>741</v>
      </c>
      <c r="D296" s="265" t="s">
        <v>742</v>
      </c>
      <c r="E296" s="86" t="s">
        <v>62</v>
      </c>
      <c r="F296" s="64"/>
      <c r="G296" s="64">
        <f t="shared" si="178"/>
        <v>0</v>
      </c>
      <c r="H296" s="183">
        <v>358.25</v>
      </c>
      <c r="I296" s="184">
        <f t="shared" si="192"/>
        <v>0</v>
      </c>
      <c r="J296" s="351">
        <v>27618</v>
      </c>
      <c r="K296" s="68">
        <v>120</v>
      </c>
      <c r="L296" s="67">
        <v>81</v>
      </c>
      <c r="M296" s="99">
        <v>350</v>
      </c>
      <c r="N296" s="99">
        <f t="shared" si="179"/>
        <v>42000</v>
      </c>
      <c r="O296" s="98" t="s">
        <v>37</v>
      </c>
      <c r="P296" s="215"/>
      <c r="Q296" s="99">
        <f t="shared" si="180"/>
        <v>0</v>
      </c>
      <c r="R296" s="67">
        <v>725</v>
      </c>
      <c r="S296" s="99">
        <v>325</v>
      </c>
      <c r="T296" s="99">
        <f t="shared" si="181"/>
        <v>39000</v>
      </c>
      <c r="U296" s="98" t="s">
        <v>37</v>
      </c>
      <c r="V296" s="215"/>
      <c r="W296" s="99">
        <f t="shared" si="182"/>
        <v>0</v>
      </c>
      <c r="X296" s="98" t="s">
        <v>37</v>
      </c>
      <c r="Y296" s="215"/>
      <c r="Z296" s="99">
        <f t="shared" si="183"/>
        <v>0</v>
      </c>
      <c r="AA296" s="98" t="s">
        <v>37</v>
      </c>
      <c r="AB296" s="215"/>
      <c r="AC296" s="99">
        <f t="shared" si="184"/>
        <v>0</v>
      </c>
      <c r="AD296" s="98" t="s">
        <v>37</v>
      </c>
      <c r="AE296" s="215"/>
      <c r="AF296" s="99">
        <f t="shared" si="185"/>
        <v>0</v>
      </c>
      <c r="AG296" s="98" t="s">
        <v>37</v>
      </c>
      <c r="AH296" s="215"/>
      <c r="AI296" s="99">
        <f t="shared" si="186"/>
        <v>0</v>
      </c>
      <c r="AJ296" s="98" t="s">
        <v>37</v>
      </c>
      <c r="AK296" s="215"/>
      <c r="AL296" s="248">
        <f t="shared" si="187"/>
        <v>0</v>
      </c>
      <c r="AM296" s="73">
        <v>272</v>
      </c>
      <c r="AN296" s="74">
        <v>308</v>
      </c>
      <c r="AO296" s="75">
        <f t="shared" si="158"/>
        <v>36960</v>
      </c>
      <c r="AP296" s="73">
        <v>272</v>
      </c>
      <c r="AQ296" s="74">
        <v>450</v>
      </c>
      <c r="AR296" s="92" t="e">
        <f>AQ296*#REF!</f>
        <v>#REF!</v>
      </c>
      <c r="AS296" s="73">
        <v>272</v>
      </c>
      <c r="AT296" s="74">
        <v>300</v>
      </c>
      <c r="AU296" s="74" t="e">
        <f>AT296*#REF!</f>
        <v>#REF!</v>
      </c>
      <c r="AV296" s="73">
        <v>272</v>
      </c>
      <c r="AW296" s="246">
        <v>565.42999999999995</v>
      </c>
      <c r="AX296" s="75" t="e">
        <f>AW296*#REF!</f>
        <v>#REF!</v>
      </c>
      <c r="AY296" s="93"/>
      <c r="AZ296" s="77">
        <f t="shared" si="159"/>
        <v>300</v>
      </c>
      <c r="BA296" s="77">
        <f t="shared" si="193"/>
        <v>383.07166666666666</v>
      </c>
      <c r="BB296" s="77">
        <f t="shared" si="188"/>
        <v>337.5</v>
      </c>
      <c r="BC296" s="77">
        <f t="shared" si="189"/>
        <v>565.42999999999995</v>
      </c>
      <c r="BD296" s="88"/>
      <c r="BE296" s="79">
        <f t="shared" si="190"/>
        <v>36000</v>
      </c>
      <c r="BF296" s="80">
        <f t="shared" si="190"/>
        <v>45968.6</v>
      </c>
      <c r="BG296" s="81">
        <f t="shared" si="190"/>
        <v>40500</v>
      </c>
      <c r="BH296" s="342">
        <f t="shared" si="191"/>
        <v>358.25</v>
      </c>
      <c r="BI296" s="82"/>
    </row>
    <row r="297" spans="1:61" ht="84" x14ac:dyDescent="0.25">
      <c r="A297" s="137">
        <v>274</v>
      </c>
      <c r="B297" s="96" t="s">
        <v>728</v>
      </c>
      <c r="C297" s="84" t="s">
        <v>743</v>
      </c>
      <c r="D297" s="85" t="s">
        <v>744</v>
      </c>
      <c r="E297" s="86" t="s">
        <v>62</v>
      </c>
      <c r="F297" s="64">
        <v>25</v>
      </c>
      <c r="G297" s="64">
        <f t="shared" si="178"/>
        <v>25</v>
      </c>
      <c r="H297" s="183">
        <v>333.8</v>
      </c>
      <c r="I297" s="184">
        <f t="shared" si="192"/>
        <v>8345</v>
      </c>
      <c r="J297" s="351">
        <v>27618</v>
      </c>
      <c r="K297" s="68">
        <v>215</v>
      </c>
      <c r="L297" s="67">
        <v>82</v>
      </c>
      <c r="M297" s="99">
        <v>300</v>
      </c>
      <c r="N297" s="99">
        <f t="shared" si="179"/>
        <v>64500</v>
      </c>
      <c r="O297" s="67">
        <v>74</v>
      </c>
      <c r="P297" s="99">
        <v>100</v>
      </c>
      <c r="Q297" s="99">
        <f t="shared" si="180"/>
        <v>21500</v>
      </c>
      <c r="R297" s="98" t="s">
        <v>37</v>
      </c>
      <c r="S297" s="215"/>
      <c r="T297" s="99">
        <f t="shared" si="181"/>
        <v>0</v>
      </c>
      <c r="U297" s="98" t="s">
        <v>37</v>
      </c>
      <c r="V297" s="215"/>
      <c r="W297" s="99">
        <f t="shared" si="182"/>
        <v>0</v>
      </c>
      <c r="X297" s="98" t="s">
        <v>37</v>
      </c>
      <c r="Y297" s="215"/>
      <c r="Z297" s="99">
        <f t="shared" si="183"/>
        <v>0</v>
      </c>
      <c r="AA297" s="98" t="s">
        <v>37</v>
      </c>
      <c r="AB297" s="215"/>
      <c r="AC297" s="99">
        <f t="shared" si="184"/>
        <v>0</v>
      </c>
      <c r="AD297" s="67">
        <v>8</v>
      </c>
      <c r="AE297" s="99">
        <v>334.27</v>
      </c>
      <c r="AF297" s="99">
        <f t="shared" si="185"/>
        <v>71868.05</v>
      </c>
      <c r="AG297" s="67">
        <v>132</v>
      </c>
      <c r="AH297" s="99">
        <v>140.36000000000001</v>
      </c>
      <c r="AI297" s="99">
        <f t="shared" si="186"/>
        <v>30177.4</v>
      </c>
      <c r="AJ297" s="67" t="s">
        <v>745</v>
      </c>
      <c r="AK297" s="99">
        <v>250</v>
      </c>
      <c r="AL297" s="248">
        <f t="shared" si="187"/>
        <v>53750</v>
      </c>
      <c r="AM297" s="73">
        <v>273</v>
      </c>
      <c r="AN297" s="74">
        <v>392</v>
      </c>
      <c r="AO297" s="75">
        <f t="shared" si="158"/>
        <v>84280</v>
      </c>
      <c r="AP297" s="73">
        <v>273</v>
      </c>
      <c r="AQ297" s="74">
        <v>600</v>
      </c>
      <c r="AR297" s="92" t="e">
        <f>AQ297*#REF!</f>
        <v>#REF!</v>
      </c>
      <c r="AS297" s="73">
        <v>273</v>
      </c>
      <c r="AT297" s="74">
        <v>320</v>
      </c>
      <c r="AU297" s="74" t="e">
        <f>AT297*#REF!</f>
        <v>#REF!</v>
      </c>
      <c r="AV297" s="73">
        <v>273</v>
      </c>
      <c r="AW297" s="246">
        <v>1583.2</v>
      </c>
      <c r="AX297" s="75" t="e">
        <f>AW297*#REF!</f>
        <v>#REF!</v>
      </c>
      <c r="AY297" s="93"/>
      <c r="AZ297" s="77">
        <f t="shared" si="159"/>
        <v>100</v>
      </c>
      <c r="BA297" s="77">
        <f t="shared" si="193"/>
        <v>446.64777777777778</v>
      </c>
      <c r="BB297" s="77">
        <f t="shared" si="188"/>
        <v>320</v>
      </c>
      <c r="BC297" s="77">
        <f t="shared" si="189"/>
        <v>1583.2</v>
      </c>
      <c r="BD297" s="88"/>
      <c r="BE297" s="79">
        <f t="shared" si="190"/>
        <v>21500</v>
      </c>
      <c r="BF297" s="80">
        <f t="shared" si="190"/>
        <v>96029.272222222222</v>
      </c>
      <c r="BG297" s="81">
        <f t="shared" si="190"/>
        <v>68800</v>
      </c>
      <c r="BH297" s="342">
        <f t="shared" si="191"/>
        <v>333.80428571428575</v>
      </c>
      <c r="BI297" s="82"/>
    </row>
    <row r="298" spans="1:61" ht="108" x14ac:dyDescent="0.25">
      <c r="A298" s="137">
        <v>275</v>
      </c>
      <c r="B298" s="96" t="s">
        <v>728</v>
      </c>
      <c r="C298" s="84" t="s">
        <v>746</v>
      </c>
      <c r="D298" s="85" t="s">
        <v>747</v>
      </c>
      <c r="E298" s="86" t="s">
        <v>62</v>
      </c>
      <c r="F298" s="64">
        <v>50</v>
      </c>
      <c r="G298" s="64">
        <f t="shared" si="178"/>
        <v>50</v>
      </c>
      <c r="H298" s="183">
        <v>260.08</v>
      </c>
      <c r="I298" s="184">
        <f t="shared" si="192"/>
        <v>13004</v>
      </c>
      <c r="J298" s="351">
        <v>27618</v>
      </c>
      <c r="K298" s="68">
        <v>185</v>
      </c>
      <c r="L298" s="67">
        <v>83</v>
      </c>
      <c r="M298" s="99">
        <v>300</v>
      </c>
      <c r="N298" s="99">
        <f t="shared" si="179"/>
        <v>55500</v>
      </c>
      <c r="O298" s="67">
        <v>75</v>
      </c>
      <c r="P298" s="99">
        <v>70</v>
      </c>
      <c r="Q298" s="99">
        <f t="shared" si="180"/>
        <v>12950</v>
      </c>
      <c r="R298" s="67">
        <v>728</v>
      </c>
      <c r="S298" s="99">
        <v>250</v>
      </c>
      <c r="T298" s="99">
        <f t="shared" si="181"/>
        <v>46250</v>
      </c>
      <c r="U298" s="67" t="s">
        <v>748</v>
      </c>
      <c r="V298" s="99">
        <v>140</v>
      </c>
      <c r="W298" s="99">
        <f t="shared" si="182"/>
        <v>25900</v>
      </c>
      <c r="X298" s="98" t="s">
        <v>37</v>
      </c>
      <c r="Y298" s="215"/>
      <c r="Z298" s="99">
        <f t="shared" si="183"/>
        <v>0</v>
      </c>
      <c r="AA298" s="98" t="s">
        <v>37</v>
      </c>
      <c r="AB298" s="215"/>
      <c r="AC298" s="99">
        <f t="shared" si="184"/>
        <v>0</v>
      </c>
      <c r="AD298" s="67">
        <v>12</v>
      </c>
      <c r="AE298" s="99">
        <v>438.73</v>
      </c>
      <c r="AF298" s="99">
        <f t="shared" si="185"/>
        <v>81165.05</v>
      </c>
      <c r="AG298" s="67">
        <v>195</v>
      </c>
      <c r="AH298" s="99">
        <v>9.86</v>
      </c>
      <c r="AI298" s="99">
        <f t="shared" si="186"/>
        <v>1824.1</v>
      </c>
      <c r="AJ298" s="67" t="s">
        <v>749</v>
      </c>
      <c r="AK298" s="99">
        <v>190</v>
      </c>
      <c r="AL298" s="248">
        <f t="shared" si="187"/>
        <v>35150</v>
      </c>
      <c r="AM298" s="73">
        <v>274</v>
      </c>
      <c r="AN298" s="74">
        <v>252</v>
      </c>
      <c r="AO298" s="75">
        <f t="shared" si="158"/>
        <v>46620</v>
      </c>
      <c r="AP298" s="73">
        <v>274</v>
      </c>
      <c r="AQ298" s="74">
        <v>450</v>
      </c>
      <c r="AR298" s="92" t="e">
        <f>AQ298*#REF!</f>
        <v>#REF!</v>
      </c>
      <c r="AS298" s="73">
        <v>274</v>
      </c>
      <c r="AT298" s="74">
        <v>250</v>
      </c>
      <c r="AU298" s="74" t="e">
        <f>AT298*#REF!</f>
        <v>#REF!</v>
      </c>
      <c r="AV298" s="73">
        <v>274</v>
      </c>
      <c r="AW298" s="246">
        <v>726.98</v>
      </c>
      <c r="AX298" s="75" t="e">
        <f>AW298*#REF!</f>
        <v>#REF!</v>
      </c>
      <c r="AY298" s="93"/>
      <c r="AZ298" s="77">
        <f t="shared" si="159"/>
        <v>9.86</v>
      </c>
      <c r="BA298" s="77">
        <f t="shared" si="193"/>
        <v>279.77909090909094</v>
      </c>
      <c r="BB298" s="77">
        <f t="shared" si="188"/>
        <v>250</v>
      </c>
      <c r="BC298" s="77">
        <f t="shared" si="189"/>
        <v>726.98</v>
      </c>
      <c r="BD298" s="88"/>
      <c r="BE298" s="79">
        <f t="shared" si="190"/>
        <v>1824.1</v>
      </c>
      <c r="BF298" s="80">
        <f t="shared" si="190"/>
        <v>51759.131818181821</v>
      </c>
      <c r="BG298" s="81">
        <f t="shared" si="190"/>
        <v>46250</v>
      </c>
      <c r="BH298" s="342">
        <f t="shared" si="191"/>
        <v>260.08111111111111</v>
      </c>
      <c r="BI298" s="82"/>
    </row>
    <row r="299" spans="1:61" ht="36" x14ac:dyDescent="0.25">
      <c r="A299" s="137">
        <v>276</v>
      </c>
      <c r="B299" s="96" t="s">
        <v>728</v>
      </c>
      <c r="C299" s="97" t="s">
        <v>750</v>
      </c>
      <c r="D299" s="85" t="s">
        <v>751</v>
      </c>
      <c r="E299" s="86" t="s">
        <v>168</v>
      </c>
      <c r="F299" s="64">
        <v>25</v>
      </c>
      <c r="G299" s="64">
        <f t="shared" si="178"/>
        <v>25</v>
      </c>
      <c r="H299" s="183">
        <v>149.19</v>
      </c>
      <c r="I299" s="184">
        <f t="shared" si="192"/>
        <v>3729.75</v>
      </c>
      <c r="J299" s="351">
        <v>12556</v>
      </c>
      <c r="K299" s="68">
        <v>200</v>
      </c>
      <c r="L299" s="67">
        <v>88</v>
      </c>
      <c r="M299" s="99">
        <v>110</v>
      </c>
      <c r="N299" s="99">
        <f t="shared" si="179"/>
        <v>22000</v>
      </c>
      <c r="O299" s="67">
        <v>76</v>
      </c>
      <c r="P299" s="99">
        <v>25</v>
      </c>
      <c r="Q299" s="99">
        <f t="shared" si="180"/>
        <v>5000</v>
      </c>
      <c r="R299" s="67">
        <v>695</v>
      </c>
      <c r="S299" s="99">
        <v>334.38</v>
      </c>
      <c r="T299" s="99">
        <f t="shared" si="181"/>
        <v>66876</v>
      </c>
      <c r="U299" s="67" t="s">
        <v>752</v>
      </c>
      <c r="V299" s="99">
        <v>20</v>
      </c>
      <c r="W299" s="99">
        <f t="shared" si="182"/>
        <v>4000</v>
      </c>
      <c r="X299" s="98" t="s">
        <v>37</v>
      </c>
      <c r="Y299" s="215"/>
      <c r="Z299" s="99">
        <f t="shared" si="183"/>
        <v>0</v>
      </c>
      <c r="AA299" s="98" t="s">
        <v>37</v>
      </c>
      <c r="AB299" s="215"/>
      <c r="AC299" s="99">
        <f t="shared" si="184"/>
        <v>0</v>
      </c>
      <c r="AD299" s="98" t="s">
        <v>37</v>
      </c>
      <c r="AE299" s="215"/>
      <c r="AF299" s="99">
        <f t="shared" si="185"/>
        <v>0</v>
      </c>
      <c r="AG299" s="67">
        <v>194</v>
      </c>
      <c r="AH299" s="99">
        <v>30.74</v>
      </c>
      <c r="AI299" s="99">
        <f t="shared" si="186"/>
        <v>6148</v>
      </c>
      <c r="AJ299" s="67" t="s">
        <v>354</v>
      </c>
      <c r="AK299" s="99">
        <v>20</v>
      </c>
      <c r="AL299" s="248">
        <f t="shared" si="187"/>
        <v>4000</v>
      </c>
      <c r="AM299" s="73">
        <v>275</v>
      </c>
      <c r="AN299" s="74">
        <v>168</v>
      </c>
      <c r="AO299" s="75">
        <f t="shared" si="158"/>
        <v>33600</v>
      </c>
      <c r="AP299" s="73">
        <v>275</v>
      </c>
      <c r="AQ299" s="74">
        <v>400</v>
      </c>
      <c r="AR299" s="92" t="e">
        <f>AQ299*#REF!</f>
        <v>#REF!</v>
      </c>
      <c r="AS299" s="73">
        <v>275</v>
      </c>
      <c r="AT299" s="74">
        <v>150</v>
      </c>
      <c r="AU299" s="74" t="e">
        <f>AT299*#REF!</f>
        <v>#REF!</v>
      </c>
      <c r="AV299" s="73">
        <v>275</v>
      </c>
      <c r="AW299" s="246">
        <v>355.41</v>
      </c>
      <c r="AX299" s="75" t="e">
        <f>AW299*#REF!</f>
        <v>#REF!</v>
      </c>
      <c r="AY299" s="93"/>
      <c r="AZ299" s="77">
        <f t="shared" si="159"/>
        <v>20</v>
      </c>
      <c r="BA299" s="77">
        <f t="shared" si="193"/>
        <v>161.35300000000001</v>
      </c>
      <c r="BB299" s="77">
        <f t="shared" si="188"/>
        <v>130</v>
      </c>
      <c r="BC299" s="77">
        <f t="shared" si="189"/>
        <v>400</v>
      </c>
      <c r="BD299" s="88"/>
      <c r="BE299" s="79">
        <f t="shared" si="190"/>
        <v>4000</v>
      </c>
      <c r="BF299" s="80">
        <f t="shared" si="190"/>
        <v>32270.600000000002</v>
      </c>
      <c r="BG299" s="81">
        <f t="shared" si="190"/>
        <v>26000</v>
      </c>
      <c r="BH299" s="342">
        <f t="shared" si="191"/>
        <v>149.19125</v>
      </c>
      <c r="BI299" s="82"/>
    </row>
    <row r="300" spans="1:61" ht="60" x14ac:dyDescent="0.25">
      <c r="A300" s="137">
        <v>277</v>
      </c>
      <c r="B300" s="83" t="s">
        <v>728</v>
      </c>
      <c r="C300" s="84" t="s">
        <v>753</v>
      </c>
      <c r="D300" s="85" t="s">
        <v>754</v>
      </c>
      <c r="E300" s="86" t="s">
        <v>62</v>
      </c>
      <c r="F300" s="64">
        <v>35</v>
      </c>
      <c r="G300" s="64">
        <f t="shared" si="178"/>
        <v>35</v>
      </c>
      <c r="H300" s="183">
        <v>121.88</v>
      </c>
      <c r="I300" s="184">
        <f t="shared" si="192"/>
        <v>4265.8</v>
      </c>
      <c r="J300" s="351">
        <v>22233</v>
      </c>
      <c r="K300" s="68">
        <v>100</v>
      </c>
      <c r="L300" s="67">
        <v>91</v>
      </c>
      <c r="M300" s="99">
        <v>170</v>
      </c>
      <c r="N300" s="99">
        <f t="shared" si="179"/>
        <v>17000</v>
      </c>
      <c r="O300" s="67">
        <v>79</v>
      </c>
      <c r="P300" s="99">
        <v>15</v>
      </c>
      <c r="Q300" s="99">
        <f t="shared" si="180"/>
        <v>1500</v>
      </c>
      <c r="R300" s="67">
        <v>724</v>
      </c>
      <c r="S300" s="99">
        <v>91.55</v>
      </c>
      <c r="T300" s="99">
        <f t="shared" si="181"/>
        <v>9155</v>
      </c>
      <c r="U300" s="98" t="s">
        <v>37</v>
      </c>
      <c r="V300" s="215"/>
      <c r="W300" s="99">
        <f t="shared" si="182"/>
        <v>0</v>
      </c>
      <c r="X300" s="67">
        <v>54</v>
      </c>
      <c r="Y300" s="99">
        <v>90</v>
      </c>
      <c r="Z300" s="99">
        <f t="shared" si="183"/>
        <v>9000</v>
      </c>
      <c r="AA300" s="67">
        <v>68</v>
      </c>
      <c r="AB300" s="99">
        <v>76.47</v>
      </c>
      <c r="AC300" s="99">
        <f t="shared" si="184"/>
        <v>7647</v>
      </c>
      <c r="AD300" s="98" t="s">
        <v>37</v>
      </c>
      <c r="AE300" s="215"/>
      <c r="AF300" s="99">
        <f t="shared" si="185"/>
        <v>0</v>
      </c>
      <c r="AG300" s="98" t="s">
        <v>37</v>
      </c>
      <c r="AH300" s="215"/>
      <c r="AI300" s="99">
        <f t="shared" si="186"/>
        <v>0</v>
      </c>
      <c r="AJ300" s="67" t="s">
        <v>299</v>
      </c>
      <c r="AK300" s="99">
        <v>25</v>
      </c>
      <c r="AL300" s="248">
        <f t="shared" si="187"/>
        <v>2500</v>
      </c>
      <c r="AM300" s="73">
        <v>276</v>
      </c>
      <c r="AN300" s="74">
        <v>112</v>
      </c>
      <c r="AO300" s="75">
        <f t="shared" si="158"/>
        <v>11200</v>
      </c>
      <c r="AP300" s="73">
        <v>276</v>
      </c>
      <c r="AQ300" s="74">
        <v>300</v>
      </c>
      <c r="AR300" s="92" t="e">
        <f>AQ300*#REF!</f>
        <v>#REF!</v>
      </c>
      <c r="AS300" s="73">
        <v>276</v>
      </c>
      <c r="AT300" s="74">
        <v>110</v>
      </c>
      <c r="AU300" s="74" t="e">
        <f>AT300*#REF!</f>
        <v>#REF!</v>
      </c>
      <c r="AV300" s="73">
        <v>276</v>
      </c>
      <c r="AW300" s="246">
        <v>807.75</v>
      </c>
      <c r="AX300" s="75" t="e">
        <f>AW300*#REF!</f>
        <v>#REF!</v>
      </c>
      <c r="AY300" s="93"/>
      <c r="AZ300" s="77">
        <f t="shared" si="159"/>
        <v>15</v>
      </c>
      <c r="BA300" s="77">
        <f t="shared" si="193"/>
        <v>179.77699999999999</v>
      </c>
      <c r="BB300" s="77">
        <f t="shared" si="188"/>
        <v>100.77500000000001</v>
      </c>
      <c r="BC300" s="77">
        <f t="shared" si="189"/>
        <v>807.75</v>
      </c>
      <c r="BD300" s="88"/>
      <c r="BE300" s="79">
        <f t="shared" si="190"/>
        <v>1500</v>
      </c>
      <c r="BF300" s="80">
        <f t="shared" si="190"/>
        <v>17977.699999999997</v>
      </c>
      <c r="BG300" s="81">
        <f t="shared" si="190"/>
        <v>10077.5</v>
      </c>
      <c r="BH300" s="342">
        <f t="shared" si="191"/>
        <v>121.8775</v>
      </c>
      <c r="BI300" s="82"/>
    </row>
    <row r="301" spans="1:61" ht="60" x14ac:dyDescent="0.25">
      <c r="A301" s="137">
        <v>278</v>
      </c>
      <c r="B301" s="96" t="s">
        <v>728</v>
      </c>
      <c r="C301" s="97" t="s">
        <v>755</v>
      </c>
      <c r="D301" s="85" t="s">
        <v>756</v>
      </c>
      <c r="E301" s="86" t="s">
        <v>62</v>
      </c>
      <c r="F301" s="64">
        <v>36</v>
      </c>
      <c r="G301" s="64">
        <f t="shared" si="178"/>
        <v>36</v>
      </c>
      <c r="H301" s="183">
        <v>2169.31</v>
      </c>
      <c r="I301" s="184">
        <f t="shared" si="192"/>
        <v>78095.16</v>
      </c>
      <c r="J301" s="351">
        <v>14958</v>
      </c>
      <c r="K301" s="68">
        <v>360</v>
      </c>
      <c r="L301" s="98" t="s">
        <v>37</v>
      </c>
      <c r="M301" s="215"/>
      <c r="N301" s="99">
        <f t="shared" si="179"/>
        <v>0</v>
      </c>
      <c r="O301" s="98" t="s">
        <v>37</v>
      </c>
      <c r="P301" s="215"/>
      <c r="Q301" s="99">
        <f t="shared" si="180"/>
        <v>0</v>
      </c>
      <c r="R301" s="98" t="s">
        <v>37</v>
      </c>
      <c r="S301" s="215"/>
      <c r="T301" s="99">
        <f t="shared" si="181"/>
        <v>0</v>
      </c>
      <c r="U301" s="98" t="s">
        <v>37</v>
      </c>
      <c r="V301" s="215"/>
      <c r="W301" s="99">
        <f t="shared" si="182"/>
        <v>0</v>
      </c>
      <c r="X301" s="98" t="s">
        <v>37</v>
      </c>
      <c r="Y301" s="215"/>
      <c r="Z301" s="99">
        <f t="shared" si="183"/>
        <v>0</v>
      </c>
      <c r="AA301" s="98" t="s">
        <v>37</v>
      </c>
      <c r="AB301" s="215"/>
      <c r="AC301" s="99">
        <f t="shared" si="184"/>
        <v>0</v>
      </c>
      <c r="AD301" s="98" t="s">
        <v>37</v>
      </c>
      <c r="AE301" s="215"/>
      <c r="AF301" s="99">
        <f t="shared" si="185"/>
        <v>0</v>
      </c>
      <c r="AG301" s="98" t="s">
        <v>37</v>
      </c>
      <c r="AH301" s="215"/>
      <c r="AI301" s="99">
        <f t="shared" si="186"/>
        <v>0</v>
      </c>
      <c r="AJ301" s="98" t="s">
        <v>37</v>
      </c>
      <c r="AK301" s="215"/>
      <c r="AL301" s="248">
        <f t="shared" si="187"/>
        <v>0</v>
      </c>
      <c r="AM301" s="73">
        <v>277</v>
      </c>
      <c r="AN301" s="74">
        <v>1190</v>
      </c>
      <c r="AO301" s="75">
        <f t="shared" si="158"/>
        <v>428400</v>
      </c>
      <c r="AP301" s="73">
        <v>277</v>
      </c>
      <c r="AQ301" s="74">
        <v>20000</v>
      </c>
      <c r="AR301" s="92" t="e">
        <f>AQ301*#REF!</f>
        <v>#REF!</v>
      </c>
      <c r="AS301" s="73">
        <v>277</v>
      </c>
      <c r="AT301" s="74">
        <v>2400</v>
      </c>
      <c r="AU301" s="74" t="e">
        <f>AT301*#REF!</f>
        <v>#REF!</v>
      </c>
      <c r="AV301" s="73">
        <v>277</v>
      </c>
      <c r="AW301" s="246">
        <v>1938.61</v>
      </c>
      <c r="AX301" s="75" t="e">
        <f>AW301*#REF!</f>
        <v>#REF!</v>
      </c>
      <c r="AY301" s="93"/>
      <c r="AZ301" s="77">
        <f t="shared" si="159"/>
        <v>1190</v>
      </c>
      <c r="BA301" s="77">
        <f t="shared" si="193"/>
        <v>6382.1525000000001</v>
      </c>
      <c r="BB301" s="77">
        <f t="shared" si="188"/>
        <v>2169.3049999999998</v>
      </c>
      <c r="BC301" s="77">
        <f t="shared" si="189"/>
        <v>20000</v>
      </c>
      <c r="BD301" s="88"/>
      <c r="BE301" s="79">
        <f t="shared" si="190"/>
        <v>428400</v>
      </c>
      <c r="BF301" s="80">
        <f t="shared" si="190"/>
        <v>2297574.9</v>
      </c>
      <c r="BG301" s="81">
        <f t="shared" si="190"/>
        <v>780949.79999999993</v>
      </c>
      <c r="BH301" s="342">
        <f t="shared" si="191"/>
        <v>2169.3050000000003</v>
      </c>
      <c r="BI301" s="82"/>
    </row>
    <row r="302" spans="1:61" ht="60" x14ac:dyDescent="0.25">
      <c r="A302" s="137">
        <v>279</v>
      </c>
      <c r="B302" s="96" t="s">
        <v>728</v>
      </c>
      <c r="C302" s="97" t="s">
        <v>757</v>
      </c>
      <c r="D302" s="85" t="s">
        <v>758</v>
      </c>
      <c r="E302" s="86" t="s">
        <v>62</v>
      </c>
      <c r="F302" s="64">
        <v>24</v>
      </c>
      <c r="G302" s="64">
        <f t="shared" si="178"/>
        <v>24</v>
      </c>
      <c r="H302" s="183">
        <v>3131.37</v>
      </c>
      <c r="I302" s="184">
        <f t="shared" si="192"/>
        <v>75152.88</v>
      </c>
      <c r="J302" s="351">
        <v>14958</v>
      </c>
      <c r="K302" s="68">
        <v>240</v>
      </c>
      <c r="L302" s="98" t="s">
        <v>37</v>
      </c>
      <c r="M302" s="215"/>
      <c r="N302" s="99">
        <f t="shared" si="179"/>
        <v>0</v>
      </c>
      <c r="O302" s="98" t="s">
        <v>37</v>
      </c>
      <c r="P302" s="215"/>
      <c r="Q302" s="99">
        <f t="shared" si="180"/>
        <v>0</v>
      </c>
      <c r="R302" s="98" t="s">
        <v>37</v>
      </c>
      <c r="S302" s="215"/>
      <c r="T302" s="99">
        <f t="shared" si="181"/>
        <v>0</v>
      </c>
      <c r="U302" s="67" t="s">
        <v>355</v>
      </c>
      <c r="V302" s="99">
        <v>500</v>
      </c>
      <c r="W302" s="99">
        <f t="shared" si="182"/>
        <v>120000</v>
      </c>
      <c r="X302" s="98" t="s">
        <v>37</v>
      </c>
      <c r="Y302" s="215"/>
      <c r="Z302" s="99">
        <f t="shared" si="183"/>
        <v>0</v>
      </c>
      <c r="AA302" s="98" t="s">
        <v>37</v>
      </c>
      <c r="AB302" s="215"/>
      <c r="AC302" s="99">
        <f t="shared" si="184"/>
        <v>0</v>
      </c>
      <c r="AD302" s="98" t="s">
        <v>37</v>
      </c>
      <c r="AE302" s="215"/>
      <c r="AF302" s="99">
        <f t="shared" si="185"/>
        <v>0</v>
      </c>
      <c r="AG302" s="98" t="s">
        <v>37</v>
      </c>
      <c r="AH302" s="215"/>
      <c r="AI302" s="99">
        <f t="shared" si="186"/>
        <v>0</v>
      </c>
      <c r="AJ302" s="98" t="s">
        <v>37</v>
      </c>
      <c r="AK302" s="215"/>
      <c r="AL302" s="248">
        <f t="shared" si="187"/>
        <v>0</v>
      </c>
      <c r="AM302" s="73">
        <v>278</v>
      </c>
      <c r="AN302" s="74">
        <v>2240</v>
      </c>
      <c r="AO302" s="75">
        <f t="shared" si="158"/>
        <v>537600</v>
      </c>
      <c r="AP302" s="73">
        <v>278</v>
      </c>
      <c r="AQ302" s="74">
        <v>20000</v>
      </c>
      <c r="AR302" s="92" t="e">
        <f>AQ302*#REF!</f>
        <v>#REF!</v>
      </c>
      <c r="AS302" s="73">
        <v>278</v>
      </c>
      <c r="AT302" s="74">
        <v>3600</v>
      </c>
      <c r="AU302" s="74" t="e">
        <f>AT302*#REF!</f>
        <v>#REF!</v>
      </c>
      <c r="AV302" s="73">
        <v>278</v>
      </c>
      <c r="AW302" s="246">
        <v>3554.12</v>
      </c>
      <c r="AX302" s="75" t="e">
        <f>AW302*#REF!</f>
        <v>#REF!</v>
      </c>
      <c r="AY302" s="93"/>
      <c r="AZ302" s="77">
        <f t="shared" si="159"/>
        <v>500</v>
      </c>
      <c r="BA302" s="77">
        <f t="shared" si="193"/>
        <v>5978.8239999999996</v>
      </c>
      <c r="BB302" s="77">
        <f t="shared" si="188"/>
        <v>3554.12</v>
      </c>
      <c r="BC302" s="77">
        <f t="shared" si="189"/>
        <v>20000</v>
      </c>
      <c r="BD302" s="88"/>
      <c r="BE302" s="79">
        <f t="shared" si="190"/>
        <v>120000</v>
      </c>
      <c r="BF302" s="80">
        <f t="shared" si="190"/>
        <v>1434917.76</v>
      </c>
      <c r="BG302" s="81">
        <f t="shared" si="190"/>
        <v>852988.79999999993</v>
      </c>
      <c r="BH302" s="342">
        <f t="shared" si="191"/>
        <v>3131.373333333333</v>
      </c>
      <c r="BI302" s="82"/>
    </row>
    <row r="303" spans="1:61" ht="60" x14ac:dyDescent="0.25">
      <c r="A303" s="137">
        <v>280</v>
      </c>
      <c r="B303" s="96" t="s">
        <v>728</v>
      </c>
      <c r="C303" s="97" t="s">
        <v>759</v>
      </c>
      <c r="D303" s="85" t="s">
        <v>760</v>
      </c>
      <c r="E303" s="86" t="s">
        <v>62</v>
      </c>
      <c r="F303" s="64">
        <v>15</v>
      </c>
      <c r="G303" s="64">
        <f t="shared" si="178"/>
        <v>15</v>
      </c>
      <c r="H303" s="183">
        <v>5577.14</v>
      </c>
      <c r="I303" s="184">
        <f t="shared" si="192"/>
        <v>83657.100000000006</v>
      </c>
      <c r="J303" s="351">
        <v>14958</v>
      </c>
      <c r="K303" s="68">
        <v>120</v>
      </c>
      <c r="L303" s="98" t="s">
        <v>37</v>
      </c>
      <c r="M303" s="215"/>
      <c r="N303" s="99">
        <f t="shared" si="179"/>
        <v>0</v>
      </c>
      <c r="O303" s="98" t="s">
        <v>37</v>
      </c>
      <c r="P303" s="215"/>
      <c r="Q303" s="99">
        <f t="shared" si="180"/>
        <v>0</v>
      </c>
      <c r="R303" s="98" t="s">
        <v>37</v>
      </c>
      <c r="S303" s="215"/>
      <c r="T303" s="99">
        <f t="shared" si="181"/>
        <v>0</v>
      </c>
      <c r="U303" s="98" t="s">
        <v>37</v>
      </c>
      <c r="V303" s="215"/>
      <c r="W303" s="99">
        <f t="shared" si="182"/>
        <v>0</v>
      </c>
      <c r="X303" s="98" t="s">
        <v>37</v>
      </c>
      <c r="Y303" s="215"/>
      <c r="Z303" s="99">
        <f t="shared" si="183"/>
        <v>0</v>
      </c>
      <c r="AA303" s="98" t="s">
        <v>37</v>
      </c>
      <c r="AB303" s="215"/>
      <c r="AC303" s="99">
        <f t="shared" si="184"/>
        <v>0</v>
      </c>
      <c r="AD303" s="98" t="s">
        <v>37</v>
      </c>
      <c r="AE303" s="215"/>
      <c r="AF303" s="99">
        <f t="shared" si="185"/>
        <v>0</v>
      </c>
      <c r="AG303" s="98" t="s">
        <v>37</v>
      </c>
      <c r="AH303" s="215"/>
      <c r="AI303" s="99">
        <f t="shared" si="186"/>
        <v>0</v>
      </c>
      <c r="AJ303" s="98" t="s">
        <v>37</v>
      </c>
      <c r="AK303" s="215"/>
      <c r="AL303" s="248">
        <f t="shared" si="187"/>
        <v>0</v>
      </c>
      <c r="AM303" s="73">
        <v>279</v>
      </c>
      <c r="AN303" s="74">
        <v>4900</v>
      </c>
      <c r="AO303" s="75">
        <f t="shared" si="158"/>
        <v>588000</v>
      </c>
      <c r="AP303" s="73">
        <v>279</v>
      </c>
      <c r="AQ303" s="74">
        <v>20000</v>
      </c>
      <c r="AR303" s="92" t="e">
        <f>AQ303*#REF!</f>
        <v>#REF!</v>
      </c>
      <c r="AS303" s="73">
        <v>279</v>
      </c>
      <c r="AT303" s="74">
        <v>5500</v>
      </c>
      <c r="AU303" s="74" t="e">
        <f>AT303*#REF!</f>
        <v>#REF!</v>
      </c>
      <c r="AV303" s="73">
        <v>279</v>
      </c>
      <c r="AW303" s="246">
        <v>5654.28</v>
      </c>
      <c r="AX303" s="75" t="e">
        <f>AW303*#REF!</f>
        <v>#REF!</v>
      </c>
      <c r="AY303" s="93"/>
      <c r="AZ303" s="77">
        <f t="shared" si="159"/>
        <v>4900</v>
      </c>
      <c r="BA303" s="77">
        <f t="shared" si="193"/>
        <v>9013.57</v>
      </c>
      <c r="BB303" s="77">
        <f t="shared" si="188"/>
        <v>5577.1399999999994</v>
      </c>
      <c r="BC303" s="77">
        <f t="shared" si="189"/>
        <v>20000</v>
      </c>
      <c r="BD303" s="88"/>
      <c r="BE303" s="79">
        <f t="shared" si="190"/>
        <v>588000</v>
      </c>
      <c r="BF303" s="80">
        <f t="shared" si="190"/>
        <v>1081628.3999999999</v>
      </c>
      <c r="BG303" s="81">
        <f t="shared" si="190"/>
        <v>669256.79999999993</v>
      </c>
      <c r="BH303" s="342">
        <f t="shared" si="191"/>
        <v>5577.1399999999994</v>
      </c>
      <c r="BI303" s="82"/>
    </row>
    <row r="304" spans="1:61" ht="60" x14ac:dyDescent="0.25">
      <c r="A304" s="137">
        <v>281</v>
      </c>
      <c r="B304" s="96" t="s">
        <v>728</v>
      </c>
      <c r="C304" s="97" t="s">
        <v>761</v>
      </c>
      <c r="D304" s="85" t="s">
        <v>762</v>
      </c>
      <c r="E304" s="86" t="s">
        <v>62</v>
      </c>
      <c r="F304" s="64">
        <v>15</v>
      </c>
      <c r="G304" s="64">
        <f t="shared" si="178"/>
        <v>15</v>
      </c>
      <c r="H304" s="183">
        <v>1719.31</v>
      </c>
      <c r="I304" s="184">
        <f t="shared" si="192"/>
        <v>25789.649999999998</v>
      </c>
      <c r="J304" s="351">
        <v>14958</v>
      </c>
      <c r="K304" s="68">
        <v>300</v>
      </c>
      <c r="L304" s="98" t="s">
        <v>37</v>
      </c>
      <c r="M304" s="215"/>
      <c r="N304" s="99">
        <f t="shared" si="179"/>
        <v>0</v>
      </c>
      <c r="O304" s="98" t="s">
        <v>37</v>
      </c>
      <c r="P304" s="215"/>
      <c r="Q304" s="99">
        <f t="shared" si="180"/>
        <v>0</v>
      </c>
      <c r="R304" s="98" t="s">
        <v>37</v>
      </c>
      <c r="S304" s="215"/>
      <c r="T304" s="99">
        <f t="shared" si="181"/>
        <v>0</v>
      </c>
      <c r="U304" s="98" t="s">
        <v>37</v>
      </c>
      <c r="V304" s="215"/>
      <c r="W304" s="99">
        <f t="shared" si="182"/>
        <v>0</v>
      </c>
      <c r="X304" s="98" t="s">
        <v>37</v>
      </c>
      <c r="Y304" s="215"/>
      <c r="Z304" s="99">
        <f t="shared" si="183"/>
        <v>0</v>
      </c>
      <c r="AA304" s="98" t="s">
        <v>37</v>
      </c>
      <c r="AB304" s="215"/>
      <c r="AC304" s="99">
        <f t="shared" si="184"/>
        <v>0</v>
      </c>
      <c r="AD304" s="98" t="s">
        <v>37</v>
      </c>
      <c r="AE304" s="215"/>
      <c r="AF304" s="99">
        <f t="shared" si="185"/>
        <v>0</v>
      </c>
      <c r="AG304" s="98" t="s">
        <v>37</v>
      </c>
      <c r="AH304" s="215"/>
      <c r="AI304" s="99">
        <f t="shared" si="186"/>
        <v>0</v>
      </c>
      <c r="AJ304" s="98" t="s">
        <v>37</v>
      </c>
      <c r="AK304" s="215"/>
      <c r="AL304" s="248">
        <f t="shared" si="187"/>
        <v>0</v>
      </c>
      <c r="AM304" s="73">
        <v>280</v>
      </c>
      <c r="AN304" s="74">
        <v>1330</v>
      </c>
      <c r="AO304" s="75">
        <f t="shared" si="158"/>
        <v>399000</v>
      </c>
      <c r="AP304" s="73">
        <v>280</v>
      </c>
      <c r="AQ304" s="74">
        <v>12000</v>
      </c>
      <c r="AR304" s="92" t="e">
        <f>AQ304*#REF!</f>
        <v>#REF!</v>
      </c>
      <c r="AS304" s="73">
        <v>280</v>
      </c>
      <c r="AT304" s="74">
        <v>1500</v>
      </c>
      <c r="AU304" s="74" t="e">
        <f>AT304*#REF!</f>
        <v>#REF!</v>
      </c>
      <c r="AV304" s="73">
        <v>280</v>
      </c>
      <c r="AW304" s="246">
        <v>1938.61</v>
      </c>
      <c r="AX304" s="75" t="e">
        <f>AW304*#REF!</f>
        <v>#REF!</v>
      </c>
      <c r="AY304" s="93"/>
      <c r="AZ304" s="77">
        <f t="shared" si="159"/>
        <v>1330</v>
      </c>
      <c r="BA304" s="77">
        <f t="shared" si="193"/>
        <v>4192.1525000000001</v>
      </c>
      <c r="BB304" s="77">
        <f t="shared" si="188"/>
        <v>1719.3049999999998</v>
      </c>
      <c r="BC304" s="77">
        <f t="shared" si="189"/>
        <v>12000</v>
      </c>
      <c r="BD304" s="88"/>
      <c r="BE304" s="79">
        <f t="shared" si="190"/>
        <v>399000</v>
      </c>
      <c r="BF304" s="80">
        <f t="shared" si="190"/>
        <v>1257645.75</v>
      </c>
      <c r="BG304" s="81">
        <f t="shared" si="190"/>
        <v>515791.49999999994</v>
      </c>
      <c r="BH304" s="342">
        <f t="shared" si="191"/>
        <v>1719.3050000000003</v>
      </c>
      <c r="BI304" s="82"/>
    </row>
    <row r="305" spans="1:61" ht="60" x14ac:dyDescent="0.25">
      <c r="A305" s="137">
        <v>282</v>
      </c>
      <c r="B305" s="96" t="s">
        <v>728</v>
      </c>
      <c r="C305" s="97" t="s">
        <v>763</v>
      </c>
      <c r="D305" s="85" t="s">
        <v>764</v>
      </c>
      <c r="E305" s="86" t="s">
        <v>62</v>
      </c>
      <c r="F305" s="64">
        <v>15</v>
      </c>
      <c r="G305" s="64">
        <f t="shared" si="178"/>
        <v>15</v>
      </c>
      <c r="H305" s="183">
        <v>3037.06</v>
      </c>
      <c r="I305" s="184">
        <f t="shared" si="192"/>
        <v>45555.9</v>
      </c>
      <c r="J305" s="351">
        <v>14958</v>
      </c>
      <c r="K305" s="68">
        <v>200</v>
      </c>
      <c r="L305" s="98" t="s">
        <v>37</v>
      </c>
      <c r="M305" s="215"/>
      <c r="N305" s="99">
        <f t="shared" si="179"/>
        <v>0</v>
      </c>
      <c r="O305" s="98" t="s">
        <v>37</v>
      </c>
      <c r="P305" s="215"/>
      <c r="Q305" s="99">
        <f t="shared" si="180"/>
        <v>0</v>
      </c>
      <c r="R305" s="98" t="s">
        <v>37</v>
      </c>
      <c r="S305" s="215"/>
      <c r="T305" s="99">
        <f t="shared" si="181"/>
        <v>0</v>
      </c>
      <c r="U305" s="98" t="s">
        <v>37</v>
      </c>
      <c r="V305" s="215"/>
      <c r="W305" s="99">
        <f t="shared" si="182"/>
        <v>0</v>
      </c>
      <c r="X305" s="98" t="s">
        <v>37</v>
      </c>
      <c r="Y305" s="215"/>
      <c r="Z305" s="99">
        <f t="shared" si="183"/>
        <v>0</v>
      </c>
      <c r="AA305" s="98" t="s">
        <v>37</v>
      </c>
      <c r="AB305" s="215"/>
      <c r="AC305" s="99">
        <f t="shared" si="184"/>
        <v>0</v>
      </c>
      <c r="AD305" s="98" t="s">
        <v>37</v>
      </c>
      <c r="AE305" s="215"/>
      <c r="AF305" s="99">
        <f t="shared" si="185"/>
        <v>0</v>
      </c>
      <c r="AG305" s="98" t="s">
        <v>37</v>
      </c>
      <c r="AH305" s="215"/>
      <c r="AI305" s="99">
        <f t="shared" si="186"/>
        <v>0</v>
      </c>
      <c r="AJ305" s="98" t="s">
        <v>37</v>
      </c>
      <c r="AK305" s="215"/>
      <c r="AL305" s="248">
        <f t="shared" si="187"/>
        <v>0</v>
      </c>
      <c r="AM305" s="73">
        <v>281</v>
      </c>
      <c r="AN305" s="74">
        <v>2520</v>
      </c>
      <c r="AO305" s="75">
        <f t="shared" si="158"/>
        <v>504000</v>
      </c>
      <c r="AP305" s="73">
        <v>281</v>
      </c>
      <c r="AQ305" s="74">
        <v>14000</v>
      </c>
      <c r="AR305" s="92" t="e">
        <f>AQ305*#REF!</f>
        <v>#REF!</v>
      </c>
      <c r="AS305" s="73">
        <v>281</v>
      </c>
      <c r="AT305" s="74">
        <v>2500</v>
      </c>
      <c r="AU305" s="74" t="e">
        <f>AT305*#REF!</f>
        <v>#REF!</v>
      </c>
      <c r="AV305" s="73">
        <v>281</v>
      </c>
      <c r="AW305" s="246">
        <v>3554.12</v>
      </c>
      <c r="AX305" s="75" t="e">
        <f>AW305*#REF!</f>
        <v>#REF!</v>
      </c>
      <c r="AY305" s="93"/>
      <c r="AZ305" s="77">
        <f t="shared" si="159"/>
        <v>2500</v>
      </c>
      <c r="BA305" s="77">
        <f t="shared" si="193"/>
        <v>5643.53</v>
      </c>
      <c r="BB305" s="77">
        <f t="shared" si="188"/>
        <v>3037.06</v>
      </c>
      <c r="BC305" s="77">
        <f t="shared" si="189"/>
        <v>14000</v>
      </c>
      <c r="BD305" s="88"/>
      <c r="BE305" s="79">
        <f t="shared" si="190"/>
        <v>500000</v>
      </c>
      <c r="BF305" s="80">
        <f t="shared" si="190"/>
        <v>1128706</v>
      </c>
      <c r="BG305" s="81">
        <f t="shared" si="190"/>
        <v>607412</v>
      </c>
      <c r="BH305" s="342">
        <f t="shared" si="191"/>
        <v>3037.0599999999995</v>
      </c>
      <c r="BI305" s="82"/>
    </row>
    <row r="306" spans="1:61" ht="72" x14ac:dyDescent="0.25">
      <c r="A306" s="137">
        <v>283</v>
      </c>
      <c r="B306" s="96" t="s">
        <v>728</v>
      </c>
      <c r="C306" s="97" t="s">
        <v>765</v>
      </c>
      <c r="D306" s="85" t="s">
        <v>766</v>
      </c>
      <c r="E306" s="86" t="s">
        <v>62</v>
      </c>
      <c r="F306" s="64">
        <v>25</v>
      </c>
      <c r="G306" s="64">
        <f t="shared" si="178"/>
        <v>25</v>
      </c>
      <c r="H306" s="183">
        <v>5502.14</v>
      </c>
      <c r="I306" s="184">
        <f t="shared" si="192"/>
        <v>137553.5</v>
      </c>
      <c r="J306" s="351">
        <v>14958</v>
      </c>
      <c r="K306" s="68">
        <v>100</v>
      </c>
      <c r="L306" s="98" t="s">
        <v>37</v>
      </c>
      <c r="M306" s="215"/>
      <c r="N306" s="99">
        <f t="shared" si="179"/>
        <v>0</v>
      </c>
      <c r="O306" s="98" t="s">
        <v>37</v>
      </c>
      <c r="P306" s="215"/>
      <c r="Q306" s="99">
        <f t="shared" si="180"/>
        <v>0</v>
      </c>
      <c r="R306" s="98" t="s">
        <v>37</v>
      </c>
      <c r="S306" s="215"/>
      <c r="T306" s="99">
        <f t="shared" si="181"/>
        <v>0</v>
      </c>
      <c r="U306" s="98" t="s">
        <v>37</v>
      </c>
      <c r="V306" s="215"/>
      <c r="W306" s="99">
        <f t="shared" si="182"/>
        <v>0</v>
      </c>
      <c r="X306" s="98" t="s">
        <v>37</v>
      </c>
      <c r="Y306" s="215"/>
      <c r="Z306" s="99">
        <f t="shared" si="183"/>
        <v>0</v>
      </c>
      <c r="AA306" s="98" t="s">
        <v>37</v>
      </c>
      <c r="AB306" s="215"/>
      <c r="AC306" s="99">
        <f t="shared" si="184"/>
        <v>0</v>
      </c>
      <c r="AD306" s="98" t="s">
        <v>37</v>
      </c>
      <c r="AE306" s="215"/>
      <c r="AF306" s="99">
        <f t="shared" si="185"/>
        <v>0</v>
      </c>
      <c r="AG306" s="98" t="s">
        <v>37</v>
      </c>
      <c r="AH306" s="215"/>
      <c r="AI306" s="99">
        <f t="shared" si="186"/>
        <v>0</v>
      </c>
      <c r="AJ306" s="98" t="s">
        <v>37</v>
      </c>
      <c r="AK306" s="215"/>
      <c r="AL306" s="248">
        <f t="shared" si="187"/>
        <v>0</v>
      </c>
      <c r="AM306" s="73">
        <v>282</v>
      </c>
      <c r="AN306" s="74">
        <v>5320</v>
      </c>
      <c r="AO306" s="75">
        <f t="shared" si="158"/>
        <v>532000</v>
      </c>
      <c r="AP306" s="73">
        <v>282</v>
      </c>
      <c r="AQ306" s="74">
        <v>12000</v>
      </c>
      <c r="AR306" s="92" t="e">
        <f>AQ306*#REF!</f>
        <v>#REF!</v>
      </c>
      <c r="AS306" s="73">
        <v>282</v>
      </c>
      <c r="AT306" s="74">
        <v>5350</v>
      </c>
      <c r="AU306" s="74" t="e">
        <f>AT306*#REF!</f>
        <v>#REF!</v>
      </c>
      <c r="AV306" s="73">
        <v>282</v>
      </c>
      <c r="AW306" s="246">
        <v>5654.28</v>
      </c>
      <c r="AX306" s="75" t="e">
        <f>AW306*#REF!</f>
        <v>#REF!</v>
      </c>
      <c r="AY306" s="93"/>
      <c r="AZ306" s="77">
        <f t="shared" si="159"/>
        <v>5320</v>
      </c>
      <c r="BA306" s="77">
        <f t="shared" si="193"/>
        <v>7081.07</v>
      </c>
      <c r="BB306" s="77">
        <f t="shared" si="188"/>
        <v>5502.1399999999994</v>
      </c>
      <c r="BC306" s="77">
        <f t="shared" si="189"/>
        <v>12000</v>
      </c>
      <c r="BD306" s="88"/>
      <c r="BE306" s="79">
        <f t="shared" si="190"/>
        <v>532000</v>
      </c>
      <c r="BF306" s="80">
        <f t="shared" si="190"/>
        <v>708107</v>
      </c>
      <c r="BG306" s="81">
        <f t="shared" si="190"/>
        <v>550214</v>
      </c>
      <c r="BH306" s="342">
        <f t="shared" si="191"/>
        <v>5502.1399999999994</v>
      </c>
      <c r="BI306" s="82"/>
    </row>
    <row r="307" spans="1:61" ht="60" x14ac:dyDescent="0.25">
      <c r="A307" s="137">
        <v>284</v>
      </c>
      <c r="B307" s="96" t="s">
        <v>728</v>
      </c>
      <c r="C307" s="97" t="s">
        <v>767</v>
      </c>
      <c r="D307" s="85" t="s">
        <v>768</v>
      </c>
      <c r="E307" s="86" t="s">
        <v>62</v>
      </c>
      <c r="F307" s="64">
        <v>150</v>
      </c>
      <c r="G307" s="64">
        <f t="shared" si="178"/>
        <v>150</v>
      </c>
      <c r="H307" s="183">
        <v>196.25</v>
      </c>
      <c r="I307" s="184">
        <f t="shared" si="192"/>
        <v>29437.5</v>
      </c>
      <c r="J307" s="351">
        <v>14958</v>
      </c>
      <c r="K307" s="68">
        <v>700</v>
      </c>
      <c r="L307" s="98" t="s">
        <v>37</v>
      </c>
      <c r="M307" s="215"/>
      <c r="N307" s="99">
        <f t="shared" si="179"/>
        <v>0</v>
      </c>
      <c r="O307" s="67">
        <v>82</v>
      </c>
      <c r="P307" s="99">
        <v>50</v>
      </c>
      <c r="Q307" s="99">
        <f t="shared" si="180"/>
        <v>35000</v>
      </c>
      <c r="R307" s="98" t="s">
        <v>37</v>
      </c>
      <c r="S307" s="215"/>
      <c r="T307" s="99">
        <f t="shared" si="181"/>
        <v>0</v>
      </c>
      <c r="U307" s="98" t="s">
        <v>37</v>
      </c>
      <c r="V307" s="215"/>
      <c r="W307" s="99">
        <f t="shared" si="182"/>
        <v>0</v>
      </c>
      <c r="X307" s="67">
        <v>59</v>
      </c>
      <c r="Y307" s="99">
        <v>50</v>
      </c>
      <c r="Z307" s="99">
        <f t="shared" si="183"/>
        <v>35000</v>
      </c>
      <c r="AA307" s="98" t="s">
        <v>37</v>
      </c>
      <c r="AB307" s="215"/>
      <c r="AC307" s="99">
        <f t="shared" si="184"/>
        <v>0</v>
      </c>
      <c r="AD307" s="98" t="s">
        <v>37</v>
      </c>
      <c r="AE307" s="215"/>
      <c r="AF307" s="99">
        <f t="shared" si="185"/>
        <v>0</v>
      </c>
      <c r="AG307" s="98" t="s">
        <v>37</v>
      </c>
      <c r="AH307" s="215"/>
      <c r="AI307" s="99">
        <f t="shared" si="186"/>
        <v>0</v>
      </c>
      <c r="AJ307" s="98" t="s">
        <v>37</v>
      </c>
      <c r="AK307" s="215"/>
      <c r="AL307" s="248">
        <f t="shared" si="187"/>
        <v>0</v>
      </c>
      <c r="AM307" s="73">
        <v>283</v>
      </c>
      <c r="AN307" s="74">
        <v>168</v>
      </c>
      <c r="AO307" s="75">
        <f t="shared" si="158"/>
        <v>117600</v>
      </c>
      <c r="AP307" s="73">
        <v>283</v>
      </c>
      <c r="AQ307" s="74">
        <v>400</v>
      </c>
      <c r="AR307" s="92" t="e">
        <f>AQ307*#REF!</f>
        <v>#REF!</v>
      </c>
      <c r="AS307" s="73">
        <v>283</v>
      </c>
      <c r="AT307" s="74">
        <v>167</v>
      </c>
      <c r="AU307" s="74" t="e">
        <f>AT307*#REF!</f>
        <v>#REF!</v>
      </c>
      <c r="AV307" s="73">
        <v>283</v>
      </c>
      <c r="AW307" s="246">
        <v>807.75</v>
      </c>
      <c r="AX307" s="75" t="e">
        <f>AW307*#REF!</f>
        <v>#REF!</v>
      </c>
      <c r="AY307" s="93"/>
      <c r="AZ307" s="77">
        <f t="shared" si="159"/>
        <v>50</v>
      </c>
      <c r="BA307" s="77">
        <f t="shared" si="193"/>
        <v>273.79166666666669</v>
      </c>
      <c r="BB307" s="77">
        <f t="shared" si="188"/>
        <v>167.5</v>
      </c>
      <c r="BC307" s="77">
        <f t="shared" si="189"/>
        <v>807.75</v>
      </c>
      <c r="BD307" s="88"/>
      <c r="BE307" s="79">
        <f t="shared" si="190"/>
        <v>35000</v>
      </c>
      <c r="BF307" s="80">
        <f t="shared" si="190"/>
        <v>191654.16666666669</v>
      </c>
      <c r="BG307" s="81">
        <f t="shared" si="190"/>
        <v>117250</v>
      </c>
      <c r="BH307" s="342">
        <f t="shared" si="191"/>
        <v>196.25</v>
      </c>
      <c r="BI307" s="82"/>
    </row>
    <row r="308" spans="1:61" ht="144" x14ac:dyDescent="0.25">
      <c r="A308" s="137">
        <v>285</v>
      </c>
      <c r="B308" s="83" t="s">
        <v>728</v>
      </c>
      <c r="C308" s="84" t="s">
        <v>769</v>
      </c>
      <c r="D308" s="85" t="s">
        <v>770</v>
      </c>
      <c r="E308" s="249" t="s">
        <v>168</v>
      </c>
      <c r="F308" s="64">
        <v>10</v>
      </c>
      <c r="G308" s="64">
        <f t="shared" si="178"/>
        <v>10</v>
      </c>
      <c r="H308" s="183">
        <v>5857.14</v>
      </c>
      <c r="I308" s="184">
        <f t="shared" si="192"/>
        <v>58571.4</v>
      </c>
      <c r="J308" s="362">
        <v>20583</v>
      </c>
      <c r="K308" s="68">
        <v>10</v>
      </c>
      <c r="L308" s="67">
        <v>54</v>
      </c>
      <c r="M308" s="99">
        <v>2100</v>
      </c>
      <c r="N308" s="99">
        <f t="shared" si="179"/>
        <v>21000</v>
      </c>
      <c r="O308" s="67">
        <v>315</v>
      </c>
      <c r="P308" s="99">
        <v>800</v>
      </c>
      <c r="Q308" s="99">
        <f t="shared" si="180"/>
        <v>8000</v>
      </c>
      <c r="R308" s="98" t="s">
        <v>37</v>
      </c>
      <c r="S308" s="215"/>
      <c r="T308" s="99">
        <f t="shared" si="181"/>
        <v>0</v>
      </c>
      <c r="U308" s="98" t="s">
        <v>37</v>
      </c>
      <c r="V308" s="215"/>
      <c r="W308" s="99">
        <f t="shared" si="182"/>
        <v>0</v>
      </c>
      <c r="X308" s="67">
        <v>212</v>
      </c>
      <c r="Y308" s="99">
        <v>1800</v>
      </c>
      <c r="Z308" s="99">
        <f t="shared" si="183"/>
        <v>18000</v>
      </c>
      <c r="AA308" s="98" t="s">
        <v>37</v>
      </c>
      <c r="AB308" s="215"/>
      <c r="AC308" s="99">
        <f t="shared" si="184"/>
        <v>0</v>
      </c>
      <c r="AD308" s="98" t="s">
        <v>37</v>
      </c>
      <c r="AE308" s="215"/>
      <c r="AF308" s="99">
        <f t="shared" si="185"/>
        <v>0</v>
      </c>
      <c r="AG308" s="67">
        <v>189</v>
      </c>
      <c r="AH308" s="99">
        <v>246.5</v>
      </c>
      <c r="AI308" s="99">
        <f t="shared" si="186"/>
        <v>2465</v>
      </c>
      <c r="AJ308" s="67" t="s">
        <v>771</v>
      </c>
      <c r="AK308" s="99">
        <v>1500</v>
      </c>
      <c r="AL308" s="248">
        <f t="shared" si="187"/>
        <v>15000</v>
      </c>
      <c r="AM308" s="73">
        <v>284</v>
      </c>
      <c r="AN308" s="74">
        <v>6300</v>
      </c>
      <c r="AO308" s="75">
        <f t="shared" si="158"/>
        <v>63000</v>
      </c>
      <c r="AP308" s="73">
        <v>284</v>
      </c>
      <c r="AQ308" s="74">
        <v>22000</v>
      </c>
      <c r="AR308" s="92" t="e">
        <f>AQ308*#REF!</f>
        <v>#REF!</v>
      </c>
      <c r="AS308" s="73">
        <v>284</v>
      </c>
      <c r="AT308" s="74">
        <v>6500</v>
      </c>
      <c r="AU308" s="74" t="e">
        <f>AT308*#REF!</f>
        <v>#REF!</v>
      </c>
      <c r="AV308" s="73">
        <v>284</v>
      </c>
      <c r="AW308" s="246">
        <v>35541.199999999997</v>
      </c>
      <c r="AX308" s="75" t="e">
        <f>AW308*#REF!</f>
        <v>#REF!</v>
      </c>
      <c r="AY308" s="93"/>
      <c r="AZ308" s="77">
        <f t="shared" si="159"/>
        <v>246.5</v>
      </c>
      <c r="BA308" s="77">
        <f t="shared" si="193"/>
        <v>8531.9666666666672</v>
      </c>
      <c r="BB308" s="77">
        <f t="shared" si="188"/>
        <v>2100</v>
      </c>
      <c r="BC308" s="77">
        <f t="shared" si="189"/>
        <v>35541.199999999997</v>
      </c>
      <c r="BD308" s="88"/>
      <c r="BE308" s="79">
        <f t="shared" si="190"/>
        <v>2465</v>
      </c>
      <c r="BF308" s="80">
        <f t="shared" si="190"/>
        <v>85319.666666666672</v>
      </c>
      <c r="BG308" s="81">
        <f t="shared" si="190"/>
        <v>21000</v>
      </c>
      <c r="BH308" s="342">
        <f t="shared" si="191"/>
        <v>5857.1428571428569</v>
      </c>
      <c r="BI308" s="82"/>
    </row>
    <row r="309" spans="1:61" ht="168" x14ac:dyDescent="0.25">
      <c r="A309" s="137">
        <v>286</v>
      </c>
      <c r="B309" s="83" t="s">
        <v>728</v>
      </c>
      <c r="C309" s="84" t="s">
        <v>772</v>
      </c>
      <c r="D309" s="85" t="s">
        <v>773</v>
      </c>
      <c r="E309" s="86" t="s">
        <v>168</v>
      </c>
      <c r="F309" s="64"/>
      <c r="G309" s="64">
        <f t="shared" si="178"/>
        <v>0</v>
      </c>
      <c r="H309" s="183">
        <v>16760</v>
      </c>
      <c r="I309" s="184">
        <f t="shared" si="192"/>
        <v>0</v>
      </c>
      <c r="J309" s="351">
        <v>20583</v>
      </c>
      <c r="K309" s="68">
        <v>10</v>
      </c>
      <c r="L309" s="98" t="s">
        <v>37</v>
      </c>
      <c r="M309" s="215"/>
      <c r="N309" s="99">
        <f t="shared" si="179"/>
        <v>0</v>
      </c>
      <c r="O309" s="98" t="s">
        <v>37</v>
      </c>
      <c r="P309" s="215"/>
      <c r="Q309" s="99">
        <f t="shared" si="180"/>
        <v>0</v>
      </c>
      <c r="R309" s="98" t="s">
        <v>37</v>
      </c>
      <c r="S309" s="215"/>
      <c r="T309" s="99">
        <f t="shared" si="181"/>
        <v>0</v>
      </c>
      <c r="U309" s="98" t="s">
        <v>37</v>
      </c>
      <c r="V309" s="215"/>
      <c r="W309" s="99">
        <f t="shared" si="182"/>
        <v>0</v>
      </c>
      <c r="X309" s="98" t="s">
        <v>37</v>
      </c>
      <c r="Y309" s="215"/>
      <c r="Z309" s="99">
        <f t="shared" si="183"/>
        <v>0</v>
      </c>
      <c r="AA309" s="98" t="s">
        <v>37</v>
      </c>
      <c r="AB309" s="215"/>
      <c r="AC309" s="99">
        <f t="shared" si="184"/>
        <v>0</v>
      </c>
      <c r="AD309" s="98" t="s">
        <v>37</v>
      </c>
      <c r="AE309" s="215"/>
      <c r="AF309" s="99">
        <f t="shared" si="185"/>
        <v>0</v>
      </c>
      <c r="AG309" s="98" t="s">
        <v>37</v>
      </c>
      <c r="AH309" s="215"/>
      <c r="AI309" s="99">
        <f t="shared" si="186"/>
        <v>0</v>
      </c>
      <c r="AJ309" s="98" t="s">
        <v>37</v>
      </c>
      <c r="AK309" s="215"/>
      <c r="AL309" s="248">
        <f t="shared" si="187"/>
        <v>0</v>
      </c>
      <c r="AM309" s="73">
        <v>285</v>
      </c>
      <c r="AN309" s="74">
        <v>9520</v>
      </c>
      <c r="AO309" s="75">
        <f t="shared" si="158"/>
        <v>95200</v>
      </c>
      <c r="AP309" s="73">
        <v>285</v>
      </c>
      <c r="AQ309" s="74">
        <v>24000</v>
      </c>
      <c r="AR309" s="92" t="e">
        <f>AQ309*#REF!</f>
        <v>#REF!</v>
      </c>
      <c r="AS309" s="73">
        <v>285</v>
      </c>
      <c r="AT309" s="74">
        <v>8500</v>
      </c>
      <c r="AU309" s="74" t="e">
        <f>AT309*#REF!</f>
        <v>#REF!</v>
      </c>
      <c r="AV309" s="73">
        <v>285</v>
      </c>
      <c r="AW309" s="246">
        <v>35541.199999999997</v>
      </c>
      <c r="AX309" s="75" t="e">
        <f>AW309*#REF!</f>
        <v>#REF!</v>
      </c>
      <c r="AY309" s="93"/>
      <c r="AZ309" s="77">
        <f t="shared" si="159"/>
        <v>8500</v>
      </c>
      <c r="BA309" s="77">
        <f t="shared" si="193"/>
        <v>19390.3</v>
      </c>
      <c r="BB309" s="77">
        <f t="shared" si="188"/>
        <v>16760</v>
      </c>
      <c r="BC309" s="77">
        <f t="shared" si="189"/>
        <v>35541.199999999997</v>
      </c>
      <c r="BD309" s="88"/>
      <c r="BE309" s="79">
        <f t="shared" si="190"/>
        <v>85000</v>
      </c>
      <c r="BF309" s="80">
        <f t="shared" si="190"/>
        <v>193903</v>
      </c>
      <c r="BG309" s="81">
        <f t="shared" si="190"/>
        <v>167600</v>
      </c>
      <c r="BH309" s="342">
        <f t="shared" si="191"/>
        <v>16760</v>
      </c>
      <c r="BI309" s="82"/>
    </row>
    <row r="310" spans="1:61" x14ac:dyDescent="0.25">
      <c r="A310" s="137">
        <v>287</v>
      </c>
      <c r="B310" s="292" t="s">
        <v>728</v>
      </c>
      <c r="C310" s="84" t="s">
        <v>774</v>
      </c>
      <c r="D310" s="247" t="s">
        <v>775</v>
      </c>
      <c r="E310" s="86" t="s">
        <v>9</v>
      </c>
      <c r="F310" s="138">
        <v>50</v>
      </c>
      <c r="G310" s="64">
        <f t="shared" si="178"/>
        <v>50</v>
      </c>
      <c r="H310" s="243">
        <v>295.5</v>
      </c>
      <c r="I310" s="184">
        <f t="shared" si="192"/>
        <v>14775</v>
      </c>
      <c r="J310" s="351">
        <v>10521</v>
      </c>
      <c r="K310" s="68">
        <v>50</v>
      </c>
      <c r="L310" s="67">
        <v>84</v>
      </c>
      <c r="M310" s="99">
        <v>140</v>
      </c>
      <c r="N310" s="99">
        <f t="shared" si="179"/>
        <v>7000</v>
      </c>
      <c r="O310" s="67">
        <v>122</v>
      </c>
      <c r="P310" s="99">
        <v>60</v>
      </c>
      <c r="Q310" s="99">
        <f t="shared" si="180"/>
        <v>3000</v>
      </c>
      <c r="R310" s="98" t="s">
        <v>37</v>
      </c>
      <c r="S310" s="215"/>
      <c r="T310" s="99">
        <f t="shared" si="181"/>
        <v>0</v>
      </c>
      <c r="U310" s="98" t="s">
        <v>37</v>
      </c>
      <c r="V310" s="215"/>
      <c r="W310" s="99">
        <f t="shared" si="182"/>
        <v>0</v>
      </c>
      <c r="X310" s="98" t="s">
        <v>37</v>
      </c>
      <c r="Y310" s="215"/>
      <c r="Z310" s="99">
        <f t="shared" si="183"/>
        <v>0</v>
      </c>
      <c r="AA310" s="98" t="s">
        <v>37</v>
      </c>
      <c r="AB310" s="215"/>
      <c r="AC310" s="99">
        <f t="shared" si="184"/>
        <v>0</v>
      </c>
      <c r="AD310" s="98" t="s">
        <v>37</v>
      </c>
      <c r="AE310" s="215"/>
      <c r="AF310" s="99">
        <f t="shared" si="185"/>
        <v>0</v>
      </c>
      <c r="AG310" s="98" t="s">
        <v>37</v>
      </c>
      <c r="AH310" s="215"/>
      <c r="AI310" s="99">
        <f t="shared" si="186"/>
        <v>0</v>
      </c>
      <c r="AJ310" s="98" t="s">
        <v>37</v>
      </c>
      <c r="AK310" s="215"/>
      <c r="AL310" s="256">
        <f t="shared" si="187"/>
        <v>0</v>
      </c>
      <c r="AM310" s="73">
        <v>286</v>
      </c>
      <c r="AN310" s="74">
        <v>392</v>
      </c>
      <c r="AO310" s="75">
        <f t="shared" si="158"/>
        <v>19600</v>
      </c>
      <c r="AP310" s="73">
        <v>286</v>
      </c>
      <c r="AQ310" s="74">
        <v>400</v>
      </c>
      <c r="AR310" s="92" t="e">
        <f>AQ310*#REF!</f>
        <v>#REF!</v>
      </c>
      <c r="AS310" s="73">
        <v>286</v>
      </c>
      <c r="AT310" s="74">
        <v>250</v>
      </c>
      <c r="AU310" s="74" t="e">
        <f>AT310*#REF!</f>
        <v>#REF!</v>
      </c>
      <c r="AV310" s="73">
        <v>286</v>
      </c>
      <c r="AW310" s="246">
        <v>807.75</v>
      </c>
      <c r="AX310" s="75" t="e">
        <f>AW310*#REF!</f>
        <v>#REF!</v>
      </c>
      <c r="AY310" s="93"/>
      <c r="AZ310" s="77">
        <f t="shared" si="159"/>
        <v>60</v>
      </c>
      <c r="BA310" s="77">
        <f t="shared" si="193"/>
        <v>341.625</v>
      </c>
      <c r="BB310" s="77">
        <f t="shared" si="188"/>
        <v>321</v>
      </c>
      <c r="BC310" s="77">
        <f t="shared" si="189"/>
        <v>807.75</v>
      </c>
      <c r="BD310" s="88"/>
      <c r="BE310" s="79">
        <f t="shared" si="190"/>
        <v>3000</v>
      </c>
      <c r="BF310" s="80">
        <f t="shared" si="190"/>
        <v>17081.25</v>
      </c>
      <c r="BG310" s="81">
        <f t="shared" si="190"/>
        <v>16050</v>
      </c>
      <c r="BH310" s="342">
        <f t="shared" si="191"/>
        <v>295.5</v>
      </c>
      <c r="BI310" s="82"/>
    </row>
    <row r="311" spans="1:61" s="204" customFormat="1" x14ac:dyDescent="0.25">
      <c r="A311" s="225"/>
      <c r="B311" s="114"/>
      <c r="C311" s="115"/>
      <c r="D311" s="116" t="s">
        <v>776</v>
      </c>
      <c r="E311" s="116"/>
      <c r="F311" s="226"/>
      <c r="G311" s="226"/>
      <c r="H311" s="120"/>
      <c r="I311" s="120">
        <f>SUM(I291:I310)</f>
        <v>625065.64000000013</v>
      </c>
      <c r="J311" s="360"/>
      <c r="K311" s="228"/>
      <c r="L311" s="227"/>
      <c r="M311" s="227"/>
      <c r="N311" s="227"/>
      <c r="O311" s="227"/>
      <c r="P311" s="227"/>
      <c r="Q311" s="227"/>
      <c r="R311" s="227"/>
      <c r="S311" s="227"/>
      <c r="T311" s="227"/>
      <c r="U311" s="227"/>
      <c r="V311" s="227"/>
      <c r="W311" s="227"/>
      <c r="X311" s="227"/>
      <c r="Y311" s="227"/>
      <c r="Z311" s="227"/>
      <c r="AA311" s="229"/>
      <c r="AB311" s="229"/>
      <c r="AC311" s="229"/>
      <c r="AD311" s="229"/>
      <c r="AE311" s="229"/>
      <c r="AF311" s="229"/>
      <c r="AG311" s="229"/>
      <c r="AH311" s="229"/>
      <c r="AI311" s="229"/>
      <c r="AJ311" s="229"/>
      <c r="AK311" s="229"/>
      <c r="AL311" s="229"/>
      <c r="AM311" s="229"/>
      <c r="AN311" s="229"/>
      <c r="AO311" s="229"/>
      <c r="AP311" s="229"/>
      <c r="AQ311" s="229"/>
      <c r="AR311" s="229"/>
      <c r="AS311" s="229"/>
      <c r="AT311" s="229"/>
      <c r="AU311" s="229"/>
      <c r="AV311" s="229"/>
      <c r="AW311" s="229"/>
      <c r="AX311" s="229"/>
      <c r="AY311" s="229"/>
      <c r="AZ311" s="203"/>
      <c r="BA311" s="203"/>
      <c r="BB311" s="203"/>
      <c r="BC311" s="203"/>
      <c r="BD311" s="229"/>
      <c r="BE311" s="125">
        <f>SUM(BE291:BE310)</f>
        <v>2878456.7</v>
      </c>
      <c r="BF311" s="125">
        <f t="shared" ref="BF311:BG311" si="194">SUM(BF291:BF310)</f>
        <v>9110222.0673371051</v>
      </c>
      <c r="BG311" s="125">
        <f t="shared" si="194"/>
        <v>4970652.8</v>
      </c>
      <c r="BH311" s="203"/>
      <c r="BI311" s="82"/>
    </row>
    <row r="312" spans="1:61" x14ac:dyDescent="0.25">
      <c r="A312" s="230"/>
      <c r="B312" s="231"/>
      <c r="C312" s="258"/>
      <c r="D312" s="232" t="s">
        <v>777</v>
      </c>
      <c r="E312" s="233"/>
      <c r="F312" s="234"/>
      <c r="G312" s="234"/>
      <c r="H312" s="259"/>
      <c r="I312" s="260"/>
      <c r="J312" s="178"/>
      <c r="K312" s="179"/>
      <c r="L312" s="178"/>
      <c r="M312" s="178"/>
      <c r="N312" s="178"/>
      <c r="O312" s="178"/>
      <c r="P312" s="178"/>
      <c r="Q312" s="178"/>
      <c r="R312" s="178"/>
      <c r="S312" s="178"/>
      <c r="T312" s="178"/>
      <c r="U312" s="178"/>
      <c r="V312" s="178"/>
      <c r="W312" s="178"/>
      <c r="X312" s="178"/>
      <c r="Y312" s="178"/>
      <c r="Z312" s="178"/>
      <c r="AA312" s="135"/>
      <c r="AB312" s="135"/>
      <c r="AC312" s="135"/>
      <c r="AD312" s="135"/>
      <c r="AE312" s="135"/>
      <c r="AF312" s="135"/>
      <c r="AG312" s="135"/>
      <c r="AH312" s="135"/>
      <c r="AI312" s="135"/>
      <c r="AJ312" s="135"/>
      <c r="AK312" s="135"/>
      <c r="AL312" s="240"/>
      <c r="AM312" s="240"/>
      <c r="AN312" s="240"/>
      <c r="AO312" s="240"/>
      <c r="AP312" s="240"/>
      <c r="AQ312" s="240"/>
      <c r="AR312" s="240"/>
      <c r="AS312" s="240"/>
      <c r="AT312" s="240"/>
      <c r="AU312" s="240"/>
      <c r="AV312" s="240"/>
      <c r="AW312" s="240"/>
      <c r="AX312" s="240"/>
      <c r="AY312" s="240"/>
      <c r="AZ312" s="209"/>
      <c r="BA312" s="209"/>
      <c r="BB312" s="240"/>
      <c r="BC312" s="240"/>
      <c r="BD312" s="240"/>
      <c r="BE312" s="240"/>
      <c r="BF312" s="240"/>
      <c r="BG312" s="240"/>
      <c r="BH312" s="347"/>
      <c r="BI312" s="82"/>
    </row>
    <row r="313" spans="1:61" ht="144" x14ac:dyDescent="0.25">
      <c r="A313" s="59">
        <v>288</v>
      </c>
      <c r="B313" s="262" t="s">
        <v>778</v>
      </c>
      <c r="C313" s="84" t="s">
        <v>779</v>
      </c>
      <c r="D313" s="62" t="s">
        <v>780</v>
      </c>
      <c r="E313" s="63" t="s">
        <v>781</v>
      </c>
      <c r="F313" s="64"/>
      <c r="G313" s="64">
        <f t="shared" ref="G313:G319" si="195">SUM(F313:F313)</f>
        <v>0</v>
      </c>
      <c r="H313" s="183">
        <v>843.19</v>
      </c>
      <c r="I313" s="184">
        <f>G313*H313</f>
        <v>0</v>
      </c>
      <c r="J313" s="351">
        <v>25089</v>
      </c>
      <c r="K313" s="68">
        <v>100</v>
      </c>
      <c r="L313" s="67">
        <v>149</v>
      </c>
      <c r="M313" s="99">
        <v>900</v>
      </c>
      <c r="N313" s="99">
        <f t="shared" ref="N313:N319" si="196">M313*K313</f>
        <v>90000</v>
      </c>
      <c r="O313" s="67">
        <v>295</v>
      </c>
      <c r="P313" s="99">
        <v>380</v>
      </c>
      <c r="Q313" s="99">
        <f t="shared" ref="Q313:Q319" si="197">P313*K313</f>
        <v>38000</v>
      </c>
      <c r="R313" s="67">
        <v>777</v>
      </c>
      <c r="S313" s="99">
        <v>900</v>
      </c>
      <c r="T313" s="99">
        <f t="shared" ref="T313:T319" si="198">S313*K313</f>
        <v>90000</v>
      </c>
      <c r="U313" s="67" t="s">
        <v>782</v>
      </c>
      <c r="V313" s="99">
        <v>400</v>
      </c>
      <c r="W313" s="99">
        <f t="shared" ref="W313:W319" si="199">V313*K313</f>
        <v>40000</v>
      </c>
      <c r="X313" s="67">
        <v>119</v>
      </c>
      <c r="Y313" s="99">
        <v>800</v>
      </c>
      <c r="Z313" s="99">
        <f t="shared" ref="Z313:Z319" si="200">Y313*K313</f>
        <v>80000</v>
      </c>
      <c r="AA313" s="98" t="s">
        <v>77</v>
      </c>
      <c r="AB313" s="215"/>
      <c r="AC313" s="99">
        <f t="shared" ref="AC313:AC319" si="201">AB313*K313</f>
        <v>0</v>
      </c>
      <c r="AD313" s="98" t="s">
        <v>77</v>
      </c>
      <c r="AE313" s="215"/>
      <c r="AF313" s="99">
        <f t="shared" ref="AF313:AF319" si="202">AE313*K313</f>
        <v>0</v>
      </c>
      <c r="AG313" s="98" t="s">
        <v>77</v>
      </c>
      <c r="AH313" s="215"/>
      <c r="AI313" s="99">
        <f t="shared" ref="AI313:AI319" si="203">AH313*K313</f>
        <v>0</v>
      </c>
      <c r="AJ313" s="67" t="s">
        <v>697</v>
      </c>
      <c r="AK313" s="99">
        <v>610</v>
      </c>
      <c r="AL313" s="245">
        <f t="shared" ref="AL313:AL319" si="204">AK313*K313</f>
        <v>61000</v>
      </c>
      <c r="AM313" s="73">
        <v>287</v>
      </c>
      <c r="AN313" s="74">
        <v>770</v>
      </c>
      <c r="AO313" s="75">
        <f t="shared" si="158"/>
        <v>77000</v>
      </c>
      <c r="AP313" s="73">
        <v>287</v>
      </c>
      <c r="AQ313" s="74">
        <v>1800</v>
      </c>
      <c r="AR313" s="92" t="e">
        <f>AQ313*#REF!</f>
        <v>#REF!</v>
      </c>
      <c r="AS313" s="73">
        <v>287</v>
      </c>
      <c r="AT313" s="74">
        <v>750</v>
      </c>
      <c r="AU313" s="74" t="e">
        <f>AT313*#REF!</f>
        <v>#REF!</v>
      </c>
      <c r="AV313" s="73">
        <v>287</v>
      </c>
      <c r="AW313" s="246">
        <v>1615.51</v>
      </c>
      <c r="AX313" s="75" t="e">
        <f>AW313*#REF!</f>
        <v>#REF!</v>
      </c>
      <c r="AY313" s="93"/>
      <c r="AZ313" s="77">
        <f t="shared" si="159"/>
        <v>380</v>
      </c>
      <c r="BA313" s="77">
        <f t="shared" ref="BA313:BA319" si="205">AVERAGE(AK313,AH313,AE313,AB313,Y313,V313,S313,P313,M313,AN313,AQ313,AT313,AW313)</f>
        <v>892.55100000000004</v>
      </c>
      <c r="BB313" s="77">
        <f t="shared" ref="BB313:BB319" si="206">MEDIAN(AK313,AH313,AE313,AB313,Y313,V313,S313,P313,M313,AN313,AQ313,AT313,AW313)</f>
        <v>785</v>
      </c>
      <c r="BC313" s="77">
        <f t="shared" ref="BC313:BC319" si="207">MAX(AK313,AH313,AE313,AB313,Y313,V313,S313,P313,M313,AN313,AQ313,AT313,AW313)</f>
        <v>1800</v>
      </c>
      <c r="BD313" s="88"/>
      <c r="BE313" s="79">
        <f t="shared" ref="BE313:BG319" si="208">AZ313*$K313</f>
        <v>38000</v>
      </c>
      <c r="BF313" s="80">
        <f t="shared" si="208"/>
        <v>89255.1</v>
      </c>
      <c r="BG313" s="81">
        <f t="shared" si="208"/>
        <v>78500</v>
      </c>
      <c r="BH313" s="342">
        <f t="shared" ref="BH313:BH319" si="209">(SUM(M313,P313,S313,V313,Y313,AB313,AE313,AH313,AK313,AN313,AQ313,AT313,AW313)-MAX(M313,P313,S313,V313,Y313,AB313,AE313,AH313,AK313,AN313,AQ313,AT313,AW313)-MIN(M313,P313,S313,V313,Y313,AB313,AE313,AH313,AK313,AN313,AQ313,AT313,AW313))/(COUNT(M313,P313,S313,V313,Y313,AB313,AE313,AH313,AK313,AN313,AQ313,AT313,AW313)-2)</f>
        <v>843.18875000000003</v>
      </c>
      <c r="BI313" s="82"/>
    </row>
    <row r="314" spans="1:61" ht="144" x14ac:dyDescent="0.25">
      <c r="A314" s="137">
        <v>289</v>
      </c>
      <c r="B314" s="83" t="s">
        <v>778</v>
      </c>
      <c r="C314" s="84" t="s">
        <v>783</v>
      </c>
      <c r="D314" s="85" t="s">
        <v>784</v>
      </c>
      <c r="E314" s="86" t="s">
        <v>781</v>
      </c>
      <c r="F314" s="64"/>
      <c r="G314" s="64">
        <f t="shared" si="195"/>
        <v>0</v>
      </c>
      <c r="H314" s="183">
        <v>1066.0999999999999</v>
      </c>
      <c r="I314" s="184">
        <f t="shared" ref="I314:I319" si="210">G314*H314</f>
        <v>0</v>
      </c>
      <c r="J314" s="351">
        <v>25089</v>
      </c>
      <c r="K314" s="68">
        <v>20</v>
      </c>
      <c r="L314" s="98" t="s">
        <v>77</v>
      </c>
      <c r="M314" s="215"/>
      <c r="N314" s="99">
        <f t="shared" si="196"/>
        <v>0</v>
      </c>
      <c r="O314" s="67">
        <v>292</v>
      </c>
      <c r="P314" s="99">
        <v>225</v>
      </c>
      <c r="Q314" s="99">
        <f t="shared" si="197"/>
        <v>4500</v>
      </c>
      <c r="R314" s="67">
        <v>779</v>
      </c>
      <c r="S314" s="99">
        <v>575</v>
      </c>
      <c r="T314" s="99">
        <f t="shared" si="198"/>
        <v>11500</v>
      </c>
      <c r="U314" s="98" t="s">
        <v>77</v>
      </c>
      <c r="V314" s="215"/>
      <c r="W314" s="99">
        <f t="shared" si="199"/>
        <v>0</v>
      </c>
      <c r="X314" s="67">
        <v>117</v>
      </c>
      <c r="Y314" s="99">
        <v>850</v>
      </c>
      <c r="Z314" s="99">
        <f t="shared" si="200"/>
        <v>17000</v>
      </c>
      <c r="AA314" s="98" t="s">
        <v>77</v>
      </c>
      <c r="AB314" s="215"/>
      <c r="AC314" s="99">
        <f t="shared" si="201"/>
        <v>0</v>
      </c>
      <c r="AD314" s="98" t="s">
        <v>77</v>
      </c>
      <c r="AE314" s="215"/>
      <c r="AF314" s="99">
        <f t="shared" si="202"/>
        <v>0</v>
      </c>
      <c r="AG314" s="98" t="s">
        <v>77</v>
      </c>
      <c r="AH314" s="215"/>
      <c r="AI314" s="99">
        <f t="shared" si="203"/>
        <v>0</v>
      </c>
      <c r="AJ314" s="98" t="s">
        <v>77</v>
      </c>
      <c r="AK314" s="215"/>
      <c r="AL314" s="248">
        <f t="shared" si="204"/>
        <v>0</v>
      </c>
      <c r="AM314" s="73">
        <v>288</v>
      </c>
      <c r="AN314" s="74">
        <v>1190</v>
      </c>
      <c r="AO314" s="75">
        <f t="shared" si="158"/>
        <v>23800</v>
      </c>
      <c r="AP314" s="73">
        <v>288</v>
      </c>
      <c r="AQ314" s="74">
        <v>2000</v>
      </c>
      <c r="AR314" s="92" t="e">
        <f>AQ314*#REF!</f>
        <v>#REF!</v>
      </c>
      <c r="AS314" s="73">
        <v>288</v>
      </c>
      <c r="AT314" s="74">
        <v>1100</v>
      </c>
      <c r="AU314" s="74" t="e">
        <f>AT314*#REF!</f>
        <v>#REF!</v>
      </c>
      <c r="AV314" s="73">
        <v>288</v>
      </c>
      <c r="AW314" s="246">
        <v>1615.51</v>
      </c>
      <c r="AX314" s="75" t="e">
        <f>AW314*#REF!</f>
        <v>#REF!</v>
      </c>
      <c r="AY314" s="93"/>
      <c r="AZ314" s="77">
        <f t="shared" si="159"/>
        <v>225</v>
      </c>
      <c r="BA314" s="77">
        <f t="shared" si="205"/>
        <v>1079.3585714285714</v>
      </c>
      <c r="BB314" s="77">
        <f t="shared" si="206"/>
        <v>1100</v>
      </c>
      <c r="BC314" s="77">
        <f t="shared" si="207"/>
        <v>2000</v>
      </c>
      <c r="BD314" s="88"/>
      <c r="BE314" s="89">
        <f t="shared" si="208"/>
        <v>4500</v>
      </c>
      <c r="BF314" s="90">
        <f t="shared" si="208"/>
        <v>21587.171428571426</v>
      </c>
      <c r="BG314" s="91">
        <f t="shared" si="208"/>
        <v>22000</v>
      </c>
      <c r="BH314" s="342">
        <f t="shared" si="209"/>
        <v>1066.1020000000001</v>
      </c>
      <c r="BI314" s="82"/>
    </row>
    <row r="315" spans="1:61" ht="144" x14ac:dyDescent="0.25">
      <c r="A315" s="59">
        <v>290</v>
      </c>
      <c r="B315" s="83" t="s">
        <v>778</v>
      </c>
      <c r="C315" s="84" t="s">
        <v>785</v>
      </c>
      <c r="D315" s="85" t="s">
        <v>786</v>
      </c>
      <c r="E315" s="86" t="s">
        <v>781</v>
      </c>
      <c r="F315" s="64"/>
      <c r="G315" s="64">
        <f t="shared" si="195"/>
        <v>0</v>
      </c>
      <c r="H315" s="183">
        <v>1624.38</v>
      </c>
      <c r="I315" s="184">
        <f t="shared" si="210"/>
        <v>0</v>
      </c>
      <c r="J315" s="351">
        <v>25089</v>
      </c>
      <c r="K315" s="68">
        <v>25</v>
      </c>
      <c r="L315" s="67">
        <v>155</v>
      </c>
      <c r="M315" s="99">
        <v>1000</v>
      </c>
      <c r="N315" s="99">
        <f t="shared" si="196"/>
        <v>25000</v>
      </c>
      <c r="O315" s="67">
        <v>296</v>
      </c>
      <c r="P315" s="99">
        <v>700</v>
      </c>
      <c r="Q315" s="99">
        <f t="shared" si="197"/>
        <v>17500</v>
      </c>
      <c r="R315" s="67">
        <v>782</v>
      </c>
      <c r="S315" s="99">
        <v>1075</v>
      </c>
      <c r="T315" s="99">
        <f t="shared" si="198"/>
        <v>26875</v>
      </c>
      <c r="U315" s="67" t="s">
        <v>787</v>
      </c>
      <c r="V315" s="99">
        <v>800</v>
      </c>
      <c r="W315" s="99">
        <f t="shared" si="199"/>
        <v>20000</v>
      </c>
      <c r="X315" s="67">
        <v>114</v>
      </c>
      <c r="Y315" s="99">
        <v>800</v>
      </c>
      <c r="Z315" s="99">
        <f t="shared" si="200"/>
        <v>20000</v>
      </c>
      <c r="AA315" s="98" t="s">
        <v>77</v>
      </c>
      <c r="AB315" s="215"/>
      <c r="AC315" s="99">
        <f t="shared" si="201"/>
        <v>0</v>
      </c>
      <c r="AD315" s="98" t="s">
        <v>77</v>
      </c>
      <c r="AE315" s="215"/>
      <c r="AF315" s="99">
        <f t="shared" si="202"/>
        <v>0</v>
      </c>
      <c r="AG315" s="98" t="s">
        <v>77</v>
      </c>
      <c r="AH315" s="215"/>
      <c r="AI315" s="99">
        <f t="shared" si="203"/>
        <v>0</v>
      </c>
      <c r="AJ315" s="67" t="s">
        <v>788</v>
      </c>
      <c r="AK315" s="99">
        <v>950</v>
      </c>
      <c r="AL315" s="248">
        <f t="shared" si="204"/>
        <v>23750</v>
      </c>
      <c r="AM315" s="73">
        <v>289</v>
      </c>
      <c r="AN315" s="74">
        <v>2520</v>
      </c>
      <c r="AO315" s="75">
        <f t="shared" si="158"/>
        <v>63000</v>
      </c>
      <c r="AP315" s="73">
        <v>289</v>
      </c>
      <c r="AQ315" s="74">
        <v>3500</v>
      </c>
      <c r="AR315" s="92" t="e">
        <f>AQ315*#REF!</f>
        <v>#REF!</v>
      </c>
      <c r="AS315" s="73">
        <v>289</v>
      </c>
      <c r="AT315" s="74">
        <v>2350</v>
      </c>
      <c r="AU315" s="74" t="e">
        <f>AT315*#REF!</f>
        <v>#REF!</v>
      </c>
      <c r="AV315" s="73">
        <v>289</v>
      </c>
      <c r="AW315" s="246">
        <v>5169.63</v>
      </c>
      <c r="AX315" s="75" t="e">
        <f>AW315*#REF!</f>
        <v>#REF!</v>
      </c>
      <c r="AY315" s="93"/>
      <c r="AZ315" s="77">
        <f t="shared" si="159"/>
        <v>700</v>
      </c>
      <c r="BA315" s="77">
        <f t="shared" si="205"/>
        <v>1886.4630000000002</v>
      </c>
      <c r="BB315" s="77">
        <f t="shared" si="206"/>
        <v>1037.5</v>
      </c>
      <c r="BC315" s="77">
        <f t="shared" si="207"/>
        <v>5169.63</v>
      </c>
      <c r="BD315" s="88"/>
      <c r="BE315" s="89">
        <f t="shared" si="208"/>
        <v>17500</v>
      </c>
      <c r="BF315" s="90">
        <f t="shared" si="208"/>
        <v>47161.575000000004</v>
      </c>
      <c r="BG315" s="91">
        <f t="shared" si="208"/>
        <v>25937.5</v>
      </c>
      <c r="BH315" s="342">
        <f t="shared" si="209"/>
        <v>1624.375</v>
      </c>
      <c r="BI315" s="82"/>
    </row>
    <row r="316" spans="1:61" ht="144" x14ac:dyDescent="0.25">
      <c r="A316" s="137">
        <v>291</v>
      </c>
      <c r="B316" s="83" t="s">
        <v>778</v>
      </c>
      <c r="C316" s="84" t="s">
        <v>789</v>
      </c>
      <c r="D316" s="85" t="s">
        <v>790</v>
      </c>
      <c r="E316" s="86" t="s">
        <v>781</v>
      </c>
      <c r="F316" s="64"/>
      <c r="G316" s="64">
        <f t="shared" si="195"/>
        <v>0</v>
      </c>
      <c r="H316" s="183">
        <v>2402.86</v>
      </c>
      <c r="I316" s="184">
        <f t="shared" si="210"/>
        <v>0</v>
      </c>
      <c r="J316" s="351">
        <v>25089</v>
      </c>
      <c r="K316" s="68">
        <v>25</v>
      </c>
      <c r="L316" s="98" t="s">
        <v>77</v>
      </c>
      <c r="M316" s="215"/>
      <c r="N316" s="99">
        <f t="shared" si="196"/>
        <v>0</v>
      </c>
      <c r="O316" s="67">
        <v>298</v>
      </c>
      <c r="P316" s="99">
        <v>1000</v>
      </c>
      <c r="Q316" s="99">
        <f t="shared" si="197"/>
        <v>25000</v>
      </c>
      <c r="R316" s="67">
        <v>781</v>
      </c>
      <c r="S316" s="99">
        <v>1490</v>
      </c>
      <c r="T316" s="99">
        <f t="shared" si="198"/>
        <v>37250</v>
      </c>
      <c r="U316" s="67" t="s">
        <v>791</v>
      </c>
      <c r="V316" s="99">
        <v>800</v>
      </c>
      <c r="W316" s="99">
        <f t="shared" si="199"/>
        <v>20000</v>
      </c>
      <c r="X316" s="67">
        <v>115</v>
      </c>
      <c r="Y316" s="99">
        <v>850</v>
      </c>
      <c r="Z316" s="99">
        <f t="shared" si="200"/>
        <v>21250</v>
      </c>
      <c r="AA316" s="98" t="s">
        <v>77</v>
      </c>
      <c r="AB316" s="215"/>
      <c r="AC316" s="99">
        <f t="shared" si="201"/>
        <v>0</v>
      </c>
      <c r="AD316" s="98" t="s">
        <v>77</v>
      </c>
      <c r="AE316" s="215"/>
      <c r="AF316" s="99">
        <f t="shared" si="202"/>
        <v>0</v>
      </c>
      <c r="AG316" s="98" t="s">
        <v>77</v>
      </c>
      <c r="AH316" s="215"/>
      <c r="AI316" s="99">
        <f t="shared" si="203"/>
        <v>0</v>
      </c>
      <c r="AJ316" s="67" t="s">
        <v>792</v>
      </c>
      <c r="AK316" s="99">
        <v>1200</v>
      </c>
      <c r="AL316" s="248">
        <f t="shared" si="204"/>
        <v>30000</v>
      </c>
      <c r="AM316" s="73">
        <v>290</v>
      </c>
      <c r="AN316" s="74">
        <v>4480</v>
      </c>
      <c r="AO316" s="75">
        <f t="shared" si="158"/>
        <v>112000</v>
      </c>
      <c r="AP316" s="73">
        <v>290</v>
      </c>
      <c r="AQ316" s="74">
        <v>4000</v>
      </c>
      <c r="AR316" s="92" t="e">
        <f>AQ316*#REF!</f>
        <v>#REF!</v>
      </c>
      <c r="AS316" s="73">
        <v>290</v>
      </c>
      <c r="AT316" s="74">
        <v>3800</v>
      </c>
      <c r="AU316" s="74" t="e">
        <f>AT316*#REF!</f>
        <v>#REF!</v>
      </c>
      <c r="AV316" s="73">
        <v>290</v>
      </c>
      <c r="AW316" s="246">
        <v>6462.04</v>
      </c>
      <c r="AX316" s="75" t="e">
        <f>AW316*#REF!</f>
        <v>#REF!</v>
      </c>
      <c r="AY316" s="93"/>
      <c r="AZ316" s="77">
        <f t="shared" si="159"/>
        <v>800</v>
      </c>
      <c r="BA316" s="77">
        <f t="shared" si="205"/>
        <v>2675.7822222222221</v>
      </c>
      <c r="BB316" s="77">
        <f t="shared" si="206"/>
        <v>1490</v>
      </c>
      <c r="BC316" s="77">
        <f t="shared" si="207"/>
        <v>6462.04</v>
      </c>
      <c r="BD316" s="88"/>
      <c r="BE316" s="89">
        <f t="shared" si="208"/>
        <v>20000</v>
      </c>
      <c r="BF316" s="90">
        <f t="shared" si="208"/>
        <v>66894.555555555547</v>
      </c>
      <c r="BG316" s="91">
        <f t="shared" si="208"/>
        <v>37250</v>
      </c>
      <c r="BH316" s="342">
        <f t="shared" si="209"/>
        <v>2402.8571428571427</v>
      </c>
      <c r="BI316" s="82"/>
    </row>
    <row r="317" spans="1:61" ht="168" x14ac:dyDescent="0.25">
      <c r="A317" s="59">
        <v>292</v>
      </c>
      <c r="B317" s="83" t="s">
        <v>778</v>
      </c>
      <c r="C317" s="84" t="s">
        <v>793</v>
      </c>
      <c r="D317" s="85" t="s">
        <v>794</v>
      </c>
      <c r="E317" s="86" t="s">
        <v>795</v>
      </c>
      <c r="F317" s="64"/>
      <c r="G317" s="64">
        <f t="shared" si="195"/>
        <v>0</v>
      </c>
      <c r="H317" s="183">
        <v>3016.41</v>
      </c>
      <c r="I317" s="184">
        <f t="shared" si="210"/>
        <v>0</v>
      </c>
      <c r="J317" s="351">
        <v>14052</v>
      </c>
      <c r="K317" s="68">
        <v>30</v>
      </c>
      <c r="L317" s="67">
        <v>55</v>
      </c>
      <c r="M317" s="99">
        <v>1300</v>
      </c>
      <c r="N317" s="99">
        <f t="shared" si="196"/>
        <v>39000</v>
      </c>
      <c r="O317" s="67">
        <v>305</v>
      </c>
      <c r="P317" s="99">
        <v>630</v>
      </c>
      <c r="Q317" s="99">
        <f t="shared" si="197"/>
        <v>18900</v>
      </c>
      <c r="R317" s="67">
        <v>671</v>
      </c>
      <c r="S317" s="99">
        <v>1400</v>
      </c>
      <c r="T317" s="99">
        <f t="shared" si="198"/>
        <v>42000</v>
      </c>
      <c r="U317" s="67" t="s">
        <v>796</v>
      </c>
      <c r="V317" s="99">
        <v>760</v>
      </c>
      <c r="W317" s="99">
        <f t="shared" si="199"/>
        <v>22800</v>
      </c>
      <c r="X317" s="67">
        <v>211</v>
      </c>
      <c r="Y317" s="99">
        <v>2100</v>
      </c>
      <c r="Z317" s="99">
        <f t="shared" si="200"/>
        <v>63000</v>
      </c>
      <c r="AA317" s="98" t="s">
        <v>77</v>
      </c>
      <c r="AB317" s="215"/>
      <c r="AC317" s="99">
        <f t="shared" si="201"/>
        <v>0</v>
      </c>
      <c r="AD317" s="98" t="s">
        <v>77</v>
      </c>
      <c r="AE317" s="215"/>
      <c r="AF317" s="99">
        <f t="shared" si="202"/>
        <v>0</v>
      </c>
      <c r="AG317" s="67">
        <v>37</v>
      </c>
      <c r="AH317" s="99">
        <v>955.42</v>
      </c>
      <c r="AI317" s="99">
        <f t="shared" si="203"/>
        <v>28662.6</v>
      </c>
      <c r="AJ317" s="98" t="s">
        <v>77</v>
      </c>
      <c r="AK317" s="215"/>
      <c r="AL317" s="248">
        <f t="shared" si="204"/>
        <v>0</v>
      </c>
      <c r="AM317" s="73">
        <v>291</v>
      </c>
      <c r="AN317" s="74">
        <v>6300</v>
      </c>
      <c r="AO317" s="75">
        <f t="shared" si="158"/>
        <v>189000</v>
      </c>
      <c r="AP317" s="73">
        <v>291</v>
      </c>
      <c r="AQ317" s="74">
        <v>8000</v>
      </c>
      <c r="AR317" s="92" t="e">
        <f>AQ317*#REF!</f>
        <v>#REF!</v>
      </c>
      <c r="AS317" s="73">
        <v>291</v>
      </c>
      <c r="AT317" s="74">
        <v>5500</v>
      </c>
      <c r="AU317" s="74" t="e">
        <f>AT317*#REF!</f>
        <v>#REF!</v>
      </c>
      <c r="AV317" s="73">
        <v>291</v>
      </c>
      <c r="AW317" s="246">
        <v>5815.83</v>
      </c>
      <c r="AX317" s="75" t="e">
        <f>AW317*#REF!</f>
        <v>#REF!</v>
      </c>
      <c r="AY317" s="93"/>
      <c r="AZ317" s="77">
        <f t="shared" si="159"/>
        <v>630</v>
      </c>
      <c r="BA317" s="77">
        <f t="shared" si="205"/>
        <v>3276.125</v>
      </c>
      <c r="BB317" s="77">
        <f t="shared" si="206"/>
        <v>1750</v>
      </c>
      <c r="BC317" s="77">
        <f t="shared" si="207"/>
        <v>8000</v>
      </c>
      <c r="BD317" s="88"/>
      <c r="BE317" s="89">
        <f t="shared" si="208"/>
        <v>18900</v>
      </c>
      <c r="BF317" s="90">
        <f t="shared" si="208"/>
        <v>98283.75</v>
      </c>
      <c r="BG317" s="91">
        <f t="shared" si="208"/>
        <v>52500</v>
      </c>
      <c r="BH317" s="342">
        <f t="shared" si="209"/>
        <v>3016.40625</v>
      </c>
      <c r="BI317" s="82"/>
    </row>
    <row r="318" spans="1:61" ht="144" x14ac:dyDescent="0.25">
      <c r="A318" s="137">
        <v>293</v>
      </c>
      <c r="B318" s="83" t="s">
        <v>778</v>
      </c>
      <c r="C318" s="84" t="s">
        <v>797</v>
      </c>
      <c r="D318" s="85" t="s">
        <v>798</v>
      </c>
      <c r="E318" s="86" t="s">
        <v>781</v>
      </c>
      <c r="F318" s="64"/>
      <c r="G318" s="64">
        <f t="shared" si="195"/>
        <v>0</v>
      </c>
      <c r="H318" s="183">
        <v>1159.72</v>
      </c>
      <c r="I318" s="184">
        <f t="shared" si="210"/>
        <v>0</v>
      </c>
      <c r="J318" s="351">
        <v>25089</v>
      </c>
      <c r="K318" s="68">
        <v>100</v>
      </c>
      <c r="L318" s="67">
        <v>157</v>
      </c>
      <c r="M318" s="99">
        <v>810</v>
      </c>
      <c r="N318" s="99">
        <f t="shared" si="196"/>
        <v>81000</v>
      </c>
      <c r="O318" s="67">
        <v>300</v>
      </c>
      <c r="P318" s="99">
        <v>550</v>
      </c>
      <c r="Q318" s="99">
        <f t="shared" si="197"/>
        <v>55000</v>
      </c>
      <c r="R318" s="67">
        <v>784</v>
      </c>
      <c r="S318" s="99">
        <v>840</v>
      </c>
      <c r="T318" s="99">
        <f t="shared" si="198"/>
        <v>84000</v>
      </c>
      <c r="U318" s="67" t="s">
        <v>799</v>
      </c>
      <c r="V318" s="99">
        <v>700</v>
      </c>
      <c r="W318" s="99">
        <f t="shared" si="199"/>
        <v>70000</v>
      </c>
      <c r="X318" s="67">
        <v>118</v>
      </c>
      <c r="Y318" s="99">
        <v>450</v>
      </c>
      <c r="Z318" s="99">
        <f t="shared" si="200"/>
        <v>45000</v>
      </c>
      <c r="AA318" s="98" t="s">
        <v>77</v>
      </c>
      <c r="AB318" s="215"/>
      <c r="AC318" s="99">
        <f t="shared" si="201"/>
        <v>0</v>
      </c>
      <c r="AD318" s="98" t="s">
        <v>77</v>
      </c>
      <c r="AE318" s="215"/>
      <c r="AF318" s="99">
        <f t="shared" si="202"/>
        <v>0</v>
      </c>
      <c r="AG318" s="98" t="s">
        <v>77</v>
      </c>
      <c r="AH318" s="215"/>
      <c r="AI318" s="99">
        <f t="shared" si="203"/>
        <v>0</v>
      </c>
      <c r="AJ318" s="67" t="s">
        <v>800</v>
      </c>
      <c r="AK318" s="99">
        <v>774.5</v>
      </c>
      <c r="AL318" s="248">
        <f t="shared" si="204"/>
        <v>77450</v>
      </c>
      <c r="AM318" s="73">
        <v>292</v>
      </c>
      <c r="AN318" s="74">
        <v>1680</v>
      </c>
      <c r="AO318" s="75">
        <f t="shared" si="158"/>
        <v>168000</v>
      </c>
      <c r="AP318" s="73">
        <v>292</v>
      </c>
      <c r="AQ318" s="74">
        <v>2600</v>
      </c>
      <c r="AR318" s="92" t="e">
        <f>AQ318*#REF!</f>
        <v>#REF!</v>
      </c>
      <c r="AS318" s="73">
        <v>292</v>
      </c>
      <c r="AT318" s="74">
        <v>1500</v>
      </c>
      <c r="AU318" s="74" t="e">
        <f>AT318*#REF!</f>
        <v>#REF!</v>
      </c>
      <c r="AV318" s="73">
        <v>292</v>
      </c>
      <c r="AW318" s="246">
        <v>2423.2600000000002</v>
      </c>
      <c r="AX318" s="75" t="e">
        <f>AW318*#REF!</f>
        <v>#REF!</v>
      </c>
      <c r="AY318" s="93"/>
      <c r="AZ318" s="77">
        <f t="shared" si="159"/>
        <v>450</v>
      </c>
      <c r="BA318" s="77">
        <f t="shared" si="205"/>
        <v>1232.7760000000001</v>
      </c>
      <c r="BB318" s="77">
        <f t="shared" si="206"/>
        <v>825</v>
      </c>
      <c r="BC318" s="77">
        <f t="shared" si="207"/>
        <v>2600</v>
      </c>
      <c r="BD318" s="88"/>
      <c r="BE318" s="89">
        <f t="shared" si="208"/>
        <v>45000</v>
      </c>
      <c r="BF318" s="90">
        <f t="shared" si="208"/>
        <v>123277.6</v>
      </c>
      <c r="BG318" s="91">
        <f t="shared" si="208"/>
        <v>82500</v>
      </c>
      <c r="BH318" s="342">
        <f t="shared" si="209"/>
        <v>1159.72</v>
      </c>
      <c r="BI318" s="82"/>
    </row>
    <row r="319" spans="1:61" ht="144" x14ac:dyDescent="0.25">
      <c r="A319" s="59">
        <v>294</v>
      </c>
      <c r="B319" s="83" t="s">
        <v>778</v>
      </c>
      <c r="C319" s="84" t="s">
        <v>801</v>
      </c>
      <c r="D319" s="85" t="s">
        <v>802</v>
      </c>
      <c r="E319" s="86" t="s">
        <v>781</v>
      </c>
      <c r="F319" s="64"/>
      <c r="G319" s="64">
        <f t="shared" si="195"/>
        <v>0</v>
      </c>
      <c r="H319" s="183">
        <v>1957.5</v>
      </c>
      <c r="I319" s="184">
        <f t="shared" si="210"/>
        <v>0</v>
      </c>
      <c r="J319" s="352">
        <v>25089</v>
      </c>
      <c r="K319" s="105">
        <v>10</v>
      </c>
      <c r="L319" s="104">
        <v>157</v>
      </c>
      <c r="M319" s="224">
        <v>810</v>
      </c>
      <c r="N319" s="224">
        <f t="shared" si="196"/>
        <v>8100</v>
      </c>
      <c r="O319" s="222" t="s">
        <v>77</v>
      </c>
      <c r="P319" s="223"/>
      <c r="Q319" s="224">
        <f t="shared" si="197"/>
        <v>0</v>
      </c>
      <c r="R319" s="222" t="s">
        <v>77</v>
      </c>
      <c r="S319" s="223"/>
      <c r="T319" s="224">
        <f t="shared" si="198"/>
        <v>0</v>
      </c>
      <c r="U319" s="104" t="s">
        <v>799</v>
      </c>
      <c r="V319" s="224">
        <v>700</v>
      </c>
      <c r="W319" s="224">
        <f t="shared" si="199"/>
        <v>7000</v>
      </c>
      <c r="X319" s="222" t="s">
        <v>77</v>
      </c>
      <c r="Y319" s="223"/>
      <c r="Z319" s="224">
        <f t="shared" si="200"/>
        <v>0</v>
      </c>
      <c r="AA319" s="222" t="s">
        <v>77</v>
      </c>
      <c r="AB319" s="223"/>
      <c r="AC319" s="224">
        <f t="shared" si="201"/>
        <v>0</v>
      </c>
      <c r="AD319" s="222" t="s">
        <v>77</v>
      </c>
      <c r="AE319" s="223"/>
      <c r="AF319" s="224">
        <f t="shared" si="202"/>
        <v>0</v>
      </c>
      <c r="AG319" s="222" t="s">
        <v>77</v>
      </c>
      <c r="AH319" s="223"/>
      <c r="AI319" s="224">
        <f t="shared" si="203"/>
        <v>0</v>
      </c>
      <c r="AJ319" s="222" t="s">
        <v>77</v>
      </c>
      <c r="AK319" s="223"/>
      <c r="AL319" s="256">
        <f t="shared" si="204"/>
        <v>0</v>
      </c>
      <c r="AM319" s="267">
        <v>293</v>
      </c>
      <c r="AN319" s="109">
        <v>2520</v>
      </c>
      <c r="AO319" s="293">
        <f t="shared" si="158"/>
        <v>25200</v>
      </c>
      <c r="AP319" s="267">
        <v>293</v>
      </c>
      <c r="AQ319" s="109">
        <v>2500</v>
      </c>
      <c r="AR319" s="294" t="e">
        <f>AQ319*#REF!</f>
        <v>#REF!</v>
      </c>
      <c r="AS319" s="267">
        <v>293</v>
      </c>
      <c r="AT319" s="109">
        <v>2000</v>
      </c>
      <c r="AU319" s="109" t="e">
        <f>AT319*#REF!</f>
        <v>#REF!</v>
      </c>
      <c r="AV319" s="267">
        <v>293</v>
      </c>
      <c r="AW319" s="268">
        <v>4038.77</v>
      </c>
      <c r="AX319" s="293" t="e">
        <f>AW319*#REF!</f>
        <v>#REF!</v>
      </c>
      <c r="AY319" s="93"/>
      <c r="AZ319" s="295">
        <f t="shared" si="159"/>
        <v>700</v>
      </c>
      <c r="BA319" s="295">
        <f t="shared" si="205"/>
        <v>2094.7950000000001</v>
      </c>
      <c r="BB319" s="295">
        <f t="shared" si="206"/>
        <v>2250</v>
      </c>
      <c r="BC319" s="295">
        <f t="shared" si="207"/>
        <v>4038.77</v>
      </c>
      <c r="BD319" s="88"/>
      <c r="BE319" s="100">
        <f t="shared" si="208"/>
        <v>7000</v>
      </c>
      <c r="BF319" s="101">
        <f t="shared" si="208"/>
        <v>20947.95</v>
      </c>
      <c r="BG319" s="102">
        <f t="shared" si="208"/>
        <v>22500</v>
      </c>
      <c r="BH319" s="350">
        <f t="shared" si="209"/>
        <v>1957.5</v>
      </c>
      <c r="BI319" s="82"/>
    </row>
    <row r="320" spans="1:61" s="204" customFormat="1" x14ac:dyDescent="0.25">
      <c r="A320" s="198"/>
      <c r="B320" s="161"/>
      <c r="C320" s="296"/>
      <c r="D320" s="163" t="s">
        <v>803</v>
      </c>
      <c r="E320" s="163"/>
      <c r="F320" s="199"/>
      <c r="G320" s="199"/>
      <c r="H320" s="167"/>
      <c r="I320" s="167">
        <f>SUM(I313:I319)</f>
        <v>0</v>
      </c>
      <c r="J320" s="363"/>
      <c r="K320" s="298"/>
      <c r="L320" s="297"/>
      <c r="M320" s="297"/>
      <c r="N320" s="297"/>
      <c r="O320" s="297"/>
      <c r="P320" s="297"/>
      <c r="Q320" s="297"/>
      <c r="R320" s="297"/>
      <c r="S320" s="297"/>
      <c r="T320" s="297"/>
      <c r="U320" s="297"/>
      <c r="V320" s="297"/>
      <c r="W320" s="297"/>
      <c r="X320" s="297"/>
      <c r="Y320" s="297"/>
      <c r="Z320" s="297"/>
      <c r="AA320" s="203"/>
      <c r="AB320" s="203"/>
      <c r="AC320" s="203"/>
      <c r="AD320" s="203"/>
      <c r="AE320" s="203"/>
      <c r="AF320" s="203"/>
      <c r="AG320" s="203"/>
      <c r="AH320" s="203"/>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99">
        <f>SUM(BE313:BE319)</f>
        <v>150900</v>
      </c>
      <c r="BF320" s="299">
        <f t="shared" ref="BF320:BG320" si="211">SUM(BF313:BF319)</f>
        <v>467407.70198412699</v>
      </c>
      <c r="BG320" s="299">
        <f t="shared" si="211"/>
        <v>321187.5</v>
      </c>
      <c r="BH320" s="203"/>
      <c r="BI320" s="82"/>
    </row>
    <row r="321" spans="1:60" x14ac:dyDescent="0.25">
      <c r="A321" s="173"/>
      <c r="B321" s="44"/>
      <c r="C321" s="300"/>
      <c r="D321" s="45" t="s">
        <v>804</v>
      </c>
      <c r="E321" s="174"/>
      <c r="F321" s="301"/>
      <c r="G321" s="301"/>
      <c r="H321" s="302"/>
      <c r="I321" s="303"/>
      <c r="J321" s="304"/>
      <c r="K321" s="305"/>
      <c r="L321" s="306"/>
      <c r="M321" s="306"/>
      <c r="N321" s="306"/>
      <c r="O321" s="306"/>
      <c r="P321" s="306"/>
      <c r="Q321" s="306"/>
      <c r="R321" s="306"/>
      <c r="S321" s="306"/>
      <c r="T321" s="306"/>
      <c r="U321" s="306"/>
      <c r="V321" s="306"/>
      <c r="W321" s="306"/>
      <c r="X321" s="306"/>
      <c r="Y321" s="306"/>
      <c r="Z321" s="306"/>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8"/>
      <c r="BA321" s="307"/>
      <c r="BB321" s="307"/>
      <c r="BC321" s="307"/>
      <c r="BD321" s="307"/>
      <c r="BE321" s="307"/>
      <c r="BF321" s="307"/>
      <c r="BG321" s="307"/>
      <c r="BH321" s="307"/>
    </row>
    <row r="322" spans="1:60" ht="324" x14ac:dyDescent="0.25">
      <c r="A322" s="137">
        <v>295</v>
      </c>
      <c r="B322" s="83" t="s">
        <v>805</v>
      </c>
      <c r="C322" s="84" t="s">
        <v>821</v>
      </c>
      <c r="D322" s="85" t="s">
        <v>822</v>
      </c>
      <c r="E322" s="309"/>
      <c r="F322" s="376">
        <v>695000</v>
      </c>
      <c r="G322" s="378">
        <f>SUM(F322:F322)</f>
        <v>695000</v>
      </c>
      <c r="H322" s="311">
        <v>1</v>
      </c>
      <c r="I322" s="379">
        <f>G322*H322</f>
        <v>695000</v>
      </c>
      <c r="J322" s="364">
        <v>15830</v>
      </c>
      <c r="K322" s="312"/>
      <c r="L322" s="313"/>
      <c r="M322" s="313"/>
      <c r="N322" s="313"/>
      <c r="O322" s="313"/>
      <c r="P322" s="313"/>
      <c r="Q322" s="313"/>
      <c r="R322" s="313"/>
      <c r="S322" s="313"/>
      <c r="T322" s="313"/>
      <c r="U322" s="313"/>
      <c r="V322" s="313"/>
      <c r="W322" s="313"/>
      <c r="X322" s="313"/>
      <c r="Y322" s="313"/>
      <c r="Z322" s="313"/>
      <c r="AZ322" s="308"/>
    </row>
    <row r="323" spans="1:60" x14ac:dyDescent="0.25">
      <c r="A323" s="314"/>
      <c r="B323" s="315"/>
      <c r="C323" s="316"/>
      <c r="D323" s="317" t="s">
        <v>806</v>
      </c>
      <c r="E323" s="318"/>
      <c r="F323" s="319"/>
      <c r="G323" s="319"/>
      <c r="H323" s="320"/>
      <c r="I323" s="321">
        <f>SUM(I322:I322)</f>
        <v>695000</v>
      </c>
      <c r="J323" s="365"/>
      <c r="K323" s="312"/>
      <c r="L323" s="313"/>
      <c r="M323" s="313"/>
      <c r="N323" s="313"/>
      <c r="O323" s="313"/>
      <c r="P323" s="313"/>
      <c r="Q323" s="313"/>
      <c r="R323" s="313"/>
      <c r="S323" s="313"/>
      <c r="T323" s="313"/>
      <c r="U323" s="313"/>
      <c r="V323" s="313"/>
      <c r="W323" s="313"/>
      <c r="X323" s="313"/>
      <c r="Y323" s="313"/>
      <c r="Z323" s="313"/>
    </row>
    <row r="324" spans="1:60" x14ac:dyDescent="0.25">
      <c r="A324" s="313"/>
      <c r="B324" s="322"/>
      <c r="C324" s="322"/>
      <c r="D324" s="313"/>
      <c r="E324" s="323"/>
      <c r="F324" s="312"/>
      <c r="G324" s="312"/>
      <c r="H324" s="324"/>
      <c r="I324" s="324"/>
      <c r="J324" s="313"/>
      <c r="K324" s="312"/>
      <c r="L324" s="313"/>
      <c r="M324" s="313"/>
      <c r="N324" s="313"/>
      <c r="O324" s="313"/>
      <c r="P324" s="313"/>
      <c r="Q324" s="313"/>
      <c r="R324" s="313"/>
      <c r="S324" s="313"/>
      <c r="T324" s="313"/>
      <c r="U324" s="313"/>
      <c r="V324" s="313"/>
      <c r="W324" s="313"/>
      <c r="X324" s="313"/>
      <c r="Y324" s="313"/>
      <c r="Z324" s="313"/>
    </row>
    <row r="325" spans="1:60" ht="15" x14ac:dyDescent="0.25">
      <c r="A325" s="313"/>
      <c r="B325" s="322"/>
      <c r="C325" s="322"/>
      <c r="D325" s="330" t="s">
        <v>0</v>
      </c>
      <c r="E325" s="330"/>
      <c r="F325" s="371"/>
      <c r="G325" s="371"/>
      <c r="H325" s="371"/>
      <c r="J325" s="313"/>
      <c r="K325" s="312"/>
      <c r="L325" s="313"/>
      <c r="M325" s="313"/>
      <c r="N325" s="313"/>
      <c r="O325" s="313"/>
      <c r="P325" s="313"/>
      <c r="Q325" s="313"/>
      <c r="R325" s="313"/>
      <c r="S325" s="313"/>
      <c r="T325" s="313"/>
      <c r="U325" s="313"/>
      <c r="V325" s="313"/>
      <c r="W325" s="313"/>
      <c r="X325" s="313"/>
      <c r="Y325" s="313"/>
      <c r="Z325" s="313"/>
    </row>
    <row r="326" spans="1:60" ht="15" x14ac:dyDescent="0.25">
      <c r="A326" s="313"/>
      <c r="B326" s="322"/>
      <c r="C326" s="322"/>
      <c r="D326" s="372" t="str">
        <f>D3</f>
        <v>GRUPO I - ALIMENTAÇÃO E BEBIDAS</v>
      </c>
      <c r="E326" s="366">
        <f>I24</f>
        <v>1582524.0999999999</v>
      </c>
      <c r="F326" s="369"/>
      <c r="G326" s="307"/>
      <c r="H326" s="369"/>
      <c r="J326" s="313"/>
      <c r="K326" s="312"/>
      <c r="L326" s="313"/>
      <c r="M326" s="313"/>
      <c r="N326" s="313"/>
      <c r="O326" s="313"/>
      <c r="P326" s="313"/>
      <c r="Q326" s="313"/>
      <c r="R326" s="313"/>
      <c r="S326" s="313"/>
      <c r="T326" s="313"/>
      <c r="U326" s="313"/>
      <c r="V326" s="313"/>
      <c r="W326" s="313"/>
      <c r="X326" s="313"/>
      <c r="Y326" s="313"/>
      <c r="Z326" s="313"/>
    </row>
    <row r="327" spans="1:60" ht="15" x14ac:dyDescent="0.25">
      <c r="A327" s="313"/>
      <c r="B327" s="322"/>
      <c r="C327" s="322"/>
      <c r="D327" s="372" t="str">
        <f>D25</f>
        <v>GRUPO II - INSTALAÇÕES</v>
      </c>
      <c r="E327" s="366">
        <f>I47</f>
        <v>1678636.46</v>
      </c>
      <c r="F327" s="369"/>
      <c r="G327" s="307"/>
      <c r="H327" s="369"/>
      <c r="J327" s="313"/>
      <c r="K327" s="312"/>
      <c r="L327" s="313"/>
      <c r="M327" s="313"/>
      <c r="N327" s="313"/>
      <c r="O327" s="313"/>
      <c r="P327" s="313"/>
      <c r="Q327" s="313"/>
      <c r="R327" s="313"/>
      <c r="S327" s="313"/>
      <c r="T327" s="313"/>
      <c r="U327" s="313"/>
      <c r="V327" s="313"/>
      <c r="W327" s="313"/>
      <c r="X327" s="313"/>
      <c r="Y327" s="313"/>
      <c r="Z327" s="313"/>
    </row>
    <row r="328" spans="1:60" ht="15" x14ac:dyDescent="0.25">
      <c r="A328" s="313"/>
      <c r="B328" s="322"/>
      <c r="C328" s="322"/>
      <c r="D328" s="372" t="str">
        <f>D48</f>
        <v>GRUPO III - COMUNICAÇÃO VISUAL</v>
      </c>
      <c r="E328" s="366">
        <f>I55</f>
        <v>227817</v>
      </c>
      <c r="F328" s="369"/>
      <c r="G328" s="307"/>
      <c r="H328" s="369"/>
      <c r="J328" s="313"/>
      <c r="K328" s="312"/>
      <c r="L328" s="313"/>
      <c r="M328" s="313"/>
      <c r="N328" s="313"/>
      <c r="O328" s="313"/>
      <c r="P328" s="313"/>
      <c r="Q328" s="313"/>
      <c r="R328" s="313"/>
      <c r="S328" s="313"/>
      <c r="T328" s="313"/>
      <c r="U328" s="313"/>
      <c r="V328" s="313"/>
      <c r="W328" s="313"/>
      <c r="X328" s="313"/>
      <c r="Y328" s="313"/>
      <c r="Z328" s="313"/>
    </row>
    <row r="329" spans="1:60" ht="15" x14ac:dyDescent="0.25">
      <c r="A329" s="313"/>
      <c r="B329" s="322"/>
      <c r="C329" s="322"/>
      <c r="D329" s="372" t="str">
        <f>D56</f>
        <v>GRUPO IV - EQUIPAMENTOS</v>
      </c>
      <c r="E329" s="366">
        <f>I86</f>
        <v>365071.73</v>
      </c>
      <c r="F329" s="369"/>
      <c r="G329" s="307"/>
      <c r="H329" s="369"/>
      <c r="J329" s="313"/>
      <c r="K329" s="312"/>
      <c r="L329" s="313"/>
      <c r="M329" s="313"/>
      <c r="N329" s="313"/>
      <c r="O329" s="313"/>
      <c r="P329" s="313"/>
      <c r="Q329" s="313"/>
      <c r="R329" s="313"/>
      <c r="S329" s="313"/>
      <c r="T329" s="313"/>
      <c r="U329" s="313"/>
      <c r="V329" s="313"/>
      <c r="W329" s="313"/>
      <c r="X329" s="313"/>
      <c r="Y329" s="313"/>
      <c r="Z329" s="313"/>
    </row>
    <row r="330" spans="1:60" ht="15" x14ac:dyDescent="0.25">
      <c r="A330" s="313"/>
      <c r="B330" s="322"/>
      <c r="C330" s="322"/>
      <c r="D330" s="372" t="str">
        <f>D87</f>
        <v>GRUPO V - INFRA AUDIOVISUAL</v>
      </c>
      <c r="E330" s="366">
        <f>I141</f>
        <v>2983148.88</v>
      </c>
      <c r="F330" s="369"/>
      <c r="G330" s="369"/>
      <c r="H330" s="370"/>
      <c r="J330" s="313"/>
      <c r="K330" s="312"/>
      <c r="L330" s="313"/>
      <c r="M330" s="313"/>
      <c r="N330" s="313"/>
      <c r="O330" s="313"/>
      <c r="P330" s="313"/>
      <c r="Q330" s="313"/>
      <c r="R330" s="313"/>
      <c r="S330" s="313"/>
      <c r="T330" s="313"/>
      <c r="U330" s="313"/>
      <c r="V330" s="313"/>
      <c r="W330" s="313"/>
      <c r="X330" s="313"/>
      <c r="Y330" s="313"/>
      <c r="Z330" s="313"/>
    </row>
    <row r="331" spans="1:60" ht="15" x14ac:dyDescent="0.25">
      <c r="A331" s="313"/>
      <c r="B331" s="322"/>
      <c r="C331" s="322"/>
      <c r="D331" s="372" t="str">
        <f>D142</f>
        <v>GRUPO VI - INSUMOS GRÁFICOS</v>
      </c>
      <c r="E331" s="366">
        <f>I167</f>
        <v>2499367.0500000003</v>
      </c>
      <c r="F331" s="369"/>
      <c r="G331" s="369"/>
      <c r="H331" s="369"/>
      <c r="J331" s="313"/>
      <c r="K331" s="312"/>
      <c r="L331" s="313"/>
      <c r="M331" s="313"/>
      <c r="N331" s="313"/>
      <c r="O331" s="313"/>
      <c r="P331" s="313"/>
      <c r="Q331" s="313"/>
      <c r="R331" s="313"/>
      <c r="S331" s="313"/>
      <c r="T331" s="313"/>
      <c r="U331" s="313"/>
      <c r="V331" s="313"/>
      <c r="W331" s="313"/>
      <c r="X331" s="313"/>
      <c r="Y331" s="313"/>
      <c r="Z331" s="313"/>
    </row>
    <row r="332" spans="1:60" ht="15" x14ac:dyDescent="0.25">
      <c r="A332" s="313"/>
      <c r="B332" s="322"/>
      <c r="C332" s="322"/>
      <c r="D332" s="372" t="str">
        <f>D168</f>
        <v>GRUPO VII - MOBILIÁRIO</v>
      </c>
      <c r="E332" s="366">
        <f>I227</f>
        <v>578653.35</v>
      </c>
      <c r="F332" s="369"/>
      <c r="G332" s="369"/>
      <c r="H332" s="369"/>
      <c r="J332" s="313"/>
      <c r="K332" s="312"/>
      <c r="L332" s="313"/>
      <c r="M332" s="313"/>
      <c r="N332" s="313"/>
      <c r="O332" s="313"/>
      <c r="P332" s="313"/>
      <c r="Q332" s="313"/>
      <c r="R332" s="313"/>
      <c r="S332" s="313"/>
      <c r="T332" s="313"/>
      <c r="U332" s="313"/>
      <c r="V332" s="313"/>
      <c r="W332" s="313"/>
      <c r="X332" s="313"/>
      <c r="Y332" s="313"/>
      <c r="Z332" s="313"/>
    </row>
    <row r="333" spans="1:60" ht="15" x14ac:dyDescent="0.25">
      <c r="A333" s="313"/>
      <c r="B333" s="322"/>
      <c r="C333" s="322"/>
      <c r="D333" s="372" t="str">
        <f>D228</f>
        <v>GRUPO VIII - ORNAMENTAÇÃO</v>
      </c>
      <c r="E333" s="366">
        <f>I252</f>
        <v>221237.27</v>
      </c>
      <c r="F333" s="369"/>
      <c r="G333" s="369"/>
      <c r="H333" s="369"/>
      <c r="J333" s="313"/>
      <c r="K333" s="312"/>
      <c r="L333" s="313"/>
      <c r="M333" s="313"/>
      <c r="N333" s="313"/>
      <c r="O333" s="313"/>
      <c r="P333" s="313"/>
      <c r="Q333" s="313"/>
      <c r="R333" s="313"/>
      <c r="S333" s="313"/>
      <c r="T333" s="313"/>
      <c r="U333" s="313"/>
      <c r="V333" s="313"/>
      <c r="W333" s="313"/>
      <c r="X333" s="313"/>
      <c r="Y333" s="313"/>
      <c r="Z333" s="313"/>
    </row>
    <row r="334" spans="1:60" ht="15" x14ac:dyDescent="0.25">
      <c r="A334" s="313"/>
      <c r="B334" s="322"/>
      <c r="C334" s="322"/>
      <c r="D334" s="372" t="str">
        <f>D253</f>
        <v>GRUPO IX - PRODUÇÃO</v>
      </c>
      <c r="E334" s="366">
        <f>I265</f>
        <v>1400921.98</v>
      </c>
      <c r="F334" s="369"/>
      <c r="G334" s="369"/>
      <c r="H334" s="369"/>
      <c r="J334" s="313"/>
      <c r="K334" s="312"/>
      <c r="L334" s="313"/>
      <c r="M334" s="313"/>
      <c r="N334" s="313"/>
      <c r="O334" s="313"/>
      <c r="P334" s="313"/>
      <c r="Q334" s="313"/>
      <c r="R334" s="313"/>
      <c r="S334" s="313"/>
      <c r="T334" s="313"/>
      <c r="U334" s="313"/>
      <c r="V334" s="313"/>
      <c r="W334" s="313"/>
      <c r="X334" s="313"/>
      <c r="Y334" s="313"/>
      <c r="Z334" s="313"/>
    </row>
    <row r="335" spans="1:60" ht="15" x14ac:dyDescent="0.25">
      <c r="A335" s="313"/>
      <c r="B335" s="322"/>
      <c r="C335" s="322"/>
      <c r="D335" s="372" t="str">
        <f>D266</f>
        <v>GRUPO X- RECURSOS HUMANOS</v>
      </c>
      <c r="E335" s="366">
        <f>I289</f>
        <v>772803.92999999993</v>
      </c>
      <c r="F335" s="369"/>
      <c r="G335" s="369"/>
      <c r="H335" s="369"/>
      <c r="J335" s="313"/>
      <c r="K335" s="312"/>
      <c r="L335" s="313"/>
      <c r="M335" s="313"/>
      <c r="N335" s="313"/>
      <c r="O335" s="313"/>
      <c r="P335" s="313"/>
      <c r="Q335" s="313"/>
      <c r="R335" s="313"/>
      <c r="S335" s="313"/>
      <c r="T335" s="313"/>
      <c r="U335" s="313"/>
      <c r="V335" s="313"/>
      <c r="W335" s="313"/>
      <c r="X335" s="313"/>
      <c r="Y335" s="313"/>
      <c r="Z335" s="313"/>
    </row>
    <row r="336" spans="1:60" ht="15" x14ac:dyDescent="0.25">
      <c r="A336" s="313"/>
      <c r="B336" s="322"/>
      <c r="C336" s="322"/>
      <c r="D336" s="372" t="str">
        <f>D290</f>
        <v>GRUPO XI - TECNOLOGIA</v>
      </c>
      <c r="E336" s="366">
        <f>I311</f>
        <v>625065.64000000013</v>
      </c>
      <c r="F336" s="369"/>
      <c r="G336" s="369"/>
      <c r="H336" s="369"/>
      <c r="J336" s="313"/>
      <c r="K336" s="312"/>
      <c r="L336" s="313"/>
      <c r="M336" s="313"/>
      <c r="N336" s="313"/>
      <c r="O336" s="313"/>
      <c r="P336" s="313"/>
      <c r="Q336" s="313"/>
      <c r="R336" s="313"/>
      <c r="S336" s="313"/>
      <c r="T336" s="313"/>
      <c r="U336" s="313"/>
      <c r="V336" s="313"/>
      <c r="W336" s="313"/>
      <c r="X336" s="313"/>
      <c r="Y336" s="313"/>
      <c r="Z336" s="313"/>
    </row>
    <row r="337" spans="1:26" ht="15" x14ac:dyDescent="0.25">
      <c r="A337" s="313"/>
      <c r="B337" s="322"/>
      <c r="C337" s="322"/>
      <c r="D337" s="372" t="str">
        <f>D312</f>
        <v>GRUPO XII - TRANSPORTES</v>
      </c>
      <c r="E337" s="366">
        <f>I320</f>
        <v>0</v>
      </c>
      <c r="F337" s="369"/>
      <c r="G337" s="369"/>
      <c r="H337" s="369"/>
      <c r="J337" s="313"/>
      <c r="K337" s="312"/>
      <c r="L337" s="313"/>
      <c r="M337" s="313"/>
      <c r="N337" s="313"/>
      <c r="O337" s="313"/>
      <c r="P337" s="313"/>
      <c r="Q337" s="313"/>
      <c r="R337" s="313"/>
      <c r="S337" s="313"/>
      <c r="T337" s="313"/>
      <c r="U337" s="313"/>
      <c r="V337" s="313"/>
      <c r="W337" s="313"/>
      <c r="X337" s="313"/>
      <c r="Y337" s="313"/>
      <c r="Z337" s="313"/>
    </row>
    <row r="338" spans="1:26" ht="15" x14ac:dyDescent="0.25">
      <c r="A338" s="313"/>
      <c r="B338" s="322"/>
      <c r="C338" s="322"/>
      <c r="D338" s="372" t="str">
        <f>D321</f>
        <v>GRUPO XIII - SERVIÇOS EVENTUAIS</v>
      </c>
      <c r="E338" s="367">
        <f>'UASG 389087'!$I$323</f>
        <v>695000</v>
      </c>
      <c r="F338" s="369"/>
      <c r="G338" s="369"/>
      <c r="H338" s="369"/>
      <c r="J338" s="313"/>
      <c r="K338" s="312"/>
      <c r="L338" s="313"/>
      <c r="M338" s="313"/>
      <c r="N338" s="313"/>
      <c r="O338" s="313"/>
      <c r="P338" s="313"/>
      <c r="Q338" s="313"/>
      <c r="R338" s="313"/>
      <c r="S338" s="313"/>
      <c r="T338" s="313"/>
      <c r="U338" s="313"/>
      <c r="V338" s="313"/>
      <c r="W338" s="313"/>
      <c r="X338" s="313"/>
      <c r="Y338" s="313"/>
      <c r="Z338" s="313"/>
    </row>
    <row r="339" spans="1:26" ht="15" x14ac:dyDescent="0.25">
      <c r="A339" s="313"/>
      <c r="B339" s="322"/>
      <c r="C339" s="322"/>
      <c r="D339" s="374" t="s">
        <v>4</v>
      </c>
      <c r="E339" s="368">
        <f>SUM(E326:E338)</f>
        <v>13630247.390000001</v>
      </c>
      <c r="F339" s="370"/>
      <c r="G339" s="370"/>
      <c r="H339" s="370"/>
      <c r="J339" s="313"/>
      <c r="K339" s="312"/>
      <c r="L339" s="313"/>
      <c r="M339" s="313"/>
      <c r="N339" s="313"/>
      <c r="O339" s="313"/>
      <c r="P339" s="313"/>
      <c r="Q339" s="313"/>
      <c r="R339" s="313"/>
      <c r="S339" s="313"/>
      <c r="T339" s="313"/>
      <c r="U339" s="313"/>
      <c r="V339" s="313"/>
      <c r="W339" s="313"/>
      <c r="X339" s="313"/>
      <c r="Y339" s="313"/>
      <c r="Z339" s="313"/>
    </row>
    <row r="340" spans="1:26" x14ac:dyDescent="0.25">
      <c r="A340" s="313"/>
      <c r="B340" s="322"/>
      <c r="C340" s="322"/>
      <c r="D340" s="313"/>
      <c r="E340" s="323"/>
      <c r="F340" s="312"/>
      <c r="G340" s="312"/>
      <c r="H340" s="324"/>
      <c r="I340" s="324"/>
      <c r="J340" s="313"/>
      <c r="K340" s="312"/>
      <c r="L340" s="313"/>
      <c r="M340" s="313"/>
      <c r="N340" s="313"/>
      <c r="O340" s="313"/>
      <c r="P340" s="313"/>
      <c r="Q340" s="313"/>
      <c r="R340" s="313"/>
      <c r="S340" s="313"/>
      <c r="T340" s="313"/>
      <c r="U340" s="313"/>
      <c r="V340" s="313"/>
      <c r="W340" s="313"/>
      <c r="X340" s="313"/>
      <c r="Y340" s="313"/>
      <c r="Z340" s="313"/>
    </row>
    <row r="341" spans="1:26" x14ac:dyDescent="0.25">
      <c r="A341" s="313"/>
      <c r="B341" s="322"/>
      <c r="C341" s="322"/>
      <c r="D341" s="313"/>
      <c r="E341" s="323"/>
      <c r="F341" s="312"/>
      <c r="G341" s="312"/>
      <c r="H341" s="324"/>
      <c r="I341" s="324"/>
      <c r="J341" s="313"/>
      <c r="K341" s="312"/>
      <c r="L341" s="313"/>
      <c r="M341" s="313"/>
      <c r="N341" s="313"/>
      <c r="O341" s="313"/>
      <c r="P341" s="313"/>
      <c r="Q341" s="313"/>
      <c r="R341" s="313"/>
      <c r="S341" s="313"/>
      <c r="T341" s="313"/>
      <c r="U341" s="313"/>
      <c r="V341" s="313"/>
      <c r="W341" s="313"/>
      <c r="X341" s="313"/>
      <c r="Y341" s="313"/>
      <c r="Z341" s="313"/>
    </row>
    <row r="342" spans="1:26" x14ac:dyDescent="0.25">
      <c r="A342" s="313"/>
      <c r="B342" s="322"/>
      <c r="C342" s="322"/>
      <c r="D342" s="313"/>
      <c r="E342" s="323"/>
      <c r="F342" s="312"/>
      <c r="G342" s="312"/>
      <c r="H342" s="324"/>
      <c r="I342" s="324"/>
      <c r="J342" s="313"/>
      <c r="K342" s="312"/>
      <c r="L342" s="313"/>
      <c r="M342" s="313"/>
      <c r="N342" s="313"/>
      <c r="O342" s="313"/>
      <c r="P342" s="313"/>
      <c r="Q342" s="313"/>
      <c r="R342" s="313"/>
      <c r="S342" s="313"/>
      <c r="T342" s="313"/>
      <c r="U342" s="313"/>
      <c r="V342" s="313"/>
      <c r="W342" s="313"/>
      <c r="X342" s="313"/>
      <c r="Y342" s="313"/>
      <c r="Z342" s="313"/>
    </row>
    <row r="343" spans="1:26" x14ac:dyDescent="0.25">
      <c r="A343" s="313"/>
      <c r="B343" s="322"/>
      <c r="C343" s="322"/>
      <c r="D343" s="313"/>
      <c r="E343" s="323"/>
      <c r="F343" s="312"/>
      <c r="G343" s="312"/>
      <c r="H343" s="324"/>
      <c r="I343" s="324"/>
      <c r="J343" s="313"/>
      <c r="K343" s="312"/>
      <c r="L343" s="313"/>
      <c r="M343" s="313"/>
      <c r="N343" s="313"/>
      <c r="O343" s="313"/>
      <c r="P343" s="313"/>
      <c r="Q343" s="313"/>
      <c r="R343" s="313"/>
      <c r="S343" s="313"/>
      <c r="T343" s="313"/>
      <c r="U343" s="313"/>
      <c r="V343" s="313"/>
      <c r="W343" s="313"/>
      <c r="X343" s="313"/>
      <c r="Y343" s="313"/>
      <c r="Z343" s="313"/>
    </row>
    <row r="344" spans="1:26" x14ac:dyDescent="0.25">
      <c r="A344" s="313"/>
      <c r="B344" s="322"/>
      <c r="C344" s="322"/>
      <c r="D344" s="313"/>
      <c r="E344" s="323"/>
      <c r="F344" s="312"/>
      <c r="G344" s="312"/>
      <c r="H344" s="324"/>
      <c r="I344" s="324"/>
      <c r="J344" s="313"/>
      <c r="K344" s="312"/>
      <c r="L344" s="313"/>
      <c r="M344" s="313"/>
      <c r="N344" s="313"/>
      <c r="O344" s="313"/>
      <c r="P344" s="313"/>
      <c r="Q344" s="313"/>
      <c r="R344" s="313"/>
      <c r="S344" s="313"/>
      <c r="T344" s="313"/>
      <c r="U344" s="313"/>
      <c r="V344" s="313"/>
      <c r="W344" s="313"/>
      <c r="X344" s="313"/>
      <c r="Y344" s="313"/>
      <c r="Z344" s="313"/>
    </row>
    <row r="345" spans="1:26" x14ac:dyDescent="0.25">
      <c r="A345" s="313"/>
      <c r="B345" s="322"/>
      <c r="C345" s="322"/>
      <c r="D345" s="313"/>
      <c r="E345" s="323"/>
      <c r="F345" s="312"/>
      <c r="G345" s="312"/>
      <c r="H345" s="324"/>
      <c r="I345" s="324"/>
      <c r="J345" s="313"/>
      <c r="K345" s="312"/>
      <c r="L345" s="313"/>
      <c r="M345" s="313"/>
      <c r="N345" s="313"/>
      <c r="O345" s="313"/>
      <c r="P345" s="313"/>
      <c r="Q345" s="313"/>
      <c r="R345" s="313"/>
      <c r="S345" s="313"/>
      <c r="T345" s="313"/>
      <c r="U345" s="313"/>
      <c r="V345" s="313"/>
      <c r="W345" s="313"/>
      <c r="X345" s="313"/>
      <c r="Y345" s="313"/>
      <c r="Z345" s="313"/>
    </row>
    <row r="346" spans="1:26" x14ac:dyDescent="0.25">
      <c r="A346" s="313"/>
      <c r="B346" s="322"/>
      <c r="C346" s="322"/>
      <c r="D346" s="313"/>
      <c r="E346" s="323"/>
      <c r="F346" s="312"/>
      <c r="G346" s="312"/>
      <c r="H346" s="324"/>
      <c r="I346" s="324"/>
      <c r="J346" s="313"/>
      <c r="K346" s="312"/>
      <c r="L346" s="313"/>
      <c r="M346" s="313"/>
      <c r="N346" s="313"/>
      <c r="O346" s="313"/>
      <c r="P346" s="313"/>
      <c r="Q346" s="313"/>
      <c r="R346" s="313"/>
      <c r="S346" s="313"/>
      <c r="T346" s="313"/>
      <c r="U346" s="313"/>
      <c r="V346" s="313"/>
      <c r="W346" s="313"/>
      <c r="X346" s="313"/>
      <c r="Y346" s="313"/>
      <c r="Z346" s="313"/>
    </row>
    <row r="347" spans="1:26" x14ac:dyDescent="0.25">
      <c r="A347" s="313"/>
      <c r="B347" s="322"/>
      <c r="C347" s="322"/>
      <c r="D347" s="313"/>
      <c r="E347" s="323"/>
      <c r="F347" s="312"/>
      <c r="G347" s="312"/>
      <c r="H347" s="324"/>
      <c r="I347" s="324"/>
      <c r="J347" s="313"/>
      <c r="K347" s="312"/>
      <c r="L347" s="313"/>
      <c r="M347" s="313"/>
      <c r="N347" s="313"/>
      <c r="O347" s="313"/>
      <c r="P347" s="313"/>
      <c r="Q347" s="313"/>
      <c r="R347" s="313"/>
      <c r="S347" s="313"/>
      <c r="T347" s="313"/>
      <c r="U347" s="313"/>
      <c r="V347" s="313"/>
      <c r="W347" s="313"/>
      <c r="X347" s="313"/>
      <c r="Y347" s="313"/>
      <c r="Z347" s="313"/>
    </row>
    <row r="348" spans="1:26" x14ac:dyDescent="0.25">
      <c r="A348" s="313"/>
      <c r="B348" s="322"/>
      <c r="C348" s="322"/>
      <c r="D348" s="313"/>
      <c r="E348" s="323"/>
      <c r="F348" s="312"/>
      <c r="G348" s="312"/>
      <c r="H348" s="324"/>
      <c r="I348" s="324"/>
      <c r="J348" s="313"/>
      <c r="K348" s="312"/>
      <c r="L348" s="313"/>
      <c r="M348" s="313"/>
      <c r="N348" s="313"/>
      <c r="O348" s="313"/>
      <c r="P348" s="313"/>
      <c r="Q348" s="313"/>
      <c r="R348" s="313"/>
      <c r="S348" s="313"/>
      <c r="T348" s="313"/>
      <c r="U348" s="313"/>
      <c r="V348" s="313"/>
      <c r="W348" s="313"/>
      <c r="X348" s="313"/>
      <c r="Y348" s="313"/>
      <c r="Z348" s="313"/>
    </row>
    <row r="349" spans="1:26" x14ac:dyDescent="0.25">
      <c r="A349" s="313"/>
      <c r="B349" s="322"/>
      <c r="C349" s="322"/>
      <c r="D349" s="313"/>
      <c r="E349" s="323"/>
      <c r="F349" s="312"/>
      <c r="G349" s="312"/>
      <c r="H349" s="324"/>
      <c r="I349" s="324"/>
      <c r="J349" s="313"/>
      <c r="K349" s="312"/>
      <c r="L349" s="313"/>
      <c r="M349" s="313"/>
      <c r="N349" s="313"/>
      <c r="O349" s="313"/>
      <c r="P349" s="313"/>
      <c r="Q349" s="313"/>
      <c r="R349" s="313"/>
      <c r="S349" s="313"/>
      <c r="T349" s="313"/>
      <c r="U349" s="313"/>
      <c r="V349" s="313"/>
      <c r="W349" s="313"/>
      <c r="X349" s="313"/>
      <c r="Y349" s="313"/>
      <c r="Z349" s="313"/>
    </row>
    <row r="350" spans="1:26" x14ac:dyDescent="0.25">
      <c r="A350" s="313"/>
      <c r="B350" s="322"/>
      <c r="C350" s="322"/>
      <c r="D350" s="313"/>
      <c r="E350" s="323"/>
      <c r="F350" s="312"/>
      <c r="G350" s="312"/>
      <c r="H350" s="324"/>
      <c r="I350" s="324"/>
      <c r="J350" s="313"/>
      <c r="K350" s="312"/>
      <c r="L350" s="313"/>
      <c r="M350" s="313"/>
      <c r="N350" s="313"/>
      <c r="O350" s="313"/>
      <c r="P350" s="313"/>
      <c r="Q350" s="313"/>
      <c r="R350" s="313"/>
      <c r="S350" s="313"/>
      <c r="T350" s="313"/>
      <c r="U350" s="313"/>
      <c r="V350" s="313"/>
      <c r="W350" s="313"/>
      <c r="X350" s="313"/>
      <c r="Y350" s="313"/>
      <c r="Z350" s="313"/>
    </row>
    <row r="351" spans="1:26" x14ac:dyDescent="0.25">
      <c r="A351" s="313"/>
      <c r="B351" s="322"/>
      <c r="C351" s="322"/>
      <c r="D351" s="313"/>
      <c r="E351" s="323"/>
      <c r="F351" s="312"/>
      <c r="G351" s="312"/>
      <c r="H351" s="324"/>
      <c r="I351" s="324"/>
      <c r="J351" s="313"/>
      <c r="K351" s="312"/>
      <c r="L351" s="313"/>
      <c r="M351" s="313"/>
      <c r="N351" s="313"/>
      <c r="O351" s="313"/>
      <c r="P351" s="313"/>
      <c r="Q351" s="313"/>
      <c r="R351" s="313"/>
      <c r="S351" s="313"/>
      <c r="T351" s="313"/>
      <c r="U351" s="313"/>
      <c r="V351" s="313"/>
      <c r="W351" s="313"/>
      <c r="X351" s="313"/>
      <c r="Y351" s="313"/>
      <c r="Z351" s="313"/>
    </row>
    <row r="352" spans="1:26" x14ac:dyDescent="0.25">
      <c r="A352" s="313"/>
      <c r="B352" s="322"/>
      <c r="C352" s="322"/>
      <c r="D352" s="313"/>
      <c r="E352" s="323"/>
      <c r="F352" s="312"/>
      <c r="G352" s="312"/>
      <c r="H352" s="324"/>
      <c r="I352" s="324"/>
      <c r="J352" s="313"/>
      <c r="K352" s="312"/>
      <c r="L352" s="313"/>
      <c r="M352" s="313"/>
      <c r="N352" s="313"/>
      <c r="O352" s="313"/>
      <c r="P352" s="313"/>
      <c r="Q352" s="313"/>
      <c r="R352" s="313"/>
      <c r="S352" s="313"/>
      <c r="T352" s="313"/>
      <c r="U352" s="313"/>
      <c r="V352" s="313"/>
      <c r="W352" s="313"/>
      <c r="X352" s="313"/>
      <c r="Y352" s="313"/>
      <c r="Z352" s="313"/>
    </row>
    <row r="353" spans="1:26" x14ac:dyDescent="0.25">
      <c r="A353" s="313"/>
      <c r="B353" s="322"/>
      <c r="C353" s="322"/>
      <c r="D353" s="313"/>
      <c r="E353" s="323"/>
      <c r="F353" s="312"/>
      <c r="G353" s="312"/>
      <c r="H353" s="324"/>
      <c r="I353" s="324"/>
      <c r="J353" s="313"/>
      <c r="K353" s="312"/>
      <c r="L353" s="313"/>
      <c r="M353" s="313"/>
      <c r="N353" s="313"/>
      <c r="O353" s="313"/>
      <c r="P353" s="313"/>
      <c r="Q353" s="313"/>
      <c r="R353" s="313"/>
      <c r="S353" s="313"/>
      <c r="T353" s="313"/>
      <c r="U353" s="313"/>
      <c r="V353" s="313"/>
      <c r="W353" s="313"/>
      <c r="X353" s="313"/>
      <c r="Y353" s="313"/>
      <c r="Z353" s="313"/>
    </row>
    <row r="354" spans="1:26" x14ac:dyDescent="0.25">
      <c r="A354" s="313"/>
      <c r="B354" s="322"/>
      <c r="C354" s="322"/>
      <c r="D354" s="313"/>
      <c r="E354" s="323"/>
      <c r="F354" s="312"/>
      <c r="G354" s="312"/>
      <c r="H354" s="324"/>
      <c r="I354" s="324"/>
      <c r="J354" s="313"/>
      <c r="K354" s="312"/>
      <c r="L354" s="313"/>
      <c r="M354" s="313"/>
      <c r="N354" s="313"/>
      <c r="O354" s="313"/>
      <c r="P354" s="313"/>
      <c r="Q354" s="313"/>
      <c r="R354" s="313"/>
      <c r="S354" s="313"/>
      <c r="T354" s="313"/>
      <c r="U354" s="313"/>
      <c r="V354" s="313"/>
      <c r="W354" s="313"/>
      <c r="X354" s="313"/>
      <c r="Y354" s="313"/>
      <c r="Z354" s="313"/>
    </row>
    <row r="355" spans="1:26" x14ac:dyDescent="0.25">
      <c r="A355" s="313"/>
      <c r="B355" s="322"/>
      <c r="C355" s="322"/>
      <c r="D355" s="313"/>
      <c r="E355" s="323"/>
      <c r="F355" s="312"/>
      <c r="G355" s="312"/>
      <c r="H355" s="324"/>
      <c r="I355" s="324"/>
      <c r="J355" s="313"/>
      <c r="K355" s="312"/>
      <c r="L355" s="313"/>
      <c r="M355" s="313"/>
      <c r="N355" s="313"/>
      <c r="O355" s="313"/>
      <c r="P355" s="313"/>
      <c r="Q355" s="313"/>
      <c r="R355" s="313"/>
      <c r="S355" s="313"/>
      <c r="T355" s="313"/>
      <c r="U355" s="313"/>
      <c r="V355" s="313"/>
      <c r="W355" s="313"/>
      <c r="X355" s="313"/>
      <c r="Y355" s="313"/>
      <c r="Z355" s="313"/>
    </row>
    <row r="356" spans="1:26" x14ac:dyDescent="0.25">
      <c r="A356" s="313"/>
      <c r="B356" s="322"/>
      <c r="C356" s="322"/>
      <c r="D356" s="313"/>
      <c r="E356" s="323"/>
      <c r="F356" s="312"/>
      <c r="G356" s="312"/>
      <c r="H356" s="324"/>
      <c r="I356" s="324"/>
      <c r="J356" s="313"/>
      <c r="K356" s="312"/>
      <c r="L356" s="313"/>
      <c r="M356" s="313"/>
      <c r="N356" s="313"/>
      <c r="O356" s="313"/>
      <c r="P356" s="313"/>
      <c r="Q356" s="313"/>
      <c r="R356" s="313"/>
      <c r="S356" s="313"/>
      <c r="T356" s="313"/>
      <c r="U356" s="313"/>
      <c r="V356" s="313"/>
      <c r="W356" s="313"/>
      <c r="X356" s="313"/>
      <c r="Y356" s="313"/>
      <c r="Z356" s="313"/>
    </row>
    <row r="357" spans="1:26" x14ac:dyDescent="0.25">
      <c r="A357" s="313"/>
      <c r="B357" s="322"/>
      <c r="C357" s="322"/>
      <c r="D357" s="313"/>
      <c r="E357" s="323"/>
      <c r="F357" s="312"/>
      <c r="G357" s="312"/>
      <c r="H357" s="324"/>
      <c r="I357" s="324"/>
      <c r="J357" s="313"/>
      <c r="K357" s="312"/>
      <c r="L357" s="313"/>
      <c r="M357" s="313"/>
      <c r="N357" s="313"/>
      <c r="O357" s="313"/>
      <c r="P357" s="313"/>
      <c r="Q357" s="313"/>
      <c r="R357" s="313"/>
      <c r="S357" s="313"/>
      <c r="T357" s="313"/>
      <c r="U357" s="313"/>
      <c r="V357" s="313"/>
      <c r="W357" s="313"/>
      <c r="X357" s="313"/>
      <c r="Y357" s="313"/>
      <c r="Z357" s="313"/>
    </row>
    <row r="358" spans="1:26" x14ac:dyDescent="0.25">
      <c r="A358" s="313"/>
      <c r="B358" s="322"/>
      <c r="C358" s="322"/>
      <c r="D358" s="313"/>
      <c r="E358" s="323"/>
      <c r="F358" s="312"/>
      <c r="G358" s="312"/>
      <c r="H358" s="324"/>
      <c r="I358" s="324"/>
      <c r="J358" s="313"/>
      <c r="K358" s="312"/>
      <c r="L358" s="313"/>
      <c r="M358" s="313"/>
      <c r="N358" s="313"/>
      <c r="O358" s="313"/>
      <c r="P358" s="313"/>
      <c r="Q358" s="313"/>
      <c r="R358" s="313"/>
      <c r="S358" s="313"/>
      <c r="T358" s="313"/>
      <c r="U358" s="313"/>
      <c r="V358" s="313"/>
      <c r="W358" s="313"/>
      <c r="X358" s="313"/>
      <c r="Y358" s="313"/>
      <c r="Z358" s="313"/>
    </row>
    <row r="359" spans="1:26" x14ac:dyDescent="0.25">
      <c r="A359" s="313"/>
      <c r="B359" s="322"/>
      <c r="C359" s="322"/>
      <c r="D359" s="313"/>
      <c r="E359" s="323"/>
      <c r="F359" s="312"/>
      <c r="G359" s="312"/>
      <c r="H359" s="324"/>
      <c r="I359" s="324"/>
      <c r="J359" s="313"/>
      <c r="K359" s="312"/>
      <c r="L359" s="313"/>
      <c r="M359" s="313"/>
      <c r="N359" s="313"/>
      <c r="O359" s="313"/>
      <c r="P359" s="313"/>
      <c r="Q359" s="313"/>
      <c r="R359" s="313"/>
      <c r="S359" s="313"/>
      <c r="T359" s="313"/>
      <c r="U359" s="313"/>
      <c r="V359" s="313"/>
      <c r="W359" s="313"/>
      <c r="X359" s="313"/>
      <c r="Y359" s="313"/>
      <c r="Z359" s="313"/>
    </row>
    <row r="360" spans="1:26" x14ac:dyDescent="0.25">
      <c r="A360" s="313"/>
      <c r="B360" s="322"/>
      <c r="C360" s="322"/>
      <c r="D360" s="313"/>
      <c r="E360" s="323"/>
      <c r="F360" s="312"/>
      <c r="G360" s="312"/>
      <c r="H360" s="324"/>
      <c r="I360" s="324"/>
      <c r="J360" s="313"/>
      <c r="K360" s="312"/>
      <c r="L360" s="313"/>
      <c r="M360" s="313"/>
      <c r="N360" s="313"/>
      <c r="O360" s="313"/>
      <c r="P360" s="313"/>
      <c r="Q360" s="313"/>
      <c r="R360" s="313"/>
      <c r="S360" s="313"/>
      <c r="T360" s="313"/>
      <c r="U360" s="313"/>
      <c r="V360" s="313"/>
      <c r="W360" s="313"/>
      <c r="X360" s="313"/>
      <c r="Y360" s="313"/>
      <c r="Z360" s="313"/>
    </row>
    <row r="361" spans="1:26" x14ac:dyDescent="0.25">
      <c r="A361" s="313"/>
      <c r="B361" s="322"/>
      <c r="C361" s="322"/>
      <c r="D361" s="313"/>
      <c r="E361" s="323"/>
      <c r="F361" s="312"/>
      <c r="G361" s="312"/>
      <c r="H361" s="324"/>
      <c r="I361" s="324"/>
      <c r="J361" s="313"/>
      <c r="K361" s="312"/>
      <c r="L361" s="313"/>
      <c r="M361" s="313"/>
      <c r="N361" s="313"/>
      <c r="O361" s="313"/>
      <c r="P361" s="313"/>
      <c r="Q361" s="313"/>
      <c r="R361" s="313"/>
      <c r="S361" s="313"/>
      <c r="T361" s="313"/>
      <c r="U361" s="313"/>
      <c r="V361" s="313"/>
      <c r="W361" s="313"/>
      <c r="X361" s="313"/>
      <c r="Y361" s="313"/>
      <c r="Z361" s="313"/>
    </row>
    <row r="362" spans="1:26" x14ac:dyDescent="0.25">
      <c r="A362" s="313"/>
      <c r="B362" s="322"/>
      <c r="C362" s="322"/>
      <c r="D362" s="313"/>
      <c r="E362" s="323"/>
      <c r="F362" s="312"/>
      <c r="G362" s="312"/>
      <c r="H362" s="324"/>
      <c r="I362" s="324"/>
      <c r="J362" s="313"/>
      <c r="K362" s="312"/>
      <c r="L362" s="313"/>
      <c r="M362" s="313"/>
      <c r="N362" s="313"/>
      <c r="O362" s="313"/>
      <c r="P362" s="313"/>
      <c r="Q362" s="313"/>
      <c r="R362" s="313"/>
      <c r="S362" s="313"/>
      <c r="T362" s="313"/>
      <c r="U362" s="313"/>
      <c r="V362" s="313"/>
      <c r="W362" s="313"/>
      <c r="X362" s="313"/>
      <c r="Y362" s="313"/>
      <c r="Z362" s="313"/>
    </row>
    <row r="363" spans="1:26" x14ac:dyDescent="0.25">
      <c r="A363" s="313"/>
      <c r="B363" s="322"/>
      <c r="C363" s="322"/>
      <c r="D363" s="313"/>
      <c r="E363" s="323"/>
      <c r="F363" s="312"/>
      <c r="G363" s="312"/>
      <c r="H363" s="324"/>
      <c r="I363" s="324"/>
      <c r="J363" s="313"/>
      <c r="K363" s="312"/>
      <c r="L363" s="313"/>
      <c r="M363" s="313"/>
      <c r="N363" s="313"/>
      <c r="O363" s="313"/>
      <c r="P363" s="313"/>
      <c r="Q363" s="313"/>
      <c r="R363" s="313"/>
      <c r="S363" s="313"/>
      <c r="T363" s="313"/>
      <c r="U363" s="313"/>
      <c r="V363" s="313"/>
      <c r="W363" s="313"/>
      <c r="X363" s="313"/>
      <c r="Y363" s="313"/>
      <c r="Z363" s="313"/>
    </row>
    <row r="364" spans="1:26" x14ac:dyDescent="0.25">
      <c r="A364" s="313"/>
      <c r="B364" s="322"/>
      <c r="C364" s="322"/>
      <c r="D364" s="313"/>
      <c r="E364" s="323"/>
      <c r="F364" s="312"/>
      <c r="G364" s="312"/>
      <c r="H364" s="324"/>
      <c r="I364" s="324"/>
      <c r="J364" s="313"/>
      <c r="K364" s="312"/>
      <c r="L364" s="313"/>
      <c r="M364" s="313"/>
      <c r="N364" s="313"/>
      <c r="O364" s="313"/>
      <c r="P364" s="313"/>
      <c r="Q364" s="313"/>
      <c r="R364" s="313"/>
      <c r="S364" s="313"/>
      <c r="T364" s="313"/>
      <c r="U364" s="313"/>
      <c r="V364" s="313"/>
      <c r="W364" s="313"/>
      <c r="X364" s="313"/>
      <c r="Y364" s="313"/>
      <c r="Z364" s="313"/>
    </row>
    <row r="365" spans="1:26" x14ac:dyDescent="0.25">
      <c r="A365" s="313"/>
      <c r="B365" s="322"/>
      <c r="C365" s="322"/>
      <c r="D365" s="313"/>
      <c r="E365" s="323"/>
      <c r="F365" s="312"/>
      <c r="G365" s="312"/>
      <c r="H365" s="324"/>
      <c r="I365" s="324"/>
      <c r="J365" s="313"/>
      <c r="K365" s="312"/>
      <c r="L365" s="313"/>
      <c r="M365" s="313"/>
      <c r="N365" s="313"/>
      <c r="O365" s="313"/>
      <c r="P365" s="313"/>
      <c r="Q365" s="313"/>
      <c r="R365" s="313"/>
      <c r="S365" s="313"/>
      <c r="T365" s="313"/>
      <c r="U365" s="313"/>
      <c r="V365" s="313"/>
      <c r="W365" s="313"/>
      <c r="X365" s="313"/>
      <c r="Y365" s="313"/>
      <c r="Z365" s="313"/>
    </row>
    <row r="366" spans="1:26" x14ac:dyDescent="0.25">
      <c r="A366" s="313"/>
      <c r="B366" s="322"/>
      <c r="C366" s="322"/>
      <c r="D366" s="313"/>
      <c r="E366" s="323"/>
      <c r="F366" s="312"/>
      <c r="G366" s="312"/>
      <c r="H366" s="324"/>
      <c r="I366" s="324"/>
      <c r="J366" s="313"/>
      <c r="K366" s="312"/>
      <c r="L366" s="313"/>
      <c r="M366" s="313"/>
      <c r="N366" s="313"/>
      <c r="O366" s="313"/>
      <c r="P366" s="313"/>
      <c r="Q366" s="313"/>
      <c r="R366" s="313"/>
      <c r="S366" s="313"/>
      <c r="T366" s="313"/>
      <c r="U366" s="313"/>
      <c r="V366" s="313"/>
      <c r="W366" s="313"/>
      <c r="X366" s="313"/>
      <c r="Y366" s="313"/>
      <c r="Z366" s="313"/>
    </row>
    <row r="367" spans="1:26" x14ac:dyDescent="0.25">
      <c r="A367" s="313"/>
      <c r="B367" s="322"/>
      <c r="C367" s="322"/>
      <c r="D367" s="313"/>
      <c r="E367" s="323"/>
      <c r="F367" s="312"/>
      <c r="G367" s="312"/>
      <c r="H367" s="324"/>
      <c r="I367" s="324"/>
      <c r="J367" s="313"/>
      <c r="K367" s="312"/>
      <c r="L367" s="313"/>
      <c r="M367" s="313"/>
      <c r="N367" s="313"/>
      <c r="O367" s="313"/>
      <c r="P367" s="313"/>
      <c r="Q367" s="313"/>
      <c r="R367" s="313"/>
      <c r="S367" s="313"/>
      <c r="T367" s="313"/>
      <c r="U367" s="313"/>
      <c r="V367" s="313"/>
      <c r="W367" s="313"/>
      <c r="X367" s="313"/>
      <c r="Y367" s="313"/>
      <c r="Z367" s="313"/>
    </row>
    <row r="368" spans="1:26" x14ac:dyDescent="0.25">
      <c r="A368" s="313"/>
      <c r="B368" s="322"/>
      <c r="C368" s="322"/>
      <c r="D368" s="313"/>
      <c r="E368" s="323"/>
      <c r="F368" s="312"/>
      <c r="G368" s="312"/>
      <c r="H368" s="324"/>
      <c r="I368" s="324"/>
      <c r="J368" s="313"/>
      <c r="K368" s="312"/>
      <c r="L368" s="313"/>
      <c r="M368" s="313"/>
      <c r="N368" s="313"/>
      <c r="O368" s="313"/>
      <c r="P368" s="313"/>
      <c r="Q368" s="313"/>
      <c r="R368" s="313"/>
      <c r="S368" s="313"/>
      <c r="T368" s="313"/>
      <c r="U368" s="313"/>
      <c r="V368" s="313"/>
      <c r="W368" s="313"/>
      <c r="X368" s="313"/>
      <c r="Y368" s="313"/>
      <c r="Z368" s="313"/>
    </row>
    <row r="369" spans="1:26" x14ac:dyDescent="0.25">
      <c r="A369" s="313"/>
      <c r="B369" s="322"/>
      <c r="C369" s="322"/>
      <c r="D369" s="313"/>
      <c r="E369" s="323"/>
      <c r="F369" s="312"/>
      <c r="G369" s="312"/>
      <c r="H369" s="324"/>
      <c r="I369" s="324"/>
      <c r="J369" s="313"/>
      <c r="K369" s="312"/>
      <c r="L369" s="313"/>
      <c r="M369" s="313"/>
      <c r="N369" s="313"/>
      <c r="O369" s="313"/>
      <c r="P369" s="313"/>
      <c r="Q369" s="313"/>
      <c r="R369" s="313"/>
      <c r="S369" s="313"/>
      <c r="T369" s="313"/>
      <c r="U369" s="313"/>
      <c r="V369" s="313"/>
      <c r="W369" s="313"/>
      <c r="X369" s="313"/>
      <c r="Y369" s="313"/>
      <c r="Z369" s="313"/>
    </row>
    <row r="370" spans="1:26" x14ac:dyDescent="0.25">
      <c r="A370" s="313"/>
      <c r="B370" s="322"/>
      <c r="C370" s="322"/>
      <c r="D370" s="313"/>
      <c r="E370" s="323"/>
      <c r="F370" s="312"/>
      <c r="G370" s="312"/>
      <c r="H370" s="324"/>
      <c r="I370" s="324"/>
      <c r="J370" s="313"/>
      <c r="K370" s="312"/>
      <c r="L370" s="313"/>
      <c r="M370" s="313"/>
      <c r="N370" s="313"/>
      <c r="O370" s="313"/>
      <c r="P370" s="313"/>
      <c r="Q370" s="313"/>
      <c r="R370" s="313"/>
      <c r="S370" s="313"/>
      <c r="T370" s="313"/>
      <c r="U370" s="313"/>
      <c r="V370" s="313"/>
      <c r="W370" s="313"/>
      <c r="X370" s="313"/>
      <c r="Y370" s="313"/>
      <c r="Z370" s="313"/>
    </row>
    <row r="371" spans="1:26" x14ac:dyDescent="0.25">
      <c r="A371" s="313"/>
      <c r="B371" s="322"/>
      <c r="C371" s="322"/>
      <c r="D371" s="313"/>
      <c r="E371" s="323"/>
      <c r="F371" s="312"/>
      <c r="G371" s="312"/>
      <c r="H371" s="324"/>
      <c r="I371" s="324"/>
      <c r="J371" s="313"/>
      <c r="K371" s="312"/>
      <c r="L371" s="313"/>
      <c r="M371" s="313"/>
      <c r="N371" s="313"/>
      <c r="O371" s="313"/>
      <c r="P371" s="313"/>
      <c r="Q371" s="313"/>
      <c r="R371" s="313"/>
      <c r="S371" s="313"/>
      <c r="T371" s="313"/>
      <c r="U371" s="313"/>
      <c r="V371" s="313"/>
      <c r="W371" s="313"/>
      <c r="X371" s="313"/>
      <c r="Y371" s="313"/>
      <c r="Z371" s="313"/>
    </row>
    <row r="372" spans="1:26" x14ac:dyDescent="0.25">
      <c r="A372" s="313"/>
      <c r="B372" s="322"/>
      <c r="C372" s="322"/>
      <c r="D372" s="313"/>
      <c r="E372" s="323"/>
      <c r="F372" s="312"/>
      <c r="G372" s="312"/>
      <c r="H372" s="324"/>
      <c r="I372" s="324"/>
      <c r="J372" s="313"/>
      <c r="K372" s="312"/>
      <c r="L372" s="313"/>
      <c r="M372" s="313"/>
      <c r="N372" s="313"/>
      <c r="O372" s="313"/>
      <c r="P372" s="313"/>
      <c r="Q372" s="313"/>
      <c r="R372" s="313"/>
      <c r="S372" s="313"/>
      <c r="T372" s="313"/>
      <c r="U372" s="313"/>
      <c r="V372" s="313"/>
      <c r="W372" s="313"/>
      <c r="X372" s="313"/>
      <c r="Y372" s="313"/>
      <c r="Z372" s="313"/>
    </row>
    <row r="373" spans="1:26" x14ac:dyDescent="0.25">
      <c r="A373" s="313"/>
      <c r="B373" s="322"/>
      <c r="C373" s="322"/>
      <c r="D373" s="313"/>
      <c r="E373" s="323"/>
      <c r="F373" s="312"/>
      <c r="G373" s="312"/>
      <c r="H373" s="324"/>
      <c r="I373" s="324"/>
      <c r="J373" s="313"/>
      <c r="K373" s="312"/>
      <c r="L373" s="313"/>
      <c r="M373" s="313"/>
      <c r="N373" s="313"/>
      <c r="O373" s="313"/>
      <c r="P373" s="313"/>
      <c r="Q373" s="313"/>
      <c r="R373" s="313"/>
      <c r="S373" s="313"/>
      <c r="T373" s="313"/>
      <c r="U373" s="313"/>
      <c r="V373" s="313"/>
      <c r="W373" s="313"/>
      <c r="X373" s="313"/>
      <c r="Y373" s="313"/>
      <c r="Z373" s="313"/>
    </row>
    <row r="374" spans="1:26" x14ac:dyDescent="0.25">
      <c r="A374" s="313"/>
      <c r="B374" s="322"/>
      <c r="C374" s="322"/>
      <c r="D374" s="313"/>
      <c r="E374" s="323"/>
      <c r="F374" s="312"/>
      <c r="G374" s="312"/>
      <c r="H374" s="324"/>
      <c r="I374" s="324"/>
      <c r="J374" s="313"/>
      <c r="K374" s="312"/>
      <c r="L374" s="313"/>
      <c r="M374" s="313"/>
      <c r="N374" s="313"/>
      <c r="O374" s="313"/>
      <c r="P374" s="313"/>
      <c r="Q374" s="313"/>
      <c r="R374" s="313"/>
      <c r="S374" s="313"/>
      <c r="T374" s="313"/>
      <c r="U374" s="313"/>
      <c r="V374" s="313"/>
      <c r="W374" s="313"/>
      <c r="X374" s="313"/>
      <c r="Y374" s="313"/>
      <c r="Z374" s="313"/>
    </row>
    <row r="375" spans="1:26" x14ac:dyDescent="0.25">
      <c r="A375" s="313"/>
      <c r="B375" s="322"/>
      <c r="C375" s="322"/>
      <c r="D375" s="313"/>
      <c r="E375" s="323"/>
      <c r="F375" s="312"/>
      <c r="G375" s="312"/>
      <c r="H375" s="324"/>
      <c r="I375" s="324"/>
      <c r="J375" s="313"/>
      <c r="K375" s="312"/>
      <c r="L375" s="313"/>
      <c r="M375" s="313"/>
      <c r="N375" s="313"/>
      <c r="O375" s="313"/>
      <c r="P375" s="313"/>
      <c r="Q375" s="313"/>
      <c r="R375" s="313"/>
      <c r="S375" s="313"/>
      <c r="T375" s="313"/>
      <c r="U375" s="313"/>
      <c r="V375" s="313"/>
      <c r="W375" s="313"/>
      <c r="X375" s="313"/>
      <c r="Y375" s="313"/>
      <c r="Z375" s="313"/>
    </row>
    <row r="376" spans="1:26" x14ac:dyDescent="0.25">
      <c r="A376" s="313"/>
      <c r="B376" s="322"/>
      <c r="C376" s="322"/>
      <c r="D376" s="313"/>
      <c r="E376" s="323"/>
      <c r="F376" s="312"/>
      <c r="G376" s="312"/>
      <c r="H376" s="324"/>
      <c r="I376" s="324"/>
      <c r="J376" s="313"/>
      <c r="K376" s="312"/>
      <c r="L376" s="313"/>
      <c r="M376" s="313"/>
      <c r="N376" s="313"/>
      <c r="O376" s="313"/>
      <c r="P376" s="313"/>
      <c r="Q376" s="313"/>
      <c r="R376" s="313"/>
      <c r="S376" s="313"/>
      <c r="T376" s="313"/>
      <c r="U376" s="313"/>
      <c r="V376" s="313"/>
      <c r="W376" s="313"/>
      <c r="X376" s="313"/>
      <c r="Y376" s="313"/>
      <c r="Z376" s="313"/>
    </row>
    <row r="377" spans="1:26" x14ac:dyDescent="0.25">
      <c r="A377" s="313"/>
      <c r="B377" s="322"/>
      <c r="C377" s="322"/>
      <c r="D377" s="313"/>
      <c r="E377" s="323"/>
      <c r="F377" s="312"/>
      <c r="G377" s="312"/>
      <c r="H377" s="324"/>
      <c r="I377" s="324"/>
      <c r="J377" s="313"/>
      <c r="K377" s="312"/>
      <c r="L377" s="313"/>
      <c r="M377" s="313"/>
      <c r="N377" s="313"/>
      <c r="O377" s="313"/>
      <c r="P377" s="313"/>
      <c r="Q377" s="313"/>
      <c r="R377" s="313"/>
      <c r="S377" s="313"/>
      <c r="T377" s="313"/>
      <c r="U377" s="313"/>
      <c r="V377" s="313"/>
      <c r="W377" s="313"/>
      <c r="X377" s="313"/>
      <c r="Y377" s="313"/>
      <c r="Z377" s="313"/>
    </row>
    <row r="378" spans="1:26" x14ac:dyDescent="0.25">
      <c r="A378" s="313"/>
      <c r="B378" s="322"/>
      <c r="C378" s="322"/>
      <c r="D378" s="313"/>
      <c r="E378" s="323"/>
      <c r="F378" s="312"/>
      <c r="G378" s="312"/>
      <c r="H378" s="324"/>
      <c r="I378" s="324"/>
      <c r="J378" s="313"/>
      <c r="K378" s="312"/>
      <c r="L378" s="313"/>
      <c r="M378" s="313"/>
      <c r="N378" s="313"/>
      <c r="O378" s="313"/>
      <c r="P378" s="313"/>
      <c r="Q378" s="313"/>
      <c r="R378" s="313"/>
      <c r="S378" s="313"/>
      <c r="T378" s="313"/>
      <c r="U378" s="313"/>
      <c r="V378" s="313"/>
      <c r="W378" s="313"/>
      <c r="X378" s="313"/>
      <c r="Y378" s="313"/>
      <c r="Z378" s="313"/>
    </row>
    <row r="379" spans="1:26" x14ac:dyDescent="0.25">
      <c r="A379" s="313"/>
      <c r="B379" s="322"/>
      <c r="C379" s="322"/>
      <c r="D379" s="313"/>
      <c r="E379" s="323"/>
      <c r="F379" s="312"/>
      <c r="G379" s="312"/>
      <c r="H379" s="324"/>
      <c r="I379" s="324"/>
      <c r="J379" s="313"/>
      <c r="K379" s="312"/>
      <c r="L379" s="313"/>
      <c r="M379" s="313"/>
      <c r="N379" s="313"/>
      <c r="O379" s="313"/>
      <c r="P379" s="313"/>
      <c r="Q379" s="313"/>
      <c r="R379" s="313"/>
      <c r="S379" s="313"/>
      <c r="T379" s="313"/>
      <c r="U379" s="313"/>
      <c r="V379" s="313"/>
      <c r="W379" s="313"/>
      <c r="X379" s="313"/>
      <c r="Y379" s="313"/>
      <c r="Z379" s="313"/>
    </row>
    <row r="380" spans="1:26" x14ac:dyDescent="0.25">
      <c r="A380" s="313"/>
      <c r="B380" s="322"/>
      <c r="C380" s="322"/>
      <c r="D380" s="313"/>
      <c r="E380" s="323"/>
      <c r="F380" s="312"/>
      <c r="G380" s="312"/>
      <c r="H380" s="324"/>
      <c r="I380" s="324"/>
      <c r="J380" s="313"/>
      <c r="K380" s="312"/>
      <c r="L380" s="313"/>
      <c r="M380" s="313"/>
      <c r="N380" s="313"/>
      <c r="O380" s="313"/>
      <c r="P380" s="313"/>
      <c r="Q380" s="313"/>
      <c r="R380" s="313"/>
      <c r="S380" s="313"/>
      <c r="T380" s="313"/>
      <c r="U380" s="313"/>
      <c r="V380" s="313"/>
      <c r="W380" s="313"/>
      <c r="X380" s="313"/>
      <c r="Y380" s="313"/>
      <c r="Z380" s="313"/>
    </row>
    <row r="381" spans="1:26" x14ac:dyDescent="0.25">
      <c r="A381" s="313"/>
      <c r="B381" s="322"/>
      <c r="C381" s="322"/>
      <c r="D381" s="313"/>
      <c r="E381" s="323"/>
      <c r="F381" s="312"/>
      <c r="G381" s="312"/>
      <c r="H381" s="324"/>
      <c r="I381" s="324"/>
      <c r="J381" s="313"/>
      <c r="K381" s="312"/>
      <c r="L381" s="313"/>
      <c r="M381" s="313"/>
      <c r="N381" s="313"/>
      <c r="O381" s="313"/>
      <c r="P381" s="313"/>
      <c r="Q381" s="313"/>
      <c r="R381" s="313"/>
      <c r="S381" s="313"/>
      <c r="T381" s="313"/>
      <c r="U381" s="313"/>
      <c r="V381" s="313"/>
      <c r="W381" s="313"/>
      <c r="X381" s="313"/>
      <c r="Y381" s="313"/>
      <c r="Z381" s="313"/>
    </row>
    <row r="382" spans="1:26" x14ac:dyDescent="0.25">
      <c r="A382" s="313"/>
      <c r="B382" s="322"/>
      <c r="C382" s="322"/>
      <c r="D382" s="313"/>
      <c r="E382" s="323"/>
      <c r="F382" s="312"/>
      <c r="G382" s="312"/>
      <c r="H382" s="324"/>
      <c r="I382" s="324"/>
      <c r="J382" s="313"/>
      <c r="K382" s="312"/>
      <c r="L382" s="313"/>
      <c r="M382" s="313"/>
      <c r="N382" s="313"/>
      <c r="O382" s="313"/>
      <c r="P382" s="313"/>
      <c r="Q382" s="313"/>
      <c r="R382" s="313"/>
      <c r="S382" s="313"/>
      <c r="T382" s="313"/>
      <c r="U382" s="313"/>
      <c r="V382" s="313"/>
      <c r="W382" s="313"/>
      <c r="X382" s="313"/>
      <c r="Y382" s="313"/>
      <c r="Z382" s="313"/>
    </row>
    <row r="383" spans="1:26" x14ac:dyDescent="0.25">
      <c r="A383" s="313"/>
      <c r="B383" s="322"/>
      <c r="C383" s="322"/>
      <c r="D383" s="313"/>
      <c r="E383" s="323"/>
      <c r="F383" s="312"/>
      <c r="G383" s="312"/>
      <c r="H383" s="324"/>
      <c r="I383" s="324"/>
      <c r="J383" s="313"/>
      <c r="K383" s="312"/>
      <c r="L383" s="313"/>
      <c r="M383" s="313"/>
      <c r="N383" s="313"/>
      <c r="O383" s="313"/>
      <c r="P383" s="313"/>
      <c r="Q383" s="313"/>
      <c r="R383" s="313"/>
      <c r="S383" s="313"/>
      <c r="T383" s="313"/>
      <c r="U383" s="313"/>
      <c r="V383" s="313"/>
      <c r="W383" s="313"/>
      <c r="X383" s="313"/>
      <c r="Y383" s="313"/>
      <c r="Z383" s="313"/>
    </row>
    <row r="384" spans="1:26" x14ac:dyDescent="0.25">
      <c r="A384" s="313"/>
      <c r="B384" s="322"/>
      <c r="C384" s="322"/>
      <c r="D384" s="313"/>
      <c r="E384" s="323"/>
      <c r="F384" s="312"/>
      <c r="G384" s="312"/>
      <c r="H384" s="324"/>
      <c r="I384" s="324"/>
      <c r="J384" s="313"/>
      <c r="K384" s="312"/>
      <c r="L384" s="313"/>
      <c r="M384" s="313"/>
      <c r="N384" s="313"/>
      <c r="O384" s="313"/>
      <c r="P384" s="313"/>
      <c r="Q384" s="313"/>
      <c r="R384" s="313"/>
      <c r="S384" s="313"/>
      <c r="T384" s="313"/>
      <c r="U384" s="313"/>
      <c r="V384" s="313"/>
      <c r="W384" s="313"/>
      <c r="X384" s="313"/>
      <c r="Y384" s="313"/>
      <c r="Z384" s="313"/>
    </row>
    <row r="385" spans="1:26" x14ac:dyDescent="0.25">
      <c r="A385" s="313"/>
      <c r="B385" s="322"/>
      <c r="C385" s="322"/>
      <c r="D385" s="313"/>
      <c r="E385" s="323"/>
      <c r="F385" s="312"/>
      <c r="G385" s="312"/>
      <c r="H385" s="324"/>
      <c r="I385" s="324"/>
      <c r="J385" s="313"/>
      <c r="K385" s="312"/>
      <c r="L385" s="313"/>
      <c r="M385" s="313"/>
      <c r="N385" s="313"/>
      <c r="O385" s="313"/>
      <c r="P385" s="313"/>
      <c r="Q385" s="313"/>
      <c r="R385" s="313"/>
      <c r="S385" s="313"/>
      <c r="T385" s="313"/>
      <c r="U385" s="313"/>
      <c r="V385" s="313"/>
      <c r="W385" s="313"/>
      <c r="X385" s="313"/>
      <c r="Y385" s="313"/>
      <c r="Z385" s="313"/>
    </row>
    <row r="386" spans="1:26" x14ac:dyDescent="0.25">
      <c r="A386" s="313"/>
      <c r="B386" s="322"/>
      <c r="C386" s="322"/>
      <c r="D386" s="313"/>
      <c r="E386" s="323"/>
      <c r="F386" s="312"/>
      <c r="G386" s="312"/>
      <c r="H386" s="324"/>
      <c r="I386" s="324"/>
      <c r="J386" s="313"/>
      <c r="K386" s="312"/>
      <c r="L386" s="313"/>
      <c r="M386" s="313"/>
      <c r="N386" s="313"/>
      <c r="O386" s="313"/>
      <c r="P386" s="313"/>
      <c r="Q386" s="313"/>
      <c r="R386" s="313"/>
      <c r="S386" s="313"/>
      <c r="T386" s="313"/>
      <c r="U386" s="313"/>
      <c r="V386" s="313"/>
      <c r="W386" s="313"/>
      <c r="X386" s="313"/>
      <c r="Y386" s="313"/>
      <c r="Z386" s="313"/>
    </row>
    <row r="387" spans="1:26" x14ac:dyDescent="0.25">
      <c r="A387" s="313"/>
      <c r="B387" s="322"/>
      <c r="C387" s="322"/>
      <c r="D387" s="313"/>
      <c r="E387" s="323"/>
      <c r="F387" s="312"/>
      <c r="G387" s="312"/>
      <c r="H387" s="324"/>
      <c r="I387" s="324"/>
      <c r="J387" s="313"/>
      <c r="K387" s="312"/>
      <c r="L387" s="313"/>
      <c r="M387" s="313"/>
      <c r="N387" s="313"/>
      <c r="O387" s="313"/>
      <c r="P387" s="313"/>
      <c r="Q387" s="313"/>
      <c r="R387" s="313"/>
      <c r="S387" s="313"/>
      <c r="T387" s="313"/>
      <c r="U387" s="313"/>
      <c r="V387" s="313"/>
      <c r="W387" s="313"/>
      <c r="X387" s="313"/>
      <c r="Y387" s="313"/>
      <c r="Z387" s="313"/>
    </row>
    <row r="388" spans="1:26" x14ac:dyDescent="0.25">
      <c r="A388" s="313"/>
      <c r="B388" s="322"/>
      <c r="C388" s="322"/>
      <c r="D388" s="313"/>
      <c r="E388" s="323"/>
      <c r="F388" s="312"/>
      <c r="G388" s="312"/>
      <c r="H388" s="324"/>
      <c r="I388" s="324"/>
      <c r="J388" s="313"/>
      <c r="K388" s="312"/>
      <c r="L388" s="313"/>
      <c r="M388" s="313"/>
      <c r="N388" s="313"/>
      <c r="O388" s="313"/>
      <c r="P388" s="313"/>
      <c r="Q388" s="313"/>
      <c r="R388" s="313"/>
      <c r="S388" s="313"/>
      <c r="T388" s="313"/>
      <c r="U388" s="313"/>
      <c r="V388" s="313"/>
      <c r="W388" s="313"/>
      <c r="X388" s="313"/>
      <c r="Y388" s="313"/>
      <c r="Z388" s="313"/>
    </row>
    <row r="389" spans="1:26" x14ac:dyDescent="0.25">
      <c r="A389" s="313"/>
      <c r="B389" s="322"/>
      <c r="C389" s="322"/>
      <c r="D389" s="313"/>
      <c r="E389" s="323"/>
      <c r="F389" s="312"/>
      <c r="G389" s="312"/>
      <c r="H389" s="324"/>
      <c r="I389" s="324"/>
      <c r="J389" s="313"/>
      <c r="K389" s="312"/>
      <c r="L389" s="313"/>
      <c r="M389" s="313"/>
      <c r="N389" s="313"/>
      <c r="O389" s="313"/>
      <c r="P389" s="313"/>
      <c r="Q389" s="313"/>
      <c r="R389" s="313"/>
      <c r="S389" s="313"/>
      <c r="T389" s="313"/>
      <c r="U389" s="313"/>
      <c r="V389" s="313"/>
      <c r="W389" s="313"/>
      <c r="X389" s="313"/>
      <c r="Y389" s="313"/>
      <c r="Z389" s="313"/>
    </row>
    <row r="390" spans="1:26" x14ac:dyDescent="0.25">
      <c r="A390" s="313"/>
      <c r="B390" s="322"/>
      <c r="C390" s="322"/>
      <c r="D390" s="313"/>
      <c r="E390" s="323"/>
      <c r="F390" s="312"/>
      <c r="G390" s="312"/>
      <c r="H390" s="324"/>
      <c r="I390" s="324"/>
      <c r="J390" s="313"/>
      <c r="K390" s="312"/>
      <c r="L390" s="313"/>
      <c r="M390" s="313"/>
      <c r="N390" s="313"/>
      <c r="O390" s="313"/>
      <c r="P390" s="313"/>
      <c r="Q390" s="313"/>
      <c r="R390" s="313"/>
      <c r="S390" s="313"/>
      <c r="T390" s="313"/>
      <c r="U390" s="313"/>
      <c r="V390" s="313"/>
      <c r="W390" s="313"/>
      <c r="X390" s="313"/>
      <c r="Y390" s="313"/>
      <c r="Z390" s="313"/>
    </row>
    <row r="391" spans="1:26" x14ac:dyDescent="0.25">
      <c r="A391" s="313"/>
      <c r="B391" s="322"/>
      <c r="C391" s="322"/>
      <c r="D391" s="313"/>
      <c r="E391" s="323"/>
      <c r="F391" s="312"/>
      <c r="G391" s="312"/>
      <c r="H391" s="324"/>
      <c r="I391" s="324"/>
      <c r="J391" s="313"/>
      <c r="K391" s="312"/>
      <c r="L391" s="313"/>
      <c r="M391" s="313"/>
      <c r="N391" s="313"/>
      <c r="O391" s="313"/>
      <c r="P391" s="313"/>
      <c r="Q391" s="313"/>
      <c r="R391" s="313"/>
      <c r="S391" s="313"/>
      <c r="T391" s="313"/>
      <c r="U391" s="313"/>
      <c r="V391" s="313"/>
      <c r="W391" s="313"/>
      <c r="X391" s="313"/>
      <c r="Y391" s="313"/>
      <c r="Z391" s="313"/>
    </row>
    <row r="392" spans="1:26" x14ac:dyDescent="0.25">
      <c r="A392" s="313"/>
      <c r="B392" s="322"/>
      <c r="C392" s="322"/>
      <c r="D392" s="313"/>
      <c r="E392" s="323"/>
      <c r="F392" s="312"/>
      <c r="G392" s="312"/>
      <c r="H392" s="324"/>
      <c r="I392" s="324"/>
      <c r="J392" s="313"/>
      <c r="K392" s="312"/>
      <c r="L392" s="313"/>
      <c r="M392" s="313"/>
      <c r="N392" s="313"/>
      <c r="O392" s="313"/>
      <c r="P392" s="313"/>
      <c r="Q392" s="313"/>
      <c r="R392" s="313"/>
      <c r="S392" s="313"/>
      <c r="T392" s="313"/>
      <c r="U392" s="313"/>
      <c r="V392" s="313"/>
      <c r="W392" s="313"/>
      <c r="X392" s="313"/>
      <c r="Y392" s="313"/>
      <c r="Z392" s="313"/>
    </row>
    <row r="393" spans="1:26" x14ac:dyDescent="0.25">
      <c r="A393" s="313"/>
      <c r="B393" s="322"/>
      <c r="C393" s="322"/>
      <c r="D393" s="313"/>
      <c r="E393" s="323"/>
      <c r="F393" s="312"/>
      <c r="G393" s="312"/>
      <c r="H393" s="324"/>
      <c r="I393" s="324"/>
      <c r="J393" s="313"/>
      <c r="K393" s="312"/>
      <c r="L393" s="313"/>
      <c r="M393" s="313"/>
      <c r="N393" s="313"/>
      <c r="O393" s="313"/>
      <c r="P393" s="313"/>
      <c r="Q393" s="313"/>
      <c r="R393" s="313"/>
      <c r="S393" s="313"/>
      <c r="T393" s="313"/>
      <c r="U393" s="313"/>
      <c r="V393" s="313"/>
      <c r="W393" s="313"/>
      <c r="X393" s="313"/>
      <c r="Y393" s="313"/>
      <c r="Z393" s="313"/>
    </row>
    <row r="394" spans="1:26" x14ac:dyDescent="0.25">
      <c r="A394" s="313"/>
      <c r="B394" s="322"/>
      <c r="C394" s="322"/>
      <c r="D394" s="313"/>
      <c r="E394" s="323"/>
      <c r="F394" s="312"/>
      <c r="G394" s="312"/>
      <c r="H394" s="324"/>
      <c r="I394" s="324"/>
      <c r="J394" s="313"/>
      <c r="K394" s="312"/>
      <c r="L394" s="313"/>
      <c r="M394" s="313"/>
      <c r="N394" s="313"/>
      <c r="O394" s="313"/>
      <c r="P394" s="313"/>
      <c r="Q394" s="313"/>
      <c r="R394" s="313"/>
      <c r="S394" s="313"/>
      <c r="T394" s="313"/>
      <c r="U394" s="313"/>
      <c r="V394" s="313"/>
      <c r="W394" s="313"/>
      <c r="X394" s="313"/>
      <c r="Y394" s="313"/>
      <c r="Z394" s="313"/>
    </row>
    <row r="395" spans="1:26" x14ac:dyDescent="0.25">
      <c r="A395" s="313"/>
      <c r="B395" s="322"/>
      <c r="C395" s="322"/>
      <c r="D395" s="313"/>
      <c r="E395" s="323"/>
      <c r="F395" s="312"/>
      <c r="G395" s="312"/>
      <c r="H395" s="324"/>
      <c r="I395" s="324"/>
      <c r="J395" s="313"/>
      <c r="K395" s="312"/>
      <c r="L395" s="313"/>
      <c r="M395" s="313"/>
      <c r="N395" s="313"/>
      <c r="O395" s="313"/>
      <c r="P395" s="313"/>
      <c r="Q395" s="313"/>
      <c r="R395" s="313"/>
      <c r="S395" s="313"/>
      <c r="T395" s="313"/>
      <c r="U395" s="313"/>
      <c r="V395" s="313"/>
      <c r="W395" s="313"/>
      <c r="X395" s="313"/>
      <c r="Y395" s="313"/>
      <c r="Z395" s="313"/>
    </row>
    <row r="396" spans="1:26" x14ac:dyDescent="0.25">
      <c r="A396" s="313"/>
      <c r="B396" s="322"/>
      <c r="C396" s="322"/>
      <c r="D396" s="313"/>
      <c r="E396" s="323"/>
      <c r="F396" s="312"/>
      <c r="G396" s="312"/>
      <c r="H396" s="324"/>
      <c r="I396" s="324"/>
      <c r="J396" s="313"/>
      <c r="K396" s="312"/>
      <c r="L396" s="313"/>
      <c r="M396" s="313"/>
      <c r="N396" s="313"/>
      <c r="O396" s="313"/>
      <c r="P396" s="313"/>
      <c r="Q396" s="313"/>
      <c r="R396" s="313"/>
      <c r="S396" s="313"/>
      <c r="T396" s="313"/>
      <c r="U396" s="313"/>
      <c r="V396" s="313"/>
      <c r="W396" s="313"/>
      <c r="X396" s="313"/>
      <c r="Y396" s="313"/>
      <c r="Z396" s="313"/>
    </row>
    <row r="397" spans="1:26" x14ac:dyDescent="0.25">
      <c r="A397" s="313"/>
      <c r="B397" s="322"/>
      <c r="C397" s="322"/>
      <c r="D397" s="313"/>
      <c r="E397" s="323"/>
      <c r="F397" s="312"/>
      <c r="G397" s="312"/>
      <c r="H397" s="324"/>
      <c r="I397" s="324"/>
      <c r="J397" s="313"/>
      <c r="K397" s="312"/>
      <c r="L397" s="313"/>
      <c r="M397" s="313"/>
      <c r="N397" s="313"/>
      <c r="O397" s="313"/>
      <c r="P397" s="313"/>
      <c r="Q397" s="313"/>
      <c r="R397" s="313"/>
      <c r="S397" s="313"/>
      <c r="T397" s="313"/>
      <c r="U397" s="313"/>
      <c r="V397" s="313"/>
      <c r="W397" s="313"/>
      <c r="X397" s="313"/>
      <c r="Y397" s="313"/>
      <c r="Z397" s="313"/>
    </row>
    <row r="398" spans="1:26" x14ac:dyDescent="0.25">
      <c r="A398" s="313"/>
      <c r="B398" s="322"/>
      <c r="C398" s="322"/>
      <c r="D398" s="313"/>
      <c r="E398" s="323"/>
      <c r="F398" s="312"/>
      <c r="G398" s="312"/>
      <c r="H398" s="324"/>
      <c r="I398" s="324"/>
      <c r="J398" s="313"/>
      <c r="K398" s="312"/>
      <c r="L398" s="313"/>
      <c r="M398" s="313"/>
      <c r="N398" s="313"/>
      <c r="O398" s="313"/>
      <c r="P398" s="313"/>
      <c r="Q398" s="313"/>
      <c r="R398" s="313"/>
      <c r="S398" s="313"/>
      <c r="T398" s="313"/>
      <c r="U398" s="313"/>
      <c r="V398" s="313"/>
      <c r="W398" s="313"/>
      <c r="X398" s="313"/>
      <c r="Y398" s="313"/>
      <c r="Z398" s="313"/>
    </row>
    <row r="399" spans="1:26" x14ac:dyDescent="0.25">
      <c r="A399" s="313"/>
      <c r="B399" s="322"/>
      <c r="C399" s="322"/>
      <c r="D399" s="313"/>
      <c r="E399" s="323"/>
      <c r="F399" s="312"/>
      <c r="G399" s="312"/>
      <c r="H399" s="324"/>
      <c r="I399" s="324"/>
      <c r="J399" s="313"/>
      <c r="K399" s="312"/>
      <c r="L399" s="313"/>
      <c r="M399" s="313"/>
      <c r="N399" s="313"/>
      <c r="O399" s="313"/>
      <c r="P399" s="313"/>
      <c r="Q399" s="313"/>
      <c r="R399" s="313"/>
      <c r="S399" s="313"/>
      <c r="T399" s="313"/>
      <c r="U399" s="313"/>
      <c r="V399" s="313"/>
      <c r="W399" s="313"/>
      <c r="X399" s="313"/>
      <c r="Y399" s="313"/>
      <c r="Z399" s="313"/>
    </row>
    <row r="400" spans="1:26" x14ac:dyDescent="0.25">
      <c r="A400" s="313"/>
      <c r="B400" s="322"/>
      <c r="C400" s="322"/>
      <c r="D400" s="313"/>
      <c r="E400" s="323"/>
      <c r="F400" s="312"/>
      <c r="G400" s="312"/>
      <c r="H400" s="324"/>
      <c r="I400" s="324"/>
      <c r="J400" s="313"/>
      <c r="K400" s="312"/>
      <c r="L400" s="313"/>
      <c r="M400" s="313"/>
      <c r="N400" s="313"/>
      <c r="O400" s="313"/>
      <c r="P400" s="313"/>
      <c r="Q400" s="313"/>
      <c r="R400" s="313"/>
      <c r="S400" s="313"/>
      <c r="T400" s="313"/>
      <c r="U400" s="313"/>
      <c r="V400" s="313"/>
      <c r="W400" s="313"/>
      <c r="X400" s="313"/>
      <c r="Y400" s="313"/>
      <c r="Z400" s="313"/>
    </row>
    <row r="401" spans="1:26" x14ac:dyDescent="0.25">
      <c r="A401" s="313"/>
      <c r="B401" s="322"/>
      <c r="C401" s="322"/>
      <c r="D401" s="313"/>
      <c r="E401" s="323"/>
      <c r="F401" s="312"/>
      <c r="G401" s="312"/>
      <c r="H401" s="324"/>
      <c r="I401" s="324"/>
      <c r="J401" s="313"/>
      <c r="K401" s="312"/>
      <c r="L401" s="313"/>
      <c r="M401" s="313"/>
      <c r="N401" s="313"/>
      <c r="O401" s="313"/>
      <c r="P401" s="313"/>
      <c r="Q401" s="313"/>
      <c r="R401" s="313"/>
      <c r="S401" s="313"/>
      <c r="T401" s="313"/>
      <c r="U401" s="313"/>
      <c r="V401" s="313"/>
      <c r="W401" s="313"/>
      <c r="X401" s="313"/>
      <c r="Y401" s="313"/>
      <c r="Z401" s="313"/>
    </row>
    <row r="402" spans="1:26" x14ac:dyDescent="0.25">
      <c r="A402" s="313"/>
      <c r="B402" s="322"/>
      <c r="C402" s="322"/>
      <c r="D402" s="313"/>
      <c r="E402" s="323"/>
      <c r="F402" s="312"/>
      <c r="G402" s="312"/>
      <c r="H402" s="324"/>
      <c r="I402" s="324"/>
      <c r="J402" s="313"/>
      <c r="K402" s="312"/>
      <c r="L402" s="313"/>
      <c r="M402" s="313"/>
      <c r="N402" s="313"/>
      <c r="O402" s="313"/>
      <c r="P402" s="313"/>
      <c r="Q402" s="313"/>
      <c r="R402" s="313"/>
      <c r="S402" s="313"/>
      <c r="T402" s="313"/>
      <c r="U402" s="313"/>
      <c r="V402" s="313"/>
      <c r="W402" s="313"/>
      <c r="X402" s="313"/>
      <c r="Y402" s="313"/>
      <c r="Z402" s="313"/>
    </row>
    <row r="403" spans="1:26" x14ac:dyDescent="0.25">
      <c r="A403" s="313"/>
      <c r="B403" s="322"/>
      <c r="C403" s="322"/>
      <c r="D403" s="313"/>
      <c r="E403" s="323"/>
      <c r="F403" s="312"/>
      <c r="G403" s="312"/>
      <c r="H403" s="324"/>
      <c r="I403" s="324"/>
      <c r="J403" s="313"/>
      <c r="K403" s="312"/>
      <c r="L403" s="313"/>
      <c r="M403" s="313"/>
      <c r="N403" s="313"/>
      <c r="O403" s="313"/>
      <c r="P403" s="313"/>
      <c r="Q403" s="313"/>
      <c r="R403" s="313"/>
      <c r="S403" s="313"/>
      <c r="T403" s="313"/>
      <c r="U403" s="313"/>
      <c r="V403" s="313"/>
      <c r="W403" s="313"/>
      <c r="X403" s="313"/>
      <c r="Y403" s="313"/>
      <c r="Z403" s="313"/>
    </row>
    <row r="404" spans="1:26" x14ac:dyDescent="0.25">
      <c r="A404" s="313"/>
      <c r="B404" s="322"/>
      <c r="C404" s="322"/>
      <c r="D404" s="313"/>
      <c r="E404" s="323"/>
      <c r="F404" s="312"/>
      <c r="G404" s="312"/>
      <c r="H404" s="324"/>
      <c r="I404" s="324"/>
      <c r="J404" s="313"/>
      <c r="K404" s="312"/>
      <c r="L404" s="313"/>
      <c r="M404" s="313"/>
      <c r="N404" s="313"/>
      <c r="O404" s="313"/>
      <c r="P404" s="313"/>
      <c r="Q404" s="313"/>
      <c r="R404" s="313"/>
      <c r="S404" s="313"/>
      <c r="T404" s="313"/>
      <c r="U404" s="313"/>
      <c r="V404" s="313"/>
      <c r="W404" s="313"/>
      <c r="X404" s="313"/>
      <c r="Y404" s="313"/>
      <c r="Z404" s="313"/>
    </row>
    <row r="405" spans="1:26" x14ac:dyDescent="0.25">
      <c r="A405" s="313"/>
      <c r="B405" s="322"/>
      <c r="C405" s="322"/>
      <c r="D405" s="313"/>
      <c r="E405" s="323"/>
      <c r="F405" s="312"/>
      <c r="G405" s="312"/>
      <c r="H405" s="324"/>
      <c r="I405" s="324"/>
      <c r="J405" s="313"/>
      <c r="K405" s="312"/>
      <c r="L405" s="313"/>
      <c r="M405" s="313"/>
      <c r="N405" s="313"/>
      <c r="O405" s="313"/>
      <c r="P405" s="313"/>
      <c r="Q405" s="313"/>
      <c r="R405" s="313"/>
      <c r="S405" s="313"/>
      <c r="T405" s="313"/>
      <c r="U405" s="313"/>
      <c r="V405" s="313"/>
      <c r="W405" s="313"/>
      <c r="X405" s="313"/>
      <c r="Y405" s="313"/>
      <c r="Z405" s="313"/>
    </row>
    <row r="406" spans="1:26" x14ac:dyDescent="0.25">
      <c r="A406" s="313"/>
      <c r="B406" s="322"/>
      <c r="C406" s="322"/>
      <c r="D406" s="313"/>
      <c r="E406" s="323"/>
      <c r="F406" s="312"/>
      <c r="G406" s="312"/>
      <c r="H406" s="324"/>
      <c r="I406" s="324"/>
      <c r="J406" s="313"/>
      <c r="K406" s="312"/>
      <c r="L406" s="313"/>
      <c r="M406" s="313"/>
      <c r="N406" s="313"/>
      <c r="O406" s="313"/>
      <c r="P406" s="313"/>
      <c r="Q406" s="313"/>
      <c r="R406" s="313"/>
      <c r="S406" s="313"/>
      <c r="T406" s="313"/>
      <c r="U406" s="313"/>
      <c r="V406" s="313"/>
      <c r="W406" s="313"/>
      <c r="X406" s="313"/>
      <c r="Y406" s="313"/>
      <c r="Z406" s="313"/>
    </row>
    <row r="407" spans="1:26" x14ac:dyDescent="0.25">
      <c r="A407" s="313"/>
      <c r="B407" s="322"/>
      <c r="C407" s="322"/>
      <c r="D407" s="313"/>
      <c r="E407" s="323"/>
      <c r="F407" s="312"/>
      <c r="G407" s="312"/>
      <c r="H407" s="324"/>
      <c r="I407" s="324"/>
      <c r="J407" s="313"/>
      <c r="K407" s="312"/>
      <c r="L407" s="313"/>
      <c r="M407" s="313"/>
      <c r="N407" s="313"/>
      <c r="O407" s="313"/>
      <c r="P407" s="313"/>
      <c r="Q407" s="313"/>
      <c r="R407" s="313"/>
      <c r="S407" s="313"/>
      <c r="T407" s="313"/>
      <c r="U407" s="313"/>
      <c r="V407" s="313"/>
      <c r="W407" s="313"/>
      <c r="X407" s="313"/>
      <c r="Y407" s="313"/>
      <c r="Z407" s="313"/>
    </row>
    <row r="408" spans="1:26" x14ac:dyDescent="0.25">
      <c r="A408" s="313"/>
      <c r="B408" s="322"/>
      <c r="C408" s="322"/>
      <c r="D408" s="313"/>
      <c r="E408" s="323"/>
      <c r="F408" s="312"/>
      <c r="G408" s="312"/>
      <c r="H408" s="324"/>
      <c r="I408" s="324"/>
      <c r="J408" s="313"/>
      <c r="K408" s="312"/>
      <c r="L408" s="313"/>
      <c r="M408" s="313"/>
      <c r="N408" s="313"/>
      <c r="O408" s="313"/>
      <c r="P408" s="313"/>
      <c r="Q408" s="313"/>
      <c r="R408" s="313"/>
      <c r="S408" s="313"/>
      <c r="T408" s="313"/>
      <c r="U408" s="313"/>
      <c r="V408" s="313"/>
      <c r="W408" s="313"/>
      <c r="X408" s="313"/>
      <c r="Y408" s="313"/>
      <c r="Z408" s="313"/>
    </row>
    <row r="409" spans="1:26" x14ac:dyDescent="0.25">
      <c r="A409" s="313"/>
      <c r="B409" s="322"/>
      <c r="C409" s="322"/>
      <c r="D409" s="313"/>
      <c r="E409" s="323"/>
      <c r="F409" s="312"/>
      <c r="G409" s="312"/>
      <c r="H409" s="324"/>
      <c r="I409" s="324"/>
      <c r="J409" s="313"/>
      <c r="K409" s="312"/>
      <c r="L409" s="313"/>
      <c r="M409" s="313"/>
      <c r="N409" s="313"/>
      <c r="O409" s="313"/>
      <c r="P409" s="313"/>
      <c r="Q409" s="313"/>
      <c r="R409" s="313"/>
      <c r="S409" s="313"/>
      <c r="T409" s="313"/>
      <c r="U409" s="313"/>
      <c r="V409" s="313"/>
      <c r="W409" s="313"/>
      <c r="X409" s="313"/>
      <c r="Y409" s="313"/>
      <c r="Z409" s="313"/>
    </row>
    <row r="410" spans="1:26" x14ac:dyDescent="0.25">
      <c r="A410" s="313"/>
      <c r="B410" s="322"/>
      <c r="C410" s="322"/>
      <c r="D410" s="313"/>
      <c r="E410" s="323"/>
      <c r="F410" s="312"/>
      <c r="G410" s="312"/>
      <c r="H410" s="324"/>
      <c r="I410" s="324"/>
      <c r="J410" s="313"/>
      <c r="K410" s="312"/>
      <c r="L410" s="313"/>
      <c r="M410" s="313"/>
      <c r="N410" s="313"/>
      <c r="O410" s="313"/>
      <c r="P410" s="313"/>
      <c r="Q410" s="313"/>
      <c r="R410" s="313"/>
      <c r="S410" s="313"/>
      <c r="T410" s="313"/>
      <c r="U410" s="313"/>
      <c r="V410" s="313"/>
      <c r="W410" s="313"/>
      <c r="X410" s="313"/>
      <c r="Y410" s="313"/>
      <c r="Z410" s="313"/>
    </row>
    <row r="411" spans="1:26" x14ac:dyDescent="0.25">
      <c r="A411" s="313"/>
      <c r="B411" s="322"/>
      <c r="C411" s="322"/>
      <c r="D411" s="313"/>
      <c r="E411" s="323"/>
      <c r="F411" s="312"/>
      <c r="G411" s="312"/>
      <c r="H411" s="324"/>
      <c r="I411" s="324"/>
      <c r="J411" s="313"/>
      <c r="K411" s="312"/>
      <c r="L411" s="313"/>
      <c r="M411" s="313"/>
      <c r="N411" s="313"/>
      <c r="O411" s="313"/>
      <c r="P411" s="313"/>
      <c r="Q411" s="313"/>
      <c r="R411" s="313"/>
      <c r="S411" s="313"/>
      <c r="T411" s="313"/>
      <c r="U411" s="313"/>
      <c r="V411" s="313"/>
      <c r="W411" s="313"/>
      <c r="X411" s="313"/>
      <c r="Y411" s="313"/>
      <c r="Z411" s="313"/>
    </row>
    <row r="412" spans="1:26" x14ac:dyDescent="0.25">
      <c r="A412" s="313"/>
      <c r="B412" s="322"/>
      <c r="C412" s="322"/>
      <c r="D412" s="313"/>
      <c r="E412" s="323"/>
      <c r="F412" s="312"/>
      <c r="G412" s="312"/>
      <c r="H412" s="324"/>
      <c r="I412" s="324"/>
      <c r="J412" s="313"/>
      <c r="K412" s="312"/>
      <c r="L412" s="313"/>
      <c r="M412" s="313"/>
      <c r="N412" s="313"/>
      <c r="O412" s="313"/>
      <c r="P412" s="313"/>
      <c r="Q412" s="313"/>
      <c r="R412" s="313"/>
      <c r="S412" s="313"/>
      <c r="T412" s="313"/>
      <c r="U412" s="313"/>
      <c r="V412" s="313"/>
      <c r="W412" s="313"/>
      <c r="X412" s="313"/>
      <c r="Y412" s="313"/>
      <c r="Z412" s="313"/>
    </row>
    <row r="413" spans="1:26" x14ac:dyDescent="0.25">
      <c r="A413" s="313"/>
      <c r="B413" s="322"/>
      <c r="C413" s="322"/>
      <c r="D413" s="313"/>
      <c r="E413" s="323"/>
      <c r="F413" s="312"/>
      <c r="G413" s="312"/>
      <c r="H413" s="324"/>
      <c r="I413" s="324"/>
      <c r="J413" s="313"/>
      <c r="K413" s="312"/>
      <c r="L413" s="313"/>
      <c r="M413" s="313"/>
      <c r="N413" s="313"/>
      <c r="O413" s="313"/>
      <c r="P413" s="313"/>
      <c r="Q413" s="313"/>
      <c r="R413" s="313"/>
      <c r="S413" s="313"/>
      <c r="T413" s="313"/>
      <c r="U413" s="313"/>
      <c r="V413" s="313"/>
      <c r="W413" s="313"/>
      <c r="X413" s="313"/>
      <c r="Y413" s="313"/>
      <c r="Z413" s="313"/>
    </row>
    <row r="414" spans="1:26" x14ac:dyDescent="0.25">
      <c r="A414" s="313"/>
      <c r="B414" s="322"/>
      <c r="C414" s="322"/>
      <c r="D414" s="313"/>
      <c r="E414" s="323"/>
      <c r="F414" s="312"/>
      <c r="G414" s="312"/>
      <c r="H414" s="324"/>
      <c r="I414" s="324"/>
      <c r="J414" s="313"/>
      <c r="K414" s="312"/>
      <c r="L414" s="313"/>
      <c r="M414" s="313"/>
      <c r="N414" s="313"/>
      <c r="O414" s="313"/>
      <c r="P414" s="313"/>
      <c r="Q414" s="313"/>
      <c r="R414" s="313"/>
      <c r="S414" s="313"/>
      <c r="T414" s="313"/>
      <c r="U414" s="313"/>
      <c r="V414" s="313"/>
      <c r="W414" s="313"/>
      <c r="X414" s="313"/>
      <c r="Y414" s="313"/>
      <c r="Z414" s="313"/>
    </row>
    <row r="415" spans="1:26" x14ac:dyDescent="0.25">
      <c r="A415" s="313"/>
      <c r="B415" s="322"/>
      <c r="C415" s="322"/>
      <c r="D415" s="313"/>
      <c r="E415" s="323"/>
      <c r="F415" s="312"/>
      <c r="G415" s="312"/>
      <c r="H415" s="324"/>
      <c r="I415" s="324"/>
      <c r="J415" s="313"/>
      <c r="K415" s="312"/>
      <c r="L415" s="313"/>
      <c r="M415" s="313"/>
      <c r="N415" s="313"/>
      <c r="O415" s="313"/>
      <c r="P415" s="313"/>
      <c r="Q415" s="313"/>
      <c r="R415" s="313"/>
      <c r="S415" s="313"/>
      <c r="T415" s="313"/>
      <c r="U415" s="313"/>
      <c r="V415" s="313"/>
      <c r="W415" s="313"/>
      <c r="X415" s="313"/>
      <c r="Y415" s="313"/>
      <c r="Z415" s="313"/>
    </row>
    <row r="416" spans="1:26" x14ac:dyDescent="0.25">
      <c r="A416" s="313"/>
      <c r="B416" s="322"/>
      <c r="C416" s="322"/>
      <c r="D416" s="313"/>
      <c r="E416" s="323"/>
      <c r="F416" s="312"/>
      <c r="G416" s="312"/>
      <c r="H416" s="324"/>
      <c r="I416" s="324"/>
      <c r="J416" s="313"/>
      <c r="K416" s="312"/>
      <c r="L416" s="313"/>
      <c r="M416" s="313"/>
      <c r="N416" s="313"/>
      <c r="O416" s="313"/>
      <c r="P416" s="313"/>
      <c r="Q416" s="313"/>
      <c r="R416" s="313"/>
      <c r="S416" s="313"/>
      <c r="T416" s="313"/>
      <c r="U416" s="313"/>
      <c r="V416" s="313"/>
      <c r="W416" s="313"/>
      <c r="X416" s="313"/>
      <c r="Y416" s="313"/>
      <c r="Z416" s="313"/>
    </row>
    <row r="417" spans="1:26" x14ac:dyDescent="0.25">
      <c r="A417" s="313"/>
      <c r="B417" s="322"/>
      <c r="C417" s="322"/>
      <c r="D417" s="313"/>
      <c r="E417" s="323"/>
      <c r="F417" s="312"/>
      <c r="G417" s="312"/>
      <c r="H417" s="324"/>
      <c r="I417" s="324"/>
      <c r="J417" s="313"/>
      <c r="K417" s="312"/>
      <c r="L417" s="313"/>
      <c r="M417" s="313"/>
      <c r="N417" s="313"/>
      <c r="O417" s="313"/>
      <c r="P417" s="313"/>
      <c r="Q417" s="313"/>
      <c r="R417" s="313"/>
      <c r="S417" s="313"/>
      <c r="T417" s="313"/>
      <c r="U417" s="313"/>
      <c r="V417" s="313"/>
      <c r="W417" s="313"/>
      <c r="X417" s="313"/>
      <c r="Y417" s="313"/>
      <c r="Z417" s="313"/>
    </row>
    <row r="418" spans="1:26" x14ac:dyDescent="0.25">
      <c r="A418" s="313"/>
      <c r="B418" s="322"/>
      <c r="C418" s="322"/>
      <c r="D418" s="313"/>
      <c r="E418" s="323"/>
      <c r="F418" s="312"/>
      <c r="G418" s="312"/>
      <c r="H418" s="324"/>
      <c r="I418" s="324"/>
      <c r="J418" s="313"/>
      <c r="K418" s="312"/>
      <c r="L418" s="313"/>
      <c r="M418" s="313"/>
      <c r="N418" s="313"/>
      <c r="O418" s="313"/>
      <c r="P418" s="313"/>
      <c r="Q418" s="313"/>
      <c r="R418" s="313"/>
      <c r="S418" s="313"/>
      <c r="T418" s="313"/>
      <c r="U418" s="313"/>
      <c r="V418" s="313"/>
      <c r="W418" s="313"/>
      <c r="X418" s="313"/>
      <c r="Y418" s="313"/>
      <c r="Z418" s="313"/>
    </row>
    <row r="419" spans="1:26" x14ac:dyDescent="0.25">
      <c r="A419" s="313"/>
      <c r="B419" s="322"/>
      <c r="C419" s="322"/>
      <c r="D419" s="313"/>
      <c r="E419" s="323"/>
      <c r="F419" s="312"/>
      <c r="G419" s="312"/>
      <c r="H419" s="324"/>
      <c r="I419" s="324"/>
      <c r="J419" s="313"/>
      <c r="K419" s="312"/>
      <c r="L419" s="313"/>
      <c r="M419" s="313"/>
      <c r="N419" s="313"/>
      <c r="O419" s="313"/>
      <c r="P419" s="313"/>
      <c r="Q419" s="313"/>
      <c r="R419" s="313"/>
      <c r="S419" s="313"/>
      <c r="T419" s="313"/>
      <c r="U419" s="313"/>
      <c r="V419" s="313"/>
      <c r="W419" s="313"/>
      <c r="X419" s="313"/>
      <c r="Y419" s="313"/>
      <c r="Z419" s="313"/>
    </row>
    <row r="420" spans="1:26" x14ac:dyDescent="0.25">
      <c r="A420" s="313"/>
      <c r="B420" s="322"/>
      <c r="C420" s="322"/>
      <c r="D420" s="313"/>
      <c r="E420" s="323"/>
      <c r="F420" s="312"/>
      <c r="G420" s="312"/>
      <c r="H420" s="324"/>
      <c r="I420" s="324"/>
      <c r="J420" s="313"/>
      <c r="K420" s="312"/>
      <c r="L420" s="313"/>
      <c r="M420" s="313"/>
      <c r="N420" s="313"/>
      <c r="O420" s="313"/>
      <c r="P420" s="313"/>
      <c r="Q420" s="313"/>
      <c r="R420" s="313"/>
      <c r="S420" s="313"/>
      <c r="T420" s="313"/>
      <c r="U420" s="313"/>
      <c r="V420" s="313"/>
      <c r="W420" s="313"/>
      <c r="X420" s="313"/>
      <c r="Y420" s="313"/>
      <c r="Z420" s="313"/>
    </row>
    <row r="421" spans="1:26" x14ac:dyDescent="0.25">
      <c r="A421" s="313"/>
      <c r="B421" s="322"/>
      <c r="C421" s="322"/>
      <c r="D421" s="313"/>
      <c r="E421" s="323"/>
      <c r="F421" s="312"/>
      <c r="G421" s="312"/>
      <c r="H421" s="324"/>
      <c r="I421" s="324"/>
      <c r="J421" s="313"/>
      <c r="K421" s="312"/>
      <c r="L421" s="313"/>
      <c r="M421" s="313"/>
      <c r="N421" s="313"/>
      <c r="O421" s="313"/>
      <c r="P421" s="313"/>
      <c r="Q421" s="313"/>
      <c r="R421" s="313"/>
      <c r="S421" s="313"/>
      <c r="T421" s="313"/>
      <c r="U421" s="313"/>
      <c r="V421" s="313"/>
      <c r="W421" s="313"/>
      <c r="X421" s="313"/>
      <c r="Y421" s="313"/>
      <c r="Z421" s="313"/>
    </row>
    <row r="422" spans="1:26" x14ac:dyDescent="0.25">
      <c r="A422" s="313"/>
      <c r="B422" s="322"/>
      <c r="C422" s="322"/>
      <c r="D422" s="313"/>
      <c r="E422" s="323"/>
      <c r="F422" s="312"/>
      <c r="G422" s="312"/>
      <c r="H422" s="324"/>
      <c r="I422" s="324"/>
      <c r="J422" s="313"/>
      <c r="K422" s="312"/>
      <c r="L422" s="313"/>
      <c r="M422" s="313"/>
      <c r="N422" s="313"/>
      <c r="O422" s="313"/>
      <c r="P422" s="313"/>
      <c r="Q422" s="313"/>
      <c r="R422" s="313"/>
      <c r="S422" s="313"/>
      <c r="T422" s="313"/>
      <c r="U422" s="313"/>
      <c r="V422" s="313"/>
      <c r="W422" s="313"/>
      <c r="X422" s="313"/>
      <c r="Y422" s="313"/>
      <c r="Z422" s="313"/>
    </row>
    <row r="423" spans="1:26" x14ac:dyDescent="0.25">
      <c r="A423" s="313"/>
      <c r="B423" s="322"/>
      <c r="C423" s="322"/>
      <c r="D423" s="313"/>
      <c r="E423" s="323"/>
      <c r="F423" s="312"/>
      <c r="G423" s="312"/>
      <c r="H423" s="324"/>
      <c r="I423" s="324"/>
      <c r="J423" s="313"/>
      <c r="K423" s="312"/>
      <c r="L423" s="313"/>
      <c r="M423" s="313"/>
      <c r="N423" s="313"/>
      <c r="O423" s="313"/>
      <c r="P423" s="313"/>
      <c r="Q423" s="313"/>
      <c r="R423" s="313"/>
      <c r="S423" s="313"/>
      <c r="T423" s="313"/>
      <c r="U423" s="313"/>
      <c r="V423" s="313"/>
      <c r="W423" s="313"/>
      <c r="X423" s="313"/>
      <c r="Y423" s="313"/>
      <c r="Z423" s="313"/>
    </row>
    <row r="424" spans="1:26" x14ac:dyDescent="0.25">
      <c r="A424" s="313"/>
      <c r="B424" s="322"/>
      <c r="C424" s="322"/>
      <c r="D424" s="313"/>
      <c r="E424" s="323"/>
      <c r="F424" s="312"/>
      <c r="G424" s="312"/>
      <c r="H424" s="324"/>
      <c r="I424" s="324"/>
      <c r="J424" s="313"/>
      <c r="K424" s="312"/>
      <c r="L424" s="313"/>
      <c r="M424" s="313"/>
      <c r="N424" s="313"/>
      <c r="O424" s="313"/>
      <c r="P424" s="313"/>
      <c r="Q424" s="313"/>
      <c r="R424" s="313"/>
      <c r="S424" s="313"/>
      <c r="T424" s="313"/>
      <c r="U424" s="313"/>
      <c r="V424" s="313"/>
      <c r="W424" s="313"/>
      <c r="X424" s="313"/>
      <c r="Y424" s="313"/>
      <c r="Z424" s="313"/>
    </row>
    <row r="425" spans="1:26" x14ac:dyDescent="0.25">
      <c r="A425" s="313"/>
      <c r="B425" s="322"/>
      <c r="C425" s="322"/>
      <c r="D425" s="313"/>
      <c r="E425" s="323"/>
      <c r="F425" s="312"/>
      <c r="G425" s="312"/>
      <c r="H425" s="324"/>
      <c r="I425" s="324"/>
      <c r="J425" s="313"/>
      <c r="K425" s="312"/>
      <c r="L425" s="313"/>
      <c r="M425" s="313"/>
      <c r="N425" s="313"/>
      <c r="O425" s="313"/>
      <c r="P425" s="313"/>
      <c r="Q425" s="313"/>
      <c r="R425" s="313"/>
      <c r="S425" s="313"/>
      <c r="T425" s="313"/>
      <c r="U425" s="313"/>
      <c r="V425" s="313"/>
      <c r="W425" s="313"/>
      <c r="X425" s="313"/>
      <c r="Y425" s="313"/>
      <c r="Z425" s="313"/>
    </row>
    <row r="426" spans="1:26" x14ac:dyDescent="0.25">
      <c r="A426" s="313"/>
      <c r="B426" s="322"/>
      <c r="C426" s="322"/>
      <c r="D426" s="313"/>
      <c r="E426" s="323"/>
      <c r="F426" s="312"/>
      <c r="G426" s="312"/>
      <c r="H426" s="324"/>
      <c r="I426" s="324"/>
      <c r="J426" s="313"/>
      <c r="K426" s="312"/>
      <c r="L426" s="313"/>
      <c r="M426" s="313"/>
      <c r="N426" s="313"/>
      <c r="O426" s="313"/>
      <c r="P426" s="313"/>
      <c r="Q426" s="313"/>
      <c r="R426" s="313"/>
      <c r="S426" s="313"/>
      <c r="T426" s="313"/>
      <c r="U426" s="313"/>
      <c r="V426" s="313"/>
      <c r="W426" s="313"/>
      <c r="X426" s="313"/>
      <c r="Y426" s="313"/>
      <c r="Z426" s="313"/>
    </row>
    <row r="427" spans="1:26" x14ac:dyDescent="0.25">
      <c r="A427" s="313"/>
      <c r="B427" s="322"/>
      <c r="C427" s="322"/>
      <c r="D427" s="313"/>
      <c r="E427" s="323"/>
      <c r="F427" s="312"/>
      <c r="G427" s="312"/>
      <c r="H427" s="324"/>
      <c r="I427" s="324"/>
      <c r="J427" s="313"/>
      <c r="K427" s="312"/>
      <c r="L427" s="313"/>
      <c r="M427" s="313"/>
      <c r="N427" s="313"/>
      <c r="O427" s="313"/>
      <c r="P427" s="313"/>
      <c r="Q427" s="313"/>
      <c r="R427" s="313"/>
      <c r="S427" s="313"/>
      <c r="T427" s="313"/>
      <c r="U427" s="313"/>
      <c r="V427" s="313"/>
      <c r="W427" s="313"/>
      <c r="X427" s="313"/>
      <c r="Y427" s="313"/>
      <c r="Z427" s="313"/>
    </row>
    <row r="428" spans="1:26" x14ac:dyDescent="0.25">
      <c r="A428" s="313"/>
      <c r="B428" s="322"/>
      <c r="C428" s="322"/>
      <c r="D428" s="313"/>
      <c r="E428" s="323"/>
      <c r="F428" s="312"/>
      <c r="G428" s="312"/>
      <c r="H428" s="324"/>
      <c r="I428" s="324"/>
      <c r="J428" s="313"/>
      <c r="K428" s="312"/>
      <c r="L428" s="313"/>
      <c r="M428" s="313"/>
      <c r="N428" s="313"/>
      <c r="O428" s="313"/>
      <c r="P428" s="313"/>
      <c r="Q428" s="313"/>
      <c r="R428" s="313"/>
      <c r="S428" s="313"/>
      <c r="T428" s="313"/>
      <c r="U428" s="313"/>
      <c r="V428" s="313"/>
      <c r="W428" s="313"/>
      <c r="X428" s="313"/>
      <c r="Y428" s="313"/>
      <c r="Z428" s="313"/>
    </row>
    <row r="429" spans="1:26" x14ac:dyDescent="0.25">
      <c r="A429" s="313"/>
      <c r="B429" s="322"/>
      <c r="C429" s="322"/>
      <c r="D429" s="313"/>
      <c r="E429" s="323"/>
      <c r="F429" s="312"/>
      <c r="G429" s="312"/>
      <c r="H429" s="324"/>
      <c r="I429" s="324"/>
      <c r="J429" s="313"/>
      <c r="K429" s="312"/>
      <c r="L429" s="313"/>
      <c r="M429" s="313"/>
      <c r="N429" s="313"/>
      <c r="O429" s="313"/>
      <c r="P429" s="313"/>
      <c r="Q429" s="313"/>
      <c r="R429" s="313"/>
      <c r="S429" s="313"/>
      <c r="T429" s="313"/>
      <c r="U429" s="313"/>
      <c r="V429" s="313"/>
      <c r="W429" s="313"/>
      <c r="X429" s="313"/>
      <c r="Y429" s="313"/>
      <c r="Z429" s="313"/>
    </row>
    <row r="430" spans="1:26" x14ac:dyDescent="0.25">
      <c r="A430" s="313"/>
      <c r="B430" s="322"/>
      <c r="C430" s="322"/>
      <c r="D430" s="313"/>
      <c r="E430" s="323"/>
      <c r="F430" s="312"/>
      <c r="G430" s="312"/>
      <c r="H430" s="324"/>
      <c r="I430" s="324"/>
      <c r="J430" s="313"/>
      <c r="K430" s="312"/>
      <c r="L430" s="313"/>
      <c r="M430" s="313"/>
      <c r="N430" s="313"/>
      <c r="O430" s="313"/>
      <c r="P430" s="313"/>
      <c r="Q430" s="313"/>
      <c r="R430" s="313"/>
      <c r="S430" s="313"/>
      <c r="T430" s="313"/>
      <c r="U430" s="313"/>
      <c r="V430" s="313"/>
      <c r="W430" s="313"/>
      <c r="X430" s="313"/>
      <c r="Y430" s="313"/>
      <c r="Z430" s="313"/>
    </row>
    <row r="431" spans="1:26" x14ac:dyDescent="0.25">
      <c r="A431" s="313"/>
      <c r="B431" s="322"/>
      <c r="C431" s="322"/>
      <c r="D431" s="313"/>
      <c r="E431" s="323"/>
      <c r="F431" s="312"/>
      <c r="G431" s="312"/>
      <c r="H431" s="324"/>
      <c r="I431" s="324"/>
      <c r="J431" s="313"/>
      <c r="K431" s="312"/>
      <c r="L431" s="313"/>
      <c r="M431" s="313"/>
      <c r="N431" s="313"/>
      <c r="O431" s="313"/>
      <c r="P431" s="313"/>
      <c r="Q431" s="313"/>
      <c r="R431" s="313"/>
      <c r="S431" s="313"/>
      <c r="T431" s="313"/>
      <c r="U431" s="313"/>
      <c r="V431" s="313"/>
      <c r="W431" s="313"/>
      <c r="X431" s="313"/>
      <c r="Y431" s="313"/>
      <c r="Z431" s="313"/>
    </row>
    <row r="432" spans="1:26" x14ac:dyDescent="0.25">
      <c r="A432" s="313"/>
      <c r="B432" s="322"/>
      <c r="C432" s="322"/>
      <c r="D432" s="313"/>
      <c r="E432" s="323"/>
      <c r="F432" s="312"/>
      <c r="G432" s="312"/>
      <c r="H432" s="324"/>
      <c r="I432" s="324"/>
      <c r="J432" s="313"/>
      <c r="K432" s="312"/>
      <c r="L432" s="313"/>
      <c r="M432" s="313"/>
      <c r="N432" s="313"/>
      <c r="O432" s="313"/>
      <c r="P432" s="313"/>
      <c r="Q432" s="313"/>
      <c r="R432" s="313"/>
      <c r="S432" s="313"/>
      <c r="T432" s="313"/>
      <c r="U432" s="313"/>
      <c r="V432" s="313"/>
      <c r="W432" s="313"/>
      <c r="X432" s="313"/>
      <c r="Y432" s="313"/>
      <c r="Z432" s="313"/>
    </row>
    <row r="433" spans="1:26" x14ac:dyDescent="0.25">
      <c r="A433" s="313"/>
      <c r="B433" s="322"/>
      <c r="C433" s="322"/>
      <c r="D433" s="313"/>
      <c r="E433" s="323"/>
      <c r="F433" s="312"/>
      <c r="G433" s="312"/>
      <c r="H433" s="324"/>
      <c r="I433" s="324"/>
      <c r="J433" s="313"/>
      <c r="K433" s="312"/>
      <c r="L433" s="313"/>
      <c r="M433" s="313"/>
      <c r="N433" s="313"/>
      <c r="O433" s="313"/>
      <c r="P433" s="313"/>
      <c r="Q433" s="313"/>
      <c r="R433" s="313"/>
      <c r="S433" s="313"/>
      <c r="T433" s="313"/>
      <c r="U433" s="313"/>
      <c r="V433" s="313"/>
      <c r="W433" s="313"/>
      <c r="X433" s="313"/>
      <c r="Y433" s="313"/>
      <c r="Z433" s="313"/>
    </row>
    <row r="434" spans="1:26" x14ac:dyDescent="0.25">
      <c r="A434" s="313"/>
      <c r="B434" s="322"/>
      <c r="C434" s="322"/>
      <c r="D434" s="313"/>
      <c r="E434" s="323"/>
      <c r="F434" s="312"/>
      <c r="G434" s="312"/>
      <c r="H434" s="324"/>
      <c r="I434" s="324"/>
      <c r="J434" s="313"/>
      <c r="K434" s="312"/>
      <c r="L434" s="313"/>
      <c r="M434" s="313"/>
      <c r="N434" s="313"/>
      <c r="O434" s="313"/>
      <c r="P434" s="313"/>
      <c r="Q434" s="313"/>
      <c r="R434" s="313"/>
      <c r="S434" s="313"/>
      <c r="T434" s="313"/>
      <c r="U434" s="313"/>
      <c r="V434" s="313"/>
      <c r="W434" s="313"/>
      <c r="X434" s="313"/>
      <c r="Y434" s="313"/>
      <c r="Z434" s="313"/>
    </row>
    <row r="435" spans="1:26" x14ac:dyDescent="0.25">
      <c r="A435" s="313"/>
      <c r="B435" s="322"/>
      <c r="C435" s="322"/>
      <c r="D435" s="313"/>
      <c r="E435" s="323"/>
      <c r="F435" s="312"/>
      <c r="G435" s="312"/>
      <c r="H435" s="324"/>
      <c r="I435" s="324"/>
      <c r="J435" s="313"/>
      <c r="K435" s="312"/>
      <c r="L435" s="313"/>
      <c r="M435" s="313"/>
      <c r="N435" s="313"/>
      <c r="O435" s="313"/>
      <c r="P435" s="313"/>
      <c r="Q435" s="313"/>
      <c r="R435" s="313"/>
      <c r="S435" s="313"/>
      <c r="T435" s="313"/>
      <c r="U435" s="313"/>
      <c r="V435" s="313"/>
      <c r="W435" s="313"/>
      <c r="X435" s="313"/>
      <c r="Y435" s="313"/>
      <c r="Z435" s="313"/>
    </row>
    <row r="436" spans="1:26" x14ac:dyDescent="0.25">
      <c r="A436" s="313"/>
      <c r="B436" s="322"/>
      <c r="C436" s="322"/>
      <c r="D436" s="313"/>
      <c r="E436" s="323"/>
      <c r="F436" s="312"/>
      <c r="G436" s="312"/>
      <c r="H436" s="324"/>
      <c r="I436" s="324"/>
      <c r="J436" s="313"/>
      <c r="K436" s="312"/>
      <c r="L436" s="313"/>
      <c r="M436" s="313"/>
      <c r="N436" s="313"/>
      <c r="O436" s="313"/>
      <c r="P436" s="313"/>
      <c r="Q436" s="313"/>
      <c r="R436" s="313"/>
      <c r="S436" s="313"/>
      <c r="T436" s="313"/>
      <c r="U436" s="313"/>
      <c r="V436" s="313"/>
      <c r="W436" s="313"/>
      <c r="X436" s="313"/>
      <c r="Y436" s="313"/>
      <c r="Z436" s="313"/>
    </row>
    <row r="437" spans="1:26" x14ac:dyDescent="0.25">
      <c r="A437" s="313"/>
      <c r="B437" s="322"/>
      <c r="C437" s="322"/>
      <c r="D437" s="313"/>
      <c r="E437" s="323"/>
      <c r="F437" s="312"/>
      <c r="G437" s="312"/>
      <c r="H437" s="324"/>
      <c r="I437" s="324"/>
      <c r="J437" s="313"/>
      <c r="K437" s="312"/>
      <c r="L437" s="313"/>
      <c r="M437" s="313"/>
      <c r="N437" s="313"/>
      <c r="O437" s="313"/>
      <c r="P437" s="313"/>
      <c r="Q437" s="313"/>
      <c r="R437" s="313"/>
      <c r="S437" s="313"/>
      <c r="T437" s="313"/>
      <c r="U437" s="313"/>
      <c r="V437" s="313"/>
      <c r="W437" s="313"/>
      <c r="X437" s="313"/>
      <c r="Y437" s="313"/>
      <c r="Z437" s="313"/>
    </row>
    <row r="438" spans="1:26" x14ac:dyDescent="0.25">
      <c r="A438" s="313"/>
      <c r="B438" s="322"/>
      <c r="C438" s="322"/>
      <c r="D438" s="313"/>
      <c r="E438" s="323"/>
      <c r="F438" s="312"/>
      <c r="G438" s="312"/>
      <c r="H438" s="324"/>
      <c r="I438" s="324"/>
      <c r="J438" s="313"/>
      <c r="K438" s="312"/>
      <c r="L438" s="313"/>
      <c r="M438" s="313"/>
      <c r="N438" s="313"/>
      <c r="O438" s="313"/>
      <c r="P438" s="313"/>
      <c r="Q438" s="313"/>
      <c r="R438" s="313"/>
      <c r="S438" s="313"/>
      <c r="T438" s="313"/>
      <c r="U438" s="313"/>
      <c r="V438" s="313"/>
      <c r="W438" s="313"/>
      <c r="X438" s="313"/>
      <c r="Y438" s="313"/>
      <c r="Z438" s="313"/>
    </row>
    <row r="439" spans="1:26" x14ac:dyDescent="0.25">
      <c r="A439" s="313"/>
      <c r="B439" s="322"/>
      <c r="C439" s="322"/>
      <c r="D439" s="313"/>
      <c r="E439" s="323"/>
      <c r="F439" s="312"/>
      <c r="G439" s="312"/>
      <c r="H439" s="324"/>
      <c r="I439" s="324"/>
      <c r="J439" s="313"/>
      <c r="K439" s="312"/>
      <c r="L439" s="313"/>
      <c r="M439" s="313"/>
      <c r="N439" s="313"/>
      <c r="O439" s="313"/>
      <c r="P439" s="313"/>
      <c r="Q439" s="313"/>
      <c r="R439" s="313"/>
      <c r="S439" s="313"/>
      <c r="T439" s="313"/>
      <c r="U439" s="313"/>
      <c r="V439" s="313"/>
      <c r="W439" s="313"/>
      <c r="X439" s="313"/>
      <c r="Y439" s="313"/>
      <c r="Z439" s="313"/>
    </row>
    <row r="440" spans="1:26" x14ac:dyDescent="0.25">
      <c r="A440" s="313"/>
      <c r="B440" s="322"/>
      <c r="C440" s="322"/>
      <c r="D440" s="313"/>
      <c r="E440" s="323"/>
      <c r="F440" s="312"/>
      <c r="G440" s="312"/>
      <c r="H440" s="324"/>
      <c r="I440" s="324"/>
      <c r="J440" s="313"/>
      <c r="K440" s="312"/>
      <c r="L440" s="313"/>
      <c r="M440" s="313"/>
      <c r="N440" s="313"/>
      <c r="O440" s="313"/>
      <c r="P440" s="313"/>
      <c r="Q440" s="313"/>
      <c r="R440" s="313"/>
      <c r="S440" s="313"/>
      <c r="T440" s="313"/>
      <c r="U440" s="313"/>
      <c r="V440" s="313"/>
      <c r="W440" s="313"/>
      <c r="X440" s="313"/>
      <c r="Y440" s="313"/>
      <c r="Z440" s="313"/>
    </row>
    <row r="441" spans="1:26" x14ac:dyDescent="0.25">
      <c r="A441" s="313"/>
      <c r="B441" s="322"/>
      <c r="C441" s="322"/>
      <c r="D441" s="313"/>
      <c r="E441" s="323"/>
      <c r="F441" s="312"/>
      <c r="G441" s="312"/>
      <c r="H441" s="324"/>
      <c r="I441" s="324"/>
      <c r="J441" s="313"/>
      <c r="K441" s="312"/>
      <c r="L441" s="313"/>
      <c r="M441" s="313"/>
      <c r="N441" s="313"/>
      <c r="O441" s="313"/>
      <c r="P441" s="313"/>
      <c r="Q441" s="313"/>
      <c r="R441" s="313"/>
      <c r="S441" s="313"/>
      <c r="T441" s="313"/>
      <c r="U441" s="313"/>
      <c r="V441" s="313"/>
      <c r="W441" s="313"/>
      <c r="X441" s="313"/>
      <c r="Y441" s="313"/>
      <c r="Z441" s="313"/>
    </row>
    <row r="442" spans="1:26" x14ac:dyDescent="0.25">
      <c r="A442" s="313"/>
      <c r="B442" s="322"/>
      <c r="C442" s="322"/>
      <c r="D442" s="313"/>
      <c r="E442" s="323"/>
      <c r="F442" s="312"/>
      <c r="G442" s="312"/>
      <c r="H442" s="324"/>
      <c r="I442" s="324"/>
      <c r="J442" s="313"/>
      <c r="K442" s="312"/>
      <c r="L442" s="313"/>
      <c r="M442" s="313"/>
      <c r="N442" s="313"/>
      <c r="O442" s="313"/>
      <c r="P442" s="313"/>
      <c r="Q442" s="313"/>
      <c r="R442" s="313"/>
      <c r="S442" s="313"/>
      <c r="T442" s="313"/>
      <c r="U442" s="313"/>
      <c r="V442" s="313"/>
      <c r="W442" s="313"/>
      <c r="X442" s="313"/>
      <c r="Y442" s="313"/>
      <c r="Z442" s="313"/>
    </row>
    <row r="443" spans="1:26" x14ac:dyDescent="0.25">
      <c r="A443" s="313"/>
      <c r="B443" s="322"/>
      <c r="C443" s="322"/>
      <c r="D443" s="313"/>
      <c r="E443" s="323"/>
      <c r="F443" s="312"/>
      <c r="G443" s="312"/>
      <c r="H443" s="324"/>
      <c r="I443" s="324"/>
      <c r="J443" s="313"/>
      <c r="K443" s="312"/>
      <c r="L443" s="313"/>
      <c r="M443" s="313"/>
      <c r="N443" s="313"/>
      <c r="O443" s="313"/>
      <c r="P443" s="313"/>
      <c r="Q443" s="313"/>
      <c r="R443" s="313"/>
      <c r="S443" s="313"/>
      <c r="T443" s="313"/>
      <c r="U443" s="313"/>
      <c r="V443" s="313"/>
      <c r="W443" s="313"/>
      <c r="X443" s="313"/>
      <c r="Y443" s="313"/>
      <c r="Z443" s="313"/>
    </row>
    <row r="444" spans="1:26" x14ac:dyDescent="0.25">
      <c r="A444" s="313"/>
      <c r="B444" s="322"/>
      <c r="C444" s="322"/>
      <c r="D444" s="313"/>
      <c r="E444" s="323"/>
      <c r="F444" s="312"/>
      <c r="G444" s="312"/>
      <c r="H444" s="324"/>
      <c r="I444" s="324"/>
      <c r="J444" s="313"/>
      <c r="K444" s="312"/>
      <c r="L444" s="313"/>
      <c r="M444" s="313"/>
      <c r="N444" s="313"/>
      <c r="O444" s="313"/>
      <c r="P444" s="313"/>
      <c r="Q444" s="313"/>
      <c r="R444" s="313"/>
      <c r="S444" s="313"/>
      <c r="T444" s="313"/>
      <c r="U444" s="313"/>
      <c r="V444" s="313"/>
      <c r="W444" s="313"/>
      <c r="X444" s="313"/>
      <c r="Y444" s="313"/>
      <c r="Z444" s="313"/>
    </row>
    <row r="445" spans="1:26" x14ac:dyDescent="0.25">
      <c r="A445" s="313"/>
      <c r="B445" s="322"/>
      <c r="C445" s="322"/>
      <c r="D445" s="313"/>
      <c r="E445" s="323"/>
      <c r="F445" s="312"/>
      <c r="G445" s="312"/>
      <c r="H445" s="324"/>
      <c r="I445" s="324"/>
      <c r="J445" s="313"/>
      <c r="K445" s="312"/>
      <c r="L445" s="313"/>
      <c r="M445" s="313"/>
      <c r="N445" s="313"/>
      <c r="O445" s="313"/>
      <c r="P445" s="313"/>
      <c r="Q445" s="313"/>
      <c r="R445" s="313"/>
      <c r="S445" s="313"/>
      <c r="T445" s="313"/>
      <c r="U445" s="313"/>
      <c r="V445" s="313"/>
      <c r="W445" s="313"/>
      <c r="X445" s="313"/>
      <c r="Y445" s="313"/>
      <c r="Z445" s="313"/>
    </row>
    <row r="446" spans="1:26" x14ac:dyDescent="0.25">
      <c r="A446" s="313"/>
      <c r="B446" s="322"/>
      <c r="C446" s="322"/>
      <c r="D446" s="313"/>
      <c r="E446" s="323"/>
      <c r="F446" s="312"/>
      <c r="G446" s="312"/>
      <c r="H446" s="324"/>
      <c r="I446" s="324"/>
      <c r="J446" s="313"/>
      <c r="K446" s="312"/>
      <c r="L446" s="313"/>
      <c r="M446" s="313"/>
      <c r="N446" s="313"/>
      <c r="O446" s="313"/>
      <c r="P446" s="313"/>
      <c r="Q446" s="313"/>
      <c r="R446" s="313"/>
      <c r="S446" s="313"/>
      <c r="T446" s="313"/>
      <c r="U446" s="313"/>
      <c r="V446" s="313"/>
      <c r="W446" s="313"/>
      <c r="X446" s="313"/>
      <c r="Y446" s="313"/>
      <c r="Z446" s="313"/>
    </row>
    <row r="447" spans="1:26" x14ac:dyDescent="0.25">
      <c r="A447" s="313"/>
      <c r="B447" s="322"/>
      <c r="C447" s="322"/>
      <c r="D447" s="313"/>
      <c r="E447" s="323"/>
      <c r="F447" s="312"/>
      <c r="G447" s="312"/>
      <c r="H447" s="324"/>
      <c r="I447" s="324"/>
      <c r="J447" s="313"/>
      <c r="K447" s="312"/>
      <c r="L447" s="313"/>
      <c r="M447" s="313"/>
      <c r="N447" s="313"/>
      <c r="O447" s="313"/>
      <c r="P447" s="313"/>
      <c r="Q447" s="313"/>
      <c r="R447" s="313"/>
      <c r="S447" s="313"/>
      <c r="T447" s="313"/>
      <c r="U447" s="313"/>
      <c r="V447" s="313"/>
      <c r="W447" s="313"/>
      <c r="X447" s="313"/>
      <c r="Y447" s="313"/>
      <c r="Z447" s="313"/>
    </row>
    <row r="448" spans="1:26" x14ac:dyDescent="0.25">
      <c r="A448" s="313"/>
      <c r="B448" s="322"/>
      <c r="C448" s="322"/>
      <c r="D448" s="313"/>
      <c r="E448" s="323"/>
      <c r="F448" s="312"/>
      <c r="G448" s="312"/>
      <c r="H448" s="324"/>
      <c r="I448" s="324"/>
      <c r="J448" s="313"/>
      <c r="K448" s="312"/>
      <c r="L448" s="313"/>
      <c r="M448" s="313"/>
      <c r="N448" s="313"/>
      <c r="O448" s="313"/>
      <c r="P448" s="313"/>
      <c r="Q448" s="313"/>
      <c r="R448" s="313"/>
      <c r="S448" s="313"/>
      <c r="T448" s="313"/>
      <c r="U448" s="313"/>
      <c r="V448" s="313"/>
      <c r="W448" s="313"/>
      <c r="X448" s="313"/>
      <c r="Y448" s="313"/>
      <c r="Z448" s="313"/>
    </row>
    <row r="449" spans="1:26" x14ac:dyDescent="0.25">
      <c r="A449" s="313"/>
      <c r="B449" s="322"/>
      <c r="C449" s="322"/>
      <c r="D449" s="313"/>
      <c r="E449" s="323"/>
      <c r="F449" s="312"/>
      <c r="G449" s="312"/>
      <c r="H449" s="324"/>
      <c r="I449" s="324"/>
      <c r="J449" s="313"/>
      <c r="K449" s="312"/>
      <c r="L449" s="313"/>
      <c r="M449" s="313"/>
      <c r="N449" s="313"/>
      <c r="O449" s="313"/>
      <c r="P449" s="313"/>
      <c r="Q449" s="313"/>
      <c r="R449" s="313"/>
      <c r="S449" s="313"/>
      <c r="T449" s="313"/>
      <c r="U449" s="313"/>
      <c r="V449" s="313"/>
      <c r="W449" s="313"/>
      <c r="X449" s="313"/>
      <c r="Y449" s="313"/>
      <c r="Z449" s="313"/>
    </row>
    <row r="450" spans="1:26" x14ac:dyDescent="0.25">
      <c r="A450" s="313"/>
      <c r="B450" s="322"/>
      <c r="C450" s="322"/>
      <c r="D450" s="313"/>
      <c r="E450" s="323"/>
      <c r="F450" s="312"/>
      <c r="G450" s="312"/>
      <c r="H450" s="324"/>
      <c r="I450" s="324"/>
      <c r="J450" s="313"/>
      <c r="K450" s="312"/>
      <c r="L450" s="313"/>
      <c r="M450" s="313"/>
      <c r="N450" s="313"/>
      <c r="O450" s="313"/>
      <c r="P450" s="313"/>
      <c r="Q450" s="313"/>
      <c r="R450" s="313"/>
      <c r="S450" s="313"/>
      <c r="T450" s="313"/>
      <c r="U450" s="313"/>
      <c r="V450" s="313"/>
      <c r="W450" s="313"/>
      <c r="X450" s="313"/>
      <c r="Y450" s="313"/>
      <c r="Z450" s="313"/>
    </row>
    <row r="451" spans="1:26" x14ac:dyDescent="0.25">
      <c r="A451" s="313"/>
      <c r="B451" s="322"/>
      <c r="C451" s="322"/>
      <c r="D451" s="313"/>
      <c r="E451" s="323"/>
      <c r="F451" s="312"/>
      <c r="G451" s="312"/>
      <c r="H451" s="324"/>
      <c r="I451" s="324"/>
      <c r="J451" s="313"/>
      <c r="K451" s="312"/>
      <c r="L451" s="313"/>
      <c r="M451" s="313"/>
      <c r="N451" s="313"/>
      <c r="O451" s="313"/>
      <c r="P451" s="313"/>
      <c r="Q451" s="313"/>
      <c r="R451" s="313"/>
      <c r="S451" s="313"/>
      <c r="T451" s="313"/>
      <c r="U451" s="313"/>
      <c r="V451" s="313"/>
      <c r="W451" s="313"/>
      <c r="X451" s="313"/>
      <c r="Y451" s="313"/>
      <c r="Z451" s="313"/>
    </row>
    <row r="452" spans="1:26" x14ac:dyDescent="0.25">
      <c r="A452" s="313"/>
      <c r="B452" s="322"/>
      <c r="C452" s="322"/>
      <c r="D452" s="313"/>
      <c r="E452" s="323"/>
      <c r="F452" s="312"/>
      <c r="G452" s="312"/>
      <c r="H452" s="324"/>
      <c r="I452" s="324"/>
      <c r="J452" s="313"/>
      <c r="K452" s="312"/>
      <c r="L452" s="313"/>
      <c r="M452" s="313"/>
      <c r="N452" s="313"/>
      <c r="O452" s="313"/>
      <c r="P452" s="313"/>
      <c r="Q452" s="313"/>
      <c r="R452" s="313"/>
      <c r="S452" s="313"/>
      <c r="T452" s="313"/>
      <c r="U452" s="313"/>
      <c r="V452" s="313"/>
      <c r="W452" s="313"/>
      <c r="X452" s="313"/>
      <c r="Y452" s="313"/>
      <c r="Z452" s="313"/>
    </row>
    <row r="453" spans="1:26" x14ac:dyDescent="0.25">
      <c r="A453" s="313"/>
      <c r="B453" s="322"/>
      <c r="C453" s="322"/>
      <c r="D453" s="313"/>
      <c r="E453" s="323"/>
      <c r="F453" s="312"/>
      <c r="G453" s="312"/>
      <c r="H453" s="324"/>
      <c r="I453" s="324"/>
      <c r="J453" s="313"/>
      <c r="K453" s="312"/>
      <c r="L453" s="313"/>
      <c r="M453" s="313"/>
      <c r="N453" s="313"/>
      <c r="O453" s="313"/>
      <c r="P453" s="313"/>
      <c r="Q453" s="313"/>
      <c r="R453" s="313"/>
      <c r="S453" s="313"/>
      <c r="T453" s="313"/>
      <c r="U453" s="313"/>
      <c r="V453" s="313"/>
      <c r="W453" s="313"/>
      <c r="X453" s="313"/>
      <c r="Y453" s="313"/>
      <c r="Z453" s="313"/>
    </row>
    <row r="454" spans="1:26" x14ac:dyDescent="0.25">
      <c r="A454" s="313"/>
      <c r="B454" s="322"/>
      <c r="C454" s="322"/>
      <c r="D454" s="313"/>
      <c r="E454" s="323"/>
      <c r="F454" s="312"/>
      <c r="G454" s="312"/>
      <c r="H454" s="324"/>
      <c r="I454" s="324"/>
      <c r="J454" s="313"/>
      <c r="K454" s="312"/>
      <c r="L454" s="313"/>
      <c r="M454" s="313"/>
      <c r="N454" s="313"/>
      <c r="O454" s="313"/>
      <c r="P454" s="313"/>
      <c r="Q454" s="313"/>
      <c r="R454" s="313"/>
      <c r="S454" s="313"/>
      <c r="T454" s="313"/>
      <c r="U454" s="313"/>
      <c r="V454" s="313"/>
      <c r="W454" s="313"/>
      <c r="X454" s="313"/>
      <c r="Y454" s="313"/>
      <c r="Z454" s="313"/>
    </row>
    <row r="455" spans="1:26" x14ac:dyDescent="0.25">
      <c r="A455" s="313"/>
      <c r="B455" s="322"/>
      <c r="C455" s="322"/>
      <c r="D455" s="313"/>
      <c r="E455" s="323"/>
      <c r="F455" s="312"/>
      <c r="G455" s="312"/>
      <c r="H455" s="324"/>
      <c r="I455" s="324"/>
      <c r="J455" s="313"/>
      <c r="K455" s="312"/>
      <c r="L455" s="313"/>
      <c r="M455" s="313"/>
      <c r="N455" s="313"/>
      <c r="O455" s="313"/>
      <c r="P455" s="313"/>
      <c r="Q455" s="313"/>
      <c r="R455" s="313"/>
      <c r="S455" s="313"/>
      <c r="T455" s="313"/>
      <c r="U455" s="313"/>
      <c r="V455" s="313"/>
      <c r="W455" s="313"/>
      <c r="X455" s="313"/>
      <c r="Y455" s="313"/>
      <c r="Z455" s="313"/>
    </row>
    <row r="456" spans="1:26" x14ac:dyDescent="0.25">
      <c r="A456" s="313"/>
      <c r="B456" s="322"/>
      <c r="C456" s="322"/>
      <c r="D456" s="313"/>
      <c r="E456" s="323"/>
      <c r="F456" s="312"/>
      <c r="G456" s="312"/>
      <c r="H456" s="324"/>
      <c r="I456" s="324"/>
      <c r="J456" s="313"/>
      <c r="K456" s="312"/>
      <c r="L456" s="313"/>
      <c r="M456" s="313"/>
      <c r="N456" s="313"/>
      <c r="O456" s="313"/>
      <c r="P456" s="313"/>
      <c r="Q456" s="313"/>
      <c r="R456" s="313"/>
      <c r="S456" s="313"/>
      <c r="T456" s="313"/>
      <c r="U456" s="313"/>
      <c r="V456" s="313"/>
      <c r="W456" s="313"/>
      <c r="X456" s="313"/>
      <c r="Y456" s="313"/>
      <c r="Z456" s="313"/>
    </row>
    <row r="457" spans="1:26" x14ac:dyDescent="0.25">
      <c r="A457" s="313"/>
      <c r="B457" s="322"/>
      <c r="C457" s="322"/>
      <c r="D457" s="313"/>
      <c r="E457" s="323"/>
      <c r="F457" s="312"/>
      <c r="G457" s="312"/>
      <c r="H457" s="324"/>
      <c r="I457" s="324"/>
      <c r="J457" s="313"/>
      <c r="K457" s="312"/>
      <c r="L457" s="313"/>
      <c r="M457" s="313"/>
      <c r="N457" s="313"/>
      <c r="O457" s="313"/>
      <c r="P457" s="313"/>
      <c r="Q457" s="313"/>
      <c r="R457" s="313"/>
      <c r="S457" s="313"/>
      <c r="T457" s="313"/>
      <c r="U457" s="313"/>
      <c r="V457" s="313"/>
      <c r="W457" s="313"/>
      <c r="X457" s="313"/>
      <c r="Y457" s="313"/>
      <c r="Z457" s="313"/>
    </row>
    <row r="458" spans="1:26" x14ac:dyDescent="0.25">
      <c r="A458" s="313"/>
      <c r="B458" s="322"/>
      <c r="C458" s="322"/>
      <c r="D458" s="313"/>
      <c r="E458" s="323"/>
      <c r="F458" s="312"/>
      <c r="G458" s="312"/>
      <c r="H458" s="324"/>
      <c r="I458" s="324"/>
      <c r="J458" s="313"/>
      <c r="K458" s="312"/>
      <c r="L458" s="313"/>
      <c r="M458" s="313"/>
      <c r="N458" s="313"/>
      <c r="O458" s="313"/>
      <c r="P458" s="313"/>
      <c r="Q458" s="313"/>
      <c r="R458" s="313"/>
      <c r="S458" s="313"/>
      <c r="T458" s="313"/>
      <c r="U458" s="313"/>
      <c r="V458" s="313"/>
      <c r="W458" s="313"/>
      <c r="X458" s="313"/>
      <c r="Y458" s="313"/>
      <c r="Z458" s="313"/>
    </row>
    <row r="459" spans="1:26" x14ac:dyDescent="0.25">
      <c r="A459" s="313"/>
      <c r="B459" s="322"/>
      <c r="C459" s="322"/>
      <c r="D459" s="313"/>
      <c r="E459" s="323"/>
      <c r="F459" s="312"/>
      <c r="G459" s="312"/>
      <c r="H459" s="324"/>
      <c r="I459" s="324"/>
      <c r="J459" s="313"/>
      <c r="K459" s="312"/>
      <c r="L459" s="313"/>
      <c r="M459" s="313"/>
      <c r="N459" s="313"/>
      <c r="O459" s="313"/>
      <c r="P459" s="313"/>
      <c r="Q459" s="313"/>
      <c r="R459" s="313"/>
      <c r="S459" s="313"/>
      <c r="T459" s="313"/>
      <c r="U459" s="313"/>
      <c r="V459" s="313"/>
      <c r="W459" s="313"/>
      <c r="X459" s="313"/>
      <c r="Y459" s="313"/>
      <c r="Z459" s="313"/>
    </row>
    <row r="460" spans="1:26" x14ac:dyDescent="0.25">
      <c r="A460" s="313"/>
      <c r="B460" s="322"/>
      <c r="C460" s="322"/>
      <c r="D460" s="313"/>
      <c r="E460" s="323"/>
      <c r="F460" s="312"/>
      <c r="G460" s="312"/>
      <c r="H460" s="324"/>
      <c r="I460" s="324"/>
      <c r="J460" s="313"/>
      <c r="K460" s="312"/>
      <c r="L460" s="313"/>
      <c r="M460" s="313"/>
      <c r="N460" s="313"/>
      <c r="O460" s="313"/>
      <c r="P460" s="313"/>
      <c r="Q460" s="313"/>
      <c r="R460" s="313"/>
      <c r="S460" s="313"/>
      <c r="T460" s="313"/>
      <c r="U460" s="313"/>
      <c r="V460" s="313"/>
      <c r="W460" s="313"/>
      <c r="X460" s="313"/>
      <c r="Y460" s="313"/>
      <c r="Z460" s="313"/>
    </row>
    <row r="461" spans="1:26" x14ac:dyDescent="0.25">
      <c r="A461" s="313"/>
      <c r="B461" s="322"/>
      <c r="C461" s="322"/>
      <c r="D461" s="313"/>
      <c r="E461" s="323"/>
      <c r="F461" s="312"/>
      <c r="G461" s="312"/>
      <c r="H461" s="324"/>
      <c r="I461" s="324"/>
      <c r="J461" s="313"/>
      <c r="K461" s="312"/>
      <c r="L461" s="313"/>
      <c r="M461" s="313"/>
      <c r="N461" s="313"/>
      <c r="O461" s="313"/>
      <c r="P461" s="313"/>
      <c r="Q461" s="313"/>
      <c r="R461" s="313"/>
      <c r="S461" s="313"/>
      <c r="T461" s="313"/>
      <c r="U461" s="313"/>
      <c r="V461" s="313"/>
      <c r="W461" s="313"/>
      <c r="X461" s="313"/>
      <c r="Y461" s="313"/>
      <c r="Z461" s="313"/>
    </row>
    <row r="462" spans="1:26" x14ac:dyDescent="0.25">
      <c r="A462" s="313"/>
      <c r="B462" s="322"/>
      <c r="C462" s="322"/>
      <c r="D462" s="313"/>
      <c r="E462" s="323"/>
      <c r="F462" s="312"/>
      <c r="G462" s="312"/>
      <c r="H462" s="324"/>
      <c r="I462" s="324"/>
      <c r="J462" s="313"/>
      <c r="K462" s="312"/>
      <c r="L462" s="313"/>
      <c r="M462" s="313"/>
      <c r="N462" s="313"/>
      <c r="O462" s="313"/>
      <c r="P462" s="313"/>
      <c r="Q462" s="313"/>
      <c r="R462" s="313"/>
      <c r="S462" s="313"/>
      <c r="T462" s="313"/>
      <c r="U462" s="313"/>
      <c r="V462" s="313"/>
      <c r="W462" s="313"/>
      <c r="X462" s="313"/>
      <c r="Y462" s="313"/>
      <c r="Z462" s="313"/>
    </row>
    <row r="463" spans="1:26" x14ac:dyDescent="0.25">
      <c r="A463" s="313"/>
      <c r="B463" s="322"/>
      <c r="C463" s="322"/>
      <c r="D463" s="313"/>
      <c r="E463" s="323"/>
      <c r="F463" s="312"/>
      <c r="G463" s="312"/>
      <c r="H463" s="324"/>
      <c r="I463" s="324"/>
      <c r="J463" s="313"/>
      <c r="K463" s="312"/>
      <c r="L463" s="313"/>
      <c r="M463" s="313"/>
      <c r="N463" s="313"/>
      <c r="O463" s="313"/>
      <c r="P463" s="313"/>
      <c r="Q463" s="313"/>
      <c r="R463" s="313"/>
      <c r="S463" s="313"/>
      <c r="T463" s="313"/>
      <c r="U463" s="313"/>
      <c r="V463" s="313"/>
      <c r="W463" s="313"/>
      <c r="X463" s="313"/>
      <c r="Y463" s="313"/>
      <c r="Z463" s="313"/>
    </row>
    <row r="464" spans="1:26" x14ac:dyDescent="0.25">
      <c r="A464" s="313"/>
      <c r="B464" s="322"/>
      <c r="C464" s="322"/>
      <c r="D464" s="313"/>
      <c r="E464" s="323"/>
      <c r="F464" s="312"/>
      <c r="G464" s="312"/>
      <c r="H464" s="324"/>
      <c r="I464" s="324"/>
      <c r="J464" s="313"/>
      <c r="K464" s="312"/>
      <c r="L464" s="313"/>
      <c r="M464" s="313"/>
      <c r="N464" s="313"/>
      <c r="O464" s="313"/>
      <c r="P464" s="313"/>
      <c r="Q464" s="313"/>
      <c r="R464" s="313"/>
      <c r="S464" s="313"/>
      <c r="T464" s="313"/>
      <c r="U464" s="313"/>
      <c r="V464" s="313"/>
      <c r="W464" s="313"/>
      <c r="X464" s="313"/>
      <c r="Y464" s="313"/>
      <c r="Z464" s="313"/>
    </row>
    <row r="465" spans="1:26" x14ac:dyDescent="0.25">
      <c r="A465" s="313"/>
      <c r="B465" s="322"/>
      <c r="C465" s="322"/>
      <c r="D465" s="313"/>
      <c r="E465" s="323"/>
      <c r="F465" s="312"/>
      <c r="G465" s="312"/>
      <c r="H465" s="324"/>
      <c r="I465" s="324"/>
      <c r="J465" s="313"/>
      <c r="K465" s="312"/>
      <c r="L465" s="313"/>
      <c r="M465" s="313"/>
      <c r="N465" s="313"/>
      <c r="O465" s="313"/>
      <c r="P465" s="313"/>
      <c r="Q465" s="313"/>
      <c r="R465" s="313"/>
      <c r="S465" s="313"/>
      <c r="T465" s="313"/>
      <c r="U465" s="313"/>
      <c r="V465" s="313"/>
      <c r="W465" s="313"/>
      <c r="X465" s="313"/>
      <c r="Y465" s="313"/>
      <c r="Z465" s="313"/>
    </row>
    <row r="466" spans="1:26" x14ac:dyDescent="0.25">
      <c r="A466" s="313"/>
      <c r="B466" s="322"/>
      <c r="C466" s="322"/>
      <c r="D466" s="313"/>
      <c r="E466" s="323"/>
      <c r="F466" s="312"/>
      <c r="G466" s="312"/>
      <c r="H466" s="324"/>
      <c r="I466" s="324"/>
      <c r="J466" s="313"/>
      <c r="K466" s="312"/>
      <c r="L466" s="313"/>
      <c r="M466" s="313"/>
      <c r="N466" s="313"/>
      <c r="O466" s="313"/>
      <c r="P466" s="313"/>
      <c r="Q466" s="313"/>
      <c r="R466" s="313"/>
      <c r="S466" s="313"/>
      <c r="T466" s="313"/>
      <c r="U466" s="313"/>
      <c r="V466" s="313"/>
      <c r="W466" s="313"/>
      <c r="X466" s="313"/>
      <c r="Y466" s="313"/>
      <c r="Z466" s="313"/>
    </row>
    <row r="467" spans="1:26" x14ac:dyDescent="0.25">
      <c r="A467" s="313"/>
      <c r="B467" s="322"/>
      <c r="C467" s="322"/>
      <c r="D467" s="313"/>
      <c r="E467" s="323"/>
      <c r="F467" s="312"/>
      <c r="G467" s="312"/>
      <c r="H467" s="324"/>
      <c r="I467" s="324"/>
      <c r="J467" s="313"/>
      <c r="K467" s="312"/>
      <c r="L467" s="313"/>
      <c r="M467" s="313"/>
      <c r="N467" s="313"/>
      <c r="O467" s="313"/>
      <c r="P467" s="313"/>
      <c r="Q467" s="313"/>
      <c r="R467" s="313"/>
      <c r="S467" s="313"/>
      <c r="T467" s="313"/>
      <c r="U467" s="313"/>
      <c r="V467" s="313"/>
      <c r="W467" s="313"/>
      <c r="X467" s="313"/>
      <c r="Y467" s="313"/>
      <c r="Z467" s="313"/>
    </row>
    <row r="468" spans="1:26" x14ac:dyDescent="0.25">
      <c r="A468" s="313"/>
      <c r="B468" s="322"/>
      <c r="C468" s="322"/>
      <c r="D468" s="313"/>
      <c r="E468" s="323"/>
      <c r="F468" s="312"/>
      <c r="G468" s="312"/>
      <c r="H468" s="324"/>
      <c r="I468" s="324"/>
      <c r="J468" s="313"/>
      <c r="K468" s="312"/>
      <c r="L468" s="313"/>
      <c r="M468" s="313"/>
      <c r="N468" s="313"/>
      <c r="O468" s="313"/>
      <c r="P468" s="313"/>
      <c r="Q468" s="313"/>
      <c r="R468" s="313"/>
      <c r="S468" s="313"/>
      <c r="T468" s="313"/>
      <c r="U468" s="313"/>
      <c r="V468" s="313"/>
      <c r="W468" s="313"/>
      <c r="X468" s="313"/>
      <c r="Y468" s="313"/>
      <c r="Z468" s="313"/>
    </row>
    <row r="469" spans="1:26" x14ac:dyDescent="0.25">
      <c r="A469" s="313"/>
      <c r="B469" s="322"/>
      <c r="C469" s="322"/>
      <c r="D469" s="313"/>
      <c r="E469" s="323"/>
      <c r="F469" s="312"/>
      <c r="G469" s="312"/>
      <c r="H469" s="324"/>
      <c r="I469" s="324"/>
      <c r="J469" s="313"/>
      <c r="K469" s="312"/>
      <c r="L469" s="313"/>
      <c r="M469" s="313"/>
      <c r="N469" s="313"/>
      <c r="O469" s="313"/>
      <c r="P469" s="313"/>
      <c r="Q469" s="313"/>
      <c r="R469" s="313"/>
      <c r="S469" s="313"/>
      <c r="T469" s="313"/>
      <c r="U469" s="313"/>
      <c r="V469" s="313"/>
      <c r="W469" s="313"/>
      <c r="X469" s="313"/>
      <c r="Y469" s="313"/>
      <c r="Z469" s="313"/>
    </row>
    <row r="470" spans="1:26" x14ac:dyDescent="0.25">
      <c r="A470" s="313"/>
      <c r="B470" s="322"/>
      <c r="C470" s="322"/>
      <c r="D470" s="313"/>
      <c r="E470" s="323"/>
      <c r="F470" s="312"/>
      <c r="G470" s="312"/>
      <c r="H470" s="324"/>
      <c r="I470" s="324"/>
      <c r="J470" s="313"/>
      <c r="K470" s="312"/>
      <c r="L470" s="313"/>
      <c r="M470" s="313"/>
      <c r="N470" s="313"/>
      <c r="O470" s="313"/>
      <c r="P470" s="313"/>
      <c r="Q470" s="313"/>
      <c r="R470" s="313"/>
      <c r="S470" s="313"/>
      <c r="T470" s="313"/>
      <c r="U470" s="313"/>
      <c r="V470" s="313"/>
      <c r="W470" s="313"/>
      <c r="X470" s="313"/>
      <c r="Y470" s="313"/>
      <c r="Z470" s="313"/>
    </row>
    <row r="471" spans="1:26" x14ac:dyDescent="0.25">
      <c r="A471" s="313"/>
      <c r="B471" s="322"/>
      <c r="C471" s="322"/>
      <c r="D471" s="313"/>
      <c r="E471" s="323"/>
      <c r="F471" s="312"/>
      <c r="G471" s="312"/>
      <c r="H471" s="324"/>
      <c r="I471" s="324"/>
      <c r="J471" s="313"/>
      <c r="K471" s="312"/>
      <c r="L471" s="313"/>
      <c r="M471" s="313"/>
      <c r="N471" s="313"/>
      <c r="O471" s="313"/>
      <c r="P471" s="313"/>
      <c r="Q471" s="313"/>
      <c r="R471" s="313"/>
      <c r="S471" s="313"/>
      <c r="T471" s="313"/>
      <c r="U471" s="313"/>
      <c r="V471" s="313"/>
      <c r="W471" s="313"/>
      <c r="X471" s="313"/>
      <c r="Y471" s="313"/>
      <c r="Z471" s="313"/>
    </row>
    <row r="472" spans="1:26" x14ac:dyDescent="0.25">
      <c r="A472" s="313"/>
      <c r="B472" s="322"/>
      <c r="C472" s="322"/>
      <c r="D472" s="313"/>
      <c r="E472" s="323"/>
      <c r="F472" s="312"/>
      <c r="G472" s="312"/>
      <c r="H472" s="324"/>
      <c r="I472" s="324"/>
      <c r="J472" s="313"/>
      <c r="K472" s="312"/>
      <c r="L472" s="313"/>
      <c r="M472" s="313"/>
      <c r="N472" s="313"/>
      <c r="O472" s="313"/>
      <c r="P472" s="313"/>
      <c r="Q472" s="313"/>
      <c r="R472" s="313"/>
      <c r="S472" s="313"/>
      <c r="T472" s="313"/>
      <c r="U472" s="313"/>
      <c r="V472" s="313"/>
      <c r="W472" s="313"/>
      <c r="X472" s="313"/>
      <c r="Y472" s="313"/>
      <c r="Z472" s="313"/>
    </row>
    <row r="473" spans="1:26" x14ac:dyDescent="0.25">
      <c r="A473" s="313"/>
      <c r="B473" s="322"/>
      <c r="C473" s="322"/>
      <c r="D473" s="313"/>
      <c r="E473" s="323"/>
      <c r="F473" s="312"/>
      <c r="G473" s="312"/>
      <c r="H473" s="324"/>
      <c r="I473" s="324"/>
      <c r="J473" s="313"/>
      <c r="K473" s="312"/>
      <c r="L473" s="313"/>
      <c r="M473" s="313"/>
      <c r="N473" s="313"/>
      <c r="O473" s="313"/>
      <c r="P473" s="313"/>
      <c r="Q473" s="313"/>
      <c r="R473" s="313"/>
      <c r="S473" s="313"/>
      <c r="T473" s="313"/>
      <c r="U473" s="313"/>
      <c r="V473" s="313"/>
      <c r="W473" s="313"/>
      <c r="X473" s="313"/>
      <c r="Y473" s="313"/>
      <c r="Z473" s="313"/>
    </row>
    <row r="474" spans="1:26" x14ac:dyDescent="0.25">
      <c r="A474" s="313"/>
      <c r="B474" s="322"/>
      <c r="C474" s="322"/>
      <c r="D474" s="313"/>
      <c r="E474" s="323"/>
      <c r="F474" s="312"/>
      <c r="G474" s="312"/>
      <c r="H474" s="324"/>
      <c r="I474" s="324"/>
      <c r="J474" s="313"/>
      <c r="K474" s="312"/>
      <c r="L474" s="313"/>
      <c r="M474" s="313"/>
      <c r="N474" s="313"/>
      <c r="O474" s="313"/>
      <c r="P474" s="313"/>
      <c r="Q474" s="313"/>
      <c r="R474" s="313"/>
      <c r="S474" s="313"/>
      <c r="T474" s="313"/>
      <c r="U474" s="313"/>
      <c r="V474" s="313"/>
      <c r="W474" s="313"/>
      <c r="X474" s="313"/>
      <c r="Y474" s="313"/>
      <c r="Z474" s="313"/>
    </row>
    <row r="475" spans="1:26" x14ac:dyDescent="0.25">
      <c r="A475" s="313"/>
      <c r="B475" s="322"/>
      <c r="C475" s="322"/>
      <c r="D475" s="313"/>
      <c r="E475" s="323"/>
      <c r="F475" s="312"/>
      <c r="G475" s="312"/>
      <c r="H475" s="324"/>
      <c r="I475" s="324"/>
      <c r="J475" s="313"/>
      <c r="K475" s="312"/>
      <c r="L475" s="313"/>
      <c r="M475" s="313"/>
      <c r="N475" s="313"/>
      <c r="O475" s="313"/>
      <c r="P475" s="313"/>
      <c r="Q475" s="313"/>
      <c r="R475" s="313"/>
      <c r="S475" s="313"/>
      <c r="T475" s="313"/>
      <c r="U475" s="313"/>
      <c r="V475" s="313"/>
      <c r="W475" s="313"/>
      <c r="X475" s="313"/>
      <c r="Y475" s="313"/>
      <c r="Z475" s="313"/>
    </row>
    <row r="476" spans="1:26" x14ac:dyDescent="0.25">
      <c r="A476" s="313"/>
      <c r="B476" s="322"/>
      <c r="C476" s="322"/>
      <c r="D476" s="313"/>
      <c r="E476" s="323"/>
      <c r="F476" s="312"/>
      <c r="G476" s="312"/>
      <c r="H476" s="324"/>
      <c r="I476" s="324"/>
      <c r="J476" s="313"/>
      <c r="K476" s="312"/>
      <c r="L476" s="313"/>
      <c r="M476" s="313"/>
      <c r="N476" s="313"/>
      <c r="O476" s="313"/>
      <c r="P476" s="313"/>
      <c r="Q476" s="313"/>
      <c r="R476" s="313"/>
      <c r="S476" s="313"/>
      <c r="T476" s="313"/>
      <c r="U476" s="313"/>
      <c r="V476" s="313"/>
      <c r="W476" s="313"/>
      <c r="X476" s="313"/>
      <c r="Y476" s="313"/>
      <c r="Z476" s="313"/>
    </row>
    <row r="477" spans="1:26" x14ac:dyDescent="0.25">
      <c r="A477" s="313"/>
      <c r="B477" s="322"/>
      <c r="C477" s="322"/>
      <c r="D477" s="313"/>
      <c r="E477" s="323"/>
      <c r="F477" s="312"/>
      <c r="G477" s="312"/>
      <c r="H477" s="324"/>
      <c r="I477" s="324"/>
      <c r="J477" s="313"/>
      <c r="K477" s="312"/>
      <c r="L477" s="313"/>
      <c r="M477" s="313"/>
      <c r="N477" s="313"/>
      <c r="O477" s="313"/>
      <c r="P477" s="313"/>
      <c r="Q477" s="313"/>
      <c r="R477" s="313"/>
      <c r="S477" s="313"/>
      <c r="T477" s="313"/>
      <c r="U477" s="313"/>
      <c r="V477" s="313"/>
      <c r="W477" s="313"/>
      <c r="X477" s="313"/>
      <c r="Y477" s="313"/>
      <c r="Z477" s="313"/>
    </row>
    <row r="478" spans="1:26" x14ac:dyDescent="0.25">
      <c r="A478" s="313"/>
      <c r="B478" s="322"/>
      <c r="C478" s="322"/>
      <c r="D478" s="313"/>
      <c r="E478" s="323"/>
      <c r="F478" s="312"/>
      <c r="G478" s="312"/>
      <c r="H478" s="324"/>
      <c r="I478" s="324"/>
      <c r="J478" s="313"/>
      <c r="K478" s="312"/>
      <c r="L478" s="313"/>
      <c r="M478" s="313"/>
      <c r="N478" s="313"/>
      <c r="O478" s="313"/>
      <c r="P478" s="313"/>
      <c r="Q478" s="313"/>
      <c r="R478" s="313"/>
      <c r="S478" s="313"/>
      <c r="T478" s="313"/>
      <c r="U478" s="313"/>
      <c r="V478" s="313"/>
      <c r="W478" s="313"/>
      <c r="X478" s="313"/>
      <c r="Y478" s="313"/>
      <c r="Z478" s="313"/>
    </row>
    <row r="479" spans="1:26" x14ac:dyDescent="0.25">
      <c r="A479" s="313"/>
      <c r="B479" s="322"/>
      <c r="C479" s="322"/>
      <c r="D479" s="313"/>
      <c r="E479" s="323"/>
      <c r="F479" s="312"/>
      <c r="G479" s="312"/>
      <c r="H479" s="324"/>
      <c r="I479" s="324"/>
      <c r="J479" s="313"/>
      <c r="K479" s="312"/>
      <c r="L479" s="313"/>
      <c r="M479" s="313"/>
      <c r="N479" s="313"/>
      <c r="O479" s="313"/>
      <c r="P479" s="313"/>
      <c r="Q479" s="313"/>
      <c r="R479" s="313"/>
      <c r="S479" s="313"/>
      <c r="T479" s="313"/>
      <c r="U479" s="313"/>
      <c r="V479" s="313"/>
      <c r="W479" s="313"/>
      <c r="X479" s="313"/>
      <c r="Y479" s="313"/>
      <c r="Z479" s="313"/>
    </row>
    <row r="480" spans="1:26" x14ac:dyDescent="0.25">
      <c r="A480" s="313"/>
      <c r="B480" s="322"/>
      <c r="C480" s="322"/>
      <c r="D480" s="313"/>
      <c r="E480" s="323"/>
      <c r="F480" s="312"/>
      <c r="G480" s="312"/>
      <c r="H480" s="324"/>
      <c r="I480" s="324"/>
      <c r="J480" s="313"/>
      <c r="K480" s="312"/>
      <c r="L480" s="313"/>
      <c r="M480" s="313"/>
      <c r="N480" s="313"/>
      <c r="O480" s="313"/>
      <c r="P480" s="313"/>
      <c r="Q480" s="313"/>
      <c r="R480" s="313"/>
      <c r="S480" s="313"/>
      <c r="T480" s="313"/>
      <c r="U480" s="313"/>
      <c r="V480" s="313"/>
      <c r="W480" s="313"/>
      <c r="X480" s="313"/>
      <c r="Y480" s="313"/>
      <c r="Z480" s="313"/>
    </row>
    <row r="481" spans="1:26" x14ac:dyDescent="0.25">
      <c r="A481" s="313"/>
      <c r="B481" s="322"/>
      <c r="C481" s="322"/>
      <c r="D481" s="313"/>
      <c r="E481" s="323"/>
      <c r="F481" s="312"/>
      <c r="G481" s="312"/>
      <c r="H481" s="324"/>
      <c r="I481" s="324"/>
      <c r="J481" s="313"/>
      <c r="K481" s="312"/>
      <c r="L481" s="313"/>
      <c r="M481" s="313"/>
      <c r="N481" s="313"/>
      <c r="O481" s="313"/>
      <c r="P481" s="313"/>
      <c r="Q481" s="313"/>
      <c r="R481" s="313"/>
      <c r="S481" s="313"/>
      <c r="T481" s="313"/>
      <c r="U481" s="313"/>
      <c r="V481" s="313"/>
      <c r="W481" s="313"/>
      <c r="X481" s="313"/>
      <c r="Y481" s="313"/>
      <c r="Z481" s="313"/>
    </row>
    <row r="482" spans="1:26" x14ac:dyDescent="0.25">
      <c r="A482" s="313"/>
      <c r="B482" s="322"/>
      <c r="C482" s="322"/>
      <c r="D482" s="313"/>
      <c r="E482" s="323"/>
      <c r="F482" s="312"/>
      <c r="G482" s="312"/>
      <c r="H482" s="324"/>
      <c r="I482" s="324"/>
      <c r="J482" s="313"/>
      <c r="K482" s="312"/>
      <c r="L482" s="313"/>
      <c r="M482" s="313"/>
      <c r="N482" s="313"/>
      <c r="O482" s="313"/>
      <c r="P482" s="313"/>
      <c r="Q482" s="313"/>
      <c r="R482" s="313"/>
      <c r="S482" s="313"/>
      <c r="T482" s="313"/>
      <c r="U482" s="313"/>
      <c r="V482" s="313"/>
      <c r="W482" s="313"/>
      <c r="X482" s="313"/>
      <c r="Y482" s="313"/>
      <c r="Z482" s="313"/>
    </row>
    <row r="483" spans="1:26" x14ac:dyDescent="0.25">
      <c r="A483" s="313"/>
      <c r="B483" s="322"/>
      <c r="C483" s="322"/>
      <c r="D483" s="313"/>
      <c r="E483" s="323"/>
      <c r="F483" s="312"/>
      <c r="G483" s="312"/>
      <c r="H483" s="324"/>
      <c r="I483" s="324"/>
      <c r="J483" s="313"/>
      <c r="K483" s="312"/>
      <c r="L483" s="313"/>
      <c r="M483" s="313"/>
      <c r="N483" s="313"/>
      <c r="O483" s="313"/>
      <c r="P483" s="313"/>
      <c r="Q483" s="313"/>
      <c r="R483" s="313"/>
      <c r="S483" s="313"/>
      <c r="T483" s="313"/>
      <c r="U483" s="313"/>
      <c r="V483" s="313"/>
      <c r="W483" s="313"/>
      <c r="X483" s="313"/>
      <c r="Y483" s="313"/>
      <c r="Z483" s="313"/>
    </row>
    <row r="484" spans="1:26" x14ac:dyDescent="0.25">
      <c r="A484" s="313"/>
      <c r="B484" s="322"/>
      <c r="C484" s="322"/>
      <c r="D484" s="313"/>
      <c r="E484" s="323"/>
      <c r="F484" s="312"/>
      <c r="G484" s="312"/>
      <c r="H484" s="324"/>
      <c r="I484" s="324"/>
      <c r="J484" s="313"/>
      <c r="K484" s="312"/>
      <c r="L484" s="313"/>
      <c r="M484" s="313"/>
      <c r="N484" s="313"/>
      <c r="O484" s="313"/>
      <c r="P484" s="313"/>
      <c r="Q484" s="313"/>
      <c r="R484" s="313"/>
      <c r="S484" s="313"/>
      <c r="T484" s="313"/>
      <c r="U484" s="313"/>
      <c r="V484" s="313"/>
      <c r="W484" s="313"/>
      <c r="X484" s="313"/>
      <c r="Y484" s="313"/>
      <c r="Z484" s="313"/>
    </row>
    <row r="485" spans="1:26" x14ac:dyDescent="0.25">
      <c r="A485" s="313"/>
      <c r="B485" s="322"/>
      <c r="C485" s="322"/>
      <c r="D485" s="313"/>
      <c r="E485" s="323"/>
      <c r="F485" s="312"/>
      <c r="G485" s="312"/>
      <c r="H485" s="324"/>
      <c r="I485" s="324"/>
      <c r="J485" s="313"/>
      <c r="K485" s="312"/>
      <c r="L485" s="313"/>
      <c r="M485" s="313"/>
      <c r="N485" s="313"/>
      <c r="O485" s="313"/>
      <c r="P485" s="313"/>
      <c r="Q485" s="313"/>
      <c r="R485" s="313"/>
      <c r="S485" s="313"/>
      <c r="T485" s="313"/>
      <c r="U485" s="313"/>
      <c r="V485" s="313"/>
      <c r="W485" s="313"/>
      <c r="X485" s="313"/>
      <c r="Y485" s="313"/>
      <c r="Z485" s="313"/>
    </row>
    <row r="486" spans="1:26" x14ac:dyDescent="0.25">
      <c r="A486" s="313"/>
      <c r="B486" s="322"/>
      <c r="C486" s="322"/>
      <c r="D486" s="313"/>
      <c r="E486" s="323"/>
      <c r="F486" s="312"/>
      <c r="G486" s="312"/>
      <c r="H486" s="324"/>
      <c r="I486" s="324"/>
      <c r="J486" s="313"/>
      <c r="K486" s="312"/>
      <c r="L486" s="313"/>
      <c r="M486" s="313"/>
      <c r="N486" s="313"/>
      <c r="O486" s="313"/>
      <c r="P486" s="313"/>
      <c r="Q486" s="313"/>
      <c r="R486" s="313"/>
      <c r="S486" s="313"/>
      <c r="T486" s="313"/>
      <c r="U486" s="313"/>
      <c r="V486" s="313"/>
      <c r="W486" s="313"/>
      <c r="X486" s="313"/>
      <c r="Y486" s="313"/>
      <c r="Z486" s="313"/>
    </row>
    <row r="487" spans="1:26" x14ac:dyDescent="0.25">
      <c r="A487" s="313"/>
      <c r="B487" s="322"/>
      <c r="C487" s="322"/>
      <c r="D487" s="313"/>
      <c r="E487" s="323"/>
      <c r="F487" s="312"/>
      <c r="G487" s="312"/>
      <c r="H487" s="324"/>
      <c r="I487" s="324"/>
      <c r="J487" s="313"/>
      <c r="K487" s="312"/>
      <c r="L487" s="313"/>
      <c r="M487" s="313"/>
      <c r="N487" s="313"/>
      <c r="O487" s="313"/>
      <c r="P487" s="313"/>
      <c r="Q487" s="313"/>
      <c r="R487" s="313"/>
      <c r="S487" s="313"/>
      <c r="T487" s="313"/>
      <c r="U487" s="313"/>
      <c r="V487" s="313"/>
      <c r="W487" s="313"/>
      <c r="X487" s="313"/>
      <c r="Y487" s="313"/>
      <c r="Z487" s="313"/>
    </row>
    <row r="488" spans="1:26" x14ac:dyDescent="0.25">
      <c r="A488" s="313"/>
      <c r="B488" s="322"/>
      <c r="C488" s="322"/>
      <c r="D488" s="313"/>
      <c r="E488" s="323"/>
      <c r="F488" s="312"/>
      <c r="G488" s="312"/>
      <c r="H488" s="324"/>
      <c r="I488" s="324"/>
      <c r="J488" s="313"/>
      <c r="K488" s="312"/>
      <c r="L488" s="313"/>
      <c r="M488" s="313"/>
      <c r="N488" s="313"/>
      <c r="O488" s="313"/>
      <c r="P488" s="313"/>
      <c r="Q488" s="313"/>
      <c r="R488" s="313"/>
      <c r="S488" s="313"/>
      <c r="T488" s="313"/>
      <c r="U488" s="313"/>
      <c r="V488" s="313"/>
      <c r="W488" s="313"/>
      <c r="X488" s="313"/>
      <c r="Y488" s="313"/>
      <c r="Z488" s="313"/>
    </row>
    <row r="489" spans="1:26" x14ac:dyDescent="0.25">
      <c r="A489" s="313"/>
      <c r="B489" s="322"/>
      <c r="C489" s="322"/>
      <c r="D489" s="313"/>
      <c r="E489" s="323"/>
      <c r="F489" s="312"/>
      <c r="G489" s="312"/>
      <c r="H489" s="324"/>
      <c r="I489" s="324"/>
      <c r="J489" s="313"/>
      <c r="K489" s="312"/>
      <c r="L489" s="313"/>
      <c r="M489" s="313"/>
      <c r="N489" s="313"/>
      <c r="O489" s="313"/>
      <c r="P489" s="313"/>
      <c r="Q489" s="313"/>
      <c r="R489" s="313"/>
      <c r="S489" s="313"/>
      <c r="T489" s="313"/>
      <c r="U489" s="313"/>
      <c r="V489" s="313"/>
      <c r="W489" s="313"/>
      <c r="X489" s="313"/>
      <c r="Y489" s="313"/>
      <c r="Z489" s="313"/>
    </row>
    <row r="490" spans="1:26" x14ac:dyDescent="0.25">
      <c r="A490" s="313"/>
      <c r="B490" s="322"/>
      <c r="C490" s="322"/>
      <c r="D490" s="313"/>
      <c r="E490" s="323"/>
      <c r="F490" s="312"/>
      <c r="G490" s="312"/>
      <c r="H490" s="324"/>
      <c r="I490" s="324"/>
      <c r="J490" s="313"/>
      <c r="K490" s="312"/>
      <c r="L490" s="313"/>
      <c r="M490" s="313"/>
      <c r="N490" s="313"/>
      <c r="O490" s="313"/>
      <c r="P490" s="313"/>
      <c r="Q490" s="313"/>
      <c r="R490" s="313"/>
      <c r="S490" s="313"/>
      <c r="T490" s="313"/>
      <c r="U490" s="313"/>
      <c r="V490" s="313"/>
      <c r="W490" s="313"/>
      <c r="X490" s="313"/>
      <c r="Y490" s="313"/>
      <c r="Z490" s="313"/>
    </row>
    <row r="491" spans="1:26" x14ac:dyDescent="0.25">
      <c r="A491" s="313"/>
      <c r="B491" s="322"/>
      <c r="C491" s="322"/>
      <c r="D491" s="313"/>
      <c r="E491" s="323"/>
      <c r="F491" s="312"/>
      <c r="G491" s="312"/>
      <c r="H491" s="324"/>
      <c r="I491" s="324"/>
      <c r="J491" s="313"/>
      <c r="K491" s="312"/>
      <c r="L491" s="313"/>
      <c r="M491" s="313"/>
      <c r="N491" s="313"/>
      <c r="O491" s="313"/>
      <c r="P491" s="313"/>
      <c r="Q491" s="313"/>
      <c r="R491" s="313"/>
      <c r="S491" s="313"/>
      <c r="T491" s="313"/>
      <c r="U491" s="313"/>
      <c r="V491" s="313"/>
      <c r="W491" s="313"/>
      <c r="X491" s="313"/>
      <c r="Y491" s="313"/>
      <c r="Z491" s="313"/>
    </row>
    <row r="492" spans="1:26" x14ac:dyDescent="0.25">
      <c r="A492" s="313"/>
      <c r="B492" s="322"/>
      <c r="C492" s="322"/>
      <c r="D492" s="313"/>
      <c r="E492" s="323"/>
      <c r="F492" s="312"/>
      <c r="G492" s="312"/>
      <c r="H492" s="324"/>
      <c r="I492" s="324"/>
      <c r="J492" s="313"/>
      <c r="K492" s="312"/>
      <c r="L492" s="313"/>
      <c r="M492" s="313"/>
      <c r="N492" s="313"/>
      <c r="O492" s="313"/>
      <c r="P492" s="313"/>
      <c r="Q492" s="313"/>
      <c r="R492" s="313"/>
      <c r="S492" s="313"/>
      <c r="T492" s="313"/>
      <c r="U492" s="313"/>
      <c r="V492" s="313"/>
      <c r="W492" s="313"/>
      <c r="X492" s="313"/>
      <c r="Y492" s="313"/>
      <c r="Z492" s="313"/>
    </row>
    <row r="493" spans="1:26" x14ac:dyDescent="0.25">
      <c r="A493" s="313"/>
      <c r="B493" s="322"/>
      <c r="C493" s="322"/>
      <c r="D493" s="313"/>
      <c r="E493" s="323"/>
      <c r="F493" s="312"/>
      <c r="G493" s="312"/>
      <c r="H493" s="324"/>
      <c r="I493" s="324"/>
      <c r="J493" s="313"/>
      <c r="K493" s="312"/>
      <c r="L493" s="313"/>
      <c r="M493" s="313"/>
      <c r="N493" s="313"/>
      <c r="O493" s="313"/>
      <c r="P493" s="313"/>
      <c r="Q493" s="313"/>
      <c r="R493" s="313"/>
      <c r="S493" s="313"/>
      <c r="T493" s="313"/>
      <c r="U493" s="313"/>
      <c r="V493" s="313"/>
      <c r="W493" s="313"/>
      <c r="X493" s="313"/>
      <c r="Y493" s="313"/>
      <c r="Z493" s="313"/>
    </row>
    <row r="494" spans="1:26" x14ac:dyDescent="0.25">
      <c r="A494" s="313"/>
      <c r="B494" s="322"/>
      <c r="C494" s="322"/>
      <c r="D494" s="313"/>
      <c r="E494" s="323"/>
      <c r="F494" s="312"/>
      <c r="G494" s="312"/>
      <c r="H494" s="324"/>
      <c r="I494" s="324"/>
      <c r="J494" s="313"/>
      <c r="K494" s="312"/>
      <c r="L494" s="313"/>
      <c r="M494" s="313"/>
      <c r="N494" s="313"/>
      <c r="O494" s="313"/>
      <c r="P494" s="313"/>
      <c r="Q494" s="313"/>
      <c r="R494" s="313"/>
      <c r="S494" s="313"/>
      <c r="T494" s="313"/>
      <c r="U494" s="313"/>
      <c r="V494" s="313"/>
      <c r="W494" s="313"/>
      <c r="X494" s="313"/>
      <c r="Y494" s="313"/>
      <c r="Z494" s="313"/>
    </row>
    <row r="495" spans="1:26" x14ac:dyDescent="0.25">
      <c r="A495" s="313"/>
      <c r="B495" s="322"/>
      <c r="C495" s="322"/>
      <c r="D495" s="313"/>
      <c r="E495" s="323"/>
      <c r="F495" s="312"/>
      <c r="G495" s="312"/>
      <c r="H495" s="324"/>
      <c r="I495" s="324"/>
      <c r="J495" s="313"/>
      <c r="K495" s="312"/>
      <c r="L495" s="313"/>
      <c r="M495" s="313"/>
      <c r="N495" s="313"/>
      <c r="O495" s="313"/>
      <c r="P495" s="313"/>
      <c r="Q495" s="313"/>
      <c r="R495" s="313"/>
      <c r="S495" s="313"/>
      <c r="T495" s="313"/>
      <c r="U495" s="313"/>
      <c r="V495" s="313"/>
      <c r="W495" s="313"/>
      <c r="X495" s="313"/>
      <c r="Y495" s="313"/>
      <c r="Z495" s="313"/>
    </row>
    <row r="496" spans="1:26" x14ac:dyDescent="0.25">
      <c r="A496" s="313"/>
      <c r="B496" s="322"/>
      <c r="C496" s="322"/>
      <c r="D496" s="313"/>
      <c r="E496" s="323"/>
      <c r="F496" s="312"/>
      <c r="G496" s="312"/>
      <c r="H496" s="324"/>
      <c r="I496" s="324"/>
      <c r="J496" s="313"/>
      <c r="K496" s="312"/>
      <c r="L496" s="313"/>
      <c r="M496" s="313"/>
      <c r="N496" s="313"/>
      <c r="O496" s="313"/>
      <c r="P496" s="313"/>
      <c r="Q496" s="313"/>
      <c r="R496" s="313"/>
      <c r="S496" s="313"/>
      <c r="T496" s="313"/>
      <c r="U496" s="313"/>
      <c r="V496" s="313"/>
      <c r="W496" s="313"/>
      <c r="X496" s="313"/>
      <c r="Y496" s="313"/>
      <c r="Z496" s="313"/>
    </row>
    <row r="497" spans="1:26" x14ac:dyDescent="0.25">
      <c r="A497" s="313"/>
      <c r="B497" s="322"/>
      <c r="C497" s="322"/>
      <c r="D497" s="313"/>
      <c r="E497" s="323"/>
      <c r="F497" s="312"/>
      <c r="G497" s="312"/>
      <c r="H497" s="324"/>
      <c r="I497" s="324"/>
      <c r="J497" s="313"/>
      <c r="K497" s="312"/>
      <c r="L497" s="313"/>
      <c r="M497" s="313"/>
      <c r="N497" s="313"/>
      <c r="O497" s="313"/>
      <c r="P497" s="313"/>
      <c r="Q497" s="313"/>
      <c r="R497" s="313"/>
      <c r="S497" s="313"/>
      <c r="T497" s="313"/>
      <c r="U497" s="313"/>
      <c r="V497" s="313"/>
      <c r="W497" s="313"/>
      <c r="X497" s="313"/>
      <c r="Y497" s="313"/>
      <c r="Z497" s="313"/>
    </row>
    <row r="498" spans="1:26" x14ac:dyDescent="0.25">
      <c r="A498" s="313"/>
      <c r="B498" s="322"/>
      <c r="C498" s="322"/>
      <c r="D498" s="313"/>
      <c r="E498" s="323"/>
      <c r="F498" s="312"/>
      <c r="G498" s="312"/>
      <c r="H498" s="324"/>
      <c r="I498" s="324"/>
      <c r="J498" s="313"/>
      <c r="K498" s="312"/>
      <c r="L498" s="313"/>
      <c r="M498" s="313"/>
      <c r="N498" s="313"/>
      <c r="O498" s="313"/>
      <c r="P498" s="313"/>
      <c r="Q498" s="313"/>
      <c r="R498" s="313"/>
      <c r="S498" s="313"/>
      <c r="T498" s="313"/>
      <c r="U498" s="313"/>
      <c r="V498" s="313"/>
      <c r="W498" s="313"/>
      <c r="X498" s="313"/>
      <c r="Y498" s="313"/>
      <c r="Z498" s="313"/>
    </row>
    <row r="499" spans="1:26" x14ac:dyDescent="0.25">
      <c r="A499" s="313"/>
      <c r="B499" s="322"/>
      <c r="C499" s="322"/>
      <c r="D499" s="313"/>
      <c r="E499" s="323"/>
      <c r="F499" s="312"/>
      <c r="G499" s="312"/>
      <c r="H499" s="324"/>
      <c r="I499" s="324"/>
      <c r="J499" s="313"/>
      <c r="K499" s="312"/>
      <c r="L499" s="313"/>
      <c r="M499" s="313"/>
      <c r="N499" s="313"/>
      <c r="O499" s="313"/>
      <c r="P499" s="313"/>
      <c r="Q499" s="313"/>
      <c r="R499" s="313"/>
      <c r="S499" s="313"/>
      <c r="T499" s="313"/>
      <c r="U499" s="313"/>
      <c r="V499" s="313"/>
      <c r="W499" s="313"/>
      <c r="X499" s="313"/>
      <c r="Y499" s="313"/>
      <c r="Z499" s="313"/>
    </row>
    <row r="500" spans="1:26" x14ac:dyDescent="0.25">
      <c r="A500" s="313"/>
      <c r="B500" s="322"/>
      <c r="C500" s="322"/>
      <c r="D500" s="313"/>
      <c r="E500" s="323"/>
      <c r="F500" s="312"/>
      <c r="G500" s="312"/>
      <c r="H500" s="324"/>
      <c r="I500" s="324"/>
      <c r="J500" s="313"/>
      <c r="K500" s="312"/>
      <c r="L500" s="313"/>
      <c r="M500" s="313"/>
      <c r="N500" s="313"/>
      <c r="O500" s="313"/>
      <c r="P500" s="313"/>
      <c r="Q500" s="313"/>
      <c r="R500" s="313"/>
      <c r="S500" s="313"/>
      <c r="T500" s="313"/>
      <c r="U500" s="313"/>
      <c r="V500" s="313"/>
      <c r="W500" s="313"/>
      <c r="X500" s="313"/>
      <c r="Y500" s="313"/>
      <c r="Z500" s="313"/>
    </row>
    <row r="501" spans="1:26" x14ac:dyDescent="0.25">
      <c r="A501" s="313"/>
      <c r="B501" s="322"/>
      <c r="C501" s="322"/>
      <c r="D501" s="313"/>
      <c r="E501" s="323"/>
      <c r="F501" s="312"/>
      <c r="G501" s="312"/>
      <c r="H501" s="324"/>
      <c r="I501" s="324"/>
      <c r="J501" s="313"/>
      <c r="K501" s="312"/>
      <c r="L501" s="313"/>
      <c r="M501" s="313"/>
      <c r="N501" s="313"/>
      <c r="O501" s="313"/>
      <c r="P501" s="313"/>
      <c r="Q501" s="313"/>
      <c r="R501" s="313"/>
      <c r="S501" s="313"/>
      <c r="T501" s="313"/>
      <c r="U501" s="313"/>
      <c r="V501" s="313"/>
      <c r="W501" s="313"/>
      <c r="X501" s="313"/>
      <c r="Y501" s="313"/>
      <c r="Z501" s="313"/>
    </row>
    <row r="502" spans="1:26" x14ac:dyDescent="0.25">
      <c r="A502" s="313"/>
      <c r="B502" s="322"/>
      <c r="C502" s="322"/>
      <c r="D502" s="313"/>
      <c r="E502" s="323"/>
      <c r="F502" s="312"/>
      <c r="G502" s="312"/>
      <c r="H502" s="324"/>
      <c r="I502" s="324"/>
      <c r="J502" s="313"/>
      <c r="K502" s="312"/>
      <c r="L502" s="313"/>
      <c r="M502" s="313"/>
      <c r="N502" s="313"/>
      <c r="O502" s="313"/>
      <c r="P502" s="313"/>
      <c r="Q502" s="313"/>
      <c r="R502" s="313"/>
      <c r="S502" s="313"/>
      <c r="T502" s="313"/>
      <c r="U502" s="313"/>
      <c r="V502" s="313"/>
      <c r="W502" s="313"/>
      <c r="X502" s="313"/>
      <c r="Y502" s="313"/>
      <c r="Z502" s="313"/>
    </row>
    <row r="503" spans="1:26" x14ac:dyDescent="0.25">
      <c r="A503" s="313"/>
      <c r="B503" s="322"/>
      <c r="C503" s="322"/>
      <c r="D503" s="313"/>
      <c r="E503" s="323"/>
      <c r="F503" s="312"/>
      <c r="G503" s="312"/>
      <c r="H503" s="324"/>
      <c r="I503" s="324"/>
      <c r="J503" s="313"/>
      <c r="K503" s="312"/>
      <c r="L503" s="313"/>
      <c r="M503" s="313"/>
      <c r="N503" s="313"/>
      <c r="O503" s="313"/>
      <c r="P503" s="313"/>
      <c r="Q503" s="313"/>
      <c r="R503" s="313"/>
      <c r="S503" s="313"/>
      <c r="T503" s="313"/>
      <c r="U503" s="313"/>
      <c r="V503" s="313"/>
      <c r="W503" s="313"/>
      <c r="X503" s="313"/>
      <c r="Y503" s="313"/>
      <c r="Z503" s="313"/>
    </row>
    <row r="504" spans="1:26" x14ac:dyDescent="0.25">
      <c r="A504" s="313"/>
      <c r="B504" s="322"/>
      <c r="C504" s="322"/>
      <c r="D504" s="313"/>
      <c r="E504" s="323"/>
      <c r="F504" s="312"/>
      <c r="G504" s="312"/>
      <c r="H504" s="324"/>
      <c r="I504" s="324"/>
      <c r="J504" s="313"/>
      <c r="K504" s="312"/>
      <c r="L504" s="313"/>
      <c r="M504" s="313"/>
      <c r="N504" s="313"/>
      <c r="O504" s="313"/>
      <c r="P504" s="313"/>
      <c r="Q504" s="313"/>
      <c r="R504" s="313"/>
      <c r="S504" s="313"/>
      <c r="T504" s="313"/>
      <c r="U504" s="313"/>
      <c r="V504" s="313"/>
      <c r="W504" s="313"/>
      <c r="X504" s="313"/>
      <c r="Y504" s="313"/>
      <c r="Z504" s="313"/>
    </row>
    <row r="505" spans="1:26" x14ac:dyDescent="0.25">
      <c r="A505" s="313"/>
      <c r="B505" s="322"/>
      <c r="C505" s="322"/>
      <c r="D505" s="313"/>
      <c r="E505" s="323"/>
      <c r="F505" s="312"/>
      <c r="G505" s="312"/>
      <c r="H505" s="324"/>
      <c r="I505" s="324"/>
      <c r="J505" s="313"/>
      <c r="K505" s="312"/>
      <c r="L505" s="313"/>
      <c r="M505" s="313"/>
      <c r="N505" s="313"/>
      <c r="O505" s="313"/>
      <c r="P505" s="313"/>
      <c r="Q505" s="313"/>
      <c r="R505" s="313"/>
      <c r="S505" s="313"/>
      <c r="T505" s="313"/>
      <c r="U505" s="313"/>
      <c r="V505" s="313"/>
      <c r="W505" s="313"/>
      <c r="X505" s="313"/>
      <c r="Y505" s="313"/>
      <c r="Z505" s="313"/>
    </row>
    <row r="506" spans="1:26" x14ac:dyDescent="0.25">
      <c r="A506" s="313"/>
      <c r="B506" s="322"/>
      <c r="C506" s="322"/>
      <c r="D506" s="313"/>
      <c r="E506" s="323"/>
      <c r="F506" s="312"/>
      <c r="G506" s="312"/>
      <c r="H506" s="324"/>
      <c r="I506" s="324"/>
      <c r="J506" s="313"/>
      <c r="K506" s="312"/>
      <c r="L506" s="313"/>
      <c r="M506" s="313"/>
      <c r="N506" s="313"/>
      <c r="O506" s="313"/>
      <c r="P506" s="313"/>
      <c r="Q506" s="313"/>
      <c r="R506" s="313"/>
      <c r="S506" s="313"/>
      <c r="T506" s="313"/>
      <c r="U506" s="313"/>
      <c r="V506" s="313"/>
      <c r="W506" s="313"/>
      <c r="X506" s="313"/>
      <c r="Y506" s="313"/>
      <c r="Z506" s="313"/>
    </row>
    <row r="507" spans="1:26" x14ac:dyDescent="0.25">
      <c r="A507" s="313"/>
      <c r="B507" s="322"/>
      <c r="C507" s="322"/>
      <c r="D507" s="313"/>
      <c r="E507" s="323"/>
      <c r="F507" s="312"/>
      <c r="G507" s="312"/>
      <c r="H507" s="324"/>
      <c r="I507" s="324"/>
      <c r="J507" s="313"/>
      <c r="K507" s="312"/>
      <c r="L507" s="313"/>
      <c r="M507" s="313"/>
      <c r="N507" s="313"/>
      <c r="O507" s="313"/>
      <c r="P507" s="313"/>
      <c r="Q507" s="313"/>
      <c r="R507" s="313"/>
      <c r="S507" s="313"/>
      <c r="T507" s="313"/>
      <c r="U507" s="313"/>
      <c r="V507" s="313"/>
      <c r="W507" s="313"/>
      <c r="X507" s="313"/>
      <c r="Y507" s="313"/>
      <c r="Z507" s="313"/>
    </row>
    <row r="508" spans="1:26" x14ac:dyDescent="0.25">
      <c r="A508" s="313"/>
      <c r="B508" s="322"/>
      <c r="C508" s="322"/>
      <c r="D508" s="313"/>
      <c r="E508" s="323"/>
      <c r="F508" s="312"/>
      <c r="G508" s="312"/>
      <c r="H508" s="324"/>
      <c r="I508" s="324"/>
      <c r="J508" s="313"/>
      <c r="K508" s="312"/>
      <c r="L508" s="313"/>
      <c r="M508" s="313"/>
      <c r="N508" s="313"/>
      <c r="O508" s="313"/>
      <c r="P508" s="313"/>
      <c r="Q508" s="313"/>
      <c r="R508" s="313"/>
      <c r="S508" s="313"/>
      <c r="T508" s="313"/>
      <c r="U508" s="313"/>
      <c r="V508" s="313"/>
      <c r="W508" s="313"/>
      <c r="X508" s="313"/>
      <c r="Y508" s="313"/>
      <c r="Z508" s="313"/>
    </row>
    <row r="509" spans="1:26" x14ac:dyDescent="0.25">
      <c r="A509" s="313"/>
      <c r="B509" s="322"/>
      <c r="C509" s="322"/>
      <c r="D509" s="313"/>
      <c r="E509" s="323"/>
      <c r="F509" s="312"/>
      <c r="G509" s="312"/>
      <c r="H509" s="324"/>
      <c r="I509" s="324"/>
      <c r="J509" s="313"/>
      <c r="K509" s="312"/>
      <c r="L509" s="313"/>
      <c r="M509" s="313"/>
      <c r="N509" s="313"/>
      <c r="O509" s="313"/>
      <c r="P509" s="313"/>
      <c r="Q509" s="313"/>
      <c r="R509" s="313"/>
      <c r="S509" s="313"/>
      <c r="T509" s="313"/>
      <c r="U509" s="313"/>
      <c r="V509" s="313"/>
      <c r="W509" s="313"/>
      <c r="X509" s="313"/>
      <c r="Y509" s="313"/>
      <c r="Z509" s="313"/>
    </row>
    <row r="510" spans="1:26" x14ac:dyDescent="0.25">
      <c r="A510" s="313"/>
      <c r="B510" s="322"/>
      <c r="C510" s="322"/>
      <c r="D510" s="313"/>
      <c r="E510" s="323"/>
      <c r="F510" s="312"/>
      <c r="G510" s="312"/>
      <c r="H510" s="324"/>
      <c r="I510" s="324"/>
      <c r="J510" s="313"/>
      <c r="K510" s="312"/>
      <c r="L510" s="313"/>
      <c r="M510" s="313"/>
      <c r="N510" s="313"/>
      <c r="O510" s="313"/>
      <c r="P510" s="313"/>
      <c r="Q510" s="313"/>
      <c r="R510" s="313"/>
      <c r="S510" s="313"/>
      <c r="T510" s="313"/>
      <c r="U510" s="313"/>
      <c r="V510" s="313"/>
      <c r="W510" s="313"/>
      <c r="X510" s="313"/>
      <c r="Y510" s="313"/>
      <c r="Z510" s="313"/>
    </row>
    <row r="511" spans="1:26" x14ac:dyDescent="0.25">
      <c r="A511" s="313"/>
      <c r="B511" s="322"/>
      <c r="C511" s="322"/>
      <c r="D511" s="313"/>
      <c r="E511" s="323"/>
      <c r="F511" s="312"/>
      <c r="G511" s="312"/>
      <c r="H511" s="324"/>
      <c r="I511" s="324"/>
      <c r="J511" s="313"/>
      <c r="K511" s="312"/>
      <c r="L511" s="313"/>
      <c r="M511" s="313"/>
      <c r="N511" s="313"/>
      <c r="O511" s="313"/>
      <c r="P511" s="313"/>
      <c r="Q511" s="313"/>
      <c r="R511" s="313"/>
      <c r="S511" s="313"/>
      <c r="T511" s="313"/>
      <c r="U511" s="313"/>
      <c r="V511" s="313"/>
      <c r="W511" s="313"/>
      <c r="X511" s="313"/>
      <c r="Y511" s="313"/>
      <c r="Z511" s="313"/>
    </row>
    <row r="512" spans="1:26" x14ac:dyDescent="0.25">
      <c r="A512" s="313"/>
      <c r="B512" s="322"/>
      <c r="C512" s="322"/>
      <c r="D512" s="313"/>
      <c r="E512" s="323"/>
      <c r="F512" s="312"/>
      <c r="G512" s="312"/>
      <c r="H512" s="324"/>
      <c r="I512" s="324"/>
      <c r="J512" s="313"/>
      <c r="K512" s="312"/>
      <c r="L512" s="313"/>
      <c r="M512" s="313"/>
      <c r="N512" s="313"/>
      <c r="O512" s="313"/>
      <c r="P512" s="313"/>
      <c r="Q512" s="313"/>
      <c r="R512" s="313"/>
      <c r="S512" s="313"/>
      <c r="T512" s="313"/>
      <c r="U512" s="313"/>
      <c r="V512" s="313"/>
      <c r="W512" s="313"/>
      <c r="X512" s="313"/>
      <c r="Y512" s="313"/>
      <c r="Z512" s="313"/>
    </row>
    <row r="513" spans="1:26" x14ac:dyDescent="0.25">
      <c r="A513" s="313"/>
      <c r="B513" s="322"/>
      <c r="C513" s="322"/>
      <c r="D513" s="313"/>
      <c r="E513" s="323"/>
      <c r="F513" s="312"/>
      <c r="G513" s="312"/>
      <c r="H513" s="324"/>
      <c r="I513" s="324"/>
      <c r="J513" s="313"/>
      <c r="K513" s="312"/>
      <c r="L513" s="313"/>
      <c r="M513" s="313"/>
      <c r="N513" s="313"/>
      <c r="O513" s="313"/>
      <c r="P513" s="313"/>
      <c r="Q513" s="313"/>
      <c r="R513" s="313"/>
      <c r="S513" s="313"/>
      <c r="T513" s="313"/>
      <c r="U513" s="313"/>
      <c r="V513" s="313"/>
      <c r="W513" s="313"/>
      <c r="X513" s="313"/>
      <c r="Y513" s="313"/>
      <c r="Z513" s="313"/>
    </row>
    <row r="514" spans="1:26" x14ac:dyDescent="0.25">
      <c r="A514" s="313"/>
      <c r="B514" s="322"/>
      <c r="C514" s="322"/>
      <c r="D514" s="313"/>
      <c r="E514" s="323"/>
      <c r="F514" s="312"/>
      <c r="G514" s="312"/>
      <c r="H514" s="324"/>
      <c r="I514" s="324"/>
      <c r="J514" s="313"/>
      <c r="K514" s="312"/>
      <c r="L514" s="313"/>
      <c r="M514" s="313"/>
      <c r="N514" s="313"/>
      <c r="O514" s="313"/>
      <c r="P514" s="313"/>
      <c r="Q514" s="313"/>
      <c r="R514" s="313"/>
      <c r="S514" s="313"/>
      <c r="T514" s="313"/>
      <c r="U514" s="313"/>
      <c r="V514" s="313"/>
      <c r="W514" s="313"/>
      <c r="X514" s="313"/>
      <c r="Y514" s="313"/>
      <c r="Z514" s="313"/>
    </row>
    <row r="515" spans="1:26" x14ac:dyDescent="0.25">
      <c r="A515" s="313"/>
      <c r="B515" s="322"/>
      <c r="C515" s="322"/>
      <c r="D515" s="313"/>
      <c r="E515" s="323"/>
      <c r="F515" s="312"/>
      <c r="G515" s="312"/>
      <c r="H515" s="324"/>
      <c r="I515" s="324"/>
      <c r="J515" s="313"/>
      <c r="K515" s="312"/>
      <c r="L515" s="313"/>
      <c r="M515" s="313"/>
      <c r="N515" s="313"/>
      <c r="O515" s="313"/>
      <c r="P515" s="313"/>
      <c r="Q515" s="313"/>
      <c r="R515" s="313"/>
      <c r="S515" s="313"/>
      <c r="T515" s="313"/>
      <c r="U515" s="313"/>
      <c r="V515" s="313"/>
      <c r="W515" s="313"/>
      <c r="X515" s="313"/>
      <c r="Y515" s="313"/>
      <c r="Z515" s="313"/>
    </row>
    <row r="516" spans="1:26" x14ac:dyDescent="0.25">
      <c r="A516" s="313"/>
      <c r="B516" s="322"/>
      <c r="C516" s="322"/>
      <c r="D516" s="313"/>
      <c r="E516" s="323"/>
      <c r="F516" s="312"/>
      <c r="G516" s="312"/>
      <c r="H516" s="324"/>
      <c r="I516" s="324"/>
      <c r="J516" s="313"/>
      <c r="K516" s="312"/>
      <c r="L516" s="313"/>
      <c r="M516" s="313"/>
      <c r="N516" s="313"/>
      <c r="O516" s="313"/>
      <c r="P516" s="313"/>
      <c r="Q516" s="313"/>
      <c r="R516" s="313"/>
      <c r="S516" s="313"/>
      <c r="T516" s="313"/>
      <c r="U516" s="313"/>
      <c r="V516" s="313"/>
      <c r="W516" s="313"/>
      <c r="X516" s="313"/>
      <c r="Y516" s="313"/>
      <c r="Z516" s="313"/>
    </row>
    <row r="517" spans="1:26" x14ac:dyDescent="0.25">
      <c r="A517" s="313"/>
      <c r="B517" s="322"/>
      <c r="C517" s="322"/>
      <c r="D517" s="313"/>
      <c r="E517" s="323"/>
      <c r="F517" s="312"/>
      <c r="G517" s="312"/>
      <c r="H517" s="324"/>
      <c r="I517" s="324"/>
      <c r="J517" s="313"/>
      <c r="K517" s="312"/>
      <c r="L517" s="313"/>
      <c r="M517" s="313"/>
      <c r="N517" s="313"/>
      <c r="O517" s="313"/>
      <c r="P517" s="313"/>
      <c r="Q517" s="313"/>
      <c r="R517" s="313"/>
      <c r="S517" s="313"/>
      <c r="T517" s="313"/>
      <c r="U517" s="313"/>
      <c r="V517" s="313"/>
      <c r="W517" s="313"/>
      <c r="X517" s="313"/>
      <c r="Y517" s="313"/>
      <c r="Z517" s="313"/>
    </row>
    <row r="518" spans="1:26" x14ac:dyDescent="0.25">
      <c r="A518" s="313"/>
      <c r="B518" s="322"/>
      <c r="C518" s="322"/>
      <c r="D518" s="313"/>
      <c r="E518" s="323"/>
      <c r="F518" s="312"/>
      <c r="G518" s="312"/>
      <c r="H518" s="324"/>
      <c r="I518" s="324"/>
      <c r="J518" s="313"/>
      <c r="K518" s="312"/>
      <c r="L518" s="313"/>
      <c r="M518" s="313"/>
      <c r="N518" s="313"/>
      <c r="O518" s="313"/>
      <c r="P518" s="313"/>
      <c r="Q518" s="313"/>
      <c r="R518" s="313"/>
      <c r="S518" s="313"/>
      <c r="T518" s="313"/>
      <c r="U518" s="313"/>
      <c r="V518" s="313"/>
      <c r="W518" s="313"/>
      <c r="X518" s="313"/>
      <c r="Y518" s="313"/>
      <c r="Z518" s="313"/>
    </row>
    <row r="519" spans="1:26" x14ac:dyDescent="0.25">
      <c r="A519" s="313"/>
      <c r="B519" s="322"/>
      <c r="C519" s="322"/>
      <c r="D519" s="313"/>
      <c r="E519" s="323"/>
      <c r="F519" s="312"/>
      <c r="G519" s="312"/>
      <c r="H519" s="324"/>
      <c r="I519" s="324"/>
      <c r="J519" s="313"/>
      <c r="K519" s="312"/>
      <c r="L519" s="313"/>
      <c r="M519" s="313"/>
      <c r="N519" s="313"/>
      <c r="O519" s="313"/>
      <c r="P519" s="313"/>
      <c r="Q519" s="313"/>
      <c r="R519" s="313"/>
      <c r="S519" s="313"/>
      <c r="T519" s="313"/>
      <c r="U519" s="313"/>
      <c r="V519" s="313"/>
      <c r="W519" s="313"/>
      <c r="X519" s="313"/>
      <c r="Y519" s="313"/>
      <c r="Z519" s="313"/>
    </row>
    <row r="520" spans="1:26" x14ac:dyDescent="0.25">
      <c r="A520" s="313"/>
      <c r="B520" s="322"/>
      <c r="C520" s="322"/>
      <c r="D520" s="313"/>
      <c r="E520" s="323"/>
      <c r="F520" s="312"/>
      <c r="G520" s="312"/>
      <c r="H520" s="324"/>
      <c r="I520" s="324"/>
      <c r="J520" s="313"/>
      <c r="K520" s="312"/>
      <c r="L520" s="313"/>
      <c r="M520" s="313"/>
      <c r="N520" s="313"/>
      <c r="O520" s="313"/>
      <c r="P520" s="313"/>
      <c r="Q520" s="313"/>
      <c r="R520" s="313"/>
      <c r="S520" s="313"/>
      <c r="T520" s="313"/>
      <c r="U520" s="313"/>
      <c r="V520" s="313"/>
      <c r="W520" s="313"/>
      <c r="X520" s="313"/>
      <c r="Y520" s="313"/>
      <c r="Z520" s="313"/>
    </row>
    <row r="521" spans="1:26" x14ac:dyDescent="0.25">
      <c r="A521" s="313"/>
      <c r="B521" s="322"/>
      <c r="C521" s="322"/>
      <c r="D521" s="313"/>
      <c r="E521" s="323"/>
      <c r="F521" s="312"/>
      <c r="G521" s="312"/>
      <c r="H521" s="324"/>
      <c r="I521" s="324"/>
      <c r="J521" s="313"/>
      <c r="K521" s="312"/>
      <c r="L521" s="313"/>
      <c r="M521" s="313"/>
      <c r="N521" s="313"/>
      <c r="O521" s="313"/>
      <c r="P521" s="313"/>
      <c r="Q521" s="313"/>
      <c r="R521" s="313"/>
      <c r="S521" s="313"/>
      <c r="T521" s="313"/>
      <c r="U521" s="313"/>
      <c r="V521" s="313"/>
      <c r="W521" s="313"/>
      <c r="X521" s="313"/>
      <c r="Y521" s="313"/>
      <c r="Z521" s="313"/>
    </row>
    <row r="522" spans="1:26" x14ac:dyDescent="0.25">
      <c r="A522" s="313"/>
      <c r="B522" s="322"/>
      <c r="C522" s="322"/>
      <c r="D522" s="313"/>
      <c r="E522" s="323"/>
      <c r="F522" s="312"/>
      <c r="G522" s="312"/>
      <c r="H522" s="324"/>
      <c r="I522" s="324"/>
      <c r="J522" s="313"/>
      <c r="K522" s="312"/>
      <c r="L522" s="313"/>
      <c r="M522" s="313"/>
      <c r="N522" s="313"/>
      <c r="O522" s="313"/>
      <c r="P522" s="313"/>
      <c r="Q522" s="313"/>
      <c r="R522" s="313"/>
      <c r="S522" s="313"/>
      <c r="T522" s="313"/>
      <c r="U522" s="313"/>
      <c r="V522" s="313"/>
      <c r="W522" s="313"/>
      <c r="X522" s="313"/>
      <c r="Y522" s="313"/>
      <c r="Z522" s="313"/>
    </row>
    <row r="523" spans="1:26" x14ac:dyDescent="0.25">
      <c r="A523" s="313"/>
      <c r="B523" s="322"/>
      <c r="C523" s="322"/>
      <c r="D523" s="313"/>
      <c r="E523" s="323"/>
      <c r="F523" s="312"/>
      <c r="G523" s="312"/>
      <c r="H523" s="324"/>
      <c r="I523" s="324"/>
      <c r="J523" s="313"/>
      <c r="K523" s="312"/>
      <c r="L523" s="313"/>
      <c r="M523" s="313"/>
      <c r="N523" s="313"/>
      <c r="O523" s="313"/>
      <c r="P523" s="313"/>
      <c r="Q523" s="313"/>
      <c r="R523" s="313"/>
      <c r="S523" s="313"/>
      <c r="T523" s="313"/>
      <c r="U523" s="313"/>
      <c r="V523" s="313"/>
      <c r="W523" s="313"/>
      <c r="X523" s="313"/>
      <c r="Y523" s="313"/>
      <c r="Z523" s="313"/>
    </row>
    <row r="524" spans="1:26" x14ac:dyDescent="0.25">
      <c r="A524" s="313"/>
      <c r="B524" s="322"/>
      <c r="C524" s="322"/>
      <c r="D524" s="313"/>
      <c r="E524" s="323"/>
      <c r="F524" s="312"/>
      <c r="G524" s="312"/>
      <c r="H524" s="324"/>
      <c r="I524" s="324"/>
      <c r="J524" s="313"/>
      <c r="K524" s="312"/>
      <c r="L524" s="313"/>
      <c r="M524" s="313"/>
      <c r="N524" s="313"/>
      <c r="O524" s="313"/>
      <c r="P524" s="313"/>
      <c r="Q524" s="313"/>
      <c r="R524" s="313"/>
      <c r="S524" s="313"/>
      <c r="T524" s="313"/>
      <c r="U524" s="313"/>
      <c r="V524" s="313"/>
      <c r="W524" s="313"/>
      <c r="X524" s="313"/>
      <c r="Y524" s="313"/>
      <c r="Z524" s="313"/>
    </row>
    <row r="525" spans="1:26" x14ac:dyDescent="0.25">
      <c r="A525" s="313"/>
      <c r="B525" s="322"/>
      <c r="C525" s="322"/>
      <c r="D525" s="313"/>
      <c r="E525" s="323"/>
      <c r="F525" s="312"/>
      <c r="G525" s="312"/>
      <c r="H525" s="324"/>
      <c r="I525" s="324"/>
      <c r="J525" s="313"/>
      <c r="K525" s="312"/>
      <c r="L525" s="313"/>
      <c r="M525" s="313"/>
      <c r="N525" s="313"/>
      <c r="O525" s="313"/>
      <c r="P525" s="313"/>
      <c r="Q525" s="313"/>
      <c r="R525" s="313"/>
      <c r="S525" s="313"/>
      <c r="T525" s="313"/>
      <c r="U525" s="313"/>
      <c r="V525" s="313"/>
      <c r="W525" s="313"/>
      <c r="X525" s="313"/>
      <c r="Y525" s="313"/>
      <c r="Z525" s="313"/>
    </row>
    <row r="526" spans="1:26" x14ac:dyDescent="0.25">
      <c r="A526" s="313"/>
      <c r="B526" s="322"/>
      <c r="C526" s="322"/>
      <c r="D526" s="313"/>
      <c r="E526" s="323"/>
      <c r="F526" s="312"/>
      <c r="G526" s="312"/>
      <c r="H526" s="324"/>
      <c r="I526" s="324"/>
      <c r="J526" s="313"/>
      <c r="K526" s="312"/>
      <c r="L526" s="313"/>
      <c r="M526" s="313"/>
      <c r="N526" s="313"/>
      <c r="O526" s="313"/>
      <c r="P526" s="313"/>
      <c r="Q526" s="313"/>
      <c r="R526" s="313"/>
      <c r="S526" s="313"/>
      <c r="T526" s="313"/>
      <c r="U526" s="313"/>
      <c r="V526" s="313"/>
      <c r="W526" s="313"/>
      <c r="X526" s="313"/>
      <c r="Y526" s="313"/>
      <c r="Z526" s="313"/>
    </row>
    <row r="527" spans="1:26" x14ac:dyDescent="0.25">
      <c r="A527" s="313"/>
      <c r="B527" s="322"/>
      <c r="C527" s="322"/>
      <c r="D527" s="313"/>
      <c r="E527" s="323"/>
      <c r="F527" s="312"/>
      <c r="G527" s="312"/>
      <c r="H527" s="324"/>
      <c r="I527" s="324"/>
      <c r="J527" s="313"/>
      <c r="K527" s="312"/>
      <c r="L527" s="313"/>
      <c r="M527" s="313"/>
      <c r="N527" s="313"/>
      <c r="O527" s="313"/>
      <c r="P527" s="313"/>
      <c r="Q527" s="313"/>
      <c r="R527" s="313"/>
      <c r="S527" s="313"/>
      <c r="T527" s="313"/>
      <c r="U527" s="313"/>
      <c r="V527" s="313"/>
      <c r="W527" s="313"/>
      <c r="X527" s="313"/>
      <c r="Y527" s="313"/>
      <c r="Z527" s="313"/>
    </row>
    <row r="528" spans="1:26" x14ac:dyDescent="0.25">
      <c r="A528" s="313"/>
      <c r="B528" s="322"/>
      <c r="C528" s="322"/>
      <c r="D528" s="313"/>
      <c r="E528" s="323"/>
      <c r="F528" s="312"/>
      <c r="G528" s="312"/>
      <c r="H528" s="324"/>
      <c r="I528" s="324"/>
      <c r="J528" s="313"/>
      <c r="K528" s="312"/>
      <c r="L528" s="313"/>
      <c r="M528" s="313"/>
      <c r="N528" s="313"/>
      <c r="O528" s="313"/>
      <c r="P528" s="313"/>
      <c r="Q528" s="313"/>
      <c r="R528" s="313"/>
      <c r="S528" s="313"/>
      <c r="T528" s="313"/>
      <c r="U528" s="313"/>
      <c r="V528" s="313"/>
      <c r="W528" s="313"/>
      <c r="X528" s="313"/>
      <c r="Y528" s="313"/>
      <c r="Z528" s="313"/>
    </row>
    <row r="529" spans="1:26" x14ac:dyDescent="0.25">
      <c r="A529" s="313"/>
      <c r="B529" s="322"/>
      <c r="C529" s="322"/>
      <c r="D529" s="313"/>
      <c r="E529" s="323"/>
      <c r="F529" s="312"/>
      <c r="G529" s="312"/>
      <c r="H529" s="324"/>
      <c r="I529" s="324"/>
      <c r="J529" s="313"/>
      <c r="K529" s="312"/>
      <c r="L529" s="313"/>
      <c r="M529" s="313"/>
      <c r="N529" s="313"/>
      <c r="O529" s="313"/>
      <c r="P529" s="313"/>
      <c r="Q529" s="313"/>
      <c r="R529" s="313"/>
      <c r="S529" s="313"/>
      <c r="T529" s="313"/>
      <c r="U529" s="313"/>
      <c r="V529" s="313"/>
      <c r="W529" s="313"/>
      <c r="X529" s="313"/>
      <c r="Y529" s="313"/>
      <c r="Z529" s="313"/>
    </row>
    <row r="530" spans="1:26" x14ac:dyDescent="0.25">
      <c r="A530" s="313"/>
      <c r="B530" s="322"/>
      <c r="C530" s="322"/>
      <c r="D530" s="313"/>
      <c r="E530" s="323"/>
      <c r="F530" s="312"/>
      <c r="G530" s="312"/>
      <c r="H530" s="324"/>
      <c r="I530" s="324"/>
      <c r="J530" s="313"/>
      <c r="K530" s="312"/>
      <c r="L530" s="313"/>
      <c r="M530" s="313"/>
      <c r="N530" s="313"/>
      <c r="O530" s="313"/>
      <c r="P530" s="313"/>
      <c r="Q530" s="313"/>
      <c r="R530" s="313"/>
      <c r="S530" s="313"/>
      <c r="T530" s="313"/>
      <c r="U530" s="313"/>
      <c r="V530" s="313"/>
      <c r="W530" s="313"/>
      <c r="X530" s="313"/>
      <c r="Y530" s="313"/>
      <c r="Z530" s="313"/>
    </row>
    <row r="531" spans="1:26" x14ac:dyDescent="0.25">
      <c r="A531" s="313"/>
      <c r="B531" s="322"/>
      <c r="C531" s="322"/>
      <c r="D531" s="313"/>
      <c r="E531" s="323"/>
      <c r="F531" s="312"/>
      <c r="G531" s="312"/>
      <c r="H531" s="324"/>
      <c r="I531" s="324"/>
      <c r="J531" s="313"/>
      <c r="K531" s="312"/>
      <c r="L531" s="313"/>
      <c r="M531" s="313"/>
      <c r="N531" s="313"/>
      <c r="O531" s="313"/>
      <c r="P531" s="313"/>
      <c r="Q531" s="313"/>
      <c r="R531" s="313"/>
      <c r="S531" s="313"/>
      <c r="T531" s="313"/>
      <c r="U531" s="313"/>
      <c r="V531" s="313"/>
      <c r="W531" s="313"/>
      <c r="X531" s="313"/>
      <c r="Y531" s="313"/>
      <c r="Z531" s="313"/>
    </row>
    <row r="532" spans="1:26" x14ac:dyDescent="0.25">
      <c r="A532" s="313"/>
      <c r="B532" s="322"/>
      <c r="C532" s="322"/>
      <c r="D532" s="313"/>
      <c r="E532" s="323"/>
      <c r="F532" s="312"/>
      <c r="G532" s="312"/>
      <c r="H532" s="324"/>
      <c r="I532" s="324"/>
      <c r="J532" s="313"/>
      <c r="K532" s="312"/>
      <c r="L532" s="313"/>
      <c r="M532" s="313"/>
      <c r="N532" s="313"/>
      <c r="O532" s="313"/>
      <c r="P532" s="313"/>
      <c r="Q532" s="313"/>
      <c r="R532" s="313"/>
      <c r="S532" s="313"/>
      <c r="T532" s="313"/>
      <c r="U532" s="313"/>
      <c r="V532" s="313"/>
      <c r="W532" s="313"/>
      <c r="X532" s="313"/>
      <c r="Y532" s="313"/>
      <c r="Z532" s="313"/>
    </row>
    <row r="533" spans="1:26" x14ac:dyDescent="0.25">
      <c r="A533" s="313"/>
      <c r="B533" s="322"/>
      <c r="C533" s="322"/>
      <c r="D533" s="313"/>
      <c r="E533" s="323"/>
      <c r="F533" s="312"/>
      <c r="G533" s="312"/>
      <c r="H533" s="324"/>
      <c r="I533" s="324"/>
      <c r="J533" s="313"/>
      <c r="K533" s="312"/>
      <c r="L533" s="313"/>
      <c r="M533" s="313"/>
      <c r="N533" s="313"/>
      <c r="O533" s="313"/>
      <c r="P533" s="313"/>
      <c r="Q533" s="313"/>
      <c r="R533" s="313"/>
      <c r="S533" s="313"/>
      <c r="T533" s="313"/>
      <c r="U533" s="313"/>
      <c r="V533" s="313"/>
      <c r="W533" s="313"/>
      <c r="X533" s="313"/>
      <c r="Y533" s="313"/>
      <c r="Z533" s="313"/>
    </row>
    <row r="534" spans="1:26" x14ac:dyDescent="0.25">
      <c r="A534" s="313"/>
      <c r="B534" s="322"/>
      <c r="C534" s="322"/>
      <c r="D534" s="313"/>
      <c r="E534" s="323"/>
      <c r="F534" s="312"/>
      <c r="G534" s="312"/>
      <c r="H534" s="324"/>
      <c r="I534" s="324"/>
      <c r="J534" s="313"/>
      <c r="K534" s="312"/>
      <c r="L534" s="313"/>
      <c r="M534" s="313"/>
      <c r="N534" s="313"/>
      <c r="O534" s="313"/>
      <c r="P534" s="313"/>
      <c r="Q534" s="313"/>
      <c r="R534" s="313"/>
      <c r="S534" s="313"/>
      <c r="T534" s="313"/>
      <c r="U534" s="313"/>
      <c r="V534" s="313"/>
      <c r="W534" s="313"/>
      <c r="X534" s="313"/>
      <c r="Y534" s="313"/>
      <c r="Z534" s="313"/>
    </row>
    <row r="535" spans="1:26" x14ac:dyDescent="0.25">
      <c r="A535" s="313"/>
      <c r="B535" s="322"/>
      <c r="C535" s="322"/>
      <c r="D535" s="313"/>
      <c r="E535" s="323"/>
      <c r="F535" s="312"/>
      <c r="G535" s="312"/>
      <c r="H535" s="324"/>
      <c r="I535" s="324"/>
      <c r="J535" s="313"/>
      <c r="K535" s="312"/>
      <c r="L535" s="313"/>
      <c r="M535" s="313"/>
      <c r="N535" s="313"/>
      <c r="O535" s="313"/>
      <c r="P535" s="313"/>
      <c r="Q535" s="313"/>
      <c r="R535" s="313"/>
      <c r="S535" s="313"/>
      <c r="T535" s="313"/>
      <c r="U535" s="313"/>
      <c r="V535" s="313"/>
      <c r="W535" s="313"/>
      <c r="X535" s="313"/>
      <c r="Y535" s="313"/>
      <c r="Z535" s="313"/>
    </row>
    <row r="536" spans="1:26" x14ac:dyDescent="0.25">
      <c r="A536" s="313"/>
      <c r="B536" s="322"/>
      <c r="C536" s="322"/>
      <c r="D536" s="313"/>
      <c r="E536" s="323"/>
      <c r="F536" s="312"/>
      <c r="G536" s="312"/>
      <c r="H536" s="324"/>
      <c r="I536" s="324"/>
      <c r="J536" s="313"/>
      <c r="K536" s="312"/>
      <c r="L536" s="313"/>
      <c r="M536" s="313"/>
      <c r="N536" s="313"/>
      <c r="O536" s="313"/>
      <c r="P536" s="313"/>
      <c r="Q536" s="313"/>
      <c r="R536" s="313"/>
      <c r="S536" s="313"/>
      <c r="T536" s="313"/>
      <c r="U536" s="313"/>
      <c r="V536" s="313"/>
      <c r="W536" s="313"/>
      <c r="X536" s="313"/>
      <c r="Y536" s="313"/>
      <c r="Z536" s="313"/>
    </row>
    <row r="537" spans="1:26" x14ac:dyDescent="0.25">
      <c r="A537" s="313"/>
      <c r="B537" s="322"/>
      <c r="C537" s="322"/>
      <c r="D537" s="313"/>
      <c r="E537" s="323"/>
      <c r="F537" s="312"/>
      <c r="G537" s="312"/>
      <c r="H537" s="324"/>
      <c r="I537" s="324"/>
      <c r="J537" s="313"/>
      <c r="K537" s="312"/>
      <c r="L537" s="313"/>
      <c r="M537" s="313"/>
      <c r="N537" s="313"/>
      <c r="O537" s="313"/>
      <c r="P537" s="313"/>
      <c r="Q537" s="313"/>
      <c r="R537" s="313"/>
      <c r="S537" s="313"/>
      <c r="T537" s="313"/>
      <c r="U537" s="313"/>
      <c r="V537" s="313"/>
      <c r="W537" s="313"/>
      <c r="X537" s="313"/>
      <c r="Y537" s="313"/>
      <c r="Z537" s="313"/>
    </row>
    <row r="538" spans="1:26" x14ac:dyDescent="0.25">
      <c r="A538" s="313"/>
      <c r="B538" s="322"/>
      <c r="C538" s="322"/>
      <c r="D538" s="313"/>
      <c r="E538" s="323"/>
      <c r="F538" s="312"/>
      <c r="G538" s="312"/>
      <c r="H538" s="324"/>
      <c r="I538" s="324"/>
      <c r="J538" s="313"/>
      <c r="K538" s="312"/>
      <c r="L538" s="313"/>
      <c r="M538" s="313"/>
      <c r="N538" s="313"/>
      <c r="O538" s="313"/>
      <c r="P538" s="313"/>
      <c r="Q538" s="313"/>
      <c r="R538" s="313"/>
      <c r="S538" s="313"/>
      <c r="T538" s="313"/>
      <c r="U538" s="313"/>
      <c r="V538" s="313"/>
      <c r="W538" s="313"/>
      <c r="X538" s="313"/>
      <c r="Y538" s="313"/>
      <c r="Z538" s="313"/>
    </row>
    <row r="539" spans="1:26" x14ac:dyDescent="0.25">
      <c r="A539" s="313"/>
      <c r="B539" s="322"/>
      <c r="C539" s="322"/>
      <c r="D539" s="313"/>
      <c r="E539" s="323"/>
      <c r="F539" s="312"/>
      <c r="G539" s="312"/>
      <c r="H539" s="324"/>
      <c r="I539" s="324"/>
      <c r="J539" s="313"/>
      <c r="K539" s="312"/>
      <c r="L539" s="313"/>
      <c r="M539" s="313"/>
      <c r="N539" s="313"/>
      <c r="O539" s="313"/>
      <c r="P539" s="313"/>
      <c r="Q539" s="313"/>
      <c r="R539" s="313"/>
      <c r="S539" s="313"/>
      <c r="T539" s="313"/>
      <c r="U539" s="313"/>
      <c r="V539" s="313"/>
      <c r="W539" s="313"/>
      <c r="X539" s="313"/>
      <c r="Y539" s="313"/>
      <c r="Z539" s="313"/>
    </row>
    <row r="540" spans="1:26" x14ac:dyDescent="0.25">
      <c r="A540" s="313"/>
      <c r="B540" s="322"/>
      <c r="C540" s="322"/>
      <c r="D540" s="313"/>
      <c r="E540" s="323"/>
      <c r="F540" s="312"/>
      <c r="G540" s="312"/>
      <c r="H540" s="324"/>
      <c r="I540" s="324"/>
      <c r="J540" s="313"/>
      <c r="K540" s="312"/>
      <c r="L540" s="313"/>
      <c r="M540" s="313"/>
      <c r="N540" s="313"/>
      <c r="O540" s="313"/>
      <c r="P540" s="313"/>
      <c r="Q540" s="313"/>
      <c r="R540" s="313"/>
      <c r="S540" s="313"/>
      <c r="T540" s="313"/>
      <c r="U540" s="313"/>
      <c r="V540" s="313"/>
      <c r="W540" s="313"/>
      <c r="X540" s="313"/>
      <c r="Y540" s="313"/>
      <c r="Z540" s="313"/>
    </row>
    <row r="541" spans="1:26" x14ac:dyDescent="0.25">
      <c r="A541" s="313"/>
      <c r="B541" s="322"/>
      <c r="C541" s="322"/>
      <c r="D541" s="313"/>
      <c r="E541" s="323"/>
      <c r="F541" s="312"/>
      <c r="G541" s="312"/>
      <c r="H541" s="324"/>
      <c r="I541" s="324"/>
      <c r="J541" s="313"/>
      <c r="K541" s="312"/>
      <c r="L541" s="313"/>
      <c r="M541" s="313"/>
      <c r="N541" s="313"/>
      <c r="O541" s="313"/>
      <c r="P541" s="313"/>
      <c r="Q541" s="313"/>
      <c r="R541" s="313"/>
      <c r="S541" s="313"/>
      <c r="T541" s="313"/>
      <c r="U541" s="313"/>
      <c r="V541" s="313"/>
      <c r="W541" s="313"/>
      <c r="X541" s="313"/>
      <c r="Y541" s="313"/>
      <c r="Z541" s="313"/>
    </row>
    <row r="542" spans="1:26" x14ac:dyDescent="0.25">
      <c r="A542" s="313"/>
      <c r="B542" s="322"/>
      <c r="C542" s="322"/>
      <c r="D542" s="313"/>
      <c r="E542" s="323"/>
      <c r="F542" s="312"/>
      <c r="G542" s="312"/>
      <c r="H542" s="324"/>
      <c r="I542" s="324"/>
      <c r="J542" s="313"/>
      <c r="K542" s="312"/>
      <c r="L542" s="313"/>
      <c r="M542" s="313"/>
      <c r="N542" s="313"/>
      <c r="O542" s="313"/>
      <c r="P542" s="313"/>
      <c r="Q542" s="313"/>
      <c r="R542" s="313"/>
      <c r="S542" s="313"/>
      <c r="T542" s="313"/>
      <c r="U542" s="313"/>
      <c r="V542" s="313"/>
      <c r="W542" s="313"/>
      <c r="X542" s="313"/>
      <c r="Y542" s="313"/>
      <c r="Z542" s="313"/>
    </row>
    <row r="543" spans="1:26" x14ac:dyDescent="0.25">
      <c r="A543" s="313"/>
      <c r="B543" s="322"/>
      <c r="C543" s="322"/>
      <c r="D543" s="313"/>
      <c r="E543" s="323"/>
      <c r="F543" s="312"/>
      <c r="G543" s="312"/>
      <c r="H543" s="324"/>
      <c r="I543" s="324"/>
      <c r="J543" s="313"/>
      <c r="K543" s="312"/>
      <c r="L543" s="313"/>
      <c r="M543" s="313"/>
      <c r="N543" s="313"/>
      <c r="O543" s="313"/>
      <c r="P543" s="313"/>
      <c r="Q543" s="313"/>
      <c r="R543" s="313"/>
      <c r="S543" s="313"/>
      <c r="T543" s="313"/>
      <c r="U543" s="313"/>
      <c r="V543" s="313"/>
      <c r="W543" s="313"/>
      <c r="X543" s="313"/>
      <c r="Y543" s="313"/>
      <c r="Z543" s="313"/>
    </row>
    <row r="544" spans="1:26" x14ac:dyDescent="0.25">
      <c r="A544" s="313"/>
      <c r="B544" s="322"/>
      <c r="C544" s="322"/>
      <c r="D544" s="313"/>
      <c r="E544" s="323"/>
      <c r="F544" s="312"/>
      <c r="G544" s="312"/>
      <c r="H544" s="324"/>
      <c r="I544" s="324"/>
      <c r="J544" s="313"/>
      <c r="K544" s="312"/>
      <c r="L544" s="313"/>
      <c r="M544" s="313"/>
      <c r="N544" s="313"/>
      <c r="O544" s="313"/>
      <c r="P544" s="313"/>
      <c r="Q544" s="313"/>
      <c r="R544" s="313"/>
      <c r="S544" s="313"/>
      <c r="T544" s="313"/>
      <c r="U544" s="313"/>
      <c r="V544" s="313"/>
      <c r="W544" s="313"/>
      <c r="X544" s="313"/>
      <c r="Y544" s="313"/>
      <c r="Z544" s="313"/>
    </row>
    <row r="545" spans="1:26" x14ac:dyDescent="0.25">
      <c r="A545" s="313"/>
      <c r="B545" s="322"/>
      <c r="C545" s="322"/>
      <c r="D545" s="313"/>
      <c r="E545" s="323"/>
      <c r="F545" s="312"/>
      <c r="G545" s="312"/>
      <c r="H545" s="324"/>
      <c r="I545" s="324"/>
      <c r="J545" s="313"/>
      <c r="K545" s="312"/>
      <c r="L545" s="313"/>
      <c r="M545" s="313"/>
      <c r="N545" s="313"/>
      <c r="O545" s="313"/>
      <c r="P545" s="313"/>
      <c r="Q545" s="313"/>
      <c r="R545" s="313"/>
      <c r="S545" s="313"/>
      <c r="T545" s="313"/>
      <c r="U545" s="313"/>
      <c r="V545" s="313"/>
      <c r="W545" s="313"/>
      <c r="X545" s="313"/>
      <c r="Y545" s="313"/>
      <c r="Z545" s="313"/>
    </row>
    <row r="546" spans="1:26" x14ac:dyDescent="0.25">
      <c r="A546" s="313"/>
      <c r="B546" s="322"/>
      <c r="C546" s="322"/>
      <c r="D546" s="313"/>
      <c r="E546" s="323"/>
      <c r="F546" s="312"/>
      <c r="G546" s="312"/>
      <c r="H546" s="324"/>
      <c r="I546" s="324"/>
      <c r="J546" s="313"/>
      <c r="K546" s="312"/>
      <c r="L546" s="313"/>
      <c r="M546" s="313"/>
      <c r="N546" s="313"/>
      <c r="O546" s="313"/>
      <c r="P546" s="313"/>
      <c r="Q546" s="313"/>
      <c r="R546" s="313"/>
      <c r="S546" s="313"/>
      <c r="T546" s="313"/>
      <c r="U546" s="313"/>
      <c r="V546" s="313"/>
      <c r="W546" s="313"/>
      <c r="X546" s="313"/>
      <c r="Y546" s="313"/>
      <c r="Z546" s="313"/>
    </row>
    <row r="547" spans="1:26" x14ac:dyDescent="0.25">
      <c r="A547" s="313"/>
      <c r="B547" s="322"/>
      <c r="C547" s="322"/>
      <c r="D547" s="313"/>
      <c r="E547" s="323"/>
      <c r="F547" s="312"/>
      <c r="G547" s="312"/>
      <c r="H547" s="324"/>
      <c r="I547" s="324"/>
      <c r="J547" s="313"/>
      <c r="K547" s="312"/>
      <c r="L547" s="313"/>
      <c r="M547" s="313"/>
      <c r="N547" s="313"/>
      <c r="O547" s="313"/>
      <c r="P547" s="313"/>
      <c r="Q547" s="313"/>
      <c r="R547" s="313"/>
      <c r="S547" s="313"/>
      <c r="T547" s="313"/>
      <c r="U547" s="313"/>
      <c r="V547" s="313"/>
      <c r="W547" s="313"/>
      <c r="X547" s="313"/>
      <c r="Y547" s="313"/>
      <c r="Z547" s="313"/>
    </row>
    <row r="548" spans="1:26" x14ac:dyDescent="0.25">
      <c r="A548" s="313"/>
      <c r="B548" s="322"/>
      <c r="C548" s="322"/>
      <c r="D548" s="313"/>
      <c r="E548" s="323"/>
      <c r="F548" s="312"/>
      <c r="G548" s="312"/>
      <c r="H548" s="324"/>
      <c r="I548" s="324"/>
      <c r="J548" s="313"/>
      <c r="K548" s="312"/>
      <c r="L548" s="313"/>
      <c r="M548" s="313"/>
      <c r="N548" s="313"/>
      <c r="O548" s="313"/>
      <c r="P548" s="313"/>
      <c r="Q548" s="313"/>
      <c r="R548" s="313"/>
      <c r="S548" s="313"/>
      <c r="T548" s="313"/>
      <c r="U548" s="313"/>
      <c r="V548" s="313"/>
      <c r="W548" s="313"/>
      <c r="X548" s="313"/>
      <c r="Y548" s="313"/>
      <c r="Z548" s="313"/>
    </row>
    <row r="549" spans="1:26" x14ac:dyDescent="0.25">
      <c r="A549" s="313"/>
      <c r="B549" s="322"/>
      <c r="C549" s="322"/>
      <c r="D549" s="313"/>
      <c r="E549" s="323"/>
      <c r="F549" s="312"/>
      <c r="G549" s="312"/>
      <c r="H549" s="324"/>
      <c r="I549" s="324"/>
      <c r="J549" s="313"/>
      <c r="K549" s="312"/>
      <c r="L549" s="313"/>
      <c r="M549" s="313"/>
      <c r="N549" s="313"/>
      <c r="O549" s="313"/>
      <c r="P549" s="313"/>
      <c r="Q549" s="313"/>
      <c r="R549" s="313"/>
      <c r="S549" s="313"/>
      <c r="T549" s="313"/>
      <c r="U549" s="313"/>
      <c r="V549" s="313"/>
      <c r="W549" s="313"/>
      <c r="X549" s="313"/>
      <c r="Y549" s="313"/>
      <c r="Z549" s="313"/>
    </row>
    <row r="550" spans="1:26" x14ac:dyDescent="0.25">
      <c r="A550" s="313"/>
      <c r="B550" s="322"/>
      <c r="C550" s="322"/>
      <c r="D550" s="313"/>
      <c r="E550" s="323"/>
      <c r="F550" s="312"/>
      <c r="G550" s="312"/>
      <c r="H550" s="324"/>
      <c r="I550" s="324"/>
      <c r="J550" s="313"/>
      <c r="K550" s="312"/>
      <c r="L550" s="313"/>
      <c r="M550" s="313"/>
      <c r="N550" s="313"/>
      <c r="O550" s="313"/>
      <c r="P550" s="313"/>
      <c r="Q550" s="313"/>
      <c r="R550" s="313"/>
      <c r="S550" s="313"/>
      <c r="T550" s="313"/>
      <c r="U550" s="313"/>
      <c r="V550" s="313"/>
      <c r="W550" s="313"/>
      <c r="X550" s="313"/>
      <c r="Y550" s="313"/>
      <c r="Z550" s="313"/>
    </row>
    <row r="551" spans="1:26" x14ac:dyDescent="0.25">
      <c r="A551" s="313"/>
      <c r="B551" s="322"/>
      <c r="C551" s="322"/>
      <c r="D551" s="313"/>
      <c r="E551" s="323"/>
      <c r="F551" s="312"/>
      <c r="G551" s="312"/>
      <c r="H551" s="324"/>
      <c r="I551" s="324"/>
      <c r="J551" s="313"/>
      <c r="K551" s="312"/>
      <c r="L551" s="313"/>
      <c r="M551" s="313"/>
      <c r="N551" s="313"/>
      <c r="O551" s="313"/>
      <c r="P551" s="313"/>
      <c r="Q551" s="313"/>
      <c r="R551" s="313"/>
      <c r="S551" s="313"/>
      <c r="T551" s="313"/>
      <c r="U551" s="313"/>
      <c r="V551" s="313"/>
      <c r="W551" s="313"/>
      <c r="X551" s="313"/>
      <c r="Y551" s="313"/>
      <c r="Z551" s="313"/>
    </row>
    <row r="552" spans="1:26" x14ac:dyDescent="0.25">
      <c r="A552" s="313"/>
      <c r="B552" s="322"/>
      <c r="C552" s="322"/>
      <c r="D552" s="313"/>
      <c r="E552" s="323"/>
      <c r="F552" s="312"/>
      <c r="G552" s="312"/>
      <c r="H552" s="324"/>
      <c r="I552" s="324"/>
      <c r="J552" s="313"/>
      <c r="K552" s="312"/>
      <c r="L552" s="313"/>
      <c r="M552" s="313"/>
      <c r="N552" s="313"/>
      <c r="O552" s="313"/>
      <c r="P552" s="313"/>
      <c r="Q552" s="313"/>
      <c r="R552" s="313"/>
      <c r="S552" s="313"/>
      <c r="T552" s="313"/>
      <c r="U552" s="313"/>
      <c r="V552" s="313"/>
      <c r="W552" s="313"/>
      <c r="X552" s="313"/>
      <c r="Y552" s="313"/>
      <c r="Z552" s="313"/>
    </row>
    <row r="553" spans="1:26" x14ac:dyDescent="0.25">
      <c r="A553" s="313"/>
      <c r="B553" s="322"/>
      <c r="C553" s="322"/>
      <c r="D553" s="313"/>
      <c r="E553" s="323"/>
      <c r="F553" s="312"/>
      <c r="G553" s="312"/>
      <c r="H553" s="324"/>
      <c r="I553" s="324"/>
      <c r="J553" s="313"/>
      <c r="K553" s="312"/>
      <c r="L553" s="313"/>
      <c r="M553" s="313"/>
      <c r="N553" s="313"/>
      <c r="O553" s="313"/>
      <c r="P553" s="313"/>
      <c r="Q553" s="313"/>
      <c r="R553" s="313"/>
      <c r="S553" s="313"/>
      <c r="T553" s="313"/>
      <c r="U553" s="313"/>
      <c r="V553" s="313"/>
      <c r="W553" s="313"/>
      <c r="X553" s="313"/>
      <c r="Y553" s="313"/>
      <c r="Z553" s="313"/>
    </row>
    <row r="554" spans="1:26" x14ac:dyDescent="0.25">
      <c r="A554" s="313"/>
      <c r="B554" s="322"/>
      <c r="C554" s="322"/>
      <c r="D554" s="313"/>
      <c r="E554" s="323"/>
      <c r="F554" s="312"/>
      <c r="G554" s="312"/>
      <c r="H554" s="324"/>
      <c r="I554" s="324"/>
      <c r="J554" s="313"/>
      <c r="K554" s="312"/>
      <c r="L554" s="313"/>
      <c r="M554" s="313"/>
      <c r="N554" s="313"/>
      <c r="O554" s="313"/>
      <c r="P554" s="313"/>
      <c r="Q554" s="313"/>
      <c r="R554" s="313"/>
      <c r="S554" s="313"/>
      <c r="T554" s="313"/>
      <c r="U554" s="313"/>
      <c r="V554" s="313"/>
      <c r="W554" s="313"/>
      <c r="X554" s="313"/>
      <c r="Y554" s="313"/>
      <c r="Z554" s="313"/>
    </row>
    <row r="555" spans="1:26" x14ac:dyDescent="0.25">
      <c r="A555" s="313"/>
      <c r="B555" s="322"/>
      <c r="C555" s="322"/>
      <c r="D555" s="313"/>
      <c r="E555" s="323"/>
      <c r="F555" s="312"/>
      <c r="G555" s="312"/>
      <c r="H555" s="324"/>
      <c r="I555" s="324"/>
      <c r="J555" s="313"/>
      <c r="K555" s="312"/>
      <c r="L555" s="313"/>
      <c r="M555" s="313"/>
      <c r="N555" s="313"/>
      <c r="O555" s="313"/>
      <c r="P555" s="313"/>
      <c r="Q555" s="313"/>
      <c r="R555" s="313"/>
      <c r="S555" s="313"/>
      <c r="T555" s="313"/>
      <c r="U555" s="313"/>
      <c r="V555" s="313"/>
      <c r="W555" s="313"/>
      <c r="X555" s="313"/>
      <c r="Y555" s="313"/>
      <c r="Z555" s="313"/>
    </row>
    <row r="556" spans="1:26" x14ac:dyDescent="0.25">
      <c r="A556" s="313"/>
      <c r="B556" s="322"/>
      <c r="C556" s="322"/>
      <c r="D556" s="313"/>
      <c r="E556" s="323"/>
      <c r="F556" s="312"/>
      <c r="G556" s="312"/>
      <c r="H556" s="324"/>
      <c r="I556" s="324"/>
      <c r="J556" s="313"/>
      <c r="K556" s="312"/>
      <c r="L556" s="313"/>
      <c r="M556" s="313"/>
      <c r="N556" s="313"/>
      <c r="O556" s="313"/>
      <c r="P556" s="313"/>
      <c r="Q556" s="313"/>
      <c r="R556" s="313"/>
      <c r="S556" s="313"/>
      <c r="T556" s="313"/>
      <c r="U556" s="313"/>
      <c r="V556" s="313"/>
      <c r="W556" s="313"/>
      <c r="X556" s="313"/>
      <c r="Y556" s="313"/>
      <c r="Z556" s="313"/>
    </row>
    <row r="557" spans="1:26" x14ac:dyDescent="0.25">
      <c r="A557" s="313"/>
      <c r="B557" s="322"/>
      <c r="C557" s="322"/>
      <c r="D557" s="313"/>
      <c r="E557" s="323"/>
      <c r="F557" s="312"/>
      <c r="G557" s="312"/>
      <c r="H557" s="324"/>
      <c r="I557" s="324"/>
      <c r="J557" s="313"/>
      <c r="K557" s="312"/>
      <c r="L557" s="313"/>
      <c r="M557" s="313"/>
      <c r="N557" s="313"/>
      <c r="O557" s="313"/>
      <c r="P557" s="313"/>
      <c r="Q557" s="313"/>
      <c r="R557" s="313"/>
      <c r="S557" s="313"/>
      <c r="T557" s="313"/>
      <c r="U557" s="313"/>
      <c r="V557" s="313"/>
      <c r="W557" s="313"/>
      <c r="X557" s="313"/>
      <c r="Y557" s="313"/>
      <c r="Z557" s="313"/>
    </row>
    <row r="558" spans="1:26" x14ac:dyDescent="0.25">
      <c r="A558" s="313"/>
      <c r="B558" s="322"/>
      <c r="C558" s="322"/>
      <c r="D558" s="313"/>
      <c r="E558" s="323"/>
      <c r="F558" s="312"/>
      <c r="G558" s="312"/>
      <c r="H558" s="324"/>
      <c r="I558" s="324"/>
      <c r="J558" s="313"/>
      <c r="K558" s="312"/>
      <c r="L558" s="313"/>
      <c r="M558" s="313"/>
      <c r="N558" s="313"/>
      <c r="O558" s="313"/>
      <c r="P558" s="313"/>
      <c r="Q558" s="313"/>
      <c r="R558" s="313"/>
      <c r="S558" s="313"/>
      <c r="T558" s="313"/>
      <c r="U558" s="313"/>
      <c r="V558" s="313"/>
      <c r="W558" s="313"/>
      <c r="X558" s="313"/>
      <c r="Y558" s="313"/>
      <c r="Z558" s="313"/>
    </row>
    <row r="559" spans="1:26" x14ac:dyDescent="0.25">
      <c r="A559" s="313"/>
      <c r="B559" s="322"/>
      <c r="C559" s="322"/>
      <c r="D559" s="313"/>
      <c r="E559" s="323"/>
      <c r="F559" s="312"/>
      <c r="G559" s="312"/>
      <c r="H559" s="324"/>
      <c r="I559" s="324"/>
      <c r="J559" s="313"/>
      <c r="K559" s="312"/>
      <c r="L559" s="313"/>
      <c r="M559" s="313"/>
      <c r="N559" s="313"/>
      <c r="O559" s="313"/>
      <c r="P559" s="313"/>
      <c r="Q559" s="313"/>
      <c r="R559" s="313"/>
      <c r="S559" s="313"/>
      <c r="T559" s="313"/>
      <c r="U559" s="313"/>
      <c r="V559" s="313"/>
      <c r="W559" s="313"/>
      <c r="X559" s="313"/>
      <c r="Y559" s="313"/>
      <c r="Z559" s="313"/>
    </row>
    <row r="560" spans="1:26" x14ac:dyDescent="0.25">
      <c r="A560" s="313"/>
      <c r="B560" s="322"/>
      <c r="C560" s="322"/>
      <c r="D560" s="313"/>
      <c r="E560" s="323"/>
      <c r="F560" s="312"/>
      <c r="G560" s="312"/>
      <c r="H560" s="324"/>
      <c r="I560" s="324"/>
      <c r="J560" s="313"/>
      <c r="K560" s="312"/>
      <c r="L560" s="313"/>
      <c r="M560" s="313"/>
      <c r="N560" s="313"/>
      <c r="O560" s="313"/>
      <c r="P560" s="313"/>
      <c r="Q560" s="313"/>
      <c r="R560" s="313"/>
      <c r="S560" s="313"/>
      <c r="T560" s="313"/>
      <c r="U560" s="313"/>
      <c r="V560" s="313"/>
      <c r="W560" s="313"/>
      <c r="X560" s="313"/>
      <c r="Y560" s="313"/>
      <c r="Z560" s="313"/>
    </row>
    <row r="561" spans="1:26" x14ac:dyDescent="0.25">
      <c r="A561" s="313"/>
      <c r="B561" s="322"/>
      <c r="C561" s="322"/>
      <c r="D561" s="313"/>
      <c r="E561" s="323"/>
      <c r="F561" s="312"/>
      <c r="G561" s="312"/>
      <c r="H561" s="324"/>
      <c r="I561" s="324"/>
      <c r="J561" s="313"/>
      <c r="K561" s="312"/>
      <c r="L561" s="313"/>
      <c r="M561" s="313"/>
      <c r="N561" s="313"/>
      <c r="O561" s="313"/>
      <c r="P561" s="313"/>
      <c r="Q561" s="313"/>
      <c r="R561" s="313"/>
      <c r="S561" s="313"/>
      <c r="T561" s="313"/>
      <c r="U561" s="313"/>
      <c r="V561" s="313"/>
      <c r="W561" s="313"/>
      <c r="X561" s="313"/>
      <c r="Y561" s="313"/>
      <c r="Z561" s="313"/>
    </row>
    <row r="562" spans="1:26" x14ac:dyDescent="0.25">
      <c r="A562" s="313"/>
      <c r="B562" s="322"/>
      <c r="C562" s="322"/>
      <c r="D562" s="313"/>
      <c r="E562" s="323"/>
      <c r="F562" s="312"/>
      <c r="G562" s="312"/>
      <c r="H562" s="324"/>
      <c r="I562" s="324"/>
      <c r="J562" s="313"/>
      <c r="K562" s="312"/>
      <c r="L562" s="313"/>
      <c r="M562" s="313"/>
      <c r="N562" s="313"/>
      <c r="O562" s="313"/>
      <c r="P562" s="313"/>
      <c r="Q562" s="313"/>
      <c r="R562" s="313"/>
      <c r="S562" s="313"/>
      <c r="T562" s="313"/>
      <c r="U562" s="313"/>
      <c r="V562" s="313"/>
      <c r="W562" s="313"/>
      <c r="X562" s="313"/>
      <c r="Y562" s="313"/>
      <c r="Z562" s="313"/>
    </row>
    <row r="563" spans="1:26" x14ac:dyDescent="0.25">
      <c r="A563" s="313"/>
      <c r="B563" s="322"/>
      <c r="C563" s="322"/>
      <c r="D563" s="313"/>
      <c r="E563" s="323"/>
      <c r="F563" s="312"/>
      <c r="G563" s="312"/>
      <c r="H563" s="324"/>
      <c r="I563" s="324"/>
      <c r="J563" s="313"/>
      <c r="K563" s="312"/>
      <c r="L563" s="313"/>
      <c r="M563" s="313"/>
      <c r="N563" s="313"/>
      <c r="O563" s="313"/>
      <c r="P563" s="313"/>
      <c r="Q563" s="313"/>
      <c r="R563" s="313"/>
      <c r="S563" s="313"/>
      <c r="T563" s="313"/>
      <c r="U563" s="313"/>
      <c r="V563" s="313"/>
      <c r="W563" s="313"/>
      <c r="X563" s="313"/>
      <c r="Y563" s="313"/>
      <c r="Z563" s="313"/>
    </row>
    <row r="564" spans="1:26" x14ac:dyDescent="0.25">
      <c r="A564" s="313"/>
      <c r="B564" s="322"/>
      <c r="C564" s="322"/>
      <c r="D564" s="313"/>
      <c r="E564" s="323"/>
      <c r="F564" s="312"/>
      <c r="G564" s="312"/>
      <c r="H564" s="324"/>
      <c r="I564" s="324"/>
      <c r="J564" s="313"/>
      <c r="K564" s="312"/>
      <c r="L564" s="313"/>
      <c r="M564" s="313"/>
      <c r="N564" s="313"/>
      <c r="O564" s="313"/>
      <c r="P564" s="313"/>
      <c r="Q564" s="313"/>
      <c r="R564" s="313"/>
      <c r="S564" s="313"/>
      <c r="T564" s="313"/>
      <c r="U564" s="313"/>
      <c r="V564" s="313"/>
      <c r="W564" s="313"/>
      <c r="X564" s="313"/>
      <c r="Y564" s="313"/>
      <c r="Z564" s="313"/>
    </row>
    <row r="565" spans="1:26" x14ac:dyDescent="0.25">
      <c r="A565" s="313"/>
      <c r="B565" s="322"/>
      <c r="C565" s="322"/>
      <c r="D565" s="313"/>
      <c r="E565" s="323"/>
      <c r="F565" s="312"/>
      <c r="G565" s="312"/>
      <c r="H565" s="324"/>
      <c r="I565" s="324"/>
      <c r="J565" s="313"/>
      <c r="K565" s="312"/>
      <c r="L565" s="313"/>
      <c r="M565" s="313"/>
      <c r="N565" s="313"/>
      <c r="O565" s="313"/>
      <c r="P565" s="313"/>
      <c r="Q565" s="313"/>
      <c r="R565" s="313"/>
      <c r="S565" s="313"/>
      <c r="T565" s="313"/>
      <c r="U565" s="313"/>
      <c r="V565" s="313"/>
      <c r="W565" s="313"/>
      <c r="X565" s="313"/>
      <c r="Y565" s="313"/>
      <c r="Z565" s="313"/>
    </row>
    <row r="566" spans="1:26" x14ac:dyDescent="0.25">
      <c r="A566" s="313"/>
      <c r="B566" s="322"/>
      <c r="C566" s="322"/>
      <c r="D566" s="313"/>
      <c r="E566" s="323"/>
      <c r="F566" s="312"/>
      <c r="G566" s="312"/>
      <c r="H566" s="324"/>
      <c r="I566" s="324"/>
      <c r="J566" s="313"/>
      <c r="K566" s="312"/>
      <c r="L566" s="313"/>
      <c r="M566" s="313"/>
      <c r="N566" s="313"/>
      <c r="O566" s="313"/>
      <c r="P566" s="313"/>
      <c r="Q566" s="313"/>
      <c r="R566" s="313"/>
      <c r="S566" s="313"/>
      <c r="T566" s="313"/>
      <c r="U566" s="313"/>
      <c r="V566" s="313"/>
      <c r="W566" s="313"/>
      <c r="X566" s="313"/>
      <c r="Y566" s="313"/>
      <c r="Z566" s="313"/>
    </row>
    <row r="567" spans="1:26" x14ac:dyDescent="0.25">
      <c r="A567" s="313"/>
      <c r="B567" s="322"/>
      <c r="C567" s="322"/>
      <c r="D567" s="313"/>
      <c r="E567" s="323"/>
      <c r="F567" s="312"/>
      <c r="G567" s="312"/>
      <c r="H567" s="324"/>
      <c r="I567" s="324"/>
      <c r="J567" s="313"/>
      <c r="K567" s="312"/>
      <c r="L567" s="313"/>
      <c r="M567" s="313"/>
      <c r="N567" s="313"/>
      <c r="O567" s="313"/>
      <c r="P567" s="313"/>
      <c r="Q567" s="313"/>
      <c r="R567" s="313"/>
      <c r="S567" s="313"/>
      <c r="T567" s="313"/>
      <c r="U567" s="313"/>
      <c r="V567" s="313"/>
      <c r="W567" s="313"/>
      <c r="X567" s="313"/>
      <c r="Y567" s="313"/>
      <c r="Z567" s="313"/>
    </row>
    <row r="568" spans="1:26" x14ac:dyDescent="0.25">
      <c r="A568" s="313"/>
      <c r="B568" s="322"/>
      <c r="C568" s="322"/>
      <c r="D568" s="313"/>
      <c r="E568" s="323"/>
      <c r="F568" s="312"/>
      <c r="G568" s="312"/>
      <c r="H568" s="324"/>
      <c r="I568" s="324"/>
      <c r="J568" s="313"/>
      <c r="K568" s="312"/>
      <c r="L568" s="313"/>
      <c r="M568" s="313"/>
      <c r="N568" s="313"/>
      <c r="O568" s="313"/>
      <c r="P568" s="313"/>
      <c r="Q568" s="313"/>
      <c r="R568" s="313"/>
      <c r="S568" s="313"/>
      <c r="T568" s="313"/>
      <c r="U568" s="313"/>
      <c r="V568" s="313"/>
      <c r="W568" s="313"/>
      <c r="X568" s="313"/>
      <c r="Y568" s="313"/>
      <c r="Z568" s="313"/>
    </row>
    <row r="569" spans="1:26" x14ac:dyDescent="0.25">
      <c r="A569" s="313"/>
      <c r="B569" s="322"/>
      <c r="C569" s="322"/>
      <c r="D569" s="313"/>
      <c r="E569" s="323"/>
      <c r="F569" s="312"/>
      <c r="G569" s="312"/>
      <c r="H569" s="324"/>
      <c r="I569" s="324"/>
      <c r="J569" s="313"/>
      <c r="K569" s="312"/>
      <c r="L569" s="313"/>
      <c r="M569" s="313"/>
      <c r="N569" s="313"/>
      <c r="O569" s="313"/>
      <c r="P569" s="313"/>
      <c r="Q569" s="313"/>
      <c r="R569" s="313"/>
      <c r="S569" s="313"/>
      <c r="T569" s="313"/>
      <c r="U569" s="313"/>
      <c r="V569" s="313"/>
      <c r="W569" s="313"/>
      <c r="X569" s="313"/>
      <c r="Y569" s="313"/>
      <c r="Z569" s="313"/>
    </row>
    <row r="570" spans="1:26" x14ac:dyDescent="0.25">
      <c r="A570" s="313"/>
      <c r="B570" s="322"/>
      <c r="C570" s="322"/>
      <c r="D570" s="313"/>
      <c r="E570" s="323"/>
      <c r="F570" s="312"/>
      <c r="G570" s="312"/>
      <c r="H570" s="324"/>
      <c r="I570" s="324"/>
      <c r="J570" s="313"/>
      <c r="K570" s="312"/>
      <c r="L570" s="313"/>
      <c r="M570" s="313"/>
      <c r="N570" s="313"/>
      <c r="O570" s="313"/>
      <c r="P570" s="313"/>
      <c r="Q570" s="313"/>
      <c r="R570" s="313"/>
      <c r="S570" s="313"/>
      <c r="T570" s="313"/>
      <c r="U570" s="313"/>
      <c r="V570" s="313"/>
      <c r="W570" s="313"/>
      <c r="X570" s="313"/>
      <c r="Y570" s="313"/>
      <c r="Z570" s="313"/>
    </row>
    <row r="571" spans="1:26" x14ac:dyDescent="0.25">
      <c r="A571" s="313"/>
      <c r="B571" s="322"/>
      <c r="C571" s="322"/>
      <c r="D571" s="313"/>
      <c r="E571" s="323"/>
      <c r="F571" s="312"/>
      <c r="G571" s="312"/>
      <c r="H571" s="324"/>
      <c r="I571" s="324"/>
      <c r="J571" s="313"/>
      <c r="K571" s="312"/>
      <c r="L571" s="313"/>
      <c r="M571" s="313"/>
      <c r="N571" s="313"/>
      <c r="O571" s="313"/>
      <c r="P571" s="313"/>
      <c r="Q571" s="313"/>
      <c r="R571" s="313"/>
      <c r="S571" s="313"/>
      <c r="T571" s="313"/>
      <c r="U571" s="313"/>
      <c r="V571" s="313"/>
      <c r="W571" s="313"/>
      <c r="X571" s="313"/>
      <c r="Y571" s="313"/>
      <c r="Z571" s="313"/>
    </row>
    <row r="572" spans="1:26" x14ac:dyDescent="0.25">
      <c r="A572" s="313"/>
      <c r="B572" s="322"/>
      <c r="C572" s="322"/>
      <c r="D572" s="313"/>
      <c r="E572" s="323"/>
      <c r="F572" s="312"/>
      <c r="G572" s="312"/>
      <c r="H572" s="324"/>
      <c r="I572" s="324"/>
      <c r="J572" s="313"/>
      <c r="K572" s="312"/>
      <c r="L572" s="313"/>
      <c r="M572" s="313"/>
      <c r="N572" s="313"/>
      <c r="O572" s="313"/>
      <c r="P572" s="313"/>
      <c r="Q572" s="313"/>
      <c r="R572" s="313"/>
      <c r="S572" s="313"/>
      <c r="T572" s="313"/>
      <c r="U572" s="313"/>
      <c r="V572" s="313"/>
      <c r="W572" s="313"/>
      <c r="X572" s="313"/>
      <c r="Y572" s="313"/>
      <c r="Z572" s="313"/>
    </row>
    <row r="573" spans="1:26" x14ac:dyDescent="0.25">
      <c r="A573" s="313"/>
      <c r="B573" s="322"/>
      <c r="C573" s="322"/>
      <c r="D573" s="313"/>
      <c r="E573" s="323"/>
      <c r="F573" s="312"/>
      <c r="G573" s="312"/>
      <c r="H573" s="324"/>
      <c r="I573" s="324"/>
      <c r="J573" s="313"/>
      <c r="K573" s="312"/>
      <c r="L573" s="313"/>
      <c r="M573" s="313"/>
      <c r="N573" s="313"/>
      <c r="O573" s="313"/>
      <c r="P573" s="313"/>
      <c r="Q573" s="313"/>
      <c r="R573" s="313"/>
      <c r="S573" s="313"/>
      <c r="T573" s="313"/>
      <c r="U573" s="313"/>
      <c r="V573" s="313"/>
      <c r="W573" s="313"/>
      <c r="X573" s="313"/>
      <c r="Y573" s="313"/>
      <c r="Z573" s="313"/>
    </row>
    <row r="574" spans="1:26" x14ac:dyDescent="0.25">
      <c r="A574" s="313"/>
      <c r="B574" s="322"/>
      <c r="C574" s="322"/>
      <c r="D574" s="313"/>
      <c r="E574" s="323"/>
      <c r="F574" s="312"/>
      <c r="G574" s="312"/>
      <c r="H574" s="324"/>
      <c r="I574" s="324"/>
      <c r="J574" s="313"/>
      <c r="K574" s="312"/>
      <c r="L574" s="313"/>
      <c r="M574" s="313"/>
      <c r="N574" s="313"/>
      <c r="O574" s="313"/>
      <c r="P574" s="313"/>
      <c r="Q574" s="313"/>
      <c r="R574" s="313"/>
      <c r="S574" s="313"/>
      <c r="T574" s="313"/>
      <c r="U574" s="313"/>
      <c r="V574" s="313"/>
      <c r="W574" s="313"/>
      <c r="X574" s="313"/>
      <c r="Y574" s="313"/>
      <c r="Z574" s="313"/>
    </row>
    <row r="575" spans="1:26" x14ac:dyDescent="0.25">
      <c r="A575" s="313"/>
      <c r="B575" s="322"/>
      <c r="C575" s="322"/>
      <c r="D575" s="313"/>
      <c r="E575" s="323"/>
      <c r="F575" s="312"/>
      <c r="G575" s="312"/>
      <c r="H575" s="324"/>
      <c r="I575" s="324"/>
      <c r="J575" s="313"/>
      <c r="K575" s="312"/>
      <c r="L575" s="313"/>
      <c r="M575" s="313"/>
      <c r="N575" s="313"/>
      <c r="O575" s="313"/>
      <c r="P575" s="313"/>
      <c r="Q575" s="313"/>
      <c r="R575" s="313"/>
      <c r="S575" s="313"/>
      <c r="T575" s="313"/>
      <c r="U575" s="313"/>
      <c r="V575" s="313"/>
      <c r="W575" s="313"/>
      <c r="X575" s="313"/>
      <c r="Y575" s="313"/>
      <c r="Z575" s="313"/>
    </row>
    <row r="576" spans="1:26" x14ac:dyDescent="0.25">
      <c r="A576" s="313"/>
      <c r="B576" s="322"/>
      <c r="C576" s="322"/>
      <c r="D576" s="313"/>
      <c r="E576" s="323"/>
      <c r="F576" s="312"/>
      <c r="G576" s="312"/>
      <c r="H576" s="324"/>
      <c r="I576" s="324"/>
      <c r="J576" s="313"/>
      <c r="K576" s="312"/>
      <c r="L576" s="313"/>
      <c r="M576" s="313"/>
      <c r="N576" s="313"/>
      <c r="O576" s="313"/>
      <c r="P576" s="313"/>
      <c r="Q576" s="313"/>
      <c r="R576" s="313"/>
      <c r="S576" s="313"/>
      <c r="T576" s="313"/>
      <c r="U576" s="313"/>
      <c r="V576" s="313"/>
      <c r="W576" s="313"/>
      <c r="X576" s="313"/>
      <c r="Y576" s="313"/>
      <c r="Z576" s="313"/>
    </row>
    <row r="577" spans="1:26" x14ac:dyDescent="0.25">
      <c r="A577" s="313"/>
      <c r="B577" s="322"/>
      <c r="C577" s="322"/>
      <c r="D577" s="313"/>
      <c r="E577" s="323"/>
      <c r="F577" s="312"/>
      <c r="G577" s="312"/>
      <c r="H577" s="324"/>
      <c r="I577" s="324"/>
      <c r="J577" s="313"/>
      <c r="K577" s="312"/>
      <c r="L577" s="313"/>
      <c r="M577" s="313"/>
      <c r="N577" s="313"/>
      <c r="O577" s="313"/>
      <c r="P577" s="313"/>
      <c r="Q577" s="313"/>
      <c r="R577" s="313"/>
      <c r="S577" s="313"/>
      <c r="T577" s="313"/>
      <c r="U577" s="313"/>
      <c r="V577" s="313"/>
      <c r="W577" s="313"/>
      <c r="X577" s="313"/>
      <c r="Y577" s="313"/>
      <c r="Z577" s="313"/>
    </row>
    <row r="578" spans="1:26" x14ac:dyDescent="0.25">
      <c r="A578" s="313"/>
      <c r="B578" s="322"/>
      <c r="C578" s="322"/>
      <c r="D578" s="313"/>
      <c r="E578" s="323"/>
      <c r="F578" s="312"/>
      <c r="G578" s="312"/>
      <c r="H578" s="324"/>
      <c r="I578" s="324"/>
      <c r="J578" s="313"/>
      <c r="K578" s="312"/>
      <c r="L578" s="313"/>
      <c r="M578" s="313"/>
      <c r="N578" s="313"/>
      <c r="O578" s="313"/>
      <c r="P578" s="313"/>
      <c r="Q578" s="313"/>
      <c r="R578" s="313"/>
      <c r="S578" s="313"/>
      <c r="T578" s="313"/>
      <c r="U578" s="313"/>
      <c r="V578" s="313"/>
      <c r="W578" s="313"/>
      <c r="X578" s="313"/>
      <c r="Y578" s="313"/>
      <c r="Z578" s="313"/>
    </row>
    <row r="579" spans="1:26" x14ac:dyDescent="0.25">
      <c r="A579" s="313"/>
      <c r="B579" s="322"/>
      <c r="C579" s="322"/>
      <c r="D579" s="313"/>
      <c r="E579" s="323"/>
      <c r="F579" s="312"/>
      <c r="G579" s="312"/>
      <c r="H579" s="324"/>
      <c r="I579" s="324"/>
      <c r="J579" s="313"/>
      <c r="K579" s="312"/>
      <c r="L579" s="313"/>
      <c r="M579" s="313"/>
      <c r="N579" s="313"/>
      <c r="O579" s="313"/>
      <c r="P579" s="313"/>
      <c r="Q579" s="313"/>
      <c r="R579" s="313"/>
      <c r="S579" s="313"/>
      <c r="T579" s="313"/>
      <c r="U579" s="313"/>
      <c r="V579" s="313"/>
      <c r="W579" s="313"/>
      <c r="X579" s="313"/>
      <c r="Y579" s="313"/>
      <c r="Z579" s="313"/>
    </row>
    <row r="580" spans="1:26" x14ac:dyDescent="0.25">
      <c r="A580" s="313"/>
      <c r="B580" s="322"/>
      <c r="C580" s="322"/>
      <c r="D580" s="313"/>
      <c r="E580" s="323"/>
      <c r="F580" s="312"/>
      <c r="G580" s="312"/>
      <c r="H580" s="324"/>
      <c r="I580" s="324"/>
      <c r="J580" s="313"/>
      <c r="K580" s="312"/>
      <c r="L580" s="313"/>
      <c r="M580" s="313"/>
      <c r="N580" s="313"/>
      <c r="O580" s="313"/>
      <c r="P580" s="313"/>
      <c r="Q580" s="313"/>
      <c r="R580" s="313"/>
      <c r="S580" s="313"/>
      <c r="T580" s="313"/>
      <c r="U580" s="313"/>
      <c r="V580" s="313"/>
      <c r="W580" s="313"/>
      <c r="X580" s="313"/>
      <c r="Y580" s="313"/>
      <c r="Z580" s="313"/>
    </row>
    <row r="581" spans="1:26" x14ac:dyDescent="0.25">
      <c r="A581" s="313"/>
      <c r="B581" s="322"/>
      <c r="C581" s="322"/>
      <c r="D581" s="313"/>
      <c r="E581" s="323"/>
      <c r="F581" s="312"/>
      <c r="G581" s="312"/>
      <c r="H581" s="324"/>
      <c r="I581" s="324"/>
      <c r="J581" s="313"/>
      <c r="K581" s="312"/>
      <c r="L581" s="313"/>
      <c r="M581" s="313"/>
      <c r="N581" s="313"/>
      <c r="O581" s="313"/>
      <c r="P581" s="313"/>
      <c r="Q581" s="313"/>
      <c r="R581" s="313"/>
      <c r="S581" s="313"/>
      <c r="T581" s="313"/>
      <c r="U581" s="313"/>
      <c r="V581" s="313"/>
      <c r="W581" s="313"/>
      <c r="X581" s="313"/>
      <c r="Y581" s="313"/>
      <c r="Z581" s="313"/>
    </row>
    <row r="582" spans="1:26" x14ac:dyDescent="0.25">
      <c r="A582" s="313"/>
      <c r="B582" s="322"/>
      <c r="C582" s="322"/>
      <c r="D582" s="313"/>
      <c r="E582" s="323"/>
      <c r="F582" s="312"/>
      <c r="G582" s="312"/>
      <c r="H582" s="324"/>
      <c r="I582" s="324"/>
      <c r="J582" s="313"/>
      <c r="K582" s="312"/>
      <c r="L582" s="313"/>
      <c r="M582" s="313"/>
      <c r="N582" s="313"/>
      <c r="O582" s="313"/>
      <c r="P582" s="313"/>
      <c r="Q582" s="313"/>
      <c r="R582" s="313"/>
      <c r="S582" s="313"/>
      <c r="T582" s="313"/>
      <c r="U582" s="313"/>
      <c r="V582" s="313"/>
      <c r="W582" s="313"/>
      <c r="X582" s="313"/>
      <c r="Y582" s="313"/>
      <c r="Z582" s="313"/>
    </row>
    <row r="583" spans="1:26" x14ac:dyDescent="0.25">
      <c r="A583" s="313"/>
      <c r="B583" s="322"/>
      <c r="C583" s="322"/>
      <c r="D583" s="313"/>
      <c r="E583" s="323"/>
      <c r="F583" s="312"/>
      <c r="G583" s="312"/>
      <c r="H583" s="324"/>
      <c r="I583" s="324"/>
      <c r="J583" s="313"/>
      <c r="K583" s="312"/>
      <c r="L583" s="313"/>
      <c r="M583" s="313"/>
      <c r="N583" s="313"/>
      <c r="O583" s="313"/>
      <c r="P583" s="313"/>
      <c r="Q583" s="313"/>
      <c r="R583" s="313"/>
      <c r="S583" s="313"/>
      <c r="T583" s="313"/>
      <c r="U583" s="313"/>
      <c r="V583" s="313"/>
      <c r="W583" s="313"/>
      <c r="X583" s="313"/>
      <c r="Y583" s="313"/>
      <c r="Z583" s="313"/>
    </row>
    <row r="584" spans="1:26" x14ac:dyDescent="0.25">
      <c r="A584" s="313"/>
      <c r="B584" s="322"/>
      <c r="C584" s="322"/>
      <c r="D584" s="313"/>
      <c r="E584" s="323"/>
      <c r="F584" s="312"/>
      <c r="G584" s="312"/>
      <c r="H584" s="324"/>
      <c r="I584" s="324"/>
      <c r="J584" s="313"/>
      <c r="K584" s="312"/>
      <c r="L584" s="313"/>
      <c r="M584" s="313"/>
      <c r="N584" s="313"/>
      <c r="O584" s="313"/>
      <c r="P584" s="313"/>
      <c r="Q584" s="313"/>
      <c r="R584" s="313"/>
      <c r="S584" s="313"/>
      <c r="T584" s="313"/>
      <c r="U584" s="313"/>
      <c r="V584" s="313"/>
      <c r="W584" s="313"/>
      <c r="X584" s="313"/>
      <c r="Y584" s="313"/>
      <c r="Z584" s="313"/>
    </row>
    <row r="585" spans="1:26" x14ac:dyDescent="0.25">
      <c r="A585" s="313"/>
      <c r="B585" s="322"/>
      <c r="C585" s="322"/>
      <c r="D585" s="313"/>
      <c r="E585" s="323"/>
      <c r="F585" s="312"/>
      <c r="G585" s="312"/>
      <c r="H585" s="324"/>
      <c r="I585" s="324"/>
      <c r="J585" s="313"/>
      <c r="K585" s="312"/>
      <c r="L585" s="313"/>
      <c r="M585" s="313"/>
      <c r="N585" s="313"/>
      <c r="O585" s="313"/>
      <c r="P585" s="313"/>
      <c r="Q585" s="313"/>
      <c r="R585" s="313"/>
      <c r="S585" s="313"/>
      <c r="T585" s="313"/>
      <c r="U585" s="313"/>
      <c r="V585" s="313"/>
      <c r="W585" s="313"/>
      <c r="X585" s="313"/>
      <c r="Y585" s="313"/>
      <c r="Z585" s="313"/>
    </row>
    <row r="586" spans="1:26" x14ac:dyDescent="0.25">
      <c r="A586" s="313"/>
      <c r="B586" s="322"/>
      <c r="C586" s="322"/>
      <c r="D586" s="313"/>
      <c r="E586" s="323"/>
      <c r="F586" s="312"/>
      <c r="G586" s="312"/>
      <c r="H586" s="324"/>
      <c r="I586" s="324"/>
      <c r="J586" s="313"/>
      <c r="K586" s="312"/>
      <c r="L586" s="313"/>
      <c r="M586" s="313"/>
      <c r="N586" s="313"/>
      <c r="O586" s="313"/>
      <c r="P586" s="313"/>
      <c r="Q586" s="313"/>
      <c r="R586" s="313"/>
      <c r="S586" s="313"/>
      <c r="T586" s="313"/>
      <c r="U586" s="313"/>
      <c r="V586" s="313"/>
      <c r="W586" s="313"/>
      <c r="X586" s="313"/>
      <c r="Y586" s="313"/>
      <c r="Z586" s="313"/>
    </row>
    <row r="587" spans="1:26" x14ac:dyDescent="0.25">
      <c r="A587" s="313"/>
      <c r="B587" s="322"/>
      <c r="C587" s="322"/>
      <c r="D587" s="313"/>
      <c r="E587" s="323"/>
      <c r="F587" s="312"/>
      <c r="G587" s="312"/>
      <c r="H587" s="324"/>
      <c r="I587" s="324"/>
      <c r="J587" s="313"/>
      <c r="K587" s="312"/>
      <c r="L587" s="313"/>
      <c r="M587" s="313"/>
      <c r="N587" s="313"/>
      <c r="O587" s="313"/>
      <c r="P587" s="313"/>
      <c r="Q587" s="313"/>
      <c r="R587" s="313"/>
      <c r="S587" s="313"/>
      <c r="T587" s="313"/>
      <c r="U587" s="313"/>
      <c r="V587" s="313"/>
      <c r="W587" s="313"/>
      <c r="X587" s="313"/>
      <c r="Y587" s="313"/>
      <c r="Z587" s="313"/>
    </row>
    <row r="588" spans="1:26" x14ac:dyDescent="0.25">
      <c r="A588" s="313"/>
      <c r="B588" s="322"/>
      <c r="C588" s="322"/>
      <c r="D588" s="313"/>
      <c r="E588" s="323"/>
      <c r="F588" s="312"/>
      <c r="G588" s="312"/>
      <c r="H588" s="324"/>
      <c r="I588" s="324"/>
      <c r="J588" s="313"/>
      <c r="K588" s="312"/>
      <c r="L588" s="313"/>
      <c r="M588" s="313"/>
      <c r="N588" s="313"/>
      <c r="O588" s="313"/>
      <c r="P588" s="313"/>
      <c r="Q588" s="313"/>
      <c r="R588" s="313"/>
      <c r="S588" s="313"/>
      <c r="T588" s="313"/>
      <c r="U588" s="313"/>
      <c r="V588" s="313"/>
      <c r="W588" s="313"/>
      <c r="X588" s="313"/>
      <c r="Y588" s="313"/>
      <c r="Z588" s="313"/>
    </row>
    <row r="589" spans="1:26" x14ac:dyDescent="0.25">
      <c r="A589" s="313"/>
      <c r="B589" s="322"/>
      <c r="C589" s="322"/>
      <c r="D589" s="313"/>
      <c r="E589" s="323"/>
      <c r="F589" s="312"/>
      <c r="G589" s="312"/>
      <c r="H589" s="324"/>
      <c r="I589" s="324"/>
      <c r="J589" s="313"/>
      <c r="K589" s="312"/>
      <c r="L589" s="313"/>
      <c r="M589" s="313"/>
      <c r="N589" s="313"/>
      <c r="O589" s="313"/>
      <c r="P589" s="313"/>
      <c r="Q589" s="313"/>
      <c r="R589" s="313"/>
      <c r="S589" s="313"/>
      <c r="T589" s="313"/>
      <c r="U589" s="313"/>
      <c r="V589" s="313"/>
      <c r="W589" s="313"/>
      <c r="X589" s="313"/>
      <c r="Y589" s="313"/>
      <c r="Z589" s="313"/>
    </row>
    <row r="590" spans="1:26" x14ac:dyDescent="0.25">
      <c r="A590" s="313"/>
      <c r="B590" s="322"/>
      <c r="C590" s="322"/>
      <c r="D590" s="313"/>
      <c r="E590" s="323"/>
      <c r="F590" s="312"/>
      <c r="G590" s="312"/>
      <c r="H590" s="324"/>
      <c r="I590" s="324"/>
      <c r="J590" s="313"/>
      <c r="K590" s="312"/>
      <c r="L590" s="313"/>
      <c r="M590" s="313"/>
      <c r="N590" s="313"/>
      <c r="O590" s="313"/>
      <c r="P590" s="313"/>
      <c r="Q590" s="313"/>
      <c r="R590" s="313"/>
      <c r="S590" s="313"/>
      <c r="T590" s="313"/>
      <c r="U590" s="313"/>
      <c r="V590" s="313"/>
      <c r="W590" s="313"/>
      <c r="X590" s="313"/>
      <c r="Y590" s="313"/>
      <c r="Z590" s="313"/>
    </row>
    <row r="591" spans="1:26" x14ac:dyDescent="0.25">
      <c r="A591" s="313"/>
      <c r="B591" s="322"/>
      <c r="C591" s="322"/>
      <c r="D591" s="313"/>
      <c r="E591" s="323"/>
      <c r="F591" s="312"/>
      <c r="G591" s="312"/>
      <c r="H591" s="324"/>
      <c r="I591" s="324"/>
      <c r="J591" s="313"/>
      <c r="K591" s="312"/>
      <c r="L591" s="313"/>
      <c r="M591" s="313"/>
      <c r="N591" s="313"/>
      <c r="O591" s="313"/>
      <c r="P591" s="313"/>
      <c r="Q591" s="313"/>
      <c r="R591" s="313"/>
      <c r="S591" s="313"/>
      <c r="T591" s="313"/>
      <c r="U591" s="313"/>
      <c r="V591" s="313"/>
      <c r="W591" s="313"/>
      <c r="X591" s="313"/>
      <c r="Y591" s="313"/>
      <c r="Z591" s="313"/>
    </row>
    <row r="592" spans="1:26" x14ac:dyDescent="0.25">
      <c r="A592" s="313"/>
      <c r="B592" s="322"/>
      <c r="C592" s="322"/>
      <c r="D592" s="313"/>
      <c r="E592" s="323"/>
      <c r="F592" s="312"/>
      <c r="G592" s="312"/>
      <c r="H592" s="324"/>
      <c r="I592" s="324"/>
      <c r="J592" s="313"/>
      <c r="K592" s="312"/>
      <c r="L592" s="313"/>
      <c r="M592" s="313"/>
      <c r="N592" s="313"/>
      <c r="O592" s="313"/>
      <c r="P592" s="313"/>
      <c r="Q592" s="313"/>
      <c r="R592" s="313"/>
      <c r="S592" s="313"/>
      <c r="T592" s="313"/>
      <c r="U592" s="313"/>
      <c r="V592" s="313"/>
      <c r="W592" s="313"/>
      <c r="X592" s="313"/>
      <c r="Y592" s="313"/>
      <c r="Z592" s="313"/>
    </row>
    <row r="593" spans="1:26" x14ac:dyDescent="0.25">
      <c r="A593" s="313"/>
      <c r="B593" s="322"/>
      <c r="C593" s="322"/>
      <c r="D593" s="313"/>
      <c r="E593" s="323"/>
      <c r="F593" s="312"/>
      <c r="G593" s="312"/>
      <c r="H593" s="324"/>
      <c r="I593" s="324"/>
      <c r="J593" s="313"/>
      <c r="K593" s="312"/>
      <c r="L593" s="313"/>
      <c r="M593" s="313"/>
      <c r="N593" s="313"/>
      <c r="O593" s="313"/>
      <c r="P593" s="313"/>
      <c r="Q593" s="313"/>
      <c r="R593" s="313"/>
      <c r="S593" s="313"/>
      <c r="T593" s="313"/>
      <c r="U593" s="313"/>
      <c r="V593" s="313"/>
      <c r="W593" s="313"/>
      <c r="X593" s="313"/>
      <c r="Y593" s="313"/>
      <c r="Z593" s="313"/>
    </row>
    <row r="594" spans="1:26" x14ac:dyDescent="0.25">
      <c r="A594" s="313"/>
      <c r="B594" s="322"/>
      <c r="C594" s="322"/>
      <c r="D594" s="313"/>
      <c r="E594" s="323"/>
      <c r="F594" s="312"/>
      <c r="G594" s="312"/>
      <c r="H594" s="324"/>
      <c r="I594" s="324"/>
      <c r="J594" s="313"/>
      <c r="K594" s="312"/>
      <c r="L594" s="313"/>
      <c r="M594" s="313"/>
      <c r="N594" s="313"/>
      <c r="O594" s="313"/>
      <c r="P594" s="313"/>
      <c r="Q594" s="313"/>
      <c r="R594" s="313"/>
      <c r="S594" s="313"/>
      <c r="T594" s="313"/>
      <c r="U594" s="313"/>
      <c r="V594" s="313"/>
      <c r="W594" s="313"/>
      <c r="X594" s="313"/>
      <c r="Y594" s="313"/>
      <c r="Z594" s="313"/>
    </row>
    <row r="595" spans="1:26" x14ac:dyDescent="0.25">
      <c r="A595" s="313"/>
      <c r="B595" s="322"/>
      <c r="C595" s="322"/>
      <c r="D595" s="313"/>
      <c r="E595" s="323"/>
      <c r="F595" s="312"/>
      <c r="G595" s="312"/>
      <c r="H595" s="324"/>
      <c r="I595" s="324"/>
      <c r="J595" s="313"/>
      <c r="K595" s="312"/>
      <c r="L595" s="313"/>
      <c r="M595" s="313"/>
      <c r="N595" s="313"/>
      <c r="O595" s="313"/>
      <c r="P595" s="313"/>
      <c r="Q595" s="313"/>
      <c r="R595" s="313"/>
      <c r="S595" s="313"/>
      <c r="T595" s="313"/>
      <c r="U595" s="313"/>
      <c r="V595" s="313"/>
      <c r="W595" s="313"/>
      <c r="X595" s="313"/>
      <c r="Y595" s="313"/>
      <c r="Z595" s="313"/>
    </row>
    <row r="596" spans="1:26" x14ac:dyDescent="0.25">
      <c r="A596" s="313"/>
      <c r="B596" s="322"/>
      <c r="C596" s="322"/>
      <c r="D596" s="313"/>
      <c r="E596" s="323"/>
      <c r="F596" s="312"/>
      <c r="G596" s="312"/>
      <c r="H596" s="324"/>
      <c r="I596" s="324"/>
      <c r="J596" s="313"/>
      <c r="K596" s="312"/>
      <c r="L596" s="313"/>
      <c r="M596" s="313"/>
      <c r="N596" s="313"/>
      <c r="O596" s="313"/>
      <c r="P596" s="313"/>
      <c r="Q596" s="313"/>
      <c r="R596" s="313"/>
      <c r="S596" s="313"/>
      <c r="T596" s="313"/>
      <c r="U596" s="313"/>
      <c r="V596" s="313"/>
      <c r="W596" s="313"/>
      <c r="X596" s="313"/>
      <c r="Y596" s="313"/>
      <c r="Z596" s="313"/>
    </row>
    <row r="597" spans="1:26" x14ac:dyDescent="0.25">
      <c r="A597" s="313"/>
      <c r="B597" s="322"/>
      <c r="C597" s="322"/>
      <c r="D597" s="313"/>
      <c r="E597" s="323"/>
      <c r="F597" s="312"/>
      <c r="G597" s="312"/>
      <c r="H597" s="324"/>
      <c r="I597" s="324"/>
      <c r="J597" s="313"/>
      <c r="K597" s="312"/>
      <c r="L597" s="313"/>
      <c r="M597" s="313"/>
      <c r="N597" s="313"/>
      <c r="O597" s="313"/>
      <c r="P597" s="313"/>
      <c r="Q597" s="313"/>
      <c r="R597" s="313"/>
      <c r="S597" s="313"/>
      <c r="T597" s="313"/>
      <c r="U597" s="313"/>
      <c r="V597" s="313"/>
      <c r="W597" s="313"/>
      <c r="X597" s="313"/>
      <c r="Y597" s="313"/>
      <c r="Z597" s="313"/>
    </row>
    <row r="598" spans="1:26" x14ac:dyDescent="0.25">
      <c r="A598" s="313"/>
      <c r="B598" s="322"/>
      <c r="C598" s="322"/>
      <c r="D598" s="313"/>
      <c r="E598" s="323"/>
      <c r="F598" s="312"/>
      <c r="G598" s="312"/>
      <c r="H598" s="324"/>
      <c r="I598" s="324"/>
      <c r="J598" s="313"/>
      <c r="K598" s="312"/>
      <c r="L598" s="313"/>
      <c r="M598" s="313"/>
      <c r="N598" s="313"/>
      <c r="O598" s="313"/>
      <c r="P598" s="313"/>
      <c r="Q598" s="313"/>
      <c r="R598" s="313"/>
      <c r="S598" s="313"/>
      <c r="T598" s="313"/>
      <c r="U598" s="313"/>
      <c r="V598" s="313"/>
      <c r="W598" s="313"/>
      <c r="X598" s="313"/>
      <c r="Y598" s="313"/>
      <c r="Z598" s="313"/>
    </row>
    <row r="599" spans="1:26" x14ac:dyDescent="0.25">
      <c r="A599" s="313"/>
      <c r="B599" s="322"/>
      <c r="C599" s="322"/>
      <c r="D599" s="313"/>
      <c r="E599" s="323"/>
      <c r="F599" s="312"/>
      <c r="G599" s="312"/>
      <c r="H599" s="324"/>
      <c r="I599" s="324"/>
      <c r="J599" s="313"/>
      <c r="K599" s="312"/>
      <c r="L599" s="313"/>
      <c r="M599" s="313"/>
      <c r="N599" s="313"/>
      <c r="O599" s="313"/>
      <c r="P599" s="313"/>
      <c r="Q599" s="313"/>
      <c r="R599" s="313"/>
      <c r="S599" s="313"/>
      <c r="T599" s="313"/>
      <c r="U599" s="313"/>
      <c r="V599" s="313"/>
      <c r="W599" s="313"/>
      <c r="X599" s="313"/>
      <c r="Y599" s="313"/>
      <c r="Z599" s="313"/>
    </row>
    <row r="600" spans="1:26" x14ac:dyDescent="0.25">
      <c r="A600" s="313"/>
      <c r="B600" s="322"/>
      <c r="C600" s="322"/>
      <c r="D600" s="313"/>
      <c r="E600" s="323"/>
      <c r="F600" s="312"/>
      <c r="G600" s="312"/>
      <c r="H600" s="324"/>
      <c r="I600" s="324"/>
      <c r="J600" s="313"/>
      <c r="K600" s="312"/>
      <c r="L600" s="313"/>
      <c r="M600" s="313"/>
      <c r="N600" s="313"/>
      <c r="O600" s="313"/>
      <c r="P600" s="313"/>
      <c r="Q600" s="313"/>
      <c r="R600" s="313"/>
      <c r="S600" s="313"/>
      <c r="T600" s="313"/>
      <c r="U600" s="313"/>
      <c r="V600" s="313"/>
      <c r="W600" s="313"/>
      <c r="X600" s="313"/>
      <c r="Y600" s="313"/>
      <c r="Z600" s="313"/>
    </row>
    <row r="601" spans="1:26" x14ac:dyDescent="0.25">
      <c r="A601" s="313"/>
      <c r="B601" s="322"/>
      <c r="C601" s="322"/>
      <c r="D601" s="313"/>
      <c r="E601" s="323"/>
      <c r="F601" s="312"/>
      <c r="G601" s="312"/>
      <c r="H601" s="324"/>
      <c r="I601" s="324"/>
      <c r="J601" s="313"/>
      <c r="K601" s="312"/>
      <c r="L601" s="313"/>
      <c r="M601" s="313"/>
      <c r="N601" s="313"/>
      <c r="O601" s="313"/>
      <c r="P601" s="313"/>
      <c r="Q601" s="313"/>
      <c r="R601" s="313"/>
      <c r="S601" s="313"/>
      <c r="T601" s="313"/>
      <c r="U601" s="313"/>
      <c r="V601" s="313"/>
      <c r="W601" s="313"/>
      <c r="X601" s="313"/>
      <c r="Y601" s="313"/>
      <c r="Z601" s="313"/>
    </row>
    <row r="602" spans="1:26" x14ac:dyDescent="0.25">
      <c r="A602" s="313"/>
      <c r="B602" s="322"/>
      <c r="C602" s="322"/>
      <c r="D602" s="313"/>
      <c r="E602" s="323"/>
      <c r="F602" s="312"/>
      <c r="G602" s="312"/>
      <c r="H602" s="324"/>
      <c r="I602" s="324"/>
      <c r="J602" s="313"/>
      <c r="K602" s="312"/>
      <c r="L602" s="313"/>
      <c r="M602" s="313"/>
      <c r="N602" s="313"/>
      <c r="O602" s="313"/>
      <c r="P602" s="313"/>
      <c r="Q602" s="313"/>
      <c r="R602" s="313"/>
      <c r="S602" s="313"/>
      <c r="T602" s="313"/>
      <c r="U602" s="313"/>
      <c r="V602" s="313"/>
      <c r="W602" s="313"/>
      <c r="X602" s="313"/>
      <c r="Y602" s="313"/>
      <c r="Z602" s="313"/>
    </row>
    <row r="603" spans="1:26" x14ac:dyDescent="0.25">
      <c r="A603" s="313"/>
      <c r="B603" s="322"/>
      <c r="C603" s="322"/>
      <c r="D603" s="313"/>
      <c r="E603" s="323"/>
      <c r="F603" s="312"/>
      <c r="G603" s="312"/>
      <c r="H603" s="324"/>
      <c r="I603" s="324"/>
      <c r="J603" s="313"/>
      <c r="K603" s="312"/>
      <c r="L603" s="313"/>
      <c r="M603" s="313"/>
      <c r="N603" s="313"/>
      <c r="O603" s="313"/>
      <c r="P603" s="313"/>
      <c r="Q603" s="313"/>
      <c r="R603" s="313"/>
      <c r="S603" s="313"/>
      <c r="T603" s="313"/>
      <c r="U603" s="313"/>
      <c r="V603" s="313"/>
      <c r="W603" s="313"/>
      <c r="X603" s="313"/>
      <c r="Y603" s="313"/>
      <c r="Z603" s="313"/>
    </row>
    <row r="604" spans="1:26" x14ac:dyDescent="0.25">
      <c r="A604" s="313"/>
      <c r="B604" s="322"/>
      <c r="C604" s="322"/>
      <c r="D604" s="313"/>
      <c r="E604" s="323"/>
      <c r="F604" s="312"/>
      <c r="G604" s="312"/>
      <c r="H604" s="324"/>
      <c r="I604" s="324"/>
      <c r="J604" s="313"/>
      <c r="K604" s="312"/>
      <c r="L604" s="313"/>
      <c r="M604" s="313"/>
      <c r="N604" s="313"/>
      <c r="O604" s="313"/>
      <c r="P604" s="313"/>
      <c r="Q604" s="313"/>
      <c r="R604" s="313"/>
      <c r="S604" s="313"/>
      <c r="T604" s="313"/>
      <c r="U604" s="313"/>
      <c r="V604" s="313"/>
      <c r="W604" s="313"/>
      <c r="X604" s="313"/>
      <c r="Y604" s="313"/>
      <c r="Z604" s="313"/>
    </row>
    <row r="605" spans="1:26" x14ac:dyDescent="0.25">
      <c r="A605" s="313"/>
      <c r="B605" s="322"/>
      <c r="C605" s="322"/>
      <c r="D605" s="313"/>
      <c r="E605" s="323"/>
      <c r="F605" s="312"/>
      <c r="G605" s="312"/>
      <c r="H605" s="324"/>
      <c r="I605" s="324"/>
      <c r="J605" s="313"/>
      <c r="K605" s="312"/>
      <c r="L605" s="313"/>
      <c r="M605" s="313"/>
      <c r="N605" s="313"/>
      <c r="O605" s="313"/>
      <c r="P605" s="313"/>
      <c r="Q605" s="313"/>
      <c r="R605" s="313"/>
      <c r="S605" s="313"/>
      <c r="T605" s="313"/>
      <c r="U605" s="313"/>
      <c r="V605" s="313"/>
      <c r="W605" s="313"/>
      <c r="X605" s="313"/>
      <c r="Y605" s="313"/>
      <c r="Z605" s="313"/>
    </row>
    <row r="606" spans="1:26" x14ac:dyDescent="0.25">
      <c r="A606" s="313"/>
      <c r="B606" s="322"/>
      <c r="C606" s="322"/>
      <c r="D606" s="313"/>
      <c r="E606" s="323"/>
      <c r="F606" s="312"/>
      <c r="G606" s="312"/>
      <c r="H606" s="324"/>
      <c r="I606" s="324"/>
      <c r="J606" s="313"/>
      <c r="K606" s="312"/>
      <c r="L606" s="313"/>
      <c r="M606" s="313"/>
      <c r="N606" s="313"/>
      <c r="O606" s="313"/>
      <c r="P606" s="313"/>
      <c r="Q606" s="313"/>
      <c r="R606" s="313"/>
      <c r="S606" s="313"/>
      <c r="T606" s="313"/>
      <c r="U606" s="313"/>
      <c r="V606" s="313"/>
      <c r="W606" s="313"/>
      <c r="X606" s="313"/>
      <c r="Y606" s="313"/>
      <c r="Z606" s="313"/>
    </row>
    <row r="607" spans="1:26" x14ac:dyDescent="0.25">
      <c r="A607" s="313"/>
      <c r="B607" s="322"/>
      <c r="C607" s="322"/>
      <c r="D607" s="313"/>
      <c r="E607" s="323"/>
      <c r="F607" s="312"/>
      <c r="G607" s="312"/>
      <c r="H607" s="324"/>
      <c r="I607" s="324"/>
      <c r="J607" s="313"/>
      <c r="K607" s="312"/>
      <c r="L607" s="313"/>
      <c r="M607" s="313"/>
      <c r="N607" s="313"/>
      <c r="O607" s="313"/>
      <c r="P607" s="313"/>
      <c r="Q607" s="313"/>
      <c r="R607" s="313"/>
      <c r="S607" s="313"/>
      <c r="T607" s="313"/>
      <c r="U607" s="313"/>
      <c r="V607" s="313"/>
      <c r="W607" s="313"/>
      <c r="X607" s="313"/>
      <c r="Y607" s="313"/>
      <c r="Z607" s="313"/>
    </row>
    <row r="608" spans="1:26" x14ac:dyDescent="0.25">
      <c r="A608" s="313"/>
      <c r="B608" s="322"/>
      <c r="C608" s="322"/>
      <c r="D608" s="313"/>
      <c r="E608" s="323"/>
      <c r="F608" s="312"/>
      <c r="G608" s="312"/>
      <c r="H608" s="324"/>
      <c r="I608" s="324"/>
      <c r="J608" s="313"/>
      <c r="K608" s="312"/>
      <c r="L608" s="313"/>
      <c r="M608" s="313"/>
      <c r="N608" s="313"/>
      <c r="O608" s="313"/>
      <c r="P608" s="313"/>
      <c r="Q608" s="313"/>
      <c r="R608" s="313"/>
      <c r="S608" s="313"/>
      <c r="T608" s="313"/>
      <c r="U608" s="313"/>
      <c r="V608" s="313"/>
      <c r="W608" s="313"/>
      <c r="X608" s="313"/>
      <c r="Y608" s="313"/>
      <c r="Z608" s="313"/>
    </row>
    <row r="609" spans="1:26" x14ac:dyDescent="0.25">
      <c r="A609" s="313"/>
      <c r="B609" s="322"/>
      <c r="C609" s="322"/>
      <c r="D609" s="313"/>
      <c r="E609" s="323"/>
      <c r="F609" s="312"/>
      <c r="G609" s="312"/>
      <c r="H609" s="324"/>
      <c r="I609" s="324"/>
      <c r="J609" s="313"/>
      <c r="K609" s="312"/>
      <c r="L609" s="313"/>
      <c r="M609" s="313"/>
      <c r="N609" s="313"/>
      <c r="O609" s="313"/>
      <c r="P609" s="313"/>
      <c r="Q609" s="313"/>
      <c r="R609" s="313"/>
      <c r="S609" s="313"/>
      <c r="T609" s="313"/>
      <c r="U609" s="313"/>
      <c r="V609" s="313"/>
      <c r="W609" s="313"/>
      <c r="X609" s="313"/>
      <c r="Y609" s="313"/>
      <c r="Z609" s="313"/>
    </row>
    <row r="610" spans="1:26" x14ac:dyDescent="0.25">
      <c r="A610" s="313"/>
      <c r="B610" s="322"/>
      <c r="C610" s="322"/>
      <c r="D610" s="313"/>
      <c r="E610" s="323"/>
      <c r="F610" s="312"/>
      <c r="G610" s="312"/>
      <c r="H610" s="324"/>
      <c r="I610" s="324"/>
      <c r="J610" s="313"/>
      <c r="K610" s="312"/>
      <c r="L610" s="313"/>
      <c r="M610" s="313"/>
      <c r="N610" s="313"/>
      <c r="O610" s="313"/>
      <c r="P610" s="313"/>
      <c r="Q610" s="313"/>
      <c r="R610" s="313"/>
      <c r="S610" s="313"/>
      <c r="T610" s="313"/>
      <c r="U610" s="313"/>
      <c r="V610" s="313"/>
      <c r="W610" s="313"/>
      <c r="X610" s="313"/>
      <c r="Y610" s="313"/>
      <c r="Z610" s="313"/>
    </row>
    <row r="611" spans="1:26" x14ac:dyDescent="0.25">
      <c r="A611" s="313"/>
      <c r="B611" s="322"/>
      <c r="C611" s="322"/>
      <c r="D611" s="313"/>
      <c r="E611" s="323"/>
      <c r="F611" s="312"/>
      <c r="G611" s="312"/>
      <c r="H611" s="324"/>
      <c r="I611" s="324"/>
      <c r="J611" s="313"/>
      <c r="K611" s="312"/>
      <c r="L611" s="313"/>
      <c r="M611" s="313"/>
      <c r="N611" s="313"/>
      <c r="O611" s="313"/>
      <c r="P611" s="313"/>
      <c r="Q611" s="313"/>
      <c r="R611" s="313"/>
      <c r="S611" s="313"/>
      <c r="T611" s="313"/>
      <c r="U611" s="313"/>
      <c r="V611" s="313"/>
      <c r="W611" s="313"/>
      <c r="X611" s="313"/>
      <c r="Y611" s="313"/>
      <c r="Z611" s="313"/>
    </row>
    <row r="612" spans="1:26" x14ac:dyDescent="0.25">
      <c r="A612" s="313"/>
      <c r="B612" s="322"/>
      <c r="C612" s="322"/>
      <c r="D612" s="313"/>
      <c r="E612" s="323"/>
      <c r="F612" s="312"/>
      <c r="G612" s="312"/>
      <c r="H612" s="324"/>
      <c r="I612" s="324"/>
      <c r="J612" s="313"/>
      <c r="K612" s="312"/>
      <c r="L612" s="313"/>
      <c r="M612" s="313"/>
      <c r="N612" s="313"/>
      <c r="O612" s="313"/>
      <c r="P612" s="313"/>
      <c r="Q612" s="313"/>
      <c r="R612" s="313"/>
      <c r="S612" s="313"/>
      <c r="T612" s="313"/>
      <c r="U612" s="313"/>
      <c r="V612" s="313"/>
      <c r="W612" s="313"/>
      <c r="X612" s="313"/>
      <c r="Y612" s="313"/>
      <c r="Z612" s="313"/>
    </row>
    <row r="613" spans="1:26" x14ac:dyDescent="0.25">
      <c r="A613" s="313"/>
      <c r="B613" s="322"/>
      <c r="C613" s="322"/>
      <c r="D613" s="313"/>
      <c r="E613" s="323"/>
      <c r="F613" s="312"/>
      <c r="G613" s="312"/>
      <c r="H613" s="324"/>
      <c r="I613" s="324"/>
      <c r="J613" s="313"/>
      <c r="K613" s="312"/>
      <c r="L613" s="313"/>
      <c r="M613" s="313"/>
      <c r="N613" s="313"/>
      <c r="O613" s="313"/>
      <c r="P613" s="313"/>
      <c r="Q613" s="313"/>
      <c r="R613" s="313"/>
      <c r="S613" s="313"/>
      <c r="T613" s="313"/>
      <c r="U613" s="313"/>
      <c r="V613" s="313"/>
      <c r="W613" s="313"/>
      <c r="X613" s="313"/>
      <c r="Y613" s="313"/>
      <c r="Z613" s="313"/>
    </row>
    <row r="614" spans="1:26" x14ac:dyDescent="0.25">
      <c r="A614" s="313"/>
      <c r="B614" s="322"/>
      <c r="C614" s="322"/>
      <c r="D614" s="313"/>
      <c r="E614" s="323"/>
      <c r="F614" s="312"/>
      <c r="G614" s="312"/>
      <c r="H614" s="324"/>
      <c r="I614" s="324"/>
      <c r="J614" s="313"/>
      <c r="K614" s="312"/>
      <c r="L614" s="313"/>
      <c r="M614" s="313"/>
      <c r="N614" s="313"/>
      <c r="O614" s="313"/>
      <c r="P614" s="313"/>
      <c r="Q614" s="313"/>
      <c r="R614" s="313"/>
      <c r="S614" s="313"/>
      <c r="T614" s="313"/>
      <c r="U614" s="313"/>
      <c r="V614" s="313"/>
      <c r="W614" s="313"/>
      <c r="X614" s="313"/>
      <c r="Y614" s="313"/>
      <c r="Z614" s="313"/>
    </row>
    <row r="615" spans="1:26" x14ac:dyDescent="0.25">
      <c r="A615" s="313"/>
      <c r="B615" s="322"/>
      <c r="C615" s="322"/>
      <c r="D615" s="313"/>
      <c r="E615" s="323"/>
      <c r="F615" s="312"/>
      <c r="G615" s="312"/>
      <c r="H615" s="324"/>
      <c r="I615" s="324"/>
      <c r="J615" s="313"/>
      <c r="K615" s="312"/>
      <c r="L615" s="313"/>
      <c r="M615" s="313"/>
      <c r="N615" s="313"/>
      <c r="O615" s="313"/>
      <c r="P615" s="313"/>
      <c r="Q615" s="313"/>
      <c r="R615" s="313"/>
      <c r="S615" s="313"/>
      <c r="T615" s="313"/>
      <c r="U615" s="313"/>
      <c r="V615" s="313"/>
      <c r="W615" s="313"/>
      <c r="X615" s="313"/>
      <c r="Y615" s="313"/>
      <c r="Z615" s="313"/>
    </row>
    <row r="616" spans="1:26" x14ac:dyDescent="0.25">
      <c r="A616" s="313"/>
      <c r="B616" s="322"/>
      <c r="C616" s="322"/>
      <c r="D616" s="313"/>
      <c r="E616" s="323"/>
      <c r="F616" s="312"/>
      <c r="G616" s="312"/>
      <c r="H616" s="324"/>
      <c r="I616" s="324"/>
      <c r="J616" s="313"/>
      <c r="K616" s="312"/>
      <c r="L616" s="313"/>
      <c r="M616" s="313"/>
      <c r="N616" s="313"/>
      <c r="O616" s="313"/>
      <c r="P616" s="313"/>
      <c r="Q616" s="313"/>
      <c r="R616" s="313"/>
      <c r="S616" s="313"/>
      <c r="T616" s="313"/>
      <c r="U616" s="313"/>
      <c r="V616" s="313"/>
      <c r="W616" s="313"/>
      <c r="X616" s="313"/>
      <c r="Y616" s="313"/>
      <c r="Z616" s="313"/>
    </row>
    <row r="617" spans="1:26" x14ac:dyDescent="0.25">
      <c r="A617" s="313"/>
      <c r="B617" s="322"/>
      <c r="C617" s="322"/>
      <c r="D617" s="313"/>
      <c r="E617" s="323"/>
      <c r="F617" s="312"/>
      <c r="G617" s="312"/>
      <c r="H617" s="324"/>
      <c r="I617" s="324"/>
      <c r="J617" s="313"/>
      <c r="K617" s="312"/>
      <c r="L617" s="313"/>
      <c r="M617" s="313"/>
      <c r="N617" s="313"/>
      <c r="O617" s="313"/>
      <c r="P617" s="313"/>
      <c r="Q617" s="313"/>
      <c r="R617" s="313"/>
      <c r="S617" s="313"/>
      <c r="T617" s="313"/>
      <c r="U617" s="313"/>
      <c r="V617" s="313"/>
      <c r="W617" s="313"/>
      <c r="X617" s="313"/>
      <c r="Y617" s="313"/>
      <c r="Z617" s="313"/>
    </row>
    <row r="618" spans="1:26" x14ac:dyDescent="0.25">
      <c r="A618" s="313"/>
      <c r="B618" s="322"/>
      <c r="C618" s="322"/>
      <c r="D618" s="313"/>
      <c r="E618" s="323"/>
      <c r="F618" s="312"/>
      <c r="G618" s="312"/>
      <c r="H618" s="324"/>
      <c r="I618" s="324"/>
      <c r="J618" s="313"/>
      <c r="K618" s="312"/>
      <c r="L618" s="313"/>
      <c r="M618" s="313"/>
      <c r="N618" s="313"/>
      <c r="O618" s="313"/>
      <c r="P618" s="313"/>
      <c r="Q618" s="313"/>
      <c r="R618" s="313"/>
      <c r="S618" s="313"/>
      <c r="T618" s="313"/>
      <c r="U618" s="313"/>
      <c r="V618" s="313"/>
      <c r="W618" s="313"/>
      <c r="X618" s="313"/>
      <c r="Y618" s="313"/>
      <c r="Z618" s="313"/>
    </row>
    <row r="619" spans="1:26" x14ac:dyDescent="0.25">
      <c r="A619" s="313"/>
      <c r="B619" s="322"/>
      <c r="C619" s="322"/>
      <c r="D619" s="313"/>
      <c r="E619" s="323"/>
      <c r="F619" s="312"/>
      <c r="G619" s="312"/>
      <c r="H619" s="324"/>
      <c r="I619" s="324"/>
      <c r="J619" s="313"/>
      <c r="K619" s="312"/>
      <c r="L619" s="313"/>
      <c r="M619" s="313"/>
      <c r="N619" s="313"/>
      <c r="O619" s="313"/>
      <c r="P619" s="313"/>
      <c r="Q619" s="313"/>
      <c r="R619" s="313"/>
      <c r="S619" s="313"/>
      <c r="T619" s="313"/>
      <c r="U619" s="313"/>
      <c r="V619" s="313"/>
      <c r="W619" s="313"/>
      <c r="X619" s="313"/>
      <c r="Y619" s="313"/>
      <c r="Z619" s="313"/>
    </row>
    <row r="620" spans="1:26" x14ac:dyDescent="0.25">
      <c r="A620" s="313"/>
      <c r="B620" s="322"/>
      <c r="C620" s="322"/>
      <c r="D620" s="313"/>
      <c r="E620" s="323"/>
      <c r="F620" s="312"/>
      <c r="G620" s="312"/>
      <c r="H620" s="324"/>
      <c r="I620" s="324"/>
      <c r="J620" s="313"/>
      <c r="K620" s="312"/>
      <c r="L620" s="313"/>
      <c r="M620" s="313"/>
      <c r="N620" s="313"/>
      <c r="O620" s="313"/>
      <c r="P620" s="313"/>
      <c r="Q620" s="313"/>
      <c r="R620" s="313"/>
      <c r="S620" s="313"/>
      <c r="T620" s="313"/>
      <c r="U620" s="313"/>
      <c r="V620" s="313"/>
      <c r="W620" s="313"/>
      <c r="X620" s="313"/>
      <c r="Y620" s="313"/>
      <c r="Z620" s="313"/>
    </row>
    <row r="621" spans="1:26" x14ac:dyDescent="0.25">
      <c r="A621" s="313"/>
      <c r="B621" s="322"/>
      <c r="C621" s="322"/>
      <c r="D621" s="313"/>
      <c r="E621" s="323"/>
      <c r="F621" s="312"/>
      <c r="G621" s="312"/>
      <c r="H621" s="324"/>
      <c r="I621" s="324"/>
      <c r="J621" s="313"/>
      <c r="K621" s="312"/>
      <c r="L621" s="313"/>
      <c r="M621" s="313"/>
      <c r="N621" s="313"/>
      <c r="O621" s="313"/>
      <c r="P621" s="313"/>
      <c r="Q621" s="313"/>
      <c r="R621" s="313"/>
      <c r="S621" s="313"/>
      <c r="T621" s="313"/>
      <c r="U621" s="313"/>
      <c r="V621" s="313"/>
      <c r="W621" s="313"/>
      <c r="X621" s="313"/>
      <c r="Y621" s="313"/>
      <c r="Z621" s="313"/>
    </row>
    <row r="622" spans="1:26" x14ac:dyDescent="0.25">
      <c r="A622" s="313"/>
      <c r="B622" s="322"/>
      <c r="C622" s="322"/>
      <c r="D622" s="313"/>
      <c r="E622" s="323"/>
      <c r="F622" s="312"/>
      <c r="G622" s="312"/>
      <c r="H622" s="324"/>
      <c r="I622" s="324"/>
      <c r="J622" s="313"/>
      <c r="K622" s="312"/>
      <c r="L622" s="313"/>
      <c r="M622" s="313"/>
      <c r="N622" s="313"/>
      <c r="O622" s="313"/>
      <c r="P622" s="313"/>
      <c r="Q622" s="313"/>
      <c r="R622" s="313"/>
      <c r="S622" s="313"/>
      <c r="T622" s="313"/>
      <c r="U622" s="313"/>
      <c r="V622" s="313"/>
      <c r="W622" s="313"/>
      <c r="X622" s="313"/>
      <c r="Y622" s="313"/>
      <c r="Z622" s="313"/>
    </row>
    <row r="623" spans="1:26" x14ac:dyDescent="0.25">
      <c r="A623" s="313"/>
      <c r="B623" s="322"/>
      <c r="C623" s="322"/>
      <c r="D623" s="313"/>
      <c r="E623" s="323"/>
      <c r="F623" s="312"/>
      <c r="G623" s="312"/>
      <c r="H623" s="324"/>
      <c r="I623" s="324"/>
      <c r="J623" s="313"/>
      <c r="K623" s="312"/>
      <c r="L623" s="313"/>
      <c r="M623" s="313"/>
      <c r="N623" s="313"/>
      <c r="O623" s="313"/>
      <c r="P623" s="313"/>
      <c r="Q623" s="313"/>
      <c r="R623" s="313"/>
      <c r="S623" s="313"/>
      <c r="T623" s="313"/>
      <c r="U623" s="313"/>
      <c r="V623" s="313"/>
      <c r="W623" s="313"/>
      <c r="X623" s="313"/>
      <c r="Y623" s="313"/>
      <c r="Z623" s="313"/>
    </row>
    <row r="624" spans="1:26" x14ac:dyDescent="0.25">
      <c r="A624" s="313"/>
      <c r="B624" s="322"/>
      <c r="C624" s="322"/>
      <c r="D624" s="313"/>
      <c r="E624" s="323"/>
      <c r="F624" s="312"/>
      <c r="G624" s="312"/>
      <c r="H624" s="324"/>
      <c r="I624" s="324"/>
      <c r="J624" s="313"/>
      <c r="K624" s="312"/>
      <c r="L624" s="313"/>
      <c r="M624" s="313"/>
      <c r="N624" s="313"/>
      <c r="O624" s="313"/>
      <c r="P624" s="313"/>
      <c r="Q624" s="313"/>
      <c r="R624" s="313"/>
      <c r="S624" s="313"/>
      <c r="T624" s="313"/>
      <c r="U624" s="313"/>
      <c r="V624" s="313"/>
      <c r="W624" s="313"/>
      <c r="X624" s="313"/>
      <c r="Y624" s="313"/>
      <c r="Z624" s="313"/>
    </row>
    <row r="625" spans="1:26" x14ac:dyDescent="0.25">
      <c r="A625" s="313"/>
      <c r="B625" s="322"/>
      <c r="C625" s="322"/>
      <c r="D625" s="313"/>
      <c r="E625" s="323"/>
      <c r="F625" s="312"/>
      <c r="G625" s="312"/>
      <c r="H625" s="324"/>
      <c r="I625" s="324"/>
      <c r="J625" s="313"/>
      <c r="K625" s="312"/>
      <c r="L625" s="313"/>
      <c r="M625" s="313"/>
      <c r="N625" s="313"/>
      <c r="O625" s="313"/>
      <c r="P625" s="313"/>
      <c r="Q625" s="313"/>
      <c r="R625" s="313"/>
      <c r="S625" s="313"/>
      <c r="T625" s="313"/>
      <c r="U625" s="313"/>
      <c r="V625" s="313"/>
      <c r="W625" s="313"/>
      <c r="X625" s="313"/>
      <c r="Y625" s="313"/>
      <c r="Z625" s="313"/>
    </row>
    <row r="626" spans="1:26" x14ac:dyDescent="0.25">
      <c r="A626" s="313"/>
      <c r="B626" s="322"/>
      <c r="C626" s="322"/>
      <c r="D626" s="313"/>
      <c r="E626" s="323"/>
      <c r="F626" s="312"/>
      <c r="G626" s="312"/>
      <c r="H626" s="324"/>
      <c r="I626" s="324"/>
      <c r="J626" s="313"/>
      <c r="K626" s="312"/>
      <c r="L626" s="313"/>
      <c r="M626" s="313"/>
      <c r="N626" s="313"/>
      <c r="O626" s="313"/>
      <c r="P626" s="313"/>
      <c r="Q626" s="313"/>
      <c r="R626" s="313"/>
      <c r="S626" s="313"/>
      <c r="T626" s="313"/>
      <c r="U626" s="313"/>
      <c r="V626" s="313"/>
      <c r="W626" s="313"/>
      <c r="X626" s="313"/>
      <c r="Y626" s="313"/>
      <c r="Z626" s="313"/>
    </row>
    <row r="627" spans="1:26" x14ac:dyDescent="0.25">
      <c r="A627" s="313"/>
      <c r="B627" s="322"/>
      <c r="C627" s="322"/>
      <c r="D627" s="313"/>
      <c r="E627" s="323"/>
      <c r="F627" s="312"/>
      <c r="G627" s="312"/>
      <c r="H627" s="324"/>
      <c r="I627" s="324"/>
      <c r="J627" s="313"/>
      <c r="K627" s="312"/>
      <c r="L627" s="313"/>
      <c r="M627" s="313"/>
      <c r="N627" s="313"/>
      <c r="O627" s="313"/>
      <c r="P627" s="313"/>
      <c r="Q627" s="313"/>
      <c r="R627" s="313"/>
      <c r="S627" s="313"/>
      <c r="T627" s="313"/>
      <c r="U627" s="313"/>
      <c r="V627" s="313"/>
      <c r="W627" s="313"/>
      <c r="X627" s="313"/>
      <c r="Y627" s="313"/>
      <c r="Z627" s="313"/>
    </row>
    <row r="628" spans="1:26" x14ac:dyDescent="0.25">
      <c r="A628" s="313"/>
      <c r="B628" s="322"/>
      <c r="C628" s="322"/>
      <c r="D628" s="313"/>
      <c r="E628" s="323"/>
      <c r="F628" s="312"/>
      <c r="G628" s="312"/>
      <c r="H628" s="324"/>
      <c r="I628" s="324"/>
      <c r="J628" s="313"/>
      <c r="K628" s="312"/>
      <c r="L628" s="313"/>
      <c r="M628" s="313"/>
      <c r="N628" s="313"/>
      <c r="O628" s="313"/>
      <c r="P628" s="313"/>
      <c r="Q628" s="313"/>
      <c r="R628" s="313"/>
      <c r="S628" s="313"/>
      <c r="T628" s="313"/>
      <c r="U628" s="313"/>
      <c r="V628" s="313"/>
      <c r="W628" s="313"/>
      <c r="X628" s="313"/>
      <c r="Y628" s="313"/>
      <c r="Z628" s="313"/>
    </row>
    <row r="629" spans="1:26" x14ac:dyDescent="0.25">
      <c r="A629" s="313"/>
      <c r="B629" s="322"/>
      <c r="C629" s="322"/>
      <c r="D629" s="313"/>
      <c r="E629" s="323"/>
      <c r="F629" s="312"/>
      <c r="G629" s="312"/>
      <c r="H629" s="324"/>
      <c r="I629" s="324"/>
      <c r="J629" s="313"/>
      <c r="K629" s="312"/>
      <c r="L629" s="313"/>
      <c r="M629" s="313"/>
      <c r="N629" s="313"/>
      <c r="O629" s="313"/>
      <c r="P629" s="313"/>
      <c r="Q629" s="313"/>
      <c r="R629" s="313"/>
      <c r="S629" s="313"/>
      <c r="T629" s="313"/>
      <c r="U629" s="313"/>
      <c r="V629" s="313"/>
      <c r="W629" s="313"/>
      <c r="X629" s="313"/>
      <c r="Y629" s="313"/>
      <c r="Z629" s="313"/>
    </row>
    <row r="630" spans="1:26" x14ac:dyDescent="0.25">
      <c r="A630" s="313"/>
      <c r="B630" s="322"/>
      <c r="C630" s="322"/>
      <c r="D630" s="313"/>
      <c r="E630" s="323"/>
      <c r="F630" s="312"/>
      <c r="G630" s="312"/>
      <c r="H630" s="324"/>
      <c r="I630" s="324"/>
      <c r="J630" s="313"/>
      <c r="K630" s="312"/>
      <c r="L630" s="313"/>
      <c r="M630" s="313"/>
      <c r="N630" s="313"/>
      <c r="O630" s="313"/>
      <c r="P630" s="313"/>
      <c r="Q630" s="313"/>
      <c r="R630" s="313"/>
      <c r="S630" s="313"/>
      <c r="T630" s="313"/>
      <c r="U630" s="313"/>
      <c r="V630" s="313"/>
      <c r="W630" s="313"/>
      <c r="X630" s="313"/>
      <c r="Y630" s="313"/>
      <c r="Z630" s="313"/>
    </row>
    <row r="631" spans="1:26" x14ac:dyDescent="0.25">
      <c r="A631" s="313"/>
      <c r="B631" s="322"/>
      <c r="C631" s="322"/>
      <c r="D631" s="313"/>
      <c r="E631" s="323"/>
      <c r="F631" s="312"/>
      <c r="G631" s="312"/>
      <c r="H631" s="324"/>
      <c r="I631" s="324"/>
      <c r="J631" s="313"/>
      <c r="K631" s="312"/>
      <c r="L631" s="313"/>
      <c r="M631" s="313"/>
      <c r="N631" s="313"/>
      <c r="O631" s="313"/>
      <c r="P631" s="313"/>
      <c r="Q631" s="313"/>
      <c r="R631" s="313"/>
      <c r="S631" s="313"/>
      <c r="T631" s="313"/>
      <c r="U631" s="313"/>
      <c r="V631" s="313"/>
      <c r="W631" s="313"/>
      <c r="X631" s="313"/>
      <c r="Y631" s="313"/>
      <c r="Z631" s="313"/>
    </row>
    <row r="632" spans="1:26" x14ac:dyDescent="0.25">
      <c r="A632" s="313"/>
      <c r="B632" s="322"/>
      <c r="C632" s="322"/>
      <c r="D632" s="313"/>
      <c r="E632" s="323"/>
      <c r="F632" s="312"/>
      <c r="G632" s="312"/>
      <c r="H632" s="324"/>
      <c r="I632" s="324"/>
      <c r="J632" s="313"/>
      <c r="K632" s="312"/>
      <c r="L632" s="313"/>
      <c r="M632" s="313"/>
      <c r="N632" s="313"/>
      <c r="O632" s="313"/>
      <c r="P632" s="313"/>
      <c r="Q632" s="313"/>
      <c r="R632" s="313"/>
      <c r="S632" s="313"/>
      <c r="T632" s="313"/>
      <c r="U632" s="313"/>
      <c r="V632" s="313"/>
      <c r="W632" s="313"/>
      <c r="X632" s="313"/>
      <c r="Y632" s="313"/>
      <c r="Z632" s="313"/>
    </row>
    <row r="633" spans="1:26" x14ac:dyDescent="0.25">
      <c r="A633" s="313"/>
      <c r="B633" s="322"/>
      <c r="C633" s="322"/>
      <c r="D633" s="313"/>
      <c r="E633" s="323"/>
      <c r="F633" s="312"/>
      <c r="G633" s="312"/>
      <c r="H633" s="324"/>
      <c r="I633" s="324"/>
      <c r="J633" s="313"/>
      <c r="K633" s="312"/>
      <c r="L633" s="313"/>
      <c r="M633" s="313"/>
      <c r="N633" s="313"/>
      <c r="O633" s="313"/>
      <c r="P633" s="313"/>
      <c r="Q633" s="313"/>
      <c r="R633" s="313"/>
      <c r="S633" s="313"/>
      <c r="T633" s="313"/>
      <c r="U633" s="313"/>
      <c r="V633" s="313"/>
      <c r="W633" s="313"/>
      <c r="X633" s="313"/>
      <c r="Y633" s="313"/>
      <c r="Z633" s="313"/>
    </row>
    <row r="634" spans="1:26" x14ac:dyDescent="0.25">
      <c r="A634" s="313"/>
      <c r="B634" s="322"/>
      <c r="C634" s="322"/>
      <c r="D634" s="313"/>
      <c r="E634" s="323"/>
      <c r="F634" s="312"/>
      <c r="G634" s="312"/>
      <c r="H634" s="324"/>
      <c r="I634" s="324"/>
      <c r="J634" s="313"/>
      <c r="K634" s="312"/>
      <c r="L634" s="313"/>
      <c r="M634" s="313"/>
      <c r="N634" s="313"/>
      <c r="O634" s="313"/>
      <c r="P634" s="313"/>
      <c r="Q634" s="313"/>
      <c r="R634" s="313"/>
      <c r="S634" s="313"/>
      <c r="T634" s="313"/>
      <c r="U634" s="313"/>
      <c r="V634" s="313"/>
      <c r="W634" s="313"/>
      <c r="X634" s="313"/>
      <c r="Y634" s="313"/>
      <c r="Z634" s="313"/>
    </row>
    <row r="635" spans="1:26" x14ac:dyDescent="0.25">
      <c r="A635" s="313"/>
      <c r="B635" s="322"/>
      <c r="C635" s="322"/>
      <c r="D635" s="313"/>
      <c r="E635" s="323"/>
      <c r="F635" s="312"/>
      <c r="G635" s="312"/>
      <c r="H635" s="324"/>
      <c r="I635" s="324"/>
      <c r="J635" s="313"/>
      <c r="K635" s="312"/>
      <c r="L635" s="313"/>
      <c r="M635" s="313"/>
      <c r="N635" s="313"/>
      <c r="O635" s="313"/>
      <c r="P635" s="313"/>
      <c r="Q635" s="313"/>
      <c r="R635" s="313"/>
      <c r="S635" s="313"/>
      <c r="T635" s="313"/>
      <c r="U635" s="313"/>
      <c r="V635" s="313"/>
      <c r="W635" s="313"/>
      <c r="X635" s="313"/>
      <c r="Y635" s="313"/>
      <c r="Z635" s="313"/>
    </row>
    <row r="636" spans="1:26" x14ac:dyDescent="0.25">
      <c r="A636" s="313"/>
      <c r="B636" s="322"/>
      <c r="C636" s="322"/>
      <c r="D636" s="313"/>
      <c r="E636" s="323"/>
      <c r="F636" s="312"/>
      <c r="G636" s="312"/>
      <c r="H636" s="324"/>
      <c r="I636" s="324"/>
      <c r="J636" s="313"/>
      <c r="K636" s="312"/>
      <c r="L636" s="313"/>
      <c r="M636" s="313"/>
      <c r="N636" s="313"/>
      <c r="O636" s="313"/>
      <c r="P636" s="313"/>
      <c r="Q636" s="313"/>
      <c r="R636" s="313"/>
      <c r="S636" s="313"/>
      <c r="T636" s="313"/>
      <c r="U636" s="313"/>
      <c r="V636" s="313"/>
      <c r="W636" s="313"/>
      <c r="X636" s="313"/>
      <c r="Y636" s="313"/>
      <c r="Z636" s="313"/>
    </row>
    <row r="637" spans="1:26" x14ac:dyDescent="0.25">
      <c r="A637" s="313"/>
      <c r="B637" s="322"/>
      <c r="C637" s="322"/>
      <c r="D637" s="313"/>
      <c r="E637" s="323"/>
      <c r="F637" s="312"/>
      <c r="G637" s="312"/>
      <c r="H637" s="324"/>
      <c r="I637" s="324"/>
      <c r="J637" s="313"/>
      <c r="K637" s="312"/>
      <c r="L637" s="313"/>
      <c r="M637" s="313"/>
      <c r="N637" s="313"/>
      <c r="O637" s="313"/>
      <c r="P637" s="313"/>
      <c r="Q637" s="313"/>
      <c r="R637" s="313"/>
      <c r="S637" s="313"/>
      <c r="T637" s="313"/>
      <c r="U637" s="313"/>
      <c r="V637" s="313"/>
      <c r="W637" s="313"/>
      <c r="X637" s="313"/>
      <c r="Y637" s="313"/>
      <c r="Z637" s="313"/>
    </row>
    <row r="638" spans="1:26" x14ac:dyDescent="0.25">
      <c r="A638" s="313"/>
      <c r="B638" s="322"/>
      <c r="C638" s="322"/>
      <c r="D638" s="313"/>
      <c r="E638" s="323"/>
      <c r="F638" s="312"/>
      <c r="G638" s="312"/>
      <c r="H638" s="324"/>
      <c r="I638" s="324"/>
      <c r="J638" s="313"/>
      <c r="K638" s="312"/>
      <c r="L638" s="313"/>
      <c r="M638" s="313"/>
      <c r="N638" s="313"/>
      <c r="O638" s="313"/>
      <c r="P638" s="313"/>
      <c r="Q638" s="313"/>
      <c r="R638" s="313"/>
      <c r="S638" s="313"/>
      <c r="T638" s="313"/>
      <c r="U638" s="313"/>
      <c r="V638" s="313"/>
      <c r="W638" s="313"/>
      <c r="X638" s="313"/>
      <c r="Y638" s="313"/>
      <c r="Z638" s="313"/>
    </row>
    <row r="639" spans="1:26" x14ac:dyDescent="0.25">
      <c r="A639" s="313"/>
      <c r="B639" s="322"/>
      <c r="C639" s="322"/>
      <c r="D639" s="313"/>
      <c r="E639" s="323"/>
      <c r="F639" s="312"/>
      <c r="G639" s="312"/>
      <c r="H639" s="324"/>
      <c r="I639" s="324"/>
      <c r="J639" s="313"/>
      <c r="K639" s="312"/>
      <c r="L639" s="313"/>
      <c r="M639" s="313"/>
      <c r="N639" s="313"/>
      <c r="O639" s="313"/>
      <c r="P639" s="313"/>
      <c r="Q639" s="313"/>
      <c r="R639" s="313"/>
      <c r="S639" s="313"/>
      <c r="T639" s="313"/>
      <c r="U639" s="313"/>
      <c r="V639" s="313"/>
      <c r="W639" s="313"/>
      <c r="X639" s="313"/>
      <c r="Y639" s="313"/>
      <c r="Z639" s="313"/>
    </row>
    <row r="640" spans="1:26" x14ac:dyDescent="0.25">
      <c r="A640" s="313"/>
      <c r="B640" s="322"/>
      <c r="C640" s="322"/>
      <c r="D640" s="313"/>
      <c r="E640" s="323"/>
      <c r="F640" s="312"/>
      <c r="G640" s="312"/>
      <c r="H640" s="324"/>
      <c r="I640" s="324"/>
      <c r="J640" s="313"/>
      <c r="K640" s="312"/>
      <c r="L640" s="313"/>
      <c r="M640" s="313"/>
      <c r="N640" s="313"/>
      <c r="O640" s="313"/>
      <c r="P640" s="313"/>
      <c r="Q640" s="313"/>
      <c r="R640" s="313"/>
      <c r="S640" s="313"/>
      <c r="T640" s="313"/>
      <c r="U640" s="313"/>
      <c r="V640" s="313"/>
      <c r="W640" s="313"/>
      <c r="X640" s="313"/>
      <c r="Y640" s="313"/>
      <c r="Z640" s="313"/>
    </row>
    <row r="641" spans="1:26" x14ac:dyDescent="0.25">
      <c r="A641" s="313"/>
      <c r="B641" s="322"/>
      <c r="C641" s="322"/>
      <c r="D641" s="313"/>
      <c r="E641" s="323"/>
      <c r="F641" s="312"/>
      <c r="G641" s="312"/>
      <c r="H641" s="324"/>
      <c r="I641" s="324"/>
      <c r="J641" s="313"/>
      <c r="K641" s="312"/>
      <c r="L641" s="313"/>
      <c r="M641" s="313"/>
      <c r="N641" s="313"/>
      <c r="O641" s="313"/>
      <c r="P641" s="313"/>
      <c r="Q641" s="313"/>
      <c r="R641" s="313"/>
      <c r="S641" s="313"/>
      <c r="T641" s="313"/>
      <c r="U641" s="313"/>
      <c r="V641" s="313"/>
      <c r="W641" s="313"/>
      <c r="X641" s="313"/>
      <c r="Y641" s="313"/>
      <c r="Z641" s="313"/>
    </row>
    <row r="642" spans="1:26" x14ac:dyDescent="0.25">
      <c r="A642" s="313"/>
      <c r="B642" s="322"/>
      <c r="C642" s="322"/>
      <c r="D642" s="313"/>
      <c r="E642" s="323"/>
      <c r="F642" s="312"/>
      <c r="G642" s="312"/>
      <c r="H642" s="324"/>
      <c r="I642" s="324"/>
      <c r="J642" s="313"/>
      <c r="K642" s="312"/>
      <c r="L642" s="313"/>
      <c r="M642" s="313"/>
      <c r="N642" s="313"/>
      <c r="O642" s="313"/>
      <c r="P642" s="313"/>
      <c r="Q642" s="313"/>
      <c r="R642" s="313"/>
      <c r="S642" s="313"/>
      <c r="T642" s="313"/>
      <c r="U642" s="313"/>
      <c r="V642" s="313"/>
      <c r="W642" s="313"/>
      <c r="X642" s="313"/>
      <c r="Y642" s="313"/>
      <c r="Z642" s="313"/>
    </row>
    <row r="643" spans="1:26" x14ac:dyDescent="0.25">
      <c r="A643" s="313"/>
      <c r="B643" s="322"/>
      <c r="C643" s="322"/>
      <c r="D643" s="313"/>
      <c r="E643" s="323"/>
      <c r="F643" s="312"/>
      <c r="G643" s="312"/>
      <c r="H643" s="324"/>
      <c r="I643" s="324"/>
      <c r="J643" s="313"/>
      <c r="K643" s="312"/>
      <c r="L643" s="313"/>
      <c r="M643" s="313"/>
      <c r="N643" s="313"/>
      <c r="O643" s="313"/>
      <c r="P643" s="313"/>
      <c r="Q643" s="313"/>
      <c r="R643" s="313"/>
      <c r="S643" s="313"/>
      <c r="T643" s="313"/>
      <c r="U643" s="313"/>
      <c r="V643" s="313"/>
      <c r="W643" s="313"/>
      <c r="X643" s="313"/>
      <c r="Y643" s="313"/>
      <c r="Z643" s="313"/>
    </row>
    <row r="644" spans="1:26" x14ac:dyDescent="0.25">
      <c r="A644" s="313"/>
      <c r="B644" s="322"/>
      <c r="C644" s="322"/>
      <c r="D644" s="313"/>
      <c r="E644" s="323"/>
      <c r="F644" s="312"/>
      <c r="G644" s="312"/>
      <c r="H644" s="324"/>
      <c r="I644" s="324"/>
      <c r="J644" s="313"/>
      <c r="K644" s="312"/>
      <c r="L644" s="313"/>
      <c r="M644" s="313"/>
      <c r="N644" s="313"/>
      <c r="O644" s="313"/>
      <c r="P644" s="313"/>
      <c r="Q644" s="313"/>
      <c r="R644" s="313"/>
      <c r="S644" s="313"/>
      <c r="T644" s="313"/>
      <c r="U644" s="313"/>
      <c r="V644" s="313"/>
      <c r="W644" s="313"/>
      <c r="X644" s="313"/>
      <c r="Y644" s="313"/>
      <c r="Z644" s="313"/>
    </row>
    <row r="645" spans="1:26" x14ac:dyDescent="0.25">
      <c r="A645" s="313"/>
      <c r="B645" s="322"/>
      <c r="C645" s="322"/>
      <c r="D645" s="313"/>
      <c r="E645" s="323"/>
      <c r="F645" s="312"/>
      <c r="G645" s="312"/>
      <c r="H645" s="324"/>
      <c r="I645" s="324"/>
      <c r="J645" s="313"/>
      <c r="K645" s="312"/>
      <c r="L645" s="313"/>
      <c r="M645" s="313"/>
      <c r="N645" s="313"/>
      <c r="O645" s="313"/>
      <c r="P645" s="313"/>
      <c r="Q645" s="313"/>
      <c r="R645" s="313"/>
      <c r="S645" s="313"/>
      <c r="T645" s="313"/>
      <c r="U645" s="313"/>
      <c r="V645" s="313"/>
      <c r="W645" s="313"/>
      <c r="X645" s="313"/>
      <c r="Y645" s="313"/>
      <c r="Z645" s="313"/>
    </row>
    <row r="646" spans="1:26" x14ac:dyDescent="0.25">
      <c r="A646" s="313"/>
      <c r="B646" s="322"/>
      <c r="C646" s="322"/>
      <c r="D646" s="313"/>
      <c r="E646" s="323"/>
      <c r="F646" s="312"/>
      <c r="G646" s="312"/>
      <c r="H646" s="324"/>
      <c r="I646" s="324"/>
      <c r="J646" s="313"/>
      <c r="K646" s="312"/>
      <c r="L646" s="313"/>
      <c r="M646" s="313"/>
      <c r="N646" s="313"/>
      <c r="O646" s="313"/>
      <c r="P646" s="313"/>
      <c r="Q646" s="313"/>
      <c r="R646" s="313"/>
      <c r="S646" s="313"/>
      <c r="T646" s="313"/>
      <c r="U646" s="313"/>
      <c r="V646" s="313"/>
      <c r="W646" s="313"/>
      <c r="X646" s="313"/>
      <c r="Y646" s="313"/>
      <c r="Z646" s="313"/>
    </row>
    <row r="647" spans="1:26" x14ac:dyDescent="0.25">
      <c r="A647" s="313"/>
      <c r="B647" s="322"/>
      <c r="C647" s="322"/>
      <c r="D647" s="313"/>
      <c r="E647" s="323"/>
      <c r="F647" s="312"/>
      <c r="G647" s="312"/>
      <c r="H647" s="324"/>
      <c r="I647" s="324"/>
      <c r="J647" s="313"/>
      <c r="K647" s="312"/>
      <c r="L647" s="313"/>
      <c r="M647" s="313"/>
      <c r="N647" s="313"/>
      <c r="O647" s="313"/>
      <c r="P647" s="313"/>
      <c r="Q647" s="313"/>
      <c r="R647" s="313"/>
      <c r="S647" s="313"/>
      <c r="T647" s="313"/>
      <c r="U647" s="313"/>
      <c r="V647" s="313"/>
      <c r="W647" s="313"/>
      <c r="X647" s="313"/>
      <c r="Y647" s="313"/>
      <c r="Z647" s="313"/>
    </row>
    <row r="648" spans="1:26" x14ac:dyDescent="0.25">
      <c r="A648" s="313"/>
      <c r="B648" s="322"/>
      <c r="C648" s="322"/>
      <c r="D648" s="313"/>
      <c r="E648" s="323"/>
      <c r="F648" s="312"/>
      <c r="G648" s="312"/>
      <c r="H648" s="324"/>
      <c r="I648" s="324"/>
      <c r="J648" s="313"/>
      <c r="K648" s="312"/>
      <c r="L648" s="313"/>
      <c r="M648" s="313"/>
      <c r="N648" s="313"/>
      <c r="O648" s="313"/>
      <c r="P648" s="313"/>
      <c r="Q648" s="313"/>
      <c r="R648" s="313"/>
      <c r="S648" s="313"/>
      <c r="T648" s="313"/>
      <c r="U648" s="313"/>
      <c r="V648" s="313"/>
      <c r="W648" s="313"/>
      <c r="X648" s="313"/>
      <c r="Y648" s="313"/>
      <c r="Z648" s="313"/>
    </row>
    <row r="649" spans="1:26" x14ac:dyDescent="0.25">
      <c r="A649" s="313"/>
      <c r="B649" s="322"/>
      <c r="C649" s="322"/>
      <c r="D649" s="313"/>
      <c r="E649" s="323"/>
      <c r="F649" s="312"/>
      <c r="G649" s="312"/>
      <c r="H649" s="324"/>
      <c r="I649" s="324"/>
      <c r="J649" s="313"/>
      <c r="K649" s="312"/>
      <c r="L649" s="313"/>
      <c r="M649" s="313"/>
      <c r="N649" s="313"/>
      <c r="O649" s="313"/>
      <c r="P649" s="313"/>
      <c r="Q649" s="313"/>
      <c r="R649" s="313"/>
      <c r="S649" s="313"/>
      <c r="T649" s="313"/>
      <c r="U649" s="313"/>
      <c r="V649" s="313"/>
      <c r="W649" s="313"/>
      <c r="X649" s="313"/>
      <c r="Y649" s="313"/>
      <c r="Z649" s="313"/>
    </row>
    <row r="650" spans="1:26" x14ac:dyDescent="0.25">
      <c r="A650" s="313"/>
      <c r="B650" s="322"/>
      <c r="C650" s="322"/>
      <c r="D650" s="313"/>
      <c r="E650" s="323"/>
      <c r="F650" s="312"/>
      <c r="G650" s="312"/>
      <c r="H650" s="324"/>
      <c r="I650" s="324"/>
      <c r="J650" s="313"/>
      <c r="K650" s="312"/>
      <c r="L650" s="313"/>
      <c r="M650" s="313"/>
      <c r="N650" s="313"/>
      <c r="O650" s="313"/>
      <c r="P650" s="313"/>
      <c r="Q650" s="313"/>
      <c r="R650" s="313"/>
      <c r="S650" s="313"/>
      <c r="T650" s="313"/>
      <c r="U650" s="313"/>
      <c r="V650" s="313"/>
      <c r="W650" s="313"/>
      <c r="X650" s="313"/>
      <c r="Y650" s="313"/>
      <c r="Z650" s="313"/>
    </row>
    <row r="651" spans="1:26" x14ac:dyDescent="0.25">
      <c r="A651" s="313"/>
      <c r="B651" s="322"/>
      <c r="C651" s="322"/>
      <c r="D651" s="313"/>
      <c r="E651" s="323"/>
      <c r="F651" s="312"/>
      <c r="G651" s="312"/>
      <c r="H651" s="324"/>
      <c r="I651" s="324"/>
      <c r="J651" s="313"/>
      <c r="K651" s="312"/>
      <c r="L651" s="313"/>
      <c r="M651" s="313"/>
      <c r="N651" s="313"/>
      <c r="O651" s="313"/>
      <c r="P651" s="313"/>
      <c r="Q651" s="313"/>
      <c r="R651" s="313"/>
      <c r="S651" s="313"/>
      <c r="T651" s="313"/>
      <c r="U651" s="313"/>
      <c r="V651" s="313"/>
      <c r="W651" s="313"/>
      <c r="X651" s="313"/>
      <c r="Y651" s="313"/>
      <c r="Z651" s="313"/>
    </row>
    <row r="652" spans="1:26" x14ac:dyDescent="0.25">
      <c r="A652" s="313"/>
      <c r="B652" s="322"/>
      <c r="C652" s="322"/>
      <c r="D652" s="313"/>
      <c r="E652" s="323"/>
      <c r="F652" s="312"/>
      <c r="G652" s="312"/>
      <c r="H652" s="324"/>
      <c r="I652" s="324"/>
      <c r="J652" s="313"/>
      <c r="K652" s="312"/>
      <c r="L652" s="313"/>
      <c r="M652" s="313"/>
      <c r="N652" s="313"/>
      <c r="O652" s="313"/>
      <c r="P652" s="313"/>
      <c r="Q652" s="313"/>
      <c r="R652" s="313"/>
      <c r="S652" s="313"/>
      <c r="T652" s="313"/>
      <c r="U652" s="313"/>
      <c r="V652" s="313"/>
      <c r="W652" s="313"/>
      <c r="X652" s="313"/>
      <c r="Y652" s="313"/>
      <c r="Z652" s="313"/>
    </row>
    <row r="653" spans="1:26" x14ac:dyDescent="0.25">
      <c r="A653" s="313"/>
      <c r="B653" s="322"/>
      <c r="C653" s="322"/>
      <c r="D653" s="313"/>
      <c r="E653" s="323"/>
      <c r="F653" s="312"/>
      <c r="G653" s="312"/>
      <c r="H653" s="324"/>
      <c r="I653" s="324"/>
      <c r="J653" s="313"/>
      <c r="K653" s="312"/>
      <c r="L653" s="313"/>
      <c r="M653" s="313"/>
      <c r="N653" s="313"/>
      <c r="O653" s="313"/>
      <c r="P653" s="313"/>
      <c r="Q653" s="313"/>
      <c r="R653" s="313"/>
      <c r="S653" s="313"/>
      <c r="T653" s="313"/>
      <c r="U653" s="313"/>
      <c r="V653" s="313"/>
      <c r="W653" s="313"/>
      <c r="X653" s="313"/>
      <c r="Y653" s="313"/>
      <c r="Z653" s="313"/>
    </row>
    <row r="654" spans="1:26" x14ac:dyDescent="0.25">
      <c r="A654" s="313"/>
      <c r="B654" s="322"/>
      <c r="C654" s="322"/>
      <c r="D654" s="313"/>
      <c r="E654" s="323"/>
      <c r="F654" s="312"/>
      <c r="G654" s="312"/>
      <c r="H654" s="324"/>
      <c r="I654" s="324"/>
      <c r="J654" s="313"/>
      <c r="K654" s="312"/>
      <c r="L654" s="313"/>
      <c r="M654" s="313"/>
      <c r="N654" s="313"/>
      <c r="O654" s="313"/>
      <c r="P654" s="313"/>
      <c r="Q654" s="313"/>
      <c r="R654" s="313"/>
      <c r="S654" s="313"/>
      <c r="T654" s="313"/>
      <c r="U654" s="313"/>
      <c r="V654" s="313"/>
      <c r="W654" s="313"/>
      <c r="X654" s="313"/>
      <c r="Y654" s="313"/>
      <c r="Z654" s="313"/>
    </row>
    <row r="655" spans="1:26" x14ac:dyDescent="0.25">
      <c r="A655" s="313"/>
      <c r="B655" s="322"/>
      <c r="C655" s="322"/>
      <c r="D655" s="313"/>
      <c r="E655" s="323"/>
      <c r="F655" s="312"/>
      <c r="G655" s="312"/>
      <c r="H655" s="324"/>
      <c r="I655" s="324"/>
      <c r="J655" s="313"/>
      <c r="K655" s="312"/>
      <c r="L655" s="313"/>
      <c r="M655" s="313"/>
      <c r="N655" s="313"/>
      <c r="O655" s="313"/>
      <c r="P655" s="313"/>
      <c r="Q655" s="313"/>
      <c r="R655" s="313"/>
      <c r="S655" s="313"/>
      <c r="T655" s="313"/>
      <c r="U655" s="313"/>
      <c r="V655" s="313"/>
      <c r="W655" s="313"/>
      <c r="X655" s="313"/>
      <c r="Y655" s="313"/>
      <c r="Z655" s="313"/>
    </row>
    <row r="656" spans="1:26" x14ac:dyDescent="0.25">
      <c r="A656" s="313"/>
      <c r="B656" s="322"/>
      <c r="C656" s="322"/>
      <c r="D656" s="313"/>
      <c r="E656" s="323"/>
      <c r="F656" s="312"/>
      <c r="G656" s="312"/>
      <c r="H656" s="324"/>
      <c r="I656" s="324"/>
      <c r="J656" s="313"/>
      <c r="K656" s="312"/>
      <c r="L656" s="313"/>
      <c r="M656" s="313"/>
      <c r="N656" s="313"/>
      <c r="O656" s="313"/>
      <c r="P656" s="313"/>
      <c r="Q656" s="313"/>
      <c r="R656" s="313"/>
      <c r="S656" s="313"/>
      <c r="T656" s="313"/>
      <c r="U656" s="313"/>
      <c r="V656" s="313"/>
      <c r="W656" s="313"/>
      <c r="X656" s="313"/>
      <c r="Y656" s="313"/>
      <c r="Z656" s="313"/>
    </row>
    <row r="657" spans="1:26" x14ac:dyDescent="0.25">
      <c r="A657" s="313"/>
      <c r="B657" s="322"/>
      <c r="C657" s="322"/>
      <c r="D657" s="313"/>
      <c r="E657" s="323"/>
      <c r="F657" s="312"/>
      <c r="G657" s="312"/>
      <c r="H657" s="324"/>
      <c r="I657" s="324"/>
      <c r="J657" s="313"/>
      <c r="K657" s="312"/>
      <c r="L657" s="313"/>
      <c r="M657" s="313"/>
      <c r="N657" s="313"/>
      <c r="O657" s="313"/>
      <c r="P657" s="313"/>
      <c r="Q657" s="313"/>
      <c r="R657" s="313"/>
      <c r="S657" s="313"/>
      <c r="T657" s="313"/>
      <c r="U657" s="313"/>
      <c r="V657" s="313"/>
      <c r="W657" s="313"/>
      <c r="X657" s="313"/>
      <c r="Y657" s="313"/>
      <c r="Z657" s="313"/>
    </row>
    <row r="658" spans="1:26" x14ac:dyDescent="0.25">
      <c r="A658" s="313"/>
      <c r="B658" s="322"/>
      <c r="C658" s="322"/>
      <c r="D658" s="313"/>
      <c r="E658" s="323"/>
      <c r="F658" s="312"/>
      <c r="G658" s="312"/>
      <c r="H658" s="324"/>
      <c r="I658" s="324"/>
      <c r="J658" s="313"/>
      <c r="K658" s="312"/>
      <c r="L658" s="313"/>
      <c r="M658" s="313"/>
      <c r="N658" s="313"/>
      <c r="O658" s="313"/>
      <c r="P658" s="313"/>
      <c r="Q658" s="313"/>
      <c r="R658" s="313"/>
      <c r="S658" s="313"/>
      <c r="T658" s="313"/>
      <c r="U658" s="313"/>
      <c r="V658" s="313"/>
      <c r="W658" s="313"/>
      <c r="X658" s="313"/>
      <c r="Y658" s="313"/>
      <c r="Z658" s="313"/>
    </row>
    <row r="659" spans="1:26" x14ac:dyDescent="0.25">
      <c r="A659" s="313"/>
      <c r="B659" s="322"/>
      <c r="C659" s="322"/>
      <c r="D659" s="313"/>
      <c r="E659" s="323"/>
      <c r="F659" s="312"/>
      <c r="G659" s="312"/>
      <c r="H659" s="324"/>
      <c r="I659" s="324"/>
      <c r="J659" s="313"/>
      <c r="K659" s="312"/>
      <c r="L659" s="313"/>
      <c r="M659" s="313"/>
      <c r="N659" s="313"/>
      <c r="O659" s="313"/>
      <c r="P659" s="313"/>
      <c r="Q659" s="313"/>
      <c r="R659" s="313"/>
      <c r="S659" s="313"/>
      <c r="T659" s="313"/>
      <c r="U659" s="313"/>
      <c r="V659" s="313"/>
      <c r="W659" s="313"/>
      <c r="X659" s="313"/>
      <c r="Y659" s="313"/>
      <c r="Z659" s="313"/>
    </row>
    <row r="660" spans="1:26" x14ac:dyDescent="0.25">
      <c r="A660" s="313"/>
      <c r="B660" s="322"/>
      <c r="C660" s="322"/>
      <c r="D660" s="313"/>
      <c r="E660" s="323"/>
      <c r="F660" s="312"/>
      <c r="G660" s="312"/>
      <c r="H660" s="324"/>
      <c r="I660" s="324"/>
      <c r="J660" s="313"/>
      <c r="K660" s="312"/>
      <c r="L660" s="313"/>
      <c r="M660" s="313"/>
      <c r="N660" s="313"/>
      <c r="O660" s="313"/>
      <c r="P660" s="313"/>
      <c r="Q660" s="313"/>
      <c r="R660" s="313"/>
      <c r="S660" s="313"/>
      <c r="T660" s="313"/>
      <c r="U660" s="313"/>
      <c r="V660" s="313"/>
      <c r="W660" s="313"/>
      <c r="X660" s="313"/>
      <c r="Y660" s="313"/>
      <c r="Z660" s="313"/>
    </row>
    <row r="661" spans="1:26" x14ac:dyDescent="0.25">
      <c r="A661" s="313"/>
      <c r="B661" s="322"/>
      <c r="C661" s="322"/>
      <c r="D661" s="313"/>
      <c r="E661" s="323"/>
      <c r="F661" s="312"/>
      <c r="G661" s="312"/>
      <c r="H661" s="324"/>
      <c r="I661" s="324"/>
      <c r="J661" s="313"/>
      <c r="K661" s="312"/>
      <c r="L661" s="313"/>
      <c r="M661" s="313"/>
      <c r="N661" s="313"/>
      <c r="O661" s="313"/>
      <c r="P661" s="313"/>
      <c r="Q661" s="313"/>
      <c r="R661" s="313"/>
      <c r="S661" s="313"/>
      <c r="T661" s="313"/>
      <c r="U661" s="313"/>
      <c r="V661" s="313"/>
      <c r="W661" s="313"/>
      <c r="X661" s="313"/>
      <c r="Y661" s="313"/>
      <c r="Z661" s="313"/>
    </row>
    <row r="662" spans="1:26" x14ac:dyDescent="0.25">
      <c r="A662" s="313"/>
      <c r="B662" s="322"/>
      <c r="C662" s="322"/>
      <c r="D662" s="313"/>
      <c r="E662" s="323"/>
      <c r="F662" s="312"/>
      <c r="G662" s="312"/>
      <c r="H662" s="324"/>
      <c r="I662" s="324"/>
      <c r="J662" s="313"/>
      <c r="K662" s="312"/>
      <c r="L662" s="313"/>
      <c r="M662" s="313"/>
      <c r="N662" s="313"/>
      <c r="O662" s="313"/>
      <c r="P662" s="313"/>
      <c r="Q662" s="313"/>
      <c r="R662" s="313"/>
      <c r="S662" s="313"/>
      <c r="T662" s="313"/>
      <c r="U662" s="313"/>
      <c r="V662" s="313"/>
      <c r="W662" s="313"/>
      <c r="X662" s="313"/>
      <c r="Y662" s="313"/>
      <c r="Z662" s="313"/>
    </row>
    <row r="663" spans="1:26" x14ac:dyDescent="0.25">
      <c r="A663" s="313"/>
      <c r="B663" s="322"/>
      <c r="C663" s="322"/>
      <c r="D663" s="313"/>
      <c r="E663" s="323"/>
      <c r="F663" s="312"/>
      <c r="G663" s="312"/>
      <c r="H663" s="324"/>
      <c r="I663" s="324"/>
      <c r="J663" s="313"/>
      <c r="K663" s="312"/>
      <c r="L663" s="313"/>
      <c r="M663" s="313"/>
      <c r="N663" s="313"/>
      <c r="O663" s="313"/>
      <c r="P663" s="313"/>
      <c r="Q663" s="313"/>
      <c r="R663" s="313"/>
      <c r="S663" s="313"/>
      <c r="T663" s="313"/>
      <c r="U663" s="313"/>
      <c r="V663" s="313"/>
      <c r="W663" s="313"/>
      <c r="X663" s="313"/>
      <c r="Y663" s="313"/>
      <c r="Z663" s="313"/>
    </row>
    <row r="664" spans="1:26" x14ac:dyDescent="0.25">
      <c r="A664" s="313"/>
      <c r="B664" s="322"/>
      <c r="C664" s="322"/>
      <c r="D664" s="313"/>
      <c r="E664" s="323"/>
      <c r="F664" s="312"/>
      <c r="G664" s="312"/>
      <c r="H664" s="324"/>
      <c r="I664" s="324"/>
      <c r="J664" s="313"/>
      <c r="K664" s="312"/>
      <c r="L664" s="313"/>
      <c r="M664" s="313"/>
      <c r="N664" s="313"/>
      <c r="O664" s="313"/>
      <c r="P664" s="313"/>
      <c r="Q664" s="313"/>
      <c r="R664" s="313"/>
      <c r="S664" s="313"/>
      <c r="T664" s="313"/>
      <c r="U664" s="313"/>
      <c r="V664" s="313"/>
      <c r="W664" s="313"/>
      <c r="X664" s="313"/>
      <c r="Y664" s="313"/>
      <c r="Z664" s="313"/>
    </row>
    <row r="665" spans="1:26" x14ac:dyDescent="0.25">
      <c r="A665" s="313"/>
      <c r="B665" s="322"/>
      <c r="C665" s="322"/>
      <c r="D665" s="313"/>
      <c r="E665" s="323"/>
      <c r="F665" s="312"/>
      <c r="G665" s="312"/>
      <c r="H665" s="324"/>
      <c r="I665" s="324"/>
      <c r="J665" s="313"/>
      <c r="K665" s="312"/>
      <c r="L665" s="313"/>
      <c r="M665" s="313"/>
      <c r="N665" s="313"/>
      <c r="O665" s="313"/>
      <c r="P665" s="313"/>
      <c r="Q665" s="313"/>
      <c r="R665" s="313"/>
      <c r="S665" s="313"/>
      <c r="T665" s="313"/>
      <c r="U665" s="313"/>
      <c r="V665" s="313"/>
      <c r="W665" s="313"/>
      <c r="X665" s="313"/>
      <c r="Y665" s="313"/>
      <c r="Z665" s="313"/>
    </row>
    <row r="666" spans="1:26" x14ac:dyDescent="0.25">
      <c r="A666" s="313"/>
      <c r="B666" s="322"/>
      <c r="C666" s="322"/>
      <c r="D666" s="313"/>
      <c r="E666" s="323"/>
      <c r="F666" s="312"/>
      <c r="G666" s="312"/>
      <c r="H666" s="324"/>
      <c r="I666" s="324"/>
      <c r="J666" s="313"/>
      <c r="K666" s="312"/>
      <c r="L666" s="313"/>
      <c r="M666" s="313"/>
      <c r="N666" s="313"/>
      <c r="O666" s="313"/>
      <c r="P666" s="313"/>
      <c r="Q666" s="313"/>
      <c r="R666" s="313"/>
      <c r="S666" s="313"/>
      <c r="T666" s="313"/>
      <c r="U666" s="313"/>
      <c r="V666" s="313"/>
      <c r="W666" s="313"/>
      <c r="X666" s="313"/>
      <c r="Y666" s="313"/>
      <c r="Z666" s="313"/>
    </row>
    <row r="667" spans="1:26" x14ac:dyDescent="0.25">
      <c r="A667" s="313"/>
      <c r="B667" s="322"/>
      <c r="C667" s="322"/>
      <c r="D667" s="313"/>
      <c r="E667" s="323"/>
      <c r="F667" s="312"/>
      <c r="G667" s="312"/>
      <c r="H667" s="324"/>
      <c r="I667" s="324"/>
      <c r="J667" s="313"/>
      <c r="K667" s="312"/>
      <c r="L667" s="313"/>
      <c r="M667" s="313"/>
      <c r="N667" s="313"/>
      <c r="O667" s="313"/>
      <c r="P667" s="313"/>
      <c r="Q667" s="313"/>
      <c r="R667" s="313"/>
      <c r="S667" s="313"/>
      <c r="T667" s="313"/>
      <c r="U667" s="313"/>
      <c r="V667" s="313"/>
      <c r="W667" s="313"/>
      <c r="X667" s="313"/>
      <c r="Y667" s="313"/>
      <c r="Z667" s="313"/>
    </row>
    <row r="668" spans="1:26" x14ac:dyDescent="0.25">
      <c r="A668" s="313"/>
      <c r="B668" s="322"/>
      <c r="C668" s="322"/>
      <c r="D668" s="313"/>
      <c r="E668" s="323"/>
      <c r="F668" s="312"/>
      <c r="G668" s="312"/>
      <c r="H668" s="324"/>
      <c r="I668" s="324"/>
      <c r="J668" s="313"/>
      <c r="K668" s="312"/>
      <c r="L668" s="313"/>
      <c r="M668" s="313"/>
      <c r="N668" s="313"/>
      <c r="O668" s="313"/>
      <c r="P668" s="313"/>
      <c r="Q668" s="313"/>
      <c r="R668" s="313"/>
      <c r="S668" s="313"/>
      <c r="T668" s="313"/>
      <c r="U668" s="313"/>
      <c r="V668" s="313"/>
      <c r="W668" s="313"/>
      <c r="X668" s="313"/>
      <c r="Y668" s="313"/>
      <c r="Z668" s="313"/>
    </row>
    <row r="669" spans="1:26" x14ac:dyDescent="0.25">
      <c r="A669" s="313"/>
      <c r="B669" s="322"/>
      <c r="C669" s="322"/>
      <c r="D669" s="313"/>
      <c r="E669" s="323"/>
      <c r="F669" s="312"/>
      <c r="G669" s="312"/>
      <c r="H669" s="324"/>
      <c r="I669" s="324"/>
      <c r="J669" s="313"/>
      <c r="K669" s="312"/>
      <c r="L669" s="313"/>
      <c r="M669" s="313"/>
      <c r="N669" s="313"/>
      <c r="O669" s="313"/>
      <c r="P669" s="313"/>
      <c r="Q669" s="313"/>
      <c r="R669" s="313"/>
      <c r="S669" s="313"/>
      <c r="T669" s="313"/>
      <c r="U669" s="313"/>
      <c r="V669" s="313"/>
      <c r="W669" s="313"/>
      <c r="X669" s="313"/>
      <c r="Y669" s="313"/>
      <c r="Z669" s="313"/>
    </row>
    <row r="670" spans="1:26" x14ac:dyDescent="0.25">
      <c r="A670" s="313"/>
      <c r="B670" s="322"/>
      <c r="C670" s="322"/>
      <c r="D670" s="313"/>
      <c r="E670" s="323"/>
      <c r="F670" s="312"/>
      <c r="G670" s="312"/>
      <c r="H670" s="324"/>
      <c r="I670" s="324"/>
      <c r="J670" s="313"/>
      <c r="K670" s="312"/>
      <c r="L670" s="313"/>
      <c r="M670" s="313"/>
      <c r="N670" s="313"/>
      <c r="O670" s="313"/>
      <c r="P670" s="313"/>
      <c r="Q670" s="313"/>
      <c r="R670" s="313"/>
      <c r="S670" s="313"/>
      <c r="T670" s="313"/>
      <c r="U670" s="313"/>
      <c r="V670" s="313"/>
      <c r="W670" s="313"/>
      <c r="X670" s="313"/>
      <c r="Y670" s="313"/>
      <c r="Z670" s="313"/>
    </row>
    <row r="671" spans="1:26" x14ac:dyDescent="0.25">
      <c r="A671" s="313"/>
      <c r="B671" s="322"/>
      <c r="C671" s="322"/>
      <c r="D671" s="313"/>
      <c r="E671" s="323"/>
      <c r="F671" s="312"/>
      <c r="G671" s="312"/>
      <c r="H671" s="324"/>
      <c r="I671" s="324"/>
      <c r="J671" s="313"/>
      <c r="K671" s="312"/>
      <c r="L671" s="313"/>
      <c r="M671" s="313"/>
      <c r="N671" s="313"/>
      <c r="O671" s="313"/>
      <c r="P671" s="313"/>
      <c r="Q671" s="313"/>
      <c r="R671" s="313"/>
      <c r="S671" s="313"/>
      <c r="T671" s="313"/>
      <c r="U671" s="313"/>
      <c r="V671" s="313"/>
      <c r="W671" s="313"/>
      <c r="X671" s="313"/>
      <c r="Y671" s="313"/>
      <c r="Z671" s="313"/>
    </row>
    <row r="672" spans="1:26" x14ac:dyDescent="0.25">
      <c r="A672" s="313"/>
      <c r="B672" s="322"/>
      <c r="C672" s="322"/>
      <c r="D672" s="313"/>
      <c r="E672" s="323"/>
      <c r="F672" s="312"/>
      <c r="G672" s="312"/>
      <c r="H672" s="324"/>
      <c r="I672" s="324"/>
      <c r="J672" s="313"/>
      <c r="K672" s="312"/>
      <c r="L672" s="313"/>
      <c r="M672" s="313"/>
      <c r="N672" s="313"/>
      <c r="O672" s="313"/>
      <c r="P672" s="313"/>
      <c r="Q672" s="313"/>
      <c r="R672" s="313"/>
      <c r="S672" s="313"/>
      <c r="T672" s="313"/>
      <c r="U672" s="313"/>
      <c r="V672" s="313"/>
      <c r="W672" s="313"/>
      <c r="X672" s="313"/>
      <c r="Y672" s="313"/>
      <c r="Z672" s="313"/>
    </row>
    <row r="673" spans="1:26" x14ac:dyDescent="0.25">
      <c r="A673" s="313"/>
      <c r="B673" s="322"/>
      <c r="C673" s="322"/>
      <c r="D673" s="313"/>
      <c r="E673" s="323"/>
      <c r="F673" s="312"/>
      <c r="G673" s="312"/>
      <c r="H673" s="324"/>
      <c r="I673" s="324"/>
      <c r="J673" s="313"/>
      <c r="K673" s="312"/>
      <c r="L673" s="313"/>
      <c r="M673" s="313"/>
      <c r="N673" s="313"/>
      <c r="O673" s="313"/>
      <c r="P673" s="313"/>
      <c r="Q673" s="313"/>
      <c r="R673" s="313"/>
      <c r="S673" s="313"/>
      <c r="T673" s="313"/>
      <c r="U673" s="313"/>
      <c r="V673" s="313"/>
      <c r="W673" s="313"/>
      <c r="X673" s="313"/>
      <c r="Y673" s="313"/>
      <c r="Z673" s="313"/>
    </row>
    <row r="674" spans="1:26" x14ac:dyDescent="0.25">
      <c r="A674" s="313"/>
      <c r="B674" s="322"/>
      <c r="C674" s="322"/>
      <c r="D674" s="313"/>
      <c r="E674" s="323"/>
      <c r="F674" s="312"/>
      <c r="G674" s="312"/>
      <c r="H674" s="324"/>
      <c r="I674" s="324"/>
      <c r="J674" s="313"/>
      <c r="K674" s="312"/>
      <c r="L674" s="313"/>
      <c r="M674" s="313"/>
      <c r="N674" s="313"/>
      <c r="O674" s="313"/>
      <c r="P674" s="313"/>
      <c r="Q674" s="313"/>
      <c r="R674" s="313"/>
      <c r="S674" s="313"/>
      <c r="T674" s="313"/>
      <c r="U674" s="313"/>
      <c r="V674" s="313"/>
      <c r="W674" s="313"/>
      <c r="X674" s="313"/>
      <c r="Y674" s="313"/>
      <c r="Z674" s="313"/>
    </row>
    <row r="675" spans="1:26" x14ac:dyDescent="0.25">
      <c r="A675" s="313"/>
      <c r="B675" s="322"/>
      <c r="C675" s="322"/>
      <c r="D675" s="313"/>
      <c r="E675" s="323"/>
      <c r="F675" s="312"/>
      <c r="G675" s="312"/>
      <c r="H675" s="324"/>
      <c r="I675" s="324"/>
      <c r="J675" s="313"/>
      <c r="K675" s="312"/>
      <c r="L675" s="313"/>
      <c r="M675" s="313"/>
      <c r="N675" s="313"/>
      <c r="O675" s="313"/>
      <c r="P675" s="313"/>
      <c r="Q675" s="313"/>
      <c r="R675" s="313"/>
      <c r="S675" s="313"/>
      <c r="T675" s="313"/>
      <c r="U675" s="313"/>
      <c r="V675" s="313"/>
      <c r="W675" s="313"/>
      <c r="X675" s="313"/>
      <c r="Y675" s="313"/>
      <c r="Z675" s="313"/>
    </row>
    <row r="676" spans="1:26" x14ac:dyDescent="0.25">
      <c r="A676" s="313"/>
      <c r="B676" s="322"/>
      <c r="C676" s="322"/>
      <c r="D676" s="313"/>
      <c r="E676" s="323"/>
      <c r="F676" s="312"/>
      <c r="G676" s="312"/>
      <c r="H676" s="324"/>
      <c r="I676" s="324"/>
      <c r="J676" s="313"/>
      <c r="K676" s="312"/>
      <c r="L676" s="313"/>
      <c r="M676" s="313"/>
      <c r="N676" s="313"/>
      <c r="O676" s="313"/>
      <c r="P676" s="313"/>
      <c r="Q676" s="313"/>
      <c r="R676" s="313"/>
      <c r="S676" s="313"/>
      <c r="T676" s="313"/>
      <c r="U676" s="313"/>
      <c r="V676" s="313"/>
      <c r="W676" s="313"/>
      <c r="X676" s="313"/>
      <c r="Y676" s="313"/>
      <c r="Z676" s="313"/>
    </row>
    <row r="677" spans="1:26" x14ac:dyDescent="0.25">
      <c r="A677" s="313"/>
      <c r="B677" s="322"/>
      <c r="C677" s="322"/>
      <c r="D677" s="313"/>
      <c r="E677" s="323"/>
      <c r="F677" s="312"/>
      <c r="G677" s="312"/>
      <c r="H677" s="324"/>
      <c r="I677" s="324"/>
      <c r="J677" s="313"/>
      <c r="K677" s="312"/>
      <c r="L677" s="313"/>
      <c r="M677" s="313"/>
      <c r="N677" s="313"/>
      <c r="O677" s="313"/>
      <c r="P677" s="313"/>
      <c r="Q677" s="313"/>
      <c r="R677" s="313"/>
      <c r="S677" s="313"/>
      <c r="T677" s="313"/>
      <c r="U677" s="313"/>
      <c r="V677" s="313"/>
      <c r="W677" s="313"/>
      <c r="X677" s="313"/>
      <c r="Y677" s="313"/>
      <c r="Z677" s="313"/>
    </row>
    <row r="678" spans="1:26" x14ac:dyDescent="0.25">
      <c r="A678" s="313"/>
      <c r="B678" s="322"/>
      <c r="C678" s="322"/>
      <c r="D678" s="313"/>
      <c r="E678" s="323"/>
      <c r="F678" s="312"/>
      <c r="G678" s="312"/>
      <c r="H678" s="324"/>
      <c r="I678" s="324"/>
      <c r="J678" s="313"/>
      <c r="K678" s="312"/>
      <c r="L678" s="313"/>
      <c r="M678" s="313"/>
      <c r="N678" s="313"/>
      <c r="O678" s="313"/>
      <c r="P678" s="313"/>
      <c r="Q678" s="313"/>
      <c r="R678" s="313"/>
      <c r="S678" s="313"/>
      <c r="T678" s="313"/>
      <c r="U678" s="313"/>
      <c r="V678" s="313"/>
      <c r="W678" s="313"/>
      <c r="X678" s="313"/>
      <c r="Y678" s="313"/>
      <c r="Z678" s="313"/>
    </row>
    <row r="679" spans="1:26" x14ac:dyDescent="0.25">
      <c r="A679" s="313"/>
      <c r="B679" s="322"/>
      <c r="C679" s="322"/>
      <c r="D679" s="313"/>
      <c r="E679" s="323"/>
      <c r="F679" s="312"/>
      <c r="G679" s="312"/>
      <c r="H679" s="324"/>
      <c r="I679" s="324"/>
      <c r="J679" s="313"/>
      <c r="K679" s="312"/>
      <c r="L679" s="313"/>
      <c r="M679" s="313"/>
      <c r="N679" s="313"/>
      <c r="O679" s="313"/>
      <c r="P679" s="313"/>
      <c r="Q679" s="313"/>
      <c r="R679" s="313"/>
      <c r="S679" s="313"/>
      <c r="T679" s="313"/>
      <c r="U679" s="313"/>
      <c r="V679" s="313"/>
      <c r="W679" s="313"/>
      <c r="X679" s="313"/>
      <c r="Y679" s="313"/>
      <c r="Z679" s="313"/>
    </row>
    <row r="680" spans="1:26" x14ac:dyDescent="0.25">
      <c r="A680" s="313"/>
      <c r="B680" s="322"/>
      <c r="C680" s="322"/>
      <c r="D680" s="313"/>
      <c r="E680" s="323"/>
      <c r="F680" s="312"/>
      <c r="G680" s="312"/>
      <c r="H680" s="324"/>
      <c r="I680" s="324"/>
      <c r="J680" s="313"/>
      <c r="K680" s="312"/>
      <c r="L680" s="313"/>
      <c r="M680" s="313"/>
      <c r="N680" s="313"/>
      <c r="O680" s="313"/>
      <c r="P680" s="313"/>
      <c r="Q680" s="313"/>
      <c r="R680" s="313"/>
      <c r="S680" s="313"/>
      <c r="T680" s="313"/>
      <c r="U680" s="313"/>
      <c r="V680" s="313"/>
      <c r="W680" s="313"/>
      <c r="X680" s="313"/>
      <c r="Y680" s="313"/>
      <c r="Z680" s="313"/>
    </row>
    <row r="681" spans="1:26" x14ac:dyDescent="0.25">
      <c r="A681" s="313"/>
      <c r="B681" s="322"/>
      <c r="C681" s="322"/>
      <c r="D681" s="313"/>
      <c r="E681" s="323"/>
      <c r="F681" s="312"/>
      <c r="G681" s="312"/>
      <c r="H681" s="324"/>
      <c r="I681" s="324"/>
      <c r="J681" s="313"/>
      <c r="K681" s="312"/>
      <c r="L681" s="313"/>
      <c r="M681" s="313"/>
      <c r="N681" s="313"/>
      <c r="O681" s="313"/>
      <c r="P681" s="313"/>
      <c r="Q681" s="313"/>
      <c r="R681" s="313"/>
      <c r="S681" s="313"/>
      <c r="T681" s="313"/>
      <c r="U681" s="313"/>
      <c r="V681" s="313"/>
      <c r="W681" s="313"/>
      <c r="X681" s="313"/>
      <c r="Y681" s="313"/>
      <c r="Z681" s="313"/>
    </row>
    <row r="682" spans="1:26" x14ac:dyDescent="0.25">
      <c r="A682" s="313"/>
      <c r="B682" s="322"/>
      <c r="C682" s="322"/>
      <c r="D682" s="313"/>
      <c r="E682" s="323"/>
      <c r="F682" s="312"/>
      <c r="G682" s="312"/>
      <c r="H682" s="324"/>
      <c r="I682" s="324"/>
      <c r="J682" s="313"/>
      <c r="K682" s="312"/>
      <c r="L682" s="313"/>
      <c r="M682" s="313"/>
      <c r="N682" s="313"/>
      <c r="O682" s="313"/>
      <c r="P682" s="313"/>
      <c r="Q682" s="313"/>
      <c r="R682" s="313"/>
      <c r="S682" s="313"/>
      <c r="T682" s="313"/>
      <c r="U682" s="313"/>
      <c r="V682" s="313"/>
      <c r="W682" s="313"/>
      <c r="X682" s="313"/>
      <c r="Y682" s="313"/>
      <c r="Z682" s="313"/>
    </row>
    <row r="683" spans="1:26" x14ac:dyDescent="0.25">
      <c r="A683" s="313"/>
      <c r="B683" s="322"/>
      <c r="C683" s="322"/>
      <c r="D683" s="313"/>
      <c r="E683" s="323"/>
      <c r="F683" s="312"/>
      <c r="G683" s="312"/>
      <c r="H683" s="324"/>
      <c r="I683" s="324"/>
      <c r="J683" s="313"/>
      <c r="K683" s="312"/>
      <c r="L683" s="313"/>
      <c r="M683" s="313"/>
      <c r="N683" s="313"/>
      <c r="O683" s="313"/>
      <c r="P683" s="313"/>
      <c r="Q683" s="313"/>
      <c r="R683" s="313"/>
      <c r="S683" s="313"/>
      <c r="T683" s="313"/>
      <c r="U683" s="313"/>
      <c r="V683" s="313"/>
      <c r="W683" s="313"/>
      <c r="X683" s="313"/>
      <c r="Y683" s="313"/>
      <c r="Z683" s="313"/>
    </row>
    <row r="684" spans="1:26" x14ac:dyDescent="0.25">
      <c r="A684" s="313"/>
      <c r="B684" s="322"/>
      <c r="C684" s="322"/>
      <c r="D684" s="313"/>
      <c r="E684" s="323"/>
      <c r="F684" s="312"/>
      <c r="G684" s="312"/>
      <c r="H684" s="324"/>
      <c r="I684" s="324"/>
      <c r="J684" s="313"/>
      <c r="K684" s="312"/>
      <c r="L684" s="313"/>
      <c r="M684" s="313"/>
      <c r="N684" s="313"/>
      <c r="O684" s="313"/>
      <c r="P684" s="313"/>
      <c r="Q684" s="313"/>
      <c r="R684" s="313"/>
      <c r="S684" s="313"/>
      <c r="T684" s="313"/>
      <c r="U684" s="313"/>
      <c r="V684" s="313"/>
      <c r="W684" s="313"/>
      <c r="X684" s="313"/>
      <c r="Y684" s="313"/>
      <c r="Z684" s="313"/>
    </row>
    <row r="685" spans="1:26" x14ac:dyDescent="0.25">
      <c r="A685" s="313"/>
      <c r="B685" s="322"/>
      <c r="C685" s="322"/>
      <c r="D685" s="313"/>
      <c r="E685" s="323"/>
      <c r="F685" s="312"/>
      <c r="G685" s="312"/>
      <c r="H685" s="324"/>
      <c r="I685" s="324"/>
      <c r="J685" s="313"/>
      <c r="K685" s="312"/>
      <c r="L685" s="313"/>
      <c r="M685" s="313"/>
      <c r="N685" s="313"/>
      <c r="O685" s="313"/>
      <c r="P685" s="313"/>
      <c r="Q685" s="313"/>
      <c r="R685" s="313"/>
      <c r="S685" s="313"/>
      <c r="T685" s="313"/>
      <c r="U685" s="313"/>
      <c r="V685" s="313"/>
      <c r="W685" s="313"/>
      <c r="X685" s="313"/>
      <c r="Y685" s="313"/>
      <c r="Z685" s="313"/>
    </row>
    <row r="686" spans="1:26" x14ac:dyDescent="0.25">
      <c r="A686" s="313"/>
      <c r="B686" s="322"/>
      <c r="C686" s="322"/>
      <c r="D686" s="313"/>
      <c r="E686" s="323"/>
      <c r="F686" s="312"/>
      <c r="G686" s="312"/>
      <c r="H686" s="324"/>
      <c r="I686" s="324"/>
      <c r="J686" s="313"/>
      <c r="K686" s="312"/>
      <c r="L686" s="313"/>
      <c r="M686" s="313"/>
      <c r="N686" s="313"/>
      <c r="O686" s="313"/>
      <c r="P686" s="313"/>
      <c r="Q686" s="313"/>
      <c r="R686" s="313"/>
      <c r="S686" s="313"/>
      <c r="T686" s="313"/>
      <c r="U686" s="313"/>
      <c r="V686" s="313"/>
      <c r="W686" s="313"/>
      <c r="X686" s="313"/>
      <c r="Y686" s="313"/>
      <c r="Z686" s="313"/>
    </row>
    <row r="687" spans="1:26" x14ac:dyDescent="0.25">
      <c r="A687" s="313"/>
      <c r="B687" s="322"/>
      <c r="C687" s="322"/>
      <c r="D687" s="313"/>
      <c r="E687" s="323"/>
      <c r="F687" s="312"/>
      <c r="G687" s="312"/>
      <c r="H687" s="324"/>
      <c r="I687" s="324"/>
      <c r="J687" s="313"/>
      <c r="K687" s="312"/>
      <c r="L687" s="313"/>
      <c r="M687" s="313"/>
      <c r="N687" s="313"/>
      <c r="O687" s="313"/>
      <c r="P687" s="313"/>
      <c r="Q687" s="313"/>
      <c r="R687" s="313"/>
      <c r="S687" s="313"/>
      <c r="T687" s="313"/>
      <c r="U687" s="313"/>
      <c r="V687" s="313"/>
      <c r="W687" s="313"/>
      <c r="X687" s="313"/>
      <c r="Y687" s="313"/>
      <c r="Z687" s="313"/>
    </row>
    <row r="688" spans="1:26" x14ac:dyDescent="0.25">
      <c r="A688" s="313"/>
      <c r="B688" s="322"/>
      <c r="C688" s="322"/>
      <c r="D688" s="313"/>
      <c r="E688" s="323"/>
      <c r="F688" s="312"/>
      <c r="G688" s="312"/>
      <c r="H688" s="324"/>
      <c r="I688" s="324"/>
      <c r="J688" s="313"/>
      <c r="K688" s="312"/>
      <c r="L688" s="313"/>
      <c r="M688" s="313"/>
      <c r="N688" s="313"/>
      <c r="O688" s="313"/>
      <c r="P688" s="313"/>
      <c r="Q688" s="313"/>
      <c r="R688" s="313"/>
      <c r="S688" s="313"/>
      <c r="T688" s="313"/>
      <c r="U688" s="313"/>
      <c r="V688" s="313"/>
      <c r="W688" s="313"/>
      <c r="X688" s="313"/>
      <c r="Y688" s="313"/>
      <c r="Z688" s="313"/>
    </row>
    <row r="689" spans="1:26" x14ac:dyDescent="0.25">
      <c r="A689" s="313"/>
      <c r="B689" s="322"/>
      <c r="C689" s="322"/>
      <c r="D689" s="313"/>
      <c r="E689" s="323"/>
      <c r="F689" s="312"/>
      <c r="G689" s="312"/>
      <c r="H689" s="324"/>
      <c r="I689" s="324"/>
      <c r="J689" s="313"/>
      <c r="K689" s="312"/>
      <c r="L689" s="313"/>
      <c r="M689" s="313"/>
      <c r="N689" s="313"/>
      <c r="O689" s="313"/>
      <c r="P689" s="313"/>
      <c r="Q689" s="313"/>
      <c r="R689" s="313"/>
      <c r="S689" s="313"/>
      <c r="T689" s="313"/>
      <c r="U689" s="313"/>
      <c r="V689" s="313"/>
      <c r="W689" s="313"/>
      <c r="X689" s="313"/>
      <c r="Y689" s="313"/>
      <c r="Z689" s="313"/>
    </row>
    <row r="690" spans="1:26" x14ac:dyDescent="0.25">
      <c r="A690" s="313"/>
      <c r="B690" s="322"/>
      <c r="C690" s="322"/>
      <c r="D690" s="313"/>
      <c r="E690" s="323"/>
      <c r="F690" s="312"/>
      <c r="G690" s="312"/>
      <c r="H690" s="324"/>
      <c r="I690" s="324"/>
      <c r="J690" s="313"/>
      <c r="K690" s="312"/>
      <c r="L690" s="313"/>
      <c r="M690" s="313"/>
      <c r="N690" s="313"/>
      <c r="O690" s="313"/>
      <c r="P690" s="313"/>
      <c r="Q690" s="313"/>
      <c r="R690" s="313"/>
      <c r="S690" s="313"/>
      <c r="T690" s="313"/>
      <c r="U690" s="313"/>
      <c r="V690" s="313"/>
      <c r="W690" s="313"/>
      <c r="X690" s="313"/>
      <c r="Y690" s="313"/>
      <c r="Z690" s="313"/>
    </row>
    <row r="691" spans="1:26" x14ac:dyDescent="0.25">
      <c r="A691" s="313"/>
      <c r="B691" s="322"/>
      <c r="C691" s="322"/>
      <c r="D691" s="313"/>
      <c r="E691" s="323"/>
      <c r="F691" s="312"/>
      <c r="G691" s="312"/>
      <c r="H691" s="324"/>
      <c r="I691" s="324"/>
      <c r="J691" s="313"/>
      <c r="K691" s="312"/>
      <c r="L691" s="313"/>
      <c r="M691" s="313"/>
      <c r="N691" s="313"/>
      <c r="O691" s="313"/>
      <c r="P691" s="313"/>
      <c r="Q691" s="313"/>
      <c r="R691" s="313"/>
      <c r="S691" s="313"/>
      <c r="T691" s="313"/>
      <c r="U691" s="313"/>
      <c r="V691" s="313"/>
      <c r="W691" s="313"/>
      <c r="X691" s="313"/>
      <c r="Y691" s="313"/>
      <c r="Z691" s="313"/>
    </row>
    <row r="692" spans="1:26" x14ac:dyDescent="0.25">
      <c r="A692" s="313"/>
      <c r="B692" s="322"/>
      <c r="C692" s="322"/>
      <c r="D692" s="313"/>
      <c r="E692" s="323"/>
      <c r="F692" s="312"/>
      <c r="G692" s="312"/>
      <c r="H692" s="324"/>
      <c r="I692" s="324"/>
      <c r="J692" s="313"/>
      <c r="K692" s="312"/>
      <c r="L692" s="313"/>
      <c r="M692" s="313"/>
      <c r="N692" s="313"/>
      <c r="O692" s="313"/>
      <c r="P692" s="313"/>
      <c r="Q692" s="313"/>
      <c r="R692" s="313"/>
      <c r="S692" s="313"/>
      <c r="T692" s="313"/>
      <c r="U692" s="313"/>
      <c r="V692" s="313"/>
      <c r="W692" s="313"/>
      <c r="X692" s="313"/>
      <c r="Y692" s="313"/>
      <c r="Z692" s="313"/>
    </row>
    <row r="693" spans="1:26" x14ac:dyDescent="0.25">
      <c r="A693" s="313"/>
      <c r="B693" s="322"/>
      <c r="C693" s="322"/>
      <c r="D693" s="313"/>
      <c r="E693" s="323"/>
      <c r="F693" s="312"/>
      <c r="G693" s="312"/>
      <c r="H693" s="324"/>
      <c r="I693" s="324"/>
      <c r="J693" s="313"/>
      <c r="K693" s="312"/>
      <c r="L693" s="313"/>
      <c r="M693" s="313"/>
      <c r="N693" s="313"/>
      <c r="O693" s="313"/>
      <c r="P693" s="313"/>
      <c r="Q693" s="313"/>
      <c r="R693" s="313"/>
      <c r="S693" s="313"/>
      <c r="T693" s="313"/>
      <c r="U693" s="313"/>
      <c r="V693" s="313"/>
      <c r="W693" s="313"/>
      <c r="X693" s="313"/>
      <c r="Y693" s="313"/>
      <c r="Z693" s="313"/>
    </row>
    <row r="694" spans="1:26" x14ac:dyDescent="0.25">
      <c r="A694" s="313"/>
      <c r="B694" s="322"/>
      <c r="C694" s="322"/>
      <c r="D694" s="313"/>
      <c r="E694" s="323"/>
      <c r="F694" s="312"/>
      <c r="G694" s="312"/>
      <c r="H694" s="324"/>
      <c r="I694" s="324"/>
      <c r="J694" s="313"/>
      <c r="K694" s="312"/>
      <c r="L694" s="313"/>
      <c r="M694" s="313"/>
      <c r="N694" s="313"/>
      <c r="O694" s="313"/>
      <c r="P694" s="313"/>
      <c r="Q694" s="313"/>
      <c r="R694" s="313"/>
      <c r="S694" s="313"/>
      <c r="T694" s="313"/>
      <c r="U694" s="313"/>
      <c r="V694" s="313"/>
      <c r="W694" s="313"/>
      <c r="X694" s="313"/>
      <c r="Y694" s="313"/>
      <c r="Z694" s="313"/>
    </row>
    <row r="695" spans="1:26" x14ac:dyDescent="0.25">
      <c r="A695" s="313"/>
      <c r="B695" s="322"/>
      <c r="C695" s="322"/>
      <c r="D695" s="313"/>
      <c r="E695" s="323"/>
      <c r="F695" s="312"/>
      <c r="G695" s="312"/>
      <c r="H695" s="324"/>
      <c r="I695" s="324"/>
      <c r="J695" s="313"/>
      <c r="K695" s="312"/>
      <c r="L695" s="313"/>
      <c r="M695" s="313"/>
      <c r="N695" s="313"/>
      <c r="O695" s="313"/>
      <c r="P695" s="313"/>
      <c r="Q695" s="313"/>
      <c r="R695" s="313"/>
      <c r="S695" s="313"/>
      <c r="T695" s="313"/>
      <c r="U695" s="313"/>
      <c r="V695" s="313"/>
      <c r="W695" s="313"/>
      <c r="X695" s="313"/>
      <c r="Y695" s="313"/>
      <c r="Z695" s="313"/>
    </row>
    <row r="696" spans="1:26" x14ac:dyDescent="0.25">
      <c r="A696" s="313"/>
      <c r="B696" s="322"/>
      <c r="C696" s="322"/>
      <c r="D696" s="313"/>
      <c r="E696" s="323"/>
      <c r="F696" s="312"/>
      <c r="G696" s="312"/>
      <c r="H696" s="324"/>
      <c r="I696" s="324"/>
      <c r="J696" s="313"/>
      <c r="K696" s="312"/>
      <c r="L696" s="313"/>
      <c r="M696" s="313"/>
      <c r="N696" s="313"/>
      <c r="O696" s="313"/>
      <c r="P696" s="313"/>
      <c r="Q696" s="313"/>
      <c r="R696" s="313"/>
      <c r="S696" s="313"/>
      <c r="T696" s="313"/>
      <c r="U696" s="313"/>
      <c r="V696" s="313"/>
      <c r="W696" s="313"/>
      <c r="X696" s="313"/>
      <c r="Y696" s="313"/>
      <c r="Z696" s="313"/>
    </row>
    <row r="697" spans="1:26" x14ac:dyDescent="0.25">
      <c r="A697" s="313"/>
      <c r="B697" s="322"/>
      <c r="C697" s="322"/>
      <c r="D697" s="313"/>
      <c r="E697" s="323"/>
      <c r="F697" s="312"/>
      <c r="G697" s="312"/>
      <c r="H697" s="324"/>
      <c r="I697" s="324"/>
      <c r="J697" s="313"/>
      <c r="K697" s="312"/>
      <c r="L697" s="313"/>
      <c r="M697" s="313"/>
      <c r="N697" s="313"/>
      <c r="O697" s="313"/>
      <c r="P697" s="313"/>
      <c r="Q697" s="313"/>
      <c r="R697" s="313"/>
      <c r="S697" s="313"/>
      <c r="T697" s="313"/>
      <c r="U697" s="313"/>
      <c r="V697" s="313"/>
      <c r="W697" s="313"/>
      <c r="X697" s="313"/>
      <c r="Y697" s="313"/>
      <c r="Z697" s="313"/>
    </row>
    <row r="698" spans="1:26" x14ac:dyDescent="0.25">
      <c r="A698" s="313"/>
      <c r="B698" s="322"/>
      <c r="C698" s="322"/>
      <c r="D698" s="313"/>
      <c r="E698" s="323"/>
      <c r="F698" s="312"/>
      <c r="G698" s="312"/>
      <c r="H698" s="324"/>
      <c r="I698" s="324"/>
      <c r="J698" s="313"/>
      <c r="K698" s="312"/>
      <c r="L698" s="313"/>
      <c r="M698" s="313"/>
      <c r="N698" s="313"/>
      <c r="O698" s="313"/>
      <c r="P698" s="313"/>
      <c r="Q698" s="313"/>
      <c r="R698" s="313"/>
      <c r="S698" s="313"/>
      <c r="T698" s="313"/>
      <c r="U698" s="313"/>
      <c r="V698" s="313"/>
      <c r="W698" s="313"/>
      <c r="X698" s="313"/>
      <c r="Y698" s="313"/>
      <c r="Z698" s="313"/>
    </row>
    <row r="699" spans="1:26" x14ac:dyDescent="0.25">
      <c r="A699" s="313"/>
      <c r="B699" s="322"/>
      <c r="C699" s="322"/>
      <c r="D699" s="313"/>
      <c r="E699" s="323"/>
      <c r="F699" s="312"/>
      <c r="G699" s="312"/>
      <c r="H699" s="324"/>
      <c r="I699" s="324"/>
      <c r="J699" s="313"/>
      <c r="K699" s="312"/>
      <c r="L699" s="313"/>
      <c r="M699" s="313"/>
      <c r="N699" s="313"/>
      <c r="O699" s="313"/>
      <c r="P699" s="313"/>
      <c r="Q699" s="313"/>
      <c r="R699" s="313"/>
      <c r="S699" s="313"/>
      <c r="T699" s="313"/>
      <c r="U699" s="313"/>
      <c r="V699" s="313"/>
      <c r="W699" s="313"/>
      <c r="X699" s="313"/>
      <c r="Y699" s="313"/>
      <c r="Z699" s="313"/>
    </row>
    <row r="700" spans="1:26" x14ac:dyDescent="0.25">
      <c r="A700" s="313"/>
      <c r="B700" s="322"/>
      <c r="C700" s="322"/>
      <c r="D700" s="313"/>
      <c r="E700" s="323"/>
      <c r="F700" s="312"/>
      <c r="G700" s="312"/>
      <c r="H700" s="324"/>
      <c r="I700" s="324"/>
      <c r="J700" s="313"/>
      <c r="K700" s="312"/>
      <c r="L700" s="313"/>
      <c r="M700" s="313"/>
      <c r="N700" s="313"/>
      <c r="O700" s="313"/>
      <c r="P700" s="313"/>
      <c r="Q700" s="313"/>
      <c r="R700" s="313"/>
      <c r="S700" s="313"/>
      <c r="T700" s="313"/>
      <c r="U700" s="313"/>
      <c r="V700" s="313"/>
      <c r="W700" s="313"/>
      <c r="X700" s="313"/>
      <c r="Y700" s="313"/>
      <c r="Z700" s="313"/>
    </row>
    <row r="701" spans="1:26" x14ac:dyDescent="0.25">
      <c r="A701" s="313"/>
      <c r="B701" s="322"/>
      <c r="C701" s="322"/>
      <c r="D701" s="313"/>
      <c r="E701" s="323"/>
      <c r="F701" s="312"/>
      <c r="G701" s="312"/>
      <c r="H701" s="324"/>
      <c r="I701" s="324"/>
      <c r="J701" s="313"/>
      <c r="K701" s="312"/>
      <c r="L701" s="313"/>
      <c r="M701" s="313"/>
      <c r="N701" s="313"/>
      <c r="O701" s="313"/>
      <c r="P701" s="313"/>
      <c r="Q701" s="313"/>
      <c r="R701" s="313"/>
      <c r="S701" s="313"/>
      <c r="T701" s="313"/>
      <c r="U701" s="313"/>
      <c r="V701" s="313"/>
      <c r="W701" s="313"/>
      <c r="X701" s="313"/>
      <c r="Y701" s="313"/>
      <c r="Z701" s="313"/>
    </row>
    <row r="702" spans="1:26" x14ac:dyDescent="0.25">
      <c r="A702" s="313"/>
      <c r="B702" s="322"/>
      <c r="C702" s="322"/>
      <c r="D702" s="313"/>
      <c r="E702" s="323"/>
      <c r="F702" s="312"/>
      <c r="G702" s="312"/>
      <c r="H702" s="324"/>
      <c r="I702" s="324"/>
      <c r="J702" s="313"/>
      <c r="K702" s="312"/>
      <c r="L702" s="313"/>
      <c r="M702" s="313"/>
      <c r="N702" s="313"/>
      <c r="O702" s="313"/>
      <c r="P702" s="313"/>
      <c r="Q702" s="313"/>
      <c r="R702" s="313"/>
      <c r="S702" s="313"/>
      <c r="T702" s="313"/>
      <c r="U702" s="313"/>
      <c r="V702" s="313"/>
      <c r="W702" s="313"/>
      <c r="X702" s="313"/>
      <c r="Y702" s="313"/>
      <c r="Z702" s="313"/>
    </row>
    <row r="703" spans="1:26" x14ac:dyDescent="0.25">
      <c r="A703" s="313"/>
      <c r="B703" s="322"/>
      <c r="C703" s="322"/>
      <c r="D703" s="313"/>
      <c r="E703" s="323"/>
      <c r="F703" s="312"/>
      <c r="G703" s="312"/>
      <c r="H703" s="324"/>
      <c r="I703" s="324"/>
      <c r="J703" s="313"/>
      <c r="K703" s="312"/>
      <c r="L703" s="313"/>
      <c r="M703" s="313"/>
      <c r="N703" s="313"/>
      <c r="O703" s="313"/>
      <c r="P703" s="313"/>
      <c r="Q703" s="313"/>
      <c r="R703" s="313"/>
      <c r="S703" s="313"/>
      <c r="T703" s="313"/>
      <c r="U703" s="313"/>
      <c r="V703" s="313"/>
      <c r="W703" s="313"/>
      <c r="X703" s="313"/>
      <c r="Y703" s="313"/>
      <c r="Z703" s="313"/>
    </row>
    <row r="704" spans="1:26" x14ac:dyDescent="0.25">
      <c r="A704" s="313"/>
      <c r="B704" s="322"/>
      <c r="C704" s="322"/>
      <c r="D704" s="313"/>
      <c r="E704" s="323"/>
      <c r="F704" s="312"/>
      <c r="G704" s="312"/>
      <c r="H704" s="324"/>
      <c r="I704" s="324"/>
      <c r="J704" s="313"/>
      <c r="K704" s="312"/>
      <c r="L704" s="313"/>
      <c r="M704" s="313"/>
      <c r="N704" s="313"/>
      <c r="O704" s="313"/>
      <c r="P704" s="313"/>
      <c r="Q704" s="313"/>
      <c r="R704" s="313"/>
      <c r="S704" s="313"/>
      <c r="T704" s="313"/>
      <c r="U704" s="313"/>
      <c r="V704" s="313"/>
      <c r="W704" s="313"/>
      <c r="X704" s="313"/>
      <c r="Y704" s="313"/>
      <c r="Z704" s="313"/>
    </row>
    <row r="705" spans="1:26" x14ac:dyDescent="0.25">
      <c r="A705" s="313"/>
      <c r="B705" s="322"/>
      <c r="C705" s="322"/>
      <c r="D705" s="313"/>
      <c r="E705" s="323"/>
      <c r="F705" s="312"/>
      <c r="G705" s="312"/>
      <c r="H705" s="324"/>
      <c r="I705" s="324"/>
      <c r="J705" s="313"/>
      <c r="K705" s="312"/>
      <c r="L705" s="313"/>
      <c r="M705" s="313"/>
      <c r="N705" s="313"/>
      <c r="O705" s="313"/>
      <c r="P705" s="313"/>
      <c r="Q705" s="313"/>
      <c r="R705" s="313"/>
      <c r="S705" s="313"/>
      <c r="T705" s="313"/>
      <c r="U705" s="313"/>
      <c r="V705" s="313"/>
      <c r="W705" s="313"/>
      <c r="X705" s="313"/>
      <c r="Y705" s="313"/>
      <c r="Z705" s="313"/>
    </row>
    <row r="706" spans="1:26" x14ac:dyDescent="0.25">
      <c r="A706" s="313"/>
      <c r="B706" s="322"/>
      <c r="C706" s="322"/>
      <c r="D706" s="313"/>
      <c r="E706" s="323"/>
      <c r="F706" s="312"/>
      <c r="G706" s="312"/>
      <c r="H706" s="324"/>
      <c r="I706" s="324"/>
      <c r="J706" s="313"/>
      <c r="K706" s="312"/>
      <c r="L706" s="313"/>
      <c r="M706" s="313"/>
      <c r="N706" s="313"/>
      <c r="O706" s="313"/>
      <c r="P706" s="313"/>
      <c r="Q706" s="313"/>
      <c r="R706" s="313"/>
      <c r="S706" s="313"/>
      <c r="T706" s="313"/>
      <c r="U706" s="313"/>
      <c r="V706" s="313"/>
      <c r="W706" s="313"/>
      <c r="X706" s="313"/>
      <c r="Y706" s="313"/>
      <c r="Z706" s="313"/>
    </row>
    <row r="707" spans="1:26" x14ac:dyDescent="0.25">
      <c r="A707" s="313"/>
      <c r="B707" s="322"/>
      <c r="C707" s="322"/>
      <c r="D707" s="313"/>
      <c r="E707" s="323"/>
      <c r="F707" s="312"/>
      <c r="G707" s="312"/>
      <c r="H707" s="324"/>
      <c r="I707" s="324"/>
      <c r="J707" s="313"/>
      <c r="K707" s="312"/>
      <c r="L707" s="313"/>
      <c r="M707" s="313"/>
      <c r="N707" s="313"/>
      <c r="O707" s="313"/>
      <c r="P707" s="313"/>
      <c r="Q707" s="313"/>
      <c r="R707" s="313"/>
      <c r="S707" s="313"/>
      <c r="T707" s="313"/>
      <c r="U707" s="313"/>
      <c r="V707" s="313"/>
      <c r="W707" s="313"/>
      <c r="X707" s="313"/>
      <c r="Y707" s="313"/>
      <c r="Z707" s="313"/>
    </row>
    <row r="708" spans="1:26" x14ac:dyDescent="0.25">
      <c r="A708" s="313"/>
      <c r="B708" s="322"/>
      <c r="C708" s="322"/>
      <c r="D708" s="313"/>
      <c r="E708" s="323"/>
      <c r="F708" s="312"/>
      <c r="G708" s="312"/>
      <c r="H708" s="324"/>
      <c r="I708" s="324"/>
      <c r="J708" s="313"/>
      <c r="K708" s="312"/>
      <c r="L708" s="313"/>
      <c r="M708" s="313"/>
      <c r="N708" s="313"/>
      <c r="O708" s="313"/>
      <c r="P708" s="313"/>
      <c r="Q708" s="313"/>
      <c r="R708" s="313"/>
      <c r="S708" s="313"/>
      <c r="T708" s="313"/>
      <c r="U708" s="313"/>
      <c r="V708" s="313"/>
      <c r="W708" s="313"/>
      <c r="X708" s="313"/>
      <c r="Y708" s="313"/>
      <c r="Z708" s="313"/>
    </row>
    <row r="709" spans="1:26" x14ac:dyDescent="0.25">
      <c r="A709" s="313"/>
      <c r="B709" s="322"/>
      <c r="C709" s="322"/>
      <c r="D709" s="313"/>
      <c r="E709" s="323"/>
      <c r="F709" s="312"/>
      <c r="G709" s="312"/>
      <c r="H709" s="324"/>
      <c r="I709" s="324"/>
      <c r="J709" s="313"/>
      <c r="K709" s="312"/>
      <c r="L709" s="313"/>
      <c r="M709" s="313"/>
      <c r="N709" s="313"/>
      <c r="O709" s="313"/>
      <c r="P709" s="313"/>
      <c r="Q709" s="313"/>
      <c r="R709" s="313"/>
      <c r="S709" s="313"/>
      <c r="T709" s="313"/>
      <c r="U709" s="313"/>
      <c r="V709" s="313"/>
      <c r="W709" s="313"/>
      <c r="X709" s="313"/>
      <c r="Y709" s="313"/>
      <c r="Z709" s="313"/>
    </row>
    <row r="710" spans="1:26" x14ac:dyDescent="0.25">
      <c r="A710" s="313"/>
      <c r="B710" s="322"/>
      <c r="C710" s="322"/>
      <c r="D710" s="313"/>
      <c r="E710" s="323"/>
      <c r="F710" s="312"/>
      <c r="G710" s="312"/>
      <c r="H710" s="324"/>
      <c r="I710" s="324"/>
      <c r="J710" s="313"/>
      <c r="K710" s="312"/>
      <c r="L710" s="313"/>
      <c r="M710" s="313"/>
      <c r="N710" s="313"/>
      <c r="O710" s="313"/>
      <c r="P710" s="313"/>
      <c r="Q710" s="313"/>
      <c r="R710" s="313"/>
      <c r="S710" s="313"/>
      <c r="T710" s="313"/>
      <c r="U710" s="313"/>
      <c r="V710" s="313"/>
      <c r="W710" s="313"/>
      <c r="X710" s="313"/>
      <c r="Y710" s="313"/>
      <c r="Z710" s="313"/>
    </row>
    <row r="711" spans="1:26" x14ac:dyDescent="0.25">
      <c r="A711" s="313"/>
      <c r="B711" s="322"/>
      <c r="C711" s="322"/>
      <c r="D711" s="313"/>
      <c r="E711" s="323"/>
      <c r="F711" s="312"/>
      <c r="G711" s="312"/>
      <c r="H711" s="324"/>
      <c r="I711" s="324"/>
      <c r="J711" s="313"/>
      <c r="K711" s="312"/>
      <c r="L711" s="313"/>
      <c r="M711" s="313"/>
      <c r="N711" s="313"/>
      <c r="O711" s="313"/>
      <c r="P711" s="313"/>
      <c r="Q711" s="313"/>
      <c r="R711" s="313"/>
      <c r="S711" s="313"/>
      <c r="T711" s="313"/>
      <c r="U711" s="313"/>
      <c r="V711" s="313"/>
      <c r="W711" s="313"/>
      <c r="X711" s="313"/>
      <c r="Y711" s="313"/>
      <c r="Z711" s="313"/>
    </row>
    <row r="712" spans="1:26" x14ac:dyDescent="0.25">
      <c r="A712" s="313"/>
      <c r="B712" s="322"/>
      <c r="C712" s="322"/>
      <c r="D712" s="313"/>
      <c r="E712" s="323"/>
      <c r="F712" s="312"/>
      <c r="G712" s="312"/>
      <c r="H712" s="324"/>
      <c r="I712" s="324"/>
      <c r="J712" s="313"/>
      <c r="K712" s="312"/>
      <c r="L712" s="313"/>
      <c r="M712" s="313"/>
      <c r="N712" s="313"/>
      <c r="O712" s="313"/>
      <c r="P712" s="313"/>
      <c r="Q712" s="313"/>
      <c r="R712" s="313"/>
      <c r="S712" s="313"/>
      <c r="T712" s="313"/>
      <c r="U712" s="313"/>
      <c r="V712" s="313"/>
      <c r="W712" s="313"/>
      <c r="X712" s="313"/>
      <c r="Y712" s="313"/>
      <c r="Z712" s="313"/>
    </row>
    <row r="713" spans="1:26" x14ac:dyDescent="0.25">
      <c r="A713" s="313"/>
      <c r="B713" s="322"/>
      <c r="C713" s="322"/>
      <c r="D713" s="313"/>
      <c r="E713" s="323"/>
      <c r="F713" s="312"/>
      <c r="G713" s="312"/>
      <c r="H713" s="324"/>
      <c r="I713" s="324"/>
      <c r="J713" s="313"/>
      <c r="K713" s="312"/>
      <c r="L713" s="313"/>
      <c r="M713" s="313"/>
      <c r="N713" s="313"/>
      <c r="O713" s="313"/>
      <c r="P713" s="313"/>
      <c r="Q713" s="313"/>
      <c r="R713" s="313"/>
      <c r="S713" s="313"/>
      <c r="T713" s="313"/>
      <c r="U713" s="313"/>
      <c r="V713" s="313"/>
      <c r="W713" s="313"/>
      <c r="X713" s="313"/>
      <c r="Y713" s="313"/>
      <c r="Z713" s="313"/>
    </row>
    <row r="714" spans="1:26" x14ac:dyDescent="0.25">
      <c r="A714" s="313"/>
      <c r="B714" s="322"/>
      <c r="C714" s="322"/>
      <c r="D714" s="313"/>
      <c r="E714" s="323"/>
      <c r="F714" s="312"/>
      <c r="G714" s="312"/>
      <c r="H714" s="324"/>
      <c r="I714" s="324"/>
      <c r="J714" s="313"/>
      <c r="K714" s="312"/>
      <c r="L714" s="313"/>
      <c r="M714" s="313"/>
      <c r="N714" s="313"/>
      <c r="O714" s="313"/>
      <c r="P714" s="313"/>
      <c r="Q714" s="313"/>
      <c r="R714" s="313"/>
      <c r="S714" s="313"/>
      <c r="T714" s="313"/>
      <c r="U714" s="313"/>
      <c r="V714" s="313"/>
      <c r="W714" s="313"/>
      <c r="X714" s="313"/>
      <c r="Y714" s="313"/>
      <c r="Z714" s="313"/>
    </row>
    <row r="715" spans="1:26" x14ac:dyDescent="0.25">
      <c r="A715" s="313"/>
      <c r="B715" s="322"/>
      <c r="C715" s="322"/>
      <c r="D715" s="313"/>
      <c r="E715" s="323"/>
      <c r="F715" s="312"/>
      <c r="G715" s="312"/>
      <c r="H715" s="324"/>
      <c r="I715" s="324"/>
      <c r="J715" s="313"/>
      <c r="K715" s="312"/>
      <c r="L715" s="313"/>
      <c r="M715" s="313"/>
      <c r="N715" s="313"/>
      <c r="O715" s="313"/>
      <c r="P715" s="313"/>
      <c r="Q715" s="313"/>
      <c r="R715" s="313"/>
      <c r="S715" s="313"/>
      <c r="T715" s="313"/>
      <c r="U715" s="313"/>
      <c r="V715" s="313"/>
      <c r="W715" s="313"/>
      <c r="X715" s="313"/>
      <c r="Y715" s="313"/>
      <c r="Z715" s="313"/>
    </row>
    <row r="716" spans="1:26" x14ac:dyDescent="0.25">
      <c r="A716" s="313"/>
      <c r="B716" s="322"/>
      <c r="C716" s="322"/>
      <c r="D716" s="313"/>
      <c r="E716" s="323"/>
      <c r="F716" s="312"/>
      <c r="G716" s="312"/>
      <c r="H716" s="324"/>
      <c r="I716" s="324"/>
      <c r="J716" s="313"/>
      <c r="K716" s="312"/>
      <c r="L716" s="313"/>
      <c r="M716" s="313"/>
      <c r="N716" s="313"/>
      <c r="O716" s="313"/>
      <c r="P716" s="313"/>
      <c r="Q716" s="313"/>
      <c r="R716" s="313"/>
      <c r="S716" s="313"/>
      <c r="T716" s="313"/>
      <c r="U716" s="313"/>
      <c r="V716" s="313"/>
      <c r="W716" s="313"/>
      <c r="X716" s="313"/>
      <c r="Y716" s="313"/>
      <c r="Z716" s="313"/>
    </row>
    <row r="717" spans="1:26" x14ac:dyDescent="0.25">
      <c r="A717" s="313"/>
      <c r="B717" s="322"/>
      <c r="C717" s="322"/>
      <c r="D717" s="313"/>
      <c r="E717" s="323"/>
      <c r="F717" s="312"/>
      <c r="G717" s="312"/>
      <c r="H717" s="324"/>
      <c r="I717" s="324"/>
      <c r="J717" s="313"/>
      <c r="K717" s="312"/>
      <c r="L717" s="313"/>
      <c r="M717" s="313"/>
      <c r="N717" s="313"/>
      <c r="O717" s="313"/>
      <c r="P717" s="313"/>
      <c r="Q717" s="313"/>
      <c r="R717" s="313"/>
      <c r="S717" s="313"/>
      <c r="T717" s="313"/>
      <c r="U717" s="313"/>
      <c r="V717" s="313"/>
      <c r="W717" s="313"/>
      <c r="X717" s="313"/>
      <c r="Y717" s="313"/>
      <c r="Z717" s="313"/>
    </row>
    <row r="718" spans="1:26" x14ac:dyDescent="0.25">
      <c r="A718" s="313"/>
      <c r="B718" s="322"/>
      <c r="C718" s="322"/>
      <c r="D718" s="313"/>
      <c r="E718" s="323"/>
      <c r="F718" s="312"/>
      <c r="G718" s="312"/>
      <c r="H718" s="324"/>
      <c r="I718" s="324"/>
      <c r="J718" s="313"/>
      <c r="K718" s="312"/>
      <c r="L718" s="313"/>
      <c r="M718" s="313"/>
      <c r="N718" s="313"/>
      <c r="O718" s="313"/>
      <c r="P718" s="313"/>
      <c r="Q718" s="313"/>
      <c r="R718" s="313"/>
      <c r="S718" s="313"/>
      <c r="T718" s="313"/>
      <c r="U718" s="313"/>
      <c r="V718" s="313"/>
      <c r="W718" s="313"/>
      <c r="X718" s="313"/>
      <c r="Y718" s="313"/>
      <c r="Z718" s="313"/>
    </row>
    <row r="719" spans="1:26" x14ac:dyDescent="0.25">
      <c r="A719" s="313"/>
      <c r="B719" s="322"/>
      <c r="C719" s="322"/>
      <c r="D719" s="313"/>
      <c r="E719" s="323"/>
      <c r="F719" s="312"/>
      <c r="G719" s="312"/>
      <c r="H719" s="324"/>
      <c r="I719" s="324"/>
      <c r="J719" s="313"/>
      <c r="K719" s="312"/>
      <c r="L719" s="313"/>
      <c r="M719" s="313"/>
      <c r="N719" s="313"/>
      <c r="O719" s="313"/>
      <c r="P719" s="313"/>
      <c r="Q719" s="313"/>
      <c r="R719" s="313"/>
      <c r="S719" s="313"/>
      <c r="T719" s="313"/>
      <c r="U719" s="313"/>
      <c r="V719" s="313"/>
      <c r="W719" s="313"/>
      <c r="X719" s="313"/>
      <c r="Y719" s="313"/>
      <c r="Z719" s="313"/>
    </row>
    <row r="720" spans="1:26" x14ac:dyDescent="0.25">
      <c r="A720" s="313"/>
      <c r="B720" s="322"/>
      <c r="C720" s="322"/>
      <c r="D720" s="313"/>
      <c r="E720" s="323"/>
      <c r="F720" s="312"/>
      <c r="G720" s="312"/>
      <c r="H720" s="324"/>
      <c r="I720" s="324"/>
      <c r="J720" s="313"/>
      <c r="K720" s="312"/>
      <c r="L720" s="313"/>
      <c r="M720" s="313"/>
      <c r="N720" s="313"/>
      <c r="O720" s="313"/>
      <c r="P720" s="313"/>
      <c r="Q720" s="313"/>
      <c r="R720" s="313"/>
      <c r="S720" s="313"/>
      <c r="T720" s="313"/>
      <c r="U720" s="313"/>
      <c r="V720" s="313"/>
      <c r="W720" s="313"/>
      <c r="X720" s="313"/>
      <c r="Y720" s="313"/>
      <c r="Z720" s="313"/>
    </row>
    <row r="721" spans="1:26" x14ac:dyDescent="0.25">
      <c r="A721" s="313"/>
      <c r="B721" s="322"/>
      <c r="C721" s="322"/>
      <c r="D721" s="313"/>
      <c r="E721" s="323"/>
      <c r="F721" s="312"/>
      <c r="G721" s="312"/>
      <c r="H721" s="324"/>
      <c r="I721" s="324"/>
      <c r="J721" s="313"/>
      <c r="K721" s="312"/>
      <c r="L721" s="313"/>
      <c r="M721" s="313"/>
      <c r="N721" s="313"/>
      <c r="O721" s="313"/>
      <c r="P721" s="313"/>
      <c r="Q721" s="313"/>
      <c r="R721" s="313"/>
      <c r="S721" s="313"/>
      <c r="T721" s="313"/>
      <c r="U721" s="313"/>
      <c r="V721" s="313"/>
      <c r="W721" s="313"/>
      <c r="X721" s="313"/>
      <c r="Y721" s="313"/>
      <c r="Z721" s="313"/>
    </row>
    <row r="722" spans="1:26" x14ac:dyDescent="0.25">
      <c r="A722" s="313"/>
      <c r="B722" s="322"/>
      <c r="C722" s="322"/>
      <c r="D722" s="313"/>
      <c r="E722" s="323"/>
      <c r="F722" s="312"/>
      <c r="G722" s="312"/>
      <c r="H722" s="324"/>
      <c r="I722" s="324"/>
      <c r="J722" s="313"/>
      <c r="K722" s="312"/>
      <c r="L722" s="313"/>
      <c r="M722" s="313"/>
      <c r="N722" s="313"/>
      <c r="O722" s="313"/>
      <c r="P722" s="313"/>
      <c r="Q722" s="313"/>
      <c r="R722" s="313"/>
      <c r="S722" s="313"/>
      <c r="T722" s="313"/>
      <c r="U722" s="313"/>
      <c r="V722" s="313"/>
      <c r="W722" s="313"/>
      <c r="X722" s="313"/>
      <c r="Y722" s="313"/>
      <c r="Z722" s="313"/>
    </row>
    <row r="723" spans="1:26" x14ac:dyDescent="0.25">
      <c r="A723" s="313"/>
      <c r="B723" s="322"/>
      <c r="C723" s="322"/>
      <c r="D723" s="313"/>
      <c r="E723" s="323"/>
      <c r="F723" s="312"/>
      <c r="G723" s="312"/>
      <c r="H723" s="324"/>
      <c r="I723" s="324"/>
      <c r="J723" s="313"/>
      <c r="K723" s="312"/>
      <c r="L723" s="313"/>
      <c r="M723" s="313"/>
      <c r="N723" s="313"/>
      <c r="O723" s="313"/>
      <c r="P723" s="313"/>
      <c r="Q723" s="313"/>
      <c r="R723" s="313"/>
      <c r="S723" s="313"/>
      <c r="T723" s="313"/>
      <c r="U723" s="313"/>
      <c r="V723" s="313"/>
      <c r="W723" s="313"/>
      <c r="X723" s="313"/>
      <c r="Y723" s="313"/>
      <c r="Z723" s="313"/>
    </row>
    <row r="724" spans="1:26" x14ac:dyDescent="0.25">
      <c r="A724" s="313"/>
      <c r="B724" s="322"/>
      <c r="C724" s="322"/>
      <c r="D724" s="313"/>
      <c r="E724" s="323"/>
      <c r="F724" s="312"/>
      <c r="G724" s="312"/>
      <c r="H724" s="324"/>
      <c r="I724" s="324"/>
      <c r="J724" s="313"/>
      <c r="K724" s="312"/>
      <c r="L724" s="313"/>
      <c r="M724" s="313"/>
      <c r="N724" s="313"/>
      <c r="O724" s="313"/>
      <c r="P724" s="313"/>
      <c r="Q724" s="313"/>
      <c r="R724" s="313"/>
      <c r="S724" s="313"/>
      <c r="T724" s="313"/>
      <c r="U724" s="313"/>
      <c r="V724" s="313"/>
      <c r="W724" s="313"/>
      <c r="X724" s="313"/>
      <c r="Y724" s="313"/>
      <c r="Z724" s="313"/>
    </row>
    <row r="725" spans="1:26" x14ac:dyDescent="0.25">
      <c r="A725" s="313"/>
      <c r="B725" s="322"/>
      <c r="C725" s="322"/>
      <c r="D725" s="313"/>
      <c r="E725" s="323"/>
      <c r="F725" s="312"/>
      <c r="G725" s="312"/>
      <c r="H725" s="324"/>
      <c r="I725" s="324"/>
      <c r="J725" s="313"/>
      <c r="K725" s="312"/>
      <c r="L725" s="313"/>
      <c r="M725" s="313"/>
      <c r="N725" s="313"/>
      <c r="O725" s="313"/>
      <c r="P725" s="313"/>
      <c r="Q725" s="313"/>
      <c r="R725" s="313"/>
      <c r="S725" s="313"/>
      <c r="T725" s="313"/>
      <c r="U725" s="313"/>
      <c r="V725" s="313"/>
      <c r="W725" s="313"/>
      <c r="X725" s="313"/>
      <c r="Y725" s="313"/>
      <c r="Z725" s="313"/>
    </row>
    <row r="726" spans="1:26" x14ac:dyDescent="0.25">
      <c r="A726" s="313"/>
      <c r="B726" s="322"/>
      <c r="C726" s="322"/>
      <c r="D726" s="313"/>
      <c r="E726" s="323"/>
      <c r="F726" s="312"/>
      <c r="G726" s="312"/>
      <c r="H726" s="324"/>
      <c r="I726" s="324"/>
      <c r="J726" s="313"/>
      <c r="K726" s="312"/>
      <c r="L726" s="313"/>
      <c r="M726" s="313"/>
      <c r="N726" s="313"/>
      <c r="O726" s="313"/>
      <c r="P726" s="313"/>
      <c r="Q726" s="313"/>
      <c r="R726" s="313"/>
      <c r="S726" s="313"/>
      <c r="T726" s="313"/>
      <c r="U726" s="313"/>
      <c r="V726" s="313"/>
      <c r="W726" s="313"/>
      <c r="X726" s="313"/>
      <c r="Y726" s="313"/>
      <c r="Z726" s="313"/>
    </row>
    <row r="727" spans="1:26" x14ac:dyDescent="0.25">
      <c r="A727" s="313"/>
      <c r="B727" s="322"/>
      <c r="C727" s="322"/>
      <c r="D727" s="313"/>
      <c r="E727" s="323"/>
      <c r="F727" s="312"/>
      <c r="G727" s="312"/>
      <c r="H727" s="324"/>
      <c r="I727" s="324"/>
      <c r="J727" s="313"/>
      <c r="K727" s="312"/>
      <c r="L727" s="313"/>
      <c r="M727" s="313"/>
      <c r="N727" s="313"/>
      <c r="O727" s="313"/>
      <c r="P727" s="313"/>
      <c r="Q727" s="313"/>
      <c r="R727" s="313"/>
      <c r="S727" s="313"/>
      <c r="T727" s="313"/>
      <c r="U727" s="313"/>
      <c r="V727" s="313"/>
      <c r="W727" s="313"/>
      <c r="X727" s="313"/>
      <c r="Y727" s="313"/>
      <c r="Z727" s="313"/>
    </row>
    <row r="728" spans="1:26" x14ac:dyDescent="0.25">
      <c r="A728" s="313"/>
      <c r="B728" s="322"/>
      <c r="C728" s="322"/>
      <c r="D728" s="313"/>
      <c r="E728" s="323"/>
      <c r="F728" s="312"/>
      <c r="G728" s="312"/>
      <c r="H728" s="324"/>
      <c r="I728" s="324"/>
      <c r="J728" s="313"/>
      <c r="K728" s="312"/>
      <c r="L728" s="313"/>
      <c r="M728" s="313"/>
      <c r="N728" s="313"/>
      <c r="O728" s="313"/>
      <c r="P728" s="313"/>
      <c r="Q728" s="313"/>
      <c r="R728" s="313"/>
      <c r="S728" s="313"/>
      <c r="T728" s="313"/>
      <c r="U728" s="313"/>
      <c r="V728" s="313"/>
      <c r="W728" s="313"/>
      <c r="X728" s="313"/>
      <c r="Y728" s="313"/>
      <c r="Z728" s="313"/>
    </row>
    <row r="729" spans="1:26" x14ac:dyDescent="0.25">
      <c r="A729" s="313"/>
      <c r="B729" s="322"/>
      <c r="C729" s="322"/>
      <c r="D729" s="313"/>
      <c r="E729" s="323"/>
      <c r="F729" s="312"/>
      <c r="G729" s="312"/>
      <c r="H729" s="324"/>
      <c r="I729" s="324"/>
      <c r="J729" s="313"/>
      <c r="K729" s="312"/>
      <c r="L729" s="313"/>
      <c r="M729" s="313"/>
      <c r="N729" s="313"/>
      <c r="O729" s="313"/>
      <c r="P729" s="313"/>
      <c r="Q729" s="313"/>
      <c r="R729" s="313"/>
      <c r="S729" s="313"/>
      <c r="T729" s="313"/>
      <c r="U729" s="313"/>
      <c r="V729" s="313"/>
      <c r="W729" s="313"/>
      <c r="X729" s="313"/>
      <c r="Y729" s="313"/>
      <c r="Z729" s="313"/>
    </row>
    <row r="730" spans="1:26" x14ac:dyDescent="0.25">
      <c r="A730" s="313"/>
      <c r="B730" s="322"/>
      <c r="C730" s="322"/>
      <c r="D730" s="313"/>
      <c r="E730" s="323"/>
      <c r="F730" s="312"/>
      <c r="G730" s="312"/>
      <c r="H730" s="324"/>
      <c r="I730" s="324"/>
      <c r="J730" s="313"/>
      <c r="K730" s="312"/>
      <c r="L730" s="313"/>
      <c r="M730" s="313"/>
      <c r="N730" s="313"/>
      <c r="O730" s="313"/>
      <c r="P730" s="313"/>
      <c r="Q730" s="313"/>
      <c r="R730" s="313"/>
      <c r="S730" s="313"/>
      <c r="T730" s="313"/>
      <c r="U730" s="313"/>
      <c r="V730" s="313"/>
      <c r="W730" s="313"/>
      <c r="X730" s="313"/>
      <c r="Y730" s="313"/>
      <c r="Z730" s="313"/>
    </row>
    <row r="731" spans="1:26" x14ac:dyDescent="0.25">
      <c r="A731" s="313"/>
      <c r="B731" s="322"/>
      <c r="C731" s="322"/>
      <c r="D731" s="313"/>
      <c r="E731" s="323"/>
      <c r="F731" s="312"/>
      <c r="G731" s="312"/>
      <c r="H731" s="324"/>
      <c r="I731" s="324"/>
      <c r="J731" s="313"/>
      <c r="K731" s="312"/>
      <c r="L731" s="313"/>
      <c r="M731" s="313"/>
      <c r="N731" s="313"/>
      <c r="O731" s="313"/>
      <c r="P731" s="313"/>
      <c r="Q731" s="313"/>
      <c r="R731" s="313"/>
      <c r="S731" s="313"/>
      <c r="T731" s="313"/>
      <c r="U731" s="313"/>
      <c r="V731" s="313"/>
      <c r="W731" s="313"/>
      <c r="X731" s="313"/>
      <c r="Y731" s="313"/>
      <c r="Z731" s="313"/>
    </row>
    <row r="732" spans="1:26" x14ac:dyDescent="0.25">
      <c r="A732" s="313"/>
      <c r="B732" s="322"/>
      <c r="C732" s="322"/>
      <c r="D732" s="313"/>
      <c r="E732" s="323"/>
      <c r="F732" s="312"/>
      <c r="G732" s="312"/>
      <c r="H732" s="324"/>
      <c r="I732" s="324"/>
      <c r="J732" s="313"/>
      <c r="K732" s="312"/>
      <c r="L732" s="313"/>
      <c r="M732" s="313"/>
      <c r="N732" s="313"/>
      <c r="O732" s="313"/>
      <c r="P732" s="313"/>
      <c r="Q732" s="313"/>
      <c r="R732" s="313"/>
      <c r="S732" s="313"/>
      <c r="T732" s="313"/>
      <c r="U732" s="313"/>
      <c r="V732" s="313"/>
      <c r="W732" s="313"/>
      <c r="X732" s="313"/>
      <c r="Y732" s="313"/>
      <c r="Z732" s="313"/>
    </row>
    <row r="733" spans="1:26" x14ac:dyDescent="0.25">
      <c r="A733" s="313"/>
      <c r="B733" s="322"/>
      <c r="C733" s="322"/>
      <c r="D733" s="313"/>
      <c r="E733" s="323"/>
      <c r="F733" s="312"/>
      <c r="G733" s="312"/>
      <c r="H733" s="324"/>
      <c r="I733" s="324"/>
      <c r="J733" s="313"/>
      <c r="K733" s="312"/>
      <c r="L733" s="313"/>
      <c r="M733" s="313"/>
      <c r="N733" s="313"/>
      <c r="O733" s="313"/>
      <c r="P733" s="313"/>
      <c r="Q733" s="313"/>
      <c r="R733" s="313"/>
      <c r="S733" s="313"/>
      <c r="T733" s="313"/>
      <c r="U733" s="313"/>
      <c r="V733" s="313"/>
      <c r="W733" s="313"/>
      <c r="X733" s="313"/>
      <c r="Y733" s="313"/>
      <c r="Z733" s="313"/>
    </row>
    <row r="734" spans="1:26" x14ac:dyDescent="0.25">
      <c r="A734" s="313"/>
      <c r="B734" s="322"/>
      <c r="C734" s="322"/>
      <c r="D734" s="313"/>
      <c r="E734" s="323"/>
      <c r="F734" s="312"/>
      <c r="G734" s="312"/>
      <c r="H734" s="324"/>
      <c r="I734" s="324"/>
      <c r="J734" s="313"/>
      <c r="K734" s="312"/>
      <c r="L734" s="313"/>
      <c r="M734" s="313"/>
      <c r="N734" s="313"/>
      <c r="O734" s="313"/>
      <c r="P734" s="313"/>
      <c r="Q734" s="313"/>
      <c r="R734" s="313"/>
      <c r="S734" s="313"/>
      <c r="T734" s="313"/>
      <c r="U734" s="313"/>
      <c r="V734" s="313"/>
      <c r="W734" s="313"/>
      <c r="X734" s="313"/>
      <c r="Y734" s="313"/>
      <c r="Z734" s="313"/>
    </row>
    <row r="735" spans="1:26" x14ac:dyDescent="0.25">
      <c r="A735" s="313"/>
      <c r="B735" s="322"/>
      <c r="C735" s="322"/>
      <c r="D735" s="313"/>
      <c r="E735" s="323"/>
      <c r="F735" s="312"/>
      <c r="G735" s="312"/>
      <c r="H735" s="324"/>
      <c r="I735" s="324"/>
      <c r="J735" s="313"/>
      <c r="K735" s="312"/>
      <c r="L735" s="313"/>
      <c r="M735" s="313"/>
      <c r="N735" s="313"/>
      <c r="O735" s="313"/>
      <c r="P735" s="313"/>
      <c r="Q735" s="313"/>
      <c r="R735" s="313"/>
      <c r="S735" s="313"/>
      <c r="T735" s="313"/>
      <c r="U735" s="313"/>
      <c r="V735" s="313"/>
      <c r="W735" s="313"/>
      <c r="X735" s="313"/>
      <c r="Y735" s="313"/>
      <c r="Z735" s="313"/>
    </row>
    <row r="736" spans="1:26" x14ac:dyDescent="0.25">
      <c r="A736" s="313"/>
      <c r="B736" s="322"/>
      <c r="C736" s="322"/>
      <c r="D736" s="313"/>
      <c r="E736" s="323"/>
      <c r="F736" s="312"/>
      <c r="G736" s="312"/>
      <c r="H736" s="324"/>
      <c r="I736" s="324"/>
      <c r="J736" s="313"/>
      <c r="K736" s="312"/>
      <c r="L736" s="313"/>
      <c r="M736" s="313"/>
      <c r="N736" s="313"/>
      <c r="O736" s="313"/>
      <c r="P736" s="313"/>
      <c r="Q736" s="313"/>
      <c r="R736" s="313"/>
      <c r="S736" s="313"/>
      <c r="T736" s="313"/>
      <c r="U736" s="313"/>
      <c r="V736" s="313"/>
      <c r="W736" s="313"/>
      <c r="X736" s="313"/>
      <c r="Y736" s="313"/>
      <c r="Z736" s="313"/>
    </row>
    <row r="737" spans="1:26" x14ac:dyDescent="0.25">
      <c r="A737" s="313"/>
      <c r="B737" s="322"/>
      <c r="C737" s="322"/>
      <c r="D737" s="313"/>
      <c r="E737" s="323"/>
      <c r="F737" s="312"/>
      <c r="G737" s="312"/>
      <c r="H737" s="324"/>
      <c r="I737" s="324"/>
      <c r="J737" s="313"/>
      <c r="K737" s="312"/>
      <c r="L737" s="313"/>
      <c r="M737" s="313"/>
      <c r="N737" s="313"/>
      <c r="O737" s="313"/>
      <c r="P737" s="313"/>
      <c r="Q737" s="313"/>
      <c r="R737" s="313"/>
      <c r="S737" s="313"/>
      <c r="T737" s="313"/>
      <c r="U737" s="313"/>
      <c r="V737" s="313"/>
      <c r="W737" s="313"/>
      <c r="X737" s="313"/>
      <c r="Y737" s="313"/>
      <c r="Z737" s="313"/>
    </row>
    <row r="738" spans="1:26" x14ac:dyDescent="0.25">
      <c r="A738" s="313"/>
      <c r="B738" s="322"/>
      <c r="C738" s="322"/>
      <c r="D738" s="313"/>
      <c r="E738" s="323"/>
      <c r="F738" s="312"/>
      <c r="G738" s="312"/>
      <c r="H738" s="324"/>
      <c r="I738" s="324"/>
      <c r="J738" s="313"/>
      <c r="K738" s="312"/>
      <c r="L738" s="313"/>
      <c r="M738" s="313"/>
      <c r="N738" s="313"/>
      <c r="O738" s="313"/>
      <c r="P738" s="313"/>
      <c r="Q738" s="313"/>
      <c r="R738" s="313"/>
      <c r="S738" s="313"/>
      <c r="T738" s="313"/>
      <c r="U738" s="313"/>
      <c r="V738" s="313"/>
      <c r="W738" s="313"/>
      <c r="X738" s="313"/>
      <c r="Y738" s="313"/>
      <c r="Z738" s="313"/>
    </row>
    <row r="739" spans="1:26" x14ac:dyDescent="0.25">
      <c r="A739" s="313"/>
      <c r="B739" s="322"/>
      <c r="C739" s="322"/>
      <c r="D739" s="313"/>
      <c r="E739" s="323"/>
      <c r="F739" s="312"/>
      <c r="G739" s="312"/>
      <c r="H739" s="324"/>
      <c r="I739" s="324"/>
      <c r="J739" s="313"/>
      <c r="K739" s="312"/>
      <c r="L739" s="313"/>
      <c r="M739" s="313"/>
      <c r="N739" s="313"/>
      <c r="O739" s="313"/>
      <c r="P739" s="313"/>
      <c r="Q739" s="313"/>
      <c r="R739" s="313"/>
      <c r="S739" s="313"/>
      <c r="T739" s="313"/>
      <c r="U739" s="313"/>
      <c r="V739" s="313"/>
      <c r="W739" s="313"/>
      <c r="X739" s="313"/>
      <c r="Y739" s="313"/>
      <c r="Z739" s="313"/>
    </row>
    <row r="740" spans="1:26" x14ac:dyDescent="0.25">
      <c r="A740" s="313"/>
      <c r="B740" s="322"/>
      <c r="C740" s="322"/>
      <c r="D740" s="313"/>
      <c r="E740" s="323"/>
      <c r="F740" s="312"/>
      <c r="G740" s="312"/>
      <c r="H740" s="324"/>
      <c r="I740" s="324"/>
      <c r="J740" s="313"/>
      <c r="K740" s="312"/>
      <c r="L740" s="313"/>
      <c r="M740" s="313"/>
      <c r="N740" s="313"/>
      <c r="O740" s="313"/>
      <c r="P740" s="313"/>
      <c r="Q740" s="313"/>
      <c r="R740" s="313"/>
      <c r="S740" s="313"/>
      <c r="T740" s="313"/>
      <c r="U740" s="313"/>
      <c r="V740" s="313"/>
      <c r="W740" s="313"/>
      <c r="X740" s="313"/>
      <c r="Y740" s="313"/>
      <c r="Z740" s="313"/>
    </row>
    <row r="741" spans="1:26" x14ac:dyDescent="0.25">
      <c r="A741" s="313"/>
      <c r="B741" s="322"/>
      <c r="C741" s="322"/>
      <c r="D741" s="313"/>
      <c r="E741" s="323"/>
      <c r="F741" s="312"/>
      <c r="G741" s="312"/>
      <c r="H741" s="324"/>
      <c r="I741" s="324"/>
      <c r="J741" s="313"/>
      <c r="K741" s="312"/>
      <c r="L741" s="313"/>
      <c r="M741" s="313"/>
      <c r="N741" s="313"/>
      <c r="O741" s="313"/>
      <c r="P741" s="313"/>
      <c r="Q741" s="313"/>
      <c r="R741" s="313"/>
      <c r="S741" s="313"/>
      <c r="T741" s="313"/>
      <c r="U741" s="313"/>
      <c r="V741" s="313"/>
      <c r="W741" s="313"/>
      <c r="X741" s="313"/>
      <c r="Y741" s="313"/>
      <c r="Z741" s="313"/>
    </row>
    <row r="742" spans="1:26" x14ac:dyDescent="0.25">
      <c r="A742" s="313"/>
      <c r="B742" s="322"/>
      <c r="C742" s="322"/>
      <c r="D742" s="313"/>
      <c r="E742" s="323"/>
      <c r="F742" s="312"/>
      <c r="G742" s="312"/>
      <c r="H742" s="324"/>
      <c r="I742" s="324"/>
      <c r="J742" s="313"/>
      <c r="K742" s="312"/>
      <c r="L742" s="313"/>
      <c r="M742" s="313"/>
      <c r="N742" s="313"/>
      <c r="O742" s="313"/>
      <c r="P742" s="313"/>
      <c r="Q742" s="313"/>
      <c r="R742" s="313"/>
      <c r="S742" s="313"/>
      <c r="T742" s="313"/>
      <c r="U742" s="313"/>
      <c r="V742" s="313"/>
      <c r="W742" s="313"/>
      <c r="X742" s="313"/>
      <c r="Y742" s="313"/>
      <c r="Z742" s="313"/>
    </row>
    <row r="743" spans="1:26" x14ac:dyDescent="0.25">
      <c r="A743" s="313"/>
      <c r="B743" s="322"/>
      <c r="C743" s="322"/>
      <c r="D743" s="313"/>
      <c r="E743" s="323"/>
      <c r="F743" s="312"/>
      <c r="G743" s="312"/>
      <c r="H743" s="324"/>
      <c r="I743" s="324"/>
      <c r="J743" s="313"/>
      <c r="K743" s="312"/>
      <c r="L743" s="313"/>
      <c r="M743" s="313"/>
      <c r="N743" s="313"/>
      <c r="O743" s="313"/>
      <c r="P743" s="313"/>
      <c r="Q743" s="313"/>
      <c r="R743" s="313"/>
      <c r="S743" s="313"/>
      <c r="T743" s="313"/>
      <c r="U743" s="313"/>
      <c r="V743" s="313"/>
      <c r="W743" s="313"/>
      <c r="X743" s="313"/>
      <c r="Y743" s="313"/>
      <c r="Z743" s="313"/>
    </row>
    <row r="744" spans="1:26" x14ac:dyDescent="0.25">
      <c r="A744" s="313"/>
      <c r="B744" s="322"/>
      <c r="C744" s="322"/>
      <c r="D744" s="313"/>
      <c r="E744" s="323"/>
      <c r="F744" s="312"/>
      <c r="G744" s="312"/>
      <c r="H744" s="324"/>
      <c r="I744" s="324"/>
      <c r="J744" s="313"/>
      <c r="K744" s="312"/>
      <c r="L744" s="313"/>
      <c r="M744" s="313"/>
      <c r="N744" s="313"/>
      <c r="O744" s="313"/>
      <c r="P744" s="313"/>
      <c r="Q744" s="313"/>
      <c r="R744" s="313"/>
      <c r="S744" s="313"/>
      <c r="T744" s="313"/>
      <c r="U744" s="313"/>
      <c r="V744" s="313"/>
      <c r="W744" s="313"/>
      <c r="X744" s="313"/>
      <c r="Y744" s="313"/>
      <c r="Z744" s="313"/>
    </row>
    <row r="745" spans="1:26" x14ac:dyDescent="0.25">
      <c r="A745" s="313"/>
      <c r="B745" s="322"/>
      <c r="C745" s="322"/>
      <c r="D745" s="313"/>
      <c r="E745" s="323"/>
      <c r="F745" s="312"/>
      <c r="G745" s="312"/>
      <c r="H745" s="324"/>
      <c r="I745" s="324"/>
      <c r="J745" s="313"/>
      <c r="K745" s="312"/>
      <c r="L745" s="313"/>
      <c r="M745" s="313"/>
      <c r="N745" s="313"/>
      <c r="O745" s="313"/>
      <c r="P745" s="313"/>
      <c r="Q745" s="313"/>
      <c r="R745" s="313"/>
      <c r="S745" s="313"/>
      <c r="T745" s="313"/>
      <c r="U745" s="313"/>
      <c r="V745" s="313"/>
      <c r="W745" s="313"/>
      <c r="X745" s="313"/>
      <c r="Y745" s="313"/>
      <c r="Z745" s="313"/>
    </row>
    <row r="746" spans="1:26" x14ac:dyDescent="0.25">
      <c r="A746" s="313"/>
      <c r="B746" s="322"/>
      <c r="C746" s="322"/>
      <c r="D746" s="313"/>
      <c r="E746" s="323"/>
      <c r="F746" s="312"/>
      <c r="G746" s="312"/>
      <c r="H746" s="324"/>
      <c r="I746" s="324"/>
      <c r="J746" s="313"/>
      <c r="K746" s="312"/>
      <c r="L746" s="313"/>
      <c r="M746" s="313"/>
      <c r="N746" s="313"/>
      <c r="O746" s="313"/>
      <c r="P746" s="313"/>
      <c r="Q746" s="313"/>
      <c r="R746" s="313"/>
      <c r="S746" s="313"/>
      <c r="T746" s="313"/>
      <c r="U746" s="313"/>
      <c r="V746" s="313"/>
      <c r="W746" s="313"/>
      <c r="X746" s="313"/>
      <c r="Y746" s="313"/>
      <c r="Z746" s="313"/>
    </row>
    <row r="747" spans="1:26" x14ac:dyDescent="0.25">
      <c r="A747" s="313"/>
      <c r="B747" s="322"/>
      <c r="C747" s="322"/>
      <c r="D747" s="313"/>
      <c r="E747" s="323"/>
      <c r="F747" s="312"/>
      <c r="G747" s="312"/>
      <c r="H747" s="324"/>
      <c r="I747" s="324"/>
      <c r="J747" s="313"/>
      <c r="K747" s="312"/>
      <c r="L747" s="313"/>
      <c r="M747" s="313"/>
      <c r="N747" s="313"/>
      <c r="O747" s="313"/>
      <c r="P747" s="313"/>
      <c r="Q747" s="313"/>
      <c r="R747" s="313"/>
      <c r="S747" s="313"/>
      <c r="T747" s="313"/>
      <c r="U747" s="313"/>
      <c r="V747" s="313"/>
      <c r="W747" s="313"/>
      <c r="X747" s="313"/>
      <c r="Y747" s="313"/>
      <c r="Z747" s="313"/>
    </row>
    <row r="748" spans="1:26" x14ac:dyDescent="0.25">
      <c r="A748" s="313"/>
      <c r="B748" s="322"/>
      <c r="C748" s="322"/>
      <c r="D748" s="313"/>
      <c r="E748" s="323"/>
      <c r="F748" s="312"/>
      <c r="G748" s="312"/>
      <c r="H748" s="324"/>
      <c r="I748" s="324"/>
      <c r="J748" s="313"/>
      <c r="K748" s="312"/>
      <c r="L748" s="313"/>
      <c r="M748" s="313"/>
      <c r="N748" s="313"/>
      <c r="O748" s="313"/>
      <c r="P748" s="313"/>
      <c r="Q748" s="313"/>
      <c r="R748" s="313"/>
      <c r="S748" s="313"/>
      <c r="T748" s="313"/>
      <c r="U748" s="313"/>
      <c r="V748" s="313"/>
      <c r="W748" s="313"/>
      <c r="X748" s="313"/>
      <c r="Y748" s="313"/>
      <c r="Z748" s="313"/>
    </row>
    <row r="749" spans="1:26" x14ac:dyDescent="0.25">
      <c r="A749" s="313"/>
      <c r="B749" s="322"/>
      <c r="C749" s="322"/>
      <c r="D749" s="313"/>
      <c r="E749" s="323"/>
      <c r="F749" s="312"/>
      <c r="G749" s="312"/>
      <c r="H749" s="324"/>
      <c r="I749" s="324"/>
      <c r="J749" s="313"/>
      <c r="K749" s="312"/>
      <c r="L749" s="313"/>
      <c r="M749" s="313"/>
      <c r="N749" s="313"/>
      <c r="O749" s="313"/>
      <c r="P749" s="313"/>
      <c r="Q749" s="313"/>
      <c r="R749" s="313"/>
      <c r="S749" s="313"/>
      <c r="T749" s="313"/>
      <c r="U749" s="313"/>
      <c r="V749" s="313"/>
      <c r="W749" s="313"/>
      <c r="X749" s="313"/>
      <c r="Y749" s="313"/>
      <c r="Z749" s="313"/>
    </row>
    <row r="750" spans="1:26" x14ac:dyDescent="0.25">
      <c r="A750" s="313"/>
      <c r="B750" s="322"/>
      <c r="C750" s="322"/>
      <c r="D750" s="313"/>
      <c r="E750" s="323"/>
      <c r="F750" s="312"/>
      <c r="G750" s="312"/>
      <c r="H750" s="324"/>
      <c r="I750" s="324"/>
      <c r="J750" s="313"/>
      <c r="K750" s="312"/>
      <c r="L750" s="313"/>
      <c r="M750" s="313"/>
      <c r="N750" s="313"/>
      <c r="O750" s="313"/>
      <c r="P750" s="313"/>
      <c r="Q750" s="313"/>
      <c r="R750" s="313"/>
      <c r="S750" s="313"/>
      <c r="T750" s="313"/>
      <c r="U750" s="313"/>
      <c r="V750" s="313"/>
      <c r="W750" s="313"/>
      <c r="X750" s="313"/>
      <c r="Y750" s="313"/>
      <c r="Z750" s="313"/>
    </row>
    <row r="751" spans="1:26" x14ac:dyDescent="0.25">
      <c r="A751" s="313"/>
      <c r="B751" s="322"/>
      <c r="C751" s="322"/>
      <c r="D751" s="313"/>
      <c r="E751" s="323"/>
      <c r="F751" s="312"/>
      <c r="G751" s="312"/>
      <c r="H751" s="324"/>
      <c r="I751" s="324"/>
      <c r="J751" s="313"/>
      <c r="K751" s="312"/>
      <c r="L751" s="313"/>
      <c r="M751" s="313"/>
      <c r="N751" s="313"/>
      <c r="O751" s="313"/>
      <c r="P751" s="313"/>
      <c r="Q751" s="313"/>
      <c r="R751" s="313"/>
      <c r="S751" s="313"/>
      <c r="T751" s="313"/>
      <c r="U751" s="313"/>
      <c r="V751" s="313"/>
      <c r="W751" s="313"/>
      <c r="X751" s="313"/>
      <c r="Y751" s="313"/>
      <c r="Z751" s="313"/>
    </row>
    <row r="752" spans="1:26" x14ac:dyDescent="0.25">
      <c r="A752" s="313"/>
      <c r="B752" s="322"/>
      <c r="C752" s="322"/>
      <c r="D752" s="313"/>
      <c r="E752" s="323"/>
      <c r="F752" s="312"/>
      <c r="G752" s="312"/>
      <c r="H752" s="324"/>
      <c r="I752" s="324"/>
      <c r="J752" s="313"/>
      <c r="K752" s="312"/>
      <c r="L752" s="313"/>
      <c r="M752" s="313"/>
      <c r="N752" s="313"/>
      <c r="O752" s="313"/>
      <c r="P752" s="313"/>
      <c r="Q752" s="313"/>
      <c r="R752" s="313"/>
      <c r="S752" s="313"/>
      <c r="T752" s="313"/>
      <c r="U752" s="313"/>
      <c r="V752" s="313"/>
      <c r="W752" s="313"/>
      <c r="X752" s="313"/>
      <c r="Y752" s="313"/>
      <c r="Z752" s="313"/>
    </row>
    <row r="753" spans="1:26" x14ac:dyDescent="0.25">
      <c r="A753" s="313"/>
      <c r="B753" s="322"/>
      <c r="C753" s="322"/>
      <c r="D753" s="313"/>
      <c r="E753" s="323"/>
      <c r="F753" s="312"/>
      <c r="G753" s="312"/>
      <c r="H753" s="324"/>
      <c r="I753" s="324"/>
      <c r="J753" s="313"/>
      <c r="K753" s="312"/>
      <c r="L753" s="313"/>
      <c r="M753" s="313"/>
      <c r="N753" s="313"/>
      <c r="O753" s="313"/>
      <c r="P753" s="313"/>
      <c r="Q753" s="313"/>
      <c r="R753" s="313"/>
      <c r="S753" s="313"/>
      <c r="T753" s="313"/>
      <c r="U753" s="313"/>
      <c r="V753" s="313"/>
      <c r="W753" s="313"/>
      <c r="X753" s="313"/>
      <c r="Y753" s="313"/>
      <c r="Z753" s="313"/>
    </row>
    <row r="754" spans="1:26" x14ac:dyDescent="0.25">
      <c r="A754" s="313"/>
      <c r="B754" s="322"/>
      <c r="C754" s="322"/>
      <c r="D754" s="313"/>
      <c r="E754" s="323"/>
      <c r="F754" s="312"/>
      <c r="G754" s="312"/>
      <c r="H754" s="324"/>
      <c r="I754" s="324"/>
      <c r="J754" s="313"/>
      <c r="K754" s="312"/>
      <c r="L754" s="313"/>
      <c r="M754" s="313"/>
      <c r="N754" s="313"/>
      <c r="O754" s="313"/>
      <c r="P754" s="313"/>
      <c r="Q754" s="313"/>
      <c r="R754" s="313"/>
      <c r="S754" s="313"/>
      <c r="T754" s="313"/>
      <c r="U754" s="313"/>
      <c r="V754" s="313"/>
      <c r="W754" s="313"/>
      <c r="X754" s="313"/>
      <c r="Y754" s="313"/>
      <c r="Z754" s="313"/>
    </row>
    <row r="755" spans="1:26" x14ac:dyDescent="0.25">
      <c r="A755" s="313"/>
      <c r="B755" s="322"/>
      <c r="C755" s="322"/>
      <c r="D755" s="313"/>
      <c r="E755" s="323"/>
      <c r="F755" s="312"/>
      <c r="G755" s="312"/>
      <c r="H755" s="324"/>
      <c r="I755" s="324"/>
      <c r="J755" s="313"/>
      <c r="K755" s="312"/>
      <c r="L755" s="313"/>
      <c r="M755" s="313"/>
      <c r="N755" s="313"/>
      <c r="O755" s="313"/>
      <c r="P755" s="313"/>
      <c r="Q755" s="313"/>
      <c r="R755" s="313"/>
      <c r="S755" s="313"/>
      <c r="T755" s="313"/>
      <c r="U755" s="313"/>
      <c r="V755" s="313"/>
      <c r="W755" s="313"/>
      <c r="X755" s="313"/>
      <c r="Y755" s="313"/>
      <c r="Z755" s="313"/>
    </row>
    <row r="756" spans="1:26" x14ac:dyDescent="0.25">
      <c r="A756" s="313"/>
      <c r="B756" s="322"/>
      <c r="C756" s="322"/>
      <c r="D756" s="313"/>
      <c r="E756" s="323"/>
      <c r="F756" s="312"/>
      <c r="G756" s="312"/>
      <c r="H756" s="324"/>
      <c r="I756" s="324"/>
      <c r="J756" s="313"/>
      <c r="K756" s="312"/>
      <c r="L756" s="313"/>
      <c r="M756" s="313"/>
      <c r="N756" s="313"/>
      <c r="O756" s="313"/>
      <c r="P756" s="313"/>
      <c r="Q756" s="313"/>
      <c r="R756" s="313"/>
      <c r="S756" s="313"/>
      <c r="T756" s="313"/>
      <c r="U756" s="313"/>
      <c r="V756" s="313"/>
      <c r="W756" s="313"/>
      <c r="X756" s="313"/>
      <c r="Y756" s="313"/>
      <c r="Z756" s="313"/>
    </row>
    <row r="757" spans="1:26" x14ac:dyDescent="0.25">
      <c r="A757" s="313"/>
      <c r="B757" s="322"/>
      <c r="C757" s="322"/>
      <c r="D757" s="313"/>
      <c r="E757" s="323"/>
      <c r="F757" s="312"/>
      <c r="G757" s="312"/>
      <c r="H757" s="324"/>
      <c r="I757" s="324"/>
      <c r="J757" s="313"/>
      <c r="K757" s="312"/>
      <c r="L757" s="313"/>
      <c r="M757" s="313"/>
      <c r="N757" s="313"/>
      <c r="O757" s="313"/>
      <c r="P757" s="313"/>
      <c r="Q757" s="313"/>
      <c r="R757" s="313"/>
      <c r="S757" s="313"/>
      <c r="T757" s="313"/>
      <c r="U757" s="313"/>
      <c r="V757" s="313"/>
      <c r="W757" s="313"/>
      <c r="X757" s="313"/>
      <c r="Y757" s="313"/>
      <c r="Z757" s="313"/>
    </row>
    <row r="758" spans="1:26" x14ac:dyDescent="0.25">
      <c r="A758" s="313"/>
      <c r="B758" s="322"/>
      <c r="C758" s="322"/>
      <c r="D758" s="313"/>
      <c r="E758" s="323"/>
      <c r="F758" s="312"/>
      <c r="G758" s="312"/>
      <c r="H758" s="324"/>
      <c r="I758" s="324"/>
      <c r="J758" s="313"/>
      <c r="K758" s="312"/>
      <c r="L758" s="313"/>
      <c r="M758" s="313"/>
      <c r="N758" s="313"/>
      <c r="O758" s="313"/>
      <c r="P758" s="313"/>
      <c r="Q758" s="313"/>
      <c r="R758" s="313"/>
      <c r="S758" s="313"/>
      <c r="T758" s="313"/>
      <c r="U758" s="313"/>
      <c r="V758" s="313"/>
      <c r="W758" s="313"/>
      <c r="X758" s="313"/>
      <c r="Y758" s="313"/>
      <c r="Z758" s="313"/>
    </row>
    <row r="759" spans="1:26" x14ac:dyDescent="0.25">
      <c r="A759" s="313"/>
      <c r="B759" s="322"/>
      <c r="C759" s="322"/>
      <c r="D759" s="313"/>
      <c r="E759" s="323"/>
      <c r="F759" s="312"/>
      <c r="G759" s="312"/>
      <c r="H759" s="324"/>
      <c r="I759" s="324"/>
      <c r="J759" s="313"/>
      <c r="K759" s="312"/>
      <c r="L759" s="313"/>
      <c r="M759" s="313"/>
      <c r="N759" s="313"/>
      <c r="O759" s="313"/>
      <c r="P759" s="313"/>
      <c r="Q759" s="313"/>
      <c r="R759" s="313"/>
      <c r="S759" s="313"/>
      <c r="T759" s="313"/>
      <c r="U759" s="313"/>
      <c r="V759" s="313"/>
      <c r="W759" s="313"/>
      <c r="X759" s="313"/>
      <c r="Y759" s="313"/>
      <c r="Z759" s="313"/>
    </row>
    <row r="760" spans="1:26" x14ac:dyDescent="0.25">
      <c r="A760" s="313"/>
      <c r="B760" s="322"/>
      <c r="C760" s="322"/>
      <c r="D760" s="313"/>
      <c r="E760" s="323"/>
      <c r="F760" s="312"/>
      <c r="G760" s="312"/>
      <c r="H760" s="324"/>
      <c r="I760" s="324"/>
      <c r="J760" s="313"/>
      <c r="K760" s="312"/>
      <c r="L760" s="313"/>
      <c r="M760" s="313"/>
      <c r="N760" s="313"/>
      <c r="O760" s="313"/>
      <c r="P760" s="313"/>
      <c r="Q760" s="313"/>
      <c r="R760" s="313"/>
      <c r="S760" s="313"/>
      <c r="T760" s="313"/>
      <c r="U760" s="313"/>
      <c r="V760" s="313"/>
      <c r="W760" s="313"/>
      <c r="X760" s="313"/>
      <c r="Y760" s="313"/>
      <c r="Z760" s="313"/>
    </row>
    <row r="761" spans="1:26" x14ac:dyDescent="0.25">
      <c r="A761" s="313"/>
      <c r="B761" s="322"/>
      <c r="C761" s="322"/>
      <c r="D761" s="313"/>
      <c r="E761" s="323"/>
      <c r="F761" s="312"/>
      <c r="G761" s="312"/>
      <c r="H761" s="324"/>
      <c r="I761" s="324"/>
      <c r="J761" s="313"/>
      <c r="K761" s="312"/>
      <c r="L761" s="313"/>
      <c r="M761" s="313"/>
      <c r="N761" s="313"/>
      <c r="O761" s="313"/>
      <c r="P761" s="313"/>
      <c r="Q761" s="313"/>
      <c r="R761" s="313"/>
      <c r="S761" s="313"/>
      <c r="T761" s="313"/>
      <c r="U761" s="313"/>
      <c r="V761" s="313"/>
      <c r="W761" s="313"/>
      <c r="X761" s="313"/>
      <c r="Y761" s="313"/>
      <c r="Z761" s="313"/>
    </row>
    <row r="762" spans="1:26" x14ac:dyDescent="0.25">
      <c r="A762" s="313"/>
      <c r="B762" s="322"/>
      <c r="C762" s="322"/>
      <c r="D762" s="313"/>
      <c r="E762" s="323"/>
      <c r="F762" s="312"/>
      <c r="G762" s="312"/>
      <c r="H762" s="324"/>
      <c r="I762" s="324"/>
      <c r="J762" s="313"/>
      <c r="K762" s="312"/>
      <c r="L762" s="313"/>
      <c r="M762" s="313"/>
      <c r="N762" s="313"/>
      <c r="O762" s="313"/>
      <c r="P762" s="313"/>
      <c r="Q762" s="313"/>
      <c r="R762" s="313"/>
      <c r="S762" s="313"/>
      <c r="T762" s="313"/>
      <c r="U762" s="313"/>
      <c r="V762" s="313"/>
      <c r="W762" s="313"/>
      <c r="X762" s="313"/>
      <c r="Y762" s="313"/>
      <c r="Z762" s="313"/>
    </row>
    <row r="763" spans="1:26" x14ac:dyDescent="0.25">
      <c r="A763" s="313"/>
      <c r="B763" s="322"/>
      <c r="C763" s="322"/>
      <c r="D763" s="313"/>
      <c r="E763" s="323"/>
      <c r="F763" s="312"/>
      <c r="G763" s="312"/>
      <c r="H763" s="324"/>
      <c r="I763" s="324"/>
      <c r="J763" s="313"/>
      <c r="K763" s="312"/>
      <c r="L763" s="313"/>
      <c r="M763" s="313"/>
      <c r="N763" s="313"/>
      <c r="O763" s="313"/>
      <c r="P763" s="313"/>
      <c r="Q763" s="313"/>
      <c r="R763" s="313"/>
      <c r="S763" s="313"/>
      <c r="T763" s="313"/>
      <c r="U763" s="313"/>
      <c r="V763" s="313"/>
      <c r="W763" s="313"/>
      <c r="X763" s="313"/>
      <c r="Y763" s="313"/>
      <c r="Z763" s="313"/>
    </row>
    <row r="764" spans="1:26" x14ac:dyDescent="0.25">
      <c r="A764" s="313"/>
      <c r="B764" s="322"/>
      <c r="C764" s="322"/>
      <c r="D764" s="313"/>
      <c r="E764" s="323"/>
      <c r="F764" s="312"/>
      <c r="G764" s="312"/>
      <c r="H764" s="324"/>
      <c r="I764" s="324"/>
      <c r="J764" s="313"/>
      <c r="K764" s="312"/>
      <c r="L764" s="313"/>
      <c r="M764" s="313"/>
      <c r="N764" s="313"/>
      <c r="O764" s="313"/>
      <c r="P764" s="313"/>
      <c r="Q764" s="313"/>
      <c r="R764" s="313"/>
      <c r="S764" s="313"/>
      <c r="T764" s="313"/>
      <c r="U764" s="313"/>
      <c r="V764" s="313"/>
      <c r="W764" s="313"/>
      <c r="X764" s="313"/>
      <c r="Y764" s="313"/>
      <c r="Z764" s="313"/>
    </row>
    <row r="765" spans="1:26" x14ac:dyDescent="0.25">
      <c r="A765" s="313"/>
      <c r="B765" s="322"/>
      <c r="C765" s="322"/>
      <c r="D765" s="313"/>
      <c r="E765" s="323"/>
      <c r="F765" s="312"/>
      <c r="G765" s="312"/>
      <c r="H765" s="324"/>
      <c r="I765" s="324"/>
      <c r="J765" s="313"/>
      <c r="K765" s="312"/>
      <c r="L765" s="313"/>
      <c r="M765" s="313"/>
      <c r="N765" s="313"/>
      <c r="O765" s="313"/>
      <c r="P765" s="313"/>
      <c r="Q765" s="313"/>
      <c r="R765" s="313"/>
      <c r="S765" s="313"/>
      <c r="T765" s="313"/>
      <c r="U765" s="313"/>
      <c r="V765" s="313"/>
      <c r="W765" s="313"/>
      <c r="X765" s="313"/>
      <c r="Y765" s="313"/>
      <c r="Z765" s="313"/>
    </row>
    <row r="766" spans="1:26" x14ac:dyDescent="0.25">
      <c r="A766" s="313"/>
      <c r="B766" s="322"/>
      <c r="C766" s="322"/>
      <c r="D766" s="313"/>
      <c r="E766" s="323"/>
      <c r="F766" s="312"/>
      <c r="G766" s="312"/>
      <c r="H766" s="324"/>
      <c r="I766" s="324"/>
      <c r="J766" s="313"/>
      <c r="K766" s="312"/>
      <c r="L766" s="313"/>
      <c r="M766" s="313"/>
      <c r="N766" s="313"/>
      <c r="O766" s="313"/>
      <c r="P766" s="313"/>
      <c r="Q766" s="313"/>
      <c r="R766" s="313"/>
      <c r="S766" s="313"/>
      <c r="T766" s="313"/>
      <c r="U766" s="313"/>
      <c r="V766" s="313"/>
      <c r="W766" s="313"/>
      <c r="X766" s="313"/>
      <c r="Y766" s="313"/>
      <c r="Z766" s="313"/>
    </row>
    <row r="767" spans="1:26" x14ac:dyDescent="0.25">
      <c r="A767" s="313"/>
      <c r="B767" s="322"/>
      <c r="C767" s="322"/>
      <c r="D767" s="313"/>
      <c r="E767" s="323"/>
      <c r="F767" s="312"/>
      <c r="G767" s="312"/>
      <c r="H767" s="324"/>
      <c r="I767" s="324"/>
      <c r="J767" s="313"/>
      <c r="K767" s="312"/>
      <c r="L767" s="313"/>
      <c r="M767" s="313"/>
      <c r="N767" s="313"/>
      <c r="O767" s="313"/>
      <c r="P767" s="313"/>
      <c r="Q767" s="313"/>
      <c r="R767" s="313"/>
      <c r="S767" s="313"/>
      <c r="T767" s="313"/>
      <c r="U767" s="313"/>
      <c r="V767" s="313"/>
      <c r="W767" s="313"/>
      <c r="X767" s="313"/>
      <c r="Y767" s="313"/>
      <c r="Z767" s="313"/>
    </row>
    <row r="768" spans="1:26" x14ac:dyDescent="0.25">
      <c r="A768" s="313"/>
      <c r="B768" s="322"/>
      <c r="C768" s="322"/>
      <c r="D768" s="313"/>
      <c r="E768" s="323"/>
      <c r="F768" s="312"/>
      <c r="G768" s="312"/>
      <c r="H768" s="324"/>
      <c r="I768" s="324"/>
      <c r="J768" s="313"/>
      <c r="K768" s="312"/>
      <c r="L768" s="313"/>
      <c r="M768" s="313"/>
      <c r="N768" s="313"/>
      <c r="O768" s="313"/>
      <c r="P768" s="313"/>
      <c r="Q768" s="313"/>
      <c r="R768" s="313"/>
      <c r="S768" s="313"/>
      <c r="T768" s="313"/>
      <c r="U768" s="313"/>
      <c r="V768" s="313"/>
      <c r="W768" s="313"/>
      <c r="X768" s="313"/>
      <c r="Y768" s="313"/>
      <c r="Z768" s="313"/>
    </row>
    <row r="769" spans="1:26" x14ac:dyDescent="0.25">
      <c r="A769" s="313"/>
      <c r="B769" s="322"/>
      <c r="C769" s="322"/>
      <c r="D769" s="313"/>
      <c r="E769" s="323"/>
      <c r="F769" s="312"/>
      <c r="G769" s="312"/>
      <c r="H769" s="324"/>
      <c r="I769" s="324"/>
      <c r="J769" s="313"/>
      <c r="K769" s="312"/>
      <c r="L769" s="313"/>
      <c r="M769" s="313"/>
      <c r="N769" s="313"/>
      <c r="O769" s="313"/>
      <c r="P769" s="313"/>
      <c r="Q769" s="313"/>
      <c r="R769" s="313"/>
      <c r="S769" s="313"/>
      <c r="T769" s="313"/>
      <c r="U769" s="313"/>
      <c r="V769" s="313"/>
      <c r="W769" s="313"/>
      <c r="X769" s="313"/>
      <c r="Y769" s="313"/>
      <c r="Z769" s="313"/>
    </row>
    <row r="770" spans="1:26" x14ac:dyDescent="0.25">
      <c r="A770" s="313"/>
      <c r="B770" s="322"/>
      <c r="C770" s="322"/>
      <c r="D770" s="313"/>
      <c r="E770" s="323"/>
      <c r="F770" s="312"/>
      <c r="G770" s="312"/>
      <c r="H770" s="324"/>
      <c r="I770" s="324"/>
      <c r="J770" s="313"/>
      <c r="K770" s="312"/>
      <c r="L770" s="313"/>
      <c r="M770" s="313"/>
      <c r="N770" s="313"/>
      <c r="O770" s="313"/>
      <c r="P770" s="313"/>
      <c r="Q770" s="313"/>
      <c r="R770" s="313"/>
      <c r="S770" s="313"/>
      <c r="T770" s="313"/>
      <c r="U770" s="313"/>
      <c r="V770" s="313"/>
      <c r="W770" s="313"/>
      <c r="X770" s="313"/>
      <c r="Y770" s="313"/>
      <c r="Z770" s="313"/>
    </row>
    <row r="771" spans="1:26" x14ac:dyDescent="0.25">
      <c r="A771" s="313"/>
      <c r="B771" s="322"/>
      <c r="C771" s="322"/>
      <c r="D771" s="313"/>
      <c r="E771" s="323"/>
      <c r="F771" s="312"/>
      <c r="G771" s="312"/>
      <c r="H771" s="324"/>
      <c r="I771" s="324"/>
      <c r="J771" s="313"/>
      <c r="K771" s="312"/>
      <c r="L771" s="313"/>
      <c r="M771" s="313"/>
      <c r="N771" s="313"/>
      <c r="O771" s="313"/>
      <c r="P771" s="313"/>
      <c r="Q771" s="313"/>
      <c r="R771" s="313"/>
      <c r="S771" s="313"/>
      <c r="T771" s="313"/>
      <c r="U771" s="313"/>
      <c r="V771" s="313"/>
      <c r="W771" s="313"/>
      <c r="X771" s="313"/>
      <c r="Y771" s="313"/>
      <c r="Z771" s="313"/>
    </row>
    <row r="772" spans="1:26" x14ac:dyDescent="0.25">
      <c r="A772" s="313"/>
      <c r="B772" s="322"/>
      <c r="C772" s="322"/>
      <c r="D772" s="313"/>
      <c r="E772" s="323"/>
      <c r="F772" s="312"/>
      <c r="G772" s="312"/>
      <c r="H772" s="324"/>
      <c r="I772" s="324"/>
      <c r="J772" s="313"/>
      <c r="K772" s="312"/>
      <c r="L772" s="313"/>
      <c r="M772" s="313"/>
      <c r="N772" s="313"/>
      <c r="O772" s="313"/>
      <c r="P772" s="313"/>
      <c r="Q772" s="313"/>
      <c r="R772" s="313"/>
      <c r="S772" s="313"/>
      <c r="T772" s="313"/>
      <c r="U772" s="313"/>
      <c r="V772" s="313"/>
      <c r="W772" s="313"/>
      <c r="X772" s="313"/>
      <c r="Y772" s="313"/>
      <c r="Z772" s="313"/>
    </row>
    <row r="773" spans="1:26" x14ac:dyDescent="0.25">
      <c r="A773" s="313"/>
      <c r="B773" s="322"/>
      <c r="C773" s="322"/>
      <c r="D773" s="313"/>
      <c r="E773" s="323"/>
      <c r="F773" s="312"/>
      <c r="G773" s="312"/>
      <c r="H773" s="324"/>
      <c r="I773" s="324"/>
      <c r="J773" s="313"/>
      <c r="K773" s="312"/>
      <c r="L773" s="313"/>
      <c r="M773" s="313"/>
      <c r="N773" s="313"/>
      <c r="O773" s="313"/>
      <c r="P773" s="313"/>
      <c r="Q773" s="313"/>
      <c r="R773" s="313"/>
      <c r="S773" s="313"/>
      <c r="T773" s="313"/>
      <c r="U773" s="313"/>
      <c r="V773" s="313"/>
      <c r="W773" s="313"/>
      <c r="X773" s="313"/>
      <c r="Y773" s="313"/>
      <c r="Z773" s="313"/>
    </row>
    <row r="774" spans="1:26" x14ac:dyDescent="0.25">
      <c r="A774" s="313"/>
      <c r="B774" s="322"/>
      <c r="C774" s="322"/>
      <c r="D774" s="313"/>
      <c r="E774" s="323"/>
      <c r="F774" s="312"/>
      <c r="G774" s="312"/>
      <c r="H774" s="324"/>
      <c r="I774" s="324"/>
      <c r="J774" s="313"/>
      <c r="K774" s="312"/>
      <c r="L774" s="313"/>
      <c r="M774" s="313"/>
      <c r="N774" s="313"/>
      <c r="O774" s="313"/>
      <c r="P774" s="313"/>
      <c r="Q774" s="313"/>
      <c r="R774" s="313"/>
      <c r="S774" s="313"/>
      <c r="T774" s="313"/>
      <c r="U774" s="313"/>
      <c r="V774" s="313"/>
      <c r="W774" s="313"/>
      <c r="X774" s="313"/>
      <c r="Y774" s="313"/>
      <c r="Z774" s="313"/>
    </row>
    <row r="775" spans="1:26" x14ac:dyDescent="0.25">
      <c r="A775" s="313"/>
      <c r="B775" s="322"/>
      <c r="C775" s="322"/>
      <c r="D775" s="313"/>
      <c r="E775" s="323"/>
      <c r="F775" s="312"/>
      <c r="G775" s="312"/>
      <c r="H775" s="324"/>
      <c r="I775" s="324"/>
      <c r="J775" s="313"/>
      <c r="K775" s="312"/>
      <c r="L775" s="313"/>
      <c r="M775" s="313"/>
      <c r="N775" s="313"/>
      <c r="O775" s="313"/>
      <c r="P775" s="313"/>
      <c r="Q775" s="313"/>
      <c r="R775" s="313"/>
      <c r="S775" s="313"/>
      <c r="T775" s="313"/>
      <c r="U775" s="313"/>
      <c r="V775" s="313"/>
      <c r="W775" s="313"/>
      <c r="X775" s="313"/>
      <c r="Y775" s="313"/>
      <c r="Z775" s="313"/>
    </row>
    <row r="776" spans="1:26" x14ac:dyDescent="0.25">
      <c r="A776" s="313"/>
      <c r="B776" s="322"/>
      <c r="C776" s="322"/>
      <c r="D776" s="313"/>
      <c r="E776" s="323"/>
      <c r="F776" s="312"/>
      <c r="G776" s="312"/>
      <c r="H776" s="324"/>
      <c r="I776" s="324"/>
      <c r="J776" s="313"/>
      <c r="K776" s="312"/>
      <c r="L776" s="313"/>
      <c r="M776" s="313"/>
      <c r="N776" s="313"/>
      <c r="O776" s="313"/>
      <c r="P776" s="313"/>
      <c r="Q776" s="313"/>
      <c r="R776" s="313"/>
      <c r="S776" s="313"/>
      <c r="T776" s="313"/>
      <c r="U776" s="313"/>
      <c r="V776" s="313"/>
      <c r="W776" s="313"/>
      <c r="X776" s="313"/>
      <c r="Y776" s="313"/>
      <c r="Z776" s="313"/>
    </row>
    <row r="777" spans="1:26" x14ac:dyDescent="0.25">
      <c r="A777" s="313"/>
      <c r="B777" s="322"/>
      <c r="C777" s="322"/>
      <c r="D777" s="313"/>
      <c r="E777" s="323"/>
      <c r="F777" s="312"/>
      <c r="G777" s="312"/>
      <c r="H777" s="324"/>
      <c r="I777" s="324"/>
      <c r="J777" s="313"/>
      <c r="K777" s="312"/>
      <c r="L777" s="313"/>
      <c r="M777" s="313"/>
      <c r="N777" s="313"/>
      <c r="O777" s="313"/>
      <c r="P777" s="313"/>
      <c r="Q777" s="313"/>
      <c r="R777" s="313"/>
      <c r="S777" s="313"/>
      <c r="T777" s="313"/>
      <c r="U777" s="313"/>
      <c r="V777" s="313"/>
      <c r="W777" s="313"/>
      <c r="X777" s="313"/>
      <c r="Y777" s="313"/>
      <c r="Z777" s="313"/>
    </row>
    <row r="778" spans="1:26" x14ac:dyDescent="0.25">
      <c r="A778" s="313"/>
      <c r="B778" s="322"/>
      <c r="C778" s="322"/>
      <c r="D778" s="313"/>
      <c r="E778" s="323"/>
      <c r="F778" s="312"/>
      <c r="G778" s="312"/>
      <c r="H778" s="324"/>
      <c r="I778" s="324"/>
      <c r="J778" s="313"/>
      <c r="K778" s="312"/>
      <c r="L778" s="313"/>
      <c r="M778" s="313"/>
      <c r="N778" s="313"/>
      <c r="O778" s="313"/>
      <c r="P778" s="313"/>
      <c r="Q778" s="313"/>
      <c r="R778" s="313"/>
      <c r="S778" s="313"/>
      <c r="T778" s="313"/>
      <c r="U778" s="313"/>
      <c r="V778" s="313"/>
      <c r="W778" s="313"/>
      <c r="X778" s="313"/>
      <c r="Y778" s="313"/>
      <c r="Z778" s="313"/>
    </row>
    <row r="779" spans="1:26" x14ac:dyDescent="0.25">
      <c r="A779" s="313"/>
      <c r="B779" s="322"/>
      <c r="C779" s="322"/>
      <c r="D779" s="313"/>
      <c r="E779" s="323"/>
      <c r="F779" s="312"/>
      <c r="G779" s="312"/>
      <c r="H779" s="324"/>
      <c r="I779" s="324"/>
      <c r="J779" s="313"/>
      <c r="K779" s="312"/>
      <c r="L779" s="313"/>
      <c r="M779" s="313"/>
      <c r="N779" s="313"/>
      <c r="O779" s="313"/>
      <c r="P779" s="313"/>
      <c r="Q779" s="313"/>
      <c r="R779" s="313"/>
      <c r="S779" s="313"/>
      <c r="T779" s="313"/>
      <c r="U779" s="313"/>
      <c r="V779" s="313"/>
      <c r="W779" s="313"/>
      <c r="X779" s="313"/>
      <c r="Y779" s="313"/>
      <c r="Z779" s="313"/>
    </row>
    <row r="780" spans="1:26" x14ac:dyDescent="0.25">
      <c r="A780" s="313"/>
      <c r="B780" s="322"/>
      <c r="C780" s="322"/>
      <c r="D780" s="313"/>
      <c r="E780" s="323"/>
      <c r="F780" s="312"/>
      <c r="G780" s="312"/>
      <c r="H780" s="324"/>
      <c r="I780" s="324"/>
      <c r="J780" s="313"/>
      <c r="K780" s="312"/>
      <c r="L780" s="313"/>
      <c r="M780" s="313"/>
      <c r="N780" s="313"/>
      <c r="O780" s="313"/>
      <c r="P780" s="313"/>
      <c r="Q780" s="313"/>
      <c r="R780" s="313"/>
      <c r="S780" s="313"/>
      <c r="T780" s="313"/>
      <c r="U780" s="313"/>
      <c r="V780" s="313"/>
      <c r="W780" s="313"/>
      <c r="X780" s="313"/>
      <c r="Y780" s="313"/>
      <c r="Z780" s="313"/>
    </row>
    <row r="781" spans="1:26" x14ac:dyDescent="0.25">
      <c r="A781" s="313"/>
      <c r="B781" s="322"/>
      <c r="C781" s="322"/>
      <c r="D781" s="313"/>
      <c r="E781" s="323"/>
      <c r="F781" s="312"/>
      <c r="G781" s="312"/>
      <c r="H781" s="324"/>
      <c r="I781" s="324"/>
      <c r="J781" s="313"/>
      <c r="K781" s="312"/>
      <c r="L781" s="313"/>
      <c r="M781" s="313"/>
      <c r="N781" s="313"/>
      <c r="O781" s="313"/>
      <c r="P781" s="313"/>
      <c r="Q781" s="313"/>
      <c r="R781" s="313"/>
      <c r="S781" s="313"/>
      <c r="T781" s="313"/>
      <c r="U781" s="313"/>
      <c r="V781" s="313"/>
      <c r="W781" s="313"/>
      <c r="X781" s="313"/>
      <c r="Y781" s="313"/>
      <c r="Z781" s="313"/>
    </row>
    <row r="782" spans="1:26" x14ac:dyDescent="0.25">
      <c r="A782" s="313"/>
      <c r="B782" s="322"/>
      <c r="C782" s="322"/>
      <c r="D782" s="313"/>
      <c r="E782" s="323"/>
      <c r="F782" s="312"/>
      <c r="G782" s="312"/>
      <c r="H782" s="324"/>
      <c r="I782" s="324"/>
      <c r="J782" s="313"/>
      <c r="K782" s="312"/>
      <c r="L782" s="313"/>
      <c r="M782" s="313"/>
      <c r="N782" s="313"/>
      <c r="O782" s="313"/>
      <c r="P782" s="313"/>
      <c r="Q782" s="313"/>
      <c r="R782" s="313"/>
      <c r="S782" s="313"/>
      <c r="T782" s="313"/>
      <c r="U782" s="313"/>
      <c r="V782" s="313"/>
      <c r="W782" s="313"/>
      <c r="X782" s="313"/>
      <c r="Y782" s="313"/>
      <c r="Z782" s="313"/>
    </row>
    <row r="783" spans="1:26" x14ac:dyDescent="0.25">
      <c r="A783" s="313"/>
      <c r="B783" s="322"/>
      <c r="C783" s="322"/>
      <c r="D783" s="313"/>
      <c r="E783" s="323"/>
      <c r="F783" s="312"/>
      <c r="G783" s="312"/>
      <c r="H783" s="324"/>
      <c r="I783" s="324"/>
      <c r="J783" s="313"/>
      <c r="K783" s="312"/>
      <c r="L783" s="313"/>
      <c r="M783" s="313"/>
      <c r="N783" s="313"/>
      <c r="O783" s="313"/>
      <c r="P783" s="313"/>
      <c r="Q783" s="313"/>
      <c r="R783" s="313"/>
      <c r="S783" s="313"/>
      <c r="T783" s="313"/>
      <c r="U783" s="313"/>
      <c r="V783" s="313"/>
      <c r="W783" s="313"/>
      <c r="X783" s="313"/>
      <c r="Y783" s="313"/>
      <c r="Z783" s="313"/>
    </row>
    <row r="784" spans="1:26" x14ac:dyDescent="0.25">
      <c r="A784" s="313"/>
      <c r="B784" s="322"/>
      <c r="C784" s="322"/>
      <c r="D784" s="313"/>
      <c r="E784" s="323"/>
      <c r="F784" s="312"/>
      <c r="G784" s="312"/>
      <c r="H784" s="324"/>
      <c r="I784" s="324"/>
      <c r="J784" s="313"/>
      <c r="K784" s="312"/>
      <c r="L784" s="313"/>
      <c r="M784" s="313"/>
      <c r="N784" s="313"/>
      <c r="O784" s="313"/>
      <c r="P784" s="313"/>
      <c r="Q784" s="313"/>
      <c r="R784" s="313"/>
      <c r="S784" s="313"/>
      <c r="T784" s="313"/>
      <c r="U784" s="313"/>
      <c r="V784" s="313"/>
      <c r="W784" s="313"/>
      <c r="X784" s="313"/>
      <c r="Y784" s="313"/>
      <c r="Z784" s="313"/>
    </row>
    <row r="785" spans="1:26" x14ac:dyDescent="0.25">
      <c r="A785" s="313"/>
      <c r="B785" s="322"/>
      <c r="C785" s="322"/>
      <c r="D785" s="313"/>
      <c r="E785" s="323"/>
      <c r="F785" s="312"/>
      <c r="G785" s="312"/>
      <c r="H785" s="324"/>
      <c r="I785" s="324"/>
      <c r="J785" s="313"/>
      <c r="K785" s="312"/>
      <c r="L785" s="313"/>
      <c r="M785" s="313"/>
      <c r="N785" s="313"/>
      <c r="O785" s="313"/>
      <c r="P785" s="313"/>
      <c r="Q785" s="313"/>
      <c r="R785" s="313"/>
      <c r="S785" s="313"/>
      <c r="T785" s="313"/>
      <c r="U785" s="313"/>
      <c r="V785" s="313"/>
      <c r="W785" s="313"/>
      <c r="X785" s="313"/>
      <c r="Y785" s="313"/>
      <c r="Z785" s="313"/>
    </row>
    <row r="786" spans="1:26" x14ac:dyDescent="0.25">
      <c r="A786" s="313"/>
      <c r="B786" s="322"/>
      <c r="C786" s="322"/>
      <c r="D786" s="313"/>
      <c r="E786" s="323"/>
      <c r="F786" s="312"/>
      <c r="G786" s="312"/>
      <c r="H786" s="324"/>
      <c r="I786" s="324"/>
      <c r="J786" s="313"/>
      <c r="K786" s="312"/>
      <c r="L786" s="313"/>
      <c r="M786" s="313"/>
      <c r="N786" s="313"/>
      <c r="O786" s="313"/>
      <c r="P786" s="313"/>
      <c r="Q786" s="313"/>
      <c r="R786" s="313"/>
      <c r="S786" s="313"/>
      <c r="T786" s="313"/>
      <c r="U786" s="313"/>
      <c r="V786" s="313"/>
      <c r="W786" s="313"/>
      <c r="X786" s="313"/>
      <c r="Y786" s="313"/>
      <c r="Z786" s="313"/>
    </row>
    <row r="787" spans="1:26" x14ac:dyDescent="0.25">
      <c r="A787" s="313"/>
      <c r="B787" s="322"/>
      <c r="C787" s="322"/>
      <c r="D787" s="313"/>
      <c r="E787" s="323"/>
      <c r="F787" s="312"/>
      <c r="G787" s="312"/>
      <c r="H787" s="324"/>
      <c r="I787" s="324"/>
      <c r="J787" s="313"/>
      <c r="K787" s="312"/>
      <c r="L787" s="313"/>
      <c r="M787" s="313"/>
      <c r="N787" s="313"/>
      <c r="O787" s="313"/>
      <c r="P787" s="313"/>
      <c r="Q787" s="313"/>
      <c r="R787" s="313"/>
      <c r="S787" s="313"/>
      <c r="T787" s="313"/>
      <c r="U787" s="313"/>
      <c r="V787" s="313"/>
      <c r="W787" s="313"/>
      <c r="X787" s="313"/>
      <c r="Y787" s="313"/>
      <c r="Z787" s="313"/>
    </row>
    <row r="788" spans="1:26" x14ac:dyDescent="0.25">
      <c r="A788" s="313"/>
      <c r="B788" s="322"/>
      <c r="C788" s="322"/>
      <c r="D788" s="313"/>
      <c r="E788" s="323"/>
      <c r="F788" s="312"/>
      <c r="G788" s="312"/>
      <c r="H788" s="324"/>
      <c r="I788" s="324"/>
      <c r="J788" s="313"/>
      <c r="K788" s="312"/>
      <c r="L788" s="313"/>
      <c r="M788" s="313"/>
      <c r="N788" s="313"/>
      <c r="O788" s="313"/>
      <c r="P788" s="313"/>
      <c r="Q788" s="313"/>
      <c r="R788" s="313"/>
      <c r="S788" s="313"/>
      <c r="T788" s="313"/>
      <c r="U788" s="313"/>
      <c r="V788" s="313"/>
      <c r="W788" s="313"/>
      <c r="X788" s="313"/>
      <c r="Y788" s="313"/>
      <c r="Z788" s="313"/>
    </row>
    <row r="789" spans="1:26" x14ac:dyDescent="0.25">
      <c r="A789" s="313"/>
      <c r="B789" s="322"/>
      <c r="C789" s="322"/>
      <c r="D789" s="313"/>
      <c r="E789" s="323"/>
      <c r="F789" s="312"/>
      <c r="G789" s="312"/>
      <c r="H789" s="324"/>
      <c r="I789" s="324"/>
      <c r="J789" s="313"/>
      <c r="K789" s="312"/>
      <c r="L789" s="313"/>
      <c r="M789" s="313"/>
      <c r="N789" s="313"/>
      <c r="O789" s="313"/>
      <c r="P789" s="313"/>
      <c r="Q789" s="313"/>
      <c r="R789" s="313"/>
      <c r="S789" s="313"/>
      <c r="T789" s="313"/>
      <c r="U789" s="313"/>
      <c r="V789" s="313"/>
      <c r="W789" s="313"/>
      <c r="X789" s="313"/>
      <c r="Y789" s="313"/>
      <c r="Z789" s="313"/>
    </row>
    <row r="790" spans="1:26" x14ac:dyDescent="0.25">
      <c r="A790" s="313"/>
      <c r="B790" s="322"/>
      <c r="C790" s="322"/>
      <c r="D790" s="313"/>
      <c r="E790" s="323"/>
      <c r="F790" s="312"/>
      <c r="G790" s="312"/>
      <c r="H790" s="324"/>
      <c r="I790" s="324"/>
      <c r="J790" s="313"/>
      <c r="K790" s="312"/>
      <c r="L790" s="313"/>
      <c r="M790" s="313"/>
      <c r="N790" s="313"/>
      <c r="O790" s="313"/>
      <c r="P790" s="313"/>
      <c r="Q790" s="313"/>
      <c r="R790" s="313"/>
      <c r="S790" s="313"/>
      <c r="T790" s="313"/>
      <c r="U790" s="313"/>
      <c r="V790" s="313"/>
      <c r="W790" s="313"/>
      <c r="X790" s="313"/>
      <c r="Y790" s="313"/>
      <c r="Z790" s="313"/>
    </row>
    <row r="791" spans="1:26" x14ac:dyDescent="0.25">
      <c r="A791" s="313"/>
      <c r="B791" s="322"/>
      <c r="C791" s="322"/>
      <c r="D791" s="313"/>
      <c r="E791" s="323"/>
      <c r="F791" s="312"/>
      <c r="G791" s="312"/>
      <c r="H791" s="324"/>
      <c r="I791" s="324"/>
      <c r="J791" s="313"/>
      <c r="K791" s="312"/>
      <c r="L791" s="313"/>
      <c r="M791" s="313"/>
      <c r="N791" s="313"/>
      <c r="O791" s="313"/>
      <c r="P791" s="313"/>
      <c r="Q791" s="313"/>
      <c r="R791" s="313"/>
      <c r="S791" s="313"/>
      <c r="T791" s="313"/>
      <c r="U791" s="313"/>
      <c r="V791" s="313"/>
      <c r="W791" s="313"/>
      <c r="X791" s="313"/>
      <c r="Y791" s="313"/>
      <c r="Z791" s="313"/>
    </row>
    <row r="792" spans="1:26" x14ac:dyDescent="0.25">
      <c r="A792" s="313"/>
      <c r="B792" s="322"/>
      <c r="C792" s="322"/>
      <c r="D792" s="313"/>
      <c r="E792" s="323"/>
      <c r="F792" s="312"/>
      <c r="G792" s="312"/>
      <c r="H792" s="324"/>
      <c r="I792" s="324"/>
      <c r="J792" s="313"/>
      <c r="K792" s="312"/>
      <c r="L792" s="313"/>
      <c r="M792" s="313"/>
      <c r="N792" s="313"/>
      <c r="O792" s="313"/>
      <c r="P792" s="313"/>
      <c r="Q792" s="313"/>
      <c r="R792" s="313"/>
      <c r="S792" s="313"/>
      <c r="T792" s="313"/>
      <c r="U792" s="313"/>
      <c r="V792" s="313"/>
      <c r="W792" s="313"/>
      <c r="X792" s="313"/>
      <c r="Y792" s="313"/>
      <c r="Z792" s="313"/>
    </row>
    <row r="793" spans="1:26" x14ac:dyDescent="0.25">
      <c r="A793" s="313"/>
      <c r="B793" s="322"/>
      <c r="C793" s="322"/>
      <c r="D793" s="313"/>
      <c r="E793" s="323"/>
      <c r="F793" s="312"/>
      <c r="G793" s="312"/>
      <c r="H793" s="324"/>
      <c r="I793" s="324"/>
      <c r="J793" s="313"/>
      <c r="K793" s="312"/>
      <c r="L793" s="313"/>
      <c r="M793" s="313"/>
      <c r="N793" s="313"/>
      <c r="O793" s="313"/>
      <c r="P793" s="313"/>
      <c r="Q793" s="313"/>
      <c r="R793" s="313"/>
      <c r="S793" s="313"/>
      <c r="T793" s="313"/>
      <c r="U793" s="313"/>
      <c r="V793" s="313"/>
      <c r="W793" s="313"/>
      <c r="X793" s="313"/>
      <c r="Y793" s="313"/>
      <c r="Z793" s="313"/>
    </row>
    <row r="794" spans="1:26" x14ac:dyDescent="0.25">
      <c r="A794" s="313"/>
      <c r="B794" s="322"/>
      <c r="C794" s="322"/>
      <c r="D794" s="313"/>
      <c r="E794" s="323"/>
      <c r="F794" s="312"/>
      <c r="G794" s="312"/>
      <c r="H794" s="324"/>
      <c r="I794" s="324"/>
      <c r="J794" s="313"/>
      <c r="K794" s="312"/>
      <c r="L794" s="313"/>
      <c r="M794" s="313"/>
      <c r="N794" s="313"/>
      <c r="O794" s="313"/>
      <c r="P794" s="313"/>
      <c r="Q794" s="313"/>
      <c r="R794" s="313"/>
      <c r="S794" s="313"/>
      <c r="T794" s="313"/>
      <c r="U794" s="313"/>
      <c r="V794" s="313"/>
      <c r="W794" s="313"/>
      <c r="X794" s="313"/>
      <c r="Y794" s="313"/>
      <c r="Z794" s="313"/>
    </row>
    <row r="795" spans="1:26" x14ac:dyDescent="0.25">
      <c r="A795" s="313"/>
      <c r="B795" s="322"/>
      <c r="C795" s="322"/>
      <c r="D795" s="313"/>
      <c r="E795" s="323"/>
      <c r="F795" s="312"/>
      <c r="G795" s="312"/>
      <c r="H795" s="324"/>
      <c r="I795" s="324"/>
      <c r="J795" s="313"/>
      <c r="K795" s="312"/>
      <c r="L795" s="313"/>
      <c r="M795" s="313"/>
      <c r="N795" s="313"/>
      <c r="O795" s="313"/>
      <c r="P795" s="313"/>
      <c r="Q795" s="313"/>
      <c r="R795" s="313"/>
      <c r="S795" s="313"/>
      <c r="T795" s="313"/>
      <c r="U795" s="313"/>
      <c r="V795" s="313"/>
      <c r="W795" s="313"/>
      <c r="X795" s="313"/>
      <c r="Y795" s="313"/>
      <c r="Z795" s="313"/>
    </row>
    <row r="796" spans="1:26" x14ac:dyDescent="0.25">
      <c r="A796" s="313"/>
      <c r="B796" s="322"/>
      <c r="C796" s="322"/>
      <c r="D796" s="313"/>
      <c r="E796" s="323"/>
      <c r="F796" s="312"/>
      <c r="G796" s="312"/>
      <c r="H796" s="324"/>
      <c r="I796" s="324"/>
      <c r="J796" s="313"/>
      <c r="K796" s="312"/>
      <c r="L796" s="313"/>
      <c r="M796" s="313"/>
      <c r="N796" s="313"/>
      <c r="O796" s="313"/>
      <c r="P796" s="313"/>
      <c r="Q796" s="313"/>
      <c r="R796" s="313"/>
      <c r="S796" s="313"/>
      <c r="T796" s="313"/>
      <c r="U796" s="313"/>
      <c r="V796" s="313"/>
      <c r="W796" s="313"/>
      <c r="X796" s="313"/>
      <c r="Y796" s="313"/>
      <c r="Z796" s="313"/>
    </row>
    <row r="797" spans="1:26" x14ac:dyDescent="0.25">
      <c r="A797" s="313"/>
      <c r="B797" s="322"/>
      <c r="C797" s="322"/>
      <c r="D797" s="313"/>
      <c r="E797" s="323"/>
      <c r="F797" s="312"/>
      <c r="G797" s="312"/>
      <c r="H797" s="324"/>
      <c r="I797" s="324"/>
      <c r="J797" s="313"/>
      <c r="K797" s="312"/>
      <c r="L797" s="313"/>
      <c r="M797" s="313"/>
      <c r="N797" s="313"/>
      <c r="O797" s="313"/>
      <c r="P797" s="313"/>
      <c r="Q797" s="313"/>
      <c r="R797" s="313"/>
      <c r="S797" s="313"/>
      <c r="T797" s="313"/>
      <c r="U797" s="313"/>
      <c r="V797" s="313"/>
      <c r="W797" s="313"/>
      <c r="X797" s="313"/>
      <c r="Y797" s="313"/>
      <c r="Z797" s="313"/>
    </row>
    <row r="798" spans="1:26" x14ac:dyDescent="0.25">
      <c r="A798" s="313"/>
      <c r="B798" s="322"/>
      <c r="C798" s="322"/>
      <c r="D798" s="313"/>
      <c r="E798" s="323"/>
      <c r="F798" s="312"/>
      <c r="G798" s="312"/>
      <c r="H798" s="324"/>
      <c r="I798" s="324"/>
      <c r="J798" s="313"/>
      <c r="K798" s="312"/>
      <c r="L798" s="313"/>
      <c r="M798" s="313"/>
      <c r="N798" s="313"/>
      <c r="O798" s="313"/>
      <c r="P798" s="313"/>
      <c r="Q798" s="313"/>
      <c r="R798" s="313"/>
      <c r="S798" s="313"/>
      <c r="T798" s="313"/>
      <c r="U798" s="313"/>
      <c r="V798" s="313"/>
      <c r="W798" s="313"/>
      <c r="X798" s="313"/>
      <c r="Y798" s="313"/>
      <c r="Z798" s="313"/>
    </row>
    <row r="799" spans="1:26" x14ac:dyDescent="0.25">
      <c r="A799" s="313"/>
      <c r="B799" s="322"/>
      <c r="C799" s="322"/>
      <c r="D799" s="313"/>
      <c r="E799" s="323"/>
      <c r="F799" s="312"/>
      <c r="G799" s="312"/>
      <c r="H799" s="324"/>
      <c r="I799" s="324"/>
      <c r="J799" s="313"/>
      <c r="K799" s="312"/>
      <c r="L799" s="313"/>
      <c r="M799" s="313"/>
      <c r="N799" s="313"/>
      <c r="O799" s="313"/>
      <c r="P799" s="313"/>
      <c r="Q799" s="313"/>
      <c r="R799" s="313"/>
      <c r="S799" s="313"/>
      <c r="T799" s="313"/>
      <c r="U799" s="313"/>
      <c r="V799" s="313"/>
      <c r="W799" s="313"/>
      <c r="X799" s="313"/>
      <c r="Y799" s="313"/>
      <c r="Z799" s="313"/>
    </row>
    <row r="800" spans="1:26" x14ac:dyDescent="0.25">
      <c r="A800" s="313"/>
      <c r="B800" s="322"/>
      <c r="C800" s="322"/>
      <c r="D800" s="313"/>
      <c r="E800" s="323"/>
      <c r="F800" s="312"/>
      <c r="G800" s="312"/>
      <c r="H800" s="324"/>
      <c r="I800" s="324"/>
      <c r="J800" s="313"/>
      <c r="K800" s="312"/>
      <c r="L800" s="313"/>
      <c r="M800" s="313"/>
      <c r="N800" s="313"/>
      <c r="O800" s="313"/>
      <c r="P800" s="313"/>
      <c r="Q800" s="313"/>
      <c r="R800" s="313"/>
      <c r="S800" s="313"/>
      <c r="T800" s="313"/>
      <c r="U800" s="313"/>
      <c r="V800" s="313"/>
      <c r="W800" s="313"/>
      <c r="X800" s="313"/>
      <c r="Y800" s="313"/>
      <c r="Z800" s="313"/>
    </row>
    <row r="801" spans="1:26" x14ac:dyDescent="0.25">
      <c r="A801" s="313"/>
      <c r="B801" s="322"/>
      <c r="C801" s="322"/>
      <c r="D801" s="313"/>
      <c r="E801" s="323"/>
      <c r="F801" s="312"/>
      <c r="G801" s="312"/>
      <c r="H801" s="324"/>
      <c r="I801" s="324"/>
      <c r="J801" s="313"/>
      <c r="K801" s="312"/>
      <c r="L801" s="313"/>
      <c r="M801" s="313"/>
      <c r="N801" s="313"/>
      <c r="O801" s="313"/>
      <c r="P801" s="313"/>
      <c r="Q801" s="313"/>
      <c r="R801" s="313"/>
      <c r="S801" s="313"/>
      <c r="T801" s="313"/>
      <c r="U801" s="313"/>
      <c r="V801" s="313"/>
      <c r="W801" s="313"/>
      <c r="X801" s="313"/>
      <c r="Y801" s="313"/>
      <c r="Z801" s="313"/>
    </row>
    <row r="802" spans="1:26" x14ac:dyDescent="0.25">
      <c r="A802" s="313"/>
      <c r="B802" s="322"/>
      <c r="C802" s="322"/>
      <c r="D802" s="313"/>
      <c r="E802" s="323"/>
      <c r="F802" s="312"/>
      <c r="G802" s="312"/>
      <c r="H802" s="324"/>
      <c r="I802" s="324"/>
      <c r="J802" s="313"/>
      <c r="K802" s="312"/>
      <c r="L802" s="313"/>
      <c r="M802" s="313"/>
      <c r="N802" s="313"/>
      <c r="O802" s="313"/>
      <c r="P802" s="313"/>
      <c r="Q802" s="313"/>
      <c r="R802" s="313"/>
      <c r="S802" s="313"/>
      <c r="T802" s="313"/>
      <c r="U802" s="313"/>
      <c r="V802" s="313"/>
      <c r="W802" s="313"/>
      <c r="X802" s="313"/>
      <c r="Y802" s="313"/>
      <c r="Z802" s="313"/>
    </row>
    <row r="803" spans="1:26" x14ac:dyDescent="0.25">
      <c r="A803" s="313"/>
      <c r="B803" s="322"/>
      <c r="C803" s="322"/>
      <c r="D803" s="313"/>
      <c r="E803" s="323"/>
      <c r="F803" s="312"/>
      <c r="G803" s="312"/>
      <c r="H803" s="324"/>
      <c r="I803" s="324"/>
      <c r="J803" s="313"/>
      <c r="K803" s="312"/>
      <c r="L803" s="313"/>
      <c r="M803" s="313"/>
      <c r="N803" s="313"/>
      <c r="O803" s="313"/>
      <c r="P803" s="313"/>
      <c r="Q803" s="313"/>
      <c r="R803" s="313"/>
      <c r="S803" s="313"/>
      <c r="T803" s="313"/>
      <c r="U803" s="313"/>
      <c r="V803" s="313"/>
      <c r="W803" s="313"/>
      <c r="X803" s="313"/>
      <c r="Y803" s="313"/>
      <c r="Z803" s="313"/>
    </row>
    <row r="804" spans="1:26" x14ac:dyDescent="0.25">
      <c r="A804" s="313"/>
      <c r="B804" s="322"/>
      <c r="C804" s="322"/>
      <c r="D804" s="313"/>
      <c r="E804" s="323"/>
      <c r="F804" s="312"/>
      <c r="G804" s="312"/>
      <c r="H804" s="324"/>
      <c r="I804" s="324"/>
      <c r="J804" s="313"/>
      <c r="K804" s="312"/>
      <c r="L804" s="313"/>
      <c r="M804" s="313"/>
      <c r="N804" s="313"/>
      <c r="O804" s="313"/>
      <c r="P804" s="313"/>
      <c r="Q804" s="313"/>
      <c r="R804" s="313"/>
      <c r="S804" s="313"/>
      <c r="T804" s="313"/>
      <c r="U804" s="313"/>
      <c r="V804" s="313"/>
      <c r="W804" s="313"/>
      <c r="X804" s="313"/>
      <c r="Y804" s="313"/>
      <c r="Z804" s="313"/>
    </row>
    <row r="805" spans="1:26" x14ac:dyDescent="0.25">
      <c r="A805" s="313"/>
      <c r="B805" s="322"/>
      <c r="C805" s="322"/>
      <c r="D805" s="313"/>
      <c r="E805" s="323"/>
      <c r="F805" s="312"/>
      <c r="G805" s="312"/>
      <c r="H805" s="324"/>
      <c r="I805" s="324"/>
      <c r="J805" s="313"/>
      <c r="K805" s="312"/>
      <c r="L805" s="313"/>
      <c r="M805" s="313"/>
      <c r="N805" s="313"/>
      <c r="O805" s="313"/>
      <c r="P805" s="313"/>
      <c r="Q805" s="313"/>
      <c r="R805" s="313"/>
      <c r="S805" s="313"/>
      <c r="T805" s="313"/>
      <c r="U805" s="313"/>
      <c r="V805" s="313"/>
      <c r="W805" s="313"/>
      <c r="X805" s="313"/>
      <c r="Y805" s="313"/>
      <c r="Z805" s="313"/>
    </row>
    <row r="806" spans="1:26" x14ac:dyDescent="0.25">
      <c r="A806" s="313"/>
      <c r="B806" s="322"/>
      <c r="C806" s="322"/>
      <c r="D806" s="313"/>
      <c r="E806" s="323"/>
      <c r="F806" s="312"/>
      <c r="G806" s="312"/>
      <c r="H806" s="324"/>
      <c r="I806" s="324"/>
      <c r="J806" s="313"/>
      <c r="K806" s="312"/>
      <c r="L806" s="313"/>
      <c r="M806" s="313"/>
      <c r="N806" s="313"/>
      <c r="O806" s="313"/>
      <c r="P806" s="313"/>
      <c r="Q806" s="313"/>
      <c r="R806" s="313"/>
      <c r="S806" s="313"/>
      <c r="T806" s="313"/>
      <c r="U806" s="313"/>
      <c r="V806" s="313"/>
      <c r="W806" s="313"/>
      <c r="X806" s="313"/>
      <c r="Y806" s="313"/>
      <c r="Z806" s="313"/>
    </row>
    <row r="807" spans="1:26" x14ac:dyDescent="0.25">
      <c r="A807" s="313"/>
      <c r="B807" s="322"/>
      <c r="C807" s="322"/>
      <c r="D807" s="313"/>
      <c r="E807" s="323"/>
      <c r="F807" s="312"/>
      <c r="G807" s="312"/>
      <c r="H807" s="324"/>
      <c r="I807" s="324"/>
      <c r="J807" s="313"/>
      <c r="K807" s="312"/>
      <c r="L807" s="313"/>
      <c r="M807" s="313"/>
      <c r="N807" s="313"/>
      <c r="O807" s="313"/>
      <c r="P807" s="313"/>
      <c r="Q807" s="313"/>
      <c r="R807" s="313"/>
      <c r="S807" s="313"/>
      <c r="T807" s="313"/>
      <c r="U807" s="313"/>
      <c r="V807" s="313"/>
      <c r="W807" s="313"/>
      <c r="X807" s="313"/>
      <c r="Y807" s="313"/>
      <c r="Z807" s="313"/>
    </row>
    <row r="808" spans="1:26" x14ac:dyDescent="0.25">
      <c r="A808" s="313"/>
      <c r="B808" s="322"/>
      <c r="C808" s="322"/>
      <c r="D808" s="313"/>
      <c r="E808" s="323"/>
      <c r="F808" s="312"/>
      <c r="G808" s="312"/>
      <c r="H808" s="324"/>
      <c r="I808" s="324"/>
      <c r="J808" s="313"/>
      <c r="K808" s="312"/>
      <c r="L808" s="313"/>
      <c r="M808" s="313"/>
      <c r="N808" s="313"/>
      <c r="O808" s="313"/>
      <c r="P808" s="313"/>
      <c r="Q808" s="313"/>
      <c r="R808" s="313"/>
      <c r="S808" s="313"/>
      <c r="T808" s="313"/>
      <c r="U808" s="313"/>
      <c r="V808" s="313"/>
      <c r="W808" s="313"/>
      <c r="X808" s="313"/>
      <c r="Y808" s="313"/>
      <c r="Z808" s="313"/>
    </row>
    <row r="809" spans="1:26" x14ac:dyDescent="0.25">
      <c r="A809" s="313"/>
      <c r="B809" s="322"/>
      <c r="C809" s="322"/>
      <c r="D809" s="313"/>
      <c r="E809" s="323"/>
      <c r="F809" s="312"/>
      <c r="G809" s="312"/>
      <c r="H809" s="324"/>
      <c r="I809" s="324"/>
      <c r="J809" s="313"/>
      <c r="K809" s="312"/>
      <c r="L809" s="313"/>
      <c r="M809" s="313"/>
      <c r="N809" s="313"/>
      <c r="O809" s="313"/>
      <c r="P809" s="313"/>
      <c r="Q809" s="313"/>
      <c r="R809" s="313"/>
      <c r="S809" s="313"/>
      <c r="T809" s="313"/>
      <c r="U809" s="313"/>
      <c r="V809" s="313"/>
      <c r="W809" s="313"/>
      <c r="X809" s="313"/>
      <c r="Y809" s="313"/>
      <c r="Z809" s="313"/>
    </row>
    <row r="810" spans="1:26" x14ac:dyDescent="0.25">
      <c r="A810" s="313"/>
      <c r="B810" s="322"/>
      <c r="C810" s="322"/>
      <c r="D810" s="313"/>
      <c r="E810" s="323"/>
      <c r="F810" s="312"/>
      <c r="G810" s="312"/>
      <c r="H810" s="324"/>
      <c r="I810" s="324"/>
      <c r="J810" s="313"/>
      <c r="K810" s="312"/>
      <c r="L810" s="313"/>
      <c r="M810" s="313"/>
      <c r="N810" s="313"/>
      <c r="O810" s="313"/>
      <c r="P810" s="313"/>
      <c r="Q810" s="313"/>
      <c r="R810" s="313"/>
      <c r="S810" s="313"/>
      <c r="T810" s="313"/>
      <c r="U810" s="313"/>
      <c r="V810" s="313"/>
      <c r="W810" s="313"/>
      <c r="X810" s="313"/>
      <c r="Y810" s="313"/>
      <c r="Z810" s="313"/>
    </row>
    <row r="811" spans="1:26" x14ac:dyDescent="0.25">
      <c r="A811" s="313"/>
      <c r="B811" s="322"/>
      <c r="C811" s="322"/>
      <c r="D811" s="313"/>
      <c r="E811" s="323"/>
      <c r="F811" s="312"/>
      <c r="G811" s="312"/>
      <c r="H811" s="324"/>
      <c r="I811" s="324"/>
      <c r="J811" s="313"/>
      <c r="K811" s="312"/>
      <c r="L811" s="313"/>
      <c r="M811" s="313"/>
      <c r="N811" s="313"/>
      <c r="O811" s="313"/>
      <c r="P811" s="313"/>
      <c r="Q811" s="313"/>
      <c r="R811" s="313"/>
      <c r="S811" s="313"/>
      <c r="T811" s="313"/>
      <c r="U811" s="313"/>
      <c r="V811" s="313"/>
      <c r="W811" s="313"/>
      <c r="X811" s="313"/>
      <c r="Y811" s="313"/>
      <c r="Z811" s="313"/>
    </row>
    <row r="812" spans="1:26" x14ac:dyDescent="0.25">
      <c r="A812" s="313"/>
      <c r="B812" s="322"/>
      <c r="C812" s="322"/>
      <c r="D812" s="313"/>
      <c r="E812" s="323"/>
      <c r="F812" s="312"/>
      <c r="G812" s="312"/>
      <c r="H812" s="324"/>
      <c r="I812" s="324"/>
      <c r="J812" s="313"/>
      <c r="K812" s="312"/>
      <c r="L812" s="313"/>
      <c r="M812" s="313"/>
      <c r="N812" s="313"/>
      <c r="O812" s="313"/>
      <c r="P812" s="313"/>
      <c r="Q812" s="313"/>
      <c r="R812" s="313"/>
      <c r="S812" s="313"/>
      <c r="T812" s="313"/>
      <c r="U812" s="313"/>
      <c r="V812" s="313"/>
      <c r="W812" s="313"/>
      <c r="X812" s="313"/>
      <c r="Y812" s="313"/>
      <c r="Z812" s="313"/>
    </row>
    <row r="813" spans="1:26" x14ac:dyDescent="0.25">
      <c r="A813" s="313"/>
      <c r="B813" s="322"/>
      <c r="C813" s="322"/>
      <c r="D813" s="313"/>
      <c r="E813" s="323"/>
      <c r="F813" s="312"/>
      <c r="G813" s="312"/>
      <c r="H813" s="324"/>
      <c r="I813" s="324"/>
      <c r="J813" s="313"/>
      <c r="K813" s="312"/>
      <c r="L813" s="313"/>
      <c r="M813" s="313"/>
      <c r="N813" s="313"/>
      <c r="O813" s="313"/>
      <c r="P813" s="313"/>
      <c r="Q813" s="313"/>
      <c r="R813" s="313"/>
      <c r="S813" s="313"/>
      <c r="T813" s="313"/>
      <c r="U813" s="313"/>
      <c r="V813" s="313"/>
      <c r="W813" s="313"/>
      <c r="X813" s="313"/>
      <c r="Y813" s="313"/>
      <c r="Z813" s="313"/>
    </row>
    <row r="814" spans="1:26" x14ac:dyDescent="0.25">
      <c r="A814" s="313"/>
      <c r="B814" s="322"/>
      <c r="C814" s="322"/>
      <c r="D814" s="313"/>
      <c r="E814" s="323"/>
      <c r="F814" s="312"/>
      <c r="G814" s="312"/>
      <c r="H814" s="324"/>
      <c r="I814" s="324"/>
      <c r="J814" s="313"/>
      <c r="K814" s="312"/>
      <c r="L814" s="313"/>
      <c r="M814" s="313"/>
      <c r="N814" s="313"/>
      <c r="O814" s="313"/>
      <c r="P814" s="313"/>
      <c r="Q814" s="313"/>
      <c r="R814" s="313"/>
      <c r="S814" s="313"/>
      <c r="T814" s="313"/>
      <c r="U814" s="313"/>
      <c r="V814" s="313"/>
      <c r="W814" s="313"/>
      <c r="X814" s="313"/>
      <c r="Y814" s="313"/>
      <c r="Z814" s="313"/>
    </row>
    <row r="815" spans="1:26" x14ac:dyDescent="0.25">
      <c r="A815" s="313"/>
      <c r="B815" s="322"/>
      <c r="C815" s="322"/>
      <c r="D815" s="313"/>
      <c r="E815" s="323"/>
      <c r="F815" s="312"/>
      <c r="G815" s="312"/>
      <c r="H815" s="324"/>
      <c r="I815" s="324"/>
      <c r="J815" s="313"/>
      <c r="K815" s="312"/>
      <c r="L815" s="313"/>
      <c r="M815" s="313"/>
      <c r="N815" s="313"/>
      <c r="O815" s="313"/>
      <c r="P815" s="313"/>
      <c r="Q815" s="313"/>
      <c r="R815" s="313"/>
      <c r="S815" s="313"/>
      <c r="T815" s="313"/>
      <c r="U815" s="313"/>
      <c r="V815" s="313"/>
      <c r="W815" s="313"/>
      <c r="X815" s="313"/>
      <c r="Y815" s="313"/>
      <c r="Z815" s="313"/>
    </row>
    <row r="816" spans="1:26" x14ac:dyDescent="0.25">
      <c r="A816" s="313"/>
      <c r="B816" s="322"/>
      <c r="C816" s="322"/>
      <c r="D816" s="313"/>
      <c r="E816" s="323"/>
      <c r="F816" s="312"/>
      <c r="G816" s="312"/>
      <c r="H816" s="324"/>
      <c r="I816" s="324"/>
      <c r="J816" s="313"/>
      <c r="K816" s="312"/>
      <c r="L816" s="313"/>
      <c r="M816" s="313"/>
      <c r="N816" s="313"/>
      <c r="O816" s="313"/>
      <c r="P816" s="313"/>
      <c r="Q816" s="313"/>
      <c r="R816" s="313"/>
      <c r="S816" s="313"/>
      <c r="T816" s="313"/>
      <c r="U816" s="313"/>
      <c r="V816" s="313"/>
      <c r="W816" s="313"/>
      <c r="X816" s="313"/>
      <c r="Y816" s="313"/>
      <c r="Z816" s="313"/>
    </row>
    <row r="817" spans="1:26" x14ac:dyDescent="0.25">
      <c r="A817" s="313"/>
      <c r="B817" s="322"/>
      <c r="C817" s="322"/>
      <c r="D817" s="313"/>
      <c r="E817" s="323"/>
      <c r="F817" s="312"/>
      <c r="G817" s="312"/>
      <c r="H817" s="324"/>
      <c r="I817" s="324"/>
      <c r="J817" s="313"/>
      <c r="K817" s="312"/>
      <c r="L817" s="313"/>
      <c r="M817" s="313"/>
      <c r="N817" s="313"/>
      <c r="O817" s="313"/>
      <c r="P817" s="313"/>
      <c r="Q817" s="313"/>
      <c r="R817" s="313"/>
      <c r="S817" s="313"/>
      <c r="T817" s="313"/>
      <c r="U817" s="313"/>
      <c r="V817" s="313"/>
      <c r="W817" s="313"/>
      <c r="X817" s="313"/>
      <c r="Y817" s="313"/>
      <c r="Z817" s="313"/>
    </row>
    <row r="818" spans="1:26" x14ac:dyDescent="0.25">
      <c r="A818" s="313"/>
      <c r="B818" s="322"/>
      <c r="C818" s="322"/>
      <c r="D818" s="313"/>
      <c r="E818" s="323"/>
      <c r="F818" s="312"/>
      <c r="G818" s="312"/>
      <c r="H818" s="324"/>
      <c r="I818" s="324"/>
      <c r="J818" s="313"/>
      <c r="K818" s="312"/>
      <c r="L818" s="313"/>
      <c r="M818" s="313"/>
      <c r="N818" s="313"/>
      <c r="O818" s="313"/>
      <c r="P818" s="313"/>
      <c r="Q818" s="313"/>
      <c r="R818" s="313"/>
      <c r="S818" s="313"/>
      <c r="T818" s="313"/>
      <c r="U818" s="313"/>
      <c r="V818" s="313"/>
      <c r="W818" s="313"/>
      <c r="X818" s="313"/>
      <c r="Y818" s="313"/>
      <c r="Z818" s="313"/>
    </row>
    <row r="819" spans="1:26" x14ac:dyDescent="0.25">
      <c r="A819" s="313"/>
      <c r="B819" s="322"/>
      <c r="C819" s="322"/>
      <c r="D819" s="313"/>
      <c r="E819" s="323"/>
      <c r="F819" s="312"/>
      <c r="G819" s="312"/>
      <c r="H819" s="324"/>
      <c r="I819" s="324"/>
      <c r="J819" s="313"/>
      <c r="K819" s="312"/>
      <c r="L819" s="313"/>
      <c r="M819" s="313"/>
      <c r="N819" s="313"/>
      <c r="O819" s="313"/>
      <c r="P819" s="313"/>
      <c r="Q819" s="313"/>
      <c r="R819" s="313"/>
      <c r="S819" s="313"/>
      <c r="T819" s="313"/>
      <c r="U819" s="313"/>
      <c r="V819" s="313"/>
      <c r="W819" s="313"/>
      <c r="X819" s="313"/>
      <c r="Y819" s="313"/>
      <c r="Z819" s="313"/>
    </row>
    <row r="820" spans="1:26" x14ac:dyDescent="0.25">
      <c r="A820" s="313"/>
      <c r="B820" s="322"/>
      <c r="C820" s="322"/>
      <c r="D820" s="313"/>
      <c r="E820" s="323"/>
      <c r="F820" s="312"/>
      <c r="G820" s="312"/>
      <c r="H820" s="324"/>
      <c r="I820" s="324"/>
      <c r="J820" s="313"/>
      <c r="K820" s="312"/>
      <c r="L820" s="313"/>
      <c r="M820" s="313"/>
      <c r="N820" s="313"/>
      <c r="O820" s="313"/>
      <c r="P820" s="313"/>
      <c r="Q820" s="313"/>
      <c r="R820" s="313"/>
      <c r="S820" s="313"/>
      <c r="T820" s="313"/>
      <c r="U820" s="313"/>
      <c r="V820" s="313"/>
      <c r="W820" s="313"/>
      <c r="X820" s="313"/>
      <c r="Y820" s="313"/>
      <c r="Z820" s="313"/>
    </row>
    <row r="821" spans="1:26" x14ac:dyDescent="0.25">
      <c r="A821" s="313"/>
      <c r="B821" s="322"/>
      <c r="C821" s="322"/>
      <c r="D821" s="313"/>
      <c r="E821" s="323"/>
      <c r="F821" s="312"/>
      <c r="G821" s="312"/>
      <c r="H821" s="324"/>
      <c r="I821" s="324"/>
      <c r="J821" s="313"/>
      <c r="K821" s="312"/>
      <c r="L821" s="313"/>
      <c r="M821" s="313"/>
      <c r="N821" s="313"/>
      <c r="O821" s="313"/>
      <c r="P821" s="313"/>
      <c r="Q821" s="313"/>
      <c r="R821" s="313"/>
      <c r="S821" s="313"/>
      <c r="T821" s="313"/>
      <c r="U821" s="313"/>
      <c r="V821" s="313"/>
      <c r="W821" s="313"/>
      <c r="X821" s="313"/>
      <c r="Y821" s="313"/>
      <c r="Z821" s="313"/>
    </row>
    <row r="822" spans="1:26" x14ac:dyDescent="0.25">
      <c r="A822" s="313"/>
      <c r="B822" s="322"/>
      <c r="C822" s="322"/>
      <c r="D822" s="313"/>
      <c r="E822" s="323"/>
      <c r="F822" s="312"/>
      <c r="G822" s="312"/>
      <c r="H822" s="324"/>
      <c r="I822" s="324"/>
      <c r="J822" s="313"/>
      <c r="K822" s="312"/>
      <c r="L822" s="313"/>
      <c r="M822" s="313"/>
      <c r="N822" s="313"/>
      <c r="O822" s="313"/>
      <c r="P822" s="313"/>
      <c r="Q822" s="313"/>
      <c r="R822" s="313"/>
      <c r="S822" s="313"/>
      <c r="T822" s="313"/>
      <c r="U822" s="313"/>
      <c r="V822" s="313"/>
      <c r="W822" s="313"/>
      <c r="X822" s="313"/>
      <c r="Y822" s="313"/>
      <c r="Z822" s="313"/>
    </row>
    <row r="823" spans="1:26" x14ac:dyDescent="0.25">
      <c r="A823" s="313"/>
      <c r="B823" s="322"/>
      <c r="C823" s="322"/>
      <c r="D823" s="313"/>
      <c r="E823" s="323"/>
      <c r="F823" s="312"/>
      <c r="G823" s="312"/>
      <c r="H823" s="324"/>
      <c r="I823" s="324"/>
      <c r="J823" s="313"/>
      <c r="K823" s="312"/>
      <c r="L823" s="313"/>
      <c r="M823" s="313"/>
      <c r="N823" s="313"/>
      <c r="O823" s="313"/>
      <c r="P823" s="313"/>
      <c r="Q823" s="313"/>
      <c r="R823" s="313"/>
      <c r="S823" s="313"/>
      <c r="T823" s="313"/>
      <c r="U823" s="313"/>
      <c r="V823" s="313"/>
      <c r="W823" s="313"/>
      <c r="X823" s="313"/>
      <c r="Y823" s="313"/>
      <c r="Z823" s="313"/>
    </row>
    <row r="824" spans="1:26" x14ac:dyDescent="0.25">
      <c r="A824" s="313"/>
      <c r="B824" s="322"/>
      <c r="C824" s="322"/>
      <c r="D824" s="313"/>
      <c r="E824" s="323"/>
      <c r="F824" s="312"/>
      <c r="G824" s="312"/>
      <c r="H824" s="324"/>
      <c r="I824" s="324"/>
      <c r="J824" s="313"/>
      <c r="K824" s="312"/>
      <c r="L824" s="313"/>
      <c r="M824" s="313"/>
      <c r="N824" s="313"/>
      <c r="O824" s="313"/>
      <c r="P824" s="313"/>
      <c r="Q824" s="313"/>
      <c r="R824" s="313"/>
      <c r="S824" s="313"/>
      <c r="T824" s="313"/>
      <c r="U824" s="313"/>
      <c r="V824" s="313"/>
      <c r="W824" s="313"/>
      <c r="X824" s="313"/>
      <c r="Y824" s="313"/>
      <c r="Z824" s="313"/>
    </row>
    <row r="825" spans="1:26" x14ac:dyDescent="0.25">
      <c r="A825" s="313"/>
      <c r="B825" s="322"/>
      <c r="C825" s="322"/>
      <c r="D825" s="313"/>
      <c r="E825" s="323"/>
      <c r="F825" s="312"/>
      <c r="G825" s="312"/>
      <c r="H825" s="324"/>
      <c r="I825" s="324"/>
      <c r="J825" s="313"/>
      <c r="K825" s="312"/>
      <c r="L825" s="313"/>
      <c r="M825" s="313"/>
      <c r="N825" s="313"/>
      <c r="O825" s="313"/>
      <c r="P825" s="313"/>
      <c r="Q825" s="313"/>
      <c r="R825" s="313"/>
      <c r="S825" s="313"/>
      <c r="T825" s="313"/>
      <c r="U825" s="313"/>
      <c r="V825" s="313"/>
      <c r="W825" s="313"/>
      <c r="X825" s="313"/>
      <c r="Y825" s="313"/>
      <c r="Z825" s="313"/>
    </row>
    <row r="826" spans="1:26" x14ac:dyDescent="0.25">
      <c r="A826" s="313"/>
      <c r="B826" s="322"/>
      <c r="C826" s="322"/>
      <c r="D826" s="313"/>
      <c r="E826" s="323"/>
      <c r="F826" s="312"/>
      <c r="G826" s="312"/>
      <c r="H826" s="324"/>
      <c r="I826" s="324"/>
      <c r="J826" s="313"/>
      <c r="K826" s="312"/>
      <c r="L826" s="313"/>
      <c r="M826" s="313"/>
      <c r="N826" s="313"/>
      <c r="O826" s="313"/>
      <c r="P826" s="313"/>
      <c r="Q826" s="313"/>
      <c r="R826" s="313"/>
      <c r="S826" s="313"/>
      <c r="T826" s="313"/>
      <c r="U826" s="313"/>
      <c r="V826" s="313"/>
      <c r="W826" s="313"/>
      <c r="X826" s="313"/>
      <c r="Y826" s="313"/>
      <c r="Z826" s="313"/>
    </row>
    <row r="827" spans="1:26" x14ac:dyDescent="0.25">
      <c r="A827" s="313"/>
      <c r="B827" s="322"/>
      <c r="C827" s="322"/>
      <c r="D827" s="313"/>
      <c r="E827" s="323"/>
      <c r="F827" s="312"/>
      <c r="G827" s="312"/>
      <c r="H827" s="324"/>
      <c r="I827" s="324"/>
      <c r="J827" s="313"/>
      <c r="K827" s="312"/>
      <c r="L827" s="313"/>
      <c r="M827" s="313"/>
      <c r="N827" s="313"/>
      <c r="O827" s="313"/>
      <c r="P827" s="313"/>
      <c r="Q827" s="313"/>
      <c r="R827" s="313"/>
      <c r="S827" s="313"/>
      <c r="T827" s="313"/>
      <c r="U827" s="313"/>
      <c r="V827" s="313"/>
      <c r="W827" s="313"/>
      <c r="X827" s="313"/>
      <c r="Y827" s="313"/>
      <c r="Z827" s="313"/>
    </row>
    <row r="828" spans="1:26" x14ac:dyDescent="0.25">
      <c r="A828" s="313"/>
      <c r="B828" s="322"/>
      <c r="C828" s="322"/>
      <c r="D828" s="313"/>
      <c r="E828" s="323"/>
      <c r="F828" s="312"/>
      <c r="G828" s="312"/>
      <c r="H828" s="324"/>
      <c r="I828" s="324"/>
      <c r="J828" s="313"/>
      <c r="K828" s="312"/>
      <c r="L828" s="313"/>
      <c r="M828" s="313"/>
      <c r="N828" s="313"/>
      <c r="O828" s="313"/>
      <c r="P828" s="313"/>
      <c r="Q828" s="313"/>
      <c r="R828" s="313"/>
      <c r="S828" s="313"/>
      <c r="T828" s="313"/>
      <c r="U828" s="313"/>
      <c r="V828" s="313"/>
      <c r="W828" s="313"/>
      <c r="X828" s="313"/>
      <c r="Y828" s="313"/>
      <c r="Z828" s="313"/>
    </row>
    <row r="829" spans="1:26" x14ac:dyDescent="0.25">
      <c r="A829" s="313"/>
      <c r="B829" s="322"/>
      <c r="C829" s="322"/>
      <c r="D829" s="313"/>
      <c r="E829" s="323"/>
      <c r="F829" s="312"/>
      <c r="G829" s="312"/>
      <c r="H829" s="324"/>
      <c r="I829" s="324"/>
      <c r="J829" s="313"/>
      <c r="K829" s="312"/>
      <c r="L829" s="313"/>
      <c r="M829" s="313"/>
      <c r="N829" s="313"/>
      <c r="O829" s="313"/>
      <c r="P829" s="313"/>
      <c r="Q829" s="313"/>
      <c r="R829" s="313"/>
      <c r="S829" s="313"/>
      <c r="T829" s="313"/>
      <c r="U829" s="313"/>
      <c r="V829" s="313"/>
      <c r="W829" s="313"/>
      <c r="X829" s="313"/>
      <c r="Y829" s="313"/>
      <c r="Z829" s="313"/>
    </row>
    <row r="830" spans="1:26" x14ac:dyDescent="0.25">
      <c r="A830" s="313"/>
      <c r="B830" s="322"/>
      <c r="C830" s="322"/>
      <c r="D830" s="313"/>
      <c r="E830" s="323"/>
      <c r="F830" s="312"/>
      <c r="G830" s="312"/>
      <c r="H830" s="324"/>
      <c r="I830" s="324"/>
      <c r="J830" s="313"/>
      <c r="K830" s="312"/>
      <c r="L830" s="313"/>
      <c r="M830" s="313"/>
      <c r="N830" s="313"/>
      <c r="O830" s="313"/>
      <c r="P830" s="313"/>
      <c r="Q830" s="313"/>
      <c r="R830" s="313"/>
      <c r="S830" s="313"/>
      <c r="T830" s="313"/>
      <c r="U830" s="313"/>
      <c r="V830" s="313"/>
      <c r="W830" s="313"/>
      <c r="X830" s="313"/>
      <c r="Y830" s="313"/>
      <c r="Z830" s="313"/>
    </row>
    <row r="831" spans="1:26" x14ac:dyDescent="0.25">
      <c r="A831" s="313"/>
      <c r="B831" s="322"/>
      <c r="C831" s="322"/>
      <c r="D831" s="313"/>
      <c r="E831" s="323"/>
      <c r="F831" s="312"/>
      <c r="G831" s="312"/>
      <c r="H831" s="324"/>
      <c r="I831" s="324"/>
      <c r="J831" s="313"/>
      <c r="K831" s="312"/>
      <c r="L831" s="313"/>
      <c r="M831" s="313"/>
      <c r="N831" s="313"/>
      <c r="O831" s="313"/>
      <c r="P831" s="313"/>
      <c r="Q831" s="313"/>
      <c r="R831" s="313"/>
      <c r="S831" s="313"/>
      <c r="T831" s="313"/>
      <c r="U831" s="313"/>
      <c r="V831" s="313"/>
      <c r="W831" s="313"/>
      <c r="X831" s="313"/>
      <c r="Y831" s="313"/>
      <c r="Z831" s="313"/>
    </row>
    <row r="832" spans="1:26" x14ac:dyDescent="0.25">
      <c r="A832" s="313"/>
      <c r="B832" s="322"/>
      <c r="C832" s="322"/>
      <c r="D832" s="313"/>
      <c r="E832" s="323"/>
      <c r="F832" s="312"/>
      <c r="G832" s="312"/>
      <c r="H832" s="324"/>
      <c r="I832" s="324"/>
      <c r="J832" s="313"/>
      <c r="K832" s="312"/>
      <c r="L832" s="313"/>
      <c r="M832" s="313"/>
      <c r="N832" s="313"/>
      <c r="O832" s="313"/>
      <c r="P832" s="313"/>
      <c r="Q832" s="313"/>
      <c r="R832" s="313"/>
      <c r="S832" s="313"/>
      <c r="T832" s="313"/>
      <c r="U832" s="313"/>
      <c r="V832" s="313"/>
      <c r="W832" s="313"/>
      <c r="X832" s="313"/>
      <c r="Y832" s="313"/>
      <c r="Z832" s="313"/>
    </row>
    <row r="833" spans="1:26" x14ac:dyDescent="0.25">
      <c r="A833" s="313"/>
      <c r="B833" s="322"/>
      <c r="C833" s="322"/>
      <c r="D833" s="313"/>
      <c r="E833" s="323"/>
      <c r="F833" s="312"/>
      <c r="G833" s="312"/>
      <c r="H833" s="324"/>
      <c r="I833" s="324"/>
      <c r="J833" s="313"/>
      <c r="K833" s="312"/>
      <c r="L833" s="313"/>
      <c r="M833" s="313"/>
      <c r="N833" s="313"/>
      <c r="O833" s="313"/>
      <c r="P833" s="313"/>
      <c r="Q833" s="313"/>
      <c r="R833" s="313"/>
      <c r="S833" s="313"/>
      <c r="T833" s="313"/>
      <c r="U833" s="313"/>
      <c r="V833" s="313"/>
      <c r="W833" s="313"/>
      <c r="X833" s="313"/>
      <c r="Y833" s="313"/>
      <c r="Z833" s="313"/>
    </row>
    <row r="834" spans="1:26" x14ac:dyDescent="0.25">
      <c r="A834" s="313"/>
      <c r="B834" s="322"/>
      <c r="C834" s="322"/>
      <c r="D834" s="313"/>
      <c r="E834" s="323"/>
      <c r="F834" s="312"/>
      <c r="G834" s="312"/>
      <c r="H834" s="324"/>
      <c r="I834" s="324"/>
      <c r="J834" s="313"/>
      <c r="K834" s="312"/>
      <c r="L834" s="313"/>
      <c r="M834" s="313"/>
      <c r="N834" s="313"/>
      <c r="O834" s="313"/>
      <c r="P834" s="313"/>
      <c r="Q834" s="313"/>
      <c r="R834" s="313"/>
      <c r="S834" s="313"/>
      <c r="T834" s="313"/>
      <c r="U834" s="313"/>
      <c r="V834" s="313"/>
      <c r="W834" s="313"/>
      <c r="X834" s="313"/>
      <c r="Y834" s="313"/>
      <c r="Z834" s="313"/>
    </row>
    <row r="835" spans="1:26" x14ac:dyDescent="0.25">
      <c r="A835" s="313"/>
      <c r="B835" s="322"/>
      <c r="C835" s="322"/>
      <c r="D835" s="313"/>
      <c r="E835" s="323"/>
      <c r="F835" s="312"/>
      <c r="G835" s="312"/>
      <c r="H835" s="324"/>
      <c r="I835" s="324"/>
      <c r="J835" s="313"/>
      <c r="K835" s="312"/>
      <c r="L835" s="313"/>
      <c r="M835" s="313"/>
      <c r="N835" s="313"/>
      <c r="O835" s="313"/>
      <c r="P835" s="313"/>
      <c r="Q835" s="313"/>
      <c r="R835" s="313"/>
      <c r="S835" s="313"/>
      <c r="T835" s="313"/>
      <c r="U835" s="313"/>
      <c r="V835" s="313"/>
      <c r="W835" s="313"/>
      <c r="X835" s="313"/>
      <c r="Y835" s="313"/>
      <c r="Z835" s="313"/>
    </row>
    <row r="836" spans="1:26" x14ac:dyDescent="0.25">
      <c r="A836" s="313"/>
      <c r="B836" s="322"/>
      <c r="C836" s="322"/>
      <c r="D836" s="313"/>
      <c r="E836" s="323"/>
      <c r="F836" s="312"/>
      <c r="G836" s="312"/>
      <c r="H836" s="324"/>
      <c r="I836" s="324"/>
      <c r="J836" s="313"/>
      <c r="K836" s="312"/>
      <c r="L836" s="313"/>
      <c r="M836" s="313"/>
      <c r="N836" s="313"/>
      <c r="O836" s="313"/>
      <c r="P836" s="313"/>
      <c r="Q836" s="313"/>
      <c r="R836" s="313"/>
      <c r="S836" s="313"/>
      <c r="T836" s="313"/>
      <c r="U836" s="313"/>
      <c r="V836" s="313"/>
      <c r="W836" s="313"/>
      <c r="X836" s="313"/>
      <c r="Y836" s="313"/>
      <c r="Z836" s="313"/>
    </row>
    <row r="837" spans="1:26" x14ac:dyDescent="0.25">
      <c r="A837" s="313"/>
      <c r="B837" s="322"/>
      <c r="C837" s="322"/>
      <c r="D837" s="313"/>
      <c r="E837" s="323"/>
      <c r="F837" s="312"/>
      <c r="G837" s="312"/>
      <c r="H837" s="324"/>
      <c r="I837" s="324"/>
      <c r="J837" s="313"/>
      <c r="K837" s="312"/>
      <c r="L837" s="313"/>
      <c r="M837" s="313"/>
      <c r="N837" s="313"/>
      <c r="O837" s="313"/>
      <c r="P837" s="313"/>
      <c r="Q837" s="313"/>
      <c r="R837" s="313"/>
      <c r="S837" s="313"/>
      <c r="T837" s="313"/>
      <c r="U837" s="313"/>
      <c r="V837" s="313"/>
      <c r="W837" s="313"/>
      <c r="X837" s="313"/>
      <c r="Y837" s="313"/>
      <c r="Z837" s="313"/>
    </row>
    <row r="838" spans="1:26" x14ac:dyDescent="0.25">
      <c r="A838" s="313"/>
      <c r="B838" s="322"/>
      <c r="C838" s="322"/>
      <c r="D838" s="313"/>
      <c r="E838" s="323"/>
      <c r="F838" s="312"/>
      <c r="G838" s="312"/>
      <c r="H838" s="324"/>
      <c r="I838" s="324"/>
      <c r="J838" s="313"/>
      <c r="K838" s="312"/>
      <c r="L838" s="313"/>
      <c r="M838" s="313"/>
      <c r="N838" s="313"/>
      <c r="O838" s="313"/>
      <c r="P838" s="313"/>
      <c r="Q838" s="313"/>
      <c r="R838" s="313"/>
      <c r="S838" s="313"/>
      <c r="T838" s="313"/>
      <c r="U838" s="313"/>
      <c r="V838" s="313"/>
      <c r="W838" s="313"/>
      <c r="X838" s="313"/>
      <c r="Y838" s="313"/>
      <c r="Z838" s="313"/>
    </row>
    <row r="839" spans="1:26" x14ac:dyDescent="0.25">
      <c r="A839" s="313"/>
      <c r="B839" s="322"/>
      <c r="C839" s="322"/>
      <c r="D839" s="313"/>
      <c r="E839" s="323"/>
      <c r="F839" s="312"/>
      <c r="G839" s="312"/>
      <c r="H839" s="324"/>
      <c r="I839" s="324"/>
      <c r="J839" s="313"/>
      <c r="K839" s="312"/>
      <c r="L839" s="313"/>
      <c r="M839" s="313"/>
      <c r="N839" s="313"/>
      <c r="O839" s="313"/>
      <c r="P839" s="313"/>
      <c r="Q839" s="313"/>
      <c r="R839" s="313"/>
      <c r="S839" s="313"/>
      <c r="T839" s="313"/>
      <c r="U839" s="313"/>
      <c r="V839" s="313"/>
      <c r="W839" s="313"/>
      <c r="X839" s="313"/>
      <c r="Y839" s="313"/>
      <c r="Z839" s="313"/>
    </row>
    <row r="840" spans="1:26" x14ac:dyDescent="0.25">
      <c r="A840" s="313"/>
      <c r="B840" s="322"/>
      <c r="C840" s="322"/>
      <c r="D840" s="313"/>
      <c r="E840" s="323"/>
      <c r="F840" s="312"/>
      <c r="G840" s="312"/>
      <c r="H840" s="324"/>
      <c r="I840" s="324"/>
      <c r="J840" s="313"/>
      <c r="K840" s="312"/>
      <c r="L840" s="313"/>
      <c r="M840" s="313"/>
      <c r="N840" s="313"/>
      <c r="O840" s="313"/>
      <c r="P840" s="313"/>
      <c r="Q840" s="313"/>
      <c r="R840" s="313"/>
      <c r="S840" s="313"/>
      <c r="T840" s="313"/>
      <c r="U840" s="313"/>
      <c r="V840" s="313"/>
      <c r="W840" s="313"/>
      <c r="X840" s="313"/>
      <c r="Y840" s="313"/>
      <c r="Z840" s="313"/>
    </row>
    <row r="841" spans="1:26" x14ac:dyDescent="0.25">
      <c r="A841" s="313"/>
      <c r="B841" s="322"/>
      <c r="C841" s="322"/>
      <c r="D841" s="313"/>
      <c r="E841" s="323"/>
      <c r="F841" s="312"/>
      <c r="G841" s="312"/>
      <c r="H841" s="324"/>
      <c r="I841" s="324"/>
      <c r="J841" s="313"/>
      <c r="K841" s="312"/>
      <c r="L841" s="313"/>
      <c r="M841" s="313"/>
      <c r="N841" s="313"/>
      <c r="O841" s="313"/>
      <c r="P841" s="313"/>
      <c r="Q841" s="313"/>
      <c r="R841" s="313"/>
      <c r="S841" s="313"/>
      <c r="T841" s="313"/>
      <c r="U841" s="313"/>
      <c r="V841" s="313"/>
      <c r="W841" s="313"/>
      <c r="X841" s="313"/>
      <c r="Y841" s="313"/>
      <c r="Z841" s="313"/>
    </row>
    <row r="842" spans="1:26" x14ac:dyDescent="0.25">
      <c r="A842" s="313"/>
      <c r="B842" s="322"/>
      <c r="C842" s="322"/>
      <c r="D842" s="313"/>
      <c r="E842" s="323"/>
      <c r="F842" s="312"/>
      <c r="G842" s="312"/>
      <c r="H842" s="324"/>
      <c r="I842" s="324"/>
      <c r="J842" s="313"/>
      <c r="K842" s="312"/>
      <c r="L842" s="313"/>
      <c r="M842" s="313"/>
      <c r="N842" s="313"/>
      <c r="O842" s="313"/>
      <c r="P842" s="313"/>
      <c r="Q842" s="313"/>
      <c r="R842" s="313"/>
      <c r="S842" s="313"/>
      <c r="T842" s="313"/>
      <c r="U842" s="313"/>
      <c r="V842" s="313"/>
      <c r="W842" s="313"/>
      <c r="X842" s="313"/>
      <c r="Y842" s="313"/>
      <c r="Z842" s="313"/>
    </row>
    <row r="843" spans="1:26" x14ac:dyDescent="0.25">
      <c r="A843" s="313"/>
      <c r="B843" s="322"/>
      <c r="C843" s="322"/>
      <c r="D843" s="313"/>
      <c r="E843" s="323"/>
      <c r="F843" s="312"/>
      <c r="G843" s="312"/>
      <c r="H843" s="324"/>
      <c r="I843" s="324"/>
      <c r="J843" s="313"/>
      <c r="K843" s="312"/>
      <c r="L843" s="313"/>
      <c r="M843" s="313"/>
      <c r="N843" s="313"/>
      <c r="O843" s="313"/>
      <c r="P843" s="313"/>
      <c r="Q843" s="313"/>
      <c r="R843" s="313"/>
      <c r="S843" s="313"/>
      <c r="T843" s="313"/>
      <c r="U843" s="313"/>
      <c r="V843" s="313"/>
      <c r="W843" s="313"/>
      <c r="X843" s="313"/>
      <c r="Y843" s="313"/>
      <c r="Z843" s="313"/>
    </row>
    <row r="844" spans="1:26" x14ac:dyDescent="0.25">
      <c r="A844" s="313"/>
      <c r="B844" s="322"/>
      <c r="C844" s="322"/>
      <c r="D844" s="313"/>
      <c r="E844" s="323"/>
      <c r="F844" s="312"/>
      <c r="G844" s="312"/>
      <c r="H844" s="324"/>
      <c r="I844" s="324"/>
      <c r="J844" s="313"/>
      <c r="K844" s="312"/>
      <c r="L844" s="313"/>
      <c r="M844" s="313"/>
      <c r="N844" s="313"/>
      <c r="O844" s="313"/>
      <c r="P844" s="313"/>
      <c r="Q844" s="313"/>
      <c r="R844" s="313"/>
      <c r="S844" s="313"/>
      <c r="T844" s="313"/>
      <c r="U844" s="313"/>
      <c r="V844" s="313"/>
      <c r="W844" s="313"/>
      <c r="X844" s="313"/>
      <c r="Y844" s="313"/>
      <c r="Z844" s="313"/>
    </row>
    <row r="845" spans="1:26" x14ac:dyDescent="0.25">
      <c r="A845" s="313"/>
      <c r="B845" s="322"/>
      <c r="C845" s="322"/>
      <c r="D845" s="313"/>
      <c r="E845" s="323"/>
      <c r="F845" s="312"/>
      <c r="G845" s="312"/>
      <c r="H845" s="324"/>
      <c r="I845" s="324"/>
      <c r="J845" s="313"/>
      <c r="K845" s="312"/>
      <c r="L845" s="313"/>
      <c r="M845" s="313"/>
      <c r="N845" s="313"/>
      <c r="O845" s="313"/>
      <c r="P845" s="313"/>
      <c r="Q845" s="313"/>
      <c r="R845" s="313"/>
      <c r="S845" s="313"/>
      <c r="T845" s="313"/>
      <c r="U845" s="313"/>
      <c r="V845" s="313"/>
      <c r="W845" s="313"/>
      <c r="X845" s="313"/>
      <c r="Y845" s="313"/>
      <c r="Z845" s="313"/>
    </row>
    <row r="846" spans="1:26" x14ac:dyDescent="0.25">
      <c r="A846" s="313"/>
      <c r="B846" s="322"/>
      <c r="C846" s="322"/>
      <c r="D846" s="313"/>
      <c r="E846" s="323"/>
      <c r="F846" s="312"/>
      <c r="G846" s="312"/>
      <c r="H846" s="324"/>
      <c r="I846" s="324"/>
      <c r="J846" s="313"/>
      <c r="K846" s="312"/>
      <c r="L846" s="313"/>
      <c r="M846" s="313"/>
      <c r="N846" s="313"/>
      <c r="O846" s="313"/>
      <c r="P846" s="313"/>
      <c r="Q846" s="313"/>
      <c r="R846" s="313"/>
      <c r="S846" s="313"/>
      <c r="T846" s="313"/>
      <c r="U846" s="313"/>
      <c r="V846" s="313"/>
      <c r="W846" s="313"/>
      <c r="X846" s="313"/>
      <c r="Y846" s="313"/>
      <c r="Z846" s="313"/>
    </row>
    <row r="847" spans="1:26" x14ac:dyDescent="0.25">
      <c r="A847" s="313"/>
      <c r="B847" s="322"/>
      <c r="C847" s="322"/>
      <c r="D847" s="313"/>
      <c r="E847" s="323"/>
      <c r="F847" s="312"/>
      <c r="G847" s="312"/>
      <c r="H847" s="324"/>
      <c r="I847" s="324"/>
      <c r="J847" s="313"/>
      <c r="K847" s="312"/>
      <c r="L847" s="313"/>
      <c r="M847" s="313"/>
      <c r="N847" s="313"/>
      <c r="O847" s="313"/>
      <c r="P847" s="313"/>
      <c r="Q847" s="313"/>
      <c r="R847" s="313"/>
      <c r="S847" s="313"/>
      <c r="T847" s="313"/>
      <c r="U847" s="313"/>
      <c r="V847" s="313"/>
      <c r="W847" s="313"/>
      <c r="X847" s="313"/>
      <c r="Y847" s="313"/>
      <c r="Z847" s="313"/>
    </row>
    <row r="848" spans="1:26" x14ac:dyDescent="0.25">
      <c r="A848" s="313"/>
      <c r="B848" s="322"/>
      <c r="C848" s="322"/>
      <c r="D848" s="313"/>
      <c r="E848" s="323"/>
      <c r="F848" s="312"/>
      <c r="G848" s="312"/>
      <c r="H848" s="324"/>
      <c r="I848" s="324"/>
      <c r="J848" s="313"/>
      <c r="K848" s="312"/>
      <c r="L848" s="313"/>
      <c r="M848" s="313"/>
      <c r="N848" s="313"/>
      <c r="O848" s="313"/>
      <c r="P848" s="313"/>
      <c r="Q848" s="313"/>
      <c r="R848" s="313"/>
      <c r="S848" s="313"/>
      <c r="T848" s="313"/>
      <c r="U848" s="313"/>
      <c r="V848" s="313"/>
      <c r="W848" s="313"/>
      <c r="X848" s="313"/>
      <c r="Y848" s="313"/>
      <c r="Z848" s="313"/>
    </row>
    <row r="849" spans="1:26" x14ac:dyDescent="0.25">
      <c r="A849" s="313"/>
      <c r="B849" s="322"/>
      <c r="C849" s="322"/>
      <c r="D849" s="313"/>
      <c r="E849" s="323"/>
      <c r="F849" s="312"/>
      <c r="G849" s="312"/>
      <c r="H849" s="324"/>
      <c r="I849" s="324"/>
      <c r="J849" s="313"/>
      <c r="K849" s="312"/>
      <c r="L849" s="313"/>
      <c r="M849" s="313"/>
      <c r="N849" s="313"/>
      <c r="O849" s="313"/>
      <c r="P849" s="313"/>
      <c r="Q849" s="313"/>
      <c r="R849" s="313"/>
      <c r="S849" s="313"/>
      <c r="T849" s="313"/>
      <c r="U849" s="313"/>
      <c r="V849" s="313"/>
      <c r="W849" s="313"/>
      <c r="X849" s="313"/>
      <c r="Y849" s="313"/>
      <c r="Z849" s="313"/>
    </row>
    <row r="850" spans="1:26" x14ac:dyDescent="0.25">
      <c r="A850" s="313"/>
      <c r="B850" s="322"/>
      <c r="C850" s="322"/>
      <c r="D850" s="313"/>
      <c r="E850" s="323"/>
      <c r="F850" s="312"/>
      <c r="G850" s="312"/>
      <c r="H850" s="324"/>
      <c r="I850" s="324"/>
      <c r="J850" s="313"/>
      <c r="K850" s="312"/>
      <c r="L850" s="313"/>
      <c r="M850" s="313"/>
      <c r="N850" s="313"/>
      <c r="O850" s="313"/>
      <c r="P850" s="313"/>
      <c r="Q850" s="313"/>
      <c r="R850" s="313"/>
      <c r="S850" s="313"/>
      <c r="T850" s="313"/>
      <c r="U850" s="313"/>
      <c r="V850" s="313"/>
      <c r="W850" s="313"/>
      <c r="X850" s="313"/>
      <c r="Y850" s="313"/>
      <c r="Z850" s="313"/>
    </row>
    <row r="851" spans="1:26" x14ac:dyDescent="0.25">
      <c r="A851" s="313"/>
      <c r="B851" s="322"/>
      <c r="C851" s="322"/>
      <c r="D851" s="313"/>
      <c r="E851" s="323"/>
      <c r="F851" s="312"/>
      <c r="G851" s="312"/>
      <c r="H851" s="324"/>
      <c r="I851" s="324"/>
      <c r="J851" s="313"/>
      <c r="K851" s="312"/>
      <c r="L851" s="313"/>
      <c r="M851" s="313"/>
      <c r="N851" s="313"/>
      <c r="O851" s="313"/>
      <c r="P851" s="313"/>
      <c r="Q851" s="313"/>
      <c r="R851" s="313"/>
      <c r="S851" s="313"/>
      <c r="T851" s="313"/>
      <c r="U851" s="313"/>
      <c r="V851" s="313"/>
      <c r="W851" s="313"/>
      <c r="X851" s="313"/>
      <c r="Y851" s="313"/>
      <c r="Z851" s="313"/>
    </row>
    <row r="852" spans="1:26" x14ac:dyDescent="0.25">
      <c r="A852" s="313"/>
      <c r="B852" s="322"/>
      <c r="C852" s="322"/>
      <c r="D852" s="313"/>
      <c r="E852" s="323"/>
      <c r="F852" s="312"/>
      <c r="G852" s="312"/>
      <c r="H852" s="324"/>
      <c r="I852" s="324"/>
      <c r="J852" s="313"/>
      <c r="K852" s="312"/>
      <c r="L852" s="313"/>
      <c r="M852" s="313"/>
      <c r="N852" s="313"/>
      <c r="O852" s="313"/>
      <c r="P852" s="313"/>
      <c r="Q852" s="313"/>
      <c r="R852" s="313"/>
      <c r="S852" s="313"/>
      <c r="T852" s="313"/>
      <c r="U852" s="313"/>
      <c r="V852" s="313"/>
      <c r="W852" s="313"/>
      <c r="X852" s="313"/>
      <c r="Y852" s="313"/>
      <c r="Z852" s="313"/>
    </row>
    <row r="853" spans="1:26" x14ac:dyDescent="0.25">
      <c r="A853" s="313"/>
      <c r="B853" s="322"/>
      <c r="C853" s="322"/>
      <c r="D853" s="313"/>
      <c r="E853" s="323"/>
      <c r="F853" s="312"/>
      <c r="G853" s="312"/>
      <c r="H853" s="324"/>
      <c r="I853" s="324"/>
      <c r="J853" s="313"/>
      <c r="K853" s="312"/>
      <c r="L853" s="313"/>
      <c r="M853" s="313"/>
      <c r="N853" s="313"/>
      <c r="O853" s="313"/>
      <c r="P853" s="313"/>
      <c r="Q853" s="313"/>
      <c r="R853" s="313"/>
      <c r="S853" s="313"/>
      <c r="T853" s="313"/>
      <c r="U853" s="313"/>
      <c r="V853" s="313"/>
      <c r="W853" s="313"/>
      <c r="X853" s="313"/>
      <c r="Y853" s="313"/>
      <c r="Z853" s="313"/>
    </row>
    <row r="854" spans="1:26" x14ac:dyDescent="0.25">
      <c r="A854" s="313"/>
      <c r="B854" s="322"/>
      <c r="C854" s="322"/>
      <c r="D854" s="313"/>
      <c r="E854" s="323"/>
      <c r="F854" s="312"/>
      <c r="G854" s="312"/>
      <c r="H854" s="324"/>
      <c r="I854" s="324"/>
      <c r="J854" s="313"/>
      <c r="K854" s="312"/>
      <c r="L854" s="313"/>
      <c r="M854" s="313"/>
      <c r="N854" s="313"/>
      <c r="O854" s="313"/>
      <c r="P854" s="313"/>
      <c r="Q854" s="313"/>
      <c r="R854" s="313"/>
      <c r="S854" s="313"/>
      <c r="T854" s="313"/>
      <c r="U854" s="313"/>
      <c r="V854" s="313"/>
      <c r="W854" s="313"/>
      <c r="X854" s="313"/>
      <c r="Y854" s="313"/>
      <c r="Z854" s="313"/>
    </row>
    <row r="855" spans="1:26" x14ac:dyDescent="0.25">
      <c r="A855" s="313"/>
      <c r="B855" s="322"/>
      <c r="C855" s="322"/>
      <c r="D855" s="313"/>
      <c r="E855" s="323"/>
      <c r="F855" s="312"/>
      <c r="G855" s="312"/>
      <c r="H855" s="324"/>
      <c r="I855" s="324"/>
      <c r="J855" s="313"/>
      <c r="K855" s="312"/>
      <c r="L855" s="313"/>
      <c r="M855" s="313"/>
      <c r="N855" s="313"/>
      <c r="O855" s="313"/>
      <c r="P855" s="313"/>
      <c r="Q855" s="313"/>
      <c r="R855" s="313"/>
      <c r="S855" s="313"/>
      <c r="T855" s="313"/>
      <c r="U855" s="313"/>
      <c r="V855" s="313"/>
      <c r="W855" s="313"/>
      <c r="X855" s="313"/>
      <c r="Y855" s="313"/>
      <c r="Z855" s="313"/>
    </row>
    <row r="856" spans="1:26" x14ac:dyDescent="0.25">
      <c r="A856" s="313"/>
      <c r="B856" s="322"/>
      <c r="C856" s="322"/>
      <c r="D856" s="313"/>
      <c r="E856" s="323"/>
      <c r="F856" s="312"/>
      <c r="G856" s="312"/>
      <c r="H856" s="324"/>
      <c r="I856" s="324"/>
      <c r="J856" s="313"/>
      <c r="K856" s="312"/>
      <c r="L856" s="313"/>
      <c r="M856" s="313"/>
      <c r="N856" s="313"/>
      <c r="O856" s="313"/>
      <c r="P856" s="313"/>
      <c r="Q856" s="313"/>
      <c r="R856" s="313"/>
      <c r="S856" s="313"/>
      <c r="T856" s="313"/>
      <c r="U856" s="313"/>
      <c r="V856" s="313"/>
      <c r="W856" s="313"/>
      <c r="X856" s="313"/>
      <c r="Y856" s="313"/>
      <c r="Z856" s="313"/>
    </row>
    <row r="857" spans="1:26" x14ac:dyDescent="0.25">
      <c r="A857" s="313"/>
      <c r="B857" s="322"/>
      <c r="C857" s="322"/>
      <c r="D857" s="313"/>
      <c r="E857" s="323"/>
      <c r="F857" s="312"/>
      <c r="G857" s="312"/>
      <c r="H857" s="324"/>
      <c r="I857" s="324"/>
      <c r="J857" s="313"/>
      <c r="K857" s="312"/>
      <c r="L857" s="313"/>
      <c r="M857" s="313"/>
      <c r="N857" s="313"/>
      <c r="O857" s="313"/>
      <c r="P857" s="313"/>
      <c r="Q857" s="313"/>
      <c r="R857" s="313"/>
      <c r="S857" s="313"/>
      <c r="T857" s="313"/>
      <c r="U857" s="313"/>
      <c r="V857" s="313"/>
      <c r="W857" s="313"/>
      <c r="X857" s="313"/>
      <c r="Y857" s="313"/>
      <c r="Z857" s="313"/>
    </row>
    <row r="858" spans="1:26" x14ac:dyDescent="0.25">
      <c r="A858" s="313"/>
      <c r="B858" s="322"/>
      <c r="C858" s="322"/>
      <c r="D858" s="313"/>
      <c r="E858" s="323"/>
      <c r="F858" s="312"/>
      <c r="G858" s="312"/>
      <c r="H858" s="324"/>
      <c r="I858" s="324"/>
      <c r="J858" s="313"/>
      <c r="K858" s="312"/>
      <c r="L858" s="313"/>
      <c r="M858" s="313"/>
      <c r="N858" s="313"/>
      <c r="O858" s="313"/>
      <c r="P858" s="313"/>
      <c r="Q858" s="313"/>
      <c r="R858" s="313"/>
      <c r="S858" s="313"/>
      <c r="T858" s="313"/>
      <c r="U858" s="313"/>
      <c r="V858" s="313"/>
      <c r="W858" s="313"/>
      <c r="X858" s="313"/>
      <c r="Y858" s="313"/>
      <c r="Z858" s="313"/>
    </row>
    <row r="859" spans="1:26" x14ac:dyDescent="0.25">
      <c r="A859" s="313"/>
      <c r="B859" s="322"/>
      <c r="C859" s="322"/>
      <c r="D859" s="313"/>
      <c r="E859" s="323"/>
      <c r="F859" s="312"/>
      <c r="G859" s="312"/>
      <c r="H859" s="324"/>
      <c r="I859" s="324"/>
      <c r="J859" s="313"/>
      <c r="K859" s="312"/>
      <c r="L859" s="313"/>
      <c r="M859" s="313"/>
      <c r="N859" s="313"/>
      <c r="O859" s="313"/>
      <c r="P859" s="313"/>
      <c r="Q859" s="313"/>
      <c r="R859" s="313"/>
      <c r="S859" s="313"/>
      <c r="T859" s="313"/>
      <c r="U859" s="313"/>
      <c r="V859" s="313"/>
      <c r="W859" s="313"/>
      <c r="X859" s="313"/>
      <c r="Y859" s="313"/>
      <c r="Z859" s="313"/>
    </row>
    <row r="860" spans="1:26" x14ac:dyDescent="0.25">
      <c r="A860" s="313"/>
      <c r="B860" s="322"/>
      <c r="C860" s="322"/>
      <c r="D860" s="313"/>
      <c r="E860" s="323"/>
      <c r="F860" s="312"/>
      <c r="G860" s="312"/>
      <c r="H860" s="324"/>
      <c r="I860" s="324"/>
      <c r="J860" s="313"/>
      <c r="K860" s="312"/>
      <c r="L860" s="313"/>
      <c r="M860" s="313"/>
      <c r="N860" s="313"/>
      <c r="O860" s="313"/>
      <c r="P860" s="313"/>
      <c r="Q860" s="313"/>
      <c r="R860" s="313"/>
      <c r="S860" s="313"/>
      <c r="T860" s="313"/>
      <c r="U860" s="313"/>
      <c r="V860" s="313"/>
      <c r="W860" s="313"/>
      <c r="X860" s="313"/>
      <c r="Y860" s="313"/>
      <c r="Z860" s="313"/>
    </row>
    <row r="861" spans="1:26" x14ac:dyDescent="0.25">
      <c r="A861" s="313"/>
      <c r="B861" s="322"/>
      <c r="C861" s="322"/>
      <c r="D861" s="313"/>
      <c r="E861" s="323"/>
      <c r="F861" s="312"/>
      <c r="G861" s="312"/>
      <c r="H861" s="324"/>
      <c r="I861" s="324"/>
      <c r="J861" s="313"/>
      <c r="K861" s="312"/>
      <c r="L861" s="313"/>
      <c r="M861" s="313"/>
      <c r="N861" s="313"/>
      <c r="O861" s="313"/>
      <c r="P861" s="313"/>
      <c r="Q861" s="313"/>
      <c r="R861" s="313"/>
      <c r="S861" s="313"/>
      <c r="T861" s="313"/>
      <c r="U861" s="313"/>
      <c r="V861" s="313"/>
      <c r="W861" s="313"/>
      <c r="X861" s="313"/>
      <c r="Y861" s="313"/>
      <c r="Z861" s="313"/>
    </row>
    <row r="862" spans="1:26" x14ac:dyDescent="0.25">
      <c r="A862" s="313"/>
      <c r="B862" s="322"/>
      <c r="C862" s="322"/>
      <c r="D862" s="313"/>
      <c r="E862" s="323"/>
      <c r="F862" s="312"/>
      <c r="G862" s="312"/>
      <c r="H862" s="324"/>
      <c r="I862" s="324"/>
      <c r="J862" s="313"/>
      <c r="K862" s="312"/>
      <c r="L862" s="313"/>
      <c r="M862" s="313"/>
      <c r="N862" s="313"/>
      <c r="O862" s="313"/>
      <c r="P862" s="313"/>
      <c r="Q862" s="313"/>
      <c r="R862" s="313"/>
      <c r="S862" s="313"/>
      <c r="T862" s="313"/>
      <c r="U862" s="313"/>
      <c r="V862" s="313"/>
      <c r="W862" s="313"/>
      <c r="X862" s="313"/>
      <c r="Y862" s="313"/>
      <c r="Z862" s="313"/>
    </row>
    <row r="863" spans="1:26" x14ac:dyDescent="0.25">
      <c r="A863" s="313"/>
      <c r="B863" s="322"/>
      <c r="C863" s="322"/>
      <c r="D863" s="313"/>
      <c r="E863" s="323"/>
      <c r="F863" s="312"/>
      <c r="G863" s="312"/>
      <c r="H863" s="324"/>
      <c r="I863" s="324"/>
      <c r="J863" s="313"/>
      <c r="K863" s="312"/>
      <c r="L863" s="313"/>
      <c r="M863" s="313"/>
      <c r="N863" s="313"/>
      <c r="O863" s="313"/>
      <c r="P863" s="313"/>
      <c r="Q863" s="313"/>
      <c r="R863" s="313"/>
      <c r="S863" s="313"/>
      <c r="T863" s="313"/>
      <c r="U863" s="313"/>
      <c r="V863" s="313"/>
      <c r="W863" s="313"/>
      <c r="X863" s="313"/>
      <c r="Y863" s="313"/>
      <c r="Z863" s="313"/>
    </row>
    <row r="864" spans="1:26" x14ac:dyDescent="0.25">
      <c r="A864" s="313"/>
      <c r="B864" s="322"/>
      <c r="C864" s="322"/>
      <c r="D864" s="313"/>
      <c r="E864" s="323"/>
      <c r="F864" s="312"/>
      <c r="G864" s="312"/>
      <c r="H864" s="324"/>
      <c r="I864" s="324"/>
      <c r="J864" s="313"/>
      <c r="K864" s="312"/>
      <c r="L864" s="313"/>
      <c r="M864" s="313"/>
      <c r="N864" s="313"/>
      <c r="O864" s="313"/>
      <c r="P864" s="313"/>
      <c r="Q864" s="313"/>
      <c r="R864" s="313"/>
      <c r="S864" s="313"/>
      <c r="T864" s="313"/>
      <c r="U864" s="313"/>
      <c r="V864" s="313"/>
      <c r="W864" s="313"/>
      <c r="X864" s="313"/>
      <c r="Y864" s="313"/>
      <c r="Z864" s="313"/>
    </row>
    <row r="865" spans="1:26" x14ac:dyDescent="0.25">
      <c r="A865" s="313"/>
      <c r="B865" s="322"/>
      <c r="C865" s="322"/>
      <c r="D865" s="313"/>
      <c r="E865" s="323"/>
      <c r="F865" s="312"/>
      <c r="G865" s="312"/>
      <c r="H865" s="324"/>
      <c r="I865" s="324"/>
      <c r="J865" s="313"/>
      <c r="K865" s="312"/>
      <c r="L865" s="313"/>
      <c r="M865" s="313"/>
      <c r="N865" s="313"/>
      <c r="O865" s="313"/>
      <c r="P865" s="313"/>
      <c r="Q865" s="313"/>
      <c r="R865" s="313"/>
      <c r="S865" s="313"/>
      <c r="T865" s="313"/>
      <c r="U865" s="313"/>
      <c r="V865" s="313"/>
      <c r="W865" s="313"/>
      <c r="X865" s="313"/>
      <c r="Y865" s="313"/>
      <c r="Z865" s="313"/>
    </row>
    <row r="866" spans="1:26" x14ac:dyDescent="0.25">
      <c r="A866" s="313"/>
      <c r="B866" s="322"/>
      <c r="C866" s="322"/>
      <c r="D866" s="313"/>
      <c r="E866" s="323"/>
      <c r="F866" s="312"/>
      <c r="G866" s="312"/>
      <c r="H866" s="324"/>
      <c r="I866" s="324"/>
      <c r="J866" s="313"/>
      <c r="K866" s="312"/>
      <c r="L866" s="313"/>
      <c r="M866" s="313"/>
      <c r="N866" s="313"/>
      <c r="O866" s="313"/>
      <c r="P866" s="313"/>
      <c r="Q866" s="313"/>
      <c r="R866" s="313"/>
      <c r="S866" s="313"/>
      <c r="T866" s="313"/>
      <c r="U866" s="313"/>
      <c r="V866" s="313"/>
      <c r="W866" s="313"/>
      <c r="X866" s="313"/>
      <c r="Y866" s="313"/>
      <c r="Z866" s="313"/>
    </row>
    <row r="867" spans="1:26" x14ac:dyDescent="0.25">
      <c r="A867" s="313"/>
      <c r="B867" s="322"/>
      <c r="C867" s="322"/>
      <c r="D867" s="313"/>
      <c r="E867" s="323"/>
      <c r="F867" s="312"/>
      <c r="G867" s="312"/>
      <c r="H867" s="324"/>
      <c r="I867" s="324"/>
      <c r="J867" s="313"/>
      <c r="K867" s="312"/>
      <c r="L867" s="313"/>
      <c r="M867" s="313"/>
      <c r="N867" s="313"/>
      <c r="O867" s="313"/>
      <c r="P867" s="313"/>
      <c r="Q867" s="313"/>
      <c r="R867" s="313"/>
      <c r="S867" s="313"/>
      <c r="T867" s="313"/>
      <c r="U867" s="313"/>
      <c r="V867" s="313"/>
      <c r="W867" s="313"/>
      <c r="X867" s="313"/>
      <c r="Y867" s="313"/>
      <c r="Z867" s="313"/>
    </row>
    <row r="868" spans="1:26" x14ac:dyDescent="0.25">
      <c r="A868" s="313"/>
      <c r="B868" s="322"/>
      <c r="C868" s="322"/>
      <c r="D868" s="313"/>
      <c r="E868" s="323"/>
      <c r="F868" s="312"/>
      <c r="G868" s="312"/>
      <c r="H868" s="324"/>
      <c r="I868" s="324"/>
      <c r="J868" s="313"/>
      <c r="K868" s="312"/>
      <c r="L868" s="313"/>
      <c r="M868" s="313"/>
      <c r="N868" s="313"/>
      <c r="O868" s="313"/>
      <c r="P868" s="313"/>
      <c r="Q868" s="313"/>
      <c r="R868" s="313"/>
      <c r="S868" s="313"/>
      <c r="T868" s="313"/>
      <c r="U868" s="313"/>
      <c r="V868" s="313"/>
      <c r="W868" s="313"/>
      <c r="X868" s="313"/>
      <c r="Y868" s="313"/>
      <c r="Z868" s="313"/>
    </row>
    <row r="869" spans="1:26" x14ac:dyDescent="0.25">
      <c r="A869" s="313"/>
      <c r="B869" s="322"/>
      <c r="C869" s="322"/>
      <c r="D869" s="313"/>
      <c r="E869" s="323"/>
      <c r="F869" s="312"/>
      <c r="G869" s="312"/>
      <c r="H869" s="324"/>
      <c r="I869" s="324"/>
      <c r="J869" s="313"/>
      <c r="K869" s="312"/>
      <c r="L869" s="313"/>
      <c r="M869" s="313"/>
      <c r="N869" s="313"/>
      <c r="O869" s="313"/>
      <c r="P869" s="313"/>
      <c r="Q869" s="313"/>
      <c r="R869" s="313"/>
      <c r="S869" s="313"/>
      <c r="T869" s="313"/>
      <c r="U869" s="313"/>
      <c r="V869" s="313"/>
      <c r="W869" s="313"/>
      <c r="X869" s="313"/>
      <c r="Y869" s="313"/>
      <c r="Z869" s="313"/>
    </row>
    <row r="870" spans="1:26" x14ac:dyDescent="0.25">
      <c r="A870" s="313"/>
      <c r="B870" s="322"/>
      <c r="C870" s="322"/>
      <c r="D870" s="313"/>
      <c r="E870" s="323"/>
      <c r="F870" s="312"/>
      <c r="G870" s="312"/>
      <c r="H870" s="324"/>
      <c r="I870" s="324"/>
      <c r="J870" s="313"/>
      <c r="K870" s="312"/>
      <c r="L870" s="313"/>
      <c r="M870" s="313"/>
      <c r="N870" s="313"/>
      <c r="O870" s="313"/>
      <c r="P870" s="313"/>
      <c r="Q870" s="313"/>
      <c r="R870" s="313"/>
      <c r="S870" s="313"/>
      <c r="T870" s="313"/>
      <c r="U870" s="313"/>
      <c r="V870" s="313"/>
      <c r="W870" s="313"/>
      <c r="X870" s="313"/>
      <c r="Y870" s="313"/>
      <c r="Z870" s="313"/>
    </row>
    <row r="871" spans="1:26" x14ac:dyDescent="0.25">
      <c r="A871" s="313"/>
      <c r="B871" s="322"/>
      <c r="C871" s="322"/>
      <c r="D871" s="313"/>
      <c r="E871" s="323"/>
      <c r="F871" s="312"/>
      <c r="G871" s="312"/>
      <c r="H871" s="324"/>
      <c r="I871" s="324"/>
      <c r="J871" s="313"/>
      <c r="K871" s="312"/>
      <c r="L871" s="313"/>
      <c r="M871" s="313"/>
      <c r="N871" s="313"/>
      <c r="O871" s="313"/>
      <c r="P871" s="313"/>
      <c r="Q871" s="313"/>
      <c r="R871" s="313"/>
      <c r="S871" s="313"/>
      <c r="T871" s="313"/>
      <c r="U871" s="313"/>
      <c r="V871" s="313"/>
      <c r="W871" s="313"/>
      <c r="X871" s="313"/>
      <c r="Y871" s="313"/>
      <c r="Z871" s="313"/>
    </row>
    <row r="872" spans="1:26" x14ac:dyDescent="0.25">
      <c r="A872" s="313"/>
      <c r="B872" s="322"/>
      <c r="C872" s="322"/>
      <c r="D872" s="313"/>
      <c r="E872" s="323"/>
      <c r="F872" s="312"/>
      <c r="G872" s="312"/>
      <c r="H872" s="324"/>
      <c r="I872" s="324"/>
      <c r="J872" s="313"/>
      <c r="K872" s="312"/>
      <c r="L872" s="313"/>
      <c r="M872" s="313"/>
      <c r="N872" s="313"/>
      <c r="O872" s="313"/>
      <c r="P872" s="313"/>
      <c r="Q872" s="313"/>
      <c r="R872" s="313"/>
      <c r="S872" s="313"/>
      <c r="T872" s="313"/>
      <c r="U872" s="313"/>
      <c r="V872" s="313"/>
      <c r="W872" s="313"/>
      <c r="X872" s="313"/>
      <c r="Y872" s="313"/>
      <c r="Z872" s="313"/>
    </row>
    <row r="873" spans="1:26" x14ac:dyDescent="0.25">
      <c r="A873" s="313"/>
      <c r="B873" s="322"/>
      <c r="C873" s="322"/>
      <c r="D873" s="313"/>
      <c r="E873" s="323"/>
      <c r="F873" s="312"/>
      <c r="G873" s="312"/>
      <c r="H873" s="324"/>
      <c r="I873" s="324"/>
      <c r="J873" s="313"/>
      <c r="K873" s="312"/>
      <c r="L873" s="313"/>
      <c r="M873" s="313"/>
      <c r="N873" s="313"/>
      <c r="O873" s="313"/>
      <c r="P873" s="313"/>
      <c r="Q873" s="313"/>
      <c r="R873" s="313"/>
      <c r="S873" s="313"/>
      <c r="T873" s="313"/>
      <c r="U873" s="313"/>
      <c r="V873" s="313"/>
      <c r="W873" s="313"/>
      <c r="X873" s="313"/>
      <c r="Y873" s="313"/>
      <c r="Z873" s="313"/>
    </row>
    <row r="874" spans="1:26" x14ac:dyDescent="0.25">
      <c r="A874" s="313"/>
      <c r="B874" s="322"/>
      <c r="C874" s="322"/>
      <c r="D874" s="313"/>
      <c r="E874" s="323"/>
      <c r="F874" s="312"/>
      <c r="G874" s="312"/>
      <c r="H874" s="324"/>
      <c r="I874" s="324"/>
      <c r="J874" s="313"/>
      <c r="K874" s="312"/>
      <c r="L874" s="313"/>
      <c r="M874" s="313"/>
      <c r="N874" s="313"/>
      <c r="O874" s="313"/>
      <c r="P874" s="313"/>
      <c r="Q874" s="313"/>
      <c r="R874" s="313"/>
      <c r="S874" s="313"/>
      <c r="T874" s="313"/>
      <c r="U874" s="313"/>
      <c r="V874" s="313"/>
      <c r="W874" s="313"/>
      <c r="X874" s="313"/>
      <c r="Y874" s="313"/>
      <c r="Z874" s="313"/>
    </row>
    <row r="875" spans="1:26" x14ac:dyDescent="0.25">
      <c r="A875" s="313"/>
      <c r="B875" s="322"/>
      <c r="C875" s="322"/>
      <c r="D875" s="313"/>
      <c r="E875" s="323"/>
      <c r="F875" s="312"/>
      <c r="G875" s="312"/>
      <c r="H875" s="324"/>
      <c r="I875" s="324"/>
      <c r="J875" s="313"/>
      <c r="K875" s="312"/>
      <c r="L875" s="313"/>
      <c r="M875" s="313"/>
      <c r="N875" s="313"/>
      <c r="O875" s="313"/>
      <c r="P875" s="313"/>
      <c r="Q875" s="313"/>
      <c r="R875" s="313"/>
      <c r="S875" s="313"/>
      <c r="T875" s="313"/>
      <c r="U875" s="313"/>
      <c r="V875" s="313"/>
      <c r="W875" s="313"/>
      <c r="X875" s="313"/>
      <c r="Y875" s="313"/>
      <c r="Z875" s="313"/>
    </row>
    <row r="876" spans="1:26" x14ac:dyDescent="0.25">
      <c r="A876" s="313"/>
      <c r="B876" s="322"/>
      <c r="C876" s="322"/>
      <c r="D876" s="313"/>
      <c r="E876" s="323"/>
      <c r="F876" s="312"/>
      <c r="G876" s="312"/>
      <c r="H876" s="324"/>
      <c r="I876" s="324"/>
      <c r="J876" s="313"/>
      <c r="K876" s="312"/>
      <c r="L876" s="313"/>
      <c r="M876" s="313"/>
      <c r="N876" s="313"/>
      <c r="O876" s="313"/>
      <c r="P876" s="313"/>
      <c r="Q876" s="313"/>
      <c r="R876" s="313"/>
      <c r="S876" s="313"/>
      <c r="T876" s="313"/>
      <c r="U876" s="313"/>
      <c r="V876" s="313"/>
      <c r="W876" s="313"/>
      <c r="X876" s="313"/>
      <c r="Y876" s="313"/>
      <c r="Z876" s="313"/>
    </row>
    <row r="877" spans="1:26" x14ac:dyDescent="0.25">
      <c r="A877" s="313"/>
      <c r="B877" s="322"/>
      <c r="C877" s="322"/>
      <c r="D877" s="313"/>
      <c r="E877" s="323"/>
      <c r="F877" s="312"/>
      <c r="G877" s="312"/>
      <c r="H877" s="324"/>
      <c r="I877" s="324"/>
      <c r="J877" s="313"/>
      <c r="K877" s="312"/>
      <c r="L877" s="313"/>
      <c r="M877" s="313"/>
      <c r="N877" s="313"/>
      <c r="O877" s="313"/>
      <c r="P877" s="313"/>
      <c r="Q877" s="313"/>
      <c r="R877" s="313"/>
      <c r="S877" s="313"/>
      <c r="T877" s="313"/>
      <c r="U877" s="313"/>
      <c r="V877" s="313"/>
      <c r="W877" s="313"/>
      <c r="X877" s="313"/>
      <c r="Y877" s="313"/>
      <c r="Z877" s="313"/>
    </row>
    <row r="878" spans="1:26" x14ac:dyDescent="0.25">
      <c r="A878" s="313"/>
      <c r="B878" s="322"/>
      <c r="C878" s="322"/>
      <c r="D878" s="313"/>
      <c r="E878" s="323"/>
      <c r="F878" s="312"/>
      <c r="G878" s="312"/>
      <c r="H878" s="324"/>
      <c r="I878" s="324"/>
      <c r="J878" s="313"/>
      <c r="K878" s="312"/>
      <c r="L878" s="313"/>
      <c r="M878" s="313"/>
      <c r="N878" s="313"/>
      <c r="O878" s="313"/>
      <c r="P878" s="313"/>
      <c r="Q878" s="313"/>
      <c r="R878" s="313"/>
      <c r="S878" s="313"/>
      <c r="T878" s="313"/>
      <c r="U878" s="313"/>
      <c r="V878" s="313"/>
      <c r="W878" s="313"/>
      <c r="X878" s="313"/>
      <c r="Y878" s="313"/>
      <c r="Z878" s="313"/>
    </row>
    <row r="879" spans="1:26" x14ac:dyDescent="0.25">
      <c r="A879" s="313"/>
      <c r="B879" s="322"/>
      <c r="C879" s="322"/>
      <c r="D879" s="313"/>
      <c r="E879" s="323"/>
      <c r="F879" s="312"/>
      <c r="G879" s="312"/>
      <c r="H879" s="324"/>
      <c r="I879" s="324"/>
      <c r="J879" s="313"/>
      <c r="K879" s="312"/>
      <c r="L879" s="313"/>
      <c r="M879" s="313"/>
      <c r="N879" s="313"/>
      <c r="O879" s="313"/>
      <c r="P879" s="313"/>
      <c r="Q879" s="313"/>
      <c r="R879" s="313"/>
      <c r="S879" s="313"/>
      <c r="T879" s="313"/>
      <c r="U879" s="313"/>
      <c r="V879" s="313"/>
      <c r="W879" s="313"/>
      <c r="X879" s="313"/>
      <c r="Y879" s="313"/>
      <c r="Z879" s="313"/>
    </row>
    <row r="880" spans="1:26" x14ac:dyDescent="0.25">
      <c r="A880" s="313"/>
      <c r="B880" s="322"/>
      <c r="C880" s="322"/>
      <c r="D880" s="313"/>
      <c r="E880" s="323"/>
      <c r="F880" s="312"/>
      <c r="G880" s="312"/>
      <c r="H880" s="324"/>
      <c r="I880" s="324"/>
      <c r="J880" s="313"/>
      <c r="K880" s="312"/>
      <c r="L880" s="313"/>
      <c r="M880" s="313"/>
      <c r="N880" s="313"/>
      <c r="O880" s="313"/>
      <c r="P880" s="313"/>
      <c r="Q880" s="313"/>
      <c r="R880" s="313"/>
      <c r="S880" s="313"/>
      <c r="T880" s="313"/>
      <c r="U880" s="313"/>
      <c r="V880" s="313"/>
      <c r="W880" s="313"/>
      <c r="X880" s="313"/>
      <c r="Y880" s="313"/>
      <c r="Z880" s="313"/>
    </row>
    <row r="881" spans="1:26" x14ac:dyDescent="0.25">
      <c r="A881" s="313"/>
      <c r="B881" s="322"/>
      <c r="C881" s="322"/>
      <c r="D881" s="313"/>
      <c r="E881" s="323"/>
      <c r="F881" s="312"/>
      <c r="G881" s="312"/>
      <c r="H881" s="324"/>
      <c r="I881" s="324"/>
      <c r="J881" s="313"/>
      <c r="K881" s="312"/>
      <c r="L881" s="313"/>
      <c r="M881" s="313"/>
      <c r="N881" s="313"/>
      <c r="O881" s="313"/>
      <c r="P881" s="313"/>
      <c r="Q881" s="313"/>
      <c r="R881" s="313"/>
      <c r="S881" s="313"/>
      <c r="T881" s="313"/>
      <c r="U881" s="313"/>
      <c r="V881" s="313"/>
      <c r="W881" s="313"/>
      <c r="X881" s="313"/>
      <c r="Y881" s="313"/>
      <c r="Z881" s="313"/>
    </row>
    <row r="882" spans="1:26" x14ac:dyDescent="0.25">
      <c r="A882" s="313"/>
      <c r="B882" s="322"/>
      <c r="C882" s="322"/>
      <c r="D882" s="313"/>
      <c r="E882" s="323"/>
      <c r="F882" s="312"/>
      <c r="G882" s="312"/>
      <c r="H882" s="324"/>
      <c r="I882" s="324"/>
      <c r="J882" s="313"/>
      <c r="K882" s="312"/>
      <c r="L882" s="313"/>
      <c r="M882" s="313"/>
      <c r="N882" s="313"/>
      <c r="O882" s="313"/>
      <c r="P882" s="313"/>
      <c r="Q882" s="313"/>
      <c r="R882" s="313"/>
      <c r="S882" s="313"/>
      <c r="T882" s="313"/>
      <c r="U882" s="313"/>
      <c r="V882" s="313"/>
      <c r="W882" s="313"/>
      <c r="X882" s="313"/>
      <c r="Y882" s="313"/>
      <c r="Z882" s="313"/>
    </row>
    <row r="883" spans="1:26" x14ac:dyDescent="0.25">
      <c r="A883" s="313"/>
      <c r="B883" s="322"/>
      <c r="C883" s="322"/>
      <c r="D883" s="313"/>
      <c r="E883" s="323"/>
      <c r="F883" s="312"/>
      <c r="G883" s="312"/>
      <c r="H883" s="324"/>
      <c r="I883" s="324"/>
      <c r="J883" s="313"/>
      <c r="K883" s="312"/>
      <c r="L883" s="313"/>
      <c r="M883" s="313"/>
      <c r="N883" s="313"/>
      <c r="O883" s="313"/>
      <c r="P883" s="313"/>
      <c r="Q883" s="313"/>
      <c r="R883" s="313"/>
      <c r="S883" s="313"/>
      <c r="T883" s="313"/>
      <c r="U883" s="313"/>
      <c r="V883" s="313"/>
      <c r="W883" s="313"/>
      <c r="X883" s="313"/>
      <c r="Y883" s="313"/>
      <c r="Z883" s="313"/>
    </row>
    <row r="884" spans="1:26" x14ac:dyDescent="0.25">
      <c r="A884" s="313"/>
      <c r="B884" s="322"/>
      <c r="C884" s="322"/>
      <c r="D884" s="313"/>
      <c r="E884" s="323"/>
      <c r="F884" s="312"/>
      <c r="G884" s="312"/>
      <c r="H884" s="324"/>
      <c r="I884" s="324"/>
      <c r="J884" s="313"/>
      <c r="K884" s="312"/>
      <c r="L884" s="313"/>
      <c r="M884" s="313"/>
      <c r="N884" s="313"/>
      <c r="O884" s="313"/>
      <c r="P884" s="313"/>
      <c r="Q884" s="313"/>
      <c r="R884" s="313"/>
      <c r="S884" s="313"/>
      <c r="T884" s="313"/>
      <c r="U884" s="313"/>
      <c r="V884" s="313"/>
      <c r="W884" s="313"/>
      <c r="X884" s="313"/>
      <c r="Y884" s="313"/>
      <c r="Z884" s="313"/>
    </row>
    <row r="885" spans="1:26" x14ac:dyDescent="0.25">
      <c r="A885" s="313"/>
      <c r="B885" s="322"/>
      <c r="C885" s="322"/>
      <c r="D885" s="313"/>
      <c r="E885" s="323"/>
      <c r="F885" s="312"/>
      <c r="G885" s="312"/>
      <c r="H885" s="324"/>
      <c r="I885" s="324"/>
      <c r="J885" s="313"/>
      <c r="K885" s="312"/>
      <c r="L885" s="313"/>
      <c r="M885" s="313"/>
      <c r="N885" s="313"/>
      <c r="O885" s="313"/>
      <c r="P885" s="313"/>
      <c r="Q885" s="313"/>
      <c r="R885" s="313"/>
      <c r="S885" s="313"/>
      <c r="T885" s="313"/>
      <c r="U885" s="313"/>
      <c r="V885" s="313"/>
      <c r="W885" s="313"/>
      <c r="X885" s="313"/>
      <c r="Y885" s="313"/>
      <c r="Z885" s="313"/>
    </row>
    <row r="886" spans="1:26" x14ac:dyDescent="0.25">
      <c r="A886" s="313"/>
      <c r="B886" s="322"/>
      <c r="C886" s="322"/>
      <c r="D886" s="313"/>
      <c r="E886" s="323"/>
      <c r="F886" s="312"/>
      <c r="G886" s="312"/>
      <c r="H886" s="324"/>
      <c r="I886" s="324"/>
      <c r="J886" s="313"/>
      <c r="K886" s="312"/>
      <c r="L886" s="313"/>
      <c r="M886" s="313"/>
      <c r="N886" s="313"/>
      <c r="O886" s="313"/>
      <c r="P886" s="313"/>
      <c r="Q886" s="313"/>
      <c r="R886" s="313"/>
      <c r="S886" s="313"/>
      <c r="T886" s="313"/>
      <c r="U886" s="313"/>
      <c r="V886" s="313"/>
      <c r="W886" s="313"/>
      <c r="X886" s="313"/>
      <c r="Y886" s="313"/>
      <c r="Z886" s="313"/>
    </row>
    <row r="887" spans="1:26" x14ac:dyDescent="0.25">
      <c r="A887" s="313"/>
      <c r="B887" s="322"/>
      <c r="C887" s="322"/>
      <c r="D887" s="313"/>
      <c r="E887" s="323"/>
      <c r="F887" s="312"/>
      <c r="G887" s="312"/>
      <c r="H887" s="324"/>
      <c r="I887" s="324"/>
      <c r="J887" s="313"/>
      <c r="K887" s="312"/>
      <c r="L887" s="313"/>
      <c r="M887" s="313"/>
      <c r="N887" s="313"/>
      <c r="O887" s="313"/>
      <c r="P887" s="313"/>
      <c r="Q887" s="313"/>
      <c r="R887" s="313"/>
      <c r="S887" s="313"/>
      <c r="T887" s="313"/>
      <c r="U887" s="313"/>
      <c r="V887" s="313"/>
      <c r="W887" s="313"/>
      <c r="X887" s="313"/>
      <c r="Y887" s="313"/>
      <c r="Z887" s="313"/>
    </row>
    <row r="888" spans="1:26" x14ac:dyDescent="0.25">
      <c r="A888" s="313"/>
      <c r="B888" s="322"/>
      <c r="C888" s="322"/>
      <c r="D888" s="313"/>
      <c r="E888" s="323"/>
      <c r="F888" s="312"/>
      <c r="G888" s="312"/>
      <c r="H888" s="324"/>
      <c r="I888" s="324"/>
      <c r="J888" s="313"/>
      <c r="K888" s="312"/>
      <c r="L888" s="313"/>
      <c r="M888" s="313"/>
      <c r="N888" s="313"/>
      <c r="O888" s="313"/>
      <c r="P888" s="313"/>
      <c r="Q888" s="313"/>
      <c r="R888" s="313"/>
      <c r="S888" s="313"/>
      <c r="T888" s="313"/>
      <c r="U888" s="313"/>
      <c r="V888" s="313"/>
      <c r="W888" s="313"/>
      <c r="X888" s="313"/>
      <c r="Y888" s="313"/>
      <c r="Z888" s="313"/>
    </row>
    <row r="889" spans="1:26" x14ac:dyDescent="0.25">
      <c r="A889" s="313"/>
      <c r="B889" s="322"/>
      <c r="C889" s="322"/>
      <c r="D889" s="313"/>
      <c r="E889" s="323"/>
      <c r="F889" s="312"/>
      <c r="G889" s="312"/>
      <c r="H889" s="324"/>
      <c r="I889" s="324"/>
      <c r="J889" s="313"/>
      <c r="K889" s="312"/>
      <c r="L889" s="313"/>
      <c r="M889" s="313"/>
      <c r="N889" s="313"/>
      <c r="O889" s="313"/>
      <c r="P889" s="313"/>
      <c r="Q889" s="313"/>
      <c r="R889" s="313"/>
      <c r="S889" s="313"/>
      <c r="T889" s="313"/>
      <c r="U889" s="313"/>
      <c r="V889" s="313"/>
      <c r="W889" s="313"/>
      <c r="X889" s="313"/>
      <c r="Y889" s="313"/>
      <c r="Z889" s="313"/>
    </row>
    <row r="890" spans="1:26" x14ac:dyDescent="0.25">
      <c r="A890" s="313"/>
      <c r="B890" s="322"/>
      <c r="C890" s="322"/>
      <c r="D890" s="313"/>
      <c r="E890" s="323"/>
      <c r="F890" s="312"/>
      <c r="G890" s="312"/>
      <c r="H890" s="324"/>
      <c r="I890" s="324"/>
      <c r="J890" s="313"/>
      <c r="K890" s="312"/>
      <c r="L890" s="313"/>
      <c r="M890" s="313"/>
      <c r="N890" s="313"/>
      <c r="O890" s="313"/>
      <c r="P890" s="313"/>
      <c r="Q890" s="313"/>
      <c r="R890" s="313"/>
      <c r="S890" s="313"/>
      <c r="T890" s="313"/>
      <c r="U890" s="313"/>
      <c r="V890" s="313"/>
      <c r="W890" s="313"/>
      <c r="X890" s="313"/>
      <c r="Y890" s="313"/>
      <c r="Z890" s="313"/>
    </row>
    <row r="891" spans="1:26" x14ac:dyDescent="0.25">
      <c r="A891" s="313"/>
      <c r="B891" s="322"/>
      <c r="C891" s="322"/>
      <c r="D891" s="313"/>
      <c r="E891" s="323"/>
      <c r="F891" s="312"/>
      <c r="G891" s="312"/>
      <c r="H891" s="324"/>
      <c r="I891" s="324"/>
      <c r="J891" s="313"/>
      <c r="K891" s="312"/>
      <c r="L891" s="313"/>
      <c r="M891" s="313"/>
      <c r="N891" s="313"/>
      <c r="O891" s="313"/>
      <c r="P891" s="313"/>
      <c r="Q891" s="313"/>
      <c r="R891" s="313"/>
      <c r="S891" s="313"/>
      <c r="T891" s="313"/>
      <c r="U891" s="313"/>
      <c r="V891" s="313"/>
      <c r="W891" s="313"/>
      <c r="X891" s="313"/>
      <c r="Y891" s="313"/>
      <c r="Z891" s="313"/>
    </row>
    <row r="892" spans="1:26" x14ac:dyDescent="0.25">
      <c r="A892" s="313"/>
      <c r="B892" s="322"/>
      <c r="C892" s="322"/>
      <c r="D892" s="313"/>
      <c r="E892" s="323"/>
      <c r="F892" s="312"/>
      <c r="G892" s="312"/>
      <c r="H892" s="324"/>
      <c r="I892" s="324"/>
      <c r="J892" s="313"/>
      <c r="K892" s="312"/>
      <c r="L892" s="313"/>
      <c r="M892" s="313"/>
      <c r="N892" s="313"/>
      <c r="O892" s="313"/>
      <c r="P892" s="313"/>
      <c r="Q892" s="313"/>
      <c r="R892" s="313"/>
      <c r="S892" s="313"/>
      <c r="T892" s="313"/>
      <c r="U892" s="313"/>
      <c r="V892" s="313"/>
      <c r="W892" s="313"/>
      <c r="X892" s="313"/>
      <c r="Y892" s="313"/>
      <c r="Z892" s="313"/>
    </row>
    <row r="893" spans="1:26" x14ac:dyDescent="0.25">
      <c r="A893" s="313"/>
      <c r="B893" s="322"/>
      <c r="C893" s="322"/>
      <c r="D893" s="313"/>
      <c r="E893" s="323"/>
      <c r="F893" s="312"/>
      <c r="G893" s="312"/>
      <c r="H893" s="324"/>
      <c r="I893" s="324"/>
      <c r="J893" s="313"/>
      <c r="K893" s="312"/>
      <c r="L893" s="313"/>
      <c r="M893" s="313"/>
      <c r="N893" s="313"/>
      <c r="O893" s="313"/>
      <c r="P893" s="313"/>
      <c r="Q893" s="313"/>
      <c r="R893" s="313"/>
      <c r="S893" s="313"/>
      <c r="T893" s="313"/>
      <c r="U893" s="313"/>
      <c r="V893" s="313"/>
      <c r="W893" s="313"/>
      <c r="X893" s="313"/>
      <c r="Y893" s="313"/>
      <c r="Z893" s="313"/>
    </row>
    <row r="894" spans="1:26" x14ac:dyDescent="0.25">
      <c r="A894" s="313"/>
      <c r="B894" s="322"/>
      <c r="C894" s="322"/>
      <c r="D894" s="313"/>
      <c r="E894" s="323"/>
      <c r="F894" s="312"/>
      <c r="G894" s="312"/>
      <c r="H894" s="324"/>
      <c r="I894" s="324"/>
      <c r="J894" s="313"/>
      <c r="K894" s="312"/>
      <c r="L894" s="313"/>
      <c r="M894" s="313"/>
      <c r="N894" s="313"/>
      <c r="O894" s="313"/>
      <c r="P894" s="313"/>
      <c r="Q894" s="313"/>
      <c r="R894" s="313"/>
      <c r="S894" s="313"/>
      <c r="T894" s="313"/>
      <c r="U894" s="313"/>
      <c r="V894" s="313"/>
      <c r="W894" s="313"/>
      <c r="X894" s="313"/>
      <c r="Y894" s="313"/>
      <c r="Z894" s="313"/>
    </row>
    <row r="895" spans="1:26" x14ac:dyDescent="0.25">
      <c r="A895" s="313"/>
      <c r="B895" s="322"/>
      <c r="C895" s="322"/>
      <c r="D895" s="313"/>
      <c r="E895" s="323"/>
      <c r="F895" s="312"/>
      <c r="G895" s="312"/>
      <c r="H895" s="324"/>
      <c r="I895" s="324"/>
      <c r="J895" s="313"/>
      <c r="K895" s="312"/>
      <c r="L895" s="313"/>
      <c r="M895" s="313"/>
      <c r="N895" s="313"/>
      <c r="O895" s="313"/>
      <c r="P895" s="313"/>
      <c r="Q895" s="313"/>
      <c r="R895" s="313"/>
      <c r="S895" s="313"/>
      <c r="T895" s="313"/>
      <c r="U895" s="313"/>
      <c r="V895" s="313"/>
      <c r="W895" s="313"/>
      <c r="X895" s="313"/>
      <c r="Y895" s="313"/>
      <c r="Z895" s="313"/>
    </row>
    <row r="896" spans="1:26" x14ac:dyDescent="0.25">
      <c r="A896" s="313"/>
      <c r="B896" s="322"/>
      <c r="C896" s="322"/>
      <c r="D896" s="313"/>
      <c r="E896" s="323"/>
      <c r="F896" s="312"/>
      <c r="G896" s="312"/>
      <c r="H896" s="324"/>
      <c r="I896" s="324"/>
      <c r="J896" s="313"/>
      <c r="K896" s="312"/>
      <c r="L896" s="313"/>
      <c r="M896" s="313"/>
      <c r="N896" s="313"/>
      <c r="O896" s="313"/>
      <c r="P896" s="313"/>
      <c r="Q896" s="313"/>
      <c r="R896" s="313"/>
      <c r="S896" s="313"/>
      <c r="T896" s="313"/>
      <c r="U896" s="313"/>
      <c r="V896" s="313"/>
      <c r="W896" s="313"/>
      <c r="X896" s="313"/>
      <c r="Y896" s="313"/>
      <c r="Z896" s="313"/>
    </row>
    <row r="897" spans="1:26" x14ac:dyDescent="0.25">
      <c r="A897" s="313"/>
      <c r="B897" s="322"/>
      <c r="C897" s="322"/>
      <c r="D897" s="313"/>
      <c r="E897" s="323"/>
      <c r="F897" s="312"/>
      <c r="G897" s="312"/>
      <c r="H897" s="324"/>
      <c r="I897" s="324"/>
      <c r="J897" s="313"/>
      <c r="K897" s="312"/>
      <c r="L897" s="313"/>
      <c r="M897" s="313"/>
      <c r="N897" s="313"/>
      <c r="O897" s="313"/>
      <c r="P897" s="313"/>
      <c r="Q897" s="313"/>
      <c r="R897" s="313"/>
      <c r="S897" s="313"/>
      <c r="T897" s="313"/>
      <c r="U897" s="313"/>
      <c r="V897" s="313"/>
      <c r="W897" s="313"/>
      <c r="X897" s="313"/>
      <c r="Y897" s="313"/>
      <c r="Z897" s="313"/>
    </row>
    <row r="898" spans="1:26" x14ac:dyDescent="0.25">
      <c r="A898" s="313"/>
      <c r="B898" s="322"/>
      <c r="C898" s="322"/>
      <c r="D898" s="313"/>
      <c r="E898" s="323"/>
      <c r="F898" s="312"/>
      <c r="G898" s="312"/>
      <c r="H898" s="324"/>
      <c r="I898" s="324"/>
      <c r="J898" s="313"/>
      <c r="K898" s="312"/>
      <c r="L898" s="313"/>
      <c r="M898" s="313"/>
      <c r="N898" s="313"/>
      <c r="O898" s="313"/>
      <c r="P898" s="313"/>
      <c r="Q898" s="313"/>
      <c r="R898" s="313"/>
      <c r="S898" s="313"/>
      <c r="T898" s="313"/>
      <c r="U898" s="313"/>
      <c r="V898" s="313"/>
      <c r="W898" s="313"/>
      <c r="X898" s="313"/>
      <c r="Y898" s="313"/>
      <c r="Z898" s="313"/>
    </row>
    <row r="899" spans="1:26" x14ac:dyDescent="0.25">
      <c r="A899" s="313"/>
      <c r="B899" s="322"/>
      <c r="C899" s="322"/>
      <c r="D899" s="313"/>
      <c r="E899" s="323"/>
      <c r="F899" s="312"/>
      <c r="G899" s="312"/>
      <c r="H899" s="324"/>
      <c r="I899" s="324"/>
      <c r="J899" s="313"/>
      <c r="K899" s="312"/>
      <c r="L899" s="313"/>
      <c r="M899" s="313"/>
      <c r="N899" s="313"/>
      <c r="O899" s="313"/>
      <c r="P899" s="313"/>
      <c r="Q899" s="313"/>
      <c r="R899" s="313"/>
      <c r="S899" s="313"/>
      <c r="T899" s="313"/>
      <c r="U899" s="313"/>
      <c r="V899" s="313"/>
      <c r="W899" s="313"/>
      <c r="X899" s="313"/>
      <c r="Y899" s="313"/>
      <c r="Z899" s="313"/>
    </row>
    <row r="900" spans="1:26" x14ac:dyDescent="0.25">
      <c r="A900" s="313"/>
      <c r="B900" s="322"/>
      <c r="C900" s="322"/>
      <c r="D900" s="313"/>
      <c r="E900" s="323"/>
      <c r="F900" s="312"/>
      <c r="G900" s="312"/>
      <c r="H900" s="324"/>
      <c r="I900" s="324"/>
      <c r="J900" s="313"/>
      <c r="K900" s="312"/>
      <c r="L900" s="313"/>
      <c r="M900" s="313"/>
      <c r="N900" s="313"/>
      <c r="O900" s="313"/>
      <c r="P900" s="313"/>
      <c r="Q900" s="313"/>
      <c r="R900" s="313"/>
      <c r="S900" s="313"/>
      <c r="T900" s="313"/>
      <c r="U900" s="313"/>
      <c r="V900" s="313"/>
      <c r="W900" s="313"/>
      <c r="X900" s="313"/>
      <c r="Y900" s="313"/>
      <c r="Z900" s="313"/>
    </row>
    <row r="901" spans="1:26" x14ac:dyDescent="0.25">
      <c r="A901" s="313"/>
      <c r="B901" s="322"/>
      <c r="C901" s="322"/>
      <c r="D901" s="313"/>
      <c r="E901" s="323"/>
      <c r="F901" s="312"/>
      <c r="G901" s="312"/>
      <c r="H901" s="324"/>
      <c r="I901" s="324"/>
      <c r="J901" s="313"/>
      <c r="K901" s="312"/>
      <c r="L901" s="313"/>
      <c r="M901" s="313"/>
      <c r="N901" s="313"/>
      <c r="O901" s="313"/>
      <c r="P901" s="313"/>
      <c r="Q901" s="313"/>
      <c r="R901" s="313"/>
      <c r="S901" s="313"/>
      <c r="T901" s="313"/>
      <c r="U901" s="313"/>
      <c r="V901" s="313"/>
      <c r="W901" s="313"/>
      <c r="X901" s="313"/>
      <c r="Y901" s="313"/>
      <c r="Z901" s="313"/>
    </row>
    <row r="902" spans="1:26" x14ac:dyDescent="0.25">
      <c r="A902" s="313"/>
      <c r="B902" s="322"/>
      <c r="C902" s="322"/>
      <c r="D902" s="313"/>
      <c r="E902" s="323"/>
      <c r="F902" s="312"/>
      <c r="G902" s="312"/>
      <c r="H902" s="324"/>
      <c r="I902" s="324"/>
      <c r="J902" s="313"/>
      <c r="K902" s="312"/>
      <c r="L902" s="313"/>
      <c r="M902" s="313"/>
      <c r="N902" s="313"/>
      <c r="O902" s="313"/>
      <c r="P902" s="313"/>
      <c r="Q902" s="313"/>
      <c r="R902" s="313"/>
      <c r="S902" s="313"/>
      <c r="T902" s="313"/>
      <c r="U902" s="313"/>
      <c r="V902" s="313"/>
      <c r="W902" s="313"/>
      <c r="X902" s="313"/>
      <c r="Y902" s="313"/>
      <c r="Z902" s="313"/>
    </row>
    <row r="903" spans="1:26" x14ac:dyDescent="0.25">
      <c r="A903" s="313"/>
      <c r="B903" s="322"/>
      <c r="C903" s="322"/>
      <c r="D903" s="313"/>
      <c r="E903" s="323"/>
      <c r="F903" s="312"/>
      <c r="G903" s="312"/>
      <c r="H903" s="324"/>
      <c r="I903" s="324"/>
      <c r="J903" s="313"/>
      <c r="K903" s="312"/>
      <c r="L903" s="313"/>
      <c r="M903" s="313"/>
      <c r="N903" s="313"/>
      <c r="O903" s="313"/>
      <c r="P903" s="313"/>
      <c r="Q903" s="313"/>
      <c r="R903" s="313"/>
      <c r="S903" s="313"/>
      <c r="T903" s="313"/>
      <c r="U903" s="313"/>
      <c r="V903" s="313"/>
      <c r="W903" s="313"/>
      <c r="X903" s="313"/>
      <c r="Y903" s="313"/>
      <c r="Z903" s="313"/>
    </row>
    <row r="904" spans="1:26" x14ac:dyDescent="0.25">
      <c r="A904" s="313"/>
      <c r="B904" s="322"/>
      <c r="C904" s="322"/>
      <c r="D904" s="313"/>
      <c r="E904" s="323"/>
      <c r="F904" s="312"/>
      <c r="G904" s="312"/>
      <c r="H904" s="324"/>
      <c r="I904" s="324"/>
      <c r="J904" s="313"/>
      <c r="K904" s="312"/>
      <c r="L904" s="313"/>
      <c r="M904" s="313"/>
      <c r="N904" s="313"/>
      <c r="O904" s="313"/>
      <c r="P904" s="313"/>
      <c r="Q904" s="313"/>
      <c r="R904" s="313"/>
      <c r="S904" s="313"/>
      <c r="T904" s="313"/>
      <c r="U904" s="313"/>
      <c r="V904" s="313"/>
      <c r="W904" s="313"/>
      <c r="X904" s="313"/>
      <c r="Y904" s="313"/>
      <c r="Z904" s="313"/>
    </row>
    <row r="905" spans="1:26" x14ac:dyDescent="0.25">
      <c r="A905" s="313"/>
      <c r="B905" s="322"/>
      <c r="C905" s="322"/>
      <c r="D905" s="313"/>
      <c r="E905" s="323"/>
      <c r="F905" s="312"/>
      <c r="G905" s="312"/>
      <c r="H905" s="324"/>
      <c r="I905" s="324"/>
      <c r="J905" s="313"/>
      <c r="K905" s="312"/>
      <c r="L905" s="313"/>
      <c r="M905" s="313"/>
      <c r="N905" s="313"/>
      <c r="O905" s="313"/>
      <c r="P905" s="313"/>
      <c r="Q905" s="313"/>
      <c r="R905" s="313"/>
      <c r="S905" s="313"/>
      <c r="T905" s="313"/>
      <c r="U905" s="313"/>
      <c r="V905" s="313"/>
      <c r="W905" s="313"/>
      <c r="X905" s="313"/>
      <c r="Y905" s="313"/>
      <c r="Z905" s="313"/>
    </row>
    <row r="906" spans="1:26" x14ac:dyDescent="0.25">
      <c r="A906" s="313"/>
      <c r="B906" s="322"/>
      <c r="C906" s="322"/>
      <c r="D906" s="313"/>
      <c r="E906" s="323"/>
      <c r="F906" s="312"/>
      <c r="G906" s="312"/>
      <c r="H906" s="324"/>
      <c r="I906" s="324"/>
      <c r="J906" s="313"/>
      <c r="K906" s="312"/>
      <c r="L906" s="313"/>
      <c r="M906" s="313"/>
      <c r="N906" s="313"/>
      <c r="O906" s="313"/>
      <c r="P906" s="313"/>
      <c r="Q906" s="313"/>
      <c r="R906" s="313"/>
      <c r="S906" s="313"/>
      <c r="T906" s="313"/>
      <c r="U906" s="313"/>
      <c r="V906" s="313"/>
      <c r="W906" s="313"/>
      <c r="X906" s="313"/>
      <c r="Y906" s="313"/>
      <c r="Z906" s="313"/>
    </row>
    <row r="907" spans="1:26" x14ac:dyDescent="0.25">
      <c r="A907" s="313"/>
      <c r="B907" s="322"/>
      <c r="C907" s="322"/>
      <c r="D907" s="313"/>
      <c r="E907" s="323"/>
      <c r="F907" s="312"/>
      <c r="G907" s="312"/>
      <c r="H907" s="324"/>
      <c r="I907" s="324"/>
      <c r="J907" s="313"/>
      <c r="K907" s="312"/>
      <c r="L907" s="313"/>
      <c r="M907" s="313"/>
      <c r="N907" s="313"/>
      <c r="O907" s="313"/>
      <c r="P907" s="313"/>
      <c r="Q907" s="313"/>
      <c r="R907" s="313"/>
      <c r="S907" s="313"/>
      <c r="T907" s="313"/>
      <c r="U907" s="313"/>
      <c r="V907" s="313"/>
      <c r="W907" s="313"/>
      <c r="X907" s="313"/>
      <c r="Y907" s="313"/>
      <c r="Z907" s="313"/>
    </row>
    <row r="908" spans="1:26" x14ac:dyDescent="0.25">
      <c r="A908" s="313"/>
      <c r="B908" s="322"/>
      <c r="C908" s="322"/>
      <c r="D908" s="313"/>
      <c r="E908" s="323"/>
      <c r="F908" s="312"/>
      <c r="G908" s="312"/>
      <c r="H908" s="324"/>
      <c r="I908" s="324"/>
      <c r="J908" s="313"/>
      <c r="K908" s="312"/>
      <c r="L908" s="313"/>
      <c r="M908" s="313"/>
      <c r="N908" s="313"/>
      <c r="O908" s="313"/>
      <c r="P908" s="313"/>
      <c r="Q908" s="313"/>
      <c r="R908" s="313"/>
      <c r="S908" s="313"/>
      <c r="T908" s="313"/>
      <c r="U908" s="313"/>
      <c r="V908" s="313"/>
      <c r="W908" s="313"/>
      <c r="X908" s="313"/>
      <c r="Y908" s="313"/>
      <c r="Z908" s="313"/>
    </row>
    <row r="909" spans="1:26" x14ac:dyDescent="0.25">
      <c r="A909" s="313"/>
      <c r="B909" s="322"/>
      <c r="C909" s="322"/>
      <c r="D909" s="313"/>
      <c r="E909" s="323"/>
      <c r="F909" s="312"/>
      <c r="G909" s="312"/>
      <c r="H909" s="324"/>
      <c r="I909" s="324"/>
      <c r="J909" s="313"/>
      <c r="K909" s="312"/>
      <c r="L909" s="313"/>
      <c r="M909" s="313"/>
      <c r="N909" s="313"/>
      <c r="O909" s="313"/>
      <c r="P909" s="313"/>
      <c r="Q909" s="313"/>
      <c r="R909" s="313"/>
      <c r="S909" s="313"/>
      <c r="T909" s="313"/>
      <c r="U909" s="313"/>
      <c r="V909" s="313"/>
      <c r="W909" s="313"/>
      <c r="X909" s="313"/>
      <c r="Y909" s="313"/>
      <c r="Z909" s="313"/>
    </row>
    <row r="910" spans="1:26" x14ac:dyDescent="0.25">
      <c r="A910" s="313"/>
      <c r="B910" s="322"/>
      <c r="C910" s="322"/>
      <c r="D910" s="313"/>
      <c r="E910" s="323"/>
      <c r="F910" s="312"/>
      <c r="G910" s="312"/>
      <c r="H910" s="324"/>
      <c r="I910" s="324"/>
      <c r="J910" s="313"/>
      <c r="K910" s="312"/>
      <c r="L910" s="313"/>
      <c r="M910" s="313"/>
      <c r="N910" s="313"/>
      <c r="O910" s="313"/>
      <c r="P910" s="313"/>
      <c r="Q910" s="313"/>
      <c r="R910" s="313"/>
      <c r="S910" s="313"/>
      <c r="T910" s="313"/>
      <c r="U910" s="313"/>
      <c r="V910" s="313"/>
      <c r="W910" s="313"/>
      <c r="X910" s="313"/>
      <c r="Y910" s="313"/>
      <c r="Z910" s="313"/>
    </row>
    <row r="911" spans="1:26" x14ac:dyDescent="0.25">
      <c r="A911" s="313"/>
      <c r="B911" s="322"/>
      <c r="C911" s="322"/>
      <c r="D911" s="313"/>
      <c r="E911" s="323"/>
      <c r="F911" s="312"/>
      <c r="G911" s="312"/>
      <c r="H911" s="324"/>
      <c r="I911" s="324"/>
      <c r="J911" s="313"/>
      <c r="K911" s="312"/>
      <c r="L911" s="313"/>
      <c r="M911" s="313"/>
      <c r="N911" s="313"/>
      <c r="O911" s="313"/>
      <c r="P911" s="313"/>
      <c r="Q911" s="313"/>
      <c r="R911" s="313"/>
      <c r="S911" s="313"/>
      <c r="T911" s="313"/>
      <c r="U911" s="313"/>
      <c r="V911" s="313"/>
      <c r="W911" s="313"/>
      <c r="X911" s="313"/>
      <c r="Y911" s="313"/>
      <c r="Z911" s="313"/>
    </row>
    <row r="912" spans="1:26" x14ac:dyDescent="0.25">
      <c r="A912" s="313"/>
      <c r="B912" s="322"/>
      <c r="C912" s="322"/>
      <c r="D912" s="313"/>
      <c r="E912" s="323"/>
      <c r="F912" s="312"/>
      <c r="G912" s="312"/>
      <c r="H912" s="324"/>
      <c r="I912" s="324"/>
      <c r="J912" s="313"/>
      <c r="K912" s="312"/>
      <c r="L912" s="313"/>
      <c r="M912" s="313"/>
      <c r="N912" s="313"/>
      <c r="O912" s="313"/>
      <c r="P912" s="313"/>
      <c r="Q912" s="313"/>
      <c r="R912" s="313"/>
      <c r="S912" s="313"/>
      <c r="T912" s="313"/>
      <c r="U912" s="313"/>
      <c r="V912" s="313"/>
      <c r="W912" s="313"/>
      <c r="X912" s="313"/>
      <c r="Y912" s="313"/>
      <c r="Z912" s="313"/>
    </row>
    <row r="913" spans="1:26" x14ac:dyDescent="0.25">
      <c r="A913" s="313"/>
      <c r="B913" s="322"/>
      <c r="C913" s="322"/>
      <c r="D913" s="313"/>
      <c r="E913" s="323"/>
      <c r="F913" s="312"/>
      <c r="G913" s="312"/>
      <c r="H913" s="324"/>
      <c r="I913" s="324"/>
      <c r="J913" s="313"/>
      <c r="K913" s="312"/>
      <c r="L913" s="313"/>
      <c r="M913" s="313"/>
      <c r="N913" s="313"/>
      <c r="O913" s="313"/>
      <c r="P913" s="313"/>
      <c r="Q913" s="313"/>
      <c r="R913" s="313"/>
      <c r="S913" s="313"/>
      <c r="T913" s="313"/>
      <c r="U913" s="313"/>
      <c r="V913" s="313"/>
      <c r="W913" s="313"/>
      <c r="X913" s="313"/>
      <c r="Y913" s="313"/>
      <c r="Z913" s="313"/>
    </row>
    <row r="914" spans="1:26" x14ac:dyDescent="0.25">
      <c r="A914" s="313"/>
      <c r="B914" s="322"/>
      <c r="C914" s="322"/>
      <c r="D914" s="313"/>
      <c r="E914" s="323"/>
      <c r="F914" s="312"/>
      <c r="G914" s="312"/>
      <c r="H914" s="324"/>
      <c r="I914" s="324"/>
      <c r="J914" s="313"/>
      <c r="K914" s="312"/>
      <c r="L914" s="313"/>
      <c r="M914" s="313"/>
      <c r="N914" s="313"/>
      <c r="O914" s="313"/>
      <c r="P914" s="313"/>
      <c r="Q914" s="313"/>
      <c r="R914" s="313"/>
      <c r="S914" s="313"/>
      <c r="T914" s="313"/>
      <c r="U914" s="313"/>
      <c r="V914" s="313"/>
      <c r="W914" s="313"/>
      <c r="X914" s="313"/>
      <c r="Y914" s="313"/>
      <c r="Z914" s="313"/>
    </row>
    <row r="915" spans="1:26" x14ac:dyDescent="0.25">
      <c r="A915" s="313"/>
      <c r="B915" s="322"/>
      <c r="C915" s="322"/>
      <c r="D915" s="313"/>
      <c r="E915" s="323"/>
      <c r="F915" s="312"/>
      <c r="G915" s="312"/>
      <c r="H915" s="324"/>
      <c r="I915" s="324"/>
      <c r="J915" s="313"/>
      <c r="K915" s="312"/>
      <c r="L915" s="313"/>
      <c r="M915" s="313"/>
      <c r="N915" s="313"/>
      <c r="O915" s="313"/>
      <c r="P915" s="313"/>
      <c r="Q915" s="313"/>
      <c r="R915" s="313"/>
      <c r="S915" s="313"/>
      <c r="T915" s="313"/>
      <c r="U915" s="313"/>
      <c r="V915" s="313"/>
      <c r="W915" s="313"/>
      <c r="X915" s="313"/>
      <c r="Y915" s="313"/>
      <c r="Z915" s="313"/>
    </row>
    <row r="916" spans="1:26" x14ac:dyDescent="0.25">
      <c r="A916" s="313"/>
      <c r="B916" s="322"/>
      <c r="C916" s="322"/>
      <c r="D916" s="313"/>
      <c r="E916" s="323"/>
      <c r="F916" s="312"/>
      <c r="G916" s="312"/>
      <c r="H916" s="324"/>
      <c r="I916" s="324"/>
      <c r="J916" s="313"/>
      <c r="K916" s="312"/>
      <c r="L916" s="313"/>
      <c r="M916" s="313"/>
      <c r="N916" s="313"/>
      <c r="O916" s="313"/>
      <c r="P916" s="313"/>
      <c r="Q916" s="313"/>
      <c r="R916" s="313"/>
      <c r="S916" s="313"/>
      <c r="T916" s="313"/>
      <c r="U916" s="313"/>
      <c r="V916" s="313"/>
      <c r="W916" s="313"/>
      <c r="X916" s="313"/>
      <c r="Y916" s="313"/>
      <c r="Z916" s="313"/>
    </row>
    <row r="917" spans="1:26" x14ac:dyDescent="0.25">
      <c r="A917" s="313"/>
      <c r="B917" s="322"/>
      <c r="C917" s="322"/>
      <c r="D917" s="313"/>
      <c r="E917" s="323"/>
      <c r="F917" s="312"/>
      <c r="G917" s="312"/>
      <c r="H917" s="324"/>
      <c r="I917" s="324"/>
      <c r="J917" s="313"/>
      <c r="K917" s="312"/>
      <c r="L917" s="313"/>
      <c r="M917" s="313"/>
      <c r="N917" s="313"/>
      <c r="O917" s="313"/>
      <c r="P917" s="313"/>
      <c r="Q917" s="313"/>
      <c r="R917" s="313"/>
      <c r="S917" s="313"/>
      <c r="T917" s="313"/>
      <c r="U917" s="313"/>
      <c r="V917" s="313"/>
      <c r="W917" s="313"/>
      <c r="X917" s="313"/>
      <c r="Y917" s="313"/>
      <c r="Z917" s="313"/>
    </row>
    <row r="918" spans="1:26" x14ac:dyDescent="0.25">
      <c r="A918" s="313"/>
      <c r="B918" s="322"/>
      <c r="C918" s="322"/>
      <c r="D918" s="313"/>
      <c r="E918" s="323"/>
      <c r="F918" s="312"/>
      <c r="G918" s="312"/>
      <c r="H918" s="324"/>
      <c r="I918" s="324"/>
      <c r="J918" s="313"/>
      <c r="K918" s="312"/>
      <c r="L918" s="313"/>
      <c r="M918" s="313"/>
      <c r="N918" s="313"/>
      <c r="O918" s="313"/>
      <c r="P918" s="313"/>
      <c r="Q918" s="313"/>
      <c r="R918" s="313"/>
      <c r="S918" s="313"/>
      <c r="T918" s="313"/>
      <c r="U918" s="313"/>
      <c r="V918" s="313"/>
      <c r="W918" s="313"/>
      <c r="X918" s="313"/>
      <c r="Y918" s="313"/>
      <c r="Z918" s="313"/>
    </row>
    <row r="919" spans="1:26" x14ac:dyDescent="0.25">
      <c r="A919" s="313"/>
      <c r="B919" s="322"/>
      <c r="C919" s="322"/>
      <c r="D919" s="313"/>
      <c r="E919" s="323"/>
      <c r="F919" s="312"/>
      <c r="G919" s="312"/>
      <c r="H919" s="324"/>
      <c r="I919" s="324"/>
      <c r="J919" s="313"/>
      <c r="K919" s="312"/>
      <c r="L919" s="313"/>
      <c r="M919" s="313"/>
      <c r="N919" s="313"/>
      <c r="O919" s="313"/>
      <c r="P919" s="313"/>
      <c r="Q919" s="313"/>
      <c r="R919" s="313"/>
      <c r="S919" s="313"/>
      <c r="T919" s="313"/>
      <c r="U919" s="313"/>
      <c r="V919" s="313"/>
      <c r="W919" s="313"/>
      <c r="X919" s="313"/>
      <c r="Y919" s="313"/>
      <c r="Z919" s="313"/>
    </row>
    <row r="920" spans="1:26" x14ac:dyDescent="0.25">
      <c r="A920" s="313"/>
      <c r="B920" s="322"/>
      <c r="C920" s="322"/>
      <c r="D920" s="313"/>
      <c r="E920" s="323"/>
      <c r="F920" s="312"/>
      <c r="G920" s="312"/>
      <c r="H920" s="324"/>
      <c r="I920" s="324"/>
      <c r="J920" s="313"/>
      <c r="K920" s="312"/>
      <c r="L920" s="313"/>
      <c r="M920" s="313"/>
      <c r="N920" s="313"/>
      <c r="O920" s="313"/>
      <c r="P920" s="313"/>
      <c r="Q920" s="313"/>
      <c r="R920" s="313"/>
      <c r="S920" s="313"/>
      <c r="T920" s="313"/>
      <c r="U920" s="313"/>
      <c r="V920" s="313"/>
      <c r="W920" s="313"/>
      <c r="X920" s="313"/>
      <c r="Y920" s="313"/>
      <c r="Z920" s="313"/>
    </row>
    <row r="921" spans="1:26" x14ac:dyDescent="0.25">
      <c r="A921" s="313"/>
      <c r="B921" s="322"/>
      <c r="C921" s="322"/>
      <c r="D921" s="313"/>
      <c r="E921" s="323"/>
      <c r="F921" s="312"/>
      <c r="G921" s="312"/>
      <c r="H921" s="324"/>
      <c r="I921" s="324"/>
      <c r="J921" s="313"/>
      <c r="K921" s="312"/>
      <c r="L921" s="313"/>
      <c r="M921" s="313"/>
      <c r="N921" s="313"/>
      <c r="O921" s="313"/>
      <c r="P921" s="313"/>
      <c r="Q921" s="313"/>
      <c r="R921" s="313"/>
      <c r="S921" s="313"/>
      <c r="T921" s="313"/>
      <c r="U921" s="313"/>
      <c r="V921" s="313"/>
      <c r="W921" s="313"/>
      <c r="X921" s="313"/>
      <c r="Y921" s="313"/>
      <c r="Z921" s="313"/>
    </row>
    <row r="922" spans="1:26" x14ac:dyDescent="0.25">
      <c r="A922" s="313"/>
      <c r="B922" s="322"/>
      <c r="C922" s="322"/>
      <c r="D922" s="313"/>
      <c r="E922" s="323"/>
      <c r="F922" s="312"/>
      <c r="G922" s="312"/>
      <c r="H922" s="324"/>
      <c r="I922" s="324"/>
      <c r="J922" s="313"/>
      <c r="K922" s="312"/>
      <c r="L922" s="313"/>
      <c r="M922" s="313"/>
      <c r="N922" s="313"/>
      <c r="O922" s="313"/>
      <c r="P922" s="313"/>
      <c r="Q922" s="313"/>
      <c r="R922" s="313"/>
      <c r="S922" s="313"/>
      <c r="T922" s="313"/>
      <c r="U922" s="313"/>
      <c r="V922" s="313"/>
      <c r="W922" s="313"/>
      <c r="X922" s="313"/>
      <c r="Y922" s="313"/>
      <c r="Z922" s="313"/>
    </row>
    <row r="923" spans="1:26" x14ac:dyDescent="0.25">
      <c r="A923" s="313"/>
      <c r="B923" s="322"/>
      <c r="C923" s="322"/>
      <c r="D923" s="313"/>
      <c r="E923" s="323"/>
      <c r="F923" s="312"/>
      <c r="G923" s="312"/>
      <c r="H923" s="324"/>
      <c r="I923" s="324"/>
      <c r="J923" s="313"/>
      <c r="K923" s="312"/>
      <c r="L923" s="313"/>
      <c r="M923" s="313"/>
      <c r="N923" s="313"/>
      <c r="O923" s="313"/>
      <c r="P923" s="313"/>
      <c r="Q923" s="313"/>
      <c r="R923" s="313"/>
      <c r="S923" s="313"/>
      <c r="T923" s="313"/>
      <c r="U923" s="313"/>
      <c r="V923" s="313"/>
      <c r="W923" s="313"/>
      <c r="X923" s="313"/>
      <c r="Y923" s="313"/>
      <c r="Z923" s="313"/>
    </row>
    <row r="924" spans="1:26" x14ac:dyDescent="0.25">
      <c r="A924" s="313"/>
      <c r="B924" s="322"/>
      <c r="C924" s="322"/>
      <c r="D924" s="313"/>
      <c r="E924" s="323"/>
      <c r="F924" s="312"/>
      <c r="G924" s="312"/>
      <c r="H924" s="324"/>
      <c r="I924" s="324"/>
      <c r="J924" s="313"/>
      <c r="K924" s="312"/>
      <c r="L924" s="313"/>
      <c r="M924" s="313"/>
      <c r="N924" s="313"/>
      <c r="O924" s="313"/>
      <c r="P924" s="313"/>
      <c r="Q924" s="313"/>
      <c r="R924" s="313"/>
      <c r="S924" s="313"/>
      <c r="T924" s="313"/>
      <c r="U924" s="313"/>
      <c r="V924" s="313"/>
      <c r="W924" s="313"/>
      <c r="X924" s="313"/>
      <c r="Y924" s="313"/>
      <c r="Z924" s="313"/>
    </row>
    <row r="925" spans="1:26" x14ac:dyDescent="0.25">
      <c r="A925" s="313"/>
      <c r="B925" s="322"/>
      <c r="C925" s="322"/>
      <c r="D925" s="313"/>
      <c r="E925" s="323"/>
      <c r="F925" s="312"/>
      <c r="G925" s="312"/>
      <c r="H925" s="324"/>
      <c r="I925" s="324"/>
      <c r="J925" s="313"/>
      <c r="K925" s="312"/>
      <c r="L925" s="313"/>
      <c r="M925" s="313"/>
      <c r="N925" s="313"/>
      <c r="O925" s="313"/>
      <c r="P925" s="313"/>
      <c r="Q925" s="313"/>
      <c r="R925" s="313"/>
      <c r="S925" s="313"/>
      <c r="T925" s="313"/>
      <c r="U925" s="313"/>
      <c r="V925" s="313"/>
      <c r="W925" s="313"/>
      <c r="X925" s="313"/>
      <c r="Y925" s="313"/>
      <c r="Z925" s="313"/>
    </row>
    <row r="926" spans="1:26" x14ac:dyDescent="0.25">
      <c r="A926" s="313"/>
      <c r="B926" s="322"/>
      <c r="C926" s="322"/>
      <c r="D926" s="313"/>
      <c r="E926" s="323"/>
      <c r="F926" s="312"/>
      <c r="G926" s="312"/>
      <c r="H926" s="324"/>
      <c r="I926" s="324"/>
      <c r="J926" s="313"/>
      <c r="K926" s="312"/>
      <c r="L926" s="313"/>
      <c r="M926" s="313"/>
      <c r="N926" s="313"/>
      <c r="O926" s="313"/>
      <c r="P926" s="313"/>
      <c r="Q926" s="313"/>
      <c r="R926" s="313"/>
      <c r="S926" s="313"/>
      <c r="T926" s="313"/>
      <c r="U926" s="313"/>
      <c r="V926" s="313"/>
      <c r="W926" s="313"/>
      <c r="X926" s="313"/>
      <c r="Y926" s="313"/>
      <c r="Z926" s="313"/>
    </row>
    <row r="927" spans="1:26" x14ac:dyDescent="0.25">
      <c r="A927" s="313"/>
      <c r="B927" s="322"/>
      <c r="C927" s="322"/>
      <c r="D927" s="313"/>
      <c r="E927" s="323"/>
      <c r="F927" s="312"/>
      <c r="G927" s="312"/>
      <c r="H927" s="324"/>
      <c r="I927" s="324"/>
      <c r="J927" s="313"/>
      <c r="K927" s="312"/>
      <c r="L927" s="313"/>
      <c r="M927" s="313"/>
      <c r="N927" s="313"/>
      <c r="O927" s="313"/>
      <c r="P927" s="313"/>
      <c r="Q927" s="313"/>
      <c r="R927" s="313"/>
      <c r="S927" s="313"/>
      <c r="T927" s="313"/>
      <c r="U927" s="313"/>
      <c r="V927" s="313"/>
      <c r="W927" s="313"/>
      <c r="X927" s="313"/>
      <c r="Y927" s="313"/>
      <c r="Z927" s="313"/>
    </row>
    <row r="928" spans="1:26" x14ac:dyDescent="0.25">
      <c r="A928" s="313"/>
      <c r="B928" s="322"/>
      <c r="C928" s="322"/>
      <c r="D928" s="313"/>
      <c r="E928" s="323"/>
      <c r="F928" s="312"/>
      <c r="G928" s="312"/>
      <c r="H928" s="324"/>
      <c r="I928" s="324"/>
      <c r="J928" s="313"/>
      <c r="K928" s="312"/>
      <c r="L928" s="313"/>
      <c r="M928" s="313"/>
      <c r="N928" s="313"/>
      <c r="O928" s="313"/>
      <c r="P928" s="313"/>
      <c r="Q928" s="313"/>
      <c r="R928" s="313"/>
      <c r="S928" s="313"/>
      <c r="T928" s="313"/>
      <c r="U928" s="313"/>
      <c r="V928" s="313"/>
      <c r="W928" s="313"/>
      <c r="X928" s="313"/>
      <c r="Y928" s="313"/>
      <c r="Z928" s="313"/>
    </row>
    <row r="929" spans="1:26" x14ac:dyDescent="0.25">
      <c r="A929" s="313"/>
      <c r="B929" s="322"/>
      <c r="C929" s="322"/>
      <c r="D929" s="313"/>
      <c r="E929" s="323"/>
      <c r="F929" s="312"/>
      <c r="G929" s="312"/>
      <c r="H929" s="324"/>
      <c r="I929" s="324"/>
      <c r="J929" s="313"/>
      <c r="K929" s="312"/>
      <c r="L929" s="313"/>
      <c r="M929" s="313"/>
      <c r="N929" s="313"/>
      <c r="O929" s="313"/>
      <c r="P929" s="313"/>
      <c r="Q929" s="313"/>
      <c r="R929" s="313"/>
      <c r="S929" s="313"/>
      <c r="T929" s="313"/>
      <c r="U929" s="313"/>
      <c r="V929" s="313"/>
      <c r="W929" s="313"/>
      <c r="X929" s="313"/>
      <c r="Y929" s="313"/>
      <c r="Z929" s="313"/>
    </row>
    <row r="930" spans="1:26" x14ac:dyDescent="0.25">
      <c r="A930" s="313"/>
      <c r="B930" s="322"/>
      <c r="C930" s="322"/>
      <c r="D930" s="313"/>
      <c r="E930" s="323"/>
      <c r="F930" s="312"/>
      <c r="G930" s="312"/>
      <c r="H930" s="324"/>
      <c r="I930" s="324"/>
      <c r="J930" s="313"/>
      <c r="K930" s="312"/>
      <c r="L930" s="313"/>
      <c r="M930" s="313"/>
      <c r="N930" s="313"/>
      <c r="O930" s="313"/>
      <c r="P930" s="313"/>
      <c r="Q930" s="313"/>
      <c r="R930" s="313"/>
      <c r="S930" s="313"/>
      <c r="T930" s="313"/>
      <c r="U930" s="313"/>
      <c r="V930" s="313"/>
      <c r="W930" s="313"/>
      <c r="X930" s="313"/>
      <c r="Y930" s="313"/>
      <c r="Z930" s="313"/>
    </row>
    <row r="931" spans="1:26" x14ac:dyDescent="0.25">
      <c r="A931" s="313"/>
      <c r="B931" s="322"/>
      <c r="C931" s="322"/>
      <c r="D931" s="313"/>
      <c r="E931" s="323"/>
      <c r="F931" s="312"/>
      <c r="G931" s="312"/>
      <c r="H931" s="324"/>
      <c r="I931" s="324"/>
      <c r="J931" s="313"/>
      <c r="K931" s="312"/>
      <c r="L931" s="313"/>
      <c r="M931" s="313"/>
      <c r="N931" s="313"/>
      <c r="O931" s="313"/>
      <c r="P931" s="313"/>
      <c r="Q931" s="313"/>
      <c r="R931" s="313"/>
      <c r="S931" s="313"/>
      <c r="T931" s="313"/>
      <c r="U931" s="313"/>
      <c r="V931" s="313"/>
      <c r="W931" s="313"/>
      <c r="X931" s="313"/>
      <c r="Y931" s="313"/>
      <c r="Z931" s="313"/>
    </row>
    <row r="932" spans="1:26" x14ac:dyDescent="0.25">
      <c r="A932" s="313"/>
      <c r="B932" s="322"/>
      <c r="C932" s="322"/>
      <c r="D932" s="313"/>
      <c r="E932" s="323"/>
      <c r="F932" s="312"/>
      <c r="G932" s="312"/>
      <c r="H932" s="324"/>
      <c r="I932" s="324"/>
      <c r="J932" s="313"/>
      <c r="K932" s="312"/>
      <c r="L932" s="313"/>
      <c r="M932" s="313"/>
      <c r="N932" s="313"/>
      <c r="O932" s="313"/>
      <c r="P932" s="313"/>
      <c r="Q932" s="313"/>
      <c r="R932" s="313"/>
      <c r="S932" s="313"/>
      <c r="T932" s="313"/>
      <c r="U932" s="313"/>
      <c r="V932" s="313"/>
      <c r="W932" s="313"/>
      <c r="X932" s="313"/>
      <c r="Y932" s="313"/>
      <c r="Z932" s="313"/>
    </row>
    <row r="933" spans="1:26" x14ac:dyDescent="0.25">
      <c r="A933" s="313"/>
      <c r="B933" s="322"/>
      <c r="C933" s="322"/>
      <c r="D933" s="313"/>
      <c r="E933" s="323"/>
      <c r="F933" s="312"/>
      <c r="G933" s="312"/>
      <c r="H933" s="324"/>
      <c r="I933" s="324"/>
      <c r="J933" s="313"/>
      <c r="K933" s="312"/>
      <c r="L933" s="313"/>
      <c r="M933" s="313"/>
      <c r="N933" s="313"/>
      <c r="O933" s="313"/>
      <c r="P933" s="313"/>
      <c r="Q933" s="313"/>
      <c r="R933" s="313"/>
      <c r="S933" s="313"/>
      <c r="T933" s="313"/>
      <c r="U933" s="313"/>
      <c r="V933" s="313"/>
      <c r="W933" s="313"/>
      <c r="X933" s="313"/>
      <c r="Y933" s="313"/>
      <c r="Z933" s="313"/>
    </row>
    <row r="934" spans="1:26" x14ac:dyDescent="0.25">
      <c r="A934" s="313"/>
      <c r="B934" s="322"/>
      <c r="C934" s="322"/>
      <c r="D934" s="313"/>
      <c r="E934" s="323"/>
      <c r="F934" s="312"/>
      <c r="G934" s="312"/>
      <c r="H934" s="324"/>
      <c r="I934" s="324"/>
      <c r="J934" s="313"/>
      <c r="K934" s="312"/>
      <c r="L934" s="313"/>
      <c r="M934" s="313"/>
      <c r="N934" s="313"/>
      <c r="O934" s="313"/>
      <c r="P934" s="313"/>
      <c r="Q934" s="313"/>
      <c r="R934" s="313"/>
      <c r="S934" s="313"/>
      <c r="T934" s="313"/>
      <c r="U934" s="313"/>
      <c r="V934" s="313"/>
      <c r="W934" s="313"/>
      <c r="X934" s="313"/>
      <c r="Y934" s="313"/>
      <c r="Z934" s="313"/>
    </row>
    <row r="935" spans="1:26" x14ac:dyDescent="0.25">
      <c r="A935" s="313"/>
      <c r="B935" s="322"/>
      <c r="C935" s="322"/>
      <c r="D935" s="313"/>
      <c r="E935" s="323"/>
      <c r="F935" s="312"/>
      <c r="G935" s="312"/>
      <c r="H935" s="324"/>
      <c r="I935" s="324"/>
      <c r="J935" s="313"/>
      <c r="K935" s="312"/>
      <c r="L935" s="313"/>
      <c r="M935" s="313"/>
      <c r="N935" s="313"/>
      <c r="O935" s="313"/>
      <c r="P935" s="313"/>
      <c r="Q935" s="313"/>
      <c r="R935" s="313"/>
      <c r="S935" s="313"/>
      <c r="T935" s="313"/>
      <c r="U935" s="313"/>
      <c r="V935" s="313"/>
      <c r="W935" s="313"/>
      <c r="X935" s="313"/>
      <c r="Y935" s="313"/>
      <c r="Z935" s="313"/>
    </row>
    <row r="936" spans="1:26" x14ac:dyDescent="0.25">
      <c r="A936" s="313"/>
      <c r="B936" s="322"/>
      <c r="C936" s="322"/>
      <c r="D936" s="313"/>
      <c r="E936" s="323"/>
      <c r="F936" s="312"/>
      <c r="G936" s="312"/>
      <c r="H936" s="324"/>
      <c r="I936" s="324"/>
      <c r="J936" s="313"/>
      <c r="K936" s="312"/>
      <c r="L936" s="313"/>
      <c r="M936" s="313"/>
      <c r="N936" s="313"/>
      <c r="O936" s="313"/>
      <c r="P936" s="313"/>
      <c r="Q936" s="313"/>
      <c r="R936" s="313"/>
      <c r="S936" s="313"/>
      <c r="T936" s="313"/>
      <c r="U936" s="313"/>
      <c r="V936" s="313"/>
      <c r="W936" s="313"/>
      <c r="X936" s="313"/>
      <c r="Y936" s="313"/>
      <c r="Z936" s="313"/>
    </row>
    <row r="937" spans="1:26" x14ac:dyDescent="0.25">
      <c r="A937" s="313"/>
      <c r="B937" s="322"/>
      <c r="C937" s="322"/>
      <c r="D937" s="313"/>
      <c r="E937" s="323"/>
      <c r="F937" s="312"/>
      <c r="G937" s="312"/>
      <c r="H937" s="324"/>
      <c r="I937" s="324"/>
      <c r="J937" s="313"/>
      <c r="K937" s="312"/>
      <c r="L937" s="313"/>
      <c r="M937" s="313"/>
      <c r="N937" s="313"/>
      <c r="O937" s="313"/>
      <c r="P937" s="313"/>
      <c r="Q937" s="313"/>
      <c r="R937" s="313"/>
      <c r="S937" s="313"/>
      <c r="T937" s="313"/>
      <c r="U937" s="313"/>
      <c r="V937" s="313"/>
      <c r="W937" s="313"/>
      <c r="X937" s="313"/>
      <c r="Y937" s="313"/>
      <c r="Z937" s="313"/>
    </row>
    <row r="938" spans="1:26" x14ac:dyDescent="0.25">
      <c r="A938" s="313"/>
      <c r="B938" s="322"/>
      <c r="C938" s="322"/>
      <c r="D938" s="313"/>
      <c r="E938" s="323"/>
      <c r="F938" s="312"/>
      <c r="G938" s="312"/>
      <c r="H938" s="324"/>
      <c r="I938" s="324"/>
      <c r="J938" s="313"/>
      <c r="K938" s="312"/>
      <c r="L938" s="313"/>
      <c r="M938" s="313"/>
      <c r="N938" s="313"/>
      <c r="O938" s="313"/>
      <c r="P938" s="313"/>
      <c r="Q938" s="313"/>
      <c r="R938" s="313"/>
      <c r="S938" s="313"/>
      <c r="T938" s="313"/>
      <c r="U938" s="313"/>
      <c r="V938" s="313"/>
      <c r="W938" s="313"/>
      <c r="X938" s="313"/>
      <c r="Y938" s="313"/>
      <c r="Z938" s="313"/>
    </row>
    <row r="939" spans="1:26" x14ac:dyDescent="0.25">
      <c r="A939" s="313"/>
      <c r="B939" s="322"/>
      <c r="C939" s="322"/>
      <c r="D939" s="313"/>
      <c r="E939" s="323"/>
      <c r="F939" s="312"/>
      <c r="G939" s="312"/>
      <c r="H939" s="324"/>
      <c r="I939" s="324"/>
      <c r="J939" s="313"/>
      <c r="K939" s="312"/>
      <c r="L939" s="313"/>
      <c r="M939" s="313"/>
      <c r="N939" s="313"/>
      <c r="O939" s="313"/>
      <c r="P939" s="313"/>
      <c r="Q939" s="313"/>
      <c r="R939" s="313"/>
      <c r="S939" s="313"/>
      <c r="T939" s="313"/>
      <c r="U939" s="313"/>
      <c r="V939" s="313"/>
      <c r="W939" s="313"/>
      <c r="X939" s="313"/>
      <c r="Y939" s="313"/>
      <c r="Z939" s="313"/>
    </row>
    <row r="940" spans="1:26" x14ac:dyDescent="0.25">
      <c r="A940" s="313"/>
      <c r="B940" s="322"/>
      <c r="C940" s="322"/>
      <c r="D940" s="313"/>
      <c r="E940" s="323"/>
      <c r="F940" s="312"/>
      <c r="G940" s="312"/>
      <c r="H940" s="324"/>
      <c r="I940" s="324"/>
      <c r="J940" s="313"/>
      <c r="K940" s="312"/>
      <c r="L940" s="313"/>
      <c r="M940" s="313"/>
      <c r="N940" s="313"/>
      <c r="O940" s="313"/>
      <c r="P940" s="313"/>
      <c r="Q940" s="313"/>
      <c r="R940" s="313"/>
      <c r="S940" s="313"/>
      <c r="T940" s="313"/>
      <c r="U940" s="313"/>
      <c r="V940" s="313"/>
      <c r="W940" s="313"/>
      <c r="X940" s="313"/>
      <c r="Y940" s="313"/>
      <c r="Z940" s="313"/>
    </row>
    <row r="941" spans="1:26" x14ac:dyDescent="0.25">
      <c r="A941" s="313"/>
      <c r="B941" s="322"/>
      <c r="C941" s="322"/>
      <c r="D941" s="313"/>
      <c r="E941" s="323"/>
      <c r="F941" s="312"/>
      <c r="G941" s="312"/>
      <c r="H941" s="324"/>
      <c r="I941" s="324"/>
      <c r="J941" s="313"/>
      <c r="K941" s="312"/>
      <c r="L941" s="313"/>
      <c r="M941" s="313"/>
      <c r="N941" s="313"/>
      <c r="O941" s="313"/>
      <c r="P941" s="313"/>
      <c r="Q941" s="313"/>
      <c r="R941" s="313"/>
      <c r="S941" s="313"/>
      <c r="T941" s="313"/>
      <c r="U941" s="313"/>
      <c r="V941" s="313"/>
      <c r="W941" s="313"/>
      <c r="X941" s="313"/>
      <c r="Y941" s="313"/>
      <c r="Z941" s="313"/>
    </row>
    <row r="942" spans="1:26" x14ac:dyDescent="0.25">
      <c r="A942" s="313"/>
      <c r="B942" s="322"/>
      <c r="C942" s="322"/>
      <c r="D942" s="313"/>
      <c r="E942" s="323"/>
      <c r="F942" s="312"/>
      <c r="G942" s="312"/>
      <c r="H942" s="324"/>
      <c r="I942" s="324"/>
      <c r="J942" s="313"/>
      <c r="K942" s="312"/>
      <c r="L942" s="313"/>
      <c r="M942" s="313"/>
      <c r="N942" s="313"/>
      <c r="O942" s="313"/>
      <c r="P942" s="313"/>
      <c r="Q942" s="313"/>
      <c r="R942" s="313"/>
      <c r="S942" s="313"/>
      <c r="T942" s="313"/>
      <c r="U942" s="313"/>
      <c r="V942" s="313"/>
      <c r="W942" s="313"/>
      <c r="X942" s="313"/>
      <c r="Y942" s="313"/>
      <c r="Z942" s="313"/>
    </row>
    <row r="943" spans="1:26" x14ac:dyDescent="0.25">
      <c r="A943" s="313"/>
      <c r="B943" s="322"/>
      <c r="C943" s="322"/>
      <c r="D943" s="313"/>
      <c r="E943" s="323"/>
      <c r="F943" s="312"/>
      <c r="G943" s="312"/>
      <c r="H943" s="324"/>
      <c r="I943" s="324"/>
      <c r="J943" s="313"/>
      <c r="K943" s="312"/>
      <c r="L943" s="313"/>
      <c r="M943" s="313"/>
      <c r="N943" s="313"/>
      <c r="O943" s="313"/>
      <c r="P943" s="313"/>
      <c r="Q943" s="313"/>
      <c r="R943" s="313"/>
      <c r="S943" s="313"/>
      <c r="T943" s="313"/>
      <c r="U943" s="313"/>
      <c r="V943" s="313"/>
      <c r="W943" s="313"/>
      <c r="X943" s="313"/>
      <c r="Y943" s="313"/>
      <c r="Z943" s="313"/>
    </row>
    <row r="944" spans="1:26" x14ac:dyDescent="0.25">
      <c r="A944" s="313"/>
      <c r="B944" s="322"/>
      <c r="C944" s="322"/>
      <c r="D944" s="313"/>
      <c r="E944" s="323"/>
      <c r="F944" s="312"/>
      <c r="G944" s="312"/>
      <c r="H944" s="324"/>
      <c r="I944" s="324"/>
      <c r="J944" s="313"/>
      <c r="K944" s="312"/>
      <c r="L944" s="313"/>
      <c r="M944" s="313"/>
      <c r="N944" s="313"/>
      <c r="O944" s="313"/>
      <c r="P944" s="313"/>
      <c r="Q944" s="313"/>
      <c r="R944" s="313"/>
      <c r="S944" s="313"/>
      <c r="T944" s="313"/>
      <c r="U944" s="313"/>
      <c r="V944" s="313"/>
      <c r="W944" s="313"/>
      <c r="X944" s="313"/>
      <c r="Y944" s="313"/>
      <c r="Z944" s="313"/>
    </row>
    <row r="945" spans="1:26" x14ac:dyDescent="0.25">
      <c r="A945" s="313"/>
      <c r="B945" s="322"/>
      <c r="C945" s="322"/>
      <c r="D945" s="313"/>
      <c r="E945" s="323"/>
      <c r="F945" s="312"/>
      <c r="G945" s="312"/>
      <c r="H945" s="324"/>
      <c r="I945" s="324"/>
      <c r="J945" s="313"/>
      <c r="K945" s="312"/>
      <c r="L945" s="313"/>
      <c r="M945" s="313"/>
      <c r="N945" s="313"/>
      <c r="O945" s="313"/>
      <c r="P945" s="313"/>
      <c r="Q945" s="313"/>
      <c r="R945" s="313"/>
      <c r="S945" s="313"/>
      <c r="T945" s="313"/>
      <c r="U945" s="313"/>
      <c r="V945" s="313"/>
      <c r="W945" s="313"/>
      <c r="X945" s="313"/>
      <c r="Y945" s="313"/>
      <c r="Z945" s="313"/>
    </row>
    <row r="946" spans="1:26" x14ac:dyDescent="0.25">
      <c r="A946" s="313"/>
      <c r="B946" s="322"/>
      <c r="C946" s="322"/>
      <c r="D946" s="313"/>
      <c r="E946" s="323"/>
      <c r="F946" s="312"/>
      <c r="G946" s="312"/>
      <c r="H946" s="324"/>
      <c r="I946" s="324"/>
      <c r="J946" s="313"/>
      <c r="K946" s="312"/>
      <c r="L946" s="313"/>
      <c r="M946" s="313"/>
      <c r="N946" s="313"/>
      <c r="O946" s="313"/>
      <c r="P946" s="313"/>
      <c r="Q946" s="313"/>
      <c r="R946" s="313"/>
      <c r="S946" s="313"/>
      <c r="T946" s="313"/>
      <c r="U946" s="313"/>
      <c r="V946" s="313"/>
      <c r="W946" s="313"/>
      <c r="X946" s="313"/>
      <c r="Y946" s="313"/>
      <c r="Z946" s="313"/>
    </row>
    <row r="947" spans="1:26" x14ac:dyDescent="0.25">
      <c r="A947" s="313"/>
      <c r="B947" s="322"/>
      <c r="C947" s="322"/>
      <c r="D947" s="313"/>
      <c r="E947" s="323"/>
      <c r="F947" s="312"/>
      <c r="G947" s="312"/>
      <c r="H947" s="324"/>
      <c r="I947" s="324"/>
      <c r="J947" s="313"/>
      <c r="K947" s="312"/>
      <c r="L947" s="313"/>
      <c r="M947" s="313"/>
      <c r="N947" s="313"/>
      <c r="O947" s="313"/>
      <c r="P947" s="313"/>
      <c r="Q947" s="313"/>
      <c r="R947" s="313"/>
      <c r="S947" s="313"/>
      <c r="T947" s="313"/>
      <c r="U947" s="313"/>
      <c r="V947" s="313"/>
      <c r="W947" s="313"/>
      <c r="X947" s="313"/>
      <c r="Y947" s="313"/>
      <c r="Z947" s="313"/>
    </row>
    <row r="948" spans="1:26" x14ac:dyDescent="0.25">
      <c r="A948" s="313"/>
      <c r="B948" s="322"/>
      <c r="C948" s="322"/>
      <c r="D948" s="313"/>
      <c r="E948" s="323"/>
      <c r="F948" s="312"/>
      <c r="G948" s="312"/>
      <c r="H948" s="324"/>
      <c r="I948" s="324"/>
      <c r="J948" s="313"/>
      <c r="K948" s="312"/>
      <c r="L948" s="313"/>
      <c r="M948" s="313"/>
      <c r="N948" s="313"/>
      <c r="O948" s="313"/>
      <c r="P948" s="313"/>
      <c r="Q948" s="313"/>
      <c r="R948" s="313"/>
      <c r="S948" s="313"/>
      <c r="T948" s="313"/>
      <c r="U948" s="313"/>
      <c r="V948" s="313"/>
      <c r="W948" s="313"/>
      <c r="X948" s="313"/>
      <c r="Y948" s="313"/>
      <c r="Z948" s="313"/>
    </row>
    <row r="949" spans="1:26" x14ac:dyDescent="0.25">
      <c r="A949" s="313"/>
      <c r="B949" s="322"/>
      <c r="C949" s="322"/>
      <c r="D949" s="313"/>
      <c r="E949" s="323"/>
      <c r="F949" s="312"/>
      <c r="G949" s="312"/>
      <c r="H949" s="324"/>
      <c r="I949" s="324"/>
      <c r="J949" s="313"/>
      <c r="K949" s="312"/>
      <c r="L949" s="313"/>
      <c r="M949" s="313"/>
      <c r="N949" s="313"/>
      <c r="O949" s="313"/>
      <c r="P949" s="313"/>
      <c r="Q949" s="313"/>
      <c r="R949" s="313"/>
      <c r="S949" s="313"/>
      <c r="T949" s="313"/>
      <c r="U949" s="313"/>
      <c r="V949" s="313"/>
      <c r="W949" s="313"/>
      <c r="X949" s="313"/>
      <c r="Y949" s="313"/>
      <c r="Z949" s="313"/>
    </row>
    <row r="950" spans="1:26" x14ac:dyDescent="0.25">
      <c r="A950" s="313"/>
      <c r="B950" s="322"/>
      <c r="C950" s="322"/>
      <c r="D950" s="313"/>
      <c r="E950" s="323"/>
      <c r="F950" s="312"/>
      <c r="G950" s="312"/>
      <c r="H950" s="324"/>
      <c r="I950" s="324"/>
      <c r="J950" s="313"/>
      <c r="K950" s="312"/>
      <c r="L950" s="313"/>
      <c r="M950" s="313"/>
      <c r="N950" s="313"/>
      <c r="O950" s="313"/>
      <c r="P950" s="313"/>
      <c r="Q950" s="313"/>
      <c r="R950" s="313"/>
      <c r="S950" s="313"/>
      <c r="T950" s="313"/>
      <c r="U950" s="313"/>
      <c r="V950" s="313"/>
      <c r="W950" s="313"/>
      <c r="X950" s="313"/>
      <c r="Y950" s="313"/>
      <c r="Z950" s="313"/>
    </row>
    <row r="951" spans="1:26" x14ac:dyDescent="0.25">
      <c r="A951" s="313"/>
      <c r="B951" s="322"/>
      <c r="C951" s="322"/>
      <c r="D951" s="313"/>
      <c r="E951" s="323"/>
      <c r="F951" s="312"/>
      <c r="G951" s="312"/>
      <c r="H951" s="324"/>
      <c r="I951" s="324"/>
      <c r="J951" s="313"/>
      <c r="K951" s="312"/>
      <c r="L951" s="313"/>
      <c r="M951" s="313"/>
      <c r="N951" s="313"/>
      <c r="O951" s="313"/>
      <c r="P951" s="313"/>
      <c r="Q951" s="313"/>
      <c r="R951" s="313"/>
      <c r="S951" s="313"/>
      <c r="T951" s="313"/>
      <c r="U951" s="313"/>
      <c r="V951" s="313"/>
      <c r="W951" s="313"/>
      <c r="X951" s="313"/>
      <c r="Y951" s="313"/>
      <c r="Z951" s="313"/>
    </row>
    <row r="952" spans="1:26" x14ac:dyDescent="0.25">
      <c r="A952" s="313"/>
      <c r="B952" s="322"/>
      <c r="C952" s="322"/>
      <c r="D952" s="313"/>
      <c r="E952" s="323"/>
      <c r="F952" s="312"/>
      <c r="G952" s="312"/>
      <c r="H952" s="324"/>
      <c r="I952" s="324"/>
      <c r="J952" s="313"/>
      <c r="K952" s="312"/>
      <c r="L952" s="313"/>
      <c r="M952" s="313"/>
      <c r="N952" s="313"/>
      <c r="O952" s="313"/>
      <c r="P952" s="313"/>
      <c r="Q952" s="313"/>
      <c r="R952" s="313"/>
      <c r="S952" s="313"/>
      <c r="T952" s="313"/>
      <c r="U952" s="313"/>
      <c r="V952" s="313"/>
      <c r="W952" s="313"/>
      <c r="X952" s="313"/>
      <c r="Y952" s="313"/>
      <c r="Z952" s="313"/>
    </row>
    <row r="953" spans="1:26" x14ac:dyDescent="0.25">
      <c r="A953" s="313"/>
      <c r="B953" s="322"/>
      <c r="C953" s="322"/>
      <c r="D953" s="313"/>
      <c r="E953" s="323"/>
      <c r="F953" s="312"/>
      <c r="G953" s="312"/>
      <c r="H953" s="324"/>
      <c r="I953" s="324"/>
      <c r="J953" s="313"/>
      <c r="K953" s="312"/>
      <c r="L953" s="313"/>
      <c r="M953" s="313"/>
      <c r="N953" s="313"/>
      <c r="O953" s="313"/>
      <c r="P953" s="313"/>
      <c r="Q953" s="313"/>
      <c r="R953" s="313"/>
      <c r="S953" s="313"/>
      <c r="T953" s="313"/>
      <c r="U953" s="313"/>
      <c r="V953" s="313"/>
      <c r="W953" s="313"/>
      <c r="X953" s="313"/>
      <c r="Y953" s="313"/>
      <c r="Z953" s="313"/>
    </row>
    <row r="954" spans="1:26" x14ac:dyDescent="0.25">
      <c r="A954" s="313"/>
      <c r="B954" s="322"/>
      <c r="C954" s="322"/>
      <c r="D954" s="313"/>
      <c r="E954" s="323"/>
      <c r="F954" s="312"/>
      <c r="G954" s="312"/>
      <c r="H954" s="324"/>
      <c r="I954" s="324"/>
      <c r="J954" s="313"/>
      <c r="K954" s="312"/>
      <c r="L954" s="313"/>
      <c r="M954" s="313"/>
      <c r="N954" s="313"/>
      <c r="O954" s="313"/>
      <c r="P954" s="313"/>
      <c r="Q954" s="313"/>
      <c r="R954" s="313"/>
      <c r="S954" s="313"/>
      <c r="T954" s="313"/>
      <c r="U954" s="313"/>
      <c r="V954" s="313"/>
      <c r="W954" s="313"/>
      <c r="X954" s="313"/>
      <c r="Y954" s="313"/>
      <c r="Z954" s="313"/>
    </row>
    <row r="955" spans="1:26" x14ac:dyDescent="0.25">
      <c r="A955" s="313"/>
      <c r="B955" s="322"/>
      <c r="C955" s="322"/>
      <c r="D955" s="313"/>
      <c r="E955" s="323"/>
      <c r="F955" s="312"/>
      <c r="G955" s="312"/>
      <c r="H955" s="324"/>
      <c r="I955" s="324"/>
      <c r="J955" s="313"/>
      <c r="K955" s="312"/>
      <c r="L955" s="313"/>
      <c r="M955" s="313"/>
      <c r="N955" s="313"/>
      <c r="O955" s="313"/>
      <c r="P955" s="313"/>
      <c r="Q955" s="313"/>
      <c r="R955" s="313"/>
      <c r="S955" s="313"/>
      <c r="T955" s="313"/>
      <c r="U955" s="313"/>
      <c r="V955" s="313"/>
      <c r="W955" s="313"/>
      <c r="X955" s="313"/>
      <c r="Y955" s="313"/>
      <c r="Z955" s="313"/>
    </row>
    <row r="956" spans="1:26" x14ac:dyDescent="0.25">
      <c r="A956" s="313"/>
      <c r="B956" s="322"/>
      <c r="C956" s="322"/>
      <c r="D956" s="313"/>
      <c r="E956" s="323"/>
      <c r="F956" s="312"/>
      <c r="G956" s="312"/>
      <c r="H956" s="324"/>
      <c r="I956" s="324"/>
      <c r="J956" s="313"/>
      <c r="K956" s="312"/>
      <c r="L956" s="313"/>
      <c r="M956" s="313"/>
      <c r="N956" s="313"/>
      <c r="O956" s="313"/>
      <c r="P956" s="313"/>
      <c r="Q956" s="313"/>
      <c r="R956" s="313"/>
      <c r="S956" s="313"/>
      <c r="T956" s="313"/>
      <c r="U956" s="313"/>
      <c r="V956" s="313"/>
      <c r="W956" s="313"/>
      <c r="X956" s="313"/>
      <c r="Y956" s="313"/>
      <c r="Z956" s="313"/>
    </row>
    <row r="957" spans="1:26" x14ac:dyDescent="0.25">
      <c r="A957" s="313"/>
      <c r="B957" s="322"/>
      <c r="C957" s="322"/>
      <c r="D957" s="313"/>
      <c r="E957" s="323"/>
      <c r="F957" s="312"/>
      <c r="G957" s="312"/>
      <c r="H957" s="324"/>
      <c r="I957" s="324"/>
      <c r="J957" s="313"/>
      <c r="K957" s="312"/>
      <c r="L957" s="313"/>
      <c r="M957" s="313"/>
      <c r="N957" s="313"/>
      <c r="O957" s="313"/>
      <c r="P957" s="313"/>
      <c r="Q957" s="313"/>
      <c r="R957" s="313"/>
      <c r="S957" s="313"/>
      <c r="T957" s="313"/>
      <c r="U957" s="313"/>
      <c r="V957" s="313"/>
      <c r="W957" s="313"/>
      <c r="X957" s="313"/>
      <c r="Y957" s="313"/>
      <c r="Z957" s="313"/>
    </row>
    <row r="958" spans="1:26" x14ac:dyDescent="0.25">
      <c r="A958" s="313"/>
      <c r="B958" s="322"/>
      <c r="C958" s="322"/>
      <c r="D958" s="313"/>
      <c r="E958" s="323"/>
      <c r="F958" s="312"/>
      <c r="G958" s="312"/>
      <c r="H958" s="324"/>
      <c r="I958" s="324"/>
      <c r="J958" s="313"/>
      <c r="K958" s="312"/>
      <c r="L958" s="313"/>
      <c r="M958" s="313"/>
      <c r="N958" s="313"/>
      <c r="O958" s="313"/>
      <c r="P958" s="313"/>
      <c r="Q958" s="313"/>
      <c r="R958" s="313"/>
      <c r="S958" s="313"/>
      <c r="T958" s="313"/>
      <c r="U958" s="313"/>
      <c r="V958" s="313"/>
      <c r="W958" s="313"/>
      <c r="X958" s="313"/>
      <c r="Y958" s="313"/>
      <c r="Z958" s="313"/>
    </row>
    <row r="959" spans="1:26" x14ac:dyDescent="0.25">
      <c r="A959" s="313"/>
      <c r="B959" s="322"/>
      <c r="C959" s="322"/>
      <c r="D959" s="313"/>
      <c r="E959" s="323"/>
      <c r="F959" s="312"/>
      <c r="G959" s="312"/>
      <c r="H959" s="324"/>
      <c r="I959" s="324"/>
      <c r="J959" s="313"/>
      <c r="K959" s="312"/>
      <c r="L959" s="313"/>
      <c r="M959" s="313"/>
      <c r="N959" s="313"/>
      <c r="O959" s="313"/>
      <c r="P959" s="313"/>
      <c r="Q959" s="313"/>
      <c r="R959" s="313"/>
      <c r="S959" s="313"/>
      <c r="T959" s="313"/>
      <c r="U959" s="313"/>
      <c r="V959" s="313"/>
      <c r="W959" s="313"/>
      <c r="X959" s="313"/>
      <c r="Y959" s="313"/>
      <c r="Z959" s="313"/>
    </row>
    <row r="960" spans="1:26" x14ac:dyDescent="0.25">
      <c r="A960" s="313"/>
      <c r="B960" s="322"/>
      <c r="C960" s="322"/>
      <c r="D960" s="313"/>
      <c r="E960" s="323"/>
      <c r="F960" s="312"/>
      <c r="G960" s="312"/>
      <c r="H960" s="324"/>
      <c r="I960" s="324"/>
      <c r="J960" s="313"/>
      <c r="K960" s="312"/>
      <c r="L960" s="313"/>
      <c r="M960" s="313"/>
      <c r="N960" s="313"/>
      <c r="O960" s="313"/>
      <c r="P960" s="313"/>
      <c r="Q960" s="313"/>
      <c r="R960" s="313"/>
      <c r="S960" s="313"/>
      <c r="T960" s="313"/>
      <c r="U960" s="313"/>
      <c r="V960" s="313"/>
      <c r="W960" s="313"/>
      <c r="X960" s="313"/>
      <c r="Y960" s="313"/>
      <c r="Z960" s="313"/>
    </row>
    <row r="961" spans="1:26" x14ac:dyDescent="0.25">
      <c r="A961" s="313"/>
      <c r="B961" s="322"/>
      <c r="C961" s="322"/>
      <c r="D961" s="313"/>
      <c r="E961" s="323"/>
      <c r="F961" s="312"/>
      <c r="G961" s="312"/>
      <c r="H961" s="324"/>
      <c r="I961" s="324"/>
      <c r="J961" s="313"/>
      <c r="K961" s="312"/>
      <c r="L961" s="313"/>
      <c r="M961" s="313"/>
      <c r="N961" s="313"/>
      <c r="O961" s="313"/>
      <c r="P961" s="313"/>
      <c r="Q961" s="313"/>
      <c r="R961" s="313"/>
      <c r="S961" s="313"/>
      <c r="T961" s="313"/>
      <c r="U961" s="313"/>
      <c r="V961" s="313"/>
      <c r="W961" s="313"/>
      <c r="X961" s="313"/>
      <c r="Y961" s="313"/>
      <c r="Z961" s="313"/>
    </row>
    <row r="962" spans="1:26" x14ac:dyDescent="0.25">
      <c r="A962" s="313"/>
      <c r="B962" s="322"/>
      <c r="C962" s="322"/>
      <c r="D962" s="313"/>
      <c r="E962" s="323"/>
      <c r="F962" s="312"/>
      <c r="G962" s="312"/>
      <c r="H962" s="324"/>
      <c r="I962" s="324"/>
      <c r="J962" s="313"/>
      <c r="K962" s="312"/>
      <c r="L962" s="313"/>
      <c r="M962" s="313"/>
      <c r="N962" s="313"/>
      <c r="O962" s="313"/>
      <c r="P962" s="313"/>
      <c r="Q962" s="313"/>
      <c r="R962" s="313"/>
      <c r="S962" s="313"/>
      <c r="T962" s="313"/>
      <c r="U962" s="313"/>
      <c r="V962" s="313"/>
      <c r="W962" s="313"/>
      <c r="X962" s="313"/>
      <c r="Y962" s="313"/>
      <c r="Z962" s="313"/>
    </row>
    <row r="963" spans="1:26" x14ac:dyDescent="0.25">
      <c r="A963" s="313"/>
      <c r="B963" s="322"/>
      <c r="C963" s="322"/>
      <c r="D963" s="313"/>
      <c r="E963" s="323"/>
      <c r="F963" s="312"/>
      <c r="G963" s="312"/>
      <c r="H963" s="324"/>
      <c r="I963" s="324"/>
      <c r="J963" s="313"/>
      <c r="K963" s="312"/>
      <c r="L963" s="313"/>
      <c r="M963" s="313"/>
      <c r="N963" s="313"/>
      <c r="O963" s="313"/>
      <c r="P963" s="313"/>
      <c r="Q963" s="313"/>
      <c r="R963" s="313"/>
      <c r="S963" s="313"/>
      <c r="T963" s="313"/>
      <c r="U963" s="313"/>
      <c r="V963" s="313"/>
      <c r="W963" s="313"/>
      <c r="X963" s="313"/>
      <c r="Y963" s="313"/>
      <c r="Z963" s="313"/>
    </row>
    <row r="964" spans="1:26" x14ac:dyDescent="0.25">
      <c r="A964" s="313"/>
      <c r="B964" s="322"/>
      <c r="C964" s="322"/>
      <c r="D964" s="313"/>
      <c r="E964" s="323"/>
      <c r="F964" s="312"/>
      <c r="G964" s="312"/>
      <c r="H964" s="324"/>
      <c r="I964" s="324"/>
      <c r="J964" s="313"/>
      <c r="K964" s="312"/>
      <c r="L964" s="313"/>
      <c r="M964" s="313"/>
      <c r="N964" s="313"/>
      <c r="O964" s="313"/>
      <c r="P964" s="313"/>
      <c r="Q964" s="313"/>
      <c r="R964" s="313"/>
      <c r="S964" s="313"/>
      <c r="T964" s="313"/>
      <c r="U964" s="313"/>
      <c r="V964" s="313"/>
      <c r="W964" s="313"/>
      <c r="X964" s="313"/>
      <c r="Y964" s="313"/>
      <c r="Z964" s="313"/>
    </row>
    <row r="965" spans="1:26" x14ac:dyDescent="0.25">
      <c r="A965" s="313"/>
      <c r="B965" s="322"/>
      <c r="C965" s="322"/>
      <c r="D965" s="313"/>
      <c r="E965" s="323"/>
      <c r="F965" s="312"/>
      <c r="G965" s="312"/>
      <c r="H965" s="324"/>
      <c r="I965" s="324"/>
      <c r="J965" s="313"/>
      <c r="K965" s="312"/>
      <c r="L965" s="313"/>
      <c r="M965" s="313"/>
      <c r="N965" s="313"/>
      <c r="O965" s="313"/>
      <c r="P965" s="313"/>
      <c r="Q965" s="313"/>
      <c r="R965" s="313"/>
      <c r="S965" s="313"/>
      <c r="T965" s="313"/>
      <c r="U965" s="313"/>
      <c r="V965" s="313"/>
      <c r="W965" s="313"/>
      <c r="X965" s="313"/>
      <c r="Y965" s="313"/>
      <c r="Z965" s="313"/>
    </row>
    <row r="966" spans="1:26" x14ac:dyDescent="0.25">
      <c r="A966" s="313"/>
      <c r="B966" s="322"/>
      <c r="C966" s="322"/>
      <c r="D966" s="313"/>
      <c r="E966" s="323"/>
      <c r="F966" s="312"/>
      <c r="G966" s="312"/>
      <c r="H966" s="324"/>
      <c r="I966" s="324"/>
      <c r="J966" s="313"/>
      <c r="K966" s="312"/>
      <c r="L966" s="313"/>
      <c r="M966" s="313"/>
      <c r="N966" s="313"/>
      <c r="O966" s="313"/>
      <c r="P966" s="313"/>
      <c r="Q966" s="313"/>
      <c r="R966" s="313"/>
      <c r="S966" s="313"/>
      <c r="T966" s="313"/>
      <c r="U966" s="313"/>
      <c r="V966" s="313"/>
      <c r="W966" s="313"/>
      <c r="X966" s="313"/>
      <c r="Y966" s="313"/>
      <c r="Z966" s="313"/>
    </row>
    <row r="967" spans="1:26" x14ac:dyDescent="0.25">
      <c r="A967" s="313"/>
      <c r="B967" s="322"/>
      <c r="C967" s="322"/>
      <c r="D967" s="313"/>
      <c r="E967" s="323"/>
      <c r="F967" s="312"/>
      <c r="G967" s="312"/>
      <c r="H967" s="324"/>
      <c r="I967" s="324"/>
      <c r="J967" s="313"/>
      <c r="K967" s="312"/>
      <c r="L967" s="313"/>
      <c r="M967" s="313"/>
      <c r="N967" s="313"/>
      <c r="O967" s="313"/>
      <c r="P967" s="313"/>
      <c r="Q967" s="313"/>
      <c r="R967" s="313"/>
      <c r="S967" s="313"/>
      <c r="T967" s="313"/>
      <c r="U967" s="313"/>
      <c r="V967" s="313"/>
      <c r="W967" s="313"/>
      <c r="X967" s="313"/>
      <c r="Y967" s="313"/>
      <c r="Z967" s="313"/>
    </row>
    <row r="968" spans="1:26" x14ac:dyDescent="0.25">
      <c r="A968" s="313"/>
      <c r="B968" s="322"/>
      <c r="C968" s="322"/>
      <c r="D968" s="313"/>
      <c r="E968" s="323"/>
      <c r="F968" s="312"/>
      <c r="G968" s="312"/>
      <c r="H968" s="324"/>
      <c r="I968" s="324"/>
      <c r="J968" s="313"/>
      <c r="K968" s="312"/>
      <c r="L968" s="313"/>
      <c r="M968" s="313"/>
      <c r="N968" s="313"/>
      <c r="O968" s="313"/>
      <c r="P968" s="313"/>
      <c r="Q968" s="313"/>
      <c r="R968" s="313"/>
      <c r="S968" s="313"/>
      <c r="T968" s="313"/>
      <c r="U968" s="313"/>
      <c r="V968" s="313"/>
      <c r="W968" s="313"/>
      <c r="X968" s="313"/>
      <c r="Y968" s="313"/>
      <c r="Z968" s="313"/>
    </row>
    <row r="969" spans="1:26" x14ac:dyDescent="0.25">
      <c r="A969" s="313"/>
      <c r="B969" s="322"/>
      <c r="C969" s="322"/>
      <c r="D969" s="313"/>
      <c r="E969" s="323"/>
      <c r="F969" s="312"/>
      <c r="G969" s="312"/>
      <c r="H969" s="324"/>
      <c r="I969" s="324"/>
      <c r="J969" s="313"/>
      <c r="K969" s="312"/>
      <c r="L969" s="313"/>
      <c r="M969" s="313"/>
      <c r="N969" s="313"/>
      <c r="O969" s="313"/>
      <c r="P969" s="313"/>
      <c r="Q969" s="313"/>
      <c r="R969" s="313"/>
      <c r="S969" s="313"/>
      <c r="T969" s="313"/>
      <c r="U969" s="313"/>
      <c r="V969" s="313"/>
      <c r="W969" s="313"/>
      <c r="X969" s="313"/>
      <c r="Y969" s="313"/>
      <c r="Z969" s="313"/>
    </row>
    <row r="970" spans="1:26" x14ac:dyDescent="0.25">
      <c r="A970" s="313"/>
      <c r="B970" s="322"/>
      <c r="C970" s="322"/>
      <c r="D970" s="313"/>
      <c r="E970" s="323"/>
      <c r="F970" s="312"/>
      <c r="G970" s="312"/>
      <c r="H970" s="324"/>
      <c r="I970" s="324"/>
      <c r="J970" s="313"/>
      <c r="K970" s="312"/>
      <c r="L970" s="313"/>
      <c r="M970" s="313"/>
      <c r="N970" s="313"/>
      <c r="O970" s="313"/>
      <c r="P970" s="313"/>
      <c r="Q970" s="313"/>
      <c r="R970" s="313"/>
      <c r="S970" s="313"/>
      <c r="T970" s="313"/>
      <c r="U970" s="313"/>
      <c r="V970" s="313"/>
      <c r="W970" s="313"/>
      <c r="X970" s="313"/>
      <c r="Y970" s="313"/>
      <c r="Z970" s="313"/>
    </row>
    <row r="971" spans="1:26" x14ac:dyDescent="0.25">
      <c r="A971" s="313"/>
      <c r="B971" s="322"/>
      <c r="C971" s="322"/>
      <c r="D971" s="313"/>
      <c r="E971" s="323"/>
      <c r="F971" s="312"/>
      <c r="G971" s="312"/>
      <c r="H971" s="324"/>
      <c r="I971" s="324"/>
      <c r="J971" s="313"/>
      <c r="K971" s="312"/>
      <c r="L971" s="313"/>
      <c r="M971" s="313"/>
      <c r="N971" s="313"/>
      <c r="O971" s="313"/>
      <c r="P971" s="313"/>
      <c r="Q971" s="313"/>
      <c r="R971" s="313"/>
      <c r="S971" s="313"/>
      <c r="T971" s="313"/>
      <c r="U971" s="313"/>
      <c r="V971" s="313"/>
      <c r="W971" s="313"/>
      <c r="X971" s="313"/>
      <c r="Y971" s="313"/>
      <c r="Z971" s="313"/>
    </row>
    <row r="972" spans="1:26" x14ac:dyDescent="0.25">
      <c r="A972" s="313"/>
      <c r="B972" s="322"/>
      <c r="C972" s="322"/>
      <c r="D972" s="313"/>
      <c r="E972" s="323"/>
      <c r="F972" s="312"/>
      <c r="G972" s="312"/>
      <c r="H972" s="324"/>
      <c r="I972" s="324"/>
      <c r="J972" s="313"/>
      <c r="K972" s="312"/>
      <c r="L972" s="313"/>
      <c r="M972" s="313"/>
      <c r="N972" s="313"/>
      <c r="O972" s="313"/>
      <c r="P972" s="313"/>
      <c r="Q972" s="313"/>
      <c r="R972" s="313"/>
      <c r="S972" s="313"/>
      <c r="T972" s="313"/>
      <c r="U972" s="313"/>
      <c r="V972" s="313"/>
      <c r="W972" s="313"/>
      <c r="X972" s="313"/>
      <c r="Y972" s="313"/>
      <c r="Z972" s="313"/>
    </row>
    <row r="973" spans="1:26" x14ac:dyDescent="0.25">
      <c r="A973" s="313"/>
      <c r="B973" s="322"/>
      <c r="C973" s="322"/>
      <c r="D973" s="313"/>
      <c r="E973" s="323"/>
      <c r="F973" s="312"/>
      <c r="G973" s="312"/>
      <c r="H973" s="324"/>
      <c r="I973" s="324"/>
      <c r="J973" s="313"/>
      <c r="K973" s="312"/>
      <c r="L973" s="313"/>
      <c r="M973" s="313"/>
      <c r="N973" s="313"/>
      <c r="O973" s="313"/>
      <c r="P973" s="313"/>
      <c r="Q973" s="313"/>
      <c r="R973" s="313"/>
      <c r="S973" s="313"/>
      <c r="T973" s="313"/>
      <c r="U973" s="313"/>
      <c r="V973" s="313"/>
      <c r="W973" s="313"/>
      <c r="X973" s="313"/>
      <c r="Y973" s="313"/>
      <c r="Z973" s="313"/>
    </row>
    <row r="974" spans="1:26" x14ac:dyDescent="0.25">
      <c r="A974" s="313"/>
      <c r="B974" s="322"/>
      <c r="C974" s="322"/>
      <c r="D974" s="313"/>
      <c r="E974" s="323"/>
      <c r="F974" s="312"/>
      <c r="G974" s="312"/>
      <c r="H974" s="324"/>
      <c r="I974" s="324"/>
      <c r="J974" s="313"/>
      <c r="K974" s="312"/>
      <c r="L974" s="313"/>
      <c r="M974" s="313"/>
      <c r="N974" s="313"/>
      <c r="O974" s="313"/>
      <c r="P974" s="313"/>
      <c r="Q974" s="313"/>
      <c r="R974" s="313"/>
      <c r="S974" s="313"/>
      <c r="T974" s="313"/>
      <c r="U974" s="313"/>
      <c r="V974" s="313"/>
      <c r="W974" s="313"/>
      <c r="X974" s="313"/>
      <c r="Y974" s="313"/>
      <c r="Z974" s="313"/>
    </row>
    <row r="975" spans="1:26" x14ac:dyDescent="0.25">
      <c r="A975" s="313"/>
      <c r="B975" s="322"/>
      <c r="C975" s="322"/>
      <c r="D975" s="313"/>
      <c r="E975" s="323"/>
      <c r="F975" s="312"/>
      <c r="G975" s="312"/>
      <c r="H975" s="324"/>
      <c r="I975" s="324"/>
      <c r="J975" s="313"/>
      <c r="K975" s="312"/>
      <c r="L975" s="313"/>
      <c r="M975" s="313"/>
      <c r="N975" s="313"/>
      <c r="O975" s="313"/>
      <c r="P975" s="313"/>
      <c r="Q975" s="313"/>
      <c r="R975" s="313"/>
      <c r="S975" s="313"/>
      <c r="T975" s="313"/>
      <c r="U975" s="313"/>
      <c r="V975" s="313"/>
      <c r="W975" s="313"/>
      <c r="X975" s="313"/>
      <c r="Y975" s="313"/>
      <c r="Z975" s="313"/>
    </row>
    <row r="976" spans="1:26" x14ac:dyDescent="0.25">
      <c r="A976" s="313"/>
      <c r="B976" s="322"/>
      <c r="C976" s="322"/>
      <c r="D976" s="313"/>
      <c r="E976" s="323"/>
      <c r="F976" s="312"/>
      <c r="G976" s="312"/>
      <c r="H976" s="324"/>
      <c r="I976" s="324"/>
      <c r="J976" s="313"/>
      <c r="K976" s="312"/>
      <c r="L976" s="313"/>
      <c r="M976" s="313"/>
      <c r="N976" s="313"/>
      <c r="O976" s="313"/>
      <c r="P976" s="313"/>
      <c r="Q976" s="313"/>
      <c r="R976" s="313"/>
      <c r="S976" s="313"/>
      <c r="T976" s="313"/>
      <c r="U976" s="313"/>
      <c r="V976" s="313"/>
      <c r="W976" s="313"/>
      <c r="X976" s="313"/>
      <c r="Y976" s="313"/>
      <c r="Z976" s="313"/>
    </row>
    <row r="977" spans="1:26" x14ac:dyDescent="0.25">
      <c r="A977" s="313"/>
      <c r="B977" s="322"/>
      <c r="C977" s="322"/>
      <c r="D977" s="313"/>
      <c r="E977" s="323"/>
      <c r="F977" s="312"/>
      <c r="G977" s="312"/>
      <c r="H977" s="324"/>
      <c r="I977" s="324"/>
      <c r="J977" s="313"/>
      <c r="K977" s="312"/>
      <c r="L977" s="313"/>
      <c r="M977" s="313"/>
      <c r="N977" s="313"/>
      <c r="O977" s="313"/>
      <c r="P977" s="313"/>
      <c r="Q977" s="313"/>
      <c r="R977" s="313"/>
      <c r="S977" s="313"/>
      <c r="T977" s="313"/>
      <c r="U977" s="313"/>
      <c r="V977" s="313"/>
      <c r="W977" s="313"/>
      <c r="X977" s="313"/>
      <c r="Y977" s="313"/>
      <c r="Z977" s="313"/>
    </row>
    <row r="978" spans="1:26" x14ac:dyDescent="0.25">
      <c r="A978" s="313"/>
      <c r="B978" s="322"/>
      <c r="C978" s="322"/>
      <c r="D978" s="313"/>
      <c r="E978" s="323"/>
      <c r="F978" s="312"/>
      <c r="G978" s="312"/>
      <c r="H978" s="324"/>
      <c r="I978" s="324"/>
      <c r="J978" s="313"/>
      <c r="K978" s="312"/>
      <c r="L978" s="313"/>
      <c r="M978" s="313"/>
      <c r="N978" s="313"/>
      <c r="O978" s="313"/>
      <c r="P978" s="313"/>
      <c r="Q978" s="313"/>
      <c r="R978" s="313"/>
      <c r="S978" s="313"/>
      <c r="T978" s="313"/>
      <c r="U978" s="313"/>
      <c r="V978" s="313"/>
      <c r="W978" s="313"/>
      <c r="X978" s="313"/>
      <c r="Y978" s="313"/>
      <c r="Z978" s="313"/>
    </row>
    <row r="979" spans="1:26" x14ac:dyDescent="0.25">
      <c r="A979" s="313"/>
      <c r="B979" s="322"/>
      <c r="C979" s="322"/>
      <c r="D979" s="313"/>
      <c r="E979" s="323"/>
      <c r="F979" s="312"/>
      <c r="G979" s="312"/>
      <c r="H979" s="324"/>
      <c r="I979" s="324"/>
      <c r="J979" s="313"/>
      <c r="K979" s="312"/>
      <c r="L979" s="313"/>
      <c r="M979" s="313"/>
      <c r="N979" s="313"/>
      <c r="O979" s="313"/>
      <c r="P979" s="313"/>
      <c r="Q979" s="313"/>
      <c r="R979" s="313"/>
      <c r="S979" s="313"/>
      <c r="T979" s="313"/>
      <c r="U979" s="313"/>
      <c r="V979" s="313"/>
      <c r="W979" s="313"/>
      <c r="X979" s="313"/>
      <c r="Y979" s="313"/>
      <c r="Z979" s="313"/>
    </row>
    <row r="980" spans="1:26" x14ac:dyDescent="0.25">
      <c r="A980" s="313"/>
      <c r="B980" s="322"/>
      <c r="C980" s="322"/>
      <c r="D980" s="313"/>
      <c r="E980" s="323"/>
      <c r="F980" s="312"/>
      <c r="G980" s="312"/>
      <c r="H980" s="324"/>
      <c r="I980" s="324"/>
      <c r="J980" s="313"/>
      <c r="K980" s="312"/>
      <c r="L980" s="313"/>
      <c r="M980" s="313"/>
      <c r="N980" s="313"/>
      <c r="O980" s="313"/>
      <c r="P980" s="313"/>
      <c r="Q980" s="313"/>
      <c r="R980" s="313"/>
      <c r="S980" s="313"/>
      <c r="T980" s="313"/>
      <c r="U980" s="313"/>
      <c r="V980" s="313"/>
      <c r="W980" s="313"/>
      <c r="X980" s="313"/>
      <c r="Y980" s="313"/>
      <c r="Z980" s="313"/>
    </row>
    <row r="981" spans="1:26" x14ac:dyDescent="0.25">
      <c r="A981" s="313"/>
      <c r="B981" s="322"/>
      <c r="C981" s="322"/>
      <c r="D981" s="313"/>
      <c r="E981" s="323"/>
      <c r="F981" s="312"/>
      <c r="G981" s="312"/>
      <c r="H981" s="324"/>
      <c r="I981" s="324"/>
      <c r="J981" s="313"/>
      <c r="K981" s="312"/>
      <c r="L981" s="313"/>
      <c r="M981" s="313"/>
      <c r="N981" s="313"/>
      <c r="O981" s="313"/>
      <c r="P981" s="313"/>
      <c r="Q981" s="313"/>
      <c r="R981" s="313"/>
      <c r="S981" s="313"/>
      <c r="T981" s="313"/>
      <c r="U981" s="313"/>
      <c r="V981" s="313"/>
      <c r="W981" s="313"/>
      <c r="X981" s="313"/>
      <c r="Y981" s="313"/>
      <c r="Z981" s="313"/>
    </row>
    <row r="982" spans="1:26" x14ac:dyDescent="0.25">
      <c r="A982" s="313"/>
      <c r="B982" s="322"/>
      <c r="C982" s="322"/>
      <c r="D982" s="313"/>
      <c r="E982" s="323"/>
      <c r="F982" s="312"/>
      <c r="G982" s="312"/>
      <c r="H982" s="324"/>
      <c r="I982" s="324"/>
      <c r="J982" s="313"/>
      <c r="K982" s="312"/>
      <c r="L982" s="313"/>
      <c r="M982" s="313"/>
      <c r="N982" s="313"/>
      <c r="O982" s="313"/>
      <c r="P982" s="313"/>
      <c r="Q982" s="313"/>
      <c r="R982" s="313"/>
      <c r="S982" s="313"/>
      <c r="T982" s="313"/>
      <c r="U982" s="313"/>
      <c r="V982" s="313"/>
      <c r="W982" s="313"/>
      <c r="X982" s="313"/>
      <c r="Y982" s="313"/>
      <c r="Z982" s="313"/>
    </row>
    <row r="983" spans="1:26" x14ac:dyDescent="0.25">
      <c r="A983" s="313"/>
      <c r="B983" s="322"/>
      <c r="C983" s="322"/>
      <c r="D983" s="313"/>
      <c r="E983" s="323"/>
      <c r="F983" s="312"/>
      <c r="G983" s="312"/>
      <c r="H983" s="324"/>
      <c r="I983" s="324"/>
      <c r="J983" s="313"/>
      <c r="K983" s="312"/>
      <c r="L983" s="313"/>
      <c r="M983" s="313"/>
      <c r="N983" s="313"/>
      <c r="O983" s="313"/>
      <c r="P983" s="313"/>
      <c r="Q983" s="313"/>
      <c r="R983" s="313"/>
      <c r="S983" s="313"/>
      <c r="T983" s="313"/>
      <c r="U983" s="313"/>
      <c r="V983" s="313"/>
      <c r="W983" s="313"/>
      <c r="X983" s="313"/>
      <c r="Y983" s="313"/>
      <c r="Z983" s="313"/>
    </row>
    <row r="984" spans="1:26" x14ac:dyDescent="0.25">
      <c r="A984" s="313"/>
      <c r="B984" s="322"/>
      <c r="C984" s="322"/>
      <c r="D984" s="313"/>
      <c r="E984" s="323"/>
      <c r="F984" s="312"/>
      <c r="G984" s="312"/>
      <c r="H984" s="324"/>
      <c r="I984" s="324"/>
      <c r="J984" s="313"/>
      <c r="K984" s="312"/>
      <c r="L984" s="313"/>
      <c r="M984" s="313"/>
      <c r="N984" s="313"/>
      <c r="O984" s="313"/>
      <c r="P984" s="313"/>
      <c r="Q984" s="313"/>
      <c r="R984" s="313"/>
      <c r="S984" s="313"/>
      <c r="T984" s="313"/>
      <c r="U984" s="313"/>
      <c r="V984" s="313"/>
      <c r="W984" s="313"/>
      <c r="X984" s="313"/>
      <c r="Y984" s="313"/>
      <c r="Z984" s="313"/>
    </row>
    <row r="985" spans="1:26" x14ac:dyDescent="0.25">
      <c r="A985" s="313"/>
      <c r="B985" s="322"/>
      <c r="C985" s="322"/>
      <c r="D985" s="313"/>
      <c r="E985" s="323"/>
      <c r="F985" s="312"/>
      <c r="G985" s="312"/>
      <c r="H985" s="324"/>
      <c r="I985" s="324"/>
      <c r="J985" s="313"/>
      <c r="K985" s="312"/>
      <c r="L985" s="313"/>
      <c r="M985" s="313"/>
      <c r="N985" s="313"/>
      <c r="O985" s="313"/>
      <c r="P985" s="313"/>
      <c r="Q985" s="313"/>
      <c r="R985" s="313"/>
      <c r="S985" s="313"/>
      <c r="T985" s="313"/>
      <c r="U985" s="313"/>
      <c r="V985" s="313"/>
      <c r="W985" s="313"/>
      <c r="X985" s="313"/>
      <c r="Y985" s="313"/>
      <c r="Z985" s="313"/>
    </row>
    <row r="986" spans="1:26" x14ac:dyDescent="0.25">
      <c r="A986" s="313"/>
      <c r="B986" s="322"/>
      <c r="C986" s="322"/>
      <c r="D986" s="313"/>
      <c r="E986" s="323"/>
      <c r="F986" s="312"/>
      <c r="G986" s="312"/>
      <c r="H986" s="324"/>
      <c r="I986" s="324"/>
      <c r="J986" s="313"/>
      <c r="K986" s="312"/>
      <c r="L986" s="313"/>
      <c r="M986" s="313"/>
      <c r="N986" s="313"/>
      <c r="O986" s="313"/>
      <c r="P986" s="313"/>
      <c r="Q986" s="313"/>
      <c r="R986" s="313"/>
      <c r="S986" s="313"/>
      <c r="T986" s="313"/>
      <c r="U986" s="313"/>
      <c r="V986" s="313"/>
      <c r="W986" s="313"/>
      <c r="X986" s="313"/>
      <c r="Y986" s="313"/>
      <c r="Z986" s="313"/>
    </row>
    <row r="987" spans="1:26" x14ac:dyDescent="0.25">
      <c r="A987" s="313"/>
      <c r="B987" s="322"/>
      <c r="C987" s="322"/>
      <c r="D987" s="313"/>
      <c r="E987" s="323"/>
      <c r="F987" s="312"/>
      <c r="G987" s="312"/>
      <c r="H987" s="324"/>
      <c r="I987" s="324"/>
      <c r="J987" s="313"/>
      <c r="K987" s="312"/>
      <c r="L987" s="313"/>
      <c r="M987" s="313"/>
      <c r="N987" s="313"/>
      <c r="O987" s="313"/>
      <c r="P987" s="313"/>
      <c r="Q987" s="313"/>
      <c r="R987" s="313"/>
      <c r="S987" s="313"/>
      <c r="T987" s="313"/>
      <c r="U987" s="313"/>
      <c r="V987" s="313"/>
      <c r="W987" s="313"/>
      <c r="X987" s="313"/>
      <c r="Y987" s="313"/>
      <c r="Z987" s="313"/>
    </row>
    <row r="988" spans="1:26" x14ac:dyDescent="0.25">
      <c r="A988" s="313"/>
      <c r="B988" s="322"/>
      <c r="C988" s="322"/>
      <c r="D988" s="313"/>
      <c r="E988" s="323"/>
      <c r="F988" s="312"/>
      <c r="G988" s="312"/>
      <c r="H988" s="324"/>
      <c r="I988" s="324"/>
      <c r="J988" s="313"/>
      <c r="K988" s="312"/>
      <c r="L988" s="313"/>
      <c r="M988" s="313"/>
      <c r="N988" s="313"/>
      <c r="O988" s="313"/>
      <c r="P988" s="313"/>
      <c r="Q988" s="313"/>
      <c r="R988" s="313"/>
      <c r="S988" s="313"/>
      <c r="T988" s="313"/>
      <c r="U988" s="313"/>
      <c r="V988" s="313"/>
      <c r="W988" s="313"/>
      <c r="X988" s="313"/>
      <c r="Y988" s="313"/>
      <c r="Z988" s="313"/>
    </row>
    <row r="989" spans="1:26" x14ac:dyDescent="0.25">
      <c r="A989" s="313"/>
      <c r="B989" s="322"/>
      <c r="C989" s="322"/>
      <c r="D989" s="313"/>
      <c r="E989" s="323"/>
      <c r="F989" s="312"/>
      <c r="G989" s="312"/>
      <c r="H989" s="324"/>
      <c r="I989" s="324"/>
      <c r="J989" s="313"/>
      <c r="K989" s="312"/>
      <c r="L989" s="313"/>
      <c r="M989" s="313"/>
      <c r="N989" s="313"/>
      <c r="O989" s="313"/>
      <c r="P989" s="313"/>
      <c r="Q989" s="313"/>
      <c r="R989" s="313"/>
      <c r="S989" s="313"/>
      <c r="T989" s="313"/>
      <c r="U989" s="313"/>
      <c r="V989" s="313"/>
      <c r="W989" s="313"/>
      <c r="X989" s="313"/>
      <c r="Y989" s="313"/>
      <c r="Z989" s="313"/>
    </row>
    <row r="990" spans="1:26" x14ac:dyDescent="0.25">
      <c r="A990" s="313"/>
      <c r="B990" s="322"/>
      <c r="C990" s="322"/>
      <c r="D990" s="313"/>
      <c r="E990" s="323"/>
      <c r="F990" s="312"/>
      <c r="G990" s="312"/>
      <c r="H990" s="324"/>
      <c r="I990" s="324"/>
      <c r="J990" s="313"/>
      <c r="K990" s="312"/>
      <c r="L990" s="313"/>
      <c r="M990" s="313"/>
      <c r="N990" s="313"/>
      <c r="O990" s="313"/>
      <c r="P990" s="313"/>
      <c r="Q990" s="313"/>
      <c r="R990" s="313"/>
      <c r="S990" s="313"/>
      <c r="T990" s="313"/>
      <c r="U990" s="313"/>
      <c r="V990" s="313"/>
      <c r="W990" s="313"/>
      <c r="X990" s="313"/>
      <c r="Y990" s="313"/>
      <c r="Z990" s="313"/>
    </row>
    <row r="991" spans="1:26" x14ac:dyDescent="0.25">
      <c r="A991" s="313"/>
      <c r="B991" s="322"/>
      <c r="C991" s="322"/>
      <c r="D991" s="313"/>
      <c r="E991" s="323"/>
      <c r="F991" s="312"/>
      <c r="G991" s="312"/>
      <c r="H991" s="324"/>
      <c r="I991" s="324"/>
      <c r="J991" s="313"/>
      <c r="K991" s="312"/>
      <c r="L991" s="313"/>
      <c r="M991" s="313"/>
      <c r="N991" s="313"/>
      <c r="O991" s="313"/>
      <c r="P991" s="313"/>
      <c r="Q991" s="313"/>
      <c r="R991" s="313"/>
      <c r="S991" s="313"/>
      <c r="T991" s="313"/>
      <c r="U991" s="313"/>
      <c r="V991" s="313"/>
      <c r="W991" s="313"/>
      <c r="X991" s="313"/>
      <c r="Y991" s="313"/>
      <c r="Z991" s="313"/>
    </row>
    <row r="992" spans="1:26" x14ac:dyDescent="0.25">
      <c r="A992" s="313"/>
      <c r="B992" s="322"/>
      <c r="C992" s="322"/>
      <c r="D992" s="313"/>
      <c r="E992" s="323"/>
      <c r="F992" s="312"/>
      <c r="G992" s="312"/>
      <c r="H992" s="324"/>
      <c r="I992" s="324"/>
      <c r="J992" s="313"/>
      <c r="K992" s="312"/>
      <c r="L992" s="313"/>
      <c r="M992" s="313"/>
      <c r="N992" s="313"/>
      <c r="O992" s="313"/>
      <c r="P992" s="313"/>
      <c r="Q992" s="313"/>
      <c r="R992" s="313"/>
      <c r="S992" s="313"/>
      <c r="T992" s="313"/>
      <c r="U992" s="313"/>
      <c r="V992" s="313"/>
      <c r="W992" s="313"/>
      <c r="X992" s="313"/>
      <c r="Y992" s="313"/>
      <c r="Z992" s="313"/>
    </row>
  </sheetData>
  <sheetProtection algorithmName="SHA-512" hashValue="YXTqCJ55O+8kPM4YvwXk21fcvfdDgrU2isAJ9SpOlNZkO8czwSU4u0B1YZ+VmfVhfyHf2RY1MX15LpzCjaMVtw==" saltValue="tNfosWS9+U/uQF6Wz3hXfg==" spinCount="100000" sheet="1" autoFilter="0"/>
  <autoFilter ref="A2:I2" xr:uid="{00000000-0001-0000-0100-000000000000}"/>
  <mergeCells count="14">
    <mergeCell ref="AA2:AC2"/>
    <mergeCell ref="L2:N2"/>
    <mergeCell ref="O2:Q2"/>
    <mergeCell ref="R2:T2"/>
    <mergeCell ref="U2:W2"/>
    <mergeCell ref="X2:Z2"/>
    <mergeCell ref="AV2:AX2"/>
    <mergeCell ref="AZ2:BC2"/>
    <mergeCell ref="AD2:AF2"/>
    <mergeCell ref="AG2:AI2"/>
    <mergeCell ref="AJ2:AL2"/>
    <mergeCell ref="AM2:AO2"/>
    <mergeCell ref="AP2:AR2"/>
    <mergeCell ref="AS2:AU2"/>
  </mergeCells>
  <dataValidations count="1">
    <dataValidation type="list" allowBlank="1" showErrorMessage="1" sqref="B324:B992" xr:uid="{953B373B-47F3-4B77-93A1-26CFC1C8F22D}">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31496062992125984" right="0.31496062992125984" top="0.35433070866141736" bottom="0.35433070866141736" header="0" footer="0"/>
  <pageSetup paperSize="9" scale="55" fitToHeight="0" orientation="portrait" r:id="rId1"/>
  <headerFooter>
    <oddHeader>&amp;F</oddHeader>
    <oddFooter>&amp;F</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5D846-AF18-4A53-89C8-4EFC613FDCC1}">
  <dimension ref="A1:BJ992"/>
  <sheetViews>
    <sheetView showGridLines="0" zoomScale="90" zoomScaleNormal="90" workbookViewId="0">
      <pane xSplit="1" ySplit="3" topLeftCell="B4" activePane="bottomRight" state="frozen"/>
      <selection pane="topRight" activeCell="B1" sqref="B1"/>
      <selection pane="bottomLeft" activeCell="A4" sqref="A4"/>
      <selection pane="bottomRight" activeCell="BL324" sqref="BL324"/>
    </sheetView>
  </sheetViews>
  <sheetFormatPr defaultColWidth="14.5" defaultRowHeight="13.5" x14ac:dyDescent="0.25"/>
  <cols>
    <col min="1" max="1" width="5.83203125" style="28" bestFit="1" customWidth="1"/>
    <col min="2" max="2" width="17.5" style="325" bestFit="1" customWidth="1"/>
    <col min="3" max="3" width="21.33203125" style="28" customWidth="1"/>
    <col min="4" max="4" width="83.83203125" style="28" customWidth="1"/>
    <col min="5" max="5" width="18.83203125" style="326" customWidth="1"/>
    <col min="6" max="7" width="13.6640625" style="327" customWidth="1"/>
    <col min="8" max="8" width="17.6640625" style="28" customWidth="1"/>
    <col min="9" max="9" width="19.1640625" style="28" bestFit="1" customWidth="1"/>
    <col min="10" max="10" width="9.6640625" style="28" hidden="1" customWidth="1"/>
    <col min="11" max="11" width="7.83203125" style="327" hidden="1" customWidth="1"/>
    <col min="12" max="13" width="11.33203125" style="28" hidden="1" customWidth="1"/>
    <col min="14" max="14" width="15.6640625" style="28" hidden="1" customWidth="1"/>
    <col min="15" max="15" width="9.1640625" style="28" hidden="1" customWidth="1"/>
    <col min="16" max="16" width="11.33203125" style="28" hidden="1" customWidth="1"/>
    <col min="17" max="17" width="15" style="28" hidden="1" customWidth="1"/>
    <col min="18" max="18" width="9.1640625" style="28" hidden="1" customWidth="1"/>
    <col min="19" max="19" width="12" style="28" hidden="1" customWidth="1"/>
    <col min="20" max="20" width="15" style="28" hidden="1" customWidth="1"/>
    <col min="21" max="21" width="9.33203125" style="28" hidden="1" customWidth="1"/>
    <col min="22" max="22" width="10.5" style="28" hidden="1" customWidth="1"/>
    <col min="23" max="23" width="14.33203125" style="28" hidden="1" customWidth="1"/>
    <col min="24" max="24" width="9.1640625" style="28" hidden="1" customWidth="1"/>
    <col min="25" max="25" width="11.33203125" style="28" hidden="1" customWidth="1"/>
    <col min="26" max="26" width="15" style="28" hidden="1" customWidth="1"/>
    <col min="27" max="27" width="9.1640625" style="28" hidden="1" customWidth="1"/>
    <col min="28" max="28" width="11.33203125" style="28" hidden="1" customWidth="1"/>
    <col min="29" max="29" width="14.33203125" style="28" hidden="1" customWidth="1"/>
    <col min="30" max="30" width="9.1640625" style="28" hidden="1" customWidth="1"/>
    <col min="31" max="31" width="10.5" style="28" hidden="1" customWidth="1"/>
    <col min="32" max="32" width="15" style="28" hidden="1" customWidth="1"/>
    <col min="33" max="33" width="9.1640625" style="28" hidden="1" customWidth="1"/>
    <col min="34" max="34" width="12" style="28" hidden="1" customWidth="1"/>
    <col min="35" max="35" width="14.33203125" style="28" hidden="1" customWidth="1"/>
    <col min="36" max="36" width="9.1640625" style="28" hidden="1" customWidth="1"/>
    <col min="37" max="37" width="11.33203125" style="28" hidden="1" customWidth="1"/>
    <col min="38" max="38" width="15" style="28" hidden="1" customWidth="1"/>
    <col min="39" max="39" width="6" style="28" hidden="1" customWidth="1"/>
    <col min="40" max="40" width="13" style="28" hidden="1" customWidth="1"/>
    <col min="41" max="41" width="15.6640625" style="28" hidden="1" customWidth="1"/>
    <col min="42" max="42" width="6" style="28" hidden="1" customWidth="1"/>
    <col min="43" max="43" width="14.1640625" style="28" hidden="1" customWidth="1"/>
    <col min="44" max="44" width="16.6640625" style="28" hidden="1" customWidth="1"/>
    <col min="45" max="45" width="6" style="28" hidden="1" customWidth="1"/>
    <col min="46" max="46" width="16.83203125" style="28" hidden="1" customWidth="1"/>
    <col min="47" max="47" width="15.6640625" style="28" hidden="1" customWidth="1"/>
    <col min="48" max="48" width="6" style="28" hidden="1" customWidth="1"/>
    <col min="49" max="49" width="13" style="28" hidden="1" customWidth="1"/>
    <col min="50" max="50" width="16.6640625" style="28" hidden="1" customWidth="1"/>
    <col min="51" max="51" width="5.83203125" style="28" hidden="1" customWidth="1"/>
    <col min="52" max="54" width="15.1640625" style="28" hidden="1" customWidth="1"/>
    <col min="55" max="55" width="16.33203125" style="28" hidden="1" customWidth="1"/>
    <col min="56" max="56" width="5.83203125" style="28" hidden="1" customWidth="1"/>
    <col min="57" max="57" width="18.33203125" style="28" hidden="1" customWidth="1"/>
    <col min="58" max="59" width="19.5" style="28" hidden="1" customWidth="1"/>
    <col min="60" max="60" width="15.1640625" style="28" hidden="1" customWidth="1"/>
    <col min="61" max="61" width="14.5" style="28"/>
    <col min="62" max="62" width="21" style="28" customWidth="1"/>
    <col min="63" max="16384" width="14.5" style="28"/>
  </cols>
  <sheetData>
    <row r="1" spans="1:62" ht="24.95" customHeight="1" x14ac:dyDescent="0.25">
      <c r="A1" s="20"/>
      <c r="B1" s="21"/>
      <c r="C1" s="21"/>
      <c r="D1" s="22" t="s">
        <v>812</v>
      </c>
      <c r="E1" s="23"/>
      <c r="F1" s="24"/>
      <c r="G1" s="24"/>
      <c r="H1" s="328" t="s">
        <v>11</v>
      </c>
      <c r="I1" s="329">
        <f>I24+I47+I55+I86+I141+I167+I227+I252+I265+I289+I311+I320+I323</f>
        <v>702395.5</v>
      </c>
      <c r="J1" s="25"/>
      <c r="K1" s="26"/>
      <c r="L1" s="25"/>
      <c r="M1" s="25"/>
      <c r="N1" s="25"/>
      <c r="O1" s="25"/>
      <c r="P1" s="25"/>
      <c r="Q1" s="25"/>
      <c r="R1" s="25"/>
      <c r="S1" s="25"/>
      <c r="T1" s="25"/>
      <c r="U1" s="25"/>
      <c r="V1" s="25"/>
      <c r="W1" s="25"/>
      <c r="X1" s="25"/>
      <c r="Y1" s="25"/>
      <c r="Z1" s="25"/>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J1" s="82"/>
    </row>
    <row r="2" spans="1:62" ht="30" customHeight="1" x14ac:dyDescent="0.25">
      <c r="A2" s="29" t="s">
        <v>5</v>
      </c>
      <c r="B2" s="29" t="s">
        <v>6</v>
      </c>
      <c r="C2" s="29" t="s">
        <v>7</v>
      </c>
      <c r="D2" s="29" t="s">
        <v>8</v>
      </c>
      <c r="E2" s="29" t="s">
        <v>9</v>
      </c>
      <c r="F2" s="30" t="s">
        <v>818</v>
      </c>
      <c r="G2" s="30" t="s">
        <v>4</v>
      </c>
      <c r="H2" s="31" t="s">
        <v>10</v>
      </c>
      <c r="I2" s="31" t="s">
        <v>11</v>
      </c>
      <c r="J2" s="373" t="s">
        <v>813</v>
      </c>
      <c r="K2" s="32" t="s">
        <v>12</v>
      </c>
      <c r="L2" s="407" t="s">
        <v>13</v>
      </c>
      <c r="M2" s="408"/>
      <c r="N2" s="409"/>
      <c r="O2" s="391" t="s">
        <v>14</v>
      </c>
      <c r="P2" s="392"/>
      <c r="Q2" s="393"/>
      <c r="R2" s="394" t="s">
        <v>15</v>
      </c>
      <c r="S2" s="395"/>
      <c r="T2" s="396"/>
      <c r="U2" s="391" t="s">
        <v>16</v>
      </c>
      <c r="V2" s="392"/>
      <c r="W2" s="393"/>
      <c r="X2" s="394" t="s">
        <v>17</v>
      </c>
      <c r="Y2" s="395"/>
      <c r="Z2" s="396"/>
      <c r="AA2" s="391" t="s">
        <v>18</v>
      </c>
      <c r="AB2" s="392"/>
      <c r="AC2" s="393"/>
      <c r="AD2" s="394" t="s">
        <v>19</v>
      </c>
      <c r="AE2" s="395"/>
      <c r="AF2" s="396"/>
      <c r="AG2" s="391" t="s">
        <v>20</v>
      </c>
      <c r="AH2" s="392"/>
      <c r="AI2" s="393"/>
      <c r="AJ2" s="397" t="s">
        <v>21</v>
      </c>
      <c r="AK2" s="398"/>
      <c r="AL2" s="399"/>
      <c r="AM2" s="401" t="s">
        <v>22</v>
      </c>
      <c r="AN2" s="402"/>
      <c r="AO2" s="403"/>
      <c r="AP2" s="404" t="s">
        <v>23</v>
      </c>
      <c r="AQ2" s="405"/>
      <c r="AR2" s="406"/>
      <c r="AS2" s="401" t="s">
        <v>807</v>
      </c>
      <c r="AT2" s="402"/>
      <c r="AU2" s="403"/>
      <c r="AV2" s="400" t="s">
        <v>808</v>
      </c>
      <c r="AW2" s="398"/>
      <c r="AX2" s="399"/>
      <c r="AY2" s="38"/>
      <c r="AZ2" s="388" t="s">
        <v>24</v>
      </c>
      <c r="BA2" s="389"/>
      <c r="BB2" s="389"/>
      <c r="BC2" s="390"/>
      <c r="BD2" s="39"/>
      <c r="BE2" s="40"/>
      <c r="BF2" s="41" t="s">
        <v>25</v>
      </c>
      <c r="BG2" s="42"/>
      <c r="BH2" s="339"/>
      <c r="BJ2" s="82"/>
    </row>
    <row r="3" spans="1:62" ht="27" x14ac:dyDescent="0.25">
      <c r="A3" s="43"/>
      <c r="B3" s="44"/>
      <c r="C3" s="44"/>
      <c r="D3" s="45" t="s">
        <v>26</v>
      </c>
      <c r="E3" s="46"/>
      <c r="F3" s="47"/>
      <c r="G3" s="47"/>
      <c r="H3" s="48"/>
      <c r="I3" s="49"/>
      <c r="J3" s="50" t="s">
        <v>814</v>
      </c>
      <c r="K3" s="51"/>
      <c r="L3" s="331" t="s">
        <v>27</v>
      </c>
      <c r="M3" s="332" t="s">
        <v>10</v>
      </c>
      <c r="N3" s="332" t="s">
        <v>11</v>
      </c>
      <c r="O3" s="333" t="s">
        <v>28</v>
      </c>
      <c r="P3" s="334" t="s">
        <v>10</v>
      </c>
      <c r="Q3" s="334" t="s">
        <v>11</v>
      </c>
      <c r="R3" s="52" t="s">
        <v>28</v>
      </c>
      <c r="S3" s="53" t="s">
        <v>10</v>
      </c>
      <c r="T3" s="53" t="s">
        <v>11</v>
      </c>
      <c r="U3" s="333" t="s">
        <v>27</v>
      </c>
      <c r="V3" s="334" t="s">
        <v>10</v>
      </c>
      <c r="W3" s="334" t="s">
        <v>11</v>
      </c>
      <c r="X3" s="52" t="s">
        <v>29</v>
      </c>
      <c r="Y3" s="53" t="s">
        <v>10</v>
      </c>
      <c r="Z3" s="53" t="s">
        <v>11</v>
      </c>
      <c r="AA3" s="333" t="s">
        <v>30</v>
      </c>
      <c r="AB3" s="334" t="s">
        <v>10</v>
      </c>
      <c r="AC3" s="334" t="s">
        <v>11</v>
      </c>
      <c r="AD3" s="52" t="s">
        <v>31</v>
      </c>
      <c r="AE3" s="53" t="s">
        <v>10</v>
      </c>
      <c r="AF3" s="53" t="s">
        <v>11</v>
      </c>
      <c r="AG3" s="333" t="s">
        <v>32</v>
      </c>
      <c r="AH3" s="334" t="s">
        <v>10</v>
      </c>
      <c r="AI3" s="334" t="s">
        <v>11</v>
      </c>
      <c r="AJ3" s="52" t="s">
        <v>33</v>
      </c>
      <c r="AK3" s="33" t="s">
        <v>10</v>
      </c>
      <c r="AL3" s="35" t="s">
        <v>11</v>
      </c>
      <c r="AM3" s="335" t="s">
        <v>5</v>
      </c>
      <c r="AN3" s="335" t="s">
        <v>10</v>
      </c>
      <c r="AO3" s="335" t="s">
        <v>11</v>
      </c>
      <c r="AP3" s="36" t="s">
        <v>5</v>
      </c>
      <c r="AQ3" s="33" t="s">
        <v>10</v>
      </c>
      <c r="AR3" s="54" t="s">
        <v>11</v>
      </c>
      <c r="AS3" s="336" t="s">
        <v>5</v>
      </c>
      <c r="AT3" s="337" t="s">
        <v>10</v>
      </c>
      <c r="AU3" s="338" t="s">
        <v>11</v>
      </c>
      <c r="AV3" s="37" t="s">
        <v>5</v>
      </c>
      <c r="AW3" s="34" t="s">
        <v>10</v>
      </c>
      <c r="AX3" s="55" t="s">
        <v>11</v>
      </c>
      <c r="AY3" s="56"/>
      <c r="AZ3" s="57" t="s">
        <v>1</v>
      </c>
      <c r="BA3" s="57" t="s">
        <v>2</v>
      </c>
      <c r="BB3" s="57" t="s">
        <v>3</v>
      </c>
      <c r="BC3" s="57" t="s">
        <v>809</v>
      </c>
      <c r="BD3" s="58"/>
      <c r="BE3" s="57" t="s">
        <v>1</v>
      </c>
      <c r="BF3" s="57" t="s">
        <v>2</v>
      </c>
      <c r="BG3" s="57" t="s">
        <v>3</v>
      </c>
      <c r="BH3" s="340" t="s">
        <v>810</v>
      </c>
    </row>
    <row r="4" spans="1:62" ht="36" x14ac:dyDescent="0.25">
      <c r="A4" s="59">
        <v>1</v>
      </c>
      <c r="B4" s="60" t="s">
        <v>34</v>
      </c>
      <c r="C4" s="61" t="s">
        <v>35</v>
      </c>
      <c r="D4" s="62" t="s">
        <v>36</v>
      </c>
      <c r="E4" s="63" t="s">
        <v>9</v>
      </c>
      <c r="F4" s="64"/>
      <c r="G4" s="64">
        <f t="shared" ref="G4:G23" si="0">SUM(F4:F4)</f>
        <v>0</v>
      </c>
      <c r="H4" s="65">
        <v>4.7300000000000004</v>
      </c>
      <c r="I4" s="66">
        <f>G4*H4</f>
        <v>0</v>
      </c>
      <c r="J4" s="351">
        <v>445484</v>
      </c>
      <c r="K4" s="68">
        <v>25000</v>
      </c>
      <c r="L4" s="69" t="s">
        <v>37</v>
      </c>
      <c r="M4" s="70"/>
      <c r="N4" s="70">
        <f t="shared" ref="N4:N23" si="1">M4*K4</f>
        <v>0</v>
      </c>
      <c r="O4" s="71">
        <v>284</v>
      </c>
      <c r="P4" s="70">
        <v>3</v>
      </c>
      <c r="Q4" s="70">
        <f t="shared" ref="Q4:Q23" si="2">P4*K4</f>
        <v>75000</v>
      </c>
      <c r="R4" s="69" t="s">
        <v>37</v>
      </c>
      <c r="S4" s="70"/>
      <c r="T4" s="70">
        <f t="shared" ref="T4:T23" si="3">S4*K4</f>
        <v>0</v>
      </c>
      <c r="U4" s="69" t="s">
        <v>37</v>
      </c>
      <c r="V4" s="70"/>
      <c r="W4" s="70">
        <f t="shared" ref="W4:W23" si="4">V4*K4</f>
        <v>0</v>
      </c>
      <c r="X4" s="71">
        <v>121</v>
      </c>
      <c r="Y4" s="70">
        <v>2.58</v>
      </c>
      <c r="Z4" s="70">
        <f t="shared" ref="Z4:Z23" si="5">Y4*K4</f>
        <v>64500</v>
      </c>
      <c r="AA4" s="69" t="s">
        <v>37</v>
      </c>
      <c r="AB4" s="70"/>
      <c r="AC4" s="70">
        <f t="shared" ref="AC4:AC23" si="6">AB4*K4</f>
        <v>0</v>
      </c>
      <c r="AD4" s="69" t="s">
        <v>37</v>
      </c>
      <c r="AE4" s="70"/>
      <c r="AF4" s="70">
        <f t="shared" ref="AF4:AF23" si="7">AE4*K4</f>
        <v>0</v>
      </c>
      <c r="AG4" s="69" t="s">
        <v>37</v>
      </c>
      <c r="AH4" s="70"/>
      <c r="AI4" s="70">
        <f t="shared" ref="AI4:AI23" si="8">AH4*K4</f>
        <v>0</v>
      </c>
      <c r="AJ4" s="69" t="s">
        <v>37</v>
      </c>
      <c r="AK4" s="70"/>
      <c r="AL4" s="72">
        <f t="shared" ref="AL4:AL23" si="9">AK4*K4</f>
        <v>0</v>
      </c>
      <c r="AM4" s="73">
        <v>1</v>
      </c>
      <c r="AN4" s="74">
        <v>4.9000000000000004</v>
      </c>
      <c r="AO4" s="75">
        <f>AN4*K4</f>
        <v>122500.00000000001</v>
      </c>
      <c r="AP4" s="73">
        <v>1</v>
      </c>
      <c r="AQ4" s="74">
        <v>8</v>
      </c>
      <c r="AR4" s="75" t="e">
        <f>AQ4*#REF!</f>
        <v>#REF!</v>
      </c>
      <c r="AS4" s="73">
        <v>1</v>
      </c>
      <c r="AT4" s="74">
        <v>6.5</v>
      </c>
      <c r="AU4" s="74" t="e">
        <f>AT4*#REF!</f>
        <v>#REF!</v>
      </c>
      <c r="AV4" s="73">
        <v>1</v>
      </c>
      <c r="AW4" s="75">
        <v>4.5199999999999996</v>
      </c>
      <c r="AX4" s="75" t="e">
        <f>AW4*#REF!</f>
        <v>#REF!</v>
      </c>
      <c r="AY4" s="76"/>
      <c r="AZ4" s="77">
        <f>MIN(AK4,AH4,AE4,AB4,Y4,V4,S4,P4,M4,AN4,AQ4,AT4,AW4)</f>
        <v>2.58</v>
      </c>
      <c r="BA4" s="77">
        <f t="shared" ref="BA4:BA23" si="10">AVERAGE(AK4,AH4,AE4,AB4,Y4,V4,S4,P4,M4,AN4,AQ4,AT4,AW4)</f>
        <v>4.916666666666667</v>
      </c>
      <c r="BB4" s="77">
        <f t="shared" ref="BB4:BB23" si="11">MEDIAN(AK4,AH4,AE4,AB4,Y4,V4,S4,P4,M4,AN4,AQ4,AT4,AW4)</f>
        <v>4.71</v>
      </c>
      <c r="BC4" s="77">
        <f t="shared" ref="BC4:BC23" si="12">MAX(AK4,AH4,AE4,AB4,Y4,V4,S4,P4,M4,AN4,AQ4,AT4,AW4)</f>
        <v>8</v>
      </c>
      <c r="BD4" s="78"/>
      <c r="BE4" s="79">
        <f>AZ4*$K4</f>
        <v>64500</v>
      </c>
      <c r="BF4" s="80">
        <f>BA4*$K4</f>
        <v>122916.66666666667</v>
      </c>
      <c r="BG4" s="81">
        <f>BB4*$K4</f>
        <v>117750</v>
      </c>
      <c r="BH4" s="341">
        <f t="shared" ref="BH4:BH23" si="13">(SUM(M4,P4,S4,V4,Y4,AB4,AE4,AH4,AK4,AN4,AQ4,AT4,AW4)-MAX(M4,P4,S4,V4,Y4,AB4,AE4,AH4,AK4,AN4,AQ4,AT4,AW4)-MIN(M4,P4,S4,V4,Y4,AB4,AE4,AH4,AK4,AN4,AQ4,AT4,AW4))/(COUNT(M4,P4,S4,V4,Y4,AB4,AE4,AH4,AK4,AN4,AQ4,AT4,AW4)-2)</f>
        <v>4.7300000000000004</v>
      </c>
      <c r="BI4" s="82"/>
    </row>
    <row r="5" spans="1:62" ht="60" x14ac:dyDescent="0.25">
      <c r="A5" s="59">
        <v>2</v>
      </c>
      <c r="B5" s="83" t="s">
        <v>34</v>
      </c>
      <c r="C5" s="84" t="s">
        <v>38</v>
      </c>
      <c r="D5" s="85" t="s">
        <v>39</v>
      </c>
      <c r="E5" s="86" t="s">
        <v>9</v>
      </c>
      <c r="F5" s="64"/>
      <c r="G5" s="64">
        <f t="shared" si="0"/>
        <v>0</v>
      </c>
      <c r="H5" s="65">
        <v>35.68</v>
      </c>
      <c r="I5" s="66">
        <f t="shared" ref="I5:I23" si="14">G5*H5</f>
        <v>0</v>
      </c>
      <c r="J5" s="351">
        <v>445485</v>
      </c>
      <c r="K5" s="68">
        <v>2450</v>
      </c>
      <c r="L5" s="69" t="s">
        <v>37</v>
      </c>
      <c r="M5" s="70"/>
      <c r="N5" s="70">
        <f t="shared" si="1"/>
        <v>0</v>
      </c>
      <c r="O5" s="69" t="s">
        <v>37</v>
      </c>
      <c r="P5" s="70"/>
      <c r="Q5" s="70">
        <f t="shared" si="2"/>
        <v>0</v>
      </c>
      <c r="R5" s="71">
        <v>579</v>
      </c>
      <c r="S5" s="70">
        <v>30</v>
      </c>
      <c r="T5" s="70">
        <f t="shared" si="3"/>
        <v>73500</v>
      </c>
      <c r="U5" s="71" t="s">
        <v>40</v>
      </c>
      <c r="V5" s="70">
        <v>20</v>
      </c>
      <c r="W5" s="70">
        <f t="shared" si="4"/>
        <v>49000</v>
      </c>
      <c r="X5" s="69" t="s">
        <v>37</v>
      </c>
      <c r="Y5" s="70"/>
      <c r="Z5" s="70">
        <f t="shared" si="5"/>
        <v>0</v>
      </c>
      <c r="AA5" s="71">
        <v>2</v>
      </c>
      <c r="AB5" s="70">
        <v>21</v>
      </c>
      <c r="AC5" s="70">
        <f t="shared" si="6"/>
        <v>51450</v>
      </c>
      <c r="AD5" s="71">
        <v>98</v>
      </c>
      <c r="AE5" s="70">
        <v>23.39</v>
      </c>
      <c r="AF5" s="70">
        <f t="shared" si="7"/>
        <v>57305.5</v>
      </c>
      <c r="AG5" s="69" t="s">
        <v>37</v>
      </c>
      <c r="AH5" s="70"/>
      <c r="AI5" s="70">
        <f t="shared" si="8"/>
        <v>0</v>
      </c>
      <c r="AJ5" s="73" t="s">
        <v>41</v>
      </c>
      <c r="AK5" s="70">
        <v>15</v>
      </c>
      <c r="AL5" s="74">
        <f t="shared" si="9"/>
        <v>36750</v>
      </c>
      <c r="AM5" s="73">
        <v>2</v>
      </c>
      <c r="AN5" s="74">
        <v>44.8</v>
      </c>
      <c r="AO5" s="75">
        <f t="shared" ref="AO5:AO68" si="15">AN5*K5</f>
        <v>109760</v>
      </c>
      <c r="AP5" s="73">
        <v>2</v>
      </c>
      <c r="AQ5" s="74">
        <v>120</v>
      </c>
      <c r="AR5" s="75" t="e">
        <f>AQ5*#REF!</f>
        <v>#REF!</v>
      </c>
      <c r="AS5" s="73">
        <v>2</v>
      </c>
      <c r="AT5" s="74">
        <v>75</v>
      </c>
      <c r="AU5" s="74" t="e">
        <f>AT5*#REF!</f>
        <v>#REF!</v>
      </c>
      <c r="AV5" s="73">
        <v>2</v>
      </c>
      <c r="AW5" s="75">
        <v>35.54</v>
      </c>
      <c r="AX5" s="75" t="e">
        <f>AW5*#REF!</f>
        <v>#REF!</v>
      </c>
      <c r="AY5" s="87"/>
      <c r="AZ5" s="77">
        <f>MIN(AK5,AH5,AE5,AB5,Y5,V5,S5,P5,M5,AN5,AQ5,AT5,AW5)</f>
        <v>15</v>
      </c>
      <c r="BA5" s="77">
        <f t="shared" si="10"/>
        <v>42.747777777777777</v>
      </c>
      <c r="BB5" s="77">
        <f t="shared" si="11"/>
        <v>30</v>
      </c>
      <c r="BC5" s="77">
        <f t="shared" si="12"/>
        <v>120</v>
      </c>
      <c r="BD5" s="88"/>
      <c r="BE5" s="89">
        <f t="shared" ref="BE5:BG23" si="16">AZ5*$K5</f>
        <v>36750</v>
      </c>
      <c r="BF5" s="90">
        <f t="shared" si="16"/>
        <v>104732.05555555555</v>
      </c>
      <c r="BG5" s="91">
        <f t="shared" si="16"/>
        <v>73500</v>
      </c>
      <c r="BH5" s="342">
        <f t="shared" si="13"/>
        <v>35.675714285714285</v>
      </c>
      <c r="BI5" s="82"/>
    </row>
    <row r="6" spans="1:62" ht="60" x14ac:dyDescent="0.25">
      <c r="A6" s="59">
        <v>3</v>
      </c>
      <c r="B6" s="83" t="s">
        <v>34</v>
      </c>
      <c r="C6" s="84" t="s">
        <v>42</v>
      </c>
      <c r="D6" s="85" t="s">
        <v>43</v>
      </c>
      <c r="E6" s="86" t="s">
        <v>9</v>
      </c>
      <c r="F6" s="64"/>
      <c r="G6" s="64">
        <f t="shared" si="0"/>
        <v>0</v>
      </c>
      <c r="H6" s="65">
        <v>6.86</v>
      </c>
      <c r="I6" s="66">
        <f t="shared" si="14"/>
        <v>0</v>
      </c>
      <c r="J6" s="351">
        <v>445479</v>
      </c>
      <c r="K6" s="68">
        <v>12300</v>
      </c>
      <c r="L6" s="69" t="s">
        <v>37</v>
      </c>
      <c r="M6" s="70"/>
      <c r="N6" s="70">
        <f t="shared" si="1"/>
        <v>0</v>
      </c>
      <c r="O6" s="71">
        <v>276</v>
      </c>
      <c r="P6" s="70">
        <v>3</v>
      </c>
      <c r="Q6" s="70">
        <f t="shared" si="2"/>
        <v>36900</v>
      </c>
      <c r="R6" s="71">
        <v>578</v>
      </c>
      <c r="S6" s="70">
        <v>2.5499999999999998</v>
      </c>
      <c r="T6" s="70">
        <f t="shared" si="3"/>
        <v>31364.999999999996</v>
      </c>
      <c r="U6" s="69" t="s">
        <v>37</v>
      </c>
      <c r="V6" s="70"/>
      <c r="W6" s="70">
        <f t="shared" si="4"/>
        <v>0</v>
      </c>
      <c r="X6" s="71">
        <v>121</v>
      </c>
      <c r="Y6" s="70">
        <v>2.58</v>
      </c>
      <c r="Z6" s="70">
        <f t="shared" si="5"/>
        <v>31734</v>
      </c>
      <c r="AA6" s="69" t="s">
        <v>37</v>
      </c>
      <c r="AB6" s="70"/>
      <c r="AC6" s="70">
        <f t="shared" si="6"/>
        <v>0</v>
      </c>
      <c r="AD6" s="69" t="s">
        <v>37</v>
      </c>
      <c r="AE6" s="70"/>
      <c r="AF6" s="70">
        <f t="shared" si="7"/>
        <v>0</v>
      </c>
      <c r="AG6" s="69" t="s">
        <v>37</v>
      </c>
      <c r="AH6" s="70"/>
      <c r="AI6" s="70">
        <f t="shared" si="8"/>
        <v>0</v>
      </c>
      <c r="AJ6" s="69" t="s">
        <v>37</v>
      </c>
      <c r="AK6" s="70"/>
      <c r="AL6" s="74">
        <f t="shared" si="9"/>
        <v>0</v>
      </c>
      <c r="AM6" s="73">
        <v>3</v>
      </c>
      <c r="AN6" s="74">
        <v>7.7</v>
      </c>
      <c r="AO6" s="75">
        <f t="shared" si="15"/>
        <v>94710</v>
      </c>
      <c r="AP6" s="73">
        <v>3</v>
      </c>
      <c r="AQ6" s="74">
        <v>12</v>
      </c>
      <c r="AR6" s="75" t="e">
        <f>AQ6*#REF!</f>
        <v>#REF!</v>
      </c>
      <c r="AS6" s="73">
        <v>3</v>
      </c>
      <c r="AT6" s="74">
        <v>9</v>
      </c>
      <c r="AU6" s="74" t="e">
        <f>AT6*#REF!</f>
        <v>#REF!</v>
      </c>
      <c r="AV6" s="73">
        <v>3</v>
      </c>
      <c r="AW6" s="75">
        <v>12.12</v>
      </c>
      <c r="AX6" s="75" t="e">
        <f>AW6*#REF!</f>
        <v>#REF!</v>
      </c>
      <c r="AY6" s="87"/>
      <c r="AZ6" s="77">
        <f t="shared" ref="AZ6:AZ69" si="17">MIN(AK6,AH6,AE6,AB6,Y6,V6,S6,P6,M6,AN6,AQ6,AT6,AW6)</f>
        <v>2.5499999999999998</v>
      </c>
      <c r="BA6" s="77">
        <f t="shared" si="10"/>
        <v>6.992857142857142</v>
      </c>
      <c r="BB6" s="77">
        <f t="shared" si="11"/>
        <v>7.7</v>
      </c>
      <c r="BC6" s="77">
        <f t="shared" si="12"/>
        <v>12.12</v>
      </c>
      <c r="BD6" s="88"/>
      <c r="BE6" s="89">
        <f t="shared" si="16"/>
        <v>31364.999999999996</v>
      </c>
      <c r="BF6" s="90">
        <f t="shared" si="16"/>
        <v>86012.142857142841</v>
      </c>
      <c r="BG6" s="91">
        <f t="shared" si="16"/>
        <v>94710</v>
      </c>
      <c r="BH6" s="342">
        <f t="shared" si="13"/>
        <v>6.8559999999999999</v>
      </c>
      <c r="BI6" s="82"/>
    </row>
    <row r="7" spans="1:62" ht="60" x14ac:dyDescent="0.25">
      <c r="A7" s="59">
        <v>4</v>
      </c>
      <c r="B7" s="83" t="s">
        <v>34</v>
      </c>
      <c r="C7" s="84" t="s">
        <v>44</v>
      </c>
      <c r="D7" s="85" t="s">
        <v>45</v>
      </c>
      <c r="E7" s="86" t="s">
        <v>9</v>
      </c>
      <c r="F7" s="64"/>
      <c r="G7" s="64">
        <f t="shared" si="0"/>
        <v>0</v>
      </c>
      <c r="H7" s="65">
        <v>4.74</v>
      </c>
      <c r="I7" s="66">
        <f t="shared" si="14"/>
        <v>0</v>
      </c>
      <c r="J7" s="351">
        <v>445484</v>
      </c>
      <c r="K7" s="68">
        <v>39000</v>
      </c>
      <c r="L7" s="69" t="s">
        <v>37</v>
      </c>
      <c r="M7" s="70"/>
      <c r="N7" s="70">
        <f t="shared" si="1"/>
        <v>0</v>
      </c>
      <c r="O7" s="71">
        <v>276</v>
      </c>
      <c r="P7" s="70">
        <v>3</v>
      </c>
      <c r="Q7" s="70">
        <f t="shared" si="2"/>
        <v>117000</v>
      </c>
      <c r="R7" s="71">
        <v>577</v>
      </c>
      <c r="S7" s="70">
        <v>2.5</v>
      </c>
      <c r="T7" s="70">
        <f t="shared" si="3"/>
        <v>97500</v>
      </c>
      <c r="U7" s="69" t="s">
        <v>37</v>
      </c>
      <c r="V7" s="70"/>
      <c r="W7" s="70">
        <f t="shared" si="4"/>
        <v>0</v>
      </c>
      <c r="X7" s="71">
        <v>121</v>
      </c>
      <c r="Y7" s="70">
        <v>2.58</v>
      </c>
      <c r="Z7" s="70">
        <f t="shared" si="5"/>
        <v>100620</v>
      </c>
      <c r="AA7" s="71">
        <v>1</v>
      </c>
      <c r="AB7" s="70">
        <v>3</v>
      </c>
      <c r="AC7" s="70">
        <f t="shared" si="6"/>
        <v>117000</v>
      </c>
      <c r="AD7" s="71">
        <v>97</v>
      </c>
      <c r="AE7" s="70">
        <v>1.62</v>
      </c>
      <c r="AF7" s="70">
        <f t="shared" si="7"/>
        <v>63180.000000000007</v>
      </c>
      <c r="AG7" s="71">
        <v>106</v>
      </c>
      <c r="AH7" s="70">
        <v>0.47</v>
      </c>
      <c r="AI7" s="70">
        <f t="shared" si="8"/>
        <v>18330</v>
      </c>
      <c r="AJ7" s="71" t="s">
        <v>46</v>
      </c>
      <c r="AK7" s="70">
        <v>5</v>
      </c>
      <c r="AL7" s="74">
        <f t="shared" si="9"/>
        <v>195000</v>
      </c>
      <c r="AM7" s="73">
        <v>4</v>
      </c>
      <c r="AN7" s="74">
        <v>6.3</v>
      </c>
      <c r="AO7" s="75">
        <f t="shared" si="15"/>
        <v>245700</v>
      </c>
      <c r="AP7" s="73">
        <v>4</v>
      </c>
      <c r="AQ7" s="74">
        <v>12</v>
      </c>
      <c r="AR7" s="75" t="e">
        <f>AQ7*#REF!</f>
        <v>#REF!</v>
      </c>
      <c r="AS7" s="73">
        <v>4</v>
      </c>
      <c r="AT7" s="74">
        <v>9</v>
      </c>
      <c r="AU7" s="74" t="e">
        <f>AT7*#REF!</f>
        <v>#REF!</v>
      </c>
      <c r="AV7" s="73">
        <v>4</v>
      </c>
      <c r="AW7" s="75">
        <v>9.69</v>
      </c>
      <c r="AX7" s="75" t="e">
        <f>AW7*#REF!</f>
        <v>#REF!</v>
      </c>
      <c r="AY7" s="87"/>
      <c r="AZ7" s="77">
        <f t="shared" si="17"/>
        <v>0.47</v>
      </c>
      <c r="BA7" s="77">
        <f t="shared" si="10"/>
        <v>5.0145454545454546</v>
      </c>
      <c r="BB7" s="77">
        <f t="shared" si="11"/>
        <v>3</v>
      </c>
      <c r="BC7" s="77">
        <f t="shared" si="12"/>
        <v>12</v>
      </c>
      <c r="BD7" s="88"/>
      <c r="BE7" s="89">
        <f t="shared" si="16"/>
        <v>18330</v>
      </c>
      <c r="BF7" s="90">
        <f t="shared" si="16"/>
        <v>195567.27272727274</v>
      </c>
      <c r="BG7" s="91">
        <f t="shared" si="16"/>
        <v>117000</v>
      </c>
      <c r="BH7" s="342">
        <f t="shared" si="13"/>
        <v>4.7433333333333332</v>
      </c>
      <c r="BI7" s="82"/>
    </row>
    <row r="8" spans="1:62" ht="132" x14ac:dyDescent="0.25">
      <c r="A8" s="59">
        <v>5</v>
      </c>
      <c r="B8" s="83" t="s">
        <v>34</v>
      </c>
      <c r="C8" s="84" t="s">
        <v>47</v>
      </c>
      <c r="D8" s="85" t="s">
        <v>48</v>
      </c>
      <c r="E8" s="86" t="s">
        <v>49</v>
      </c>
      <c r="F8" s="64"/>
      <c r="G8" s="64">
        <f t="shared" si="0"/>
        <v>0</v>
      </c>
      <c r="H8" s="65">
        <v>253.96</v>
      </c>
      <c r="I8" s="66">
        <f t="shared" si="14"/>
        <v>0</v>
      </c>
      <c r="J8" s="351">
        <v>12807</v>
      </c>
      <c r="K8" s="68">
        <v>500</v>
      </c>
      <c r="L8" s="71">
        <v>169</v>
      </c>
      <c r="M8" s="70">
        <v>336</v>
      </c>
      <c r="N8" s="70">
        <f t="shared" si="1"/>
        <v>168000</v>
      </c>
      <c r="O8" s="71">
        <v>270</v>
      </c>
      <c r="P8" s="70">
        <v>80</v>
      </c>
      <c r="Q8" s="70">
        <f t="shared" si="2"/>
        <v>40000</v>
      </c>
      <c r="R8" s="69" t="s">
        <v>37</v>
      </c>
      <c r="S8" s="70"/>
      <c r="T8" s="70">
        <f t="shared" si="3"/>
        <v>0</v>
      </c>
      <c r="U8" s="71" t="s">
        <v>50</v>
      </c>
      <c r="V8" s="70">
        <v>50</v>
      </c>
      <c r="W8" s="70">
        <f t="shared" si="4"/>
        <v>25000</v>
      </c>
      <c r="X8" s="69" t="s">
        <v>37</v>
      </c>
      <c r="Y8" s="70"/>
      <c r="Z8" s="70">
        <f t="shared" si="5"/>
        <v>0</v>
      </c>
      <c r="AA8" s="69" t="s">
        <v>37</v>
      </c>
      <c r="AB8" s="70"/>
      <c r="AC8" s="70">
        <f t="shared" si="6"/>
        <v>0</v>
      </c>
      <c r="AD8" s="69" t="s">
        <v>37</v>
      </c>
      <c r="AE8" s="70"/>
      <c r="AF8" s="70">
        <f t="shared" si="7"/>
        <v>0</v>
      </c>
      <c r="AG8" s="69" t="s">
        <v>37</v>
      </c>
      <c r="AH8" s="70"/>
      <c r="AI8" s="70">
        <f t="shared" si="8"/>
        <v>0</v>
      </c>
      <c r="AJ8" s="69" t="s">
        <v>37</v>
      </c>
      <c r="AK8" s="70"/>
      <c r="AL8" s="74">
        <f t="shared" si="9"/>
        <v>0</v>
      </c>
      <c r="AM8" s="73">
        <v>5</v>
      </c>
      <c r="AN8" s="74">
        <v>252</v>
      </c>
      <c r="AO8" s="75">
        <f t="shared" si="15"/>
        <v>126000</v>
      </c>
      <c r="AP8" s="73">
        <v>5</v>
      </c>
      <c r="AQ8" s="74">
        <v>370</v>
      </c>
      <c r="AR8" s="75" t="e">
        <f>AQ8*#REF!</f>
        <v>#REF!</v>
      </c>
      <c r="AS8" s="73">
        <v>5</v>
      </c>
      <c r="AT8" s="74">
        <v>311</v>
      </c>
      <c r="AU8" s="74" t="e">
        <f>AT8*#REF!</f>
        <v>#REF!</v>
      </c>
      <c r="AV8" s="73">
        <v>5</v>
      </c>
      <c r="AW8" s="75">
        <v>290.79000000000002</v>
      </c>
      <c r="AX8" s="75" t="e">
        <f>AW8*#REF!</f>
        <v>#REF!</v>
      </c>
      <c r="AY8" s="87"/>
      <c r="AZ8" s="77">
        <f t="shared" si="17"/>
        <v>50</v>
      </c>
      <c r="BA8" s="77">
        <f t="shared" si="10"/>
        <v>241.39857142857142</v>
      </c>
      <c r="BB8" s="77">
        <f t="shared" si="11"/>
        <v>290.79000000000002</v>
      </c>
      <c r="BC8" s="77">
        <f t="shared" si="12"/>
        <v>370</v>
      </c>
      <c r="BD8" s="88"/>
      <c r="BE8" s="89">
        <f t="shared" si="16"/>
        <v>25000</v>
      </c>
      <c r="BF8" s="90">
        <f t="shared" si="16"/>
        <v>120699.28571428571</v>
      </c>
      <c r="BG8" s="91">
        <f t="shared" si="16"/>
        <v>145395</v>
      </c>
      <c r="BH8" s="342">
        <f t="shared" si="13"/>
        <v>253.958</v>
      </c>
      <c r="BI8" s="82"/>
    </row>
    <row r="9" spans="1:62" ht="156" x14ac:dyDescent="0.25">
      <c r="A9" s="59">
        <v>6</v>
      </c>
      <c r="B9" s="83" t="s">
        <v>34</v>
      </c>
      <c r="C9" s="84" t="s">
        <v>51</v>
      </c>
      <c r="D9" s="85" t="s">
        <v>52</v>
      </c>
      <c r="E9" s="86" t="s">
        <v>49</v>
      </c>
      <c r="F9" s="64"/>
      <c r="G9" s="64">
        <f t="shared" si="0"/>
        <v>0</v>
      </c>
      <c r="H9" s="65">
        <v>353.97</v>
      </c>
      <c r="I9" s="66">
        <f t="shared" si="14"/>
        <v>0</v>
      </c>
      <c r="J9" s="351">
        <v>12807</v>
      </c>
      <c r="K9" s="68">
        <v>500</v>
      </c>
      <c r="L9" s="71">
        <v>170</v>
      </c>
      <c r="M9" s="70">
        <v>395</v>
      </c>
      <c r="N9" s="70">
        <f t="shared" si="1"/>
        <v>197500</v>
      </c>
      <c r="O9" s="69" t="s">
        <v>37</v>
      </c>
      <c r="P9" s="70"/>
      <c r="Q9" s="70">
        <f t="shared" si="2"/>
        <v>0</v>
      </c>
      <c r="R9" s="71">
        <v>590</v>
      </c>
      <c r="S9" s="70">
        <v>250</v>
      </c>
      <c r="T9" s="70">
        <f t="shared" si="3"/>
        <v>125000</v>
      </c>
      <c r="U9" s="69" t="s">
        <v>37</v>
      </c>
      <c r="V9" s="70"/>
      <c r="W9" s="70">
        <f t="shared" si="4"/>
        <v>0</v>
      </c>
      <c r="X9" s="69" t="s">
        <v>37</v>
      </c>
      <c r="Y9" s="70"/>
      <c r="Z9" s="70">
        <f t="shared" si="5"/>
        <v>0</v>
      </c>
      <c r="AA9" s="69" t="s">
        <v>37</v>
      </c>
      <c r="AB9" s="70"/>
      <c r="AC9" s="70">
        <f t="shared" si="6"/>
        <v>0</v>
      </c>
      <c r="AD9" s="69" t="s">
        <v>37</v>
      </c>
      <c r="AE9" s="70"/>
      <c r="AF9" s="70">
        <f t="shared" si="7"/>
        <v>0</v>
      </c>
      <c r="AG9" s="71">
        <v>97</v>
      </c>
      <c r="AH9" s="70">
        <v>290.42</v>
      </c>
      <c r="AI9" s="70">
        <f t="shared" si="8"/>
        <v>145210</v>
      </c>
      <c r="AJ9" s="69" t="s">
        <v>37</v>
      </c>
      <c r="AK9" s="70"/>
      <c r="AL9" s="74">
        <f t="shared" si="9"/>
        <v>0</v>
      </c>
      <c r="AM9" s="73">
        <v>6</v>
      </c>
      <c r="AN9" s="74">
        <v>364</v>
      </c>
      <c r="AO9" s="75">
        <f t="shared" si="15"/>
        <v>182000</v>
      </c>
      <c r="AP9" s="73">
        <v>6</v>
      </c>
      <c r="AQ9" s="74">
        <v>385</v>
      </c>
      <c r="AR9" s="75" t="e">
        <f>AQ9*#REF!</f>
        <v>#REF!</v>
      </c>
      <c r="AS9" s="73">
        <v>6</v>
      </c>
      <c r="AT9" s="74">
        <v>375</v>
      </c>
      <c r="AU9" s="74" t="e">
        <f>AT9*#REF!</f>
        <v>#REF!</v>
      </c>
      <c r="AV9" s="73">
        <v>6</v>
      </c>
      <c r="AW9" s="75">
        <v>355.41</v>
      </c>
      <c r="AX9" s="75" t="e">
        <f>AW9*#REF!</f>
        <v>#REF!</v>
      </c>
      <c r="AY9" s="87"/>
      <c r="AZ9" s="77">
        <f t="shared" si="17"/>
        <v>250</v>
      </c>
      <c r="BA9" s="77">
        <f t="shared" si="10"/>
        <v>344.97571428571428</v>
      </c>
      <c r="BB9" s="77">
        <f t="shared" si="11"/>
        <v>364</v>
      </c>
      <c r="BC9" s="77">
        <f t="shared" si="12"/>
        <v>395</v>
      </c>
      <c r="BD9" s="88"/>
      <c r="BE9" s="89">
        <f t="shared" si="16"/>
        <v>125000</v>
      </c>
      <c r="BF9" s="90">
        <f t="shared" si="16"/>
        <v>172487.85714285713</v>
      </c>
      <c r="BG9" s="91">
        <f t="shared" si="16"/>
        <v>182000</v>
      </c>
      <c r="BH9" s="342">
        <f t="shared" si="13"/>
        <v>353.96600000000001</v>
      </c>
      <c r="BI9" s="82"/>
    </row>
    <row r="10" spans="1:62" ht="180" x14ac:dyDescent="0.25">
      <c r="A10" s="59">
        <v>7</v>
      </c>
      <c r="B10" s="83" t="s">
        <v>34</v>
      </c>
      <c r="C10" s="84" t="s">
        <v>53</v>
      </c>
      <c r="D10" s="85" t="s">
        <v>54</v>
      </c>
      <c r="E10" s="86" t="s">
        <v>49</v>
      </c>
      <c r="F10" s="64"/>
      <c r="G10" s="64">
        <f t="shared" si="0"/>
        <v>0</v>
      </c>
      <c r="H10" s="65">
        <v>473.59</v>
      </c>
      <c r="I10" s="66">
        <f t="shared" si="14"/>
        <v>0</v>
      </c>
      <c r="J10" s="351">
        <v>12807</v>
      </c>
      <c r="K10" s="68">
        <v>500</v>
      </c>
      <c r="L10" s="71">
        <v>171</v>
      </c>
      <c r="M10" s="70">
        <v>558</v>
      </c>
      <c r="N10" s="70">
        <f t="shared" si="1"/>
        <v>279000</v>
      </c>
      <c r="O10" s="69" t="s">
        <v>37</v>
      </c>
      <c r="P10" s="70"/>
      <c r="Q10" s="70">
        <f t="shared" si="2"/>
        <v>0</v>
      </c>
      <c r="R10" s="69" t="s">
        <v>37</v>
      </c>
      <c r="S10" s="70"/>
      <c r="T10" s="70">
        <f t="shared" si="3"/>
        <v>0</v>
      </c>
      <c r="U10" s="69" t="s">
        <v>37</v>
      </c>
      <c r="V10" s="70"/>
      <c r="W10" s="70">
        <f t="shared" si="4"/>
        <v>0</v>
      </c>
      <c r="X10" s="69" t="s">
        <v>37</v>
      </c>
      <c r="Y10" s="70"/>
      <c r="Z10" s="70">
        <f t="shared" si="5"/>
        <v>0</v>
      </c>
      <c r="AA10" s="69" t="s">
        <v>37</v>
      </c>
      <c r="AB10" s="70"/>
      <c r="AC10" s="70">
        <f t="shared" si="6"/>
        <v>0</v>
      </c>
      <c r="AD10" s="69" t="s">
        <v>37</v>
      </c>
      <c r="AE10" s="70"/>
      <c r="AF10" s="70">
        <f t="shared" si="7"/>
        <v>0</v>
      </c>
      <c r="AG10" s="71">
        <v>98</v>
      </c>
      <c r="AH10" s="70">
        <v>385.4</v>
      </c>
      <c r="AI10" s="70">
        <f t="shared" si="8"/>
        <v>192700</v>
      </c>
      <c r="AJ10" s="69" t="s">
        <v>37</v>
      </c>
      <c r="AK10" s="70"/>
      <c r="AL10" s="74">
        <f t="shared" si="9"/>
        <v>0</v>
      </c>
      <c r="AM10" s="73">
        <v>7</v>
      </c>
      <c r="AN10" s="74">
        <v>532</v>
      </c>
      <c r="AO10" s="75">
        <f t="shared" si="15"/>
        <v>266000</v>
      </c>
      <c r="AP10" s="73">
        <v>7</v>
      </c>
      <c r="AQ10" s="74">
        <v>430</v>
      </c>
      <c r="AR10" s="92" t="e">
        <f>AQ10*#REF!</f>
        <v>#REF!</v>
      </c>
      <c r="AS10" s="73">
        <v>7</v>
      </c>
      <c r="AT10" s="74">
        <v>480</v>
      </c>
      <c r="AU10" s="74" t="e">
        <f>AT10*#REF!</f>
        <v>#REF!</v>
      </c>
      <c r="AV10" s="73">
        <v>7</v>
      </c>
      <c r="AW10" s="75">
        <v>452.34</v>
      </c>
      <c r="AX10" s="75" t="e">
        <f>AW10*#REF!</f>
        <v>#REF!</v>
      </c>
      <c r="AY10" s="93"/>
      <c r="AZ10" s="77">
        <f t="shared" si="17"/>
        <v>385.4</v>
      </c>
      <c r="BA10" s="77">
        <f t="shared" si="10"/>
        <v>472.95666666666671</v>
      </c>
      <c r="BB10" s="77">
        <f t="shared" si="11"/>
        <v>466.16999999999996</v>
      </c>
      <c r="BC10" s="77">
        <f t="shared" si="12"/>
        <v>558</v>
      </c>
      <c r="BD10" s="88"/>
      <c r="BE10" s="89">
        <f t="shared" si="16"/>
        <v>192700</v>
      </c>
      <c r="BF10" s="90">
        <f t="shared" si="16"/>
        <v>236478.33333333334</v>
      </c>
      <c r="BG10" s="91">
        <f t="shared" si="16"/>
        <v>233084.99999999997</v>
      </c>
      <c r="BH10" s="342">
        <f t="shared" si="13"/>
        <v>473.58500000000004</v>
      </c>
      <c r="BI10" s="82"/>
    </row>
    <row r="11" spans="1:62" ht="144" x14ac:dyDescent="0.25">
      <c r="A11" s="59">
        <v>8</v>
      </c>
      <c r="B11" s="83" t="s">
        <v>34</v>
      </c>
      <c r="C11" s="84" t="s">
        <v>55</v>
      </c>
      <c r="D11" s="85" t="s">
        <v>56</v>
      </c>
      <c r="E11" s="86" t="s">
        <v>49</v>
      </c>
      <c r="F11" s="64"/>
      <c r="G11" s="64">
        <f t="shared" si="0"/>
        <v>0</v>
      </c>
      <c r="H11" s="65">
        <v>145.6</v>
      </c>
      <c r="I11" s="66">
        <f t="shared" si="14"/>
        <v>0</v>
      </c>
      <c r="J11" s="351">
        <v>12807</v>
      </c>
      <c r="K11" s="68">
        <v>1600</v>
      </c>
      <c r="L11" s="71">
        <v>172</v>
      </c>
      <c r="M11" s="70">
        <v>257</v>
      </c>
      <c r="N11" s="70">
        <f t="shared" si="1"/>
        <v>411200</v>
      </c>
      <c r="O11" s="71">
        <v>278</v>
      </c>
      <c r="P11" s="70">
        <v>87</v>
      </c>
      <c r="Q11" s="70">
        <f t="shared" si="2"/>
        <v>139200</v>
      </c>
      <c r="R11" s="71">
        <v>588</v>
      </c>
      <c r="S11" s="70">
        <v>90</v>
      </c>
      <c r="T11" s="70">
        <f t="shared" si="3"/>
        <v>144000</v>
      </c>
      <c r="U11" s="71" t="s">
        <v>41</v>
      </c>
      <c r="V11" s="70">
        <v>60</v>
      </c>
      <c r="W11" s="70">
        <f t="shared" si="4"/>
        <v>96000</v>
      </c>
      <c r="X11" s="71">
        <v>122</v>
      </c>
      <c r="Y11" s="70">
        <v>55</v>
      </c>
      <c r="Z11" s="70">
        <f t="shared" si="5"/>
        <v>88000</v>
      </c>
      <c r="AA11" s="71">
        <v>6</v>
      </c>
      <c r="AB11" s="70">
        <v>95</v>
      </c>
      <c r="AC11" s="70">
        <f t="shared" si="6"/>
        <v>152000</v>
      </c>
      <c r="AD11" s="71">
        <v>91</v>
      </c>
      <c r="AE11" s="70">
        <v>75.209999999999994</v>
      </c>
      <c r="AF11" s="70">
        <f t="shared" si="7"/>
        <v>120335.99999999999</v>
      </c>
      <c r="AG11" s="71">
        <v>93</v>
      </c>
      <c r="AH11" s="70">
        <v>62.43</v>
      </c>
      <c r="AI11" s="70">
        <f t="shared" si="8"/>
        <v>99888</v>
      </c>
      <c r="AJ11" s="71" t="s">
        <v>57</v>
      </c>
      <c r="AK11" s="70">
        <v>85</v>
      </c>
      <c r="AL11" s="74">
        <f t="shared" si="9"/>
        <v>136000</v>
      </c>
      <c r="AM11" s="73">
        <v>8</v>
      </c>
      <c r="AN11" s="74">
        <v>203</v>
      </c>
      <c r="AO11" s="75">
        <f t="shared" si="15"/>
        <v>324800</v>
      </c>
      <c r="AP11" s="73">
        <v>8</v>
      </c>
      <c r="AQ11" s="74">
        <v>372</v>
      </c>
      <c r="AR11" s="92" t="e">
        <f>AQ11*#REF!</f>
        <v>#REF!</v>
      </c>
      <c r="AS11" s="73">
        <v>8</v>
      </c>
      <c r="AT11" s="74">
        <v>280</v>
      </c>
      <c r="AU11" s="74" t="e">
        <f>AT11*#REF!</f>
        <v>#REF!</v>
      </c>
      <c r="AV11" s="73">
        <v>8</v>
      </c>
      <c r="AW11" s="75">
        <v>306.95</v>
      </c>
      <c r="AX11" s="75" t="e">
        <f>AW11*#REF!</f>
        <v>#REF!</v>
      </c>
      <c r="AY11" s="93"/>
      <c r="AZ11" s="77">
        <f t="shared" si="17"/>
        <v>55</v>
      </c>
      <c r="BA11" s="77">
        <f t="shared" si="10"/>
        <v>156.04538461538462</v>
      </c>
      <c r="BB11" s="77">
        <f t="shared" si="11"/>
        <v>90</v>
      </c>
      <c r="BC11" s="77">
        <f t="shared" si="12"/>
        <v>372</v>
      </c>
      <c r="BD11" s="88"/>
      <c r="BE11" s="89">
        <f t="shared" si="16"/>
        <v>88000</v>
      </c>
      <c r="BF11" s="90">
        <f t="shared" si="16"/>
        <v>249672.6153846154</v>
      </c>
      <c r="BG11" s="91">
        <f t="shared" si="16"/>
        <v>144000</v>
      </c>
      <c r="BH11" s="342">
        <f t="shared" si="13"/>
        <v>145.5990909090909</v>
      </c>
      <c r="BI11" s="82"/>
    </row>
    <row r="12" spans="1:62" ht="168" x14ac:dyDescent="0.25">
      <c r="A12" s="59">
        <v>9</v>
      </c>
      <c r="B12" s="83" t="s">
        <v>34</v>
      </c>
      <c r="C12" s="84" t="s">
        <v>58</v>
      </c>
      <c r="D12" s="85" t="s">
        <v>59</v>
      </c>
      <c r="E12" s="86" t="s">
        <v>49</v>
      </c>
      <c r="F12" s="64"/>
      <c r="G12" s="64">
        <f t="shared" si="0"/>
        <v>0</v>
      </c>
      <c r="H12" s="65">
        <v>230.71</v>
      </c>
      <c r="I12" s="66">
        <f t="shared" si="14"/>
        <v>0</v>
      </c>
      <c r="J12" s="351">
        <v>12807</v>
      </c>
      <c r="K12" s="68">
        <v>800</v>
      </c>
      <c r="L12" s="71">
        <v>173</v>
      </c>
      <c r="M12" s="70">
        <v>350</v>
      </c>
      <c r="N12" s="70">
        <f t="shared" si="1"/>
        <v>280000</v>
      </c>
      <c r="O12" s="71">
        <v>279</v>
      </c>
      <c r="P12" s="70">
        <v>100</v>
      </c>
      <c r="Q12" s="70">
        <f t="shared" si="2"/>
        <v>80000</v>
      </c>
      <c r="R12" s="71">
        <v>591</v>
      </c>
      <c r="S12" s="70">
        <v>197.67</v>
      </c>
      <c r="T12" s="70">
        <f t="shared" si="3"/>
        <v>158136</v>
      </c>
      <c r="U12" s="69" t="s">
        <v>37</v>
      </c>
      <c r="V12" s="70"/>
      <c r="W12" s="70">
        <f t="shared" si="4"/>
        <v>0</v>
      </c>
      <c r="X12" s="71">
        <v>123</v>
      </c>
      <c r="Y12" s="70">
        <v>80</v>
      </c>
      <c r="Z12" s="70">
        <f t="shared" si="5"/>
        <v>64000</v>
      </c>
      <c r="AA12" s="69" t="s">
        <v>37</v>
      </c>
      <c r="AB12" s="70"/>
      <c r="AC12" s="70">
        <f t="shared" si="6"/>
        <v>0</v>
      </c>
      <c r="AD12" s="71">
        <v>92</v>
      </c>
      <c r="AE12" s="70">
        <v>130.57</v>
      </c>
      <c r="AF12" s="70">
        <f t="shared" si="7"/>
        <v>104456</v>
      </c>
      <c r="AG12" s="71">
        <v>94</v>
      </c>
      <c r="AH12" s="70">
        <v>90.4</v>
      </c>
      <c r="AI12" s="70">
        <f t="shared" si="8"/>
        <v>72320</v>
      </c>
      <c r="AJ12" s="69" t="s">
        <v>37</v>
      </c>
      <c r="AK12" s="70"/>
      <c r="AL12" s="74">
        <f t="shared" si="9"/>
        <v>0</v>
      </c>
      <c r="AM12" s="73">
        <v>9</v>
      </c>
      <c r="AN12" s="74">
        <v>266</v>
      </c>
      <c r="AO12" s="75">
        <f t="shared" si="15"/>
        <v>212800</v>
      </c>
      <c r="AP12" s="73">
        <v>9</v>
      </c>
      <c r="AQ12" s="74">
        <v>386</v>
      </c>
      <c r="AR12" s="92" t="e">
        <f>AQ12*#REF!</f>
        <v>#REF!</v>
      </c>
      <c r="AS12" s="73">
        <v>9</v>
      </c>
      <c r="AT12" s="74">
        <v>325</v>
      </c>
      <c r="AU12" s="74" t="e">
        <f>AT12*#REF!</f>
        <v>#REF!</v>
      </c>
      <c r="AV12" s="73">
        <v>9</v>
      </c>
      <c r="AW12" s="75">
        <v>387.72</v>
      </c>
      <c r="AX12" s="75" t="e">
        <f>AW12*#REF!</f>
        <v>#REF!</v>
      </c>
      <c r="AY12" s="93"/>
      <c r="AZ12" s="77">
        <f t="shared" si="17"/>
        <v>80</v>
      </c>
      <c r="BA12" s="77">
        <f t="shared" si="10"/>
        <v>231.33599999999996</v>
      </c>
      <c r="BB12" s="77">
        <f t="shared" si="11"/>
        <v>231.83499999999998</v>
      </c>
      <c r="BC12" s="77">
        <f t="shared" si="12"/>
        <v>387.72</v>
      </c>
      <c r="BD12" s="88"/>
      <c r="BE12" s="89">
        <f t="shared" si="16"/>
        <v>64000</v>
      </c>
      <c r="BF12" s="90">
        <f t="shared" si="16"/>
        <v>185068.79999999996</v>
      </c>
      <c r="BG12" s="91">
        <f t="shared" si="16"/>
        <v>185467.99999999997</v>
      </c>
      <c r="BH12" s="342">
        <f t="shared" si="13"/>
        <v>230.70499999999996</v>
      </c>
      <c r="BI12" s="82"/>
    </row>
    <row r="13" spans="1:62" ht="84" x14ac:dyDescent="0.25">
      <c r="A13" s="59">
        <v>10</v>
      </c>
      <c r="B13" s="83" t="s">
        <v>34</v>
      </c>
      <c r="C13" s="84" t="s">
        <v>60</v>
      </c>
      <c r="D13" s="85" t="s">
        <v>61</v>
      </c>
      <c r="E13" s="86" t="s">
        <v>62</v>
      </c>
      <c r="F13" s="64"/>
      <c r="G13" s="64">
        <f t="shared" si="0"/>
        <v>0</v>
      </c>
      <c r="H13" s="65">
        <v>120.06</v>
      </c>
      <c r="I13" s="66">
        <f t="shared" si="14"/>
        <v>0</v>
      </c>
      <c r="J13" s="351">
        <v>328593</v>
      </c>
      <c r="K13" s="68">
        <v>570</v>
      </c>
      <c r="L13" s="69" t="s">
        <v>37</v>
      </c>
      <c r="M13" s="70"/>
      <c r="N13" s="70">
        <f t="shared" si="1"/>
        <v>0</v>
      </c>
      <c r="O13" s="69" t="s">
        <v>37</v>
      </c>
      <c r="P13" s="70"/>
      <c r="Q13" s="70">
        <f t="shared" si="2"/>
        <v>0</v>
      </c>
      <c r="R13" s="71">
        <v>580</v>
      </c>
      <c r="S13" s="70">
        <v>102.5</v>
      </c>
      <c r="T13" s="70">
        <f t="shared" si="3"/>
        <v>58425</v>
      </c>
      <c r="U13" s="71" t="s">
        <v>63</v>
      </c>
      <c r="V13" s="70">
        <v>30</v>
      </c>
      <c r="W13" s="70">
        <f t="shared" si="4"/>
        <v>17100</v>
      </c>
      <c r="X13" s="69" t="s">
        <v>37</v>
      </c>
      <c r="Y13" s="70"/>
      <c r="Z13" s="70">
        <f t="shared" si="5"/>
        <v>0</v>
      </c>
      <c r="AA13" s="71">
        <v>12</v>
      </c>
      <c r="AB13" s="70">
        <v>117</v>
      </c>
      <c r="AC13" s="70">
        <f t="shared" si="6"/>
        <v>66690</v>
      </c>
      <c r="AD13" s="71">
        <v>99</v>
      </c>
      <c r="AE13" s="70">
        <v>177.58</v>
      </c>
      <c r="AF13" s="70">
        <f t="shared" si="7"/>
        <v>101220.6</v>
      </c>
      <c r="AG13" s="71">
        <v>149</v>
      </c>
      <c r="AH13" s="70">
        <v>100.41</v>
      </c>
      <c r="AI13" s="70">
        <f t="shared" si="8"/>
        <v>57233.7</v>
      </c>
      <c r="AJ13" s="71" t="s">
        <v>64</v>
      </c>
      <c r="AK13" s="70">
        <v>40</v>
      </c>
      <c r="AL13" s="74">
        <f t="shared" si="9"/>
        <v>22800</v>
      </c>
      <c r="AM13" s="73">
        <v>10</v>
      </c>
      <c r="AN13" s="74">
        <v>133</v>
      </c>
      <c r="AO13" s="75">
        <f t="shared" si="15"/>
        <v>75810</v>
      </c>
      <c r="AP13" s="73">
        <v>10</v>
      </c>
      <c r="AQ13" s="74">
        <v>150</v>
      </c>
      <c r="AR13" s="92" t="e">
        <f>AQ13*#REF!</f>
        <v>#REF!</v>
      </c>
      <c r="AS13" s="73">
        <v>10</v>
      </c>
      <c r="AT13" s="74">
        <v>140</v>
      </c>
      <c r="AU13" s="74" t="e">
        <f>AT13*#REF!</f>
        <v>#REF!</v>
      </c>
      <c r="AV13" s="73">
        <v>10</v>
      </c>
      <c r="AW13" s="75">
        <v>242.33</v>
      </c>
      <c r="AX13" s="75" t="e">
        <f>AW13*#REF!</f>
        <v>#REF!</v>
      </c>
      <c r="AY13" s="93"/>
      <c r="AZ13" s="77">
        <f t="shared" si="17"/>
        <v>30</v>
      </c>
      <c r="BA13" s="77">
        <f t="shared" si="10"/>
        <v>123.282</v>
      </c>
      <c r="BB13" s="77">
        <f t="shared" si="11"/>
        <v>125</v>
      </c>
      <c r="BC13" s="77">
        <f t="shared" si="12"/>
        <v>242.33</v>
      </c>
      <c r="BD13" s="88"/>
      <c r="BE13" s="89">
        <f t="shared" si="16"/>
        <v>17100</v>
      </c>
      <c r="BF13" s="90">
        <f t="shared" si="16"/>
        <v>70270.740000000005</v>
      </c>
      <c r="BG13" s="91">
        <f t="shared" si="16"/>
        <v>71250</v>
      </c>
      <c r="BH13" s="342">
        <f t="shared" si="13"/>
        <v>120.06124999999999</v>
      </c>
      <c r="BI13" s="82"/>
    </row>
    <row r="14" spans="1:62" ht="84" x14ac:dyDescent="0.25">
      <c r="A14" s="59">
        <v>11</v>
      </c>
      <c r="B14" s="83" t="s">
        <v>34</v>
      </c>
      <c r="C14" s="84" t="s">
        <v>65</v>
      </c>
      <c r="D14" s="85" t="s">
        <v>66</v>
      </c>
      <c r="E14" s="86" t="s">
        <v>9</v>
      </c>
      <c r="F14" s="64"/>
      <c r="G14" s="64">
        <f t="shared" si="0"/>
        <v>0</v>
      </c>
      <c r="H14" s="65">
        <v>44.92</v>
      </c>
      <c r="I14" s="66">
        <f t="shared" si="14"/>
        <v>0</v>
      </c>
      <c r="J14" s="351">
        <v>3697</v>
      </c>
      <c r="K14" s="68">
        <v>2600</v>
      </c>
      <c r="L14" s="71">
        <v>162</v>
      </c>
      <c r="M14" s="70">
        <v>55</v>
      </c>
      <c r="N14" s="70">
        <f t="shared" si="1"/>
        <v>143000</v>
      </c>
      <c r="O14" s="71">
        <v>281</v>
      </c>
      <c r="P14" s="70">
        <v>18</v>
      </c>
      <c r="Q14" s="70">
        <f t="shared" si="2"/>
        <v>46800</v>
      </c>
      <c r="R14" s="71">
        <v>582</v>
      </c>
      <c r="S14" s="70">
        <v>25</v>
      </c>
      <c r="T14" s="70">
        <f t="shared" si="3"/>
        <v>65000</v>
      </c>
      <c r="U14" s="71" t="s">
        <v>67</v>
      </c>
      <c r="V14" s="70">
        <v>20</v>
      </c>
      <c r="W14" s="70">
        <f t="shared" si="4"/>
        <v>52000</v>
      </c>
      <c r="X14" s="71">
        <v>128</v>
      </c>
      <c r="Y14" s="70">
        <v>25</v>
      </c>
      <c r="Z14" s="70">
        <f t="shared" si="5"/>
        <v>65000</v>
      </c>
      <c r="AA14" s="71">
        <v>3</v>
      </c>
      <c r="AB14" s="70">
        <v>28</v>
      </c>
      <c r="AC14" s="70">
        <f t="shared" si="6"/>
        <v>72800</v>
      </c>
      <c r="AD14" s="71">
        <v>95</v>
      </c>
      <c r="AE14" s="70">
        <v>26.11</v>
      </c>
      <c r="AF14" s="70">
        <f t="shared" si="7"/>
        <v>67886</v>
      </c>
      <c r="AG14" s="69" t="s">
        <v>37</v>
      </c>
      <c r="AH14" s="70"/>
      <c r="AI14" s="70">
        <f t="shared" si="8"/>
        <v>0</v>
      </c>
      <c r="AJ14" s="71" t="s">
        <v>40</v>
      </c>
      <c r="AK14" s="70">
        <v>28</v>
      </c>
      <c r="AL14" s="74">
        <f t="shared" si="9"/>
        <v>72800</v>
      </c>
      <c r="AM14" s="73">
        <v>11</v>
      </c>
      <c r="AN14" s="74">
        <v>53.2</v>
      </c>
      <c r="AO14" s="75">
        <f t="shared" si="15"/>
        <v>138320</v>
      </c>
      <c r="AP14" s="73">
        <v>11</v>
      </c>
      <c r="AQ14" s="74">
        <v>150</v>
      </c>
      <c r="AR14" s="92" t="e">
        <f>AQ14*#REF!</f>
        <v>#REF!</v>
      </c>
      <c r="AS14" s="73">
        <v>11</v>
      </c>
      <c r="AT14" s="74">
        <v>100</v>
      </c>
      <c r="AU14" s="74" t="e">
        <f>AT14*#REF!</f>
        <v>#REF!</v>
      </c>
      <c r="AV14" s="73">
        <v>11</v>
      </c>
      <c r="AW14" s="75">
        <v>88.85</v>
      </c>
      <c r="AX14" s="75" t="e">
        <f>AW14*#REF!</f>
        <v>#REF!</v>
      </c>
      <c r="AY14" s="93"/>
      <c r="AZ14" s="77">
        <f t="shared" si="17"/>
        <v>18</v>
      </c>
      <c r="BA14" s="77">
        <f t="shared" si="10"/>
        <v>51.43</v>
      </c>
      <c r="BB14" s="77">
        <f t="shared" si="11"/>
        <v>28</v>
      </c>
      <c r="BC14" s="77">
        <f t="shared" si="12"/>
        <v>150</v>
      </c>
      <c r="BD14" s="88"/>
      <c r="BE14" s="89">
        <f t="shared" si="16"/>
        <v>46800</v>
      </c>
      <c r="BF14" s="90">
        <f t="shared" si="16"/>
        <v>133718</v>
      </c>
      <c r="BG14" s="91">
        <f t="shared" si="16"/>
        <v>72800</v>
      </c>
      <c r="BH14" s="342">
        <f t="shared" si="13"/>
        <v>44.915999999999997</v>
      </c>
      <c r="BI14" s="82"/>
    </row>
    <row r="15" spans="1:62" ht="72" x14ac:dyDescent="0.25">
      <c r="A15" s="59">
        <v>12</v>
      </c>
      <c r="B15" s="83" t="s">
        <v>34</v>
      </c>
      <c r="C15" s="84" t="s">
        <v>68</v>
      </c>
      <c r="D15" s="85" t="s">
        <v>69</v>
      </c>
      <c r="E15" s="86" t="s">
        <v>49</v>
      </c>
      <c r="F15" s="64"/>
      <c r="G15" s="64">
        <f t="shared" si="0"/>
        <v>0</v>
      </c>
      <c r="H15" s="65">
        <v>54.66</v>
      </c>
      <c r="I15" s="66">
        <f t="shared" si="14"/>
        <v>0</v>
      </c>
      <c r="J15" s="351">
        <v>3697</v>
      </c>
      <c r="K15" s="94">
        <v>17500</v>
      </c>
      <c r="L15" s="71">
        <v>180</v>
      </c>
      <c r="M15" s="70">
        <v>69.2</v>
      </c>
      <c r="N15" s="70">
        <f t="shared" si="1"/>
        <v>1211000</v>
      </c>
      <c r="O15" s="71">
        <v>283</v>
      </c>
      <c r="P15" s="70">
        <v>28</v>
      </c>
      <c r="Q15" s="70">
        <f t="shared" si="2"/>
        <v>490000</v>
      </c>
      <c r="R15" s="71">
        <v>583</v>
      </c>
      <c r="S15" s="70">
        <v>40</v>
      </c>
      <c r="T15" s="70">
        <f t="shared" si="3"/>
        <v>700000</v>
      </c>
      <c r="U15" s="71" t="s">
        <v>70</v>
      </c>
      <c r="V15" s="70">
        <v>28.5</v>
      </c>
      <c r="W15" s="70">
        <f t="shared" si="4"/>
        <v>498750</v>
      </c>
      <c r="X15" s="71">
        <v>125</v>
      </c>
      <c r="Y15" s="70">
        <v>40</v>
      </c>
      <c r="Z15" s="70">
        <f t="shared" si="5"/>
        <v>700000</v>
      </c>
      <c r="AA15" s="71">
        <v>5</v>
      </c>
      <c r="AB15" s="70">
        <v>30</v>
      </c>
      <c r="AC15" s="70">
        <f t="shared" si="6"/>
        <v>525000</v>
      </c>
      <c r="AD15" s="69" t="s">
        <v>37</v>
      </c>
      <c r="AE15" s="70"/>
      <c r="AF15" s="70">
        <f t="shared" si="7"/>
        <v>0</v>
      </c>
      <c r="AG15" s="69" t="s">
        <v>37</v>
      </c>
      <c r="AH15" s="70"/>
      <c r="AI15" s="70">
        <f t="shared" si="8"/>
        <v>0</v>
      </c>
      <c r="AJ15" s="71" t="s">
        <v>71</v>
      </c>
      <c r="AK15" s="70">
        <v>32</v>
      </c>
      <c r="AL15" s="74">
        <f t="shared" si="9"/>
        <v>560000</v>
      </c>
      <c r="AM15" s="73">
        <v>12</v>
      </c>
      <c r="AN15" s="74">
        <v>81.2</v>
      </c>
      <c r="AO15" s="75">
        <f t="shared" si="15"/>
        <v>1421000</v>
      </c>
      <c r="AP15" s="73">
        <v>12</v>
      </c>
      <c r="AQ15" s="74">
        <v>89</v>
      </c>
      <c r="AR15" s="92" t="e">
        <f>AQ15*#REF!</f>
        <v>#REF!</v>
      </c>
      <c r="AS15" s="73">
        <v>12</v>
      </c>
      <c r="AT15" s="74">
        <v>82</v>
      </c>
      <c r="AU15" s="74" t="e">
        <f>AT15*#REF!</f>
        <v>#REF!</v>
      </c>
      <c r="AV15" s="73">
        <v>12</v>
      </c>
      <c r="AW15" s="75">
        <v>153.47</v>
      </c>
      <c r="AX15" s="75" t="e">
        <f>AW15*#REF!</f>
        <v>#REF!</v>
      </c>
      <c r="AY15" s="93"/>
      <c r="AZ15" s="77">
        <f t="shared" si="17"/>
        <v>28</v>
      </c>
      <c r="BA15" s="77">
        <f t="shared" si="10"/>
        <v>61.215454545454548</v>
      </c>
      <c r="BB15" s="77">
        <f t="shared" si="11"/>
        <v>40</v>
      </c>
      <c r="BC15" s="77">
        <f t="shared" si="12"/>
        <v>153.47</v>
      </c>
      <c r="BD15" s="88"/>
      <c r="BE15" s="89">
        <f t="shared" si="16"/>
        <v>490000</v>
      </c>
      <c r="BF15" s="90">
        <f t="shared" si="16"/>
        <v>1071270.4545454546</v>
      </c>
      <c r="BG15" s="91">
        <f t="shared" si="16"/>
        <v>700000</v>
      </c>
      <c r="BH15" s="342">
        <f t="shared" si="13"/>
        <v>54.655555555555551</v>
      </c>
      <c r="BI15" s="82"/>
    </row>
    <row r="16" spans="1:62" ht="84" x14ac:dyDescent="0.25">
      <c r="A16" s="59">
        <v>13</v>
      </c>
      <c r="B16" s="83" t="s">
        <v>34</v>
      </c>
      <c r="C16" s="84" t="s">
        <v>72</v>
      </c>
      <c r="D16" s="85" t="s">
        <v>73</v>
      </c>
      <c r="E16" s="86" t="s">
        <v>49</v>
      </c>
      <c r="F16" s="64"/>
      <c r="G16" s="64">
        <f t="shared" si="0"/>
        <v>0</v>
      </c>
      <c r="H16" s="65">
        <v>121</v>
      </c>
      <c r="I16" s="66">
        <f t="shared" si="14"/>
        <v>0</v>
      </c>
      <c r="J16" s="351">
        <v>3697</v>
      </c>
      <c r="K16" s="95">
        <v>10000</v>
      </c>
      <c r="L16" s="71">
        <v>181</v>
      </c>
      <c r="M16" s="70">
        <v>89</v>
      </c>
      <c r="N16" s="70">
        <f t="shared" si="1"/>
        <v>890000</v>
      </c>
      <c r="O16" s="69" t="s">
        <v>37</v>
      </c>
      <c r="P16" s="70"/>
      <c r="Q16" s="70">
        <f t="shared" si="2"/>
        <v>0</v>
      </c>
      <c r="R16" s="69" t="s">
        <v>37</v>
      </c>
      <c r="S16" s="70"/>
      <c r="T16" s="70">
        <f t="shared" si="3"/>
        <v>0</v>
      </c>
      <c r="U16" s="69" t="s">
        <v>37</v>
      </c>
      <c r="V16" s="70"/>
      <c r="W16" s="70">
        <f t="shared" si="4"/>
        <v>0</v>
      </c>
      <c r="X16" s="69" t="s">
        <v>37</v>
      </c>
      <c r="Y16" s="70"/>
      <c r="Z16" s="70">
        <f t="shared" si="5"/>
        <v>0</v>
      </c>
      <c r="AA16" s="69" t="s">
        <v>37</v>
      </c>
      <c r="AB16" s="70"/>
      <c r="AC16" s="70">
        <f t="shared" si="6"/>
        <v>0</v>
      </c>
      <c r="AD16" s="69" t="s">
        <v>37</v>
      </c>
      <c r="AE16" s="70"/>
      <c r="AF16" s="70">
        <f t="shared" si="7"/>
        <v>0</v>
      </c>
      <c r="AG16" s="69" t="s">
        <v>37</v>
      </c>
      <c r="AH16" s="70"/>
      <c r="AI16" s="70">
        <f t="shared" si="8"/>
        <v>0</v>
      </c>
      <c r="AJ16" s="69" t="s">
        <v>37</v>
      </c>
      <c r="AK16" s="69"/>
      <c r="AL16" s="74">
        <f t="shared" si="9"/>
        <v>0</v>
      </c>
      <c r="AM16" s="73">
        <v>13</v>
      </c>
      <c r="AN16" s="74">
        <v>119</v>
      </c>
      <c r="AO16" s="75">
        <f t="shared" si="15"/>
        <v>1190000</v>
      </c>
      <c r="AP16" s="73">
        <v>13</v>
      </c>
      <c r="AQ16" s="74">
        <v>129</v>
      </c>
      <c r="AR16" s="92" t="e">
        <f>AQ16*#REF!</f>
        <v>#REF!</v>
      </c>
      <c r="AS16" s="73">
        <v>13</v>
      </c>
      <c r="AT16" s="74">
        <v>115</v>
      </c>
      <c r="AU16" s="74" t="e">
        <f>AT16*#REF!</f>
        <v>#REF!</v>
      </c>
      <c r="AV16" s="73">
        <v>13</v>
      </c>
      <c r="AW16" s="75">
        <v>226.17</v>
      </c>
      <c r="AX16" s="75" t="e">
        <f>AW16*#REF!</f>
        <v>#REF!</v>
      </c>
      <c r="AY16" s="93"/>
      <c r="AZ16" s="77">
        <f t="shared" si="17"/>
        <v>89</v>
      </c>
      <c r="BA16" s="77">
        <f t="shared" si="10"/>
        <v>135.63399999999999</v>
      </c>
      <c r="BB16" s="77">
        <f t="shared" si="11"/>
        <v>119</v>
      </c>
      <c r="BC16" s="77">
        <f t="shared" si="12"/>
        <v>226.17</v>
      </c>
      <c r="BD16" s="88"/>
      <c r="BE16" s="89">
        <f t="shared" si="16"/>
        <v>890000</v>
      </c>
      <c r="BF16" s="90">
        <f t="shared" si="16"/>
        <v>1356339.9999999998</v>
      </c>
      <c r="BG16" s="91">
        <f t="shared" si="16"/>
        <v>1190000</v>
      </c>
      <c r="BH16" s="342">
        <f t="shared" si="13"/>
        <v>121</v>
      </c>
      <c r="BI16" s="82"/>
    </row>
    <row r="17" spans="1:61" ht="84" x14ac:dyDescent="0.25">
      <c r="A17" s="59">
        <v>14</v>
      </c>
      <c r="B17" s="96" t="s">
        <v>34</v>
      </c>
      <c r="C17" s="97" t="s">
        <v>74</v>
      </c>
      <c r="D17" s="85" t="s">
        <v>75</v>
      </c>
      <c r="E17" s="86" t="s">
        <v>76</v>
      </c>
      <c r="F17" s="64"/>
      <c r="G17" s="64">
        <f t="shared" si="0"/>
        <v>0</v>
      </c>
      <c r="H17" s="65">
        <v>12.01</v>
      </c>
      <c r="I17" s="66">
        <f t="shared" si="14"/>
        <v>0</v>
      </c>
      <c r="J17" s="351">
        <v>629998</v>
      </c>
      <c r="K17" s="68">
        <v>1230</v>
      </c>
      <c r="L17" s="98" t="s">
        <v>77</v>
      </c>
      <c r="M17" s="70"/>
      <c r="N17" s="70">
        <f t="shared" si="1"/>
        <v>0</v>
      </c>
      <c r="O17" s="67">
        <v>285</v>
      </c>
      <c r="P17" s="99">
        <v>3.33</v>
      </c>
      <c r="Q17" s="70">
        <f t="shared" si="2"/>
        <v>4095.9</v>
      </c>
      <c r="R17" s="98" t="s">
        <v>77</v>
      </c>
      <c r="S17" s="70"/>
      <c r="T17" s="70">
        <f t="shared" si="3"/>
        <v>0</v>
      </c>
      <c r="U17" s="98" t="s">
        <v>77</v>
      </c>
      <c r="V17" s="70"/>
      <c r="W17" s="70">
        <f t="shared" si="4"/>
        <v>0</v>
      </c>
      <c r="X17" s="98" t="s">
        <v>77</v>
      </c>
      <c r="Y17" s="70"/>
      <c r="Z17" s="70">
        <f t="shared" si="5"/>
        <v>0</v>
      </c>
      <c r="AA17" s="98" t="s">
        <v>77</v>
      </c>
      <c r="AB17" s="70"/>
      <c r="AC17" s="70">
        <f t="shared" si="6"/>
        <v>0</v>
      </c>
      <c r="AD17" s="67">
        <v>100</v>
      </c>
      <c r="AE17" s="99">
        <v>5.22</v>
      </c>
      <c r="AF17" s="70">
        <f t="shared" si="7"/>
        <v>6420.5999999999995</v>
      </c>
      <c r="AG17" s="98" t="s">
        <v>77</v>
      </c>
      <c r="AH17" s="70"/>
      <c r="AI17" s="70">
        <f t="shared" si="8"/>
        <v>0</v>
      </c>
      <c r="AJ17" s="98" t="s">
        <v>77</v>
      </c>
      <c r="AK17" s="70"/>
      <c r="AL17" s="74">
        <f t="shared" si="9"/>
        <v>0</v>
      </c>
      <c r="AM17" s="73">
        <v>14</v>
      </c>
      <c r="AN17" s="74">
        <v>16.8</v>
      </c>
      <c r="AO17" s="75">
        <f t="shared" si="15"/>
        <v>20664</v>
      </c>
      <c r="AP17" s="73">
        <v>14</v>
      </c>
      <c r="AQ17" s="74">
        <v>12</v>
      </c>
      <c r="AR17" s="92" t="e">
        <f>AQ17*#REF!</f>
        <v>#REF!</v>
      </c>
      <c r="AS17" s="73">
        <v>14</v>
      </c>
      <c r="AT17" s="74">
        <v>14</v>
      </c>
      <c r="AU17" s="74" t="e">
        <f>AT17*#REF!</f>
        <v>#REF!</v>
      </c>
      <c r="AV17" s="73">
        <v>14</v>
      </c>
      <c r="AW17" s="75">
        <v>22.62</v>
      </c>
      <c r="AX17" s="75" t="e">
        <f>AW17*#REF!</f>
        <v>#REF!</v>
      </c>
      <c r="AY17" s="93"/>
      <c r="AZ17" s="77">
        <f t="shared" si="17"/>
        <v>3.33</v>
      </c>
      <c r="BA17" s="77">
        <f t="shared" si="10"/>
        <v>12.328333333333333</v>
      </c>
      <c r="BB17" s="77">
        <f t="shared" si="11"/>
        <v>13</v>
      </c>
      <c r="BC17" s="77">
        <f t="shared" si="12"/>
        <v>22.62</v>
      </c>
      <c r="BD17" s="88"/>
      <c r="BE17" s="89">
        <f t="shared" si="16"/>
        <v>4095.9</v>
      </c>
      <c r="BF17" s="90">
        <f t="shared" si="16"/>
        <v>15163.85</v>
      </c>
      <c r="BG17" s="91">
        <f t="shared" si="16"/>
        <v>15990</v>
      </c>
      <c r="BH17" s="342">
        <f t="shared" si="13"/>
        <v>12.004999999999999</v>
      </c>
      <c r="BI17" s="82"/>
    </row>
    <row r="18" spans="1:61" ht="96" x14ac:dyDescent="0.25">
      <c r="A18" s="59">
        <v>15</v>
      </c>
      <c r="B18" s="83" t="s">
        <v>34</v>
      </c>
      <c r="C18" s="84" t="s">
        <v>78</v>
      </c>
      <c r="D18" s="85" t="s">
        <v>79</v>
      </c>
      <c r="E18" s="86" t="s">
        <v>49</v>
      </c>
      <c r="F18" s="64"/>
      <c r="G18" s="64">
        <f t="shared" si="0"/>
        <v>0</v>
      </c>
      <c r="H18" s="65">
        <v>125.7</v>
      </c>
      <c r="I18" s="66">
        <f t="shared" si="14"/>
        <v>0</v>
      </c>
      <c r="J18" s="351">
        <v>12807</v>
      </c>
      <c r="K18" s="68">
        <v>3000</v>
      </c>
      <c r="L18" s="69" t="s">
        <v>37</v>
      </c>
      <c r="M18" s="70"/>
      <c r="N18" s="70">
        <f t="shared" si="1"/>
        <v>0</v>
      </c>
      <c r="O18" s="71">
        <v>286</v>
      </c>
      <c r="P18" s="70">
        <v>90</v>
      </c>
      <c r="Q18" s="70">
        <f t="shared" si="2"/>
        <v>270000</v>
      </c>
      <c r="R18" s="71">
        <v>592</v>
      </c>
      <c r="S18" s="70">
        <v>75</v>
      </c>
      <c r="T18" s="70">
        <f t="shared" si="3"/>
        <v>225000</v>
      </c>
      <c r="U18" s="71" t="s">
        <v>64</v>
      </c>
      <c r="V18" s="70">
        <v>40</v>
      </c>
      <c r="W18" s="70">
        <f t="shared" si="4"/>
        <v>120000</v>
      </c>
      <c r="X18" s="71">
        <v>127</v>
      </c>
      <c r="Y18" s="70">
        <v>70</v>
      </c>
      <c r="Z18" s="70">
        <f t="shared" si="5"/>
        <v>210000</v>
      </c>
      <c r="AA18" s="71">
        <v>8</v>
      </c>
      <c r="AB18" s="70">
        <v>100</v>
      </c>
      <c r="AC18" s="70">
        <f t="shared" si="6"/>
        <v>300000</v>
      </c>
      <c r="AD18" s="71">
        <v>94</v>
      </c>
      <c r="AE18" s="70">
        <v>45.96</v>
      </c>
      <c r="AF18" s="70">
        <f t="shared" si="7"/>
        <v>137880</v>
      </c>
      <c r="AG18" s="69" t="s">
        <v>37</v>
      </c>
      <c r="AH18" s="70"/>
      <c r="AI18" s="70">
        <f t="shared" si="8"/>
        <v>0</v>
      </c>
      <c r="AJ18" s="69" t="s">
        <v>37</v>
      </c>
      <c r="AK18" s="70"/>
      <c r="AL18" s="74">
        <f t="shared" si="9"/>
        <v>0</v>
      </c>
      <c r="AM18" s="73">
        <v>15</v>
      </c>
      <c r="AN18" s="74">
        <v>175</v>
      </c>
      <c r="AO18" s="75">
        <f t="shared" si="15"/>
        <v>525000</v>
      </c>
      <c r="AP18" s="73">
        <v>15</v>
      </c>
      <c r="AQ18" s="74">
        <v>452</v>
      </c>
      <c r="AR18" s="92" t="e">
        <f>AQ18*#REF!</f>
        <v>#REF!</v>
      </c>
      <c r="AS18" s="73">
        <v>15</v>
      </c>
      <c r="AT18" s="74">
        <v>175</v>
      </c>
      <c r="AU18" s="74" t="e">
        <f>AT18*#REF!</f>
        <v>#REF!</v>
      </c>
      <c r="AV18" s="73">
        <v>15</v>
      </c>
      <c r="AW18" s="75">
        <v>274.64</v>
      </c>
      <c r="AX18" s="75" t="e">
        <f>AW18*#REF!</f>
        <v>#REF!</v>
      </c>
      <c r="AY18" s="93"/>
      <c r="AZ18" s="77">
        <f t="shared" si="17"/>
        <v>40</v>
      </c>
      <c r="BA18" s="77">
        <f t="shared" si="10"/>
        <v>149.76</v>
      </c>
      <c r="BB18" s="77">
        <f t="shared" si="11"/>
        <v>95</v>
      </c>
      <c r="BC18" s="77">
        <f t="shared" si="12"/>
        <v>452</v>
      </c>
      <c r="BD18" s="88"/>
      <c r="BE18" s="89">
        <f t="shared" si="16"/>
        <v>120000</v>
      </c>
      <c r="BF18" s="90">
        <f t="shared" si="16"/>
        <v>449280</v>
      </c>
      <c r="BG18" s="91">
        <f t="shared" si="16"/>
        <v>285000</v>
      </c>
      <c r="BH18" s="342">
        <f t="shared" si="13"/>
        <v>125.69999999999999</v>
      </c>
      <c r="BI18" s="82"/>
    </row>
    <row r="19" spans="1:61" ht="60" x14ac:dyDescent="0.25">
      <c r="A19" s="59">
        <v>16</v>
      </c>
      <c r="B19" s="83" t="s">
        <v>34</v>
      </c>
      <c r="C19" s="84" t="s">
        <v>80</v>
      </c>
      <c r="D19" s="85" t="s">
        <v>81</v>
      </c>
      <c r="E19" s="86" t="s">
        <v>49</v>
      </c>
      <c r="F19" s="64"/>
      <c r="G19" s="64">
        <f t="shared" si="0"/>
        <v>0</v>
      </c>
      <c r="H19" s="65">
        <v>37.270000000000003</v>
      </c>
      <c r="I19" s="66">
        <f t="shared" si="14"/>
        <v>0</v>
      </c>
      <c r="J19" s="351">
        <v>3697</v>
      </c>
      <c r="K19" s="68">
        <v>3000</v>
      </c>
      <c r="L19" s="69" t="s">
        <v>37</v>
      </c>
      <c r="M19" s="70"/>
      <c r="N19" s="70">
        <f t="shared" si="1"/>
        <v>0</v>
      </c>
      <c r="O19" s="71">
        <v>287</v>
      </c>
      <c r="P19" s="70">
        <v>15</v>
      </c>
      <c r="Q19" s="70">
        <f t="shared" si="2"/>
        <v>45000</v>
      </c>
      <c r="R19" s="69" t="s">
        <v>37</v>
      </c>
      <c r="S19" s="70"/>
      <c r="T19" s="70">
        <f t="shared" si="3"/>
        <v>0</v>
      </c>
      <c r="U19" s="71" t="s">
        <v>82</v>
      </c>
      <c r="V19" s="70">
        <v>10</v>
      </c>
      <c r="W19" s="70">
        <f t="shared" si="4"/>
        <v>30000</v>
      </c>
      <c r="X19" s="71">
        <v>129</v>
      </c>
      <c r="Y19" s="70">
        <v>20</v>
      </c>
      <c r="Z19" s="70">
        <f t="shared" si="5"/>
        <v>60000</v>
      </c>
      <c r="AA19" s="69" t="s">
        <v>37</v>
      </c>
      <c r="AB19" s="70"/>
      <c r="AC19" s="70">
        <f t="shared" si="6"/>
        <v>0</v>
      </c>
      <c r="AD19" s="69" t="s">
        <v>37</v>
      </c>
      <c r="AE19" s="70"/>
      <c r="AF19" s="70">
        <f t="shared" si="7"/>
        <v>0</v>
      </c>
      <c r="AG19" s="71">
        <v>100</v>
      </c>
      <c r="AH19" s="70">
        <v>3.48</v>
      </c>
      <c r="AI19" s="70">
        <f t="shared" si="8"/>
        <v>10440</v>
      </c>
      <c r="AJ19" s="71" t="s">
        <v>83</v>
      </c>
      <c r="AK19" s="70">
        <v>25</v>
      </c>
      <c r="AL19" s="74">
        <f t="shared" si="9"/>
        <v>75000</v>
      </c>
      <c r="AM19" s="73">
        <v>16</v>
      </c>
      <c r="AN19" s="74">
        <v>53.2</v>
      </c>
      <c r="AO19" s="75">
        <f t="shared" si="15"/>
        <v>159600</v>
      </c>
      <c r="AP19" s="73">
        <v>16</v>
      </c>
      <c r="AQ19" s="74">
        <v>79</v>
      </c>
      <c r="AR19" s="92" t="e">
        <f>AQ19*#REF!</f>
        <v>#REF!</v>
      </c>
      <c r="AS19" s="73">
        <v>16</v>
      </c>
      <c r="AT19" s="74">
        <v>65</v>
      </c>
      <c r="AU19" s="74" t="e">
        <f>AT19*#REF!</f>
        <v>#REF!</v>
      </c>
      <c r="AV19" s="73">
        <v>16</v>
      </c>
      <c r="AW19" s="75">
        <v>72.7</v>
      </c>
      <c r="AX19" s="75" t="e">
        <f>AW19*#REF!</f>
        <v>#REF!</v>
      </c>
      <c r="AY19" s="93"/>
      <c r="AZ19" s="77">
        <f t="shared" si="17"/>
        <v>3.48</v>
      </c>
      <c r="BA19" s="77">
        <f t="shared" si="10"/>
        <v>38.153333333333336</v>
      </c>
      <c r="BB19" s="77">
        <f t="shared" si="11"/>
        <v>25</v>
      </c>
      <c r="BC19" s="77">
        <f t="shared" si="12"/>
        <v>79</v>
      </c>
      <c r="BD19" s="88"/>
      <c r="BE19" s="89">
        <f t="shared" si="16"/>
        <v>10440</v>
      </c>
      <c r="BF19" s="90">
        <f t="shared" si="16"/>
        <v>114460.00000000001</v>
      </c>
      <c r="BG19" s="91">
        <f t="shared" si="16"/>
        <v>75000</v>
      </c>
      <c r="BH19" s="342">
        <f t="shared" si="13"/>
        <v>37.271428571428565</v>
      </c>
      <c r="BI19" s="82"/>
    </row>
    <row r="20" spans="1:61" ht="48" x14ac:dyDescent="0.25">
      <c r="A20" s="59">
        <v>17</v>
      </c>
      <c r="B20" s="96" t="s">
        <v>34</v>
      </c>
      <c r="C20" s="84" t="s">
        <v>84</v>
      </c>
      <c r="D20" s="85" t="s">
        <v>85</v>
      </c>
      <c r="E20" s="86" t="s">
        <v>62</v>
      </c>
      <c r="F20" s="64"/>
      <c r="G20" s="64">
        <f t="shared" si="0"/>
        <v>0</v>
      </c>
      <c r="H20" s="65">
        <v>500.67</v>
      </c>
      <c r="I20" s="66">
        <f t="shared" si="14"/>
        <v>0</v>
      </c>
      <c r="J20" s="351">
        <v>20648</v>
      </c>
      <c r="K20" s="68">
        <v>60</v>
      </c>
      <c r="L20" s="69" t="s">
        <v>37</v>
      </c>
      <c r="M20" s="70"/>
      <c r="N20" s="70">
        <f t="shared" si="1"/>
        <v>0</v>
      </c>
      <c r="O20" s="69" t="s">
        <v>37</v>
      </c>
      <c r="P20" s="70"/>
      <c r="Q20" s="70">
        <f t="shared" si="2"/>
        <v>0</v>
      </c>
      <c r="R20" s="69" t="s">
        <v>37</v>
      </c>
      <c r="S20" s="70"/>
      <c r="T20" s="70">
        <f t="shared" si="3"/>
        <v>0</v>
      </c>
      <c r="U20" s="69" t="s">
        <v>37</v>
      </c>
      <c r="V20" s="70"/>
      <c r="W20" s="70">
        <f t="shared" si="4"/>
        <v>0</v>
      </c>
      <c r="X20" s="69" t="s">
        <v>37</v>
      </c>
      <c r="Y20" s="70"/>
      <c r="Z20" s="70">
        <f t="shared" si="5"/>
        <v>0</v>
      </c>
      <c r="AA20" s="69" t="s">
        <v>37</v>
      </c>
      <c r="AB20" s="70"/>
      <c r="AC20" s="70">
        <f t="shared" si="6"/>
        <v>0</v>
      </c>
      <c r="AD20" s="69" t="s">
        <v>37</v>
      </c>
      <c r="AE20" s="70"/>
      <c r="AF20" s="70">
        <f t="shared" si="7"/>
        <v>0</v>
      </c>
      <c r="AG20" s="71">
        <v>109</v>
      </c>
      <c r="AH20" s="70">
        <v>214.41</v>
      </c>
      <c r="AI20" s="70">
        <f t="shared" si="8"/>
        <v>12864.6</v>
      </c>
      <c r="AJ20" s="69" t="s">
        <v>37</v>
      </c>
      <c r="AK20" s="70"/>
      <c r="AL20" s="74">
        <f t="shared" si="9"/>
        <v>0</v>
      </c>
      <c r="AM20" s="73">
        <v>17</v>
      </c>
      <c r="AN20" s="74">
        <v>252</v>
      </c>
      <c r="AO20" s="75">
        <f t="shared" si="15"/>
        <v>15120</v>
      </c>
      <c r="AP20" s="73">
        <v>17</v>
      </c>
      <c r="AQ20" s="74">
        <v>1000</v>
      </c>
      <c r="AR20" s="92" t="e">
        <f>AQ20*#REF!</f>
        <v>#REF!</v>
      </c>
      <c r="AS20" s="73">
        <v>17</v>
      </c>
      <c r="AT20" s="74">
        <v>250</v>
      </c>
      <c r="AU20" s="74" t="e">
        <f>AT20*#REF!</f>
        <v>#REF!</v>
      </c>
      <c r="AV20" s="73">
        <v>17</v>
      </c>
      <c r="AW20" s="75">
        <v>4846.53</v>
      </c>
      <c r="AX20" s="75" t="e">
        <f>AW20*#REF!</f>
        <v>#REF!</v>
      </c>
      <c r="AY20" s="93"/>
      <c r="AZ20" s="77">
        <f t="shared" si="17"/>
        <v>214.41</v>
      </c>
      <c r="BA20" s="77">
        <f t="shared" si="10"/>
        <v>1312.588</v>
      </c>
      <c r="BB20" s="77">
        <f t="shared" si="11"/>
        <v>252</v>
      </c>
      <c r="BC20" s="77">
        <f t="shared" si="12"/>
        <v>4846.53</v>
      </c>
      <c r="BD20" s="88"/>
      <c r="BE20" s="89">
        <f t="shared" si="16"/>
        <v>12864.6</v>
      </c>
      <c r="BF20" s="90">
        <f t="shared" si="16"/>
        <v>78755.28</v>
      </c>
      <c r="BG20" s="91">
        <f t="shared" si="16"/>
        <v>15120</v>
      </c>
      <c r="BH20" s="342">
        <f t="shared" si="13"/>
        <v>500.66666666666657</v>
      </c>
      <c r="BI20" s="82"/>
    </row>
    <row r="21" spans="1:61" ht="72" x14ac:dyDescent="0.25">
      <c r="A21" s="59">
        <v>18</v>
      </c>
      <c r="B21" s="96" t="s">
        <v>34</v>
      </c>
      <c r="C21" s="84" t="s">
        <v>86</v>
      </c>
      <c r="D21" s="85" t="s">
        <v>87</v>
      </c>
      <c r="E21" s="86" t="s">
        <v>62</v>
      </c>
      <c r="F21" s="64"/>
      <c r="G21" s="64">
        <f t="shared" si="0"/>
        <v>0</v>
      </c>
      <c r="H21" s="65">
        <v>1125</v>
      </c>
      <c r="I21" s="66">
        <f t="shared" si="14"/>
        <v>0</v>
      </c>
      <c r="J21" s="351">
        <v>20648</v>
      </c>
      <c r="K21" s="68">
        <v>30</v>
      </c>
      <c r="L21" s="69" t="s">
        <v>37</v>
      </c>
      <c r="M21" s="70"/>
      <c r="N21" s="70">
        <f t="shared" si="1"/>
        <v>0</v>
      </c>
      <c r="O21" s="69" t="s">
        <v>37</v>
      </c>
      <c r="P21" s="70"/>
      <c r="Q21" s="70">
        <f t="shared" si="2"/>
        <v>0</v>
      </c>
      <c r="R21" s="69" t="s">
        <v>37</v>
      </c>
      <c r="S21" s="70"/>
      <c r="T21" s="70">
        <f t="shared" si="3"/>
        <v>0</v>
      </c>
      <c r="U21" s="69" t="s">
        <v>37</v>
      </c>
      <c r="V21" s="70"/>
      <c r="W21" s="70">
        <f t="shared" si="4"/>
        <v>0</v>
      </c>
      <c r="X21" s="69" t="s">
        <v>37</v>
      </c>
      <c r="Y21" s="70"/>
      <c r="Z21" s="70">
        <f t="shared" si="5"/>
        <v>0</v>
      </c>
      <c r="AA21" s="69" t="s">
        <v>37</v>
      </c>
      <c r="AB21" s="70"/>
      <c r="AC21" s="70">
        <f t="shared" si="6"/>
        <v>0</v>
      </c>
      <c r="AD21" s="69" t="s">
        <v>37</v>
      </c>
      <c r="AE21" s="70"/>
      <c r="AF21" s="70">
        <f t="shared" si="7"/>
        <v>0</v>
      </c>
      <c r="AG21" s="69" t="s">
        <v>37</v>
      </c>
      <c r="AH21" s="70"/>
      <c r="AI21" s="70">
        <f t="shared" si="8"/>
        <v>0</v>
      </c>
      <c r="AJ21" s="69" t="s">
        <v>37</v>
      </c>
      <c r="AK21" s="70"/>
      <c r="AL21" s="74">
        <f t="shared" si="9"/>
        <v>0</v>
      </c>
      <c r="AM21" s="73">
        <v>18</v>
      </c>
      <c r="AN21" s="74">
        <v>910</v>
      </c>
      <c r="AO21" s="75">
        <f t="shared" si="15"/>
        <v>27300</v>
      </c>
      <c r="AP21" s="73">
        <v>18</v>
      </c>
      <c r="AQ21" s="74">
        <v>1200</v>
      </c>
      <c r="AR21" s="92" t="e">
        <f>AQ21*#REF!</f>
        <v>#REF!</v>
      </c>
      <c r="AS21" s="73">
        <v>18</v>
      </c>
      <c r="AT21" s="74">
        <v>1050</v>
      </c>
      <c r="AU21" s="74" t="e">
        <f>AT21*#REF!</f>
        <v>#REF!</v>
      </c>
      <c r="AV21" s="73">
        <v>18</v>
      </c>
      <c r="AW21" s="75">
        <v>4846.53</v>
      </c>
      <c r="AX21" s="75" t="e">
        <f>AW21*#REF!</f>
        <v>#REF!</v>
      </c>
      <c r="AY21" s="93"/>
      <c r="AZ21" s="77">
        <f t="shared" si="17"/>
        <v>910</v>
      </c>
      <c r="BA21" s="77">
        <f t="shared" si="10"/>
        <v>2001.6324999999999</v>
      </c>
      <c r="BB21" s="77">
        <f t="shared" si="11"/>
        <v>1125</v>
      </c>
      <c r="BC21" s="77">
        <f t="shared" si="12"/>
        <v>4846.53</v>
      </c>
      <c r="BD21" s="88"/>
      <c r="BE21" s="89">
        <f t="shared" si="16"/>
        <v>27300</v>
      </c>
      <c r="BF21" s="90">
        <f t="shared" si="16"/>
        <v>60048.974999999999</v>
      </c>
      <c r="BG21" s="91">
        <f t="shared" si="16"/>
        <v>33750</v>
      </c>
      <c r="BH21" s="342">
        <f t="shared" si="13"/>
        <v>1125</v>
      </c>
      <c r="BI21" s="82"/>
    </row>
    <row r="22" spans="1:61" ht="60" x14ac:dyDescent="0.25">
      <c r="A22" s="59">
        <v>19</v>
      </c>
      <c r="B22" s="96" t="s">
        <v>34</v>
      </c>
      <c r="C22" s="84" t="s">
        <v>88</v>
      </c>
      <c r="D22" s="85" t="s">
        <v>89</v>
      </c>
      <c r="E22" s="86" t="s">
        <v>49</v>
      </c>
      <c r="F22" s="64"/>
      <c r="G22" s="64">
        <f t="shared" si="0"/>
        <v>0</v>
      </c>
      <c r="H22" s="65">
        <v>58.56</v>
      </c>
      <c r="I22" s="66">
        <f t="shared" si="14"/>
        <v>0</v>
      </c>
      <c r="J22" s="351">
        <v>12807</v>
      </c>
      <c r="K22" s="68">
        <v>10000</v>
      </c>
      <c r="L22" s="71">
        <v>185</v>
      </c>
      <c r="M22" s="70">
        <v>90</v>
      </c>
      <c r="N22" s="70">
        <f t="shared" si="1"/>
        <v>900000</v>
      </c>
      <c r="O22" s="71">
        <v>289</v>
      </c>
      <c r="P22" s="70">
        <v>20</v>
      </c>
      <c r="Q22" s="70">
        <f t="shared" si="2"/>
        <v>200000</v>
      </c>
      <c r="R22" s="69" t="s">
        <v>37</v>
      </c>
      <c r="S22" s="70"/>
      <c r="T22" s="70">
        <f t="shared" si="3"/>
        <v>0</v>
      </c>
      <c r="U22" s="71" t="s">
        <v>71</v>
      </c>
      <c r="V22" s="70">
        <v>15</v>
      </c>
      <c r="W22" s="70">
        <f t="shared" si="4"/>
        <v>150000</v>
      </c>
      <c r="X22" s="71">
        <v>130</v>
      </c>
      <c r="Y22" s="70">
        <v>23</v>
      </c>
      <c r="Z22" s="70">
        <f t="shared" si="5"/>
        <v>230000</v>
      </c>
      <c r="AA22" s="71">
        <v>9</v>
      </c>
      <c r="AB22" s="70">
        <v>34</v>
      </c>
      <c r="AC22" s="70">
        <f t="shared" si="6"/>
        <v>340000</v>
      </c>
      <c r="AD22" s="69" t="s">
        <v>37</v>
      </c>
      <c r="AE22" s="70"/>
      <c r="AF22" s="70">
        <f t="shared" si="7"/>
        <v>0</v>
      </c>
      <c r="AG22" s="71">
        <v>104</v>
      </c>
      <c r="AH22" s="70">
        <v>6.96</v>
      </c>
      <c r="AI22" s="70">
        <f t="shared" si="8"/>
        <v>69600</v>
      </c>
      <c r="AJ22" s="71" t="s">
        <v>67</v>
      </c>
      <c r="AK22" s="70">
        <v>31</v>
      </c>
      <c r="AL22" s="74">
        <f t="shared" si="9"/>
        <v>310000</v>
      </c>
      <c r="AM22" s="73">
        <v>19</v>
      </c>
      <c r="AN22" s="74">
        <v>49</v>
      </c>
      <c r="AO22" s="75">
        <f t="shared" si="15"/>
        <v>490000</v>
      </c>
      <c r="AP22" s="73">
        <v>19</v>
      </c>
      <c r="AQ22" s="74">
        <v>200</v>
      </c>
      <c r="AR22" s="92" t="e">
        <f>AQ22*#REF!</f>
        <v>#REF!</v>
      </c>
      <c r="AS22" s="73">
        <v>19</v>
      </c>
      <c r="AT22" s="74">
        <v>65</v>
      </c>
      <c r="AU22" s="74" t="e">
        <f>AT22*#REF!</f>
        <v>#REF!</v>
      </c>
      <c r="AV22" s="73">
        <v>19</v>
      </c>
      <c r="AW22" s="75">
        <v>403.88</v>
      </c>
      <c r="AX22" s="75" t="e">
        <f>AW22*#REF!</f>
        <v>#REF!</v>
      </c>
      <c r="AY22" s="93"/>
      <c r="AZ22" s="77">
        <f t="shared" si="17"/>
        <v>6.96</v>
      </c>
      <c r="BA22" s="77">
        <f t="shared" si="10"/>
        <v>85.258181818181825</v>
      </c>
      <c r="BB22" s="77">
        <f t="shared" si="11"/>
        <v>34</v>
      </c>
      <c r="BC22" s="77">
        <f t="shared" si="12"/>
        <v>403.88</v>
      </c>
      <c r="BD22" s="88"/>
      <c r="BE22" s="100">
        <f t="shared" si="16"/>
        <v>69600</v>
      </c>
      <c r="BF22" s="101">
        <f t="shared" si="16"/>
        <v>852581.81818181823</v>
      </c>
      <c r="BG22" s="102">
        <f t="shared" si="16"/>
        <v>340000</v>
      </c>
      <c r="BH22" s="342">
        <f t="shared" si="13"/>
        <v>58.555555555555557</v>
      </c>
      <c r="BI22" s="82"/>
    </row>
    <row r="23" spans="1:61" ht="24" x14ac:dyDescent="0.25">
      <c r="A23" s="59">
        <v>20</v>
      </c>
      <c r="B23" s="103" t="s">
        <v>34</v>
      </c>
      <c r="C23" s="84" t="s">
        <v>90</v>
      </c>
      <c r="D23" s="85" t="s">
        <v>91</v>
      </c>
      <c r="E23" s="86" t="s">
        <v>9</v>
      </c>
      <c r="F23" s="64"/>
      <c r="G23" s="64">
        <f t="shared" si="0"/>
        <v>0</v>
      </c>
      <c r="H23" s="65">
        <v>311.23</v>
      </c>
      <c r="I23" s="66">
        <f t="shared" si="14"/>
        <v>0</v>
      </c>
      <c r="J23" s="352">
        <v>20648</v>
      </c>
      <c r="K23" s="105">
        <v>30</v>
      </c>
      <c r="L23" s="106" t="s">
        <v>37</v>
      </c>
      <c r="M23" s="107"/>
      <c r="N23" s="107">
        <f t="shared" si="1"/>
        <v>0</v>
      </c>
      <c r="O23" s="106" t="s">
        <v>37</v>
      </c>
      <c r="P23" s="107"/>
      <c r="Q23" s="107">
        <f t="shared" si="2"/>
        <v>0</v>
      </c>
      <c r="R23" s="106" t="s">
        <v>37</v>
      </c>
      <c r="S23" s="107"/>
      <c r="T23" s="107">
        <f t="shared" si="3"/>
        <v>0</v>
      </c>
      <c r="U23" s="106" t="s">
        <v>37</v>
      </c>
      <c r="V23" s="107"/>
      <c r="W23" s="107">
        <f t="shared" si="4"/>
        <v>0</v>
      </c>
      <c r="X23" s="106" t="s">
        <v>37</v>
      </c>
      <c r="Y23" s="107"/>
      <c r="Z23" s="107">
        <f t="shared" si="5"/>
        <v>0</v>
      </c>
      <c r="AA23" s="106" t="s">
        <v>37</v>
      </c>
      <c r="AB23" s="107"/>
      <c r="AC23" s="107">
        <f t="shared" si="6"/>
        <v>0</v>
      </c>
      <c r="AD23" s="106" t="s">
        <v>37</v>
      </c>
      <c r="AE23" s="107"/>
      <c r="AF23" s="107">
        <f t="shared" si="7"/>
        <v>0</v>
      </c>
      <c r="AG23" s="108">
        <v>110</v>
      </c>
      <c r="AH23" s="107">
        <v>179.8</v>
      </c>
      <c r="AI23" s="107">
        <f t="shared" si="8"/>
        <v>5394</v>
      </c>
      <c r="AJ23" s="106" t="s">
        <v>37</v>
      </c>
      <c r="AK23" s="107"/>
      <c r="AL23" s="109">
        <f t="shared" si="9"/>
        <v>0</v>
      </c>
      <c r="AM23" s="73">
        <v>20</v>
      </c>
      <c r="AN23" s="74">
        <v>1190</v>
      </c>
      <c r="AO23" s="75">
        <f t="shared" si="15"/>
        <v>35700</v>
      </c>
      <c r="AP23" s="73">
        <v>20</v>
      </c>
      <c r="AQ23" s="74">
        <v>54</v>
      </c>
      <c r="AR23" s="92" t="e">
        <f>AQ23*#REF!</f>
        <v>#REF!</v>
      </c>
      <c r="AS23" s="73">
        <v>20</v>
      </c>
      <c r="AT23" s="74">
        <v>350</v>
      </c>
      <c r="AU23" s="74" t="e">
        <f>AT23*#REF!</f>
        <v>#REF!</v>
      </c>
      <c r="AV23" s="73">
        <v>20</v>
      </c>
      <c r="AW23" s="75">
        <v>403.88</v>
      </c>
      <c r="AX23" s="75" t="e">
        <f>AW23*#REF!</f>
        <v>#REF!</v>
      </c>
      <c r="AY23" s="93"/>
      <c r="AZ23" s="77">
        <f t="shared" si="17"/>
        <v>54</v>
      </c>
      <c r="BA23" s="77">
        <f t="shared" si="10"/>
        <v>435.53599999999994</v>
      </c>
      <c r="BB23" s="77">
        <f t="shared" si="11"/>
        <v>350</v>
      </c>
      <c r="BC23" s="77">
        <f t="shared" si="12"/>
        <v>1190</v>
      </c>
      <c r="BD23" s="88"/>
      <c r="BE23" s="110">
        <f t="shared" si="16"/>
        <v>1620</v>
      </c>
      <c r="BF23" s="111">
        <f t="shared" si="16"/>
        <v>13066.079999999998</v>
      </c>
      <c r="BG23" s="112">
        <f t="shared" si="16"/>
        <v>10500</v>
      </c>
      <c r="BH23" s="342">
        <f t="shared" si="13"/>
        <v>311.22666666666663</v>
      </c>
      <c r="BI23" s="82"/>
    </row>
    <row r="24" spans="1:61" x14ac:dyDescent="0.25">
      <c r="A24" s="113"/>
      <c r="B24" s="114"/>
      <c r="C24" s="115"/>
      <c r="D24" s="116" t="s">
        <v>92</v>
      </c>
      <c r="E24" s="117"/>
      <c r="F24" s="118"/>
      <c r="G24" s="118"/>
      <c r="H24" s="119"/>
      <c r="I24" s="120">
        <f>SUM(I4:I23)</f>
        <v>0</v>
      </c>
      <c r="J24" s="353"/>
      <c r="K24" s="121"/>
      <c r="L24" s="122"/>
      <c r="M24" s="122"/>
      <c r="N24" s="122"/>
      <c r="O24" s="122"/>
      <c r="P24" s="122"/>
      <c r="Q24" s="122"/>
      <c r="R24" s="122"/>
      <c r="S24" s="122"/>
      <c r="T24" s="122"/>
      <c r="U24" s="122"/>
      <c r="V24" s="122"/>
      <c r="W24" s="122"/>
      <c r="X24" s="122"/>
      <c r="Y24" s="122"/>
      <c r="Z24" s="122"/>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4"/>
      <c r="AZ24" s="124"/>
      <c r="BA24" s="124"/>
      <c r="BB24" s="124"/>
      <c r="BC24" s="124"/>
      <c r="BD24" s="124"/>
      <c r="BE24" s="125">
        <f>SUM(BE4:BE23)</f>
        <v>2335465.5</v>
      </c>
      <c r="BF24" s="125">
        <f t="shared" ref="BF24:BG24" si="18">SUM(BF4:BF23)</f>
        <v>5688590.2271090029</v>
      </c>
      <c r="BG24" s="125">
        <f t="shared" si="18"/>
        <v>4102318</v>
      </c>
      <c r="BH24" s="343"/>
      <c r="BI24" s="82"/>
    </row>
    <row r="25" spans="1:61" x14ac:dyDescent="0.25">
      <c r="A25" s="126"/>
      <c r="B25" s="127"/>
      <c r="C25" s="127"/>
      <c r="D25" s="128" t="s">
        <v>93</v>
      </c>
      <c r="E25" s="129"/>
      <c r="F25" s="130"/>
      <c r="G25" s="377"/>
      <c r="H25" s="131"/>
      <c r="I25" s="131"/>
      <c r="J25" s="132"/>
      <c r="K25" s="133"/>
      <c r="L25" s="132"/>
      <c r="M25" s="132"/>
      <c r="N25" s="132"/>
      <c r="O25" s="132"/>
      <c r="P25" s="132"/>
      <c r="Q25" s="132"/>
      <c r="R25" s="132"/>
      <c r="S25" s="132"/>
      <c r="T25" s="132"/>
      <c r="U25" s="132"/>
      <c r="V25" s="132"/>
      <c r="W25" s="132"/>
      <c r="X25" s="132"/>
      <c r="Y25" s="132"/>
      <c r="Z25" s="132"/>
      <c r="AA25" s="134"/>
      <c r="AB25" s="134"/>
      <c r="AC25" s="134"/>
      <c r="AD25" s="134"/>
      <c r="AE25" s="134"/>
      <c r="AF25" s="134"/>
      <c r="AG25" s="134"/>
      <c r="AH25" s="134"/>
      <c r="AI25" s="134"/>
      <c r="AJ25" s="134"/>
      <c r="AK25" s="134"/>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6"/>
      <c r="BH25" s="344"/>
      <c r="BI25" s="82"/>
    </row>
    <row r="26" spans="1:61" ht="48" x14ac:dyDescent="0.25">
      <c r="A26" s="137">
        <v>21</v>
      </c>
      <c r="B26" s="96" t="s">
        <v>94</v>
      </c>
      <c r="C26" s="84" t="s">
        <v>95</v>
      </c>
      <c r="D26" s="85" t="s">
        <v>96</v>
      </c>
      <c r="E26" s="86" t="s">
        <v>97</v>
      </c>
      <c r="F26" s="138"/>
      <c r="G26" s="64">
        <f t="shared" ref="G26:G46" si="19">SUM(F26:F26)</f>
        <v>0</v>
      </c>
      <c r="H26" s="139">
        <v>54.93</v>
      </c>
      <c r="I26" s="140">
        <f>G26*H26</f>
        <v>0</v>
      </c>
      <c r="J26" s="354">
        <v>4413</v>
      </c>
      <c r="K26" s="68">
        <v>15000</v>
      </c>
      <c r="L26" s="141" t="s">
        <v>37</v>
      </c>
      <c r="M26" s="142"/>
      <c r="N26" s="143">
        <f t="shared" ref="N26:N46" si="20">M26*K26</f>
        <v>0</v>
      </c>
      <c r="O26" s="141" t="s">
        <v>37</v>
      </c>
      <c r="P26" s="142"/>
      <c r="Q26" s="143">
        <f t="shared" ref="Q26:Q46" si="21">P26*K26</f>
        <v>0</v>
      </c>
      <c r="R26" s="71">
        <v>636</v>
      </c>
      <c r="S26" s="70">
        <v>42.5</v>
      </c>
      <c r="T26" s="70">
        <f t="shared" ref="T26:T46" si="22">S26*K26</f>
        <v>637500</v>
      </c>
      <c r="U26" s="141" t="s">
        <v>37</v>
      </c>
      <c r="V26" s="142"/>
      <c r="W26" s="143">
        <f t="shared" ref="W26:W46" si="23">V26*K26</f>
        <v>0</v>
      </c>
      <c r="X26" s="141" t="s">
        <v>37</v>
      </c>
      <c r="Y26" s="142"/>
      <c r="Z26" s="143">
        <f t="shared" ref="Z26:Z46" si="24">Y26*K26</f>
        <v>0</v>
      </c>
      <c r="AA26" s="141" t="s">
        <v>37</v>
      </c>
      <c r="AB26" s="142"/>
      <c r="AC26" s="143">
        <f t="shared" ref="AC26:AC46" si="25">AB26*K26</f>
        <v>0</v>
      </c>
      <c r="AD26" s="141" t="s">
        <v>37</v>
      </c>
      <c r="AE26" s="142"/>
      <c r="AF26" s="143">
        <f t="shared" ref="AF26:AF46" si="26">AE26*K26</f>
        <v>0</v>
      </c>
      <c r="AG26" s="71">
        <v>223</v>
      </c>
      <c r="AH26" s="70">
        <v>13.34</v>
      </c>
      <c r="AI26" s="70">
        <f t="shared" ref="AI26:AI46" si="27">AH26*K26</f>
        <v>200100</v>
      </c>
      <c r="AJ26" s="141" t="s">
        <v>37</v>
      </c>
      <c r="AK26" s="142"/>
      <c r="AL26" s="144">
        <f t="shared" ref="AL26:AL46" si="28">AK26*K26</f>
        <v>0</v>
      </c>
      <c r="AM26" s="73">
        <v>21</v>
      </c>
      <c r="AN26" s="74">
        <v>53.2</v>
      </c>
      <c r="AO26" s="75">
        <f t="shared" si="15"/>
        <v>798000</v>
      </c>
      <c r="AP26" s="73">
        <v>21</v>
      </c>
      <c r="AQ26" s="74">
        <v>65</v>
      </c>
      <c r="AR26" s="92" t="e">
        <f>AQ26*#REF!</f>
        <v>#REF!</v>
      </c>
      <c r="AS26" s="73">
        <v>21</v>
      </c>
      <c r="AT26" s="74">
        <v>59</v>
      </c>
      <c r="AU26" s="74" t="e">
        <f>AT26*#REF!</f>
        <v>#REF!</v>
      </c>
      <c r="AV26" s="73">
        <v>21</v>
      </c>
      <c r="AW26" s="145">
        <v>88.85</v>
      </c>
      <c r="AX26" s="75" t="e">
        <f>AW26*#REF!</f>
        <v>#REF!</v>
      </c>
      <c r="AY26" s="146"/>
      <c r="AZ26" s="77">
        <f t="shared" si="17"/>
        <v>13.34</v>
      </c>
      <c r="BA26" s="77">
        <f t="shared" ref="BA26:BA46" si="29">AVERAGE(AK26,AH26,AE26,AB26,Y26,V26,S26,P26,M26,AN26,AQ26,AT26,AW26)</f>
        <v>53.648333333333333</v>
      </c>
      <c r="BB26" s="77">
        <f t="shared" ref="BB26:BB46" si="30">MEDIAN(AK26,AH26,AE26,AB26,Y26,V26,S26,P26,M26,AN26,AQ26,AT26,AW26)</f>
        <v>56.1</v>
      </c>
      <c r="BC26" s="77">
        <f t="shared" ref="BC26:BC46" si="31">MAX(AK26,AH26,AE26,AB26,Y26,V26,S26,P26,M26,AN26,AQ26,AT26,AW26)</f>
        <v>88.85</v>
      </c>
      <c r="BD26" s="147"/>
      <c r="BE26" s="148">
        <f>AZ26*$K26</f>
        <v>200100</v>
      </c>
      <c r="BF26" s="149">
        <f>BA26*$K26</f>
        <v>804725</v>
      </c>
      <c r="BG26" s="150">
        <f>BB26*$K26</f>
        <v>841500</v>
      </c>
      <c r="BH26" s="342">
        <f t="shared" ref="BH26:BH46" si="32">(SUM(M26,P26,S26,V26,Y26,AB26,AE26,AH26,AK26,AN26,AQ26,AT26,AW26)-MAX(M26,P26,S26,V26,Y26,AB26,AE26,AH26,AK26,AN26,AQ26,AT26,AW26)-MIN(M26,P26,S26,V26,Y26,AB26,AE26,AH26,AK26,AN26,AQ26,AT26,AW26))/(COUNT(M26,P26,S26,V26,Y26,AB26,AE26,AH26,AK26,AN26,AQ26,AT26,AW26)-2)</f>
        <v>54.924999999999997</v>
      </c>
      <c r="BI26" s="82"/>
    </row>
    <row r="27" spans="1:61" ht="264" x14ac:dyDescent="0.25">
      <c r="A27" s="137">
        <v>22</v>
      </c>
      <c r="B27" s="96" t="s">
        <v>94</v>
      </c>
      <c r="C27" s="84" t="s">
        <v>98</v>
      </c>
      <c r="D27" s="85" t="s">
        <v>99</v>
      </c>
      <c r="E27" s="86" t="s">
        <v>100</v>
      </c>
      <c r="F27" s="138"/>
      <c r="G27" s="64">
        <f t="shared" si="19"/>
        <v>0</v>
      </c>
      <c r="H27" s="139">
        <v>753.24</v>
      </c>
      <c r="I27" s="140">
        <f t="shared" ref="I27:I46" si="33">G27*H27</f>
        <v>0</v>
      </c>
      <c r="J27" s="354">
        <v>13099</v>
      </c>
      <c r="K27" s="68">
        <v>500</v>
      </c>
      <c r="L27" s="141" t="s">
        <v>37</v>
      </c>
      <c r="M27" s="142"/>
      <c r="N27" s="143">
        <f t="shared" si="20"/>
        <v>0</v>
      </c>
      <c r="O27" s="71">
        <v>225</v>
      </c>
      <c r="P27" s="70">
        <v>120</v>
      </c>
      <c r="Q27" s="143">
        <f t="shared" si="21"/>
        <v>60000</v>
      </c>
      <c r="R27" s="71">
        <v>618</v>
      </c>
      <c r="S27" s="70">
        <v>185</v>
      </c>
      <c r="T27" s="143">
        <f t="shared" si="22"/>
        <v>92500</v>
      </c>
      <c r="U27" s="141" t="s">
        <v>37</v>
      </c>
      <c r="V27" s="142"/>
      <c r="W27" s="143">
        <f t="shared" si="23"/>
        <v>0</v>
      </c>
      <c r="X27" s="71">
        <v>12</v>
      </c>
      <c r="Y27" s="70">
        <v>98</v>
      </c>
      <c r="Z27" s="143">
        <f t="shared" si="24"/>
        <v>49000</v>
      </c>
      <c r="AA27" s="141" t="s">
        <v>37</v>
      </c>
      <c r="AB27" s="142"/>
      <c r="AC27" s="143">
        <f t="shared" si="25"/>
        <v>0</v>
      </c>
      <c r="AD27" s="141" t="s">
        <v>37</v>
      </c>
      <c r="AE27" s="142"/>
      <c r="AF27" s="143">
        <f t="shared" si="26"/>
        <v>0</v>
      </c>
      <c r="AG27" s="141" t="s">
        <v>37</v>
      </c>
      <c r="AH27" s="142"/>
      <c r="AI27" s="70">
        <f t="shared" si="27"/>
        <v>0</v>
      </c>
      <c r="AJ27" s="141" t="s">
        <v>37</v>
      </c>
      <c r="AK27" s="142"/>
      <c r="AL27" s="144">
        <f t="shared" si="28"/>
        <v>0</v>
      </c>
      <c r="AM27" s="73">
        <v>22</v>
      </c>
      <c r="AN27" s="74">
        <v>588</v>
      </c>
      <c r="AO27" s="75">
        <f t="shared" si="15"/>
        <v>294000</v>
      </c>
      <c r="AP27" s="73">
        <v>22</v>
      </c>
      <c r="AQ27" s="74">
        <v>2500</v>
      </c>
      <c r="AR27" s="92" t="e">
        <f>AQ27*#REF!</f>
        <v>#REF!</v>
      </c>
      <c r="AS27" s="73">
        <v>22</v>
      </c>
      <c r="AT27" s="74">
        <v>1500</v>
      </c>
      <c r="AU27" s="74" t="e">
        <f>AT27*#REF!</f>
        <v>#REF!</v>
      </c>
      <c r="AV27" s="73">
        <v>22</v>
      </c>
      <c r="AW27" s="145">
        <v>1373.18</v>
      </c>
      <c r="AX27" s="75" t="e">
        <f>AW27*#REF!</f>
        <v>#REF!</v>
      </c>
      <c r="AY27" s="93"/>
      <c r="AZ27" s="77">
        <f t="shared" si="17"/>
        <v>98</v>
      </c>
      <c r="BA27" s="77">
        <f t="shared" si="29"/>
        <v>909.16857142857145</v>
      </c>
      <c r="BB27" s="77">
        <f t="shared" si="30"/>
        <v>588</v>
      </c>
      <c r="BC27" s="77">
        <f t="shared" si="31"/>
        <v>2500</v>
      </c>
      <c r="BD27" s="88"/>
      <c r="BE27" s="79">
        <f t="shared" ref="BE27:BG46" si="34">AZ27*$K27</f>
        <v>49000</v>
      </c>
      <c r="BF27" s="80">
        <f t="shared" si="34"/>
        <v>454584.28571428574</v>
      </c>
      <c r="BG27" s="81">
        <f t="shared" si="34"/>
        <v>294000</v>
      </c>
      <c r="BH27" s="342">
        <f t="shared" si="32"/>
        <v>753.2360000000001</v>
      </c>
      <c r="BI27" s="82"/>
    </row>
    <row r="28" spans="1:61" ht="192" x14ac:dyDescent="0.25">
      <c r="A28" s="137">
        <v>23</v>
      </c>
      <c r="B28" s="96" t="s">
        <v>94</v>
      </c>
      <c r="C28" s="84" t="s">
        <v>101</v>
      </c>
      <c r="D28" s="85" t="s">
        <v>102</v>
      </c>
      <c r="E28" s="86" t="s">
        <v>100</v>
      </c>
      <c r="F28" s="138"/>
      <c r="G28" s="64">
        <f t="shared" si="19"/>
        <v>0</v>
      </c>
      <c r="H28" s="139">
        <v>398.14</v>
      </c>
      <c r="I28" s="140">
        <f t="shared" si="33"/>
        <v>0</v>
      </c>
      <c r="J28" s="354">
        <v>13099</v>
      </c>
      <c r="K28" s="68">
        <v>1000</v>
      </c>
      <c r="L28" s="141" t="s">
        <v>37</v>
      </c>
      <c r="M28" s="142"/>
      <c r="N28" s="143">
        <f t="shared" si="20"/>
        <v>0</v>
      </c>
      <c r="O28" s="71">
        <v>224</v>
      </c>
      <c r="P28" s="70">
        <v>60</v>
      </c>
      <c r="Q28" s="143">
        <f t="shared" si="21"/>
        <v>60000</v>
      </c>
      <c r="R28" s="71">
        <v>618</v>
      </c>
      <c r="S28" s="70">
        <v>185</v>
      </c>
      <c r="T28" s="143">
        <f t="shared" si="22"/>
        <v>185000</v>
      </c>
      <c r="U28" s="71" t="s">
        <v>103</v>
      </c>
      <c r="V28" s="70">
        <v>50</v>
      </c>
      <c r="W28" s="143">
        <f t="shared" si="23"/>
        <v>50000</v>
      </c>
      <c r="X28" s="71">
        <v>11</v>
      </c>
      <c r="Y28" s="70">
        <v>42</v>
      </c>
      <c r="Z28" s="143">
        <f t="shared" si="24"/>
        <v>42000</v>
      </c>
      <c r="AA28" s="141" t="s">
        <v>37</v>
      </c>
      <c r="AB28" s="142"/>
      <c r="AC28" s="143">
        <f t="shared" si="25"/>
        <v>0</v>
      </c>
      <c r="AD28" s="141" t="s">
        <v>37</v>
      </c>
      <c r="AE28" s="142"/>
      <c r="AF28" s="143">
        <f t="shared" si="26"/>
        <v>0</v>
      </c>
      <c r="AG28" s="141" t="s">
        <v>37</v>
      </c>
      <c r="AH28" s="142"/>
      <c r="AI28" s="70">
        <f t="shared" si="27"/>
        <v>0</v>
      </c>
      <c r="AJ28" s="71" t="s">
        <v>104</v>
      </c>
      <c r="AK28" s="70">
        <v>110</v>
      </c>
      <c r="AL28" s="144">
        <f t="shared" si="28"/>
        <v>110000</v>
      </c>
      <c r="AM28" s="73">
        <v>23</v>
      </c>
      <c r="AN28" s="74">
        <v>392</v>
      </c>
      <c r="AO28" s="75">
        <f t="shared" si="15"/>
        <v>392000</v>
      </c>
      <c r="AP28" s="73">
        <v>23</v>
      </c>
      <c r="AQ28" s="74">
        <v>1200</v>
      </c>
      <c r="AR28" s="92" t="e">
        <f>AQ28*#REF!</f>
        <v>#REF!</v>
      </c>
      <c r="AS28" s="73">
        <v>23</v>
      </c>
      <c r="AT28" s="74">
        <v>790</v>
      </c>
      <c r="AU28" s="74" t="e">
        <f>AT28*#REF!</f>
        <v>#REF!</v>
      </c>
      <c r="AV28" s="73">
        <v>23</v>
      </c>
      <c r="AW28" s="145">
        <v>1373.18</v>
      </c>
      <c r="AX28" s="75" t="e">
        <f>AW28*#REF!</f>
        <v>#REF!</v>
      </c>
      <c r="AY28" s="93"/>
      <c r="AZ28" s="77">
        <f t="shared" si="17"/>
        <v>42</v>
      </c>
      <c r="BA28" s="77">
        <f t="shared" si="29"/>
        <v>466.9088888888889</v>
      </c>
      <c r="BB28" s="77">
        <f t="shared" si="30"/>
        <v>185</v>
      </c>
      <c r="BC28" s="77">
        <f t="shared" si="31"/>
        <v>1373.18</v>
      </c>
      <c r="BD28" s="88"/>
      <c r="BE28" s="89">
        <f t="shared" si="34"/>
        <v>42000</v>
      </c>
      <c r="BF28" s="90">
        <f t="shared" si="34"/>
        <v>466908.88888888888</v>
      </c>
      <c r="BG28" s="91">
        <f t="shared" si="34"/>
        <v>185000</v>
      </c>
      <c r="BH28" s="342">
        <f t="shared" si="32"/>
        <v>398.14285714285717</v>
      </c>
      <c r="BI28" s="82"/>
    </row>
    <row r="29" spans="1:61" ht="84" x14ac:dyDescent="0.25">
      <c r="A29" s="137">
        <v>24</v>
      </c>
      <c r="B29" s="96" t="s">
        <v>94</v>
      </c>
      <c r="C29" s="97" t="s">
        <v>105</v>
      </c>
      <c r="D29" s="85" t="s">
        <v>106</v>
      </c>
      <c r="E29" s="86" t="s">
        <v>100</v>
      </c>
      <c r="F29" s="138"/>
      <c r="G29" s="64">
        <f t="shared" si="19"/>
        <v>0</v>
      </c>
      <c r="H29" s="139">
        <v>396.47</v>
      </c>
      <c r="I29" s="140">
        <f t="shared" si="33"/>
        <v>0</v>
      </c>
      <c r="J29" s="354">
        <v>13099</v>
      </c>
      <c r="K29" s="68">
        <v>500</v>
      </c>
      <c r="L29" s="141" t="s">
        <v>37</v>
      </c>
      <c r="M29" s="142"/>
      <c r="N29" s="143">
        <f t="shared" si="20"/>
        <v>0</v>
      </c>
      <c r="O29" s="141" t="s">
        <v>37</v>
      </c>
      <c r="P29" s="142"/>
      <c r="Q29" s="143">
        <f t="shared" si="21"/>
        <v>0</v>
      </c>
      <c r="R29" s="141" t="s">
        <v>37</v>
      </c>
      <c r="S29" s="142"/>
      <c r="T29" s="143">
        <f t="shared" si="22"/>
        <v>0</v>
      </c>
      <c r="U29" s="141" t="s">
        <v>37</v>
      </c>
      <c r="V29" s="142"/>
      <c r="W29" s="143">
        <f t="shared" si="23"/>
        <v>0</v>
      </c>
      <c r="X29" s="71">
        <v>17</v>
      </c>
      <c r="Y29" s="70">
        <v>50</v>
      </c>
      <c r="Z29" s="143">
        <f t="shared" si="24"/>
        <v>25000</v>
      </c>
      <c r="AA29" s="141" t="s">
        <v>37</v>
      </c>
      <c r="AB29" s="142"/>
      <c r="AC29" s="143">
        <f t="shared" si="25"/>
        <v>0</v>
      </c>
      <c r="AD29" s="141" t="s">
        <v>37</v>
      </c>
      <c r="AE29" s="142"/>
      <c r="AF29" s="143">
        <f t="shared" si="26"/>
        <v>0</v>
      </c>
      <c r="AG29" s="141" t="s">
        <v>37</v>
      </c>
      <c r="AH29" s="142"/>
      <c r="AI29" s="70">
        <f t="shared" si="27"/>
        <v>0</v>
      </c>
      <c r="AJ29" s="141" t="s">
        <v>37</v>
      </c>
      <c r="AK29" s="142"/>
      <c r="AL29" s="144">
        <f t="shared" si="28"/>
        <v>0</v>
      </c>
      <c r="AM29" s="73">
        <v>24</v>
      </c>
      <c r="AN29" s="74">
        <v>294</v>
      </c>
      <c r="AO29" s="75">
        <f t="shared" si="15"/>
        <v>147000</v>
      </c>
      <c r="AP29" s="73">
        <v>24</v>
      </c>
      <c r="AQ29" s="74">
        <v>800</v>
      </c>
      <c r="AR29" s="92" t="e">
        <f>AQ29*#REF!</f>
        <v>#REF!</v>
      </c>
      <c r="AS29" s="73">
        <v>24</v>
      </c>
      <c r="AT29" s="74">
        <v>540</v>
      </c>
      <c r="AU29" s="74" t="e">
        <f>AT29*#REF!</f>
        <v>#REF!</v>
      </c>
      <c r="AV29" s="73">
        <v>24</v>
      </c>
      <c r="AW29" s="145">
        <v>355.41</v>
      </c>
      <c r="AX29" s="75" t="e">
        <f>AW29*#REF!</f>
        <v>#REF!</v>
      </c>
      <c r="AY29" s="93"/>
      <c r="AZ29" s="77">
        <f t="shared" si="17"/>
        <v>50</v>
      </c>
      <c r="BA29" s="77">
        <f t="shared" si="29"/>
        <v>407.88200000000001</v>
      </c>
      <c r="BB29" s="77">
        <f t="shared" si="30"/>
        <v>355.41</v>
      </c>
      <c r="BC29" s="77">
        <f t="shared" si="31"/>
        <v>800</v>
      </c>
      <c r="BD29" s="88"/>
      <c r="BE29" s="89">
        <f t="shared" si="34"/>
        <v>25000</v>
      </c>
      <c r="BF29" s="90">
        <f t="shared" si="34"/>
        <v>203941</v>
      </c>
      <c r="BG29" s="91">
        <f t="shared" si="34"/>
        <v>177705</v>
      </c>
      <c r="BH29" s="342">
        <f t="shared" si="32"/>
        <v>396.47</v>
      </c>
      <c r="BI29" s="82"/>
    </row>
    <row r="30" spans="1:61" ht="48" x14ac:dyDescent="0.25">
      <c r="A30" s="137">
        <v>25</v>
      </c>
      <c r="B30" s="96" t="s">
        <v>94</v>
      </c>
      <c r="C30" s="84" t="s">
        <v>107</v>
      </c>
      <c r="D30" s="85" t="s">
        <v>108</v>
      </c>
      <c r="E30" s="86" t="s">
        <v>100</v>
      </c>
      <c r="F30" s="138"/>
      <c r="G30" s="64">
        <f t="shared" si="19"/>
        <v>0</v>
      </c>
      <c r="H30" s="139">
        <v>88.44</v>
      </c>
      <c r="I30" s="140">
        <f t="shared" si="33"/>
        <v>0</v>
      </c>
      <c r="J30" s="354">
        <v>21164</v>
      </c>
      <c r="K30" s="68">
        <v>3450</v>
      </c>
      <c r="L30" s="141" t="s">
        <v>37</v>
      </c>
      <c r="M30" s="142"/>
      <c r="N30" s="143">
        <f t="shared" si="20"/>
        <v>0</v>
      </c>
      <c r="O30" s="71">
        <v>227</v>
      </c>
      <c r="P30" s="70">
        <v>15.1</v>
      </c>
      <c r="Q30" s="143">
        <f t="shared" si="21"/>
        <v>52095</v>
      </c>
      <c r="R30" s="71">
        <v>667</v>
      </c>
      <c r="S30" s="70">
        <v>22.3</v>
      </c>
      <c r="T30" s="143">
        <f t="shared" si="22"/>
        <v>76935</v>
      </c>
      <c r="U30" s="141" t="s">
        <v>37</v>
      </c>
      <c r="V30" s="142"/>
      <c r="W30" s="143">
        <f t="shared" si="23"/>
        <v>0</v>
      </c>
      <c r="X30" s="141" t="s">
        <v>37</v>
      </c>
      <c r="Y30" s="142"/>
      <c r="Z30" s="143">
        <f t="shared" si="24"/>
        <v>0</v>
      </c>
      <c r="AA30" s="141" t="s">
        <v>37</v>
      </c>
      <c r="AB30" s="142"/>
      <c r="AC30" s="143">
        <f t="shared" si="25"/>
        <v>0</v>
      </c>
      <c r="AD30" s="141" t="s">
        <v>37</v>
      </c>
      <c r="AE30" s="142"/>
      <c r="AF30" s="143">
        <f t="shared" si="26"/>
        <v>0</v>
      </c>
      <c r="AG30" s="71">
        <v>236</v>
      </c>
      <c r="AH30" s="70">
        <v>12.18</v>
      </c>
      <c r="AI30" s="70">
        <f t="shared" si="27"/>
        <v>42021</v>
      </c>
      <c r="AJ30" s="141" t="s">
        <v>37</v>
      </c>
      <c r="AK30" s="142"/>
      <c r="AL30" s="144">
        <f t="shared" si="28"/>
        <v>0</v>
      </c>
      <c r="AM30" s="73">
        <v>25</v>
      </c>
      <c r="AN30" s="74">
        <v>84</v>
      </c>
      <c r="AO30" s="75">
        <f t="shared" si="15"/>
        <v>289800</v>
      </c>
      <c r="AP30" s="73">
        <v>25</v>
      </c>
      <c r="AQ30" s="74">
        <v>400</v>
      </c>
      <c r="AR30" s="92" t="e">
        <f>AQ30*#REF!</f>
        <v>#REF!</v>
      </c>
      <c r="AS30" s="73">
        <v>25</v>
      </c>
      <c r="AT30" s="74">
        <v>240</v>
      </c>
      <c r="AU30" s="74" t="e">
        <f>AT30*#REF!</f>
        <v>#REF!</v>
      </c>
      <c r="AV30" s="73">
        <v>25</v>
      </c>
      <c r="AW30" s="145">
        <v>80.78</v>
      </c>
      <c r="AX30" s="75" t="e">
        <f>AW30*#REF!</f>
        <v>#REF!</v>
      </c>
      <c r="AY30" s="93"/>
      <c r="AZ30" s="77">
        <f t="shared" si="17"/>
        <v>12.18</v>
      </c>
      <c r="BA30" s="77">
        <f t="shared" si="29"/>
        <v>122.05142857142857</v>
      </c>
      <c r="BB30" s="77">
        <f t="shared" si="30"/>
        <v>80.78</v>
      </c>
      <c r="BC30" s="77">
        <f t="shared" si="31"/>
        <v>400</v>
      </c>
      <c r="BD30" s="88"/>
      <c r="BE30" s="89">
        <f t="shared" si="34"/>
        <v>42021</v>
      </c>
      <c r="BF30" s="90">
        <f t="shared" si="34"/>
        <v>421077.42857142858</v>
      </c>
      <c r="BG30" s="91">
        <f t="shared" si="34"/>
        <v>278691</v>
      </c>
      <c r="BH30" s="342">
        <f t="shared" si="32"/>
        <v>88.435999999999979</v>
      </c>
      <c r="BI30" s="82"/>
    </row>
    <row r="31" spans="1:61" ht="60" x14ac:dyDescent="0.25">
      <c r="A31" s="137">
        <v>26</v>
      </c>
      <c r="B31" s="96" t="s">
        <v>94</v>
      </c>
      <c r="C31" s="84" t="s">
        <v>109</v>
      </c>
      <c r="D31" s="85" t="s">
        <v>110</v>
      </c>
      <c r="E31" s="86" t="s">
        <v>62</v>
      </c>
      <c r="F31" s="138"/>
      <c r="G31" s="64">
        <f t="shared" si="19"/>
        <v>0</v>
      </c>
      <c r="H31" s="139">
        <v>92.17</v>
      </c>
      <c r="I31" s="140">
        <f t="shared" si="33"/>
        <v>0</v>
      </c>
      <c r="J31" s="354">
        <v>409684</v>
      </c>
      <c r="K31" s="68">
        <v>150</v>
      </c>
      <c r="L31" s="151">
        <v>116</v>
      </c>
      <c r="M31" s="70">
        <v>35</v>
      </c>
      <c r="N31" s="143">
        <f t="shared" si="20"/>
        <v>5250</v>
      </c>
      <c r="O31" s="71">
        <v>99</v>
      </c>
      <c r="P31" s="70">
        <v>25</v>
      </c>
      <c r="Q31" s="143">
        <f t="shared" si="21"/>
        <v>3750</v>
      </c>
      <c r="R31" s="141" t="s">
        <v>37</v>
      </c>
      <c r="S31" s="142"/>
      <c r="T31" s="143">
        <f t="shared" si="22"/>
        <v>0</v>
      </c>
      <c r="U31" s="71" t="s">
        <v>111</v>
      </c>
      <c r="V31" s="70">
        <v>20</v>
      </c>
      <c r="W31" s="143">
        <f t="shared" si="23"/>
        <v>3000</v>
      </c>
      <c r="X31" s="71">
        <v>188</v>
      </c>
      <c r="Y31" s="70">
        <v>30</v>
      </c>
      <c r="Z31" s="143">
        <f t="shared" si="24"/>
        <v>4500</v>
      </c>
      <c r="AA31" s="141" t="s">
        <v>37</v>
      </c>
      <c r="AB31" s="142"/>
      <c r="AC31" s="143">
        <f t="shared" si="25"/>
        <v>0</v>
      </c>
      <c r="AD31" s="141" t="s">
        <v>37</v>
      </c>
      <c r="AE31" s="142"/>
      <c r="AF31" s="143">
        <f t="shared" si="26"/>
        <v>0</v>
      </c>
      <c r="AG31" s="141" t="s">
        <v>37</v>
      </c>
      <c r="AH31" s="142"/>
      <c r="AI31" s="70">
        <f t="shared" si="27"/>
        <v>0</v>
      </c>
      <c r="AJ31" s="141" t="s">
        <v>37</v>
      </c>
      <c r="AK31" s="142"/>
      <c r="AL31" s="144">
        <f t="shared" si="28"/>
        <v>0</v>
      </c>
      <c r="AM31" s="73">
        <v>26</v>
      </c>
      <c r="AN31" s="74">
        <v>63</v>
      </c>
      <c r="AO31" s="75">
        <f t="shared" si="15"/>
        <v>9450</v>
      </c>
      <c r="AP31" s="73">
        <v>26</v>
      </c>
      <c r="AQ31" s="74">
        <v>250</v>
      </c>
      <c r="AR31" s="92" t="e">
        <f>AQ31*#REF!</f>
        <v>#REF!</v>
      </c>
      <c r="AS31" s="73">
        <v>26</v>
      </c>
      <c r="AT31" s="74">
        <v>150</v>
      </c>
      <c r="AU31" s="74" t="e">
        <f>AT31*#REF!</f>
        <v>#REF!</v>
      </c>
      <c r="AV31" s="73">
        <v>26</v>
      </c>
      <c r="AW31" s="145">
        <v>1050.08</v>
      </c>
      <c r="AX31" s="75" t="e">
        <f>AW31*#REF!</f>
        <v>#REF!</v>
      </c>
      <c r="AY31" s="93"/>
      <c r="AZ31" s="77">
        <f t="shared" si="17"/>
        <v>20</v>
      </c>
      <c r="BA31" s="77">
        <f t="shared" si="29"/>
        <v>202.88499999999999</v>
      </c>
      <c r="BB31" s="77">
        <f t="shared" si="30"/>
        <v>49</v>
      </c>
      <c r="BC31" s="77">
        <f t="shared" si="31"/>
        <v>1050.08</v>
      </c>
      <c r="BD31" s="88"/>
      <c r="BE31" s="89">
        <f t="shared" si="34"/>
        <v>3000</v>
      </c>
      <c r="BF31" s="90">
        <f t="shared" si="34"/>
        <v>30432.75</v>
      </c>
      <c r="BG31" s="91">
        <f t="shared" si="34"/>
        <v>7350</v>
      </c>
      <c r="BH31" s="342">
        <f t="shared" si="32"/>
        <v>92.166666666666671</v>
      </c>
      <c r="BI31" s="82"/>
    </row>
    <row r="32" spans="1:61" ht="36" x14ac:dyDescent="0.25">
      <c r="A32" s="137">
        <v>27</v>
      </c>
      <c r="B32" s="96" t="s">
        <v>94</v>
      </c>
      <c r="C32" s="84" t="s">
        <v>112</v>
      </c>
      <c r="D32" s="85" t="s">
        <v>113</v>
      </c>
      <c r="E32" s="86" t="s">
        <v>62</v>
      </c>
      <c r="F32" s="138"/>
      <c r="G32" s="64">
        <f t="shared" si="19"/>
        <v>0</v>
      </c>
      <c r="H32" s="139">
        <v>36.74</v>
      </c>
      <c r="I32" s="140">
        <f t="shared" si="33"/>
        <v>0</v>
      </c>
      <c r="J32" s="354">
        <v>441616</v>
      </c>
      <c r="K32" s="68">
        <v>3000</v>
      </c>
      <c r="L32" s="141" t="s">
        <v>37</v>
      </c>
      <c r="M32" s="142"/>
      <c r="N32" s="143">
        <f t="shared" si="20"/>
        <v>0</v>
      </c>
      <c r="O32" s="141" t="s">
        <v>37</v>
      </c>
      <c r="P32" s="142"/>
      <c r="Q32" s="143">
        <f t="shared" si="21"/>
        <v>0</v>
      </c>
      <c r="R32" s="141" t="s">
        <v>37</v>
      </c>
      <c r="S32" s="142"/>
      <c r="T32" s="143">
        <f t="shared" si="22"/>
        <v>0</v>
      </c>
      <c r="U32" s="141" t="s">
        <v>37</v>
      </c>
      <c r="V32" s="142"/>
      <c r="W32" s="143">
        <f t="shared" si="23"/>
        <v>0</v>
      </c>
      <c r="X32" s="141" t="s">
        <v>37</v>
      </c>
      <c r="Y32" s="142"/>
      <c r="Z32" s="143">
        <f t="shared" si="24"/>
        <v>0</v>
      </c>
      <c r="AA32" s="141" t="s">
        <v>37</v>
      </c>
      <c r="AB32" s="142"/>
      <c r="AC32" s="143">
        <f t="shared" si="25"/>
        <v>0</v>
      </c>
      <c r="AD32" s="141" t="s">
        <v>37</v>
      </c>
      <c r="AE32" s="142"/>
      <c r="AF32" s="143">
        <f t="shared" si="26"/>
        <v>0</v>
      </c>
      <c r="AG32" s="141" t="s">
        <v>37</v>
      </c>
      <c r="AH32" s="142"/>
      <c r="AI32" s="70">
        <f t="shared" si="27"/>
        <v>0</v>
      </c>
      <c r="AJ32" s="141" t="s">
        <v>37</v>
      </c>
      <c r="AK32" s="142"/>
      <c r="AL32" s="144">
        <f t="shared" si="28"/>
        <v>0</v>
      </c>
      <c r="AM32" s="73">
        <v>27</v>
      </c>
      <c r="AN32" s="74">
        <v>11.2</v>
      </c>
      <c r="AO32" s="75">
        <f t="shared" si="15"/>
        <v>33600</v>
      </c>
      <c r="AP32" s="73">
        <v>27</v>
      </c>
      <c r="AQ32" s="74">
        <v>150</v>
      </c>
      <c r="AR32" s="92" t="e">
        <f>AQ32*#REF!</f>
        <v>#REF!</v>
      </c>
      <c r="AS32" s="73">
        <v>27</v>
      </c>
      <c r="AT32" s="74">
        <v>25</v>
      </c>
      <c r="AU32" s="74" t="e">
        <f>AT32*#REF!</f>
        <v>#REF!</v>
      </c>
      <c r="AV32" s="73">
        <v>27</v>
      </c>
      <c r="AW32" s="145">
        <v>48.47</v>
      </c>
      <c r="AX32" s="75" t="e">
        <f>AW32*#REF!</f>
        <v>#REF!</v>
      </c>
      <c r="AY32" s="93"/>
      <c r="AZ32" s="77">
        <f t="shared" si="17"/>
        <v>11.2</v>
      </c>
      <c r="BA32" s="77">
        <f t="shared" si="29"/>
        <v>58.667499999999997</v>
      </c>
      <c r="BB32" s="77">
        <f t="shared" si="30"/>
        <v>36.734999999999999</v>
      </c>
      <c r="BC32" s="77">
        <f t="shared" si="31"/>
        <v>150</v>
      </c>
      <c r="BD32" s="88"/>
      <c r="BE32" s="89">
        <f t="shared" si="34"/>
        <v>33600</v>
      </c>
      <c r="BF32" s="90">
        <f t="shared" si="34"/>
        <v>176002.5</v>
      </c>
      <c r="BG32" s="91">
        <f t="shared" si="34"/>
        <v>110205</v>
      </c>
      <c r="BH32" s="342">
        <f t="shared" si="32"/>
        <v>36.734999999999992</v>
      </c>
      <c r="BI32" s="82"/>
    </row>
    <row r="33" spans="1:61" ht="48" x14ac:dyDescent="0.25">
      <c r="A33" s="137">
        <v>28</v>
      </c>
      <c r="B33" s="96" t="s">
        <v>94</v>
      </c>
      <c r="C33" s="84" t="s">
        <v>114</v>
      </c>
      <c r="D33" s="85" t="s">
        <v>115</v>
      </c>
      <c r="E33" s="86" t="s">
        <v>9</v>
      </c>
      <c r="F33" s="138"/>
      <c r="G33" s="64">
        <f t="shared" si="19"/>
        <v>0</v>
      </c>
      <c r="H33" s="139">
        <v>174</v>
      </c>
      <c r="I33" s="140">
        <f t="shared" si="33"/>
        <v>0</v>
      </c>
      <c r="J33" s="354">
        <v>329199</v>
      </c>
      <c r="K33" s="68">
        <v>200</v>
      </c>
      <c r="L33" s="141" t="s">
        <v>37</v>
      </c>
      <c r="M33" s="142"/>
      <c r="N33" s="143">
        <f t="shared" si="20"/>
        <v>0</v>
      </c>
      <c r="O33" s="141" t="s">
        <v>37</v>
      </c>
      <c r="P33" s="142"/>
      <c r="Q33" s="143">
        <f t="shared" si="21"/>
        <v>0</v>
      </c>
      <c r="R33" s="141" t="s">
        <v>37</v>
      </c>
      <c r="S33" s="142"/>
      <c r="T33" s="143">
        <f t="shared" si="22"/>
        <v>0</v>
      </c>
      <c r="U33" s="141" t="s">
        <v>37</v>
      </c>
      <c r="V33" s="142"/>
      <c r="W33" s="143">
        <f t="shared" si="23"/>
        <v>0</v>
      </c>
      <c r="X33" s="141" t="s">
        <v>37</v>
      </c>
      <c r="Y33" s="142"/>
      <c r="Z33" s="143">
        <f t="shared" si="24"/>
        <v>0</v>
      </c>
      <c r="AA33" s="141" t="s">
        <v>37</v>
      </c>
      <c r="AB33" s="142"/>
      <c r="AC33" s="143">
        <f t="shared" si="25"/>
        <v>0</v>
      </c>
      <c r="AD33" s="141" t="s">
        <v>37</v>
      </c>
      <c r="AE33" s="142"/>
      <c r="AF33" s="143">
        <f t="shared" si="26"/>
        <v>0</v>
      </c>
      <c r="AG33" s="141" t="s">
        <v>37</v>
      </c>
      <c r="AH33" s="142"/>
      <c r="AI33" s="70">
        <f t="shared" si="27"/>
        <v>0</v>
      </c>
      <c r="AJ33" s="141" t="s">
        <v>37</v>
      </c>
      <c r="AK33" s="142"/>
      <c r="AL33" s="144">
        <f t="shared" si="28"/>
        <v>0</v>
      </c>
      <c r="AM33" s="73">
        <v>28</v>
      </c>
      <c r="AN33" s="74">
        <v>133</v>
      </c>
      <c r="AO33" s="75">
        <f t="shared" si="15"/>
        <v>26600</v>
      </c>
      <c r="AP33" s="73">
        <v>28</v>
      </c>
      <c r="AQ33" s="74">
        <v>300</v>
      </c>
      <c r="AR33" s="92" t="e">
        <f>AQ33*#REF!</f>
        <v>#REF!</v>
      </c>
      <c r="AS33" s="73">
        <v>28</v>
      </c>
      <c r="AT33" s="74">
        <v>215</v>
      </c>
      <c r="AU33" s="74" t="e">
        <f>AT33*#REF!</f>
        <v>#REF!</v>
      </c>
      <c r="AV33" s="73">
        <v>28</v>
      </c>
      <c r="AW33" s="145">
        <v>96.93</v>
      </c>
      <c r="AX33" s="75" t="e">
        <f>AW33*#REF!</f>
        <v>#REF!</v>
      </c>
      <c r="AY33" s="93"/>
      <c r="AZ33" s="77">
        <f t="shared" si="17"/>
        <v>96.93</v>
      </c>
      <c r="BA33" s="77">
        <f t="shared" si="29"/>
        <v>186.23250000000002</v>
      </c>
      <c r="BB33" s="77">
        <f t="shared" si="30"/>
        <v>174</v>
      </c>
      <c r="BC33" s="77">
        <f t="shared" si="31"/>
        <v>300</v>
      </c>
      <c r="BD33" s="88"/>
      <c r="BE33" s="89">
        <f t="shared" si="34"/>
        <v>19386</v>
      </c>
      <c r="BF33" s="90">
        <f t="shared" si="34"/>
        <v>37246.5</v>
      </c>
      <c r="BG33" s="91">
        <f t="shared" si="34"/>
        <v>34800</v>
      </c>
      <c r="BH33" s="342">
        <f t="shared" si="32"/>
        <v>174.00000000000003</v>
      </c>
      <c r="BI33" s="82"/>
    </row>
    <row r="34" spans="1:61" ht="24" x14ac:dyDescent="0.25">
      <c r="A34" s="137">
        <v>29</v>
      </c>
      <c r="B34" s="96" t="s">
        <v>94</v>
      </c>
      <c r="C34" s="84" t="s">
        <v>116</v>
      </c>
      <c r="D34" s="85" t="s">
        <v>117</v>
      </c>
      <c r="E34" s="86" t="s">
        <v>62</v>
      </c>
      <c r="F34" s="138"/>
      <c r="G34" s="64">
        <f t="shared" si="19"/>
        <v>0</v>
      </c>
      <c r="H34" s="139">
        <v>57.39</v>
      </c>
      <c r="I34" s="140">
        <f t="shared" si="33"/>
        <v>0</v>
      </c>
      <c r="J34" s="354">
        <v>296444</v>
      </c>
      <c r="K34" s="68">
        <v>1200</v>
      </c>
      <c r="L34" s="151">
        <v>113</v>
      </c>
      <c r="M34" s="70">
        <v>35</v>
      </c>
      <c r="N34" s="143">
        <f t="shared" si="20"/>
        <v>42000</v>
      </c>
      <c r="O34" s="71">
        <v>113</v>
      </c>
      <c r="P34" s="70">
        <v>20</v>
      </c>
      <c r="Q34" s="143">
        <f t="shared" si="21"/>
        <v>24000</v>
      </c>
      <c r="R34" s="71">
        <v>629</v>
      </c>
      <c r="S34" s="70">
        <v>88.5</v>
      </c>
      <c r="T34" s="143">
        <f t="shared" si="22"/>
        <v>106200</v>
      </c>
      <c r="U34" s="141" t="s">
        <v>37</v>
      </c>
      <c r="V34" s="142"/>
      <c r="W34" s="143">
        <f t="shared" si="23"/>
        <v>0</v>
      </c>
      <c r="X34" s="141" t="s">
        <v>37</v>
      </c>
      <c r="Y34" s="142"/>
      <c r="Z34" s="143">
        <f t="shared" si="24"/>
        <v>0</v>
      </c>
      <c r="AA34" s="71">
        <v>13</v>
      </c>
      <c r="AB34" s="70">
        <v>30</v>
      </c>
      <c r="AC34" s="143">
        <f t="shared" si="25"/>
        <v>36000</v>
      </c>
      <c r="AD34" s="141" t="s">
        <v>37</v>
      </c>
      <c r="AE34" s="142"/>
      <c r="AF34" s="143">
        <f t="shared" si="26"/>
        <v>0</v>
      </c>
      <c r="AG34" s="71">
        <v>278</v>
      </c>
      <c r="AH34" s="70">
        <v>9.2799999999999994</v>
      </c>
      <c r="AI34" s="70">
        <f t="shared" si="27"/>
        <v>11136</v>
      </c>
      <c r="AJ34" s="141" t="s">
        <v>37</v>
      </c>
      <c r="AK34" s="142"/>
      <c r="AL34" s="144">
        <f t="shared" si="28"/>
        <v>0</v>
      </c>
      <c r="AM34" s="73">
        <v>29</v>
      </c>
      <c r="AN34" s="74">
        <v>49</v>
      </c>
      <c r="AO34" s="75">
        <f t="shared" si="15"/>
        <v>58800</v>
      </c>
      <c r="AP34" s="73">
        <v>29</v>
      </c>
      <c r="AQ34" s="74">
        <v>300</v>
      </c>
      <c r="AR34" s="92" t="e">
        <f>AQ34*#REF!</f>
        <v>#REF!</v>
      </c>
      <c r="AS34" s="73">
        <v>29</v>
      </c>
      <c r="AT34" s="74">
        <v>50</v>
      </c>
      <c r="AU34" s="74" t="e">
        <f>AT34*#REF!</f>
        <v>#REF!</v>
      </c>
      <c r="AV34" s="73">
        <v>29</v>
      </c>
      <c r="AW34" s="145">
        <v>129.24</v>
      </c>
      <c r="AX34" s="75" t="e">
        <f>AW34*#REF!</f>
        <v>#REF!</v>
      </c>
      <c r="AY34" s="93"/>
      <c r="AZ34" s="77">
        <f t="shared" si="17"/>
        <v>9.2799999999999994</v>
      </c>
      <c r="BA34" s="77">
        <f t="shared" si="29"/>
        <v>79.002222222222215</v>
      </c>
      <c r="BB34" s="77">
        <f t="shared" si="30"/>
        <v>49</v>
      </c>
      <c r="BC34" s="77">
        <f t="shared" si="31"/>
        <v>300</v>
      </c>
      <c r="BD34" s="88"/>
      <c r="BE34" s="89">
        <f t="shared" si="34"/>
        <v>11136</v>
      </c>
      <c r="BF34" s="90">
        <f t="shared" si="34"/>
        <v>94802.666666666657</v>
      </c>
      <c r="BG34" s="91">
        <f t="shared" si="34"/>
        <v>58800</v>
      </c>
      <c r="BH34" s="342">
        <f t="shared" si="32"/>
        <v>57.39142857142857</v>
      </c>
      <c r="BI34" s="82"/>
    </row>
    <row r="35" spans="1:61" ht="24" x14ac:dyDescent="0.25">
      <c r="A35" s="137">
        <v>30</v>
      </c>
      <c r="B35" s="96" t="s">
        <v>94</v>
      </c>
      <c r="C35" s="84" t="s">
        <v>118</v>
      </c>
      <c r="D35" s="85" t="s">
        <v>119</v>
      </c>
      <c r="E35" s="86" t="s">
        <v>62</v>
      </c>
      <c r="F35" s="138"/>
      <c r="G35" s="64">
        <f t="shared" si="19"/>
        <v>0</v>
      </c>
      <c r="H35" s="139">
        <v>67.569999999999993</v>
      </c>
      <c r="I35" s="140">
        <f t="shared" si="33"/>
        <v>0</v>
      </c>
      <c r="J35" s="354">
        <v>296445</v>
      </c>
      <c r="K35" s="68">
        <v>1200</v>
      </c>
      <c r="L35" s="151">
        <v>114</v>
      </c>
      <c r="M35" s="70">
        <v>35</v>
      </c>
      <c r="N35" s="143">
        <f t="shared" si="20"/>
        <v>42000</v>
      </c>
      <c r="O35" s="141" t="s">
        <v>37</v>
      </c>
      <c r="P35" s="142"/>
      <c r="Q35" s="143">
        <f t="shared" si="21"/>
        <v>0</v>
      </c>
      <c r="R35" s="71">
        <v>630</v>
      </c>
      <c r="S35" s="70">
        <v>39</v>
      </c>
      <c r="T35" s="143">
        <f t="shared" si="22"/>
        <v>46800</v>
      </c>
      <c r="U35" s="141" t="s">
        <v>37</v>
      </c>
      <c r="V35" s="142"/>
      <c r="W35" s="143">
        <f t="shared" si="23"/>
        <v>0</v>
      </c>
      <c r="X35" s="141" t="s">
        <v>37</v>
      </c>
      <c r="Y35" s="142"/>
      <c r="Z35" s="143">
        <f t="shared" si="24"/>
        <v>0</v>
      </c>
      <c r="AA35" s="141" t="s">
        <v>37</v>
      </c>
      <c r="AB35" s="142"/>
      <c r="AC35" s="143">
        <f t="shared" si="25"/>
        <v>0</v>
      </c>
      <c r="AD35" s="141" t="s">
        <v>37</v>
      </c>
      <c r="AE35" s="142"/>
      <c r="AF35" s="143">
        <f t="shared" si="26"/>
        <v>0</v>
      </c>
      <c r="AG35" s="71">
        <v>279</v>
      </c>
      <c r="AH35" s="70">
        <v>9.2799999999999994</v>
      </c>
      <c r="AI35" s="70">
        <f t="shared" si="27"/>
        <v>11136</v>
      </c>
      <c r="AJ35" s="141" t="s">
        <v>37</v>
      </c>
      <c r="AK35" s="142"/>
      <c r="AL35" s="144">
        <f t="shared" si="28"/>
        <v>0</v>
      </c>
      <c r="AM35" s="73">
        <v>30</v>
      </c>
      <c r="AN35" s="74">
        <v>35</v>
      </c>
      <c r="AO35" s="75">
        <f t="shared" si="15"/>
        <v>42000</v>
      </c>
      <c r="AP35" s="73">
        <v>30</v>
      </c>
      <c r="AQ35" s="74">
        <v>200</v>
      </c>
      <c r="AR35" s="92" t="e">
        <f>AQ35*#REF!</f>
        <v>#REF!</v>
      </c>
      <c r="AS35" s="73">
        <v>30</v>
      </c>
      <c r="AT35" s="74">
        <v>35</v>
      </c>
      <c r="AU35" s="74" t="e">
        <f>AT35*#REF!</f>
        <v>#REF!</v>
      </c>
      <c r="AV35" s="73">
        <v>30</v>
      </c>
      <c r="AW35" s="145">
        <v>193.86</v>
      </c>
      <c r="AX35" s="75" t="e">
        <f>AW35*#REF!</f>
        <v>#REF!</v>
      </c>
      <c r="AY35" s="93"/>
      <c r="AZ35" s="77">
        <f t="shared" si="17"/>
        <v>9.2799999999999994</v>
      </c>
      <c r="BA35" s="77">
        <f t="shared" si="29"/>
        <v>78.162857142857135</v>
      </c>
      <c r="BB35" s="77">
        <f t="shared" si="30"/>
        <v>35</v>
      </c>
      <c r="BC35" s="77">
        <f t="shared" si="31"/>
        <v>200</v>
      </c>
      <c r="BD35" s="88"/>
      <c r="BE35" s="89">
        <f t="shared" si="34"/>
        <v>11136</v>
      </c>
      <c r="BF35" s="90">
        <f t="shared" si="34"/>
        <v>93795.428571428565</v>
      </c>
      <c r="BG35" s="91">
        <f t="shared" si="34"/>
        <v>42000</v>
      </c>
      <c r="BH35" s="342">
        <f t="shared" si="32"/>
        <v>67.572000000000003</v>
      </c>
      <c r="BI35" s="82"/>
    </row>
    <row r="36" spans="1:61" ht="24" x14ac:dyDescent="0.25">
      <c r="A36" s="137">
        <v>31</v>
      </c>
      <c r="B36" s="96" t="s">
        <v>94</v>
      </c>
      <c r="C36" s="84" t="s">
        <v>120</v>
      </c>
      <c r="D36" s="85" t="s">
        <v>121</v>
      </c>
      <c r="E36" s="86" t="s">
        <v>62</v>
      </c>
      <c r="F36" s="138"/>
      <c r="G36" s="64">
        <f t="shared" si="19"/>
        <v>0</v>
      </c>
      <c r="H36" s="139">
        <v>33.11</v>
      </c>
      <c r="I36" s="140">
        <f t="shared" si="33"/>
        <v>0</v>
      </c>
      <c r="J36" s="354">
        <v>284708</v>
      </c>
      <c r="K36" s="68">
        <v>1200</v>
      </c>
      <c r="L36" s="151">
        <v>115</v>
      </c>
      <c r="M36" s="70">
        <v>35</v>
      </c>
      <c r="N36" s="143">
        <f t="shared" si="20"/>
        <v>42000</v>
      </c>
      <c r="O36" s="71">
        <v>112</v>
      </c>
      <c r="P36" s="70">
        <v>15</v>
      </c>
      <c r="Q36" s="143">
        <f t="shared" si="21"/>
        <v>18000</v>
      </c>
      <c r="R36" s="71">
        <v>631</v>
      </c>
      <c r="S36" s="70">
        <v>30</v>
      </c>
      <c r="T36" s="143">
        <f t="shared" si="22"/>
        <v>36000</v>
      </c>
      <c r="U36" s="141" t="s">
        <v>37</v>
      </c>
      <c r="V36" s="142"/>
      <c r="W36" s="143">
        <f t="shared" si="23"/>
        <v>0</v>
      </c>
      <c r="X36" s="71">
        <v>189</v>
      </c>
      <c r="Y36" s="70">
        <v>45</v>
      </c>
      <c r="Z36" s="143">
        <f t="shared" si="24"/>
        <v>54000</v>
      </c>
      <c r="AA36" s="141" t="s">
        <v>37</v>
      </c>
      <c r="AB36" s="142"/>
      <c r="AC36" s="143">
        <f t="shared" si="25"/>
        <v>0</v>
      </c>
      <c r="AD36" s="141" t="s">
        <v>37</v>
      </c>
      <c r="AE36" s="142"/>
      <c r="AF36" s="143">
        <f t="shared" si="26"/>
        <v>0</v>
      </c>
      <c r="AG36" s="71">
        <v>280</v>
      </c>
      <c r="AH36" s="70">
        <v>6.38</v>
      </c>
      <c r="AI36" s="70">
        <f t="shared" si="27"/>
        <v>7656</v>
      </c>
      <c r="AJ36" s="141" t="s">
        <v>37</v>
      </c>
      <c r="AK36" s="142"/>
      <c r="AL36" s="144">
        <f t="shared" si="28"/>
        <v>0</v>
      </c>
      <c r="AM36" s="73">
        <v>31</v>
      </c>
      <c r="AN36" s="74">
        <v>25.2</v>
      </c>
      <c r="AO36" s="75">
        <f t="shared" si="15"/>
        <v>30240</v>
      </c>
      <c r="AP36" s="73">
        <v>31</v>
      </c>
      <c r="AQ36" s="74">
        <v>150</v>
      </c>
      <c r="AR36" s="92" t="e">
        <f>AQ36*#REF!</f>
        <v>#REF!</v>
      </c>
      <c r="AS36" s="73">
        <v>31</v>
      </c>
      <c r="AT36" s="74">
        <v>25</v>
      </c>
      <c r="AU36" s="74" t="e">
        <f>AT36*#REF!</f>
        <v>#REF!</v>
      </c>
      <c r="AV36" s="73">
        <v>31</v>
      </c>
      <c r="AW36" s="145">
        <v>56.54</v>
      </c>
      <c r="AX36" s="75" t="e">
        <f>AW36*#REF!</f>
        <v>#REF!</v>
      </c>
      <c r="AY36" s="93"/>
      <c r="AZ36" s="77">
        <f t="shared" si="17"/>
        <v>6.38</v>
      </c>
      <c r="BA36" s="77">
        <f t="shared" si="29"/>
        <v>43.124444444444443</v>
      </c>
      <c r="BB36" s="77">
        <f t="shared" si="30"/>
        <v>30</v>
      </c>
      <c r="BC36" s="77">
        <f t="shared" si="31"/>
        <v>150</v>
      </c>
      <c r="BD36" s="88"/>
      <c r="BE36" s="89">
        <f t="shared" si="34"/>
        <v>7656</v>
      </c>
      <c r="BF36" s="90">
        <f t="shared" si="34"/>
        <v>51749.333333333328</v>
      </c>
      <c r="BG36" s="91">
        <f t="shared" si="34"/>
        <v>36000</v>
      </c>
      <c r="BH36" s="342">
        <f t="shared" si="32"/>
        <v>33.105714285714285</v>
      </c>
      <c r="BI36" s="82"/>
    </row>
    <row r="37" spans="1:61" ht="48" x14ac:dyDescent="0.25">
      <c r="A37" s="137">
        <v>32</v>
      </c>
      <c r="B37" s="96" t="s">
        <v>94</v>
      </c>
      <c r="C37" s="84" t="s">
        <v>122</v>
      </c>
      <c r="D37" s="85" t="s">
        <v>123</v>
      </c>
      <c r="E37" s="86" t="s">
        <v>100</v>
      </c>
      <c r="F37" s="138"/>
      <c r="G37" s="64">
        <f t="shared" si="19"/>
        <v>0</v>
      </c>
      <c r="H37" s="139">
        <v>55.79</v>
      </c>
      <c r="I37" s="140">
        <f t="shared" si="33"/>
        <v>0</v>
      </c>
      <c r="J37" s="354">
        <v>21164</v>
      </c>
      <c r="K37" s="68">
        <v>13000</v>
      </c>
      <c r="L37" s="141" t="s">
        <v>37</v>
      </c>
      <c r="M37" s="142"/>
      <c r="N37" s="143">
        <f t="shared" si="20"/>
        <v>0</v>
      </c>
      <c r="O37" s="71">
        <v>189</v>
      </c>
      <c r="P37" s="70">
        <v>30</v>
      </c>
      <c r="Q37" s="143">
        <f t="shared" si="21"/>
        <v>390000</v>
      </c>
      <c r="R37" s="71">
        <v>668</v>
      </c>
      <c r="S37" s="70">
        <v>62</v>
      </c>
      <c r="T37" s="143">
        <f t="shared" si="22"/>
        <v>806000</v>
      </c>
      <c r="U37" s="71" t="s">
        <v>124</v>
      </c>
      <c r="V37" s="70">
        <v>30</v>
      </c>
      <c r="W37" s="143">
        <f t="shared" si="23"/>
        <v>390000</v>
      </c>
      <c r="X37" s="71">
        <v>25</v>
      </c>
      <c r="Y37" s="70">
        <v>60</v>
      </c>
      <c r="Z37" s="143">
        <f t="shared" si="24"/>
        <v>780000</v>
      </c>
      <c r="AA37" s="141" t="s">
        <v>37</v>
      </c>
      <c r="AB37" s="142"/>
      <c r="AC37" s="143">
        <f t="shared" si="25"/>
        <v>0</v>
      </c>
      <c r="AD37" s="71">
        <v>77</v>
      </c>
      <c r="AE37" s="70">
        <v>26.11</v>
      </c>
      <c r="AF37" s="143">
        <f t="shared" si="26"/>
        <v>339430</v>
      </c>
      <c r="AG37" s="71">
        <v>239</v>
      </c>
      <c r="AH37" s="70">
        <v>13.34</v>
      </c>
      <c r="AI37" s="70">
        <f t="shared" si="27"/>
        <v>173420</v>
      </c>
      <c r="AJ37" s="71" t="s">
        <v>125</v>
      </c>
      <c r="AK37" s="70">
        <v>29</v>
      </c>
      <c r="AL37" s="144">
        <f t="shared" si="28"/>
        <v>377000</v>
      </c>
      <c r="AM37" s="73">
        <v>32</v>
      </c>
      <c r="AN37" s="74">
        <v>77</v>
      </c>
      <c r="AO37" s="75">
        <f t="shared" si="15"/>
        <v>1001000</v>
      </c>
      <c r="AP37" s="73">
        <v>32</v>
      </c>
      <c r="AQ37" s="74">
        <v>100</v>
      </c>
      <c r="AR37" s="92" t="e">
        <f>AQ37*#REF!</f>
        <v>#REF!</v>
      </c>
      <c r="AS37" s="73">
        <v>32</v>
      </c>
      <c r="AT37" s="74">
        <v>88</v>
      </c>
      <c r="AU37" s="74" t="e">
        <f>AT37*#REF!</f>
        <v>#REF!</v>
      </c>
      <c r="AV37" s="73">
        <v>32</v>
      </c>
      <c r="AW37" s="145">
        <v>355.41</v>
      </c>
      <c r="AX37" s="75" t="e">
        <f>AW37*#REF!</f>
        <v>#REF!</v>
      </c>
      <c r="AY37" s="93"/>
      <c r="AZ37" s="77">
        <f t="shared" si="17"/>
        <v>13.34</v>
      </c>
      <c r="BA37" s="77">
        <f t="shared" si="29"/>
        <v>79.169090909090926</v>
      </c>
      <c r="BB37" s="77">
        <f t="shared" si="30"/>
        <v>60</v>
      </c>
      <c r="BC37" s="77">
        <f t="shared" si="31"/>
        <v>355.41</v>
      </c>
      <c r="BD37" s="88"/>
      <c r="BE37" s="89">
        <f t="shared" si="34"/>
        <v>173420</v>
      </c>
      <c r="BF37" s="90">
        <f t="shared" si="34"/>
        <v>1029198.181818182</v>
      </c>
      <c r="BG37" s="91">
        <f t="shared" si="34"/>
        <v>780000</v>
      </c>
      <c r="BH37" s="342">
        <f t="shared" si="32"/>
        <v>55.790000000000006</v>
      </c>
      <c r="BI37" s="82"/>
    </row>
    <row r="38" spans="1:61" ht="60" x14ac:dyDescent="0.25">
      <c r="A38" s="137">
        <v>33</v>
      </c>
      <c r="B38" s="96" t="s">
        <v>94</v>
      </c>
      <c r="C38" s="84" t="s">
        <v>126</v>
      </c>
      <c r="D38" s="85" t="s">
        <v>127</v>
      </c>
      <c r="E38" s="86" t="s">
        <v>100</v>
      </c>
      <c r="F38" s="138"/>
      <c r="G38" s="64">
        <f t="shared" si="19"/>
        <v>0</v>
      </c>
      <c r="H38" s="139">
        <v>80.819999999999993</v>
      </c>
      <c r="I38" s="140">
        <f t="shared" si="33"/>
        <v>0</v>
      </c>
      <c r="J38" s="354">
        <v>10781</v>
      </c>
      <c r="K38" s="68">
        <v>6000</v>
      </c>
      <c r="L38" s="141" t="s">
        <v>37</v>
      </c>
      <c r="M38" s="142"/>
      <c r="N38" s="143">
        <f t="shared" si="20"/>
        <v>0</v>
      </c>
      <c r="O38" s="71">
        <v>244</v>
      </c>
      <c r="P38" s="70">
        <v>30</v>
      </c>
      <c r="Q38" s="143">
        <f t="shared" si="21"/>
        <v>180000</v>
      </c>
      <c r="R38" s="71">
        <v>658</v>
      </c>
      <c r="S38" s="70">
        <v>30</v>
      </c>
      <c r="T38" s="143">
        <f t="shared" si="22"/>
        <v>180000</v>
      </c>
      <c r="U38" s="71" t="s">
        <v>128</v>
      </c>
      <c r="V38" s="70">
        <v>16</v>
      </c>
      <c r="W38" s="143">
        <f t="shared" si="23"/>
        <v>96000</v>
      </c>
      <c r="X38" s="71">
        <v>23</v>
      </c>
      <c r="Y38" s="70">
        <v>35</v>
      </c>
      <c r="Z38" s="143">
        <f t="shared" si="24"/>
        <v>210000</v>
      </c>
      <c r="AA38" s="71">
        <v>33</v>
      </c>
      <c r="AB38" s="70">
        <v>125.32</v>
      </c>
      <c r="AC38" s="143">
        <f t="shared" si="25"/>
        <v>751920</v>
      </c>
      <c r="AD38" s="141" t="s">
        <v>37</v>
      </c>
      <c r="AE38" s="142"/>
      <c r="AF38" s="143">
        <f t="shared" si="26"/>
        <v>0</v>
      </c>
      <c r="AG38" s="71">
        <v>229</v>
      </c>
      <c r="AH38" s="70">
        <v>33.06</v>
      </c>
      <c r="AI38" s="70">
        <f t="shared" si="27"/>
        <v>198360</v>
      </c>
      <c r="AJ38" s="71" t="s">
        <v>129</v>
      </c>
      <c r="AK38" s="70">
        <v>51</v>
      </c>
      <c r="AL38" s="144">
        <f t="shared" si="28"/>
        <v>306000</v>
      </c>
      <c r="AM38" s="73">
        <v>33</v>
      </c>
      <c r="AN38" s="74">
        <v>133</v>
      </c>
      <c r="AO38" s="75">
        <f t="shared" si="15"/>
        <v>798000</v>
      </c>
      <c r="AP38" s="73">
        <v>33</v>
      </c>
      <c r="AQ38" s="74">
        <v>150</v>
      </c>
      <c r="AR38" s="92" t="e">
        <f>AQ38*#REF!</f>
        <v>#REF!</v>
      </c>
      <c r="AS38" s="73">
        <v>33</v>
      </c>
      <c r="AT38" s="74">
        <v>140</v>
      </c>
      <c r="AU38" s="74" t="e">
        <f>AT38*#REF!</f>
        <v>#REF!</v>
      </c>
      <c r="AV38" s="73">
        <v>33</v>
      </c>
      <c r="AW38" s="145">
        <v>242.33</v>
      </c>
      <c r="AX38" s="75" t="e">
        <f>AW38*#REF!</f>
        <v>#REF!</v>
      </c>
      <c r="AY38" s="93"/>
      <c r="AZ38" s="77">
        <f t="shared" si="17"/>
        <v>16</v>
      </c>
      <c r="BA38" s="77">
        <f t="shared" si="29"/>
        <v>89.61</v>
      </c>
      <c r="BB38" s="77">
        <f t="shared" si="30"/>
        <v>51</v>
      </c>
      <c r="BC38" s="77">
        <f t="shared" si="31"/>
        <v>242.33</v>
      </c>
      <c r="BD38" s="88"/>
      <c r="BE38" s="89">
        <f t="shared" si="34"/>
        <v>96000</v>
      </c>
      <c r="BF38" s="90">
        <f t="shared" si="34"/>
        <v>537660</v>
      </c>
      <c r="BG38" s="91">
        <f t="shared" si="34"/>
        <v>306000</v>
      </c>
      <c r="BH38" s="342">
        <f t="shared" si="32"/>
        <v>80.819999999999993</v>
      </c>
      <c r="BI38" s="82"/>
    </row>
    <row r="39" spans="1:61" ht="60" x14ac:dyDescent="0.25">
      <c r="A39" s="137">
        <v>34</v>
      </c>
      <c r="B39" s="96" t="s">
        <v>94</v>
      </c>
      <c r="C39" s="84" t="s">
        <v>130</v>
      </c>
      <c r="D39" s="85" t="s">
        <v>131</v>
      </c>
      <c r="E39" s="86" t="s">
        <v>100</v>
      </c>
      <c r="F39" s="138"/>
      <c r="G39" s="64">
        <f t="shared" si="19"/>
        <v>0</v>
      </c>
      <c r="H39" s="139">
        <v>195</v>
      </c>
      <c r="I39" s="140">
        <f t="shared" si="33"/>
        <v>0</v>
      </c>
      <c r="J39" s="354">
        <v>10781</v>
      </c>
      <c r="K39" s="68">
        <v>1500</v>
      </c>
      <c r="L39" s="141" t="s">
        <v>37</v>
      </c>
      <c r="M39" s="142"/>
      <c r="N39" s="143">
        <f t="shared" si="20"/>
        <v>0</v>
      </c>
      <c r="O39" s="141" t="s">
        <v>37</v>
      </c>
      <c r="P39" s="142"/>
      <c r="Q39" s="143">
        <f t="shared" si="21"/>
        <v>0</v>
      </c>
      <c r="R39" s="141" t="s">
        <v>37</v>
      </c>
      <c r="S39" s="142"/>
      <c r="T39" s="143">
        <f t="shared" si="22"/>
        <v>0</v>
      </c>
      <c r="U39" s="141" t="s">
        <v>37</v>
      </c>
      <c r="V39" s="142"/>
      <c r="W39" s="143">
        <f t="shared" si="23"/>
        <v>0</v>
      </c>
      <c r="X39" s="141" t="s">
        <v>37</v>
      </c>
      <c r="Y39" s="142"/>
      <c r="Z39" s="143">
        <f t="shared" si="24"/>
        <v>0</v>
      </c>
      <c r="AA39" s="141" t="s">
        <v>37</v>
      </c>
      <c r="AB39" s="142"/>
      <c r="AC39" s="143">
        <f t="shared" si="25"/>
        <v>0</v>
      </c>
      <c r="AD39" s="141" t="s">
        <v>37</v>
      </c>
      <c r="AE39" s="142"/>
      <c r="AF39" s="143">
        <f t="shared" si="26"/>
        <v>0</v>
      </c>
      <c r="AG39" s="141" t="s">
        <v>37</v>
      </c>
      <c r="AH39" s="142"/>
      <c r="AI39" s="70">
        <f t="shared" si="27"/>
        <v>0</v>
      </c>
      <c r="AJ39" s="141" t="s">
        <v>37</v>
      </c>
      <c r="AK39" s="142"/>
      <c r="AL39" s="144">
        <f t="shared" si="28"/>
        <v>0</v>
      </c>
      <c r="AM39" s="73">
        <v>34</v>
      </c>
      <c r="AN39" s="74">
        <v>182</v>
      </c>
      <c r="AO39" s="75">
        <f t="shared" si="15"/>
        <v>273000</v>
      </c>
      <c r="AP39" s="73">
        <v>34</v>
      </c>
      <c r="AQ39" s="74">
        <v>200</v>
      </c>
      <c r="AR39" s="92" t="e">
        <f>AQ39*#REF!</f>
        <v>#REF!</v>
      </c>
      <c r="AS39" s="73">
        <v>34</v>
      </c>
      <c r="AT39" s="74">
        <v>190</v>
      </c>
      <c r="AU39" s="74" t="e">
        <f>AT39*#REF!</f>
        <v>#REF!</v>
      </c>
      <c r="AV39" s="73">
        <v>34</v>
      </c>
      <c r="AW39" s="145">
        <v>242.33</v>
      </c>
      <c r="AX39" s="75" t="e">
        <f>AW39*#REF!</f>
        <v>#REF!</v>
      </c>
      <c r="AY39" s="93"/>
      <c r="AZ39" s="77">
        <f t="shared" si="17"/>
        <v>182</v>
      </c>
      <c r="BA39" s="77">
        <f t="shared" si="29"/>
        <v>203.58250000000001</v>
      </c>
      <c r="BB39" s="77">
        <f t="shared" si="30"/>
        <v>195</v>
      </c>
      <c r="BC39" s="77">
        <f t="shared" si="31"/>
        <v>242.33</v>
      </c>
      <c r="BD39" s="88"/>
      <c r="BE39" s="89">
        <f t="shared" si="34"/>
        <v>273000</v>
      </c>
      <c r="BF39" s="90">
        <f t="shared" si="34"/>
        <v>305373.75</v>
      </c>
      <c r="BG39" s="91">
        <f t="shared" si="34"/>
        <v>292500</v>
      </c>
      <c r="BH39" s="342">
        <f t="shared" si="32"/>
        <v>195</v>
      </c>
      <c r="BI39" s="82"/>
    </row>
    <row r="40" spans="1:61" ht="48" x14ac:dyDescent="0.25">
      <c r="A40" s="137">
        <v>35</v>
      </c>
      <c r="B40" s="96" t="s">
        <v>94</v>
      </c>
      <c r="C40" s="84" t="s">
        <v>132</v>
      </c>
      <c r="D40" s="85" t="s">
        <v>133</v>
      </c>
      <c r="E40" s="86" t="s">
        <v>100</v>
      </c>
      <c r="F40" s="138"/>
      <c r="G40" s="64">
        <f t="shared" si="19"/>
        <v>0</v>
      </c>
      <c r="H40" s="139">
        <v>170</v>
      </c>
      <c r="I40" s="140">
        <f t="shared" si="33"/>
        <v>0</v>
      </c>
      <c r="J40" s="354">
        <v>10781</v>
      </c>
      <c r="K40" s="68">
        <v>500</v>
      </c>
      <c r="L40" s="141" t="s">
        <v>37</v>
      </c>
      <c r="M40" s="142"/>
      <c r="N40" s="143">
        <f t="shared" si="20"/>
        <v>0</v>
      </c>
      <c r="O40" s="141" t="s">
        <v>37</v>
      </c>
      <c r="P40" s="142"/>
      <c r="Q40" s="143">
        <f t="shared" si="21"/>
        <v>0</v>
      </c>
      <c r="R40" s="141" t="s">
        <v>37</v>
      </c>
      <c r="S40" s="142"/>
      <c r="T40" s="143">
        <f t="shared" si="22"/>
        <v>0</v>
      </c>
      <c r="U40" s="141" t="s">
        <v>37</v>
      </c>
      <c r="V40" s="142"/>
      <c r="W40" s="143">
        <f t="shared" si="23"/>
        <v>0</v>
      </c>
      <c r="X40" s="141" t="s">
        <v>37</v>
      </c>
      <c r="Y40" s="142"/>
      <c r="Z40" s="143">
        <f t="shared" si="24"/>
        <v>0</v>
      </c>
      <c r="AA40" s="141" t="s">
        <v>37</v>
      </c>
      <c r="AB40" s="142"/>
      <c r="AC40" s="143">
        <f t="shared" si="25"/>
        <v>0</v>
      </c>
      <c r="AD40" s="141" t="s">
        <v>37</v>
      </c>
      <c r="AE40" s="142"/>
      <c r="AF40" s="143">
        <f t="shared" si="26"/>
        <v>0</v>
      </c>
      <c r="AG40" s="141" t="s">
        <v>37</v>
      </c>
      <c r="AH40" s="142"/>
      <c r="AI40" s="70">
        <f t="shared" si="27"/>
        <v>0</v>
      </c>
      <c r="AJ40" s="141" t="s">
        <v>37</v>
      </c>
      <c r="AK40" s="142"/>
      <c r="AL40" s="144">
        <f t="shared" si="28"/>
        <v>0</v>
      </c>
      <c r="AM40" s="73">
        <v>35</v>
      </c>
      <c r="AN40" s="74">
        <v>91</v>
      </c>
      <c r="AO40" s="75">
        <f t="shared" si="15"/>
        <v>45500</v>
      </c>
      <c r="AP40" s="73">
        <v>35</v>
      </c>
      <c r="AQ40" s="74">
        <v>200</v>
      </c>
      <c r="AR40" s="92" t="e">
        <f>AQ40*#REF!</f>
        <v>#REF!</v>
      </c>
      <c r="AS40" s="73">
        <v>35</v>
      </c>
      <c r="AT40" s="74">
        <v>140</v>
      </c>
      <c r="AU40" s="74" t="e">
        <f>AT40*#REF!</f>
        <v>#REF!</v>
      </c>
      <c r="AV40" s="73">
        <v>35</v>
      </c>
      <c r="AW40" s="145">
        <v>242.33</v>
      </c>
      <c r="AX40" s="75" t="e">
        <f>AW40*#REF!</f>
        <v>#REF!</v>
      </c>
      <c r="AY40" s="93"/>
      <c r="AZ40" s="77">
        <f t="shared" si="17"/>
        <v>91</v>
      </c>
      <c r="BA40" s="77">
        <f t="shared" si="29"/>
        <v>168.33250000000001</v>
      </c>
      <c r="BB40" s="77">
        <f t="shared" si="30"/>
        <v>170</v>
      </c>
      <c r="BC40" s="77">
        <f t="shared" si="31"/>
        <v>242.33</v>
      </c>
      <c r="BD40" s="88"/>
      <c r="BE40" s="89">
        <f t="shared" si="34"/>
        <v>45500</v>
      </c>
      <c r="BF40" s="90">
        <f t="shared" si="34"/>
        <v>84166.25</v>
      </c>
      <c r="BG40" s="91">
        <f t="shared" si="34"/>
        <v>85000</v>
      </c>
      <c r="BH40" s="342">
        <f t="shared" si="32"/>
        <v>170</v>
      </c>
      <c r="BI40" s="82"/>
    </row>
    <row r="41" spans="1:61" ht="72" x14ac:dyDescent="0.25">
      <c r="A41" s="137">
        <v>36</v>
      </c>
      <c r="B41" s="96" t="s">
        <v>94</v>
      </c>
      <c r="C41" s="84" t="s">
        <v>134</v>
      </c>
      <c r="D41" s="85" t="s">
        <v>135</v>
      </c>
      <c r="E41" s="86" t="s">
        <v>100</v>
      </c>
      <c r="F41" s="138"/>
      <c r="G41" s="64">
        <f t="shared" si="19"/>
        <v>0</v>
      </c>
      <c r="H41" s="139">
        <v>211.17</v>
      </c>
      <c r="I41" s="140">
        <f t="shared" si="33"/>
        <v>0</v>
      </c>
      <c r="J41" s="354">
        <v>10781</v>
      </c>
      <c r="K41" s="68">
        <v>2000</v>
      </c>
      <c r="L41" s="141" t="s">
        <v>37</v>
      </c>
      <c r="M41" s="142"/>
      <c r="N41" s="143">
        <f t="shared" si="20"/>
        <v>0</v>
      </c>
      <c r="O41" s="141" t="s">
        <v>37</v>
      </c>
      <c r="P41" s="142"/>
      <c r="Q41" s="143">
        <f t="shared" si="21"/>
        <v>0</v>
      </c>
      <c r="R41" s="141" t="s">
        <v>37</v>
      </c>
      <c r="S41" s="142"/>
      <c r="T41" s="143">
        <f t="shared" si="22"/>
        <v>0</v>
      </c>
      <c r="U41" s="141" t="s">
        <v>37</v>
      </c>
      <c r="V41" s="142"/>
      <c r="W41" s="143">
        <f t="shared" si="23"/>
        <v>0</v>
      </c>
      <c r="X41" s="141" t="s">
        <v>37</v>
      </c>
      <c r="Y41" s="142"/>
      <c r="Z41" s="143">
        <f t="shared" si="24"/>
        <v>0</v>
      </c>
      <c r="AA41" s="141" t="s">
        <v>37</v>
      </c>
      <c r="AB41" s="142"/>
      <c r="AC41" s="143">
        <f t="shared" si="25"/>
        <v>0</v>
      </c>
      <c r="AD41" s="141" t="s">
        <v>37</v>
      </c>
      <c r="AE41" s="142"/>
      <c r="AF41" s="143">
        <f t="shared" si="26"/>
        <v>0</v>
      </c>
      <c r="AG41" s="141" t="s">
        <v>37</v>
      </c>
      <c r="AH41" s="142"/>
      <c r="AI41" s="70">
        <f t="shared" si="27"/>
        <v>0</v>
      </c>
      <c r="AJ41" s="141" t="s">
        <v>37</v>
      </c>
      <c r="AK41" s="142"/>
      <c r="AL41" s="144">
        <f t="shared" si="28"/>
        <v>0</v>
      </c>
      <c r="AM41" s="73">
        <v>36</v>
      </c>
      <c r="AN41" s="74">
        <v>119</v>
      </c>
      <c r="AO41" s="75">
        <f t="shared" si="15"/>
        <v>238000</v>
      </c>
      <c r="AP41" s="73">
        <v>36</v>
      </c>
      <c r="AQ41" s="74">
        <v>250</v>
      </c>
      <c r="AR41" s="92" t="e">
        <f>AQ41*#REF!</f>
        <v>#REF!</v>
      </c>
      <c r="AS41" s="73">
        <v>36</v>
      </c>
      <c r="AT41" s="74">
        <v>180</v>
      </c>
      <c r="AU41" s="74" t="e">
        <f>AT41*#REF!</f>
        <v>#REF!</v>
      </c>
      <c r="AV41" s="73">
        <v>36</v>
      </c>
      <c r="AW41" s="145">
        <v>242.33</v>
      </c>
      <c r="AX41" s="75" t="e">
        <f>AW41*#REF!</f>
        <v>#REF!</v>
      </c>
      <c r="AY41" s="93"/>
      <c r="AZ41" s="77">
        <f t="shared" si="17"/>
        <v>119</v>
      </c>
      <c r="BA41" s="77">
        <f t="shared" si="29"/>
        <v>197.83250000000001</v>
      </c>
      <c r="BB41" s="77">
        <f t="shared" si="30"/>
        <v>211.16500000000002</v>
      </c>
      <c r="BC41" s="77">
        <f t="shared" si="31"/>
        <v>250</v>
      </c>
      <c r="BD41" s="88"/>
      <c r="BE41" s="89">
        <f t="shared" si="34"/>
        <v>238000</v>
      </c>
      <c r="BF41" s="90">
        <f t="shared" si="34"/>
        <v>395665</v>
      </c>
      <c r="BG41" s="91">
        <f t="shared" si="34"/>
        <v>422330.00000000006</v>
      </c>
      <c r="BH41" s="342">
        <f t="shared" si="32"/>
        <v>211.16500000000002</v>
      </c>
      <c r="BI41" s="82"/>
    </row>
    <row r="42" spans="1:61" ht="60" x14ac:dyDescent="0.25">
      <c r="A42" s="137">
        <v>37</v>
      </c>
      <c r="B42" s="96" t="s">
        <v>94</v>
      </c>
      <c r="C42" s="84" t="s">
        <v>136</v>
      </c>
      <c r="D42" s="85" t="s">
        <v>137</v>
      </c>
      <c r="E42" s="86" t="s">
        <v>100</v>
      </c>
      <c r="F42" s="138"/>
      <c r="G42" s="64">
        <f t="shared" si="19"/>
        <v>0</v>
      </c>
      <c r="H42" s="139">
        <v>221.17</v>
      </c>
      <c r="I42" s="140">
        <f t="shared" si="33"/>
        <v>0</v>
      </c>
      <c r="J42" s="354">
        <v>10781</v>
      </c>
      <c r="K42" s="68">
        <v>1400</v>
      </c>
      <c r="L42" s="141" t="s">
        <v>37</v>
      </c>
      <c r="M42" s="142"/>
      <c r="N42" s="143">
        <f t="shared" si="20"/>
        <v>0</v>
      </c>
      <c r="O42" s="141" t="s">
        <v>37</v>
      </c>
      <c r="P42" s="142"/>
      <c r="Q42" s="143">
        <f t="shared" si="21"/>
        <v>0</v>
      </c>
      <c r="R42" s="141" t="s">
        <v>37</v>
      </c>
      <c r="S42" s="142"/>
      <c r="T42" s="143">
        <f t="shared" si="22"/>
        <v>0</v>
      </c>
      <c r="U42" s="141" t="s">
        <v>37</v>
      </c>
      <c r="V42" s="142"/>
      <c r="W42" s="143">
        <f t="shared" si="23"/>
        <v>0</v>
      </c>
      <c r="X42" s="141" t="s">
        <v>37</v>
      </c>
      <c r="Y42" s="142"/>
      <c r="Z42" s="143">
        <f t="shared" si="24"/>
        <v>0</v>
      </c>
      <c r="AA42" s="141" t="s">
        <v>37</v>
      </c>
      <c r="AB42" s="142"/>
      <c r="AC42" s="143">
        <f t="shared" si="25"/>
        <v>0</v>
      </c>
      <c r="AD42" s="141" t="s">
        <v>37</v>
      </c>
      <c r="AE42" s="142"/>
      <c r="AF42" s="143">
        <f t="shared" si="26"/>
        <v>0</v>
      </c>
      <c r="AG42" s="141" t="s">
        <v>37</v>
      </c>
      <c r="AH42" s="142"/>
      <c r="AI42" s="70">
        <f t="shared" si="27"/>
        <v>0</v>
      </c>
      <c r="AJ42" s="141" t="s">
        <v>37</v>
      </c>
      <c r="AK42" s="142"/>
      <c r="AL42" s="144">
        <f t="shared" si="28"/>
        <v>0</v>
      </c>
      <c r="AM42" s="73">
        <v>37</v>
      </c>
      <c r="AN42" s="74">
        <v>168</v>
      </c>
      <c r="AO42" s="75">
        <f t="shared" si="15"/>
        <v>235200</v>
      </c>
      <c r="AP42" s="73">
        <v>37</v>
      </c>
      <c r="AQ42" s="74">
        <v>250</v>
      </c>
      <c r="AR42" s="92" t="e">
        <f>AQ42*#REF!</f>
        <v>#REF!</v>
      </c>
      <c r="AS42" s="73">
        <v>37</v>
      </c>
      <c r="AT42" s="74">
        <v>200</v>
      </c>
      <c r="AU42" s="74" t="e">
        <f>AT42*#REF!</f>
        <v>#REF!</v>
      </c>
      <c r="AV42" s="73">
        <v>37</v>
      </c>
      <c r="AW42" s="145">
        <v>242.33</v>
      </c>
      <c r="AX42" s="75" t="e">
        <f>AW42*#REF!</f>
        <v>#REF!</v>
      </c>
      <c r="AY42" s="93"/>
      <c r="AZ42" s="77">
        <f t="shared" si="17"/>
        <v>168</v>
      </c>
      <c r="BA42" s="77">
        <f t="shared" si="29"/>
        <v>215.08250000000001</v>
      </c>
      <c r="BB42" s="77">
        <f t="shared" si="30"/>
        <v>221.16500000000002</v>
      </c>
      <c r="BC42" s="77">
        <f t="shared" si="31"/>
        <v>250</v>
      </c>
      <c r="BD42" s="88"/>
      <c r="BE42" s="89">
        <f t="shared" si="34"/>
        <v>235200</v>
      </c>
      <c r="BF42" s="90">
        <f t="shared" si="34"/>
        <v>301115.5</v>
      </c>
      <c r="BG42" s="91">
        <f t="shared" si="34"/>
        <v>309631</v>
      </c>
      <c r="BH42" s="342">
        <f t="shared" si="32"/>
        <v>221.16500000000002</v>
      </c>
      <c r="BI42" s="82"/>
    </row>
    <row r="43" spans="1:61" ht="72" x14ac:dyDescent="0.25">
      <c r="A43" s="137">
        <v>38</v>
      </c>
      <c r="B43" s="96" t="s">
        <v>94</v>
      </c>
      <c r="C43" s="84" t="s">
        <v>138</v>
      </c>
      <c r="D43" s="85" t="s">
        <v>139</v>
      </c>
      <c r="E43" s="86" t="s">
        <v>62</v>
      </c>
      <c r="F43" s="138"/>
      <c r="G43" s="64">
        <f t="shared" si="19"/>
        <v>0</v>
      </c>
      <c r="H43" s="139">
        <v>566.23</v>
      </c>
      <c r="I43" s="140">
        <f t="shared" si="33"/>
        <v>0</v>
      </c>
      <c r="J43" s="354">
        <v>21164</v>
      </c>
      <c r="K43" s="68">
        <v>50</v>
      </c>
      <c r="L43" s="141" t="s">
        <v>37</v>
      </c>
      <c r="M43" s="142"/>
      <c r="N43" s="143">
        <f t="shared" si="20"/>
        <v>0</v>
      </c>
      <c r="O43" s="141" t="s">
        <v>37</v>
      </c>
      <c r="P43" s="142"/>
      <c r="Q43" s="143">
        <f t="shared" si="21"/>
        <v>0</v>
      </c>
      <c r="R43" s="141" t="s">
        <v>37</v>
      </c>
      <c r="S43" s="142"/>
      <c r="T43" s="143">
        <f t="shared" si="22"/>
        <v>0</v>
      </c>
      <c r="U43" s="141" t="s">
        <v>37</v>
      </c>
      <c r="V43" s="142"/>
      <c r="W43" s="143">
        <f t="shared" si="23"/>
        <v>0</v>
      </c>
      <c r="X43" s="141" t="s">
        <v>37</v>
      </c>
      <c r="Y43" s="142"/>
      <c r="Z43" s="143">
        <f t="shared" si="24"/>
        <v>0</v>
      </c>
      <c r="AA43" s="71">
        <v>38</v>
      </c>
      <c r="AB43" s="70">
        <v>553.69000000000005</v>
      </c>
      <c r="AC43" s="143">
        <f t="shared" si="25"/>
        <v>27684.500000000004</v>
      </c>
      <c r="AD43" s="141" t="s">
        <v>37</v>
      </c>
      <c r="AE43" s="142"/>
      <c r="AF43" s="143">
        <f t="shared" si="26"/>
        <v>0</v>
      </c>
      <c r="AG43" s="141" t="s">
        <v>37</v>
      </c>
      <c r="AH43" s="142"/>
      <c r="AI43" s="70">
        <f t="shared" si="27"/>
        <v>0</v>
      </c>
      <c r="AJ43" s="141" t="s">
        <v>37</v>
      </c>
      <c r="AK43" s="142"/>
      <c r="AL43" s="144">
        <f t="shared" si="28"/>
        <v>0</v>
      </c>
      <c r="AM43" s="73">
        <v>38</v>
      </c>
      <c r="AN43" s="74">
        <v>490</v>
      </c>
      <c r="AO43" s="75">
        <f t="shared" si="15"/>
        <v>24500</v>
      </c>
      <c r="AP43" s="73">
        <v>38</v>
      </c>
      <c r="AQ43" s="74">
        <v>600</v>
      </c>
      <c r="AR43" s="92" t="e">
        <f>AQ43*#REF!</f>
        <v>#REF!</v>
      </c>
      <c r="AS43" s="73">
        <v>38</v>
      </c>
      <c r="AT43" s="74">
        <v>545</v>
      </c>
      <c r="AU43" s="74" t="e">
        <f>AT43*#REF!</f>
        <v>#REF!</v>
      </c>
      <c r="AV43" s="73">
        <v>38</v>
      </c>
      <c r="AW43" s="145">
        <v>969.31</v>
      </c>
      <c r="AX43" s="75" t="e">
        <f>AW43*#REF!</f>
        <v>#REF!</v>
      </c>
      <c r="AY43" s="93"/>
      <c r="AZ43" s="77">
        <f t="shared" si="17"/>
        <v>490</v>
      </c>
      <c r="BA43" s="77">
        <f t="shared" si="29"/>
        <v>631.6</v>
      </c>
      <c r="BB43" s="77">
        <f t="shared" si="30"/>
        <v>553.69000000000005</v>
      </c>
      <c r="BC43" s="77">
        <f t="shared" si="31"/>
        <v>969.31</v>
      </c>
      <c r="BD43" s="88"/>
      <c r="BE43" s="89">
        <f t="shared" si="34"/>
        <v>24500</v>
      </c>
      <c r="BF43" s="90">
        <f t="shared" si="34"/>
        <v>31580</v>
      </c>
      <c r="BG43" s="91">
        <f t="shared" si="34"/>
        <v>27684.500000000004</v>
      </c>
      <c r="BH43" s="342">
        <f t="shared" si="32"/>
        <v>566.23</v>
      </c>
      <c r="BI43" s="82"/>
    </row>
    <row r="44" spans="1:61" ht="72" x14ac:dyDescent="0.25">
      <c r="A44" s="137">
        <v>39</v>
      </c>
      <c r="B44" s="96" t="s">
        <v>94</v>
      </c>
      <c r="C44" s="84" t="s">
        <v>140</v>
      </c>
      <c r="D44" s="85" t="s">
        <v>141</v>
      </c>
      <c r="E44" s="86" t="s">
        <v>62</v>
      </c>
      <c r="F44" s="138"/>
      <c r="G44" s="64">
        <f t="shared" si="19"/>
        <v>0</v>
      </c>
      <c r="H44" s="139">
        <v>725</v>
      </c>
      <c r="I44" s="140">
        <f t="shared" si="33"/>
        <v>0</v>
      </c>
      <c r="J44" s="354">
        <v>21164</v>
      </c>
      <c r="K44" s="68">
        <v>50</v>
      </c>
      <c r="L44" s="141" t="s">
        <v>37</v>
      </c>
      <c r="M44" s="142"/>
      <c r="N44" s="143">
        <f t="shared" si="20"/>
        <v>0</v>
      </c>
      <c r="O44" s="71">
        <v>257</v>
      </c>
      <c r="P44" s="70">
        <v>248.13</v>
      </c>
      <c r="Q44" s="143">
        <f t="shared" si="21"/>
        <v>12406.5</v>
      </c>
      <c r="R44" s="141" t="s">
        <v>37</v>
      </c>
      <c r="S44" s="142"/>
      <c r="T44" s="143">
        <f t="shared" si="22"/>
        <v>0</v>
      </c>
      <c r="U44" s="141" t="s">
        <v>37</v>
      </c>
      <c r="V44" s="142"/>
      <c r="W44" s="143">
        <f t="shared" si="23"/>
        <v>0</v>
      </c>
      <c r="X44" s="71">
        <v>27</v>
      </c>
      <c r="Y44" s="70">
        <v>450</v>
      </c>
      <c r="Z44" s="143">
        <f t="shared" si="24"/>
        <v>22500</v>
      </c>
      <c r="AA44" s="141" t="s">
        <v>37</v>
      </c>
      <c r="AB44" s="142"/>
      <c r="AC44" s="143">
        <f t="shared" si="25"/>
        <v>0</v>
      </c>
      <c r="AD44" s="141" t="s">
        <v>37</v>
      </c>
      <c r="AE44" s="142"/>
      <c r="AF44" s="143">
        <f t="shared" si="26"/>
        <v>0</v>
      </c>
      <c r="AG44" s="141" t="s">
        <v>37</v>
      </c>
      <c r="AH44" s="142"/>
      <c r="AI44" s="70">
        <f t="shared" si="27"/>
        <v>0</v>
      </c>
      <c r="AJ44" s="141" t="s">
        <v>37</v>
      </c>
      <c r="AK44" s="142"/>
      <c r="AL44" s="144">
        <f t="shared" si="28"/>
        <v>0</v>
      </c>
      <c r="AM44" s="73">
        <v>39</v>
      </c>
      <c r="AN44" s="74">
        <v>1050</v>
      </c>
      <c r="AO44" s="75">
        <f t="shared" si="15"/>
        <v>52500</v>
      </c>
      <c r="AP44" s="73">
        <v>39</v>
      </c>
      <c r="AQ44" s="74">
        <v>700</v>
      </c>
      <c r="AR44" s="92" t="e">
        <f>AQ44*#REF!</f>
        <v>#REF!</v>
      </c>
      <c r="AS44" s="73">
        <v>39</v>
      </c>
      <c r="AT44" s="74">
        <v>700</v>
      </c>
      <c r="AU44" s="74" t="e">
        <f>AT44*#REF!</f>
        <v>#REF!</v>
      </c>
      <c r="AV44" s="73">
        <v>39</v>
      </c>
      <c r="AW44" s="145">
        <v>1534.73</v>
      </c>
      <c r="AX44" s="75" t="e">
        <f>AW44*#REF!</f>
        <v>#REF!</v>
      </c>
      <c r="AY44" s="93"/>
      <c r="AZ44" s="77">
        <f t="shared" si="17"/>
        <v>248.13</v>
      </c>
      <c r="BA44" s="77">
        <f t="shared" si="29"/>
        <v>780.4766666666668</v>
      </c>
      <c r="BB44" s="77">
        <f t="shared" si="30"/>
        <v>700</v>
      </c>
      <c r="BC44" s="77">
        <f t="shared" si="31"/>
        <v>1534.73</v>
      </c>
      <c r="BD44" s="88"/>
      <c r="BE44" s="89">
        <f t="shared" si="34"/>
        <v>12406.5</v>
      </c>
      <c r="BF44" s="90">
        <f t="shared" si="34"/>
        <v>39023.833333333343</v>
      </c>
      <c r="BG44" s="91">
        <f t="shared" si="34"/>
        <v>35000</v>
      </c>
      <c r="BH44" s="342">
        <f t="shared" si="32"/>
        <v>725.00000000000011</v>
      </c>
      <c r="BI44" s="82"/>
    </row>
    <row r="45" spans="1:61" ht="72" x14ac:dyDescent="0.25">
      <c r="A45" s="137">
        <v>40</v>
      </c>
      <c r="B45" s="96" t="s">
        <v>94</v>
      </c>
      <c r="C45" s="84" t="s">
        <v>142</v>
      </c>
      <c r="D45" s="85" t="s">
        <v>143</v>
      </c>
      <c r="E45" s="86" t="s">
        <v>62</v>
      </c>
      <c r="F45" s="138"/>
      <c r="G45" s="64">
        <f t="shared" si="19"/>
        <v>0</v>
      </c>
      <c r="H45" s="139">
        <v>1506.67</v>
      </c>
      <c r="I45" s="140">
        <f t="shared" si="33"/>
        <v>0</v>
      </c>
      <c r="J45" s="354">
        <v>21164</v>
      </c>
      <c r="K45" s="68">
        <v>75</v>
      </c>
      <c r="L45" s="151">
        <v>145</v>
      </c>
      <c r="M45" s="70">
        <v>670</v>
      </c>
      <c r="N45" s="143">
        <f t="shared" si="20"/>
        <v>50250</v>
      </c>
      <c r="O45" s="141" t="s">
        <v>37</v>
      </c>
      <c r="P45" s="142"/>
      <c r="Q45" s="143">
        <f t="shared" si="21"/>
        <v>0</v>
      </c>
      <c r="R45" s="141" t="s">
        <v>37</v>
      </c>
      <c r="S45" s="142"/>
      <c r="T45" s="143">
        <f t="shared" si="22"/>
        <v>0</v>
      </c>
      <c r="U45" s="71" t="s">
        <v>144</v>
      </c>
      <c r="V45" s="70">
        <v>580</v>
      </c>
      <c r="W45" s="143">
        <f t="shared" si="23"/>
        <v>43500</v>
      </c>
      <c r="X45" s="71">
        <v>26</v>
      </c>
      <c r="Y45" s="70">
        <v>700</v>
      </c>
      <c r="Z45" s="143">
        <f t="shared" si="24"/>
        <v>52500</v>
      </c>
      <c r="AA45" s="141" t="s">
        <v>37</v>
      </c>
      <c r="AB45" s="142"/>
      <c r="AC45" s="143">
        <f t="shared" si="25"/>
        <v>0</v>
      </c>
      <c r="AD45" s="141" t="s">
        <v>37</v>
      </c>
      <c r="AE45" s="142"/>
      <c r="AF45" s="143">
        <f t="shared" si="26"/>
        <v>0</v>
      </c>
      <c r="AG45" s="141" t="s">
        <v>37</v>
      </c>
      <c r="AH45" s="142"/>
      <c r="AI45" s="70">
        <f t="shared" si="27"/>
        <v>0</v>
      </c>
      <c r="AJ45" s="71" t="s">
        <v>145</v>
      </c>
      <c r="AK45" s="70">
        <v>750</v>
      </c>
      <c r="AL45" s="144">
        <f t="shared" si="28"/>
        <v>56250</v>
      </c>
      <c r="AM45" s="73">
        <v>40</v>
      </c>
      <c r="AN45" s="74">
        <v>3920</v>
      </c>
      <c r="AO45" s="75">
        <f t="shared" si="15"/>
        <v>294000</v>
      </c>
      <c r="AP45" s="73">
        <v>40</v>
      </c>
      <c r="AQ45" s="74">
        <v>1500</v>
      </c>
      <c r="AR45" s="92" t="e">
        <f>AQ45*#REF!</f>
        <v>#REF!</v>
      </c>
      <c r="AS45" s="73">
        <v>40</v>
      </c>
      <c r="AT45" s="74">
        <v>1500</v>
      </c>
      <c r="AU45" s="74" t="e">
        <f>AT45*#REF!</f>
        <v>#REF!</v>
      </c>
      <c r="AV45" s="73">
        <v>40</v>
      </c>
      <c r="AW45" s="145">
        <v>12924.07</v>
      </c>
      <c r="AX45" s="75" t="e">
        <f>AW45*#REF!</f>
        <v>#REF!</v>
      </c>
      <c r="AY45" s="93"/>
      <c r="AZ45" s="77">
        <f t="shared" si="17"/>
        <v>580</v>
      </c>
      <c r="BA45" s="77">
        <f t="shared" si="29"/>
        <v>2818.00875</v>
      </c>
      <c r="BB45" s="77">
        <f t="shared" si="30"/>
        <v>1125</v>
      </c>
      <c r="BC45" s="77">
        <f t="shared" si="31"/>
        <v>12924.07</v>
      </c>
      <c r="BD45" s="88"/>
      <c r="BE45" s="89">
        <f t="shared" si="34"/>
        <v>43500</v>
      </c>
      <c r="BF45" s="90">
        <f t="shared" si="34"/>
        <v>211350.65625</v>
      </c>
      <c r="BG45" s="91">
        <f t="shared" si="34"/>
        <v>84375</v>
      </c>
      <c r="BH45" s="342">
        <f t="shared" si="32"/>
        <v>1506.6666666666667</v>
      </c>
      <c r="BI45" s="82"/>
    </row>
    <row r="46" spans="1:61" ht="108" x14ac:dyDescent="0.25">
      <c r="A46" s="137">
        <v>41</v>
      </c>
      <c r="B46" s="152" t="s">
        <v>94</v>
      </c>
      <c r="C46" s="153" t="s">
        <v>146</v>
      </c>
      <c r="D46" s="154" t="s">
        <v>147</v>
      </c>
      <c r="E46" s="155" t="s">
        <v>100</v>
      </c>
      <c r="F46" s="138"/>
      <c r="G46" s="64">
        <f t="shared" si="19"/>
        <v>0</v>
      </c>
      <c r="H46" s="139">
        <v>156.27000000000001</v>
      </c>
      <c r="I46" s="140">
        <f t="shared" si="33"/>
        <v>0</v>
      </c>
      <c r="J46" s="355">
        <v>21164</v>
      </c>
      <c r="K46" s="105">
        <v>5000</v>
      </c>
      <c r="L46" s="156" t="s">
        <v>37</v>
      </c>
      <c r="M46" s="157"/>
      <c r="N46" s="158">
        <f t="shared" si="20"/>
        <v>0</v>
      </c>
      <c r="O46" s="108">
        <v>258</v>
      </c>
      <c r="P46" s="107">
        <v>25</v>
      </c>
      <c r="Q46" s="158">
        <f t="shared" si="21"/>
        <v>125000</v>
      </c>
      <c r="R46" s="108">
        <v>666</v>
      </c>
      <c r="S46" s="107">
        <v>43.34</v>
      </c>
      <c r="T46" s="158">
        <f t="shared" si="22"/>
        <v>216700.00000000003</v>
      </c>
      <c r="U46" s="156" t="s">
        <v>37</v>
      </c>
      <c r="V46" s="157"/>
      <c r="W46" s="158">
        <f t="shared" si="23"/>
        <v>0</v>
      </c>
      <c r="X46" s="108">
        <v>28</v>
      </c>
      <c r="Y46" s="107">
        <v>40</v>
      </c>
      <c r="Z46" s="158">
        <f t="shared" si="24"/>
        <v>200000</v>
      </c>
      <c r="AA46" s="156" t="s">
        <v>37</v>
      </c>
      <c r="AB46" s="157"/>
      <c r="AC46" s="158">
        <f t="shared" si="25"/>
        <v>0</v>
      </c>
      <c r="AD46" s="156" t="s">
        <v>37</v>
      </c>
      <c r="AE46" s="157"/>
      <c r="AF46" s="158">
        <f t="shared" si="26"/>
        <v>0</v>
      </c>
      <c r="AG46" s="156" t="s">
        <v>37</v>
      </c>
      <c r="AH46" s="157"/>
      <c r="AI46" s="107">
        <f t="shared" si="27"/>
        <v>0</v>
      </c>
      <c r="AJ46" s="156" t="s">
        <v>37</v>
      </c>
      <c r="AK46" s="157"/>
      <c r="AL46" s="159">
        <f t="shared" si="28"/>
        <v>0</v>
      </c>
      <c r="AM46" s="73">
        <v>41</v>
      </c>
      <c r="AN46" s="74">
        <v>168</v>
      </c>
      <c r="AO46" s="75">
        <f t="shared" si="15"/>
        <v>840000</v>
      </c>
      <c r="AP46" s="73">
        <v>41</v>
      </c>
      <c r="AQ46" s="74">
        <v>300</v>
      </c>
      <c r="AR46" s="92" t="e">
        <f>AQ46*#REF!</f>
        <v>#REF!</v>
      </c>
      <c r="AS46" s="73">
        <v>41</v>
      </c>
      <c r="AT46" s="74">
        <v>230</v>
      </c>
      <c r="AU46" s="74" t="e">
        <f>AT46*#REF!</f>
        <v>#REF!</v>
      </c>
      <c r="AV46" s="73">
        <v>41</v>
      </c>
      <c r="AW46" s="145">
        <v>3877.22</v>
      </c>
      <c r="AX46" s="75" t="e">
        <f>AW46*#REF!</f>
        <v>#REF!</v>
      </c>
      <c r="AY46" s="93"/>
      <c r="AZ46" s="77">
        <f t="shared" si="17"/>
        <v>25</v>
      </c>
      <c r="BA46" s="77">
        <f t="shared" si="29"/>
        <v>669.07999999999993</v>
      </c>
      <c r="BB46" s="77">
        <f t="shared" si="30"/>
        <v>168</v>
      </c>
      <c r="BC46" s="77">
        <f t="shared" si="31"/>
        <v>3877.22</v>
      </c>
      <c r="BD46" s="88"/>
      <c r="BE46" s="100">
        <f t="shared" si="34"/>
        <v>125000</v>
      </c>
      <c r="BF46" s="101">
        <f t="shared" si="34"/>
        <v>3345399.9999999995</v>
      </c>
      <c r="BG46" s="102">
        <f t="shared" si="34"/>
        <v>840000</v>
      </c>
      <c r="BH46" s="342">
        <f t="shared" si="32"/>
        <v>156.26799999999994</v>
      </c>
      <c r="BI46" s="82"/>
    </row>
    <row r="47" spans="1:61" x14ac:dyDescent="0.25">
      <c r="A47" s="160"/>
      <c r="B47" s="161"/>
      <c r="C47" s="162"/>
      <c r="D47" s="163" t="s">
        <v>148</v>
      </c>
      <c r="E47" s="164"/>
      <c r="F47" s="165"/>
      <c r="G47" s="165"/>
      <c r="H47" s="166"/>
      <c r="I47" s="167">
        <f>SUM(I26:I46)</f>
        <v>0</v>
      </c>
      <c r="J47" s="356"/>
      <c r="K47" s="168"/>
      <c r="L47" s="169"/>
      <c r="M47" s="169"/>
      <c r="N47" s="169"/>
      <c r="O47" s="169"/>
      <c r="P47" s="169"/>
      <c r="Q47" s="169"/>
      <c r="R47" s="169"/>
      <c r="S47" s="169"/>
      <c r="T47" s="169"/>
      <c r="U47" s="169"/>
      <c r="V47" s="169"/>
      <c r="W47" s="169"/>
      <c r="X47" s="169"/>
      <c r="Y47" s="169"/>
      <c r="Z47" s="169"/>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1"/>
      <c r="AY47" s="170"/>
      <c r="AZ47" s="124"/>
      <c r="BA47" s="124"/>
      <c r="BB47" s="124"/>
      <c r="BC47" s="124"/>
      <c r="BD47" s="170"/>
      <c r="BE47" s="172">
        <f>SUM(BE26:BE46)</f>
        <v>1710561.5</v>
      </c>
      <c r="BF47" s="172">
        <f t="shared" ref="BF47:BG47" si="35">SUM(BF26:BF46)</f>
        <v>9115798.9531475455</v>
      </c>
      <c r="BG47" s="172">
        <f t="shared" si="35"/>
        <v>5248571.5</v>
      </c>
      <c r="BH47" s="124"/>
      <c r="BI47" s="82"/>
    </row>
    <row r="48" spans="1:61" x14ac:dyDescent="0.25">
      <c r="A48" s="173"/>
      <c r="B48" s="44"/>
      <c r="C48" s="44"/>
      <c r="D48" s="45" t="s">
        <v>149</v>
      </c>
      <c r="E48" s="174"/>
      <c r="F48" s="175"/>
      <c r="G48" s="175"/>
      <c r="H48" s="176"/>
      <c r="I48" s="177"/>
      <c r="J48" s="178"/>
      <c r="K48" s="179"/>
      <c r="L48" s="178"/>
      <c r="M48" s="178"/>
      <c r="N48" s="178"/>
      <c r="O48" s="178"/>
      <c r="P48" s="178"/>
      <c r="Q48" s="178"/>
      <c r="R48" s="178"/>
      <c r="S48" s="178"/>
      <c r="T48" s="178"/>
      <c r="U48" s="178"/>
      <c r="V48" s="178"/>
      <c r="W48" s="178"/>
      <c r="X48" s="178"/>
      <c r="Y48" s="178"/>
      <c r="Z48" s="178"/>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80"/>
      <c r="AY48" s="181"/>
      <c r="AZ48" s="181"/>
      <c r="BA48" s="181"/>
      <c r="BB48" s="181"/>
      <c r="BC48" s="181"/>
      <c r="BD48" s="181"/>
      <c r="BE48" s="182"/>
      <c r="BF48" s="182"/>
      <c r="BG48" s="182"/>
      <c r="BH48" s="345"/>
      <c r="BI48" s="82"/>
    </row>
    <row r="49" spans="1:61" ht="72" x14ac:dyDescent="0.25">
      <c r="A49" s="59">
        <v>42</v>
      </c>
      <c r="B49" s="60" t="s">
        <v>150</v>
      </c>
      <c r="C49" s="84" t="s">
        <v>151</v>
      </c>
      <c r="D49" s="62" t="s">
        <v>152</v>
      </c>
      <c r="E49" s="63" t="s">
        <v>153</v>
      </c>
      <c r="F49" s="64"/>
      <c r="G49" s="64">
        <f t="shared" ref="G49:G54" si="36">SUM(F49:F49)</f>
        <v>0</v>
      </c>
      <c r="H49" s="183">
        <v>240.4</v>
      </c>
      <c r="I49" s="184">
        <f>G49*H49</f>
        <v>0</v>
      </c>
      <c r="J49" s="357">
        <v>13099</v>
      </c>
      <c r="K49" s="185">
        <v>1000</v>
      </c>
      <c r="L49" s="186" t="s">
        <v>37</v>
      </c>
      <c r="M49" s="187"/>
      <c r="N49" s="188">
        <f t="shared" ref="N49:N54" si="37">M49*K49</f>
        <v>0</v>
      </c>
      <c r="O49" s="186" t="s">
        <v>37</v>
      </c>
      <c r="P49" s="187"/>
      <c r="Q49" s="188">
        <f t="shared" ref="Q49:Q85" si="38">P49*K49</f>
        <v>0</v>
      </c>
      <c r="R49" s="186" t="s">
        <v>37</v>
      </c>
      <c r="S49" s="187"/>
      <c r="T49" s="188">
        <f t="shared" ref="T49:T85" si="39">S49*K49</f>
        <v>0</v>
      </c>
      <c r="U49" s="186" t="s">
        <v>37</v>
      </c>
      <c r="V49" s="187"/>
      <c r="W49" s="188">
        <f t="shared" ref="W49:W85" si="40">V49*K49</f>
        <v>0</v>
      </c>
      <c r="X49" s="186" t="s">
        <v>37</v>
      </c>
      <c r="Y49" s="187"/>
      <c r="Z49" s="188">
        <f t="shared" ref="Z49:Z85" si="41">Y49*K49</f>
        <v>0</v>
      </c>
      <c r="AA49" s="186" t="s">
        <v>37</v>
      </c>
      <c r="AB49" s="187"/>
      <c r="AC49" s="188">
        <f t="shared" ref="AC49:AC85" si="42">AB49*K49</f>
        <v>0</v>
      </c>
      <c r="AD49" s="186" t="s">
        <v>37</v>
      </c>
      <c r="AE49" s="187"/>
      <c r="AF49" s="188">
        <f t="shared" ref="AF49:AF85" si="43">AE49*K49</f>
        <v>0</v>
      </c>
      <c r="AG49" s="186" t="s">
        <v>37</v>
      </c>
      <c r="AH49" s="187"/>
      <c r="AI49" s="188">
        <f t="shared" ref="AI49:AI85" si="44">AH49*K49</f>
        <v>0</v>
      </c>
      <c r="AJ49" s="186" t="s">
        <v>37</v>
      </c>
      <c r="AK49" s="187"/>
      <c r="AL49" s="189">
        <f t="shared" ref="AL49:AL54" si="45">AK49*K49</f>
        <v>0</v>
      </c>
      <c r="AM49" s="73">
        <v>42</v>
      </c>
      <c r="AN49" s="74">
        <v>189</v>
      </c>
      <c r="AO49" s="75">
        <f t="shared" si="15"/>
        <v>189000</v>
      </c>
      <c r="AP49" s="73">
        <v>42</v>
      </c>
      <c r="AQ49" s="74">
        <v>370</v>
      </c>
      <c r="AR49" s="92" t="e">
        <f>AQ49*#REF!</f>
        <v>#REF!</v>
      </c>
      <c r="AS49" s="73">
        <v>42</v>
      </c>
      <c r="AT49" s="74">
        <v>190</v>
      </c>
      <c r="AU49" s="74" t="e">
        <f>AT49*#REF!</f>
        <v>#REF!</v>
      </c>
      <c r="AV49" s="73">
        <v>42</v>
      </c>
      <c r="AW49" s="145">
        <v>290.79000000000002</v>
      </c>
      <c r="AX49" s="190" t="e">
        <f>AW49*#REF!</f>
        <v>#REF!</v>
      </c>
      <c r="AY49" s="191"/>
      <c r="AZ49" s="192">
        <f t="shared" si="17"/>
        <v>189</v>
      </c>
      <c r="BA49" s="192">
        <f t="shared" ref="BA49:BA54" si="46">AVERAGE(AK49,AH49,AE49,AB49,Y49,V49,S49,P49,M49,AN49,AQ49,AT49,AW49)</f>
        <v>259.94749999999999</v>
      </c>
      <c r="BB49" s="192">
        <f t="shared" ref="BB49:BB54" si="47">MEDIAN(AK49,AH49,AE49,AB49,Y49,V49,S49,P49,M49,AN49,AQ49,AT49,AW49)</f>
        <v>240.39500000000001</v>
      </c>
      <c r="BC49" s="192">
        <f t="shared" ref="BC49:BC54" si="48">MAX(AK49,AH49,AE49,AB49,Y49,V49,S49,P49,M49,AN49,AQ49,AT49,AW49)</f>
        <v>370</v>
      </c>
      <c r="BD49" s="88"/>
      <c r="BE49" s="193">
        <f>AZ49*$K49</f>
        <v>189000</v>
      </c>
      <c r="BF49" s="80">
        <f>BA49*$K49</f>
        <v>259947.5</v>
      </c>
      <c r="BG49" s="194">
        <f>BB49*$K49</f>
        <v>240395</v>
      </c>
      <c r="BH49" s="341">
        <f t="shared" ref="BH49:BH54" si="49">(SUM(M49,P49,S49,V49,Y49,AB49,AE49,AH49,AK49,AN49,AQ49,AT49,AW49)-MAX(M49,P49,S49,V49,Y49,AB49,AE49,AH49,AK49,AN49,AQ49,AT49,AW49)-MIN(M49,P49,S49,V49,Y49,AB49,AE49,AH49,AK49,AN49,AQ49,AT49,AW49))/(COUNT(M49,P49,S49,V49,Y49,AB49,AE49,AH49,AK49,AN49,AQ49,AT49,AW49)-2)</f>
        <v>240.39499999999998</v>
      </c>
      <c r="BI49" s="82"/>
    </row>
    <row r="50" spans="1:61" ht="72" x14ac:dyDescent="0.25">
      <c r="A50" s="137">
        <v>43</v>
      </c>
      <c r="B50" s="83" t="s">
        <v>150</v>
      </c>
      <c r="C50" s="84" t="s">
        <v>154</v>
      </c>
      <c r="D50" s="85" t="s">
        <v>155</v>
      </c>
      <c r="E50" s="86" t="s">
        <v>156</v>
      </c>
      <c r="F50" s="64"/>
      <c r="G50" s="64">
        <f t="shared" si="36"/>
        <v>0</v>
      </c>
      <c r="H50" s="183">
        <v>107.36</v>
      </c>
      <c r="I50" s="184">
        <f t="shared" ref="I50:I53" si="50">G50*H50</f>
        <v>0</v>
      </c>
      <c r="J50" s="351">
        <v>8914</v>
      </c>
      <c r="K50" s="195">
        <v>1600</v>
      </c>
      <c r="L50" s="151">
        <v>215</v>
      </c>
      <c r="M50" s="70">
        <v>220</v>
      </c>
      <c r="N50" s="143">
        <f t="shared" si="37"/>
        <v>352000</v>
      </c>
      <c r="O50" s="151">
        <v>182</v>
      </c>
      <c r="P50" s="70">
        <v>30</v>
      </c>
      <c r="Q50" s="143">
        <f t="shared" si="38"/>
        <v>48000</v>
      </c>
      <c r="R50" s="141" t="s">
        <v>37</v>
      </c>
      <c r="S50" s="142"/>
      <c r="T50" s="143">
        <f t="shared" si="39"/>
        <v>0</v>
      </c>
      <c r="U50" s="151" t="s">
        <v>157</v>
      </c>
      <c r="V50" s="70">
        <v>30</v>
      </c>
      <c r="W50" s="143">
        <f t="shared" si="40"/>
        <v>48000</v>
      </c>
      <c r="X50" s="151">
        <v>132</v>
      </c>
      <c r="Y50" s="70">
        <v>45</v>
      </c>
      <c r="Z50" s="143">
        <f t="shared" si="41"/>
        <v>72000</v>
      </c>
      <c r="AA50" s="151">
        <v>76</v>
      </c>
      <c r="AB50" s="70">
        <v>116.03</v>
      </c>
      <c r="AC50" s="143">
        <f t="shared" si="42"/>
        <v>185648</v>
      </c>
      <c r="AD50" s="141" t="s">
        <v>37</v>
      </c>
      <c r="AE50" s="142"/>
      <c r="AF50" s="143">
        <f t="shared" si="43"/>
        <v>0</v>
      </c>
      <c r="AG50" s="151">
        <v>319</v>
      </c>
      <c r="AH50" s="70">
        <v>27.26</v>
      </c>
      <c r="AI50" s="143">
        <f t="shared" si="44"/>
        <v>43616</v>
      </c>
      <c r="AJ50" s="151" t="s">
        <v>158</v>
      </c>
      <c r="AK50" s="70">
        <v>60</v>
      </c>
      <c r="AL50" s="144">
        <f t="shared" si="45"/>
        <v>96000</v>
      </c>
      <c r="AM50" s="73">
        <v>43</v>
      </c>
      <c r="AN50" s="74">
        <v>119</v>
      </c>
      <c r="AO50" s="75">
        <f t="shared" si="15"/>
        <v>190400</v>
      </c>
      <c r="AP50" s="73">
        <v>43</v>
      </c>
      <c r="AQ50" s="74">
        <v>370</v>
      </c>
      <c r="AR50" s="92" t="e">
        <f>AQ50*#REF!</f>
        <v>#REF!</v>
      </c>
      <c r="AS50" s="73">
        <v>43</v>
      </c>
      <c r="AT50" s="74">
        <v>120</v>
      </c>
      <c r="AU50" s="74" t="e">
        <f>AT50*#REF!</f>
        <v>#REF!</v>
      </c>
      <c r="AV50" s="73">
        <v>43</v>
      </c>
      <c r="AW50" s="145">
        <v>226.17</v>
      </c>
      <c r="AX50" s="75" t="e">
        <f>AW50*#REF!</f>
        <v>#REF!</v>
      </c>
      <c r="AY50" s="191"/>
      <c r="AZ50" s="77">
        <f t="shared" si="17"/>
        <v>27.26</v>
      </c>
      <c r="BA50" s="77">
        <f t="shared" si="46"/>
        <v>123.95090909090909</v>
      </c>
      <c r="BB50" s="77">
        <f t="shared" si="47"/>
        <v>116.03</v>
      </c>
      <c r="BC50" s="77">
        <f t="shared" si="48"/>
        <v>370</v>
      </c>
      <c r="BD50" s="88"/>
      <c r="BE50" s="100">
        <f t="shared" ref="BE50:BG60" si="51">AZ50*$K50</f>
        <v>43616</v>
      </c>
      <c r="BF50" s="90">
        <f t="shared" si="51"/>
        <v>198321.45454545456</v>
      </c>
      <c r="BG50" s="91">
        <f t="shared" si="51"/>
        <v>185648</v>
      </c>
      <c r="BH50" s="342">
        <f t="shared" si="49"/>
        <v>107.35555555555555</v>
      </c>
      <c r="BI50" s="82"/>
    </row>
    <row r="51" spans="1:61" ht="48" x14ac:dyDescent="0.25">
      <c r="A51" s="59">
        <v>44</v>
      </c>
      <c r="B51" s="83" t="s">
        <v>150</v>
      </c>
      <c r="C51" s="84" t="s">
        <v>159</v>
      </c>
      <c r="D51" s="85" t="s">
        <v>160</v>
      </c>
      <c r="E51" s="86" t="s">
        <v>156</v>
      </c>
      <c r="F51" s="64"/>
      <c r="G51" s="64">
        <f t="shared" si="36"/>
        <v>0</v>
      </c>
      <c r="H51" s="183">
        <v>215.37</v>
      </c>
      <c r="I51" s="184">
        <f t="shared" si="50"/>
        <v>0</v>
      </c>
      <c r="J51" s="351">
        <v>18724</v>
      </c>
      <c r="K51" s="195">
        <v>1000</v>
      </c>
      <c r="L51" s="141" t="s">
        <v>37</v>
      </c>
      <c r="M51" s="142"/>
      <c r="N51" s="143">
        <f t="shared" si="37"/>
        <v>0</v>
      </c>
      <c r="O51" s="141" t="s">
        <v>37</v>
      </c>
      <c r="P51" s="142"/>
      <c r="Q51" s="143">
        <f t="shared" si="38"/>
        <v>0</v>
      </c>
      <c r="R51" s="151">
        <v>752</v>
      </c>
      <c r="S51" s="70">
        <v>47.51</v>
      </c>
      <c r="T51" s="143">
        <f t="shared" si="39"/>
        <v>47510</v>
      </c>
      <c r="U51" s="141" t="s">
        <v>37</v>
      </c>
      <c r="V51" s="142"/>
      <c r="W51" s="143">
        <f t="shared" si="40"/>
        <v>0</v>
      </c>
      <c r="X51" s="141" t="s">
        <v>37</v>
      </c>
      <c r="Y51" s="142"/>
      <c r="Z51" s="143">
        <f t="shared" si="41"/>
        <v>0</v>
      </c>
      <c r="AA51" s="141" t="s">
        <v>37</v>
      </c>
      <c r="AB51" s="142"/>
      <c r="AC51" s="143">
        <f t="shared" si="42"/>
        <v>0</v>
      </c>
      <c r="AD51" s="151">
        <v>72</v>
      </c>
      <c r="AE51" s="70">
        <v>109.68</v>
      </c>
      <c r="AF51" s="143">
        <f t="shared" si="43"/>
        <v>109680</v>
      </c>
      <c r="AG51" s="141" t="s">
        <v>37</v>
      </c>
      <c r="AH51" s="142"/>
      <c r="AI51" s="143">
        <f t="shared" si="44"/>
        <v>0</v>
      </c>
      <c r="AJ51" s="141" t="s">
        <v>37</v>
      </c>
      <c r="AK51" s="142"/>
      <c r="AL51" s="144">
        <f t="shared" si="45"/>
        <v>0</v>
      </c>
      <c r="AM51" s="73">
        <v>44</v>
      </c>
      <c r="AN51" s="74">
        <v>231</v>
      </c>
      <c r="AO51" s="75">
        <f t="shared" si="15"/>
        <v>231000</v>
      </c>
      <c r="AP51" s="73">
        <v>44</v>
      </c>
      <c r="AQ51" s="74">
        <v>370</v>
      </c>
      <c r="AR51" s="92" t="e">
        <f>AQ51*#REF!</f>
        <v>#REF!</v>
      </c>
      <c r="AS51" s="73">
        <v>44</v>
      </c>
      <c r="AT51" s="74">
        <v>230</v>
      </c>
      <c r="AU51" s="74" t="e">
        <f>AT51*#REF!</f>
        <v>#REF!</v>
      </c>
      <c r="AV51" s="73">
        <v>44</v>
      </c>
      <c r="AW51" s="145">
        <v>290.79000000000002</v>
      </c>
      <c r="AX51" s="75" t="e">
        <f>AW51*#REF!</f>
        <v>#REF!</v>
      </c>
      <c r="AY51" s="191"/>
      <c r="AZ51" s="77">
        <f t="shared" si="17"/>
        <v>47.51</v>
      </c>
      <c r="BA51" s="77">
        <f t="shared" si="46"/>
        <v>213.16333333333333</v>
      </c>
      <c r="BB51" s="77">
        <f t="shared" si="47"/>
        <v>230.5</v>
      </c>
      <c r="BC51" s="77">
        <f t="shared" si="48"/>
        <v>370</v>
      </c>
      <c r="BD51" s="88"/>
      <c r="BE51" s="89">
        <f t="shared" si="51"/>
        <v>47510</v>
      </c>
      <c r="BF51" s="90">
        <f t="shared" si="51"/>
        <v>213163.33333333331</v>
      </c>
      <c r="BG51" s="91">
        <f>BB51*$K51</f>
        <v>230500</v>
      </c>
      <c r="BH51" s="342">
        <f t="shared" si="49"/>
        <v>215.36750000000001</v>
      </c>
      <c r="BI51" s="82"/>
    </row>
    <row r="52" spans="1:61" ht="36" x14ac:dyDescent="0.25">
      <c r="A52" s="137">
        <v>45</v>
      </c>
      <c r="B52" s="83" t="s">
        <v>150</v>
      </c>
      <c r="C52" s="84" t="s">
        <v>161</v>
      </c>
      <c r="D52" s="154" t="s">
        <v>162</v>
      </c>
      <c r="E52" s="86" t="s">
        <v>62</v>
      </c>
      <c r="F52" s="64"/>
      <c r="G52" s="64">
        <f t="shared" si="36"/>
        <v>0</v>
      </c>
      <c r="H52" s="183">
        <v>58.53</v>
      </c>
      <c r="I52" s="184">
        <f t="shared" si="50"/>
        <v>0</v>
      </c>
      <c r="J52" s="351">
        <v>4413</v>
      </c>
      <c r="K52" s="195">
        <v>600</v>
      </c>
      <c r="L52" s="151">
        <v>133</v>
      </c>
      <c r="M52" s="70">
        <v>55</v>
      </c>
      <c r="N52" s="143">
        <f>M52*K52</f>
        <v>33000</v>
      </c>
      <c r="O52" s="151">
        <v>197</v>
      </c>
      <c r="P52" s="70">
        <v>18</v>
      </c>
      <c r="Q52" s="143">
        <f t="shared" si="38"/>
        <v>10800</v>
      </c>
      <c r="R52" s="151">
        <v>753</v>
      </c>
      <c r="S52" s="70">
        <v>77</v>
      </c>
      <c r="T52" s="143">
        <f t="shared" si="39"/>
        <v>46200</v>
      </c>
      <c r="U52" s="151" t="s">
        <v>163</v>
      </c>
      <c r="V52" s="70">
        <v>10</v>
      </c>
      <c r="W52" s="143">
        <f t="shared" si="40"/>
        <v>6000</v>
      </c>
      <c r="X52" s="151">
        <v>20</v>
      </c>
      <c r="Y52" s="70">
        <v>30</v>
      </c>
      <c r="Z52" s="143">
        <f t="shared" si="41"/>
        <v>18000</v>
      </c>
      <c r="AA52" s="141" t="s">
        <v>37</v>
      </c>
      <c r="AB52" s="142"/>
      <c r="AC52" s="143">
        <f t="shared" si="42"/>
        <v>0</v>
      </c>
      <c r="AD52" s="141" t="s">
        <v>37</v>
      </c>
      <c r="AE52" s="142"/>
      <c r="AF52" s="143">
        <f t="shared" si="43"/>
        <v>0</v>
      </c>
      <c r="AG52" s="141" t="s">
        <v>37</v>
      </c>
      <c r="AH52" s="142"/>
      <c r="AI52" s="143">
        <f t="shared" si="44"/>
        <v>0</v>
      </c>
      <c r="AJ52" s="141" t="s">
        <v>37</v>
      </c>
      <c r="AK52" s="142"/>
      <c r="AL52" s="144">
        <f t="shared" si="45"/>
        <v>0</v>
      </c>
      <c r="AM52" s="73">
        <v>45</v>
      </c>
      <c r="AN52" s="74">
        <v>77</v>
      </c>
      <c r="AO52" s="75">
        <f t="shared" si="15"/>
        <v>46200</v>
      </c>
      <c r="AP52" s="73">
        <v>45</v>
      </c>
      <c r="AQ52" s="74">
        <v>150</v>
      </c>
      <c r="AR52" s="92" t="e">
        <f>AQ52*#REF!</f>
        <v>#REF!</v>
      </c>
      <c r="AS52" s="73">
        <v>45</v>
      </c>
      <c r="AT52" s="74">
        <v>80</v>
      </c>
      <c r="AU52" s="74" t="e">
        <f>AT52*#REF!</f>
        <v>#REF!</v>
      </c>
      <c r="AV52" s="73">
        <v>45</v>
      </c>
      <c r="AW52" s="145">
        <v>72.7</v>
      </c>
      <c r="AX52" s="75" t="e">
        <f>AW52*#REF!</f>
        <v>#REF!</v>
      </c>
      <c r="AY52" s="191"/>
      <c r="AZ52" s="77">
        <f t="shared" si="17"/>
        <v>10</v>
      </c>
      <c r="BA52" s="77">
        <f t="shared" si="46"/>
        <v>63.300000000000004</v>
      </c>
      <c r="BB52" s="77">
        <f t="shared" si="47"/>
        <v>72.7</v>
      </c>
      <c r="BC52" s="77">
        <f t="shared" si="48"/>
        <v>150</v>
      </c>
      <c r="BD52" s="88"/>
      <c r="BE52" s="89">
        <f t="shared" si="51"/>
        <v>6000</v>
      </c>
      <c r="BF52" s="90">
        <f t="shared" si="51"/>
        <v>37980</v>
      </c>
      <c r="BG52" s="91">
        <f t="shared" si="51"/>
        <v>43620</v>
      </c>
      <c r="BH52" s="342">
        <f t="shared" si="49"/>
        <v>58.528571428571432</v>
      </c>
      <c r="BI52" s="82"/>
    </row>
    <row r="53" spans="1:61" ht="48" x14ac:dyDescent="0.25">
      <c r="A53" s="59">
        <v>46</v>
      </c>
      <c r="B53" s="83" t="s">
        <v>150</v>
      </c>
      <c r="C53" s="84" t="s">
        <v>164</v>
      </c>
      <c r="D53" s="85" t="s">
        <v>165</v>
      </c>
      <c r="E53" s="86" t="s">
        <v>156</v>
      </c>
      <c r="F53" s="64"/>
      <c r="G53" s="64">
        <f t="shared" si="36"/>
        <v>0</v>
      </c>
      <c r="H53" s="183">
        <v>264</v>
      </c>
      <c r="I53" s="184">
        <f t="shared" si="50"/>
        <v>0</v>
      </c>
      <c r="J53" s="351">
        <v>13099</v>
      </c>
      <c r="K53" s="195">
        <v>700</v>
      </c>
      <c r="L53" s="141" t="s">
        <v>37</v>
      </c>
      <c r="M53" s="142"/>
      <c r="N53" s="143">
        <f t="shared" si="37"/>
        <v>0</v>
      </c>
      <c r="O53" s="151">
        <v>241</v>
      </c>
      <c r="P53" s="70">
        <v>100</v>
      </c>
      <c r="Q53" s="143">
        <f t="shared" si="38"/>
        <v>70000</v>
      </c>
      <c r="R53" s="141" t="s">
        <v>37</v>
      </c>
      <c r="S53" s="142"/>
      <c r="T53" s="143">
        <f t="shared" si="39"/>
        <v>0</v>
      </c>
      <c r="U53" s="141" t="s">
        <v>37</v>
      </c>
      <c r="V53" s="142"/>
      <c r="W53" s="143">
        <f t="shared" si="40"/>
        <v>0</v>
      </c>
      <c r="X53" s="151">
        <v>22</v>
      </c>
      <c r="Y53" s="70">
        <v>50</v>
      </c>
      <c r="Z53" s="143">
        <f t="shared" si="41"/>
        <v>35000</v>
      </c>
      <c r="AA53" s="141" t="s">
        <v>37</v>
      </c>
      <c r="AB53" s="142"/>
      <c r="AC53" s="143">
        <f t="shared" si="42"/>
        <v>0</v>
      </c>
      <c r="AD53" s="141" t="s">
        <v>37</v>
      </c>
      <c r="AE53" s="142"/>
      <c r="AF53" s="143">
        <f t="shared" si="43"/>
        <v>0</v>
      </c>
      <c r="AG53" s="141" t="s">
        <v>37</v>
      </c>
      <c r="AH53" s="142"/>
      <c r="AI53" s="143">
        <f t="shared" si="44"/>
        <v>0</v>
      </c>
      <c r="AJ53" s="141" t="s">
        <v>37</v>
      </c>
      <c r="AK53" s="142"/>
      <c r="AL53" s="144">
        <f t="shared" si="45"/>
        <v>0</v>
      </c>
      <c r="AM53" s="73">
        <v>46</v>
      </c>
      <c r="AN53" s="74">
        <v>336</v>
      </c>
      <c r="AO53" s="75">
        <f t="shared" si="15"/>
        <v>235200</v>
      </c>
      <c r="AP53" s="73">
        <v>46</v>
      </c>
      <c r="AQ53" s="74">
        <v>270</v>
      </c>
      <c r="AR53" s="92" t="e">
        <f>AQ53*#REF!</f>
        <v>#REF!</v>
      </c>
      <c r="AS53" s="73">
        <v>46</v>
      </c>
      <c r="AT53" s="74">
        <v>350</v>
      </c>
      <c r="AU53" s="74" t="e">
        <f>AT53*#REF!</f>
        <v>#REF!</v>
      </c>
      <c r="AV53" s="73">
        <v>46</v>
      </c>
      <c r="AW53" s="145">
        <v>726.98</v>
      </c>
      <c r="AX53" s="75" t="e">
        <f>AW53*#REF!</f>
        <v>#REF!</v>
      </c>
      <c r="AY53" s="191"/>
      <c r="AZ53" s="77">
        <f t="shared" si="17"/>
        <v>50</v>
      </c>
      <c r="BA53" s="77">
        <f t="shared" si="46"/>
        <v>305.49666666666667</v>
      </c>
      <c r="BB53" s="77">
        <f t="shared" si="47"/>
        <v>303</v>
      </c>
      <c r="BC53" s="77">
        <f t="shared" si="48"/>
        <v>726.98</v>
      </c>
      <c r="BD53" s="88"/>
      <c r="BE53" s="89">
        <f t="shared" si="51"/>
        <v>35000</v>
      </c>
      <c r="BF53" s="90">
        <f t="shared" si="51"/>
        <v>213847.66666666666</v>
      </c>
      <c r="BG53" s="91">
        <f t="shared" si="51"/>
        <v>212100</v>
      </c>
      <c r="BH53" s="342">
        <f t="shared" si="49"/>
        <v>264</v>
      </c>
      <c r="BI53" s="82"/>
    </row>
    <row r="54" spans="1:61" ht="48" x14ac:dyDescent="0.25">
      <c r="A54" s="137">
        <v>47</v>
      </c>
      <c r="B54" s="152" t="s">
        <v>150</v>
      </c>
      <c r="C54" s="153" t="s">
        <v>166</v>
      </c>
      <c r="D54" s="154" t="s">
        <v>167</v>
      </c>
      <c r="E54" s="155" t="s">
        <v>168</v>
      </c>
      <c r="F54" s="64"/>
      <c r="G54" s="64">
        <f t="shared" si="36"/>
        <v>0</v>
      </c>
      <c r="H54" s="183">
        <v>266.25</v>
      </c>
      <c r="I54" s="184">
        <f>G54*H54</f>
        <v>0</v>
      </c>
      <c r="J54" s="352">
        <v>631041</v>
      </c>
      <c r="K54" s="196">
        <v>600</v>
      </c>
      <c r="L54" s="156" t="s">
        <v>37</v>
      </c>
      <c r="M54" s="157"/>
      <c r="N54" s="158">
        <f t="shared" si="37"/>
        <v>0</v>
      </c>
      <c r="O54" s="197">
        <v>202</v>
      </c>
      <c r="P54" s="107">
        <v>45</v>
      </c>
      <c r="Q54" s="158">
        <f t="shared" si="38"/>
        <v>27000</v>
      </c>
      <c r="R54" s="197">
        <v>637</v>
      </c>
      <c r="S54" s="107">
        <v>105.5</v>
      </c>
      <c r="T54" s="158">
        <f t="shared" si="39"/>
        <v>63300</v>
      </c>
      <c r="U54" s="156" t="s">
        <v>37</v>
      </c>
      <c r="V54" s="157"/>
      <c r="W54" s="158">
        <f t="shared" si="40"/>
        <v>0</v>
      </c>
      <c r="X54" s="197">
        <v>73</v>
      </c>
      <c r="Y54" s="107">
        <v>150</v>
      </c>
      <c r="Z54" s="143">
        <f t="shared" si="41"/>
        <v>90000</v>
      </c>
      <c r="AA54" s="156" t="s">
        <v>37</v>
      </c>
      <c r="AB54" s="157"/>
      <c r="AC54" s="158">
        <f t="shared" si="42"/>
        <v>0</v>
      </c>
      <c r="AD54" s="156" t="s">
        <v>37</v>
      </c>
      <c r="AE54" s="157"/>
      <c r="AF54" s="158">
        <f t="shared" si="43"/>
        <v>0</v>
      </c>
      <c r="AG54" s="156" t="s">
        <v>37</v>
      </c>
      <c r="AH54" s="157"/>
      <c r="AI54" s="158">
        <f t="shared" si="44"/>
        <v>0</v>
      </c>
      <c r="AJ54" s="197" t="s">
        <v>169</v>
      </c>
      <c r="AK54" s="107">
        <v>110</v>
      </c>
      <c r="AL54" s="159">
        <f t="shared" si="45"/>
        <v>66000</v>
      </c>
      <c r="AM54" s="73">
        <v>47</v>
      </c>
      <c r="AN54" s="74">
        <v>392</v>
      </c>
      <c r="AO54" s="75">
        <f t="shared" si="15"/>
        <v>235200</v>
      </c>
      <c r="AP54" s="73">
        <v>47</v>
      </c>
      <c r="AQ54" s="74">
        <v>450</v>
      </c>
      <c r="AR54" s="92" t="e">
        <f>AQ54*#REF!</f>
        <v>#REF!</v>
      </c>
      <c r="AS54" s="73">
        <v>47</v>
      </c>
      <c r="AT54" s="74">
        <v>390</v>
      </c>
      <c r="AU54" s="74" t="e">
        <f>AT54*#REF!</f>
        <v>#REF!</v>
      </c>
      <c r="AV54" s="73">
        <v>47</v>
      </c>
      <c r="AW54" s="145">
        <v>1130.8599999999999</v>
      </c>
      <c r="AX54" s="75" t="e">
        <f>AW54*#REF!</f>
        <v>#REF!</v>
      </c>
      <c r="AY54" s="191"/>
      <c r="AZ54" s="77">
        <f t="shared" si="17"/>
        <v>45</v>
      </c>
      <c r="BA54" s="77">
        <f t="shared" si="46"/>
        <v>346.66999999999996</v>
      </c>
      <c r="BB54" s="77">
        <f t="shared" si="47"/>
        <v>270</v>
      </c>
      <c r="BC54" s="77">
        <f t="shared" si="48"/>
        <v>1130.8599999999999</v>
      </c>
      <c r="BD54" s="88"/>
      <c r="BE54" s="100">
        <f t="shared" si="51"/>
        <v>27000</v>
      </c>
      <c r="BF54" s="101">
        <f t="shared" si="51"/>
        <v>208001.99999999997</v>
      </c>
      <c r="BG54" s="102">
        <f t="shared" si="51"/>
        <v>162000</v>
      </c>
      <c r="BH54" s="342">
        <f t="shared" si="49"/>
        <v>266.24999999999994</v>
      </c>
      <c r="BI54" s="82"/>
    </row>
    <row r="55" spans="1:61" s="204" customFormat="1" x14ac:dyDescent="0.25">
      <c r="A55" s="198"/>
      <c r="B55" s="161"/>
      <c r="C55" s="162"/>
      <c r="D55" s="163" t="s">
        <v>170</v>
      </c>
      <c r="E55" s="163"/>
      <c r="F55" s="199"/>
      <c r="G55" s="199"/>
      <c r="H55" s="167"/>
      <c r="I55" s="167">
        <f>SUM(I49:I54)</f>
        <v>0</v>
      </c>
      <c r="J55" s="358"/>
      <c r="K55" s="200"/>
      <c r="L55" s="201"/>
      <c r="M55" s="201"/>
      <c r="N55" s="201"/>
      <c r="O55" s="201"/>
      <c r="P55" s="201"/>
      <c r="Q55" s="201"/>
      <c r="R55" s="201"/>
      <c r="S55" s="201"/>
      <c r="T55" s="201"/>
      <c r="U55" s="201"/>
      <c r="V55" s="201"/>
      <c r="W55" s="201"/>
      <c r="X55" s="201"/>
      <c r="Y55" s="201"/>
      <c r="Z55" s="201"/>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3"/>
      <c r="BA55" s="203"/>
      <c r="BB55" s="203"/>
      <c r="BC55" s="203"/>
      <c r="BD55" s="203"/>
      <c r="BE55" s="172">
        <f>SUM(BE49:BE54)</f>
        <v>348126</v>
      </c>
      <c r="BF55" s="172">
        <f t="shared" ref="BF55:BG55" si="52">SUM(BF49:BF54)</f>
        <v>1131261.9545454544</v>
      </c>
      <c r="BG55" s="172">
        <f t="shared" si="52"/>
        <v>1074263</v>
      </c>
      <c r="BH55" s="203"/>
      <c r="BI55" s="82"/>
    </row>
    <row r="56" spans="1:61" x14ac:dyDescent="0.25">
      <c r="A56" s="173"/>
      <c r="B56" s="44"/>
      <c r="C56" s="44"/>
      <c r="D56" s="45" t="s">
        <v>171</v>
      </c>
      <c r="E56" s="174"/>
      <c r="F56" s="175"/>
      <c r="G56" s="175"/>
      <c r="H56" s="176"/>
      <c r="I56" s="177"/>
      <c r="J56" s="205"/>
      <c r="K56" s="206"/>
      <c r="L56" s="207"/>
      <c r="M56" s="207"/>
      <c r="N56" s="207"/>
      <c r="O56" s="207"/>
      <c r="P56" s="207"/>
      <c r="Q56" s="207"/>
      <c r="R56" s="207"/>
      <c r="S56" s="207"/>
      <c r="T56" s="207"/>
      <c r="U56" s="207"/>
      <c r="V56" s="207"/>
      <c r="W56" s="207"/>
      <c r="X56" s="207"/>
      <c r="Y56" s="207"/>
      <c r="Z56" s="207"/>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9"/>
      <c r="BA56" s="209"/>
      <c r="BB56" s="136"/>
      <c r="BC56" s="136"/>
      <c r="BD56" s="136"/>
      <c r="BE56" s="136"/>
      <c r="BF56" s="136"/>
      <c r="BG56" s="136"/>
      <c r="BH56" s="344"/>
      <c r="BI56" s="82"/>
    </row>
    <row r="57" spans="1:61" ht="72" x14ac:dyDescent="0.25">
      <c r="A57" s="59">
        <v>48</v>
      </c>
      <c r="B57" s="60" t="s">
        <v>172</v>
      </c>
      <c r="C57" s="61" t="s">
        <v>173</v>
      </c>
      <c r="D57" s="62" t="s">
        <v>174</v>
      </c>
      <c r="E57" s="63" t="s">
        <v>62</v>
      </c>
      <c r="F57" s="64"/>
      <c r="G57" s="64">
        <f t="shared" ref="G57:G85" si="53">SUM(F57:F57)</f>
        <v>0</v>
      </c>
      <c r="H57" s="183">
        <v>1282.8699999999999</v>
      </c>
      <c r="I57" s="184">
        <f>G57*H57</f>
        <v>0</v>
      </c>
      <c r="J57" s="359">
        <v>20818</v>
      </c>
      <c r="K57" s="211">
        <v>30</v>
      </c>
      <c r="L57" s="210">
        <v>94</v>
      </c>
      <c r="M57" s="212">
        <v>255</v>
      </c>
      <c r="N57" s="158">
        <f>M57*K57</f>
        <v>7650</v>
      </c>
      <c r="O57" s="213" t="s">
        <v>77</v>
      </c>
      <c r="P57" s="214"/>
      <c r="Q57" s="158">
        <f t="shared" si="38"/>
        <v>0</v>
      </c>
      <c r="R57" s="213" t="s">
        <v>77</v>
      </c>
      <c r="S57" s="214"/>
      <c r="T57" s="158">
        <f t="shared" si="39"/>
        <v>0</v>
      </c>
      <c r="U57" s="213" t="s">
        <v>77</v>
      </c>
      <c r="V57" s="214"/>
      <c r="W57" s="158">
        <f t="shared" si="40"/>
        <v>0</v>
      </c>
      <c r="X57" s="213" t="s">
        <v>77</v>
      </c>
      <c r="Y57" s="214"/>
      <c r="Z57" s="143">
        <f t="shared" si="41"/>
        <v>0</v>
      </c>
      <c r="AA57" s="213" t="s">
        <v>77</v>
      </c>
      <c r="AB57" s="214"/>
      <c r="AC57" s="158">
        <f t="shared" si="42"/>
        <v>0</v>
      </c>
      <c r="AD57" s="213" t="s">
        <v>77</v>
      </c>
      <c r="AE57" s="214"/>
      <c r="AF57" s="158">
        <f t="shared" si="43"/>
        <v>0</v>
      </c>
      <c r="AG57" s="213" t="s">
        <v>77</v>
      </c>
      <c r="AH57" s="214"/>
      <c r="AI57" s="158">
        <f t="shared" si="44"/>
        <v>0</v>
      </c>
      <c r="AJ57" s="213" t="s">
        <v>77</v>
      </c>
      <c r="AK57" s="214"/>
      <c r="AL57" s="159">
        <f t="shared" ref="AL57:AL85" si="54">AK57*K57</f>
        <v>0</v>
      </c>
      <c r="AM57" s="73">
        <v>48</v>
      </c>
      <c r="AN57" s="74">
        <v>910</v>
      </c>
      <c r="AO57" s="75">
        <f t="shared" si="15"/>
        <v>27300</v>
      </c>
      <c r="AP57" s="73">
        <v>48</v>
      </c>
      <c r="AQ57" s="74">
        <v>2500</v>
      </c>
      <c r="AR57" s="92" t="e">
        <f>AQ57*#REF!</f>
        <v>#REF!</v>
      </c>
      <c r="AS57" s="73">
        <v>48</v>
      </c>
      <c r="AT57" s="74">
        <v>1000</v>
      </c>
      <c r="AU57" s="74" t="e">
        <f>AT57*#REF!</f>
        <v>#REF!</v>
      </c>
      <c r="AV57" s="73">
        <v>48</v>
      </c>
      <c r="AW57" s="145">
        <v>1938.61</v>
      </c>
      <c r="AX57" s="75" t="e">
        <f>AW57*#REF!</f>
        <v>#REF!</v>
      </c>
      <c r="AY57" s="93"/>
      <c r="AZ57" s="77">
        <f t="shared" si="17"/>
        <v>255</v>
      </c>
      <c r="BA57" s="77">
        <f t="shared" ref="BA57:BA85" si="55">AVERAGE(AK57,AH57,AE57,AB57,Y57,V57,S57,P57,M57,AN57,AQ57,AT57,AW57)</f>
        <v>1320.722</v>
      </c>
      <c r="BB57" s="77">
        <f t="shared" ref="BB57:BB85" si="56">MEDIAN(AK57,AH57,AE57,AB57,Y57,V57,S57,P57,M57,AN57,AQ57,AT57,AW57)</f>
        <v>1000</v>
      </c>
      <c r="BC57" s="77">
        <f t="shared" ref="BC57:BC85" si="57">MAX(AK57,AH57,AE57,AB57,Y57,V57,S57,P57,M57,AN57,AQ57,AT57,AW57)</f>
        <v>2500</v>
      </c>
      <c r="BD57" s="88"/>
      <c r="BE57" s="79">
        <f t="shared" ref="BE57:BG72" si="58">AZ57*$K57</f>
        <v>7650</v>
      </c>
      <c r="BF57" s="80">
        <f t="shared" si="58"/>
        <v>39621.659999999996</v>
      </c>
      <c r="BG57" s="81">
        <f t="shared" si="58"/>
        <v>30000</v>
      </c>
      <c r="BH57" s="342">
        <f t="shared" ref="BH57:BH85" si="59">(SUM(M57,P57,S57,V57,Y57,AB57,AE57,AH57,AK57,AN57,AQ57,AT57,AW57)-MAX(M57,P57,S57,V57,Y57,AB57,AE57,AH57,AK57,AN57,AQ57,AT57,AW57)-MIN(M57,P57,S57,V57,Y57,AB57,AE57,AH57,AK57,AN57,AQ57,AT57,AW57))/(COUNT(M57,P57,S57,V57,Y57,AB57,AE57,AH57,AK57,AN57,AQ57,AT57,AW57)-2)</f>
        <v>1282.8699999999999</v>
      </c>
      <c r="BI57" s="82"/>
    </row>
    <row r="58" spans="1:61" ht="72" x14ac:dyDescent="0.25">
      <c r="A58" s="137">
        <v>49</v>
      </c>
      <c r="B58" s="96" t="s">
        <v>172</v>
      </c>
      <c r="C58" s="97" t="s">
        <v>175</v>
      </c>
      <c r="D58" s="85" t="s">
        <v>176</v>
      </c>
      <c r="E58" s="86" t="s">
        <v>62</v>
      </c>
      <c r="F58" s="64"/>
      <c r="G58" s="64">
        <f t="shared" si="53"/>
        <v>0</v>
      </c>
      <c r="H58" s="183">
        <v>678.88</v>
      </c>
      <c r="I58" s="184">
        <f t="shared" ref="I58:I85" si="60">G58*H58</f>
        <v>0</v>
      </c>
      <c r="J58" s="351">
        <v>20818</v>
      </c>
      <c r="K58" s="211">
        <v>30</v>
      </c>
      <c r="L58" s="98" t="s">
        <v>77</v>
      </c>
      <c r="M58" s="215"/>
      <c r="N58" s="158">
        <f t="shared" ref="N58:N85" si="61">M58*K58</f>
        <v>0</v>
      </c>
      <c r="O58" s="98" t="s">
        <v>77</v>
      </c>
      <c r="P58" s="215"/>
      <c r="Q58" s="158">
        <f t="shared" si="38"/>
        <v>0</v>
      </c>
      <c r="R58" s="98" t="s">
        <v>77</v>
      </c>
      <c r="S58" s="215"/>
      <c r="T58" s="158">
        <f t="shared" si="39"/>
        <v>0</v>
      </c>
      <c r="U58" s="98" t="s">
        <v>77</v>
      </c>
      <c r="V58" s="215"/>
      <c r="W58" s="158">
        <f t="shared" si="40"/>
        <v>0</v>
      </c>
      <c r="X58" s="98" t="s">
        <v>77</v>
      </c>
      <c r="Y58" s="215"/>
      <c r="Z58" s="143">
        <f t="shared" si="41"/>
        <v>0</v>
      </c>
      <c r="AA58" s="98" t="s">
        <v>77</v>
      </c>
      <c r="AB58" s="215"/>
      <c r="AC58" s="158">
        <f t="shared" si="42"/>
        <v>0</v>
      </c>
      <c r="AD58" s="98" t="s">
        <v>77</v>
      </c>
      <c r="AE58" s="215"/>
      <c r="AF58" s="158">
        <f t="shared" si="43"/>
        <v>0</v>
      </c>
      <c r="AG58" s="98" t="s">
        <v>77</v>
      </c>
      <c r="AH58" s="215"/>
      <c r="AI58" s="158">
        <f t="shared" si="44"/>
        <v>0</v>
      </c>
      <c r="AJ58" s="98" t="s">
        <v>77</v>
      </c>
      <c r="AK58" s="215"/>
      <c r="AL58" s="159">
        <f t="shared" si="54"/>
        <v>0</v>
      </c>
      <c r="AM58" s="73">
        <v>49</v>
      </c>
      <c r="AN58" s="74">
        <v>532</v>
      </c>
      <c r="AO58" s="75">
        <f t="shared" si="15"/>
        <v>15960</v>
      </c>
      <c r="AP58" s="73">
        <v>49</v>
      </c>
      <c r="AQ58" s="74">
        <v>1800</v>
      </c>
      <c r="AR58" s="92" t="e">
        <f>AQ58*#REF!</f>
        <v>#REF!</v>
      </c>
      <c r="AS58" s="73">
        <v>49</v>
      </c>
      <c r="AT58" s="74">
        <v>550</v>
      </c>
      <c r="AU58" s="74" t="e">
        <f>AT58*#REF!</f>
        <v>#REF!</v>
      </c>
      <c r="AV58" s="73">
        <v>49</v>
      </c>
      <c r="AW58" s="145">
        <v>807.75</v>
      </c>
      <c r="AX58" s="75" t="e">
        <f>AW58*#REF!</f>
        <v>#REF!</v>
      </c>
      <c r="AY58" s="93"/>
      <c r="AZ58" s="77">
        <f t="shared" si="17"/>
        <v>532</v>
      </c>
      <c r="BA58" s="77">
        <f t="shared" si="55"/>
        <v>922.4375</v>
      </c>
      <c r="BB58" s="77">
        <f t="shared" si="56"/>
        <v>678.875</v>
      </c>
      <c r="BC58" s="77">
        <f t="shared" si="57"/>
        <v>1800</v>
      </c>
      <c r="BD58" s="88"/>
      <c r="BE58" s="79">
        <f t="shared" si="58"/>
        <v>15960</v>
      </c>
      <c r="BF58" s="80">
        <f t="shared" si="58"/>
        <v>27673.125</v>
      </c>
      <c r="BG58" s="81">
        <f t="shared" si="58"/>
        <v>20366.25</v>
      </c>
      <c r="BH58" s="342">
        <f t="shared" si="59"/>
        <v>678.875</v>
      </c>
      <c r="BI58" s="82"/>
    </row>
    <row r="59" spans="1:61" ht="132" x14ac:dyDescent="0.25">
      <c r="A59" s="59">
        <v>50</v>
      </c>
      <c r="B59" s="96" t="s">
        <v>172</v>
      </c>
      <c r="C59" s="97" t="s">
        <v>177</v>
      </c>
      <c r="D59" s="85" t="s">
        <v>178</v>
      </c>
      <c r="E59" s="86" t="s">
        <v>62</v>
      </c>
      <c r="F59" s="64"/>
      <c r="G59" s="64">
        <f t="shared" si="53"/>
        <v>0</v>
      </c>
      <c r="H59" s="183">
        <v>375.02</v>
      </c>
      <c r="I59" s="184">
        <f t="shared" si="60"/>
        <v>0</v>
      </c>
      <c r="J59" s="351">
        <v>20818</v>
      </c>
      <c r="K59" s="211">
        <v>200</v>
      </c>
      <c r="L59" s="67">
        <v>107</v>
      </c>
      <c r="M59" s="99">
        <v>385</v>
      </c>
      <c r="N59" s="158">
        <f t="shared" si="61"/>
        <v>77000</v>
      </c>
      <c r="O59" s="67">
        <v>221</v>
      </c>
      <c r="P59" s="99">
        <v>60</v>
      </c>
      <c r="Q59" s="158">
        <f t="shared" si="38"/>
        <v>12000</v>
      </c>
      <c r="R59" s="67">
        <v>654</v>
      </c>
      <c r="S59" s="99">
        <v>150</v>
      </c>
      <c r="T59" s="158">
        <f t="shared" si="39"/>
        <v>30000</v>
      </c>
      <c r="U59" s="98" t="s">
        <v>77</v>
      </c>
      <c r="V59" s="215"/>
      <c r="W59" s="158">
        <f t="shared" si="40"/>
        <v>0</v>
      </c>
      <c r="X59" s="67">
        <v>10</v>
      </c>
      <c r="Y59" s="99">
        <v>100</v>
      </c>
      <c r="Z59" s="143">
        <f t="shared" si="41"/>
        <v>20000</v>
      </c>
      <c r="AA59" s="67">
        <v>31</v>
      </c>
      <c r="AB59" s="99">
        <v>858.55</v>
      </c>
      <c r="AC59" s="158">
        <f t="shared" si="42"/>
        <v>171710</v>
      </c>
      <c r="AD59" s="98" t="s">
        <v>77</v>
      </c>
      <c r="AE59" s="215"/>
      <c r="AF59" s="158">
        <f t="shared" si="43"/>
        <v>0</v>
      </c>
      <c r="AG59" s="67">
        <v>188</v>
      </c>
      <c r="AH59" s="99">
        <v>119.41</v>
      </c>
      <c r="AI59" s="158">
        <f t="shared" si="44"/>
        <v>23882</v>
      </c>
      <c r="AJ59" s="67" t="s">
        <v>179</v>
      </c>
      <c r="AK59" s="99">
        <v>78</v>
      </c>
      <c r="AL59" s="159">
        <f t="shared" si="54"/>
        <v>15600</v>
      </c>
      <c r="AM59" s="73">
        <v>50</v>
      </c>
      <c r="AN59" s="74">
        <v>308</v>
      </c>
      <c r="AO59" s="75">
        <f t="shared" si="15"/>
        <v>61600</v>
      </c>
      <c r="AP59" s="73">
        <v>50</v>
      </c>
      <c r="AQ59" s="74">
        <v>1200</v>
      </c>
      <c r="AR59" s="92" t="e">
        <f>AQ59*#REF!</f>
        <v>#REF!</v>
      </c>
      <c r="AS59" s="73">
        <v>50</v>
      </c>
      <c r="AT59" s="74">
        <v>310</v>
      </c>
      <c r="AU59" s="74" t="e">
        <f>AT59*#REF!</f>
        <v>#REF!</v>
      </c>
      <c r="AV59" s="73">
        <v>50</v>
      </c>
      <c r="AW59" s="145">
        <v>1066.24</v>
      </c>
      <c r="AX59" s="75" t="e">
        <f>AW59*#REF!</f>
        <v>#REF!</v>
      </c>
      <c r="AY59" s="93"/>
      <c r="AZ59" s="77">
        <f t="shared" si="17"/>
        <v>60</v>
      </c>
      <c r="BA59" s="77">
        <f t="shared" si="55"/>
        <v>421.38181818181818</v>
      </c>
      <c r="BB59" s="77">
        <f t="shared" si="56"/>
        <v>308</v>
      </c>
      <c r="BC59" s="77">
        <f t="shared" si="57"/>
        <v>1200</v>
      </c>
      <c r="BD59" s="88"/>
      <c r="BE59" s="79">
        <f t="shared" si="58"/>
        <v>12000</v>
      </c>
      <c r="BF59" s="80">
        <f t="shared" si="58"/>
        <v>84276.363636363632</v>
      </c>
      <c r="BG59" s="91">
        <f t="shared" si="51"/>
        <v>61600</v>
      </c>
      <c r="BH59" s="342">
        <f t="shared" si="59"/>
        <v>375.02222222222218</v>
      </c>
      <c r="BI59" s="82"/>
    </row>
    <row r="60" spans="1:61" ht="72" x14ac:dyDescent="0.25">
      <c r="A60" s="137">
        <v>51</v>
      </c>
      <c r="B60" s="96" t="s">
        <v>172</v>
      </c>
      <c r="C60" s="97" t="s">
        <v>180</v>
      </c>
      <c r="D60" s="85" t="s">
        <v>181</v>
      </c>
      <c r="E60" s="86" t="s">
        <v>62</v>
      </c>
      <c r="F60" s="64"/>
      <c r="G60" s="64">
        <f t="shared" si="53"/>
        <v>0</v>
      </c>
      <c r="H60" s="183">
        <v>2521.81</v>
      </c>
      <c r="I60" s="184">
        <f t="shared" si="60"/>
        <v>0</v>
      </c>
      <c r="J60" s="351">
        <v>20818</v>
      </c>
      <c r="K60" s="211">
        <v>40</v>
      </c>
      <c r="L60" s="98" t="s">
        <v>77</v>
      </c>
      <c r="M60" s="215"/>
      <c r="N60" s="158">
        <f t="shared" si="61"/>
        <v>0</v>
      </c>
      <c r="O60" s="98" t="s">
        <v>77</v>
      </c>
      <c r="P60" s="215"/>
      <c r="Q60" s="158">
        <f t="shared" si="38"/>
        <v>0</v>
      </c>
      <c r="R60" s="98" t="s">
        <v>77</v>
      </c>
      <c r="S60" s="215"/>
      <c r="T60" s="158">
        <f t="shared" si="39"/>
        <v>0</v>
      </c>
      <c r="U60" s="98" t="s">
        <v>77</v>
      </c>
      <c r="V60" s="215"/>
      <c r="W60" s="158">
        <f t="shared" si="40"/>
        <v>0</v>
      </c>
      <c r="X60" s="98" t="s">
        <v>77</v>
      </c>
      <c r="Y60" s="215"/>
      <c r="Z60" s="143">
        <f t="shared" si="41"/>
        <v>0</v>
      </c>
      <c r="AA60" s="98" t="s">
        <v>77</v>
      </c>
      <c r="AB60" s="215"/>
      <c r="AC60" s="158">
        <f t="shared" si="42"/>
        <v>0</v>
      </c>
      <c r="AD60" s="98" t="s">
        <v>77</v>
      </c>
      <c r="AE60" s="215"/>
      <c r="AF60" s="158">
        <f t="shared" si="43"/>
        <v>0</v>
      </c>
      <c r="AG60" s="67">
        <v>171</v>
      </c>
      <c r="AH60" s="99">
        <v>480.41</v>
      </c>
      <c r="AI60" s="158">
        <f t="shared" si="44"/>
        <v>19216.400000000001</v>
      </c>
      <c r="AJ60" s="98" t="s">
        <v>77</v>
      </c>
      <c r="AK60" s="215"/>
      <c r="AL60" s="159">
        <f t="shared" si="54"/>
        <v>0</v>
      </c>
      <c r="AM60" s="73">
        <v>51</v>
      </c>
      <c r="AN60" s="74">
        <v>8680</v>
      </c>
      <c r="AO60" s="75">
        <f t="shared" si="15"/>
        <v>347200</v>
      </c>
      <c r="AP60" s="73">
        <v>51</v>
      </c>
      <c r="AQ60" s="74">
        <v>1800</v>
      </c>
      <c r="AR60" s="92" t="e">
        <f>AQ60*#REF!</f>
        <v>#REF!</v>
      </c>
      <c r="AS60" s="73">
        <v>51</v>
      </c>
      <c r="AT60" s="74">
        <v>5200</v>
      </c>
      <c r="AU60" s="74" t="e">
        <f>AT60*#REF!</f>
        <v>#REF!</v>
      </c>
      <c r="AV60" s="73">
        <v>51</v>
      </c>
      <c r="AW60" s="145">
        <v>565.42999999999995</v>
      </c>
      <c r="AX60" s="75" t="e">
        <f>AW60*#REF!</f>
        <v>#REF!</v>
      </c>
      <c r="AY60" s="93"/>
      <c r="AZ60" s="77">
        <f t="shared" si="17"/>
        <v>480.41</v>
      </c>
      <c r="BA60" s="77">
        <f t="shared" si="55"/>
        <v>3345.1680000000001</v>
      </c>
      <c r="BB60" s="77">
        <f t="shared" si="56"/>
        <v>1800</v>
      </c>
      <c r="BC60" s="77">
        <f t="shared" si="57"/>
        <v>8680</v>
      </c>
      <c r="BD60" s="88"/>
      <c r="BE60" s="79">
        <f t="shared" si="58"/>
        <v>19216.400000000001</v>
      </c>
      <c r="BF60" s="80">
        <f t="shared" si="58"/>
        <v>133806.72</v>
      </c>
      <c r="BG60" s="91">
        <f t="shared" si="51"/>
        <v>72000</v>
      </c>
      <c r="BH60" s="342">
        <f t="shared" si="59"/>
        <v>2521.81</v>
      </c>
      <c r="BI60" s="82"/>
    </row>
    <row r="61" spans="1:61" ht="144" x14ac:dyDescent="0.25">
      <c r="A61" s="59">
        <v>52</v>
      </c>
      <c r="B61" s="96" t="s">
        <v>172</v>
      </c>
      <c r="C61" s="97" t="s">
        <v>182</v>
      </c>
      <c r="D61" s="85" t="s">
        <v>183</v>
      </c>
      <c r="E61" s="86" t="s">
        <v>62</v>
      </c>
      <c r="F61" s="64"/>
      <c r="G61" s="64">
        <f t="shared" si="53"/>
        <v>0</v>
      </c>
      <c r="H61" s="183">
        <v>3775</v>
      </c>
      <c r="I61" s="184">
        <f t="shared" si="60"/>
        <v>0</v>
      </c>
      <c r="J61" s="351">
        <v>17612</v>
      </c>
      <c r="K61" s="211">
        <v>30</v>
      </c>
      <c r="L61" s="98" t="s">
        <v>77</v>
      </c>
      <c r="M61" s="215"/>
      <c r="N61" s="158">
        <f t="shared" si="61"/>
        <v>0</v>
      </c>
      <c r="O61" s="98" t="s">
        <v>77</v>
      </c>
      <c r="P61" s="215"/>
      <c r="Q61" s="158">
        <f t="shared" si="38"/>
        <v>0</v>
      </c>
      <c r="R61" s="98" t="s">
        <v>77</v>
      </c>
      <c r="S61" s="215"/>
      <c r="T61" s="158">
        <f t="shared" si="39"/>
        <v>0</v>
      </c>
      <c r="U61" s="98" t="s">
        <v>77</v>
      </c>
      <c r="V61" s="215"/>
      <c r="W61" s="158">
        <f t="shared" si="40"/>
        <v>0</v>
      </c>
      <c r="X61" s="98" t="s">
        <v>77</v>
      </c>
      <c r="Y61" s="215"/>
      <c r="Z61" s="143">
        <f t="shared" si="41"/>
        <v>0</v>
      </c>
      <c r="AA61" s="98" t="s">
        <v>77</v>
      </c>
      <c r="AB61" s="215"/>
      <c r="AC61" s="158">
        <f t="shared" si="42"/>
        <v>0</v>
      </c>
      <c r="AD61" s="98" t="s">
        <v>77</v>
      </c>
      <c r="AE61" s="215"/>
      <c r="AF61" s="158">
        <f t="shared" si="43"/>
        <v>0</v>
      </c>
      <c r="AG61" s="98" t="s">
        <v>77</v>
      </c>
      <c r="AH61" s="215"/>
      <c r="AI61" s="158">
        <f t="shared" si="44"/>
        <v>0</v>
      </c>
      <c r="AJ61" s="98" t="s">
        <v>77</v>
      </c>
      <c r="AK61" s="215"/>
      <c r="AL61" s="159">
        <f t="shared" si="54"/>
        <v>0</v>
      </c>
      <c r="AM61" s="73">
        <v>52</v>
      </c>
      <c r="AN61" s="74">
        <v>2520</v>
      </c>
      <c r="AO61" s="75">
        <f t="shared" si="15"/>
        <v>75600</v>
      </c>
      <c r="AP61" s="73">
        <v>52</v>
      </c>
      <c r="AQ61" s="74">
        <v>5000</v>
      </c>
      <c r="AR61" s="92" t="e">
        <f>AQ61*#REF!</f>
        <v>#REF!</v>
      </c>
      <c r="AS61" s="73">
        <v>52</v>
      </c>
      <c r="AT61" s="74">
        <v>2550</v>
      </c>
      <c r="AU61" s="74" t="e">
        <f>AT61*#REF!</f>
        <v>#REF!</v>
      </c>
      <c r="AV61" s="73">
        <v>52</v>
      </c>
      <c r="AW61" s="145">
        <v>5654.28</v>
      </c>
      <c r="AX61" s="75" t="e">
        <f>AW61*#REF!</f>
        <v>#REF!</v>
      </c>
      <c r="AY61" s="93"/>
      <c r="AZ61" s="77">
        <f t="shared" si="17"/>
        <v>2520</v>
      </c>
      <c r="BA61" s="77">
        <f t="shared" si="55"/>
        <v>3931.0699999999997</v>
      </c>
      <c r="BB61" s="77">
        <f t="shared" si="56"/>
        <v>3775</v>
      </c>
      <c r="BC61" s="77">
        <f t="shared" si="57"/>
        <v>5654.28</v>
      </c>
      <c r="BD61" s="88"/>
      <c r="BE61" s="79">
        <f t="shared" si="58"/>
        <v>75600</v>
      </c>
      <c r="BF61" s="80">
        <f t="shared" si="58"/>
        <v>117932.09999999999</v>
      </c>
      <c r="BG61" s="91">
        <f>BB61*$K61</f>
        <v>113250</v>
      </c>
      <c r="BH61" s="342">
        <f t="shared" si="59"/>
        <v>3775</v>
      </c>
      <c r="BI61" s="82"/>
    </row>
    <row r="62" spans="1:61" ht="36" x14ac:dyDescent="0.25">
      <c r="A62" s="137">
        <v>53</v>
      </c>
      <c r="B62" s="96" t="s">
        <v>172</v>
      </c>
      <c r="C62" s="84" t="s">
        <v>184</v>
      </c>
      <c r="D62" s="85" t="s">
        <v>185</v>
      </c>
      <c r="E62" s="86" t="s">
        <v>62</v>
      </c>
      <c r="F62" s="64"/>
      <c r="G62" s="64">
        <f t="shared" si="53"/>
        <v>0</v>
      </c>
      <c r="H62" s="183">
        <v>259.58</v>
      </c>
      <c r="I62" s="184">
        <f t="shared" si="60"/>
        <v>0</v>
      </c>
      <c r="J62" s="351">
        <v>17612</v>
      </c>
      <c r="K62" s="211">
        <v>200</v>
      </c>
      <c r="L62" s="67">
        <v>100</v>
      </c>
      <c r="M62" s="99">
        <v>150</v>
      </c>
      <c r="N62" s="158">
        <f t="shared" si="61"/>
        <v>30000</v>
      </c>
      <c r="O62" s="67">
        <v>210</v>
      </c>
      <c r="P62" s="99">
        <v>90</v>
      </c>
      <c r="Q62" s="158">
        <f t="shared" si="38"/>
        <v>18000</v>
      </c>
      <c r="R62" s="67">
        <v>676</v>
      </c>
      <c r="S62" s="99">
        <v>250</v>
      </c>
      <c r="T62" s="158">
        <f t="shared" si="39"/>
        <v>50000</v>
      </c>
      <c r="U62" s="98" t="s">
        <v>77</v>
      </c>
      <c r="V62" s="215"/>
      <c r="W62" s="158">
        <f t="shared" si="40"/>
        <v>0</v>
      </c>
      <c r="X62" s="67">
        <v>7</v>
      </c>
      <c r="Y62" s="99">
        <v>150</v>
      </c>
      <c r="Z62" s="143">
        <f t="shared" si="41"/>
        <v>30000</v>
      </c>
      <c r="AA62" s="98" t="s">
        <v>77</v>
      </c>
      <c r="AB62" s="215"/>
      <c r="AC62" s="158">
        <f t="shared" si="42"/>
        <v>0</v>
      </c>
      <c r="AD62" s="98" t="s">
        <v>77</v>
      </c>
      <c r="AE62" s="215"/>
      <c r="AF62" s="158">
        <f t="shared" si="43"/>
        <v>0</v>
      </c>
      <c r="AG62" s="67">
        <v>214</v>
      </c>
      <c r="AH62" s="99">
        <v>58.58</v>
      </c>
      <c r="AI62" s="158">
        <f t="shared" si="44"/>
        <v>11716</v>
      </c>
      <c r="AJ62" s="67" t="s">
        <v>186</v>
      </c>
      <c r="AK62" s="99">
        <v>160</v>
      </c>
      <c r="AL62" s="159">
        <f t="shared" si="54"/>
        <v>32000</v>
      </c>
      <c r="AM62" s="73">
        <v>53</v>
      </c>
      <c r="AN62" s="74">
        <v>392</v>
      </c>
      <c r="AO62" s="75">
        <f t="shared" si="15"/>
        <v>78400</v>
      </c>
      <c r="AP62" s="73">
        <v>53</v>
      </c>
      <c r="AQ62" s="74">
        <v>600</v>
      </c>
      <c r="AR62" s="92" t="e">
        <f>AQ62*#REF!</f>
        <v>#REF!</v>
      </c>
      <c r="AS62" s="73">
        <v>53</v>
      </c>
      <c r="AT62" s="74">
        <v>400</v>
      </c>
      <c r="AU62" s="74" t="e">
        <f>AT62*#REF!</f>
        <v>#REF!</v>
      </c>
      <c r="AV62" s="73">
        <v>53</v>
      </c>
      <c r="AW62" s="145">
        <v>484.65</v>
      </c>
      <c r="AX62" s="75" t="e">
        <f>AW62*#REF!</f>
        <v>#REF!</v>
      </c>
      <c r="AY62" s="93"/>
      <c r="AZ62" s="77">
        <f t="shared" si="17"/>
        <v>58.58</v>
      </c>
      <c r="BA62" s="77">
        <f t="shared" si="55"/>
        <v>273.52300000000002</v>
      </c>
      <c r="BB62" s="77">
        <f t="shared" si="56"/>
        <v>205</v>
      </c>
      <c r="BC62" s="77">
        <f t="shared" si="57"/>
        <v>600</v>
      </c>
      <c r="BD62" s="88"/>
      <c r="BE62" s="79">
        <f t="shared" si="58"/>
        <v>11716</v>
      </c>
      <c r="BF62" s="80">
        <f t="shared" si="58"/>
        <v>54704.600000000006</v>
      </c>
      <c r="BG62" s="91">
        <f t="shared" si="58"/>
        <v>41000</v>
      </c>
      <c r="BH62" s="342">
        <f t="shared" si="59"/>
        <v>259.58125000000001</v>
      </c>
      <c r="BI62" s="82"/>
    </row>
    <row r="63" spans="1:61" ht="48" x14ac:dyDescent="0.25">
      <c r="A63" s="59">
        <v>54</v>
      </c>
      <c r="B63" s="96" t="s">
        <v>172</v>
      </c>
      <c r="C63" s="84" t="s">
        <v>187</v>
      </c>
      <c r="D63" s="85" t="s">
        <v>188</v>
      </c>
      <c r="E63" s="86" t="s">
        <v>62</v>
      </c>
      <c r="F63" s="64"/>
      <c r="G63" s="64">
        <f t="shared" si="53"/>
        <v>0</v>
      </c>
      <c r="H63" s="183">
        <v>342.25</v>
      </c>
      <c r="I63" s="184">
        <f t="shared" si="60"/>
        <v>0</v>
      </c>
      <c r="J63" s="351">
        <v>17612</v>
      </c>
      <c r="K63" s="211">
        <v>50</v>
      </c>
      <c r="L63" s="67">
        <v>101</v>
      </c>
      <c r="M63" s="99">
        <v>185</v>
      </c>
      <c r="N63" s="158">
        <f t="shared" si="61"/>
        <v>9250</v>
      </c>
      <c r="O63" s="67">
        <v>210</v>
      </c>
      <c r="P63" s="99">
        <v>90</v>
      </c>
      <c r="Q63" s="158">
        <f t="shared" si="38"/>
        <v>4500</v>
      </c>
      <c r="R63" s="67">
        <v>677</v>
      </c>
      <c r="S63" s="99">
        <v>325</v>
      </c>
      <c r="T63" s="158">
        <f t="shared" si="39"/>
        <v>16250</v>
      </c>
      <c r="U63" s="98" t="s">
        <v>77</v>
      </c>
      <c r="V63" s="215"/>
      <c r="W63" s="158">
        <f t="shared" si="40"/>
        <v>0</v>
      </c>
      <c r="X63" s="67">
        <v>7</v>
      </c>
      <c r="Y63" s="99">
        <v>150</v>
      </c>
      <c r="Z63" s="143">
        <f t="shared" si="41"/>
        <v>7500</v>
      </c>
      <c r="AA63" s="98" t="s">
        <v>77</v>
      </c>
      <c r="AB63" s="215"/>
      <c r="AC63" s="158">
        <f t="shared" si="42"/>
        <v>0</v>
      </c>
      <c r="AD63" s="98" t="s">
        <v>77</v>
      </c>
      <c r="AE63" s="215"/>
      <c r="AF63" s="158">
        <f t="shared" si="43"/>
        <v>0</v>
      </c>
      <c r="AG63" s="67">
        <v>214</v>
      </c>
      <c r="AH63" s="99">
        <v>58.58</v>
      </c>
      <c r="AI63" s="158">
        <f t="shared" si="44"/>
        <v>2929</v>
      </c>
      <c r="AJ63" s="67" t="s">
        <v>189</v>
      </c>
      <c r="AK63" s="99">
        <v>200</v>
      </c>
      <c r="AL63" s="159">
        <f t="shared" si="54"/>
        <v>10000</v>
      </c>
      <c r="AM63" s="73">
        <v>54</v>
      </c>
      <c r="AN63" s="74">
        <v>588</v>
      </c>
      <c r="AO63" s="75">
        <f t="shared" si="15"/>
        <v>29400</v>
      </c>
      <c r="AP63" s="73">
        <v>54</v>
      </c>
      <c r="AQ63" s="74">
        <v>650</v>
      </c>
      <c r="AR63" s="92" t="e">
        <f>AQ63*#REF!</f>
        <v>#REF!</v>
      </c>
      <c r="AS63" s="73">
        <v>54</v>
      </c>
      <c r="AT63" s="74">
        <v>550</v>
      </c>
      <c r="AU63" s="74" t="e">
        <f>AT63*#REF!</f>
        <v>#REF!</v>
      </c>
      <c r="AV63" s="73">
        <v>54</v>
      </c>
      <c r="AW63" s="145">
        <v>1050.08</v>
      </c>
      <c r="AX63" s="75" t="e">
        <f>AW63*#REF!</f>
        <v>#REF!</v>
      </c>
      <c r="AY63" s="93"/>
      <c r="AZ63" s="77">
        <f t="shared" si="17"/>
        <v>58.58</v>
      </c>
      <c r="BA63" s="77">
        <f t="shared" si="55"/>
        <v>384.666</v>
      </c>
      <c r="BB63" s="77">
        <f t="shared" si="56"/>
        <v>262.5</v>
      </c>
      <c r="BC63" s="77">
        <f t="shared" si="57"/>
        <v>1050.08</v>
      </c>
      <c r="BD63" s="88"/>
      <c r="BE63" s="79">
        <f t="shared" si="58"/>
        <v>2929</v>
      </c>
      <c r="BF63" s="80">
        <f t="shared" si="58"/>
        <v>19233.3</v>
      </c>
      <c r="BG63" s="91">
        <f t="shared" si="58"/>
        <v>13125</v>
      </c>
      <c r="BH63" s="342">
        <f t="shared" si="59"/>
        <v>342.25</v>
      </c>
      <c r="BI63" s="82"/>
    </row>
    <row r="64" spans="1:61" ht="72" x14ac:dyDescent="0.25">
      <c r="A64" s="137">
        <v>55</v>
      </c>
      <c r="B64" s="96" t="s">
        <v>172</v>
      </c>
      <c r="C64" s="84" t="s">
        <v>190</v>
      </c>
      <c r="D64" s="85" t="s">
        <v>191</v>
      </c>
      <c r="E64" s="86" t="s">
        <v>62</v>
      </c>
      <c r="F64" s="64"/>
      <c r="G64" s="64">
        <f t="shared" si="53"/>
        <v>0</v>
      </c>
      <c r="H64" s="183">
        <v>750.9</v>
      </c>
      <c r="I64" s="184">
        <f t="shared" si="60"/>
        <v>0</v>
      </c>
      <c r="J64" s="351">
        <v>21490</v>
      </c>
      <c r="K64" s="211">
        <v>70</v>
      </c>
      <c r="L64" s="67">
        <v>44</v>
      </c>
      <c r="M64" s="99">
        <v>250</v>
      </c>
      <c r="N64" s="158">
        <f t="shared" si="61"/>
        <v>17500</v>
      </c>
      <c r="O64" s="98" t="s">
        <v>77</v>
      </c>
      <c r="P64" s="215"/>
      <c r="Q64" s="158">
        <f t="shared" si="38"/>
        <v>0</v>
      </c>
      <c r="R64" s="67">
        <v>707</v>
      </c>
      <c r="S64" s="99">
        <v>1028</v>
      </c>
      <c r="T64" s="158">
        <f t="shared" si="39"/>
        <v>71960</v>
      </c>
      <c r="U64" s="67" t="s">
        <v>192</v>
      </c>
      <c r="V64" s="99">
        <v>200</v>
      </c>
      <c r="W64" s="158">
        <f t="shared" si="40"/>
        <v>14000</v>
      </c>
      <c r="X64" s="67">
        <v>33</v>
      </c>
      <c r="Y64" s="99">
        <v>450</v>
      </c>
      <c r="Z64" s="143">
        <f t="shared" si="41"/>
        <v>31500</v>
      </c>
      <c r="AA64" s="98" t="s">
        <v>77</v>
      </c>
      <c r="AB64" s="215"/>
      <c r="AC64" s="158">
        <f t="shared" si="42"/>
        <v>0</v>
      </c>
      <c r="AD64" s="67">
        <v>18</v>
      </c>
      <c r="AE64" s="99">
        <v>470.07</v>
      </c>
      <c r="AF64" s="158">
        <f t="shared" si="43"/>
        <v>32904.9</v>
      </c>
      <c r="AG64" s="67">
        <v>138</v>
      </c>
      <c r="AH64" s="99">
        <v>20.88</v>
      </c>
      <c r="AI64" s="158">
        <f t="shared" si="44"/>
        <v>1461.6</v>
      </c>
      <c r="AJ64" s="67" t="s">
        <v>193</v>
      </c>
      <c r="AK64" s="99">
        <v>400</v>
      </c>
      <c r="AL64" s="159">
        <f t="shared" si="54"/>
        <v>28000</v>
      </c>
      <c r="AM64" s="73">
        <v>55</v>
      </c>
      <c r="AN64" s="74">
        <v>1260</v>
      </c>
      <c r="AO64" s="75">
        <f t="shared" si="15"/>
        <v>88200</v>
      </c>
      <c r="AP64" s="73">
        <v>55</v>
      </c>
      <c r="AQ64" s="74">
        <v>1500</v>
      </c>
      <c r="AR64" s="92" t="e">
        <f>AQ64*#REF!</f>
        <v>#REF!</v>
      </c>
      <c r="AS64" s="73">
        <v>55</v>
      </c>
      <c r="AT64" s="74">
        <v>1200</v>
      </c>
      <c r="AU64" s="74" t="e">
        <f>AT64*#REF!</f>
        <v>#REF!</v>
      </c>
      <c r="AV64" s="73">
        <v>55</v>
      </c>
      <c r="AW64" s="145">
        <v>8562.2000000000007</v>
      </c>
      <c r="AX64" s="75" t="e">
        <f>AW64*#REF!</f>
        <v>#REF!</v>
      </c>
      <c r="AY64" s="93"/>
      <c r="AZ64" s="77">
        <f t="shared" si="17"/>
        <v>20.88</v>
      </c>
      <c r="BA64" s="77">
        <f t="shared" si="55"/>
        <v>1394.65</v>
      </c>
      <c r="BB64" s="77">
        <f t="shared" si="56"/>
        <v>470.07</v>
      </c>
      <c r="BC64" s="77">
        <f t="shared" si="57"/>
        <v>8562.2000000000007</v>
      </c>
      <c r="BD64" s="88"/>
      <c r="BE64" s="79">
        <f t="shared" si="58"/>
        <v>1461.6</v>
      </c>
      <c r="BF64" s="80">
        <f t="shared" si="58"/>
        <v>97625.5</v>
      </c>
      <c r="BG64" s="91">
        <f t="shared" si="58"/>
        <v>32904.9</v>
      </c>
      <c r="BH64" s="342">
        <f t="shared" si="59"/>
        <v>750.89666666666676</v>
      </c>
      <c r="BI64" s="82"/>
    </row>
    <row r="65" spans="1:61" ht="24" x14ac:dyDescent="0.25">
      <c r="A65" s="59">
        <v>56</v>
      </c>
      <c r="B65" s="96" t="s">
        <v>172</v>
      </c>
      <c r="C65" s="84" t="s">
        <v>194</v>
      </c>
      <c r="D65" s="85" t="s">
        <v>195</v>
      </c>
      <c r="E65" s="86" t="s">
        <v>62</v>
      </c>
      <c r="F65" s="64"/>
      <c r="G65" s="64">
        <f t="shared" si="53"/>
        <v>0</v>
      </c>
      <c r="H65" s="183">
        <v>718.88</v>
      </c>
      <c r="I65" s="184">
        <f t="shared" si="60"/>
        <v>0</v>
      </c>
      <c r="J65" s="351">
        <v>630754</v>
      </c>
      <c r="K65" s="211">
        <v>360</v>
      </c>
      <c r="L65" s="98" t="s">
        <v>77</v>
      </c>
      <c r="M65" s="215"/>
      <c r="N65" s="158">
        <f t="shared" si="61"/>
        <v>0</v>
      </c>
      <c r="O65" s="98" t="s">
        <v>77</v>
      </c>
      <c r="P65" s="215"/>
      <c r="Q65" s="158">
        <f t="shared" si="38"/>
        <v>0</v>
      </c>
      <c r="R65" s="98" t="s">
        <v>77</v>
      </c>
      <c r="S65" s="215"/>
      <c r="T65" s="158">
        <f t="shared" si="39"/>
        <v>0</v>
      </c>
      <c r="U65" s="98" t="s">
        <v>77</v>
      </c>
      <c r="V65" s="215"/>
      <c r="W65" s="158">
        <f t="shared" si="40"/>
        <v>0</v>
      </c>
      <c r="X65" s="98" t="s">
        <v>77</v>
      </c>
      <c r="Y65" s="215"/>
      <c r="Z65" s="143">
        <f t="shared" si="41"/>
        <v>0</v>
      </c>
      <c r="AA65" s="98" t="s">
        <v>77</v>
      </c>
      <c r="AB65" s="215"/>
      <c r="AC65" s="158">
        <f t="shared" si="42"/>
        <v>0</v>
      </c>
      <c r="AD65" s="98" t="s">
        <v>77</v>
      </c>
      <c r="AE65" s="215"/>
      <c r="AF65" s="158">
        <f t="shared" si="43"/>
        <v>0</v>
      </c>
      <c r="AG65" s="98" t="s">
        <v>77</v>
      </c>
      <c r="AH65" s="215"/>
      <c r="AI65" s="158">
        <f t="shared" si="44"/>
        <v>0</v>
      </c>
      <c r="AJ65" s="98" t="s">
        <v>77</v>
      </c>
      <c r="AK65" s="215"/>
      <c r="AL65" s="159">
        <f t="shared" si="54"/>
        <v>0</v>
      </c>
      <c r="AM65" s="73">
        <v>56</v>
      </c>
      <c r="AN65" s="74">
        <v>630</v>
      </c>
      <c r="AO65" s="75">
        <f t="shared" si="15"/>
        <v>226800</v>
      </c>
      <c r="AP65" s="73">
        <v>56</v>
      </c>
      <c r="AQ65" s="74">
        <v>1400</v>
      </c>
      <c r="AR65" s="92" t="e">
        <f>AQ65*#REF!</f>
        <v>#REF!</v>
      </c>
      <c r="AS65" s="73">
        <v>56</v>
      </c>
      <c r="AT65" s="74">
        <v>630</v>
      </c>
      <c r="AU65" s="74" t="e">
        <f>AT65*#REF!</f>
        <v>#REF!</v>
      </c>
      <c r="AV65" s="73">
        <v>56</v>
      </c>
      <c r="AW65" s="145">
        <v>807.75</v>
      </c>
      <c r="AX65" s="75" t="e">
        <f>AW65*#REF!</f>
        <v>#REF!</v>
      </c>
      <c r="AY65" s="93"/>
      <c r="AZ65" s="77">
        <f t="shared" si="17"/>
        <v>630</v>
      </c>
      <c r="BA65" s="77">
        <f t="shared" si="55"/>
        <v>866.9375</v>
      </c>
      <c r="BB65" s="77">
        <f t="shared" si="56"/>
        <v>718.875</v>
      </c>
      <c r="BC65" s="77">
        <f t="shared" si="57"/>
        <v>1400</v>
      </c>
      <c r="BD65" s="88"/>
      <c r="BE65" s="79">
        <f t="shared" si="58"/>
        <v>226800</v>
      </c>
      <c r="BF65" s="80">
        <f t="shared" si="58"/>
        <v>312097.5</v>
      </c>
      <c r="BG65" s="91">
        <f t="shared" si="58"/>
        <v>258795</v>
      </c>
      <c r="BH65" s="342">
        <f t="shared" si="59"/>
        <v>718.875</v>
      </c>
      <c r="BI65" s="82"/>
    </row>
    <row r="66" spans="1:61" ht="36" x14ac:dyDescent="0.25">
      <c r="A66" s="137">
        <v>57</v>
      </c>
      <c r="B66" s="96" t="s">
        <v>172</v>
      </c>
      <c r="C66" s="84" t="s">
        <v>196</v>
      </c>
      <c r="D66" s="85" t="s">
        <v>197</v>
      </c>
      <c r="E66" s="86" t="s">
        <v>62</v>
      </c>
      <c r="F66" s="64"/>
      <c r="G66" s="64">
        <f t="shared" si="53"/>
        <v>0</v>
      </c>
      <c r="H66" s="183">
        <v>147.91</v>
      </c>
      <c r="I66" s="184">
        <f t="shared" si="60"/>
        <v>0</v>
      </c>
      <c r="J66" s="351">
        <v>30428</v>
      </c>
      <c r="K66" s="211">
        <v>20</v>
      </c>
      <c r="L66" s="67">
        <v>104</v>
      </c>
      <c r="M66" s="99">
        <v>55</v>
      </c>
      <c r="N66" s="158">
        <f t="shared" si="61"/>
        <v>1100</v>
      </c>
      <c r="O66" s="67">
        <v>95</v>
      </c>
      <c r="P66" s="99">
        <v>35</v>
      </c>
      <c r="Q66" s="158">
        <f t="shared" si="38"/>
        <v>700</v>
      </c>
      <c r="R66" s="67">
        <v>714</v>
      </c>
      <c r="S66" s="99">
        <v>161.25</v>
      </c>
      <c r="T66" s="158">
        <f t="shared" si="39"/>
        <v>3225</v>
      </c>
      <c r="U66" s="67" t="s">
        <v>198</v>
      </c>
      <c r="V66" s="99">
        <v>30</v>
      </c>
      <c r="W66" s="158">
        <f t="shared" si="40"/>
        <v>600</v>
      </c>
      <c r="X66" s="67">
        <v>183</v>
      </c>
      <c r="Y66" s="99">
        <v>80</v>
      </c>
      <c r="Z66" s="143">
        <f t="shared" si="41"/>
        <v>1600</v>
      </c>
      <c r="AA66" s="98" t="s">
        <v>77</v>
      </c>
      <c r="AB66" s="215"/>
      <c r="AC66" s="158">
        <f t="shared" si="42"/>
        <v>0</v>
      </c>
      <c r="AD66" s="98" t="s">
        <v>77</v>
      </c>
      <c r="AE66" s="215"/>
      <c r="AF66" s="158">
        <f t="shared" si="43"/>
        <v>0</v>
      </c>
      <c r="AG66" s="98" t="s">
        <v>77</v>
      </c>
      <c r="AH66" s="215"/>
      <c r="AI66" s="158">
        <f t="shared" si="44"/>
        <v>0</v>
      </c>
      <c r="AJ66" s="67" t="s">
        <v>199</v>
      </c>
      <c r="AK66" s="99">
        <v>90</v>
      </c>
      <c r="AL66" s="159">
        <f t="shared" si="54"/>
        <v>1800</v>
      </c>
      <c r="AM66" s="73">
        <v>57</v>
      </c>
      <c r="AN66" s="74">
        <v>112</v>
      </c>
      <c r="AO66" s="75">
        <f t="shared" si="15"/>
        <v>2240</v>
      </c>
      <c r="AP66" s="73">
        <v>57</v>
      </c>
      <c r="AQ66" s="74">
        <v>500</v>
      </c>
      <c r="AR66" s="92" t="e">
        <f>AQ66*#REF!</f>
        <v>#REF!</v>
      </c>
      <c r="AS66" s="73">
        <v>57</v>
      </c>
      <c r="AT66" s="74">
        <v>150</v>
      </c>
      <c r="AU66" s="74" t="e">
        <f>AT66*#REF!</f>
        <v>#REF!</v>
      </c>
      <c r="AV66" s="73">
        <v>57</v>
      </c>
      <c r="AW66" s="145">
        <v>726.98</v>
      </c>
      <c r="AX66" s="75" t="e">
        <f>AW66*#REF!</f>
        <v>#REF!</v>
      </c>
      <c r="AY66" s="93"/>
      <c r="AZ66" s="77">
        <f t="shared" si="17"/>
        <v>30</v>
      </c>
      <c r="BA66" s="77">
        <f t="shared" si="55"/>
        <v>194.023</v>
      </c>
      <c r="BB66" s="77">
        <f t="shared" si="56"/>
        <v>101</v>
      </c>
      <c r="BC66" s="77">
        <f t="shared" si="57"/>
        <v>726.98</v>
      </c>
      <c r="BD66" s="88"/>
      <c r="BE66" s="79">
        <f t="shared" si="58"/>
        <v>600</v>
      </c>
      <c r="BF66" s="80">
        <f t="shared" si="58"/>
        <v>3880.46</v>
      </c>
      <c r="BG66" s="91">
        <f t="shared" si="58"/>
        <v>2020</v>
      </c>
      <c r="BH66" s="342">
        <f t="shared" si="59"/>
        <v>147.90625</v>
      </c>
      <c r="BI66" s="82"/>
    </row>
    <row r="67" spans="1:61" ht="84" x14ac:dyDescent="0.25">
      <c r="A67" s="59">
        <v>58</v>
      </c>
      <c r="B67" s="96" t="s">
        <v>172</v>
      </c>
      <c r="C67" s="84" t="s">
        <v>200</v>
      </c>
      <c r="D67" s="85" t="s">
        <v>201</v>
      </c>
      <c r="E67" s="86" t="s">
        <v>62</v>
      </c>
      <c r="F67" s="64"/>
      <c r="G67" s="64">
        <f t="shared" si="53"/>
        <v>0</v>
      </c>
      <c r="H67" s="183">
        <v>375</v>
      </c>
      <c r="I67" s="184">
        <f t="shared" si="60"/>
        <v>0</v>
      </c>
      <c r="J67" s="351">
        <v>30429</v>
      </c>
      <c r="K67" s="211">
        <v>20</v>
      </c>
      <c r="L67" s="98" t="s">
        <v>77</v>
      </c>
      <c r="M67" s="215"/>
      <c r="N67" s="158">
        <f t="shared" si="61"/>
        <v>0</v>
      </c>
      <c r="O67" s="98" t="s">
        <v>77</v>
      </c>
      <c r="P67" s="215"/>
      <c r="Q67" s="158">
        <f t="shared" si="38"/>
        <v>0</v>
      </c>
      <c r="R67" s="98" t="s">
        <v>77</v>
      </c>
      <c r="S67" s="215"/>
      <c r="T67" s="158">
        <f t="shared" si="39"/>
        <v>0</v>
      </c>
      <c r="U67" s="98" t="s">
        <v>77</v>
      </c>
      <c r="V67" s="215"/>
      <c r="W67" s="158">
        <f t="shared" si="40"/>
        <v>0</v>
      </c>
      <c r="X67" s="98" t="s">
        <v>77</v>
      </c>
      <c r="Y67" s="215"/>
      <c r="Z67" s="143">
        <f t="shared" si="41"/>
        <v>0</v>
      </c>
      <c r="AA67" s="98" t="s">
        <v>77</v>
      </c>
      <c r="AB67" s="215"/>
      <c r="AC67" s="158">
        <f t="shared" si="42"/>
        <v>0</v>
      </c>
      <c r="AD67" s="98" t="s">
        <v>77</v>
      </c>
      <c r="AE67" s="215"/>
      <c r="AF67" s="158">
        <f t="shared" si="43"/>
        <v>0</v>
      </c>
      <c r="AG67" s="98" t="s">
        <v>77</v>
      </c>
      <c r="AH67" s="215"/>
      <c r="AI67" s="158">
        <f t="shared" si="44"/>
        <v>0</v>
      </c>
      <c r="AJ67" s="98" t="s">
        <v>77</v>
      </c>
      <c r="AK67" s="215"/>
      <c r="AL67" s="159">
        <f t="shared" si="54"/>
        <v>0</v>
      </c>
      <c r="AM67" s="73">
        <v>58</v>
      </c>
      <c r="AN67" s="74">
        <v>350</v>
      </c>
      <c r="AO67" s="75">
        <f t="shared" si="15"/>
        <v>7000</v>
      </c>
      <c r="AP67" s="73">
        <v>58</v>
      </c>
      <c r="AQ67" s="74">
        <v>400</v>
      </c>
      <c r="AR67" s="92" t="e">
        <f>AQ67*#REF!</f>
        <v>#REF!</v>
      </c>
      <c r="AS67" s="73">
        <v>58</v>
      </c>
      <c r="AT67" s="74">
        <v>320</v>
      </c>
      <c r="AU67" s="74" t="e">
        <f>AT67*#REF!</f>
        <v>#REF!</v>
      </c>
      <c r="AV67" s="73">
        <v>58</v>
      </c>
      <c r="AW67" s="145">
        <v>2423.2600000000002</v>
      </c>
      <c r="AX67" s="75" t="e">
        <f>AW67*#REF!</f>
        <v>#REF!</v>
      </c>
      <c r="AY67" s="93"/>
      <c r="AZ67" s="77">
        <f t="shared" si="17"/>
        <v>320</v>
      </c>
      <c r="BA67" s="77">
        <f t="shared" si="55"/>
        <v>873.31500000000005</v>
      </c>
      <c r="BB67" s="77">
        <f t="shared" si="56"/>
        <v>375</v>
      </c>
      <c r="BC67" s="77">
        <f t="shared" si="57"/>
        <v>2423.2600000000002</v>
      </c>
      <c r="BD67" s="88"/>
      <c r="BE67" s="79">
        <f t="shared" si="58"/>
        <v>6400</v>
      </c>
      <c r="BF67" s="80">
        <f t="shared" si="58"/>
        <v>17466.300000000003</v>
      </c>
      <c r="BG67" s="91">
        <f t="shared" si="58"/>
        <v>7500</v>
      </c>
      <c r="BH67" s="342">
        <f t="shared" si="59"/>
        <v>375</v>
      </c>
      <c r="BI67" s="82"/>
    </row>
    <row r="68" spans="1:61" ht="24" x14ac:dyDescent="0.25">
      <c r="A68" s="137">
        <v>59</v>
      </c>
      <c r="B68" s="96" t="s">
        <v>172</v>
      </c>
      <c r="C68" s="84" t="s">
        <v>202</v>
      </c>
      <c r="D68" s="216" t="s">
        <v>203</v>
      </c>
      <c r="E68" s="86" t="s">
        <v>62</v>
      </c>
      <c r="F68" s="64"/>
      <c r="G68" s="64">
        <f t="shared" si="53"/>
        <v>0</v>
      </c>
      <c r="H68" s="183">
        <v>120.96</v>
      </c>
      <c r="I68" s="184">
        <f t="shared" si="60"/>
        <v>0</v>
      </c>
      <c r="J68" s="351">
        <v>4584</v>
      </c>
      <c r="K68" s="211">
        <v>120</v>
      </c>
      <c r="L68" s="98" t="s">
        <v>77</v>
      </c>
      <c r="M68" s="215"/>
      <c r="N68" s="158">
        <f t="shared" si="61"/>
        <v>0</v>
      </c>
      <c r="O68" s="67">
        <v>266</v>
      </c>
      <c r="P68" s="99">
        <v>53</v>
      </c>
      <c r="Q68" s="158">
        <f t="shared" si="38"/>
        <v>6360</v>
      </c>
      <c r="R68" s="98" t="s">
        <v>77</v>
      </c>
      <c r="S68" s="215"/>
      <c r="T68" s="158">
        <f t="shared" si="39"/>
        <v>0</v>
      </c>
      <c r="U68" s="98" t="s">
        <v>77</v>
      </c>
      <c r="V68" s="215"/>
      <c r="W68" s="158">
        <f t="shared" si="40"/>
        <v>0</v>
      </c>
      <c r="X68" s="67">
        <v>9</v>
      </c>
      <c r="Y68" s="99">
        <v>80</v>
      </c>
      <c r="Z68" s="143">
        <f t="shared" si="41"/>
        <v>9600</v>
      </c>
      <c r="AA68" s="98" t="s">
        <v>77</v>
      </c>
      <c r="AB68" s="215"/>
      <c r="AC68" s="158">
        <f t="shared" si="42"/>
        <v>0</v>
      </c>
      <c r="AD68" s="98" t="s">
        <v>77</v>
      </c>
      <c r="AE68" s="215"/>
      <c r="AF68" s="158">
        <f t="shared" si="43"/>
        <v>0</v>
      </c>
      <c r="AG68" s="67">
        <v>212</v>
      </c>
      <c r="AH68" s="99">
        <v>43.41</v>
      </c>
      <c r="AI68" s="158">
        <f t="shared" si="44"/>
        <v>5209.2</v>
      </c>
      <c r="AJ68" s="98" t="s">
        <v>77</v>
      </c>
      <c r="AK68" s="215"/>
      <c r="AL68" s="159">
        <f t="shared" si="54"/>
        <v>0</v>
      </c>
      <c r="AM68" s="73">
        <v>59</v>
      </c>
      <c r="AN68" s="74">
        <v>91</v>
      </c>
      <c r="AO68" s="75">
        <f t="shared" si="15"/>
        <v>10920</v>
      </c>
      <c r="AP68" s="73">
        <v>59</v>
      </c>
      <c r="AQ68" s="74">
        <v>400</v>
      </c>
      <c r="AR68" s="92" t="e">
        <f>AQ68*#REF!</f>
        <v>#REF!</v>
      </c>
      <c r="AS68" s="73">
        <v>59</v>
      </c>
      <c r="AT68" s="74">
        <v>90</v>
      </c>
      <c r="AU68" s="74" t="e">
        <f>AT68*#REF!</f>
        <v>#REF!</v>
      </c>
      <c r="AV68" s="73">
        <v>59</v>
      </c>
      <c r="AW68" s="145">
        <v>290.79000000000002</v>
      </c>
      <c r="AX68" s="75" t="e">
        <f>AW68*#REF!</f>
        <v>#REF!</v>
      </c>
      <c r="AY68" s="93"/>
      <c r="AZ68" s="77">
        <f t="shared" si="17"/>
        <v>43.41</v>
      </c>
      <c r="BA68" s="77">
        <f t="shared" si="55"/>
        <v>149.74285714285716</v>
      </c>
      <c r="BB68" s="77">
        <f t="shared" si="56"/>
        <v>90</v>
      </c>
      <c r="BC68" s="77">
        <f t="shared" si="57"/>
        <v>400</v>
      </c>
      <c r="BD68" s="88"/>
      <c r="BE68" s="79">
        <f t="shared" si="58"/>
        <v>5209.2</v>
      </c>
      <c r="BF68" s="80">
        <f t="shared" si="58"/>
        <v>17969.142857142859</v>
      </c>
      <c r="BG68" s="91">
        <f t="shared" si="58"/>
        <v>10800</v>
      </c>
      <c r="BH68" s="342">
        <f t="shared" si="59"/>
        <v>120.95800000000001</v>
      </c>
      <c r="BI68" s="82"/>
    </row>
    <row r="69" spans="1:61" ht="48" x14ac:dyDescent="0.25">
      <c r="A69" s="59">
        <v>60</v>
      </c>
      <c r="B69" s="96" t="s">
        <v>172</v>
      </c>
      <c r="C69" s="84" t="s">
        <v>204</v>
      </c>
      <c r="D69" s="85" t="s">
        <v>205</v>
      </c>
      <c r="E69" s="86" t="s">
        <v>62</v>
      </c>
      <c r="F69" s="64"/>
      <c r="G69" s="64">
        <f t="shared" si="53"/>
        <v>0</v>
      </c>
      <c r="H69" s="183">
        <v>551.07000000000005</v>
      </c>
      <c r="I69" s="184">
        <f t="shared" si="60"/>
        <v>0</v>
      </c>
      <c r="J69" s="351">
        <v>25640</v>
      </c>
      <c r="K69" s="211">
        <v>150</v>
      </c>
      <c r="L69" s="98" t="s">
        <v>77</v>
      </c>
      <c r="M69" s="215"/>
      <c r="N69" s="158">
        <f t="shared" si="61"/>
        <v>0</v>
      </c>
      <c r="O69" s="67">
        <v>114</v>
      </c>
      <c r="P69" s="99">
        <v>200</v>
      </c>
      <c r="Q69" s="158">
        <f t="shared" si="38"/>
        <v>30000</v>
      </c>
      <c r="R69" s="67">
        <v>715</v>
      </c>
      <c r="S69" s="99">
        <v>1182.56</v>
      </c>
      <c r="T69" s="158">
        <f t="shared" si="39"/>
        <v>177384</v>
      </c>
      <c r="U69" s="98" t="s">
        <v>77</v>
      </c>
      <c r="V69" s="215"/>
      <c r="W69" s="158">
        <f t="shared" si="40"/>
        <v>0</v>
      </c>
      <c r="X69" s="67">
        <v>190</v>
      </c>
      <c r="Y69" s="99">
        <v>250</v>
      </c>
      <c r="Z69" s="143">
        <f t="shared" si="41"/>
        <v>37500</v>
      </c>
      <c r="AA69" s="98" t="s">
        <v>77</v>
      </c>
      <c r="AB69" s="215"/>
      <c r="AC69" s="158">
        <f t="shared" si="42"/>
        <v>0</v>
      </c>
      <c r="AD69" s="98" t="s">
        <v>77</v>
      </c>
      <c r="AE69" s="215"/>
      <c r="AF69" s="158">
        <f t="shared" si="43"/>
        <v>0</v>
      </c>
      <c r="AG69" s="98" t="s">
        <v>77</v>
      </c>
      <c r="AH69" s="215"/>
      <c r="AI69" s="158">
        <f t="shared" si="44"/>
        <v>0</v>
      </c>
      <c r="AJ69" s="98" t="s">
        <v>77</v>
      </c>
      <c r="AK69" s="215"/>
      <c r="AL69" s="159">
        <f t="shared" si="54"/>
        <v>0</v>
      </c>
      <c r="AM69" s="73">
        <v>60</v>
      </c>
      <c r="AN69" s="74">
        <v>532</v>
      </c>
      <c r="AO69" s="75">
        <f t="shared" ref="AO69:AO132" si="62">AN69*K69</f>
        <v>79800</v>
      </c>
      <c r="AP69" s="73">
        <v>60</v>
      </c>
      <c r="AQ69" s="74">
        <v>1500</v>
      </c>
      <c r="AR69" s="92" t="e">
        <f>AQ69*#REF!</f>
        <v>#REF!</v>
      </c>
      <c r="AS69" s="73">
        <v>60</v>
      </c>
      <c r="AT69" s="74">
        <v>500</v>
      </c>
      <c r="AU69" s="74" t="e">
        <f>AT69*#REF!</f>
        <v>#REF!</v>
      </c>
      <c r="AV69" s="73">
        <v>60</v>
      </c>
      <c r="AW69" s="145">
        <v>290.79000000000002</v>
      </c>
      <c r="AX69" s="75" t="e">
        <f>AW69*#REF!</f>
        <v>#REF!</v>
      </c>
      <c r="AY69" s="93"/>
      <c r="AZ69" s="77">
        <f t="shared" si="17"/>
        <v>200</v>
      </c>
      <c r="BA69" s="77">
        <f t="shared" si="55"/>
        <v>636.4785714285714</v>
      </c>
      <c r="BB69" s="77">
        <f t="shared" si="56"/>
        <v>500</v>
      </c>
      <c r="BC69" s="77">
        <f t="shared" si="57"/>
        <v>1500</v>
      </c>
      <c r="BD69" s="88"/>
      <c r="BE69" s="79">
        <f t="shared" si="58"/>
        <v>30000</v>
      </c>
      <c r="BF69" s="80">
        <f t="shared" si="58"/>
        <v>95471.78571428571</v>
      </c>
      <c r="BG69" s="91">
        <f t="shared" si="58"/>
        <v>75000</v>
      </c>
      <c r="BH69" s="342">
        <f t="shared" si="59"/>
        <v>551.06999999999994</v>
      </c>
      <c r="BI69" s="82"/>
    </row>
    <row r="70" spans="1:61" ht="24" x14ac:dyDescent="0.25">
      <c r="A70" s="137">
        <v>61</v>
      </c>
      <c r="B70" s="96" t="s">
        <v>172</v>
      </c>
      <c r="C70" s="84" t="s">
        <v>206</v>
      </c>
      <c r="D70" s="216" t="s">
        <v>207</v>
      </c>
      <c r="E70" s="86" t="s">
        <v>62</v>
      </c>
      <c r="F70" s="64"/>
      <c r="G70" s="64">
        <f t="shared" si="53"/>
        <v>0</v>
      </c>
      <c r="H70" s="183">
        <v>34.01</v>
      </c>
      <c r="I70" s="184">
        <f t="shared" si="60"/>
        <v>0</v>
      </c>
      <c r="J70" s="351">
        <v>12556</v>
      </c>
      <c r="K70" s="211">
        <v>610</v>
      </c>
      <c r="L70" s="67">
        <v>86</v>
      </c>
      <c r="M70" s="99">
        <v>30</v>
      </c>
      <c r="N70" s="158">
        <f t="shared" si="61"/>
        <v>18300</v>
      </c>
      <c r="O70" s="67">
        <v>120</v>
      </c>
      <c r="P70" s="99">
        <v>8</v>
      </c>
      <c r="Q70" s="158">
        <f t="shared" si="38"/>
        <v>4880</v>
      </c>
      <c r="R70" s="67">
        <v>682</v>
      </c>
      <c r="S70" s="99">
        <v>77.11</v>
      </c>
      <c r="T70" s="158">
        <f t="shared" si="39"/>
        <v>47037.1</v>
      </c>
      <c r="U70" s="67" t="s">
        <v>208</v>
      </c>
      <c r="V70" s="99">
        <v>8</v>
      </c>
      <c r="W70" s="158">
        <f t="shared" si="40"/>
        <v>4880</v>
      </c>
      <c r="X70" s="67">
        <v>67</v>
      </c>
      <c r="Y70" s="99">
        <v>15</v>
      </c>
      <c r="Z70" s="143">
        <f t="shared" si="41"/>
        <v>9150</v>
      </c>
      <c r="AA70" s="67">
        <v>53</v>
      </c>
      <c r="AB70" s="99">
        <v>21.62</v>
      </c>
      <c r="AC70" s="158">
        <f t="shared" si="42"/>
        <v>13188.2</v>
      </c>
      <c r="AD70" s="67">
        <v>23</v>
      </c>
      <c r="AE70" s="99">
        <v>62.67</v>
      </c>
      <c r="AF70" s="158">
        <f t="shared" si="43"/>
        <v>38228.700000000004</v>
      </c>
      <c r="AG70" s="67">
        <v>142</v>
      </c>
      <c r="AH70" s="99">
        <v>2.9</v>
      </c>
      <c r="AI70" s="158">
        <f t="shared" si="44"/>
        <v>1769</v>
      </c>
      <c r="AJ70" s="67" t="s">
        <v>63</v>
      </c>
      <c r="AK70" s="99">
        <v>9</v>
      </c>
      <c r="AL70" s="159">
        <f t="shared" si="54"/>
        <v>5490</v>
      </c>
      <c r="AM70" s="73">
        <v>61</v>
      </c>
      <c r="AN70" s="74">
        <v>35</v>
      </c>
      <c r="AO70" s="75">
        <f t="shared" si="62"/>
        <v>21350</v>
      </c>
      <c r="AP70" s="73">
        <v>61</v>
      </c>
      <c r="AQ70" s="74">
        <v>150</v>
      </c>
      <c r="AR70" s="92" t="e">
        <f>AQ70*#REF!</f>
        <v>#REF!</v>
      </c>
      <c r="AS70" s="73">
        <v>61</v>
      </c>
      <c r="AT70" s="74">
        <v>35</v>
      </c>
      <c r="AU70" s="74" t="e">
        <f>AT70*#REF!</f>
        <v>#REF!</v>
      </c>
      <c r="AV70" s="73">
        <v>61</v>
      </c>
      <c r="AW70" s="145">
        <v>72.7</v>
      </c>
      <c r="AX70" s="75" t="e">
        <f>AW70*#REF!</f>
        <v>#REF!</v>
      </c>
      <c r="AY70" s="93"/>
      <c r="AZ70" s="77">
        <f t="shared" ref="AZ70:AZ133" si="63">MIN(AK70,AH70,AE70,AB70,Y70,V70,S70,P70,M70,AN70,AQ70,AT70,AW70)</f>
        <v>2.9</v>
      </c>
      <c r="BA70" s="77">
        <f t="shared" si="55"/>
        <v>40.53846153846154</v>
      </c>
      <c r="BB70" s="77">
        <f t="shared" si="56"/>
        <v>30</v>
      </c>
      <c r="BC70" s="77">
        <f t="shared" si="57"/>
        <v>150</v>
      </c>
      <c r="BD70" s="88"/>
      <c r="BE70" s="79">
        <f t="shared" si="58"/>
        <v>1769</v>
      </c>
      <c r="BF70" s="80">
        <f t="shared" si="58"/>
        <v>24728.461538461539</v>
      </c>
      <c r="BG70" s="91">
        <f t="shared" si="58"/>
        <v>18300</v>
      </c>
      <c r="BH70" s="342">
        <f t="shared" si="59"/>
        <v>34.009090909090922</v>
      </c>
      <c r="BI70" s="82"/>
    </row>
    <row r="71" spans="1:61" ht="36" x14ac:dyDescent="0.25">
      <c r="A71" s="59">
        <v>62</v>
      </c>
      <c r="B71" s="96" t="s">
        <v>172</v>
      </c>
      <c r="C71" s="84" t="s">
        <v>209</v>
      </c>
      <c r="D71" s="85" t="s">
        <v>210</v>
      </c>
      <c r="E71" s="86" t="s">
        <v>62</v>
      </c>
      <c r="F71" s="64"/>
      <c r="G71" s="64">
        <f t="shared" si="53"/>
        <v>0</v>
      </c>
      <c r="H71" s="183">
        <v>94.54</v>
      </c>
      <c r="I71" s="184">
        <f t="shared" si="60"/>
        <v>0</v>
      </c>
      <c r="J71" s="351">
        <v>1301</v>
      </c>
      <c r="K71" s="211">
        <v>300</v>
      </c>
      <c r="L71" s="67">
        <v>112</v>
      </c>
      <c r="M71" s="99">
        <v>45</v>
      </c>
      <c r="N71" s="158">
        <f t="shared" si="61"/>
        <v>13500</v>
      </c>
      <c r="O71" s="67">
        <v>187</v>
      </c>
      <c r="P71" s="99">
        <v>18</v>
      </c>
      <c r="Q71" s="158">
        <f t="shared" si="38"/>
        <v>5400</v>
      </c>
      <c r="R71" s="67">
        <v>678</v>
      </c>
      <c r="S71" s="99">
        <v>160</v>
      </c>
      <c r="T71" s="158">
        <f t="shared" si="39"/>
        <v>48000</v>
      </c>
      <c r="U71" s="98" t="s">
        <v>77</v>
      </c>
      <c r="V71" s="215"/>
      <c r="W71" s="158">
        <f t="shared" si="40"/>
        <v>0</v>
      </c>
      <c r="X71" s="67">
        <v>14</v>
      </c>
      <c r="Y71" s="99">
        <v>25</v>
      </c>
      <c r="Z71" s="143">
        <f t="shared" si="41"/>
        <v>7500</v>
      </c>
      <c r="AA71" s="98" t="s">
        <v>77</v>
      </c>
      <c r="AB71" s="215"/>
      <c r="AC71" s="158">
        <f t="shared" si="42"/>
        <v>0</v>
      </c>
      <c r="AD71" s="98" t="s">
        <v>77</v>
      </c>
      <c r="AE71" s="215"/>
      <c r="AF71" s="158">
        <f t="shared" si="43"/>
        <v>0</v>
      </c>
      <c r="AG71" s="67">
        <v>210</v>
      </c>
      <c r="AH71" s="99">
        <v>13.63</v>
      </c>
      <c r="AI71" s="158">
        <f t="shared" si="44"/>
        <v>4089.0000000000005</v>
      </c>
      <c r="AJ71" s="98" t="s">
        <v>77</v>
      </c>
      <c r="AK71" s="215"/>
      <c r="AL71" s="159">
        <f t="shared" si="54"/>
        <v>0</v>
      </c>
      <c r="AM71" s="73">
        <v>62</v>
      </c>
      <c r="AN71" s="74">
        <v>63</v>
      </c>
      <c r="AO71" s="75">
        <f t="shared" si="62"/>
        <v>18900</v>
      </c>
      <c r="AP71" s="73">
        <v>62</v>
      </c>
      <c r="AQ71" s="74">
        <v>450</v>
      </c>
      <c r="AR71" s="92" t="e">
        <f>AQ71*#REF!</f>
        <v>#REF!</v>
      </c>
      <c r="AS71" s="73">
        <v>62</v>
      </c>
      <c r="AT71" s="74">
        <v>60</v>
      </c>
      <c r="AU71" s="74" t="e">
        <f>AT71*#REF!</f>
        <v>#REF!</v>
      </c>
      <c r="AV71" s="73">
        <v>62</v>
      </c>
      <c r="AW71" s="145">
        <v>290.79000000000002</v>
      </c>
      <c r="AX71" s="75" t="e">
        <f>AW71*#REF!</f>
        <v>#REF!</v>
      </c>
      <c r="AY71" s="93"/>
      <c r="AZ71" s="77">
        <f t="shared" si="63"/>
        <v>13.63</v>
      </c>
      <c r="BA71" s="77">
        <f t="shared" si="55"/>
        <v>125.04666666666668</v>
      </c>
      <c r="BB71" s="77">
        <f t="shared" si="56"/>
        <v>60</v>
      </c>
      <c r="BC71" s="77">
        <f t="shared" si="57"/>
        <v>450</v>
      </c>
      <c r="BD71" s="88"/>
      <c r="BE71" s="79">
        <f t="shared" si="58"/>
        <v>4089.0000000000005</v>
      </c>
      <c r="BF71" s="80">
        <f t="shared" si="58"/>
        <v>37514.000000000007</v>
      </c>
      <c r="BG71" s="91">
        <f t="shared" si="58"/>
        <v>18000</v>
      </c>
      <c r="BH71" s="342">
        <f t="shared" si="59"/>
        <v>94.541428571428582</v>
      </c>
      <c r="BI71" s="82"/>
    </row>
    <row r="72" spans="1:61" ht="60" x14ac:dyDescent="0.25">
      <c r="A72" s="137">
        <v>63</v>
      </c>
      <c r="B72" s="96" t="s">
        <v>172</v>
      </c>
      <c r="C72" s="97" t="s">
        <v>211</v>
      </c>
      <c r="D72" s="85" t="s">
        <v>212</v>
      </c>
      <c r="E72" s="86" t="s">
        <v>62</v>
      </c>
      <c r="F72" s="64"/>
      <c r="G72" s="64">
        <f t="shared" si="53"/>
        <v>0</v>
      </c>
      <c r="H72" s="183">
        <v>249.33</v>
      </c>
      <c r="I72" s="184">
        <f t="shared" si="60"/>
        <v>0</v>
      </c>
      <c r="J72" s="351">
        <v>1026</v>
      </c>
      <c r="K72" s="211">
        <v>30</v>
      </c>
      <c r="L72" s="98" t="s">
        <v>77</v>
      </c>
      <c r="M72" s="215"/>
      <c r="N72" s="158">
        <f t="shared" si="61"/>
        <v>0</v>
      </c>
      <c r="O72" s="98" t="s">
        <v>77</v>
      </c>
      <c r="P72" s="215"/>
      <c r="Q72" s="158">
        <f t="shared" si="38"/>
        <v>0</v>
      </c>
      <c r="R72" s="98" t="s">
        <v>77</v>
      </c>
      <c r="S72" s="215"/>
      <c r="T72" s="158">
        <f t="shared" si="39"/>
        <v>0</v>
      </c>
      <c r="U72" s="98" t="s">
        <v>77</v>
      </c>
      <c r="V72" s="215"/>
      <c r="W72" s="158">
        <f t="shared" si="40"/>
        <v>0</v>
      </c>
      <c r="X72" s="98" t="s">
        <v>77</v>
      </c>
      <c r="Y72" s="215"/>
      <c r="Z72" s="143">
        <f t="shared" si="41"/>
        <v>0</v>
      </c>
      <c r="AA72" s="98" t="s">
        <v>77</v>
      </c>
      <c r="AB72" s="215"/>
      <c r="AC72" s="158">
        <f t="shared" si="42"/>
        <v>0</v>
      </c>
      <c r="AD72" s="98" t="s">
        <v>77</v>
      </c>
      <c r="AE72" s="215"/>
      <c r="AF72" s="158">
        <f t="shared" si="43"/>
        <v>0</v>
      </c>
      <c r="AG72" s="67">
        <v>146</v>
      </c>
      <c r="AH72" s="99">
        <v>79.75</v>
      </c>
      <c r="AI72" s="158">
        <f t="shared" si="44"/>
        <v>2392.5</v>
      </c>
      <c r="AJ72" s="98" t="s">
        <v>77</v>
      </c>
      <c r="AK72" s="215"/>
      <c r="AL72" s="159">
        <f t="shared" si="54"/>
        <v>0</v>
      </c>
      <c r="AM72" s="73">
        <v>63</v>
      </c>
      <c r="AN72" s="74">
        <v>168</v>
      </c>
      <c r="AO72" s="75">
        <f t="shared" si="62"/>
        <v>5040</v>
      </c>
      <c r="AP72" s="73">
        <v>63</v>
      </c>
      <c r="AQ72" s="74">
        <v>400</v>
      </c>
      <c r="AR72" s="92" t="e">
        <f>AQ72*#REF!</f>
        <v>#REF!</v>
      </c>
      <c r="AS72" s="73">
        <v>63</v>
      </c>
      <c r="AT72" s="74">
        <v>180</v>
      </c>
      <c r="AU72" s="74" t="e">
        <f>AT72*#REF!</f>
        <v>#REF!</v>
      </c>
      <c r="AV72" s="73">
        <v>63</v>
      </c>
      <c r="AW72" s="145">
        <v>565.42999999999995</v>
      </c>
      <c r="AX72" s="75" t="e">
        <f>AW72*#REF!</f>
        <v>#REF!</v>
      </c>
      <c r="AY72" s="93"/>
      <c r="AZ72" s="77">
        <f t="shared" si="63"/>
        <v>79.75</v>
      </c>
      <c r="BA72" s="77">
        <f t="shared" si="55"/>
        <v>278.63599999999997</v>
      </c>
      <c r="BB72" s="77">
        <f t="shared" si="56"/>
        <v>180</v>
      </c>
      <c r="BC72" s="77">
        <f t="shared" si="57"/>
        <v>565.42999999999995</v>
      </c>
      <c r="BD72" s="88"/>
      <c r="BE72" s="79">
        <f t="shared" si="58"/>
        <v>2392.5</v>
      </c>
      <c r="BF72" s="80">
        <f t="shared" si="58"/>
        <v>8359.0799999999981</v>
      </c>
      <c r="BG72" s="91">
        <f t="shared" si="58"/>
        <v>5400</v>
      </c>
      <c r="BH72" s="342">
        <f t="shared" si="59"/>
        <v>249.33333333333329</v>
      </c>
      <c r="BI72" s="82"/>
    </row>
    <row r="73" spans="1:61" ht="24" x14ac:dyDescent="0.25">
      <c r="A73" s="59">
        <v>64</v>
      </c>
      <c r="B73" s="96" t="s">
        <v>172</v>
      </c>
      <c r="C73" s="84" t="s">
        <v>213</v>
      </c>
      <c r="D73" s="216" t="s">
        <v>214</v>
      </c>
      <c r="E73" s="86" t="s">
        <v>62</v>
      </c>
      <c r="F73" s="64"/>
      <c r="G73" s="64">
        <f t="shared" si="53"/>
        <v>0</v>
      </c>
      <c r="H73" s="183">
        <v>490</v>
      </c>
      <c r="I73" s="184">
        <f t="shared" si="60"/>
        <v>0</v>
      </c>
      <c r="J73" s="351">
        <v>636596</v>
      </c>
      <c r="K73" s="211">
        <v>30</v>
      </c>
      <c r="L73" s="98" t="s">
        <v>77</v>
      </c>
      <c r="M73" s="215"/>
      <c r="N73" s="158">
        <f t="shared" si="61"/>
        <v>0</v>
      </c>
      <c r="O73" s="98" t="s">
        <v>77</v>
      </c>
      <c r="P73" s="215"/>
      <c r="Q73" s="158">
        <f t="shared" si="38"/>
        <v>0</v>
      </c>
      <c r="R73" s="98" t="s">
        <v>77</v>
      </c>
      <c r="S73" s="215"/>
      <c r="T73" s="158">
        <f t="shared" si="39"/>
        <v>0</v>
      </c>
      <c r="U73" s="98" t="s">
        <v>77</v>
      </c>
      <c r="V73" s="215"/>
      <c r="W73" s="158">
        <f t="shared" si="40"/>
        <v>0</v>
      </c>
      <c r="X73" s="98" t="s">
        <v>77</v>
      </c>
      <c r="Y73" s="215"/>
      <c r="Z73" s="143">
        <f t="shared" si="41"/>
        <v>0</v>
      </c>
      <c r="AA73" s="98" t="s">
        <v>77</v>
      </c>
      <c r="AB73" s="215"/>
      <c r="AC73" s="158">
        <f t="shared" si="42"/>
        <v>0</v>
      </c>
      <c r="AD73" s="98" t="s">
        <v>77</v>
      </c>
      <c r="AE73" s="215"/>
      <c r="AF73" s="158">
        <f t="shared" si="43"/>
        <v>0</v>
      </c>
      <c r="AG73" s="98" t="s">
        <v>77</v>
      </c>
      <c r="AH73" s="215"/>
      <c r="AI73" s="158">
        <f t="shared" si="44"/>
        <v>0</v>
      </c>
      <c r="AJ73" s="98" t="s">
        <v>77</v>
      </c>
      <c r="AK73" s="215"/>
      <c r="AL73" s="159">
        <f t="shared" si="54"/>
        <v>0</v>
      </c>
      <c r="AM73" s="73">
        <v>64</v>
      </c>
      <c r="AN73" s="74">
        <v>252</v>
      </c>
      <c r="AO73" s="75">
        <f t="shared" si="62"/>
        <v>7560</v>
      </c>
      <c r="AP73" s="73">
        <v>64</v>
      </c>
      <c r="AQ73" s="74">
        <v>680</v>
      </c>
      <c r="AR73" s="92" t="e">
        <f>AQ73*#REF!</f>
        <v>#REF!</v>
      </c>
      <c r="AS73" s="73">
        <v>64</v>
      </c>
      <c r="AT73" s="74">
        <v>300</v>
      </c>
      <c r="AU73" s="74" t="e">
        <f>AT73*#REF!</f>
        <v>#REF!</v>
      </c>
      <c r="AV73" s="73">
        <v>64</v>
      </c>
      <c r="AW73" s="145">
        <v>969.31</v>
      </c>
      <c r="AX73" s="75" t="e">
        <f>AW73*#REF!</f>
        <v>#REF!</v>
      </c>
      <c r="AY73" s="93"/>
      <c r="AZ73" s="77">
        <f t="shared" si="63"/>
        <v>252</v>
      </c>
      <c r="BA73" s="77">
        <f t="shared" si="55"/>
        <v>550.32749999999999</v>
      </c>
      <c r="BB73" s="77">
        <f t="shared" si="56"/>
        <v>490</v>
      </c>
      <c r="BC73" s="77">
        <f t="shared" si="57"/>
        <v>969.31</v>
      </c>
      <c r="BD73" s="88"/>
      <c r="BE73" s="79">
        <f t="shared" ref="BE73:BG85" si="64">AZ73*$K73</f>
        <v>7560</v>
      </c>
      <c r="BF73" s="80">
        <f t="shared" si="64"/>
        <v>16509.825000000001</v>
      </c>
      <c r="BG73" s="91">
        <f t="shared" si="64"/>
        <v>14700</v>
      </c>
      <c r="BH73" s="342">
        <f t="shared" si="59"/>
        <v>490</v>
      </c>
      <c r="BI73" s="82"/>
    </row>
    <row r="74" spans="1:61" ht="36" x14ac:dyDescent="0.25">
      <c r="A74" s="137">
        <v>65</v>
      </c>
      <c r="B74" s="96" t="s">
        <v>172</v>
      </c>
      <c r="C74" s="84" t="s">
        <v>215</v>
      </c>
      <c r="D74" s="85" t="s">
        <v>216</v>
      </c>
      <c r="E74" s="86" t="s">
        <v>62</v>
      </c>
      <c r="F74" s="64"/>
      <c r="G74" s="64">
        <f t="shared" si="53"/>
        <v>0</v>
      </c>
      <c r="H74" s="183">
        <v>165.5</v>
      </c>
      <c r="I74" s="184">
        <f t="shared" si="60"/>
        <v>0</v>
      </c>
      <c r="J74" s="351">
        <v>621443</v>
      </c>
      <c r="K74" s="211">
        <v>130</v>
      </c>
      <c r="L74" s="98" t="s">
        <v>77</v>
      </c>
      <c r="M74" s="215"/>
      <c r="N74" s="158">
        <f t="shared" si="61"/>
        <v>0</v>
      </c>
      <c r="O74" s="67">
        <v>106</v>
      </c>
      <c r="P74" s="99">
        <v>40</v>
      </c>
      <c r="Q74" s="158">
        <f t="shared" si="38"/>
        <v>5200</v>
      </c>
      <c r="R74" s="67">
        <v>713</v>
      </c>
      <c r="S74" s="99">
        <v>140</v>
      </c>
      <c r="T74" s="158">
        <f t="shared" si="39"/>
        <v>18200</v>
      </c>
      <c r="U74" s="98" t="s">
        <v>77</v>
      </c>
      <c r="V74" s="215"/>
      <c r="W74" s="158">
        <f t="shared" si="40"/>
        <v>0</v>
      </c>
      <c r="X74" s="67">
        <v>186</v>
      </c>
      <c r="Y74" s="99">
        <v>150</v>
      </c>
      <c r="Z74" s="143">
        <f t="shared" si="41"/>
        <v>19500</v>
      </c>
      <c r="AA74" s="98" t="s">
        <v>77</v>
      </c>
      <c r="AB74" s="215"/>
      <c r="AC74" s="158">
        <f t="shared" si="42"/>
        <v>0</v>
      </c>
      <c r="AD74" s="98" t="s">
        <v>77</v>
      </c>
      <c r="AE74" s="215"/>
      <c r="AF74" s="158">
        <f t="shared" si="43"/>
        <v>0</v>
      </c>
      <c r="AG74" s="67">
        <v>143</v>
      </c>
      <c r="AH74" s="99">
        <v>70</v>
      </c>
      <c r="AI74" s="158">
        <f t="shared" si="44"/>
        <v>9100</v>
      </c>
      <c r="AJ74" s="98" t="s">
        <v>77</v>
      </c>
      <c r="AK74" s="215"/>
      <c r="AL74" s="159">
        <f t="shared" si="54"/>
        <v>0</v>
      </c>
      <c r="AM74" s="73">
        <v>65</v>
      </c>
      <c r="AN74" s="74">
        <v>133</v>
      </c>
      <c r="AO74" s="75">
        <f t="shared" si="62"/>
        <v>17290</v>
      </c>
      <c r="AP74" s="73">
        <v>65</v>
      </c>
      <c r="AQ74" s="74">
        <v>350</v>
      </c>
      <c r="AR74" s="92" t="e">
        <f>AQ74*#REF!</f>
        <v>#REF!</v>
      </c>
      <c r="AS74" s="73">
        <v>65</v>
      </c>
      <c r="AT74" s="74">
        <v>150</v>
      </c>
      <c r="AU74" s="74" t="e">
        <f>AT74*#REF!</f>
        <v>#REF!</v>
      </c>
      <c r="AV74" s="73">
        <v>65</v>
      </c>
      <c r="AW74" s="145">
        <v>726.98</v>
      </c>
      <c r="AX74" s="75" t="e">
        <f>AW74*#REF!</f>
        <v>#REF!</v>
      </c>
      <c r="AY74" s="93"/>
      <c r="AZ74" s="77">
        <f t="shared" si="63"/>
        <v>40</v>
      </c>
      <c r="BA74" s="77">
        <f t="shared" si="55"/>
        <v>219.9975</v>
      </c>
      <c r="BB74" s="77">
        <f t="shared" si="56"/>
        <v>145</v>
      </c>
      <c r="BC74" s="77">
        <f t="shared" si="57"/>
        <v>726.98</v>
      </c>
      <c r="BD74" s="88"/>
      <c r="BE74" s="79">
        <f t="shared" si="64"/>
        <v>5200</v>
      </c>
      <c r="BF74" s="80">
        <f t="shared" si="64"/>
        <v>28599.674999999999</v>
      </c>
      <c r="BG74" s="91">
        <f t="shared" si="64"/>
        <v>18850</v>
      </c>
      <c r="BH74" s="342">
        <f t="shared" si="59"/>
        <v>165.5</v>
      </c>
      <c r="BI74" s="82"/>
    </row>
    <row r="75" spans="1:61" ht="24" x14ac:dyDescent="0.25">
      <c r="A75" s="59">
        <v>66</v>
      </c>
      <c r="B75" s="96" t="s">
        <v>172</v>
      </c>
      <c r="C75" s="84" t="s">
        <v>217</v>
      </c>
      <c r="D75" s="216" t="s">
        <v>218</v>
      </c>
      <c r="E75" s="86" t="s">
        <v>62</v>
      </c>
      <c r="F75" s="64"/>
      <c r="G75" s="64">
        <f t="shared" si="53"/>
        <v>0</v>
      </c>
      <c r="H75" s="183">
        <v>234.4</v>
      </c>
      <c r="I75" s="184">
        <f t="shared" si="60"/>
        <v>0</v>
      </c>
      <c r="J75" s="351">
        <v>13629</v>
      </c>
      <c r="K75" s="211">
        <v>30</v>
      </c>
      <c r="L75" s="98" t="s">
        <v>77</v>
      </c>
      <c r="M75" s="215"/>
      <c r="N75" s="158">
        <f t="shared" si="61"/>
        <v>0</v>
      </c>
      <c r="O75" s="67">
        <v>107</v>
      </c>
      <c r="P75" s="99">
        <v>80</v>
      </c>
      <c r="Q75" s="158">
        <f t="shared" si="38"/>
        <v>2400</v>
      </c>
      <c r="R75" s="98" t="s">
        <v>77</v>
      </c>
      <c r="S75" s="215"/>
      <c r="T75" s="158">
        <f t="shared" si="39"/>
        <v>0</v>
      </c>
      <c r="U75" s="98" t="s">
        <v>77</v>
      </c>
      <c r="V75" s="215"/>
      <c r="W75" s="158">
        <f t="shared" si="40"/>
        <v>0</v>
      </c>
      <c r="X75" s="67">
        <v>186</v>
      </c>
      <c r="Y75" s="99">
        <v>150</v>
      </c>
      <c r="Z75" s="143">
        <f t="shared" si="41"/>
        <v>4500</v>
      </c>
      <c r="AA75" s="98" t="s">
        <v>77</v>
      </c>
      <c r="AB75" s="215"/>
      <c r="AC75" s="158">
        <f t="shared" si="42"/>
        <v>0</v>
      </c>
      <c r="AD75" s="98" t="s">
        <v>77</v>
      </c>
      <c r="AE75" s="215"/>
      <c r="AF75" s="158">
        <f t="shared" si="43"/>
        <v>0</v>
      </c>
      <c r="AG75" s="67">
        <v>144</v>
      </c>
      <c r="AH75" s="99">
        <v>98</v>
      </c>
      <c r="AI75" s="158">
        <f t="shared" si="44"/>
        <v>2940</v>
      </c>
      <c r="AJ75" s="98" t="s">
        <v>77</v>
      </c>
      <c r="AK75" s="215"/>
      <c r="AL75" s="159">
        <f t="shared" si="54"/>
        <v>0</v>
      </c>
      <c r="AM75" s="73">
        <v>66</v>
      </c>
      <c r="AN75" s="74">
        <v>224</v>
      </c>
      <c r="AO75" s="75">
        <f t="shared" si="62"/>
        <v>6720</v>
      </c>
      <c r="AP75" s="73">
        <v>66</v>
      </c>
      <c r="AQ75" s="74">
        <v>400</v>
      </c>
      <c r="AR75" s="92" t="e">
        <f>AQ75*#REF!</f>
        <v>#REF!</v>
      </c>
      <c r="AS75" s="73">
        <v>66</v>
      </c>
      <c r="AT75" s="74">
        <v>300</v>
      </c>
      <c r="AU75" s="74" t="e">
        <f>AT75*#REF!</f>
        <v>#REF!</v>
      </c>
      <c r="AV75" s="73">
        <v>66</v>
      </c>
      <c r="AW75" s="145">
        <v>452.34</v>
      </c>
      <c r="AX75" s="75" t="e">
        <f>AW75*#REF!</f>
        <v>#REF!</v>
      </c>
      <c r="AY75" s="93"/>
      <c r="AZ75" s="77">
        <f t="shared" si="63"/>
        <v>80</v>
      </c>
      <c r="BA75" s="77">
        <f t="shared" si="55"/>
        <v>243.47714285714284</v>
      </c>
      <c r="BB75" s="77">
        <f t="shared" si="56"/>
        <v>224</v>
      </c>
      <c r="BC75" s="77">
        <f t="shared" si="57"/>
        <v>452.34</v>
      </c>
      <c r="BD75" s="88"/>
      <c r="BE75" s="79">
        <f t="shared" si="64"/>
        <v>2400</v>
      </c>
      <c r="BF75" s="80">
        <f t="shared" si="64"/>
        <v>7304.3142857142848</v>
      </c>
      <c r="BG75" s="91">
        <f t="shared" si="64"/>
        <v>6720</v>
      </c>
      <c r="BH75" s="342">
        <f t="shared" si="59"/>
        <v>234.4</v>
      </c>
      <c r="BI75" s="82"/>
    </row>
    <row r="76" spans="1:61" ht="132" x14ac:dyDescent="0.25">
      <c r="A76" s="137">
        <v>67</v>
      </c>
      <c r="B76" s="96" t="s">
        <v>172</v>
      </c>
      <c r="C76" s="84" t="s">
        <v>219</v>
      </c>
      <c r="D76" s="85" t="s">
        <v>220</v>
      </c>
      <c r="E76" s="217" t="s">
        <v>221</v>
      </c>
      <c r="F76" s="64"/>
      <c r="G76" s="64">
        <f t="shared" si="53"/>
        <v>0</v>
      </c>
      <c r="H76" s="183">
        <v>4440</v>
      </c>
      <c r="I76" s="184">
        <f t="shared" si="60"/>
        <v>0</v>
      </c>
      <c r="J76" s="351">
        <v>21679</v>
      </c>
      <c r="K76" s="211">
        <v>40</v>
      </c>
      <c r="L76" s="98" t="s">
        <v>77</v>
      </c>
      <c r="M76" s="215"/>
      <c r="N76" s="158">
        <f t="shared" si="61"/>
        <v>0</v>
      </c>
      <c r="O76" s="98" t="s">
        <v>77</v>
      </c>
      <c r="P76" s="215"/>
      <c r="Q76" s="158">
        <f t="shared" si="38"/>
        <v>0</v>
      </c>
      <c r="R76" s="98" t="s">
        <v>77</v>
      </c>
      <c r="S76" s="215"/>
      <c r="T76" s="158">
        <f t="shared" si="39"/>
        <v>0</v>
      </c>
      <c r="U76" s="98" t="s">
        <v>77</v>
      </c>
      <c r="V76" s="215"/>
      <c r="W76" s="158">
        <f t="shared" si="40"/>
        <v>0</v>
      </c>
      <c r="X76" s="98" t="s">
        <v>77</v>
      </c>
      <c r="Y76" s="215"/>
      <c r="Z76" s="143">
        <f t="shared" si="41"/>
        <v>0</v>
      </c>
      <c r="AA76" s="98" t="s">
        <v>77</v>
      </c>
      <c r="AB76" s="215"/>
      <c r="AC76" s="158">
        <f t="shared" si="42"/>
        <v>0</v>
      </c>
      <c r="AD76" s="98" t="s">
        <v>77</v>
      </c>
      <c r="AE76" s="215"/>
      <c r="AF76" s="158">
        <f t="shared" si="43"/>
        <v>0</v>
      </c>
      <c r="AG76" s="67">
        <v>176</v>
      </c>
      <c r="AH76" s="99">
        <v>239.25</v>
      </c>
      <c r="AI76" s="158">
        <f t="shared" si="44"/>
        <v>9570</v>
      </c>
      <c r="AJ76" s="98" t="s">
        <v>77</v>
      </c>
      <c r="AK76" s="215"/>
      <c r="AL76" s="159">
        <f t="shared" si="54"/>
        <v>0</v>
      </c>
      <c r="AM76" s="73">
        <v>67</v>
      </c>
      <c r="AN76" s="74">
        <v>3920</v>
      </c>
      <c r="AO76" s="75">
        <f t="shared" si="62"/>
        <v>156800</v>
      </c>
      <c r="AP76" s="73">
        <v>67</v>
      </c>
      <c r="AQ76" s="74">
        <v>5000</v>
      </c>
      <c r="AR76" s="92" t="e">
        <f>AQ76*#REF!</f>
        <v>#REF!</v>
      </c>
      <c r="AS76" s="73">
        <v>67</v>
      </c>
      <c r="AT76" s="74">
        <v>4400</v>
      </c>
      <c r="AU76" s="74" t="e">
        <f>AT76*#REF!</f>
        <v>#REF!</v>
      </c>
      <c r="AV76" s="73">
        <v>67</v>
      </c>
      <c r="AW76" s="145">
        <v>5169.63</v>
      </c>
      <c r="AX76" s="75" t="e">
        <f>AW76*#REF!</f>
        <v>#REF!</v>
      </c>
      <c r="AY76" s="93"/>
      <c r="AZ76" s="77">
        <f t="shared" si="63"/>
        <v>239.25</v>
      </c>
      <c r="BA76" s="77">
        <f t="shared" si="55"/>
        <v>3745.7760000000003</v>
      </c>
      <c r="BB76" s="77">
        <f t="shared" si="56"/>
        <v>4400</v>
      </c>
      <c r="BC76" s="77">
        <f t="shared" si="57"/>
        <v>5169.63</v>
      </c>
      <c r="BD76" s="88"/>
      <c r="BE76" s="79">
        <f t="shared" si="64"/>
        <v>9570</v>
      </c>
      <c r="BF76" s="80">
        <f t="shared" si="64"/>
        <v>149831.04000000001</v>
      </c>
      <c r="BG76" s="91">
        <f t="shared" si="64"/>
        <v>176000</v>
      </c>
      <c r="BH76" s="342">
        <f t="shared" si="59"/>
        <v>4440</v>
      </c>
      <c r="BI76" s="82"/>
    </row>
    <row r="77" spans="1:61" ht="132" x14ac:dyDescent="0.25">
      <c r="A77" s="59">
        <v>68</v>
      </c>
      <c r="B77" s="96" t="s">
        <v>172</v>
      </c>
      <c r="C77" s="84" t="s">
        <v>222</v>
      </c>
      <c r="D77" s="85" t="s">
        <v>223</v>
      </c>
      <c r="E77" s="217" t="s">
        <v>221</v>
      </c>
      <c r="F77" s="64"/>
      <c r="G77" s="64">
        <f t="shared" si="53"/>
        <v>0</v>
      </c>
      <c r="H77" s="183">
        <v>7550</v>
      </c>
      <c r="I77" s="184">
        <f t="shared" si="60"/>
        <v>0</v>
      </c>
      <c r="J77" s="351">
        <v>21679</v>
      </c>
      <c r="K77" s="211">
        <v>40</v>
      </c>
      <c r="L77" s="98" t="s">
        <v>77</v>
      </c>
      <c r="M77" s="215"/>
      <c r="N77" s="158">
        <f t="shared" si="61"/>
        <v>0</v>
      </c>
      <c r="O77" s="98" t="s">
        <v>77</v>
      </c>
      <c r="P77" s="215"/>
      <c r="Q77" s="158">
        <f t="shared" si="38"/>
        <v>0</v>
      </c>
      <c r="R77" s="98" t="s">
        <v>77</v>
      </c>
      <c r="S77" s="215"/>
      <c r="T77" s="158">
        <f t="shared" si="39"/>
        <v>0</v>
      </c>
      <c r="U77" s="98" t="s">
        <v>77</v>
      </c>
      <c r="V77" s="215"/>
      <c r="W77" s="158">
        <f t="shared" si="40"/>
        <v>0</v>
      </c>
      <c r="X77" s="98" t="s">
        <v>77</v>
      </c>
      <c r="Y77" s="215"/>
      <c r="Z77" s="143">
        <f t="shared" si="41"/>
        <v>0</v>
      </c>
      <c r="AA77" s="98" t="s">
        <v>77</v>
      </c>
      <c r="AB77" s="215"/>
      <c r="AC77" s="158">
        <f t="shared" si="42"/>
        <v>0</v>
      </c>
      <c r="AD77" s="98" t="s">
        <v>77</v>
      </c>
      <c r="AE77" s="215"/>
      <c r="AF77" s="158">
        <f t="shared" si="43"/>
        <v>0</v>
      </c>
      <c r="AG77" s="67">
        <v>175</v>
      </c>
      <c r="AH77" s="99">
        <v>832.88</v>
      </c>
      <c r="AI77" s="158">
        <f t="shared" si="44"/>
        <v>33315.199999999997</v>
      </c>
      <c r="AJ77" s="98" t="s">
        <v>77</v>
      </c>
      <c r="AK77" s="215"/>
      <c r="AL77" s="159">
        <f t="shared" si="54"/>
        <v>0</v>
      </c>
      <c r="AM77" s="73">
        <v>68</v>
      </c>
      <c r="AN77" s="74">
        <v>9100</v>
      </c>
      <c r="AO77" s="75">
        <f t="shared" si="62"/>
        <v>364000</v>
      </c>
      <c r="AP77" s="73">
        <v>68</v>
      </c>
      <c r="AQ77" s="74">
        <v>6000</v>
      </c>
      <c r="AR77" s="92" t="e">
        <f>AQ77*#REF!</f>
        <v>#REF!</v>
      </c>
      <c r="AS77" s="73">
        <v>68</v>
      </c>
      <c r="AT77" s="74">
        <v>7550</v>
      </c>
      <c r="AU77" s="74" t="e">
        <f>AT77*#REF!</f>
        <v>#REF!</v>
      </c>
      <c r="AV77" s="73">
        <v>68</v>
      </c>
      <c r="AW77" s="145">
        <v>9886.91</v>
      </c>
      <c r="AX77" s="75" t="e">
        <f>AW77*#REF!</f>
        <v>#REF!</v>
      </c>
      <c r="AY77" s="93"/>
      <c r="AZ77" s="77">
        <f t="shared" si="63"/>
        <v>832.88</v>
      </c>
      <c r="BA77" s="77">
        <f t="shared" si="55"/>
        <v>6673.9579999999987</v>
      </c>
      <c r="BB77" s="77">
        <f t="shared" si="56"/>
        <v>7550</v>
      </c>
      <c r="BC77" s="77">
        <f t="shared" si="57"/>
        <v>9886.91</v>
      </c>
      <c r="BD77" s="88"/>
      <c r="BE77" s="79">
        <f t="shared" si="64"/>
        <v>33315.199999999997</v>
      </c>
      <c r="BF77" s="80">
        <f t="shared" si="64"/>
        <v>266958.31999999995</v>
      </c>
      <c r="BG77" s="91">
        <f t="shared" si="64"/>
        <v>302000</v>
      </c>
      <c r="BH77" s="342">
        <f t="shared" si="59"/>
        <v>7549.9999999999973</v>
      </c>
      <c r="BI77" s="82"/>
    </row>
    <row r="78" spans="1:61" ht="132" x14ac:dyDescent="0.25">
      <c r="A78" s="137">
        <v>69</v>
      </c>
      <c r="B78" s="96" t="s">
        <v>172</v>
      </c>
      <c r="C78" s="84" t="s">
        <v>224</v>
      </c>
      <c r="D78" s="85" t="s">
        <v>225</v>
      </c>
      <c r="E78" s="217" t="s">
        <v>221</v>
      </c>
      <c r="F78" s="64"/>
      <c r="G78" s="64">
        <f t="shared" si="53"/>
        <v>0</v>
      </c>
      <c r="H78" s="183">
        <v>5129.78</v>
      </c>
      <c r="I78" s="184">
        <f t="shared" si="60"/>
        <v>0</v>
      </c>
      <c r="J78" s="351">
        <v>21679</v>
      </c>
      <c r="K78" s="211">
        <v>40</v>
      </c>
      <c r="L78" s="98" t="s">
        <v>77</v>
      </c>
      <c r="M78" s="215"/>
      <c r="N78" s="158">
        <f t="shared" si="61"/>
        <v>0</v>
      </c>
      <c r="O78" s="67">
        <v>109</v>
      </c>
      <c r="P78" s="99">
        <v>900</v>
      </c>
      <c r="Q78" s="158">
        <f t="shared" si="38"/>
        <v>36000</v>
      </c>
      <c r="R78" s="67">
        <v>709</v>
      </c>
      <c r="S78" s="99">
        <v>2000</v>
      </c>
      <c r="T78" s="158">
        <f t="shared" si="39"/>
        <v>80000</v>
      </c>
      <c r="U78" s="98" t="s">
        <v>77</v>
      </c>
      <c r="V78" s="215"/>
      <c r="W78" s="158">
        <f t="shared" si="40"/>
        <v>0</v>
      </c>
      <c r="X78" s="67">
        <v>43</v>
      </c>
      <c r="Y78" s="99">
        <v>2000</v>
      </c>
      <c r="Z78" s="143">
        <f t="shared" si="41"/>
        <v>80000</v>
      </c>
      <c r="AA78" s="67">
        <v>52</v>
      </c>
      <c r="AB78" s="99">
        <v>1608.44</v>
      </c>
      <c r="AC78" s="158">
        <f t="shared" si="42"/>
        <v>64337.600000000006</v>
      </c>
      <c r="AD78" s="98" t="s">
        <v>77</v>
      </c>
      <c r="AE78" s="215"/>
      <c r="AF78" s="158">
        <f t="shared" si="43"/>
        <v>0</v>
      </c>
      <c r="AG78" s="67">
        <v>174</v>
      </c>
      <c r="AH78" s="99">
        <v>623.5</v>
      </c>
      <c r="AI78" s="158">
        <f t="shared" si="44"/>
        <v>24940</v>
      </c>
      <c r="AJ78" s="98" t="s">
        <v>77</v>
      </c>
      <c r="AK78" s="215"/>
      <c r="AL78" s="159">
        <f t="shared" si="54"/>
        <v>0</v>
      </c>
      <c r="AM78" s="73">
        <v>69</v>
      </c>
      <c r="AN78" s="74">
        <v>11900</v>
      </c>
      <c r="AO78" s="75">
        <f t="shared" si="62"/>
        <v>476000</v>
      </c>
      <c r="AP78" s="73">
        <v>69</v>
      </c>
      <c r="AQ78" s="74">
        <v>8000</v>
      </c>
      <c r="AR78" s="92" t="e">
        <f>AQ78*#REF!</f>
        <v>#REF!</v>
      </c>
      <c r="AS78" s="73">
        <v>69</v>
      </c>
      <c r="AT78" s="74">
        <v>9500</v>
      </c>
      <c r="AU78" s="74" t="e">
        <f>AT78*#REF!</f>
        <v>#REF!</v>
      </c>
      <c r="AV78" s="73">
        <v>69</v>
      </c>
      <c r="AW78" s="145">
        <v>12956.38</v>
      </c>
      <c r="AX78" s="75" t="e">
        <f>AW78*#REF!</f>
        <v>#REF!</v>
      </c>
      <c r="AY78" s="93"/>
      <c r="AZ78" s="77">
        <f t="shared" si="63"/>
        <v>623.5</v>
      </c>
      <c r="BA78" s="77">
        <f t="shared" si="55"/>
        <v>5498.7022222222222</v>
      </c>
      <c r="BB78" s="77">
        <f t="shared" si="56"/>
        <v>2000</v>
      </c>
      <c r="BC78" s="77">
        <f t="shared" si="57"/>
        <v>12956.38</v>
      </c>
      <c r="BD78" s="88"/>
      <c r="BE78" s="79">
        <f t="shared" si="64"/>
        <v>24940</v>
      </c>
      <c r="BF78" s="80">
        <f t="shared" si="64"/>
        <v>219948.08888888889</v>
      </c>
      <c r="BG78" s="91">
        <f t="shared" si="64"/>
        <v>80000</v>
      </c>
      <c r="BH78" s="342">
        <f t="shared" si="59"/>
        <v>5129.7771428571432</v>
      </c>
      <c r="BI78" s="82"/>
    </row>
    <row r="79" spans="1:61" ht="60" x14ac:dyDescent="0.25">
      <c r="A79" s="59">
        <v>70</v>
      </c>
      <c r="B79" s="96" t="s">
        <v>172</v>
      </c>
      <c r="C79" s="84" t="s">
        <v>226</v>
      </c>
      <c r="D79" s="85" t="s">
        <v>227</v>
      </c>
      <c r="E79" s="86" t="s">
        <v>228</v>
      </c>
      <c r="F79" s="64"/>
      <c r="G79" s="64">
        <f t="shared" si="53"/>
        <v>0</v>
      </c>
      <c r="H79" s="183">
        <v>56.03</v>
      </c>
      <c r="I79" s="184">
        <f t="shared" si="60"/>
        <v>0</v>
      </c>
      <c r="J79" s="351">
        <v>14591</v>
      </c>
      <c r="K79" s="211">
        <v>1000</v>
      </c>
      <c r="L79" s="98" t="s">
        <v>77</v>
      </c>
      <c r="M79" s="215"/>
      <c r="N79" s="158">
        <f t="shared" si="61"/>
        <v>0</v>
      </c>
      <c r="O79" s="67">
        <v>229</v>
      </c>
      <c r="P79" s="99">
        <v>15</v>
      </c>
      <c r="Q79" s="158">
        <f t="shared" si="38"/>
        <v>15000</v>
      </c>
      <c r="R79" s="67">
        <v>651</v>
      </c>
      <c r="S79" s="99">
        <v>18.670000000000002</v>
      </c>
      <c r="T79" s="158">
        <f t="shared" si="39"/>
        <v>18670</v>
      </c>
      <c r="U79" s="67" t="s">
        <v>229</v>
      </c>
      <c r="V79" s="99">
        <v>9</v>
      </c>
      <c r="W79" s="158">
        <f t="shared" si="40"/>
        <v>9000</v>
      </c>
      <c r="X79" s="67">
        <v>2</v>
      </c>
      <c r="Y79" s="99">
        <v>15</v>
      </c>
      <c r="Z79" s="143">
        <f t="shared" si="41"/>
        <v>15000</v>
      </c>
      <c r="AA79" s="98" t="s">
        <v>77</v>
      </c>
      <c r="AB79" s="215"/>
      <c r="AC79" s="158">
        <f t="shared" si="42"/>
        <v>0</v>
      </c>
      <c r="AD79" s="98" t="s">
        <v>77</v>
      </c>
      <c r="AE79" s="215"/>
      <c r="AF79" s="158">
        <f t="shared" si="43"/>
        <v>0</v>
      </c>
      <c r="AG79" s="67">
        <v>285</v>
      </c>
      <c r="AH79" s="99">
        <v>9.57</v>
      </c>
      <c r="AI79" s="158">
        <f t="shared" si="44"/>
        <v>9570</v>
      </c>
      <c r="AJ79" s="67" t="s">
        <v>198</v>
      </c>
      <c r="AK79" s="99">
        <v>16</v>
      </c>
      <c r="AL79" s="159">
        <f t="shared" si="54"/>
        <v>16000</v>
      </c>
      <c r="AM79" s="73">
        <v>70</v>
      </c>
      <c r="AN79" s="74">
        <v>49</v>
      </c>
      <c r="AO79" s="75">
        <f t="shared" si="62"/>
        <v>49000</v>
      </c>
      <c r="AP79" s="73">
        <v>70</v>
      </c>
      <c r="AQ79" s="74">
        <v>200</v>
      </c>
      <c r="AR79" s="92" t="e">
        <f>AQ79*#REF!</f>
        <v>#REF!</v>
      </c>
      <c r="AS79" s="73">
        <v>70</v>
      </c>
      <c r="AT79" s="74">
        <v>125</v>
      </c>
      <c r="AU79" s="74" t="e">
        <f>AT79*#REF!</f>
        <v>#REF!</v>
      </c>
      <c r="AV79" s="73">
        <v>70</v>
      </c>
      <c r="AW79" s="145">
        <v>290.79000000000002</v>
      </c>
      <c r="AX79" s="75" t="e">
        <f>AW79*#REF!</f>
        <v>#REF!</v>
      </c>
      <c r="AY79" s="93"/>
      <c r="AZ79" s="77">
        <f t="shared" si="63"/>
        <v>9</v>
      </c>
      <c r="BA79" s="77">
        <f t="shared" si="55"/>
        <v>74.802999999999997</v>
      </c>
      <c r="BB79" s="77">
        <f t="shared" si="56"/>
        <v>17.335000000000001</v>
      </c>
      <c r="BC79" s="77">
        <f t="shared" si="57"/>
        <v>290.79000000000002</v>
      </c>
      <c r="BD79" s="88"/>
      <c r="BE79" s="79">
        <f t="shared" si="64"/>
        <v>9000</v>
      </c>
      <c r="BF79" s="80">
        <f t="shared" si="64"/>
        <v>74803</v>
      </c>
      <c r="BG79" s="91">
        <f t="shared" si="64"/>
        <v>17335</v>
      </c>
      <c r="BH79" s="342">
        <f t="shared" si="59"/>
        <v>56.029999999999994</v>
      </c>
      <c r="BI79" s="82"/>
    </row>
    <row r="80" spans="1:61" ht="24" x14ac:dyDescent="0.25">
      <c r="A80" s="137">
        <v>71</v>
      </c>
      <c r="B80" s="96" t="s">
        <v>172</v>
      </c>
      <c r="C80" s="84" t="s">
        <v>230</v>
      </c>
      <c r="D80" s="216" t="s">
        <v>231</v>
      </c>
      <c r="E80" s="86" t="s">
        <v>62</v>
      </c>
      <c r="F80" s="64"/>
      <c r="G80" s="64">
        <f t="shared" si="53"/>
        <v>0</v>
      </c>
      <c r="H80" s="183">
        <v>197.6</v>
      </c>
      <c r="I80" s="184">
        <f t="shared" si="60"/>
        <v>0</v>
      </c>
      <c r="J80" s="351">
        <v>1045</v>
      </c>
      <c r="K80" s="211">
        <v>50</v>
      </c>
      <c r="L80" s="98" t="s">
        <v>77</v>
      </c>
      <c r="M80" s="215"/>
      <c r="N80" s="158">
        <f t="shared" si="61"/>
        <v>0</v>
      </c>
      <c r="O80" s="98" t="s">
        <v>77</v>
      </c>
      <c r="P80" s="215"/>
      <c r="Q80" s="158">
        <f t="shared" si="38"/>
        <v>0</v>
      </c>
      <c r="R80" s="98" t="s">
        <v>77</v>
      </c>
      <c r="S80" s="215"/>
      <c r="T80" s="158">
        <f t="shared" si="39"/>
        <v>0</v>
      </c>
      <c r="U80" s="98" t="s">
        <v>77</v>
      </c>
      <c r="V80" s="215"/>
      <c r="W80" s="158">
        <f t="shared" si="40"/>
        <v>0</v>
      </c>
      <c r="X80" s="98" t="s">
        <v>77</v>
      </c>
      <c r="Y80" s="215"/>
      <c r="Z80" s="143">
        <f t="shared" si="41"/>
        <v>0</v>
      </c>
      <c r="AA80" s="98" t="s">
        <v>77</v>
      </c>
      <c r="AB80" s="215"/>
      <c r="AC80" s="158">
        <f t="shared" si="42"/>
        <v>0</v>
      </c>
      <c r="AD80" s="98" t="s">
        <v>77</v>
      </c>
      <c r="AE80" s="215"/>
      <c r="AF80" s="158">
        <f t="shared" si="43"/>
        <v>0</v>
      </c>
      <c r="AG80" s="67">
        <v>145</v>
      </c>
      <c r="AH80" s="99">
        <v>182</v>
      </c>
      <c r="AI80" s="158">
        <f t="shared" si="44"/>
        <v>9100</v>
      </c>
      <c r="AJ80" s="98" t="s">
        <v>77</v>
      </c>
      <c r="AK80" s="215"/>
      <c r="AL80" s="159">
        <f t="shared" si="54"/>
        <v>0</v>
      </c>
      <c r="AM80" s="73">
        <v>71</v>
      </c>
      <c r="AN80" s="74">
        <v>84</v>
      </c>
      <c r="AO80" s="75">
        <f t="shared" si="62"/>
        <v>4200</v>
      </c>
      <c r="AP80" s="73">
        <v>71</v>
      </c>
      <c r="AQ80" s="74">
        <v>300</v>
      </c>
      <c r="AR80" s="92" t="e">
        <f>AQ80*#REF!</f>
        <v>#REF!</v>
      </c>
      <c r="AS80" s="73">
        <v>71</v>
      </c>
      <c r="AT80" s="74">
        <v>120</v>
      </c>
      <c r="AU80" s="74" t="e">
        <f>AT80*#REF!</f>
        <v>#REF!</v>
      </c>
      <c r="AV80" s="73">
        <v>71</v>
      </c>
      <c r="AW80" s="145">
        <v>290.79000000000002</v>
      </c>
      <c r="AX80" s="75" t="e">
        <f>AW80*#REF!</f>
        <v>#REF!</v>
      </c>
      <c r="AY80" s="93"/>
      <c r="AZ80" s="77">
        <f t="shared" si="63"/>
        <v>84</v>
      </c>
      <c r="BA80" s="77">
        <f t="shared" si="55"/>
        <v>195.358</v>
      </c>
      <c r="BB80" s="77">
        <f t="shared" si="56"/>
        <v>182</v>
      </c>
      <c r="BC80" s="77">
        <f t="shared" si="57"/>
        <v>300</v>
      </c>
      <c r="BD80" s="88"/>
      <c r="BE80" s="79">
        <f t="shared" si="64"/>
        <v>4200</v>
      </c>
      <c r="BF80" s="80">
        <f t="shared" si="64"/>
        <v>9767.9</v>
      </c>
      <c r="BG80" s="91">
        <f t="shared" si="64"/>
        <v>9100</v>
      </c>
      <c r="BH80" s="342">
        <f t="shared" si="59"/>
        <v>197.59666666666666</v>
      </c>
      <c r="BI80" s="82"/>
    </row>
    <row r="81" spans="1:61" ht="60" x14ac:dyDescent="0.25">
      <c r="A81" s="59">
        <v>72</v>
      </c>
      <c r="B81" s="96" t="s">
        <v>172</v>
      </c>
      <c r="C81" s="84" t="s">
        <v>232</v>
      </c>
      <c r="D81" s="85" t="s">
        <v>233</v>
      </c>
      <c r="E81" s="86" t="s">
        <v>62</v>
      </c>
      <c r="F81" s="64"/>
      <c r="G81" s="64">
        <f t="shared" si="53"/>
        <v>0</v>
      </c>
      <c r="H81" s="183">
        <v>76</v>
      </c>
      <c r="I81" s="184">
        <f t="shared" si="60"/>
        <v>0</v>
      </c>
      <c r="J81" s="351">
        <v>11575</v>
      </c>
      <c r="K81" s="211">
        <v>7215</v>
      </c>
      <c r="L81" s="67">
        <v>87</v>
      </c>
      <c r="M81" s="99">
        <v>40</v>
      </c>
      <c r="N81" s="158">
        <f t="shared" si="61"/>
        <v>288600</v>
      </c>
      <c r="O81" s="67">
        <v>120</v>
      </c>
      <c r="P81" s="99">
        <v>8</v>
      </c>
      <c r="Q81" s="158">
        <f t="shared" si="38"/>
        <v>57720</v>
      </c>
      <c r="R81" s="98" t="s">
        <v>77</v>
      </c>
      <c r="S81" s="215"/>
      <c r="T81" s="158">
        <f t="shared" si="39"/>
        <v>0</v>
      </c>
      <c r="U81" s="98" t="s">
        <v>77</v>
      </c>
      <c r="V81" s="99"/>
      <c r="W81" s="158">
        <f t="shared" si="40"/>
        <v>0</v>
      </c>
      <c r="X81" s="67">
        <v>19</v>
      </c>
      <c r="Y81" s="99">
        <v>20</v>
      </c>
      <c r="Z81" s="143">
        <f t="shared" si="41"/>
        <v>144300</v>
      </c>
      <c r="AA81" s="98" t="s">
        <v>77</v>
      </c>
      <c r="AB81" s="215"/>
      <c r="AC81" s="158">
        <f t="shared" si="42"/>
        <v>0</v>
      </c>
      <c r="AD81" s="98" t="s">
        <v>77</v>
      </c>
      <c r="AE81" s="215"/>
      <c r="AF81" s="158">
        <f t="shared" si="43"/>
        <v>0</v>
      </c>
      <c r="AG81" s="98" t="s">
        <v>77</v>
      </c>
      <c r="AH81" s="215"/>
      <c r="AI81" s="158">
        <f t="shared" si="44"/>
        <v>0</v>
      </c>
      <c r="AJ81" s="67" t="s">
        <v>234</v>
      </c>
      <c r="AK81" s="99">
        <v>30</v>
      </c>
      <c r="AL81" s="159">
        <f t="shared" si="54"/>
        <v>216450</v>
      </c>
      <c r="AM81" s="73">
        <v>72</v>
      </c>
      <c r="AN81" s="74">
        <v>126</v>
      </c>
      <c r="AO81" s="75">
        <f t="shared" si="62"/>
        <v>909090</v>
      </c>
      <c r="AP81" s="73">
        <v>72</v>
      </c>
      <c r="AQ81" s="74">
        <v>120</v>
      </c>
      <c r="AR81" s="92" t="e">
        <f>AQ81*#REF!</f>
        <v>#REF!</v>
      </c>
      <c r="AS81" s="73">
        <v>72</v>
      </c>
      <c r="AT81" s="74">
        <v>120</v>
      </c>
      <c r="AU81" s="74" t="e">
        <f>AT81*#REF!</f>
        <v>#REF!</v>
      </c>
      <c r="AV81" s="73">
        <v>72</v>
      </c>
      <c r="AW81" s="145">
        <v>290.79000000000002</v>
      </c>
      <c r="AX81" s="75" t="e">
        <f>AW81*#REF!</f>
        <v>#REF!</v>
      </c>
      <c r="AY81" s="93"/>
      <c r="AZ81" s="77">
        <f t="shared" si="63"/>
        <v>8</v>
      </c>
      <c r="BA81" s="77">
        <f t="shared" si="55"/>
        <v>94.348749999999995</v>
      </c>
      <c r="BB81" s="77">
        <f t="shared" si="56"/>
        <v>80</v>
      </c>
      <c r="BC81" s="77">
        <f t="shared" si="57"/>
        <v>290.79000000000002</v>
      </c>
      <c r="BD81" s="88"/>
      <c r="BE81" s="79">
        <f t="shared" si="64"/>
        <v>57720</v>
      </c>
      <c r="BF81" s="80">
        <f t="shared" si="64"/>
        <v>680726.23124999995</v>
      </c>
      <c r="BG81" s="91">
        <f t="shared" si="64"/>
        <v>577200</v>
      </c>
      <c r="BH81" s="342">
        <f t="shared" si="59"/>
        <v>75.999999999999986</v>
      </c>
      <c r="BI81" s="82"/>
    </row>
    <row r="82" spans="1:61" ht="48" x14ac:dyDescent="0.25">
      <c r="A82" s="137">
        <v>73</v>
      </c>
      <c r="B82" s="96" t="s">
        <v>172</v>
      </c>
      <c r="C82" s="84" t="s">
        <v>235</v>
      </c>
      <c r="D82" s="85" t="s">
        <v>236</v>
      </c>
      <c r="E82" s="86" t="s">
        <v>62</v>
      </c>
      <c r="F82" s="64"/>
      <c r="G82" s="64">
        <f t="shared" si="53"/>
        <v>0</v>
      </c>
      <c r="H82" s="183">
        <v>47.16</v>
      </c>
      <c r="I82" s="184">
        <f t="shared" si="60"/>
        <v>0</v>
      </c>
      <c r="J82" s="351">
        <v>21750</v>
      </c>
      <c r="K82" s="211">
        <v>400</v>
      </c>
      <c r="L82" s="67">
        <v>71</v>
      </c>
      <c r="M82" s="99">
        <v>45</v>
      </c>
      <c r="N82" s="158">
        <f t="shared" si="61"/>
        <v>18000</v>
      </c>
      <c r="O82" s="67">
        <v>94</v>
      </c>
      <c r="P82" s="99">
        <v>20</v>
      </c>
      <c r="Q82" s="158">
        <f t="shared" si="38"/>
        <v>8000</v>
      </c>
      <c r="R82" s="67">
        <v>708</v>
      </c>
      <c r="S82" s="99">
        <v>38.61</v>
      </c>
      <c r="T82" s="158">
        <f t="shared" si="39"/>
        <v>15444</v>
      </c>
      <c r="U82" s="67" t="s">
        <v>237</v>
      </c>
      <c r="V82" s="99">
        <v>30</v>
      </c>
      <c r="W82" s="158">
        <f t="shared" si="40"/>
        <v>12000</v>
      </c>
      <c r="X82" s="67">
        <v>63</v>
      </c>
      <c r="Y82" s="99">
        <v>45</v>
      </c>
      <c r="Z82" s="143">
        <f t="shared" si="41"/>
        <v>18000</v>
      </c>
      <c r="AA82" s="67">
        <v>73</v>
      </c>
      <c r="AB82" s="99">
        <v>47.1</v>
      </c>
      <c r="AC82" s="158">
        <f t="shared" si="42"/>
        <v>18840</v>
      </c>
      <c r="AD82" s="98" t="s">
        <v>77</v>
      </c>
      <c r="AE82" s="215"/>
      <c r="AF82" s="158">
        <f t="shared" si="43"/>
        <v>0</v>
      </c>
      <c r="AG82" s="67">
        <v>127</v>
      </c>
      <c r="AH82" s="99">
        <v>21</v>
      </c>
      <c r="AI82" s="158">
        <f t="shared" si="44"/>
        <v>8400</v>
      </c>
      <c r="AJ82" s="67" t="s">
        <v>238</v>
      </c>
      <c r="AK82" s="99">
        <v>20</v>
      </c>
      <c r="AL82" s="159">
        <f t="shared" si="54"/>
        <v>8000</v>
      </c>
      <c r="AM82" s="73">
        <v>73</v>
      </c>
      <c r="AN82" s="74">
        <v>63</v>
      </c>
      <c r="AO82" s="75">
        <f t="shared" si="62"/>
        <v>25200</v>
      </c>
      <c r="AP82" s="73">
        <v>73</v>
      </c>
      <c r="AQ82" s="74">
        <v>150</v>
      </c>
      <c r="AR82" s="92" t="e">
        <f>AQ82*#REF!</f>
        <v>#REF!</v>
      </c>
      <c r="AS82" s="73">
        <v>73</v>
      </c>
      <c r="AT82" s="74">
        <v>65</v>
      </c>
      <c r="AU82" s="74" t="e">
        <f>AT82*#REF!</f>
        <v>#REF!</v>
      </c>
      <c r="AV82" s="73">
        <v>73</v>
      </c>
      <c r="AW82" s="145">
        <v>96.93</v>
      </c>
      <c r="AX82" s="75" t="e">
        <f>AW82*#REF!</f>
        <v>#REF!</v>
      </c>
      <c r="AY82" s="93"/>
      <c r="AZ82" s="77">
        <f t="shared" si="63"/>
        <v>20</v>
      </c>
      <c r="BA82" s="77">
        <f t="shared" si="55"/>
        <v>53.470000000000006</v>
      </c>
      <c r="BB82" s="77">
        <f t="shared" si="56"/>
        <v>45</v>
      </c>
      <c r="BC82" s="77">
        <f t="shared" si="57"/>
        <v>150</v>
      </c>
      <c r="BD82" s="88"/>
      <c r="BE82" s="79">
        <f t="shared" si="64"/>
        <v>8000</v>
      </c>
      <c r="BF82" s="80">
        <f t="shared" si="64"/>
        <v>21388.000000000004</v>
      </c>
      <c r="BG82" s="91">
        <f t="shared" si="64"/>
        <v>18000</v>
      </c>
      <c r="BH82" s="342">
        <f t="shared" si="59"/>
        <v>47.164000000000009</v>
      </c>
      <c r="BI82" s="82"/>
    </row>
    <row r="83" spans="1:61" ht="108" x14ac:dyDescent="0.25">
      <c r="A83" s="59">
        <v>74</v>
      </c>
      <c r="B83" s="96" t="s">
        <v>172</v>
      </c>
      <c r="C83" s="84" t="s">
        <v>239</v>
      </c>
      <c r="D83" s="85" t="s">
        <v>240</v>
      </c>
      <c r="E83" s="86" t="s">
        <v>62</v>
      </c>
      <c r="F83" s="64"/>
      <c r="G83" s="64">
        <f t="shared" si="53"/>
        <v>0</v>
      </c>
      <c r="H83" s="183">
        <v>173.2</v>
      </c>
      <c r="I83" s="184">
        <f t="shared" si="60"/>
        <v>0</v>
      </c>
      <c r="J83" s="351">
        <v>30301</v>
      </c>
      <c r="K83" s="211">
        <v>1000</v>
      </c>
      <c r="L83" s="98" t="s">
        <v>77</v>
      </c>
      <c r="M83" s="215"/>
      <c r="N83" s="158">
        <f t="shared" si="61"/>
        <v>0</v>
      </c>
      <c r="O83" s="98" t="s">
        <v>77</v>
      </c>
      <c r="P83" s="215"/>
      <c r="Q83" s="158">
        <f t="shared" si="38"/>
        <v>0</v>
      </c>
      <c r="R83" s="98" t="s">
        <v>77</v>
      </c>
      <c r="S83" s="215"/>
      <c r="T83" s="158">
        <f t="shared" si="39"/>
        <v>0</v>
      </c>
      <c r="U83" s="98" t="s">
        <v>77</v>
      </c>
      <c r="V83" s="215"/>
      <c r="W83" s="158">
        <f t="shared" si="40"/>
        <v>0</v>
      </c>
      <c r="X83" s="98" t="s">
        <v>77</v>
      </c>
      <c r="Y83" s="215"/>
      <c r="Z83" s="143">
        <f t="shared" si="41"/>
        <v>0</v>
      </c>
      <c r="AA83" s="98" t="s">
        <v>77</v>
      </c>
      <c r="AB83" s="215"/>
      <c r="AC83" s="158">
        <f t="shared" si="42"/>
        <v>0</v>
      </c>
      <c r="AD83" s="98" t="s">
        <v>77</v>
      </c>
      <c r="AE83" s="215"/>
      <c r="AF83" s="158">
        <f t="shared" si="43"/>
        <v>0</v>
      </c>
      <c r="AG83" s="67">
        <v>284</v>
      </c>
      <c r="AH83" s="99">
        <v>12.18</v>
      </c>
      <c r="AI83" s="158">
        <f t="shared" si="44"/>
        <v>12180</v>
      </c>
      <c r="AJ83" s="98" t="s">
        <v>77</v>
      </c>
      <c r="AK83" s="215"/>
      <c r="AL83" s="159">
        <f t="shared" si="54"/>
        <v>0</v>
      </c>
      <c r="AM83" s="73">
        <v>74</v>
      </c>
      <c r="AN83" s="74">
        <v>58.8</v>
      </c>
      <c r="AO83" s="75">
        <f t="shared" si="62"/>
        <v>58800</v>
      </c>
      <c r="AP83" s="73">
        <v>74</v>
      </c>
      <c r="AQ83" s="74">
        <v>450</v>
      </c>
      <c r="AR83" s="92" t="e">
        <f>AQ83*#REF!</f>
        <v>#REF!</v>
      </c>
      <c r="AS83" s="73">
        <v>74</v>
      </c>
      <c r="AT83" s="74">
        <v>170</v>
      </c>
      <c r="AU83" s="74" t="e">
        <f>AT83*#REF!</f>
        <v>#REF!</v>
      </c>
      <c r="AV83" s="73">
        <v>74</v>
      </c>
      <c r="AW83" s="145">
        <v>290.79000000000002</v>
      </c>
      <c r="AX83" s="75" t="e">
        <f>AW83*#REF!</f>
        <v>#REF!</v>
      </c>
      <c r="AY83" s="93"/>
      <c r="AZ83" s="77">
        <f t="shared" si="63"/>
        <v>12.18</v>
      </c>
      <c r="BA83" s="77">
        <f t="shared" si="55"/>
        <v>196.35399999999998</v>
      </c>
      <c r="BB83" s="77">
        <f t="shared" si="56"/>
        <v>170</v>
      </c>
      <c r="BC83" s="77">
        <f t="shared" si="57"/>
        <v>450</v>
      </c>
      <c r="BD83" s="88"/>
      <c r="BE83" s="79">
        <f t="shared" si="64"/>
        <v>12180</v>
      </c>
      <c r="BF83" s="80">
        <f t="shared" si="64"/>
        <v>196353.99999999997</v>
      </c>
      <c r="BG83" s="91">
        <f t="shared" si="64"/>
        <v>170000</v>
      </c>
      <c r="BH83" s="342">
        <f t="shared" si="59"/>
        <v>173.19666666666669</v>
      </c>
      <c r="BI83" s="82"/>
    </row>
    <row r="84" spans="1:61" ht="24" x14ac:dyDescent="0.25">
      <c r="A84" s="137">
        <v>75</v>
      </c>
      <c r="B84" s="96" t="s">
        <v>172</v>
      </c>
      <c r="C84" s="84" t="s">
        <v>241</v>
      </c>
      <c r="D84" s="85" t="s">
        <v>242</v>
      </c>
      <c r="E84" s="86" t="s">
        <v>62</v>
      </c>
      <c r="F84" s="64"/>
      <c r="G84" s="64">
        <f t="shared" si="53"/>
        <v>0</v>
      </c>
      <c r="H84" s="183">
        <v>66.84</v>
      </c>
      <c r="I84" s="184">
        <f t="shared" si="60"/>
        <v>0</v>
      </c>
      <c r="J84" s="351">
        <v>4413</v>
      </c>
      <c r="K84" s="211">
        <v>1550</v>
      </c>
      <c r="L84" s="67">
        <v>147</v>
      </c>
      <c r="M84" s="99">
        <v>45</v>
      </c>
      <c r="N84" s="158">
        <f t="shared" si="61"/>
        <v>69750</v>
      </c>
      <c r="O84" s="67">
        <v>203</v>
      </c>
      <c r="P84" s="99">
        <v>20</v>
      </c>
      <c r="Q84" s="158">
        <f t="shared" si="38"/>
        <v>31000</v>
      </c>
      <c r="R84" s="67">
        <v>628</v>
      </c>
      <c r="S84" s="99">
        <v>40</v>
      </c>
      <c r="T84" s="158">
        <f t="shared" si="39"/>
        <v>62000</v>
      </c>
      <c r="U84" s="67" t="s">
        <v>199</v>
      </c>
      <c r="V84" s="99">
        <v>20</v>
      </c>
      <c r="W84" s="158">
        <f t="shared" si="40"/>
        <v>31000</v>
      </c>
      <c r="X84" s="67">
        <v>31</v>
      </c>
      <c r="Y84" s="99">
        <v>20</v>
      </c>
      <c r="Z84" s="143">
        <f t="shared" si="41"/>
        <v>31000</v>
      </c>
      <c r="AA84" s="67">
        <v>30</v>
      </c>
      <c r="AB84" s="99">
        <v>70.47</v>
      </c>
      <c r="AC84" s="158">
        <f t="shared" si="42"/>
        <v>109228.5</v>
      </c>
      <c r="AD84" s="67">
        <v>64</v>
      </c>
      <c r="AE84" s="99">
        <v>47</v>
      </c>
      <c r="AF84" s="158">
        <f t="shared" si="43"/>
        <v>72850</v>
      </c>
      <c r="AG84" s="67">
        <v>287</v>
      </c>
      <c r="AH84" s="99">
        <v>4.6399999999999997</v>
      </c>
      <c r="AI84" s="158">
        <f t="shared" si="44"/>
        <v>7191.9999999999991</v>
      </c>
      <c r="AJ84" s="67" t="s">
        <v>243</v>
      </c>
      <c r="AK84" s="99">
        <v>25</v>
      </c>
      <c r="AL84" s="159">
        <f t="shared" si="54"/>
        <v>38750</v>
      </c>
      <c r="AM84" s="73">
        <v>75</v>
      </c>
      <c r="AN84" s="74">
        <v>77</v>
      </c>
      <c r="AO84" s="75">
        <f t="shared" si="62"/>
        <v>119350</v>
      </c>
      <c r="AP84" s="73">
        <v>75</v>
      </c>
      <c r="AQ84" s="74">
        <v>350</v>
      </c>
      <c r="AR84" s="92" t="e">
        <f>AQ84*#REF!</f>
        <v>#REF!</v>
      </c>
      <c r="AS84" s="73">
        <v>75</v>
      </c>
      <c r="AT84" s="74">
        <v>80</v>
      </c>
      <c r="AU84" s="74" t="e">
        <f>AT84*#REF!</f>
        <v>#REF!</v>
      </c>
      <c r="AV84" s="73">
        <v>75</v>
      </c>
      <c r="AW84" s="145">
        <v>290.79000000000002</v>
      </c>
      <c r="AX84" s="75" t="e">
        <f>AW84*#REF!</f>
        <v>#REF!</v>
      </c>
      <c r="AY84" s="93"/>
      <c r="AZ84" s="77">
        <f t="shared" si="63"/>
        <v>4.6399999999999997</v>
      </c>
      <c r="BA84" s="77">
        <f t="shared" si="55"/>
        <v>83.838461538461544</v>
      </c>
      <c r="BB84" s="77">
        <f t="shared" si="56"/>
        <v>45</v>
      </c>
      <c r="BC84" s="77">
        <f t="shared" si="57"/>
        <v>350</v>
      </c>
      <c r="BD84" s="88"/>
      <c r="BE84" s="79">
        <f t="shared" si="64"/>
        <v>7191.9999999999991</v>
      </c>
      <c r="BF84" s="80">
        <f t="shared" si="64"/>
        <v>129949.61538461539</v>
      </c>
      <c r="BG84" s="91">
        <f t="shared" si="64"/>
        <v>69750</v>
      </c>
      <c r="BH84" s="342">
        <f t="shared" si="59"/>
        <v>66.841818181818198</v>
      </c>
      <c r="BI84" s="82"/>
    </row>
    <row r="85" spans="1:61" ht="60" x14ac:dyDescent="0.25">
      <c r="A85" s="218">
        <v>76</v>
      </c>
      <c r="B85" s="103" t="s">
        <v>172</v>
      </c>
      <c r="C85" s="153" t="s">
        <v>244</v>
      </c>
      <c r="D85" s="154" t="s">
        <v>245</v>
      </c>
      <c r="E85" s="155" t="s">
        <v>62</v>
      </c>
      <c r="F85" s="375"/>
      <c r="G85" s="64">
        <f t="shared" si="53"/>
        <v>0</v>
      </c>
      <c r="H85" s="220">
        <v>246</v>
      </c>
      <c r="I85" s="184">
        <f t="shared" si="60"/>
        <v>0</v>
      </c>
      <c r="J85" s="352">
        <v>4571</v>
      </c>
      <c r="K85" s="221">
        <v>2000</v>
      </c>
      <c r="L85" s="222" t="s">
        <v>77</v>
      </c>
      <c r="M85" s="223"/>
      <c r="N85" s="158">
        <f t="shared" si="61"/>
        <v>0</v>
      </c>
      <c r="O85" s="104">
        <v>263</v>
      </c>
      <c r="P85" s="224">
        <v>40</v>
      </c>
      <c r="Q85" s="158">
        <f t="shared" si="38"/>
        <v>80000</v>
      </c>
      <c r="R85" s="104">
        <v>638</v>
      </c>
      <c r="S85" s="224">
        <v>120</v>
      </c>
      <c r="T85" s="158">
        <f t="shared" si="39"/>
        <v>240000</v>
      </c>
      <c r="U85" s="104" t="s">
        <v>243</v>
      </c>
      <c r="V85" s="224">
        <v>60</v>
      </c>
      <c r="W85" s="158">
        <f t="shared" si="40"/>
        <v>120000</v>
      </c>
      <c r="X85" s="104">
        <v>74</v>
      </c>
      <c r="Y85" s="224">
        <v>80</v>
      </c>
      <c r="Z85" s="143">
        <f t="shared" si="41"/>
        <v>160000</v>
      </c>
      <c r="AA85" s="222" t="s">
        <v>77</v>
      </c>
      <c r="AB85" s="223"/>
      <c r="AC85" s="158">
        <f t="shared" si="42"/>
        <v>0</v>
      </c>
      <c r="AD85" s="222" t="s">
        <v>77</v>
      </c>
      <c r="AE85" s="223"/>
      <c r="AF85" s="158">
        <f t="shared" si="43"/>
        <v>0</v>
      </c>
      <c r="AG85" s="104">
        <v>209</v>
      </c>
      <c r="AH85" s="224">
        <v>31.32</v>
      </c>
      <c r="AI85" s="158">
        <f t="shared" si="44"/>
        <v>62640</v>
      </c>
      <c r="AJ85" s="222" t="s">
        <v>77</v>
      </c>
      <c r="AK85" s="223"/>
      <c r="AL85" s="159">
        <f t="shared" si="54"/>
        <v>0</v>
      </c>
      <c r="AM85" s="73">
        <v>76</v>
      </c>
      <c r="AN85" s="74">
        <v>672</v>
      </c>
      <c r="AO85" s="75">
        <f t="shared" si="62"/>
        <v>1344000</v>
      </c>
      <c r="AP85" s="73">
        <v>76</v>
      </c>
      <c r="AQ85" s="74">
        <v>400</v>
      </c>
      <c r="AR85" s="92" t="e">
        <f>AQ85*#REF!</f>
        <v>#REF!</v>
      </c>
      <c r="AS85" s="73">
        <v>76</v>
      </c>
      <c r="AT85" s="74">
        <v>350</v>
      </c>
      <c r="AU85" s="74" t="e">
        <f>AT85*#REF!</f>
        <v>#REF!</v>
      </c>
      <c r="AV85" s="73">
        <v>76</v>
      </c>
      <c r="AW85" s="145">
        <v>1615.51</v>
      </c>
      <c r="AX85" s="75" t="e">
        <f>AW85*#REF!</f>
        <v>#REF!</v>
      </c>
      <c r="AY85" s="93"/>
      <c r="AZ85" s="77">
        <f t="shared" si="63"/>
        <v>31.32</v>
      </c>
      <c r="BA85" s="77">
        <f t="shared" si="55"/>
        <v>374.31444444444446</v>
      </c>
      <c r="BB85" s="77">
        <f t="shared" si="56"/>
        <v>120</v>
      </c>
      <c r="BC85" s="77">
        <f t="shared" si="57"/>
        <v>1615.51</v>
      </c>
      <c r="BD85" s="88"/>
      <c r="BE85" s="79">
        <f t="shared" si="64"/>
        <v>62640</v>
      </c>
      <c r="BF85" s="80">
        <f t="shared" si="64"/>
        <v>748628.88888888888</v>
      </c>
      <c r="BG85" s="91">
        <f t="shared" si="64"/>
        <v>240000</v>
      </c>
      <c r="BH85" s="342">
        <f t="shared" si="59"/>
        <v>246</v>
      </c>
      <c r="BI85" s="82"/>
    </row>
    <row r="86" spans="1:61" s="204" customFormat="1" x14ac:dyDescent="0.25">
      <c r="A86" s="225"/>
      <c r="B86" s="114"/>
      <c r="C86" s="115"/>
      <c r="D86" s="116" t="s">
        <v>246</v>
      </c>
      <c r="E86" s="116"/>
      <c r="F86" s="226"/>
      <c r="G86" s="226"/>
      <c r="H86" s="120"/>
      <c r="I86" s="120">
        <f>SUM(I57:I85)</f>
        <v>0</v>
      </c>
      <c r="J86" s="360"/>
      <c r="K86" s="228"/>
      <c r="L86" s="227"/>
      <c r="M86" s="227"/>
      <c r="N86" s="227"/>
      <c r="O86" s="227"/>
      <c r="P86" s="227"/>
      <c r="Q86" s="227"/>
      <c r="R86" s="227"/>
      <c r="S86" s="227"/>
      <c r="T86" s="227"/>
      <c r="U86" s="227"/>
      <c r="V86" s="227"/>
      <c r="W86" s="227"/>
      <c r="X86" s="227"/>
      <c r="Y86" s="227"/>
      <c r="Z86" s="227"/>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03"/>
      <c r="BA86" s="229"/>
      <c r="BB86" s="229"/>
      <c r="BC86" s="229"/>
      <c r="BD86" s="229"/>
      <c r="BE86" s="125">
        <f>SUM(BE57:BE85)</f>
        <v>667709.9</v>
      </c>
      <c r="BF86" s="125">
        <f t="shared" ref="BF86:BG86" si="65">SUM(BF57:BF85)</f>
        <v>3643128.9974443614</v>
      </c>
      <c r="BG86" s="125">
        <f t="shared" si="65"/>
        <v>2479716.15</v>
      </c>
      <c r="BH86" s="346"/>
      <c r="BI86" s="82"/>
    </row>
    <row r="87" spans="1:61" x14ac:dyDescent="0.25">
      <c r="A87" s="230"/>
      <c r="B87" s="231"/>
      <c r="C87" s="231"/>
      <c r="D87" s="232" t="s">
        <v>247</v>
      </c>
      <c r="E87" s="233"/>
      <c r="F87" s="234"/>
      <c r="G87" s="234"/>
      <c r="H87" s="235"/>
      <c r="I87" s="236"/>
      <c r="J87" s="237"/>
      <c r="K87" s="238"/>
      <c r="L87" s="239"/>
      <c r="M87" s="239"/>
      <c r="N87" s="239"/>
      <c r="O87" s="239"/>
      <c r="P87" s="239"/>
      <c r="Q87" s="239"/>
      <c r="R87" s="239"/>
      <c r="S87" s="239"/>
      <c r="T87" s="239"/>
      <c r="U87" s="239"/>
      <c r="V87" s="239"/>
      <c r="W87" s="239"/>
      <c r="X87" s="239"/>
      <c r="Y87" s="239"/>
      <c r="Z87" s="239"/>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347"/>
      <c r="BI87" s="82"/>
    </row>
    <row r="88" spans="1:61" ht="48" x14ac:dyDescent="0.25">
      <c r="A88" s="137">
        <v>77</v>
      </c>
      <c r="B88" s="241" t="s">
        <v>248</v>
      </c>
      <c r="C88" s="84" t="s">
        <v>249</v>
      </c>
      <c r="D88" s="242" t="s">
        <v>250</v>
      </c>
      <c r="E88" s="86" t="s">
        <v>62</v>
      </c>
      <c r="F88" s="138"/>
      <c r="G88" s="64">
        <f t="shared" ref="G88:G119" si="66">SUM(F88:F88)</f>
        <v>0</v>
      </c>
      <c r="H88" s="243">
        <v>157.5</v>
      </c>
      <c r="I88" s="244">
        <f>G88*H88</f>
        <v>0</v>
      </c>
      <c r="J88" s="359">
        <v>1201</v>
      </c>
      <c r="K88" s="211">
        <v>300</v>
      </c>
      <c r="L88" s="213" t="s">
        <v>37</v>
      </c>
      <c r="M88" s="214"/>
      <c r="N88" s="212">
        <f t="shared" ref="N88:N140" si="67">M88*K88</f>
        <v>0</v>
      </c>
      <c r="O88" s="213" t="s">
        <v>37</v>
      </c>
      <c r="P88" s="214"/>
      <c r="Q88" s="212">
        <f t="shared" ref="Q88:Q140" si="68">P88*K88</f>
        <v>0</v>
      </c>
      <c r="R88" s="213" t="s">
        <v>37</v>
      </c>
      <c r="S88" s="214"/>
      <c r="T88" s="212">
        <f t="shared" ref="T88:T140" si="69">S88*K88</f>
        <v>0</v>
      </c>
      <c r="U88" s="213" t="s">
        <v>37</v>
      </c>
      <c r="V88" s="214"/>
      <c r="W88" s="212">
        <f t="shared" ref="W88:W140" si="70">V88*K88</f>
        <v>0</v>
      </c>
      <c r="X88" s="213" t="s">
        <v>37</v>
      </c>
      <c r="Y88" s="214"/>
      <c r="Z88" s="212">
        <f t="shared" ref="Z88:Z140" si="71">Y88*K88</f>
        <v>0</v>
      </c>
      <c r="AA88" s="213" t="s">
        <v>37</v>
      </c>
      <c r="AB88" s="214"/>
      <c r="AC88" s="212">
        <f t="shared" ref="AC88:AC140" si="72">AB88*K88</f>
        <v>0</v>
      </c>
      <c r="AD88" s="213" t="s">
        <v>37</v>
      </c>
      <c r="AE88" s="214"/>
      <c r="AF88" s="212">
        <f t="shared" ref="AF88:AF140" si="73">AE88*K88</f>
        <v>0</v>
      </c>
      <c r="AG88" s="213" t="s">
        <v>37</v>
      </c>
      <c r="AH88" s="214"/>
      <c r="AI88" s="212">
        <f t="shared" ref="AI88:AI140" si="74">AH88*K88</f>
        <v>0</v>
      </c>
      <c r="AJ88" s="213" t="s">
        <v>37</v>
      </c>
      <c r="AK88" s="214"/>
      <c r="AL88" s="245">
        <f t="shared" ref="AL88:AL140" si="75">AK88*K88</f>
        <v>0</v>
      </c>
      <c r="AM88" s="73">
        <v>77</v>
      </c>
      <c r="AN88" s="74">
        <v>112</v>
      </c>
      <c r="AO88" s="75">
        <f t="shared" si="62"/>
        <v>33600</v>
      </c>
      <c r="AP88" s="73">
        <v>77</v>
      </c>
      <c r="AQ88" s="74">
        <v>200</v>
      </c>
      <c r="AR88" s="92" t="e">
        <f>AQ88*#REF!</f>
        <v>#REF!</v>
      </c>
      <c r="AS88" s="73">
        <v>77</v>
      </c>
      <c r="AT88" s="74">
        <v>115</v>
      </c>
      <c r="AU88" s="74" t="e">
        <f>AT88*#REF!</f>
        <v>#REF!</v>
      </c>
      <c r="AV88" s="73">
        <v>77</v>
      </c>
      <c r="AW88" s="246">
        <v>565.42999999999995</v>
      </c>
      <c r="AX88" s="75" t="e">
        <f>AW88*#REF!</f>
        <v>#REF!</v>
      </c>
      <c r="AY88" s="93"/>
      <c r="AZ88" s="77">
        <f t="shared" si="63"/>
        <v>112</v>
      </c>
      <c r="BA88" s="77">
        <f t="shared" ref="BA88:BA140" si="76">AVERAGE(AK88,AH88,AE88,AB88,Y88,V88,S88,P88,M88,AN88,AQ88,AT88,AW88)</f>
        <v>248.10749999999999</v>
      </c>
      <c r="BB88" s="77">
        <f t="shared" ref="BB88:BB140" si="77">MEDIAN(AK88,AH88,AE88,AB88,Y88,V88,S88,P88,M88,AN88,AQ88,AT88,AW88)</f>
        <v>157.5</v>
      </c>
      <c r="BC88" s="77">
        <f t="shared" ref="BC88:BC140" si="78">MAX(AK88,AH88,AE88,AB88,Y88,V88,S88,P88,M88,AN88,AQ88,AT88,AW88)</f>
        <v>565.42999999999995</v>
      </c>
      <c r="BD88" s="88"/>
      <c r="BE88" s="79">
        <f>AZ88*$K88</f>
        <v>33600</v>
      </c>
      <c r="BF88" s="80">
        <f>BA88*$K88</f>
        <v>74432.25</v>
      </c>
      <c r="BG88" s="81">
        <f>BB88*$K88</f>
        <v>47250</v>
      </c>
      <c r="BH88" s="342">
        <f t="shared" ref="BH88:BH140" si="79">(SUM(M88,P88,S88,V88,Y88,AB88,AE88,AH88,AK88,AN88,AQ88,AT88,AW88)-MAX(M88,P88,S88,V88,Y88,AB88,AE88,AH88,AK88,AN88,AQ88,AT88,AW88)-MIN(M88,P88,S88,V88,Y88,AB88,AE88,AH88,AK88,AN88,AQ88,AT88,AW88))/(COUNT(M88,P88,S88,V88,Y88,AB88,AE88,AH88,AK88,AN88,AQ88,AT88,AW88)-2)</f>
        <v>157.5</v>
      </c>
      <c r="BI88" s="82"/>
    </row>
    <row r="89" spans="1:61" ht="36" x14ac:dyDescent="0.25">
      <c r="A89" s="137">
        <v>78</v>
      </c>
      <c r="B89" s="241" t="s">
        <v>248</v>
      </c>
      <c r="C89" s="84" t="s">
        <v>251</v>
      </c>
      <c r="D89" s="247" t="s">
        <v>252</v>
      </c>
      <c r="E89" s="86" t="s">
        <v>62</v>
      </c>
      <c r="F89" s="138"/>
      <c r="G89" s="64">
        <f t="shared" si="66"/>
        <v>0</v>
      </c>
      <c r="H89" s="243">
        <v>291.48</v>
      </c>
      <c r="I89" s="244">
        <f t="shared" ref="I89:I140" si="80">G89*H89</f>
        <v>0</v>
      </c>
      <c r="J89" s="351">
        <v>12556</v>
      </c>
      <c r="K89" s="211">
        <v>100</v>
      </c>
      <c r="L89" s="98" t="s">
        <v>37</v>
      </c>
      <c r="M89" s="215"/>
      <c r="N89" s="99">
        <f t="shared" si="67"/>
        <v>0</v>
      </c>
      <c r="O89" s="67">
        <v>38</v>
      </c>
      <c r="P89" s="99">
        <v>100</v>
      </c>
      <c r="Q89" s="99">
        <f t="shared" si="68"/>
        <v>10000</v>
      </c>
      <c r="R89" s="67">
        <v>679</v>
      </c>
      <c r="S89" s="99">
        <v>150</v>
      </c>
      <c r="T89" s="99">
        <f t="shared" si="69"/>
        <v>15000</v>
      </c>
      <c r="U89" s="98" t="s">
        <v>37</v>
      </c>
      <c r="V89" s="215"/>
      <c r="W89" s="99">
        <f t="shared" si="70"/>
        <v>0</v>
      </c>
      <c r="X89" s="98" t="s">
        <v>37</v>
      </c>
      <c r="Y89" s="215"/>
      <c r="Z89" s="99">
        <f t="shared" si="71"/>
        <v>0</v>
      </c>
      <c r="AA89" s="98" t="s">
        <v>37</v>
      </c>
      <c r="AB89" s="215"/>
      <c r="AC89" s="99">
        <f t="shared" si="72"/>
        <v>0</v>
      </c>
      <c r="AD89" s="98" t="s">
        <v>37</v>
      </c>
      <c r="AE89" s="215"/>
      <c r="AF89" s="99">
        <f t="shared" si="73"/>
        <v>0</v>
      </c>
      <c r="AG89" s="67">
        <v>136</v>
      </c>
      <c r="AH89" s="99">
        <v>539.4</v>
      </c>
      <c r="AI89" s="99">
        <f t="shared" si="74"/>
        <v>53940</v>
      </c>
      <c r="AJ89" s="98" t="s">
        <v>37</v>
      </c>
      <c r="AK89" s="215"/>
      <c r="AL89" s="248">
        <f t="shared" si="75"/>
        <v>0</v>
      </c>
      <c r="AM89" s="73">
        <v>78</v>
      </c>
      <c r="AN89" s="74">
        <v>168</v>
      </c>
      <c r="AO89" s="75">
        <f t="shared" si="62"/>
        <v>16800</v>
      </c>
      <c r="AP89" s="73">
        <v>78</v>
      </c>
      <c r="AQ89" s="74">
        <v>450</v>
      </c>
      <c r="AR89" s="92" t="e">
        <f>AQ89*#REF!</f>
        <v>#REF!</v>
      </c>
      <c r="AS89" s="73">
        <v>78</v>
      </c>
      <c r="AT89" s="74">
        <v>150</v>
      </c>
      <c r="AU89" s="74" t="e">
        <f>AT89*#REF!</f>
        <v>#REF!</v>
      </c>
      <c r="AV89" s="73">
        <v>78</v>
      </c>
      <c r="AW89" s="246">
        <v>1453.96</v>
      </c>
      <c r="AX89" s="75" t="e">
        <f>AW89*#REF!</f>
        <v>#REF!</v>
      </c>
      <c r="AY89" s="93"/>
      <c r="AZ89" s="77">
        <f t="shared" si="63"/>
        <v>100</v>
      </c>
      <c r="BA89" s="77">
        <f t="shared" si="76"/>
        <v>430.19428571428574</v>
      </c>
      <c r="BB89" s="77">
        <f t="shared" si="77"/>
        <v>168</v>
      </c>
      <c r="BC89" s="77">
        <f t="shared" si="78"/>
        <v>1453.96</v>
      </c>
      <c r="BD89" s="88"/>
      <c r="BE89" s="79">
        <f t="shared" ref="BE89:BG120" si="81">AZ89*$K89</f>
        <v>10000</v>
      </c>
      <c r="BF89" s="80">
        <f t="shared" si="81"/>
        <v>43019.428571428572</v>
      </c>
      <c r="BG89" s="81">
        <f t="shared" si="81"/>
        <v>16800</v>
      </c>
      <c r="BH89" s="342">
        <f t="shared" si="79"/>
        <v>291.48</v>
      </c>
      <c r="BI89" s="82"/>
    </row>
    <row r="90" spans="1:61" ht="36" x14ac:dyDescent="0.25">
      <c r="A90" s="137">
        <v>79</v>
      </c>
      <c r="B90" s="241" t="s">
        <v>248</v>
      </c>
      <c r="C90" s="84" t="s">
        <v>253</v>
      </c>
      <c r="D90" s="247" t="s">
        <v>254</v>
      </c>
      <c r="E90" s="86" t="s">
        <v>62</v>
      </c>
      <c r="F90" s="138"/>
      <c r="G90" s="64">
        <f t="shared" si="66"/>
        <v>0</v>
      </c>
      <c r="H90" s="243">
        <v>270.42</v>
      </c>
      <c r="I90" s="244">
        <f t="shared" si="80"/>
        <v>0</v>
      </c>
      <c r="J90" s="351">
        <v>12556</v>
      </c>
      <c r="K90" s="211">
        <v>100</v>
      </c>
      <c r="L90" s="98" t="s">
        <v>37</v>
      </c>
      <c r="M90" s="215"/>
      <c r="N90" s="99">
        <f t="shared" si="67"/>
        <v>0</v>
      </c>
      <c r="O90" s="67">
        <v>39</v>
      </c>
      <c r="P90" s="99">
        <v>80</v>
      </c>
      <c r="Q90" s="99">
        <f t="shared" si="68"/>
        <v>8000</v>
      </c>
      <c r="R90" s="67">
        <v>679</v>
      </c>
      <c r="S90" s="99">
        <v>150</v>
      </c>
      <c r="T90" s="99">
        <f t="shared" si="69"/>
        <v>15000</v>
      </c>
      <c r="U90" s="98" t="s">
        <v>37</v>
      </c>
      <c r="V90" s="215"/>
      <c r="W90" s="99">
        <f t="shared" si="70"/>
        <v>0</v>
      </c>
      <c r="X90" s="98" t="s">
        <v>37</v>
      </c>
      <c r="Y90" s="215"/>
      <c r="Z90" s="99">
        <f t="shared" si="71"/>
        <v>0</v>
      </c>
      <c r="AA90" s="98" t="s">
        <v>37</v>
      </c>
      <c r="AB90" s="215"/>
      <c r="AC90" s="99">
        <f t="shared" si="72"/>
        <v>0</v>
      </c>
      <c r="AD90" s="98" t="s">
        <v>37</v>
      </c>
      <c r="AE90" s="215"/>
      <c r="AF90" s="99">
        <f t="shared" si="73"/>
        <v>0</v>
      </c>
      <c r="AG90" s="67">
        <v>137</v>
      </c>
      <c r="AH90" s="99">
        <v>200.1</v>
      </c>
      <c r="AI90" s="99">
        <f t="shared" si="74"/>
        <v>20010</v>
      </c>
      <c r="AJ90" s="98" t="s">
        <v>37</v>
      </c>
      <c r="AK90" s="215"/>
      <c r="AL90" s="248">
        <f t="shared" si="75"/>
        <v>0</v>
      </c>
      <c r="AM90" s="73">
        <v>79</v>
      </c>
      <c r="AN90" s="74">
        <v>252</v>
      </c>
      <c r="AO90" s="75">
        <f t="shared" si="62"/>
        <v>25200</v>
      </c>
      <c r="AP90" s="73">
        <v>79</v>
      </c>
      <c r="AQ90" s="74">
        <v>500</v>
      </c>
      <c r="AR90" s="92" t="e">
        <f>AQ90*#REF!</f>
        <v>#REF!</v>
      </c>
      <c r="AS90" s="73">
        <v>79</v>
      </c>
      <c r="AT90" s="74">
        <v>250</v>
      </c>
      <c r="AU90" s="74" t="e">
        <f>AT90*#REF!</f>
        <v>#REF!</v>
      </c>
      <c r="AV90" s="73">
        <v>79</v>
      </c>
      <c r="AW90" s="246">
        <v>1453.96</v>
      </c>
      <c r="AX90" s="75" t="e">
        <f>AW90*#REF!</f>
        <v>#REF!</v>
      </c>
      <c r="AY90" s="93"/>
      <c r="AZ90" s="77">
        <f t="shared" si="63"/>
        <v>80</v>
      </c>
      <c r="BA90" s="77">
        <f t="shared" si="76"/>
        <v>412.29428571428571</v>
      </c>
      <c r="BB90" s="77">
        <f t="shared" si="77"/>
        <v>250</v>
      </c>
      <c r="BC90" s="77">
        <f t="shared" si="78"/>
        <v>1453.96</v>
      </c>
      <c r="BD90" s="88"/>
      <c r="BE90" s="79">
        <f t="shared" si="81"/>
        <v>8000</v>
      </c>
      <c r="BF90" s="80">
        <f t="shared" si="81"/>
        <v>41229.428571428572</v>
      </c>
      <c r="BG90" s="81">
        <f t="shared" si="81"/>
        <v>25000</v>
      </c>
      <c r="BH90" s="342">
        <f t="shared" si="79"/>
        <v>270.41999999999996</v>
      </c>
      <c r="BI90" s="82"/>
    </row>
    <row r="91" spans="1:61" ht="204" x14ac:dyDescent="0.25">
      <c r="A91" s="137">
        <v>80</v>
      </c>
      <c r="B91" s="241" t="s">
        <v>248</v>
      </c>
      <c r="C91" s="84" t="s">
        <v>255</v>
      </c>
      <c r="D91" s="247" t="s">
        <v>256</v>
      </c>
      <c r="E91" s="86" t="s">
        <v>62</v>
      </c>
      <c r="F91" s="138"/>
      <c r="G91" s="64">
        <f t="shared" si="66"/>
        <v>0</v>
      </c>
      <c r="H91" s="243">
        <v>27788.49</v>
      </c>
      <c r="I91" s="244">
        <f t="shared" si="80"/>
        <v>0</v>
      </c>
      <c r="J91" s="351">
        <v>12556</v>
      </c>
      <c r="K91" s="211">
        <v>3</v>
      </c>
      <c r="L91" s="98" t="s">
        <v>37</v>
      </c>
      <c r="M91" s="215"/>
      <c r="N91" s="99">
        <f t="shared" si="67"/>
        <v>0</v>
      </c>
      <c r="O91" s="98" t="s">
        <v>37</v>
      </c>
      <c r="P91" s="99"/>
      <c r="Q91" s="99">
        <f t="shared" si="68"/>
        <v>0</v>
      </c>
      <c r="R91" s="67">
        <v>681</v>
      </c>
      <c r="S91" s="99">
        <v>1500</v>
      </c>
      <c r="T91" s="99">
        <f t="shared" si="69"/>
        <v>4500</v>
      </c>
      <c r="U91" s="98" t="s">
        <v>37</v>
      </c>
      <c r="V91" s="215"/>
      <c r="W91" s="99">
        <f t="shared" si="70"/>
        <v>0</v>
      </c>
      <c r="X91" s="67">
        <v>38</v>
      </c>
      <c r="Y91" s="99">
        <v>1100</v>
      </c>
      <c r="Z91" s="99">
        <f t="shared" si="71"/>
        <v>3300</v>
      </c>
      <c r="AA91" s="98" t="s">
        <v>37</v>
      </c>
      <c r="AB91" s="215"/>
      <c r="AC91" s="99">
        <f t="shared" si="72"/>
        <v>0</v>
      </c>
      <c r="AD91" s="98" t="s">
        <v>37</v>
      </c>
      <c r="AE91" s="215"/>
      <c r="AF91" s="99">
        <f t="shared" si="73"/>
        <v>0</v>
      </c>
      <c r="AG91" s="98" t="s">
        <v>37</v>
      </c>
      <c r="AH91" s="215"/>
      <c r="AI91" s="99">
        <f t="shared" si="74"/>
        <v>0</v>
      </c>
      <c r="AJ91" s="98" t="s">
        <v>37</v>
      </c>
      <c r="AK91" s="99"/>
      <c r="AL91" s="248">
        <f t="shared" si="75"/>
        <v>0</v>
      </c>
      <c r="AM91" s="73">
        <v>80</v>
      </c>
      <c r="AN91" s="74">
        <v>53200</v>
      </c>
      <c r="AO91" s="75">
        <f t="shared" si="62"/>
        <v>159600</v>
      </c>
      <c r="AP91" s="73">
        <v>80</v>
      </c>
      <c r="AQ91" s="74">
        <v>102000</v>
      </c>
      <c r="AR91" s="92" t="e">
        <f>AQ91*#REF!</f>
        <v>#REF!</v>
      </c>
      <c r="AS91" s="73">
        <v>80</v>
      </c>
      <c r="AT91" s="74">
        <v>55000</v>
      </c>
      <c r="AU91" s="74" t="e">
        <f>AT91*#REF!</f>
        <v>#REF!</v>
      </c>
      <c r="AV91" s="73">
        <v>80</v>
      </c>
      <c r="AW91" s="246">
        <v>1453.96</v>
      </c>
      <c r="AX91" s="75" t="e">
        <f>AW91*#REF!</f>
        <v>#REF!</v>
      </c>
      <c r="AY91" s="93"/>
      <c r="AZ91" s="77">
        <f t="shared" si="63"/>
        <v>1100</v>
      </c>
      <c r="BA91" s="77">
        <f t="shared" si="76"/>
        <v>35708.993333333332</v>
      </c>
      <c r="BB91" s="77">
        <f t="shared" si="77"/>
        <v>27350</v>
      </c>
      <c r="BC91" s="77">
        <f t="shared" si="78"/>
        <v>102000</v>
      </c>
      <c r="BD91" s="88"/>
      <c r="BE91" s="79">
        <f t="shared" si="81"/>
        <v>3300</v>
      </c>
      <c r="BF91" s="80">
        <f t="shared" si="81"/>
        <v>107126.98</v>
      </c>
      <c r="BG91" s="81">
        <f t="shared" si="81"/>
        <v>82050</v>
      </c>
      <c r="BH91" s="342">
        <f t="shared" si="79"/>
        <v>27788.489999999998</v>
      </c>
      <c r="BI91" s="82"/>
    </row>
    <row r="92" spans="1:61" ht="156" x14ac:dyDescent="0.25">
      <c r="A92" s="137">
        <v>81</v>
      </c>
      <c r="B92" s="241" t="s">
        <v>248</v>
      </c>
      <c r="C92" s="84" t="s">
        <v>257</v>
      </c>
      <c r="D92" s="247" t="s">
        <v>258</v>
      </c>
      <c r="E92" s="86" t="s">
        <v>62</v>
      </c>
      <c r="F92" s="138"/>
      <c r="G92" s="64">
        <f t="shared" si="66"/>
        <v>0</v>
      </c>
      <c r="H92" s="243">
        <v>16188.49</v>
      </c>
      <c r="I92" s="244">
        <f t="shared" si="80"/>
        <v>0</v>
      </c>
      <c r="J92" s="351">
        <v>12556</v>
      </c>
      <c r="K92" s="211">
        <v>5</v>
      </c>
      <c r="L92" s="98" t="s">
        <v>37</v>
      </c>
      <c r="M92" s="215"/>
      <c r="N92" s="99">
        <f t="shared" si="67"/>
        <v>0</v>
      </c>
      <c r="O92" s="98" t="s">
        <v>37</v>
      </c>
      <c r="P92" s="99"/>
      <c r="Q92" s="99">
        <f t="shared" si="68"/>
        <v>0</v>
      </c>
      <c r="R92" s="67">
        <v>681</v>
      </c>
      <c r="S92" s="99">
        <v>1500</v>
      </c>
      <c r="T92" s="99">
        <f t="shared" si="69"/>
        <v>7500</v>
      </c>
      <c r="U92" s="98" t="s">
        <v>37</v>
      </c>
      <c r="V92" s="99"/>
      <c r="W92" s="99">
        <f t="shared" si="70"/>
        <v>0</v>
      </c>
      <c r="X92" s="67">
        <v>37</v>
      </c>
      <c r="Y92" s="99">
        <v>1100</v>
      </c>
      <c r="Z92" s="99">
        <f t="shared" si="71"/>
        <v>5500</v>
      </c>
      <c r="AA92" s="98" t="s">
        <v>37</v>
      </c>
      <c r="AB92" s="99"/>
      <c r="AC92" s="99">
        <f t="shared" si="72"/>
        <v>0</v>
      </c>
      <c r="AD92" s="98" t="s">
        <v>37</v>
      </c>
      <c r="AE92" s="215"/>
      <c r="AF92" s="99">
        <f t="shared" si="73"/>
        <v>0</v>
      </c>
      <c r="AG92" s="98" t="s">
        <v>37</v>
      </c>
      <c r="AH92" s="215"/>
      <c r="AI92" s="99">
        <f t="shared" si="74"/>
        <v>0</v>
      </c>
      <c r="AJ92" s="98" t="s">
        <v>37</v>
      </c>
      <c r="AK92" s="99"/>
      <c r="AL92" s="248">
        <f t="shared" si="75"/>
        <v>0</v>
      </c>
      <c r="AM92" s="73">
        <v>81</v>
      </c>
      <c r="AN92" s="74">
        <v>30800</v>
      </c>
      <c r="AO92" s="75">
        <f t="shared" si="62"/>
        <v>154000</v>
      </c>
      <c r="AP92" s="73">
        <v>81</v>
      </c>
      <c r="AQ92" s="74">
        <v>48000</v>
      </c>
      <c r="AR92" s="92" t="e">
        <f>AQ92*#REF!</f>
        <v>#REF!</v>
      </c>
      <c r="AS92" s="73">
        <v>81</v>
      </c>
      <c r="AT92" s="74">
        <v>31000</v>
      </c>
      <c r="AU92" s="74" t="e">
        <f>AT92*#REF!</f>
        <v>#REF!</v>
      </c>
      <c r="AV92" s="73">
        <v>81</v>
      </c>
      <c r="AW92" s="246">
        <v>1453.96</v>
      </c>
      <c r="AX92" s="75" t="e">
        <f>AW92*#REF!</f>
        <v>#REF!</v>
      </c>
      <c r="AY92" s="93"/>
      <c r="AZ92" s="77">
        <f t="shared" si="63"/>
        <v>1100</v>
      </c>
      <c r="BA92" s="77">
        <f t="shared" si="76"/>
        <v>18975.66</v>
      </c>
      <c r="BB92" s="77">
        <f t="shared" si="77"/>
        <v>16150</v>
      </c>
      <c r="BC92" s="77">
        <f t="shared" si="78"/>
        <v>48000</v>
      </c>
      <c r="BD92" s="88"/>
      <c r="BE92" s="79">
        <f t="shared" si="81"/>
        <v>5500</v>
      </c>
      <c r="BF92" s="80">
        <f t="shared" si="81"/>
        <v>94878.3</v>
      </c>
      <c r="BG92" s="81">
        <f t="shared" si="81"/>
        <v>80750</v>
      </c>
      <c r="BH92" s="342">
        <f t="shared" si="79"/>
        <v>16188.490000000002</v>
      </c>
      <c r="BI92" s="82"/>
    </row>
    <row r="93" spans="1:61" ht="132" x14ac:dyDescent="0.25">
      <c r="A93" s="137">
        <v>82</v>
      </c>
      <c r="B93" s="83" t="s">
        <v>248</v>
      </c>
      <c r="C93" s="84" t="s">
        <v>259</v>
      </c>
      <c r="D93" s="85" t="s">
        <v>260</v>
      </c>
      <c r="E93" s="86" t="s">
        <v>62</v>
      </c>
      <c r="F93" s="138"/>
      <c r="G93" s="64">
        <f t="shared" si="66"/>
        <v>0</v>
      </c>
      <c r="H93" s="243">
        <v>7763.49</v>
      </c>
      <c r="I93" s="244">
        <f t="shared" si="80"/>
        <v>0</v>
      </c>
      <c r="J93" s="351">
        <v>12556</v>
      </c>
      <c r="K93" s="211">
        <v>10</v>
      </c>
      <c r="L93" s="98" t="s">
        <v>37</v>
      </c>
      <c r="M93" s="99"/>
      <c r="N93" s="99">
        <f t="shared" si="67"/>
        <v>0</v>
      </c>
      <c r="O93" s="98" t="s">
        <v>37</v>
      </c>
      <c r="P93" s="99"/>
      <c r="Q93" s="99">
        <f t="shared" si="68"/>
        <v>0</v>
      </c>
      <c r="R93" s="67">
        <v>681</v>
      </c>
      <c r="S93" s="99">
        <v>1500</v>
      </c>
      <c r="T93" s="99">
        <f t="shared" si="69"/>
        <v>15000</v>
      </c>
      <c r="U93" s="98" t="s">
        <v>37</v>
      </c>
      <c r="V93" s="99"/>
      <c r="W93" s="99">
        <f t="shared" si="70"/>
        <v>0</v>
      </c>
      <c r="X93" s="67">
        <v>37</v>
      </c>
      <c r="Y93" s="99">
        <v>1100</v>
      </c>
      <c r="Z93" s="99">
        <f t="shared" si="71"/>
        <v>11000</v>
      </c>
      <c r="AA93" s="98" t="s">
        <v>37</v>
      </c>
      <c r="AB93" s="99"/>
      <c r="AC93" s="99">
        <f t="shared" si="72"/>
        <v>0</v>
      </c>
      <c r="AD93" s="98" t="s">
        <v>37</v>
      </c>
      <c r="AE93" s="215"/>
      <c r="AF93" s="99">
        <f t="shared" si="73"/>
        <v>0</v>
      </c>
      <c r="AG93" s="98" t="s">
        <v>37</v>
      </c>
      <c r="AH93" s="215"/>
      <c r="AI93" s="99">
        <f t="shared" si="74"/>
        <v>0</v>
      </c>
      <c r="AJ93" s="98" t="s">
        <v>37</v>
      </c>
      <c r="AK93" s="99"/>
      <c r="AL93" s="248">
        <f t="shared" si="75"/>
        <v>0</v>
      </c>
      <c r="AM93" s="73">
        <v>82</v>
      </c>
      <c r="AN93" s="74">
        <v>12600</v>
      </c>
      <c r="AO93" s="75">
        <f t="shared" si="62"/>
        <v>126000</v>
      </c>
      <c r="AP93" s="73">
        <v>82</v>
      </c>
      <c r="AQ93" s="74">
        <v>32000</v>
      </c>
      <c r="AR93" s="92" t="e">
        <f>AQ93*#REF!</f>
        <v>#REF!</v>
      </c>
      <c r="AS93" s="73">
        <v>82</v>
      </c>
      <c r="AT93" s="74">
        <v>15500</v>
      </c>
      <c r="AU93" s="74" t="e">
        <f>AT93*#REF!</f>
        <v>#REF!</v>
      </c>
      <c r="AV93" s="73">
        <v>82</v>
      </c>
      <c r="AW93" s="246">
        <v>1453.96</v>
      </c>
      <c r="AX93" s="75" t="e">
        <f>AW93*#REF!</f>
        <v>#REF!</v>
      </c>
      <c r="AY93" s="93"/>
      <c r="AZ93" s="77">
        <f t="shared" si="63"/>
        <v>1100</v>
      </c>
      <c r="BA93" s="77">
        <f t="shared" si="76"/>
        <v>10692.326666666666</v>
      </c>
      <c r="BB93" s="77">
        <f t="shared" si="77"/>
        <v>7050</v>
      </c>
      <c r="BC93" s="77">
        <f t="shared" si="78"/>
        <v>32000</v>
      </c>
      <c r="BD93" s="88"/>
      <c r="BE93" s="79">
        <f t="shared" si="81"/>
        <v>11000</v>
      </c>
      <c r="BF93" s="80">
        <f t="shared" si="81"/>
        <v>106923.26666666666</v>
      </c>
      <c r="BG93" s="81">
        <f t="shared" si="81"/>
        <v>70500</v>
      </c>
      <c r="BH93" s="342">
        <f t="shared" si="79"/>
        <v>7763.49</v>
      </c>
      <c r="BI93" s="82"/>
    </row>
    <row r="94" spans="1:61" ht="60" x14ac:dyDescent="0.25">
      <c r="A94" s="137">
        <v>83</v>
      </c>
      <c r="B94" s="96" t="s">
        <v>248</v>
      </c>
      <c r="C94" s="84" t="s">
        <v>261</v>
      </c>
      <c r="D94" s="85" t="s">
        <v>262</v>
      </c>
      <c r="E94" s="249" t="s">
        <v>62</v>
      </c>
      <c r="F94" s="138"/>
      <c r="G94" s="64">
        <f t="shared" si="66"/>
        <v>0</v>
      </c>
      <c r="H94" s="243">
        <v>817.09</v>
      </c>
      <c r="I94" s="244">
        <f t="shared" si="80"/>
        <v>0</v>
      </c>
      <c r="J94" s="351">
        <v>12556</v>
      </c>
      <c r="K94" s="211">
        <v>300</v>
      </c>
      <c r="L94" s="98" t="s">
        <v>37</v>
      </c>
      <c r="M94" s="215"/>
      <c r="N94" s="99">
        <f t="shared" si="67"/>
        <v>0</v>
      </c>
      <c r="O94" s="67">
        <v>87</v>
      </c>
      <c r="P94" s="99">
        <v>350</v>
      </c>
      <c r="Q94" s="99">
        <f t="shared" si="68"/>
        <v>105000</v>
      </c>
      <c r="R94" s="67">
        <v>730</v>
      </c>
      <c r="S94" s="99">
        <v>1200</v>
      </c>
      <c r="T94" s="99">
        <f t="shared" si="69"/>
        <v>360000</v>
      </c>
      <c r="U94" s="98" t="s">
        <v>37</v>
      </c>
      <c r="V94" s="215"/>
      <c r="W94" s="99">
        <f t="shared" si="70"/>
        <v>0</v>
      </c>
      <c r="X94" s="67">
        <v>48</v>
      </c>
      <c r="Y94" s="99">
        <v>800</v>
      </c>
      <c r="Z94" s="99">
        <f t="shared" si="71"/>
        <v>240000</v>
      </c>
      <c r="AA94" s="98" t="s">
        <v>37</v>
      </c>
      <c r="AB94" s="215"/>
      <c r="AC94" s="99">
        <f t="shared" si="72"/>
        <v>0</v>
      </c>
      <c r="AD94" s="98" t="s">
        <v>37</v>
      </c>
      <c r="AE94" s="215"/>
      <c r="AF94" s="99">
        <f t="shared" si="73"/>
        <v>0</v>
      </c>
      <c r="AG94" s="98" t="s">
        <v>37</v>
      </c>
      <c r="AH94" s="215"/>
      <c r="AI94" s="99">
        <f t="shared" si="74"/>
        <v>0</v>
      </c>
      <c r="AJ94" s="98" t="s">
        <v>37</v>
      </c>
      <c r="AK94" s="215"/>
      <c r="AL94" s="248">
        <f t="shared" si="75"/>
        <v>0</v>
      </c>
      <c r="AM94" s="73">
        <v>83</v>
      </c>
      <c r="AN94" s="74">
        <v>770</v>
      </c>
      <c r="AO94" s="75">
        <f t="shared" si="62"/>
        <v>231000</v>
      </c>
      <c r="AP94" s="73">
        <v>83</v>
      </c>
      <c r="AQ94" s="74">
        <v>3000</v>
      </c>
      <c r="AR94" s="92" t="e">
        <f>AQ94*#REF!</f>
        <v>#REF!</v>
      </c>
      <c r="AS94" s="73">
        <v>83</v>
      </c>
      <c r="AT94" s="74">
        <v>750</v>
      </c>
      <c r="AU94" s="74" t="e">
        <f>AT94*#REF!</f>
        <v>#REF!</v>
      </c>
      <c r="AV94" s="73">
        <v>83</v>
      </c>
      <c r="AW94" s="246">
        <v>565.42999999999995</v>
      </c>
      <c r="AX94" s="75" t="e">
        <f>AW94*#REF!</f>
        <v>#REF!</v>
      </c>
      <c r="AY94" s="93"/>
      <c r="AZ94" s="77">
        <f t="shared" si="63"/>
        <v>350</v>
      </c>
      <c r="BA94" s="77">
        <f t="shared" si="76"/>
        <v>1062.2042857142858</v>
      </c>
      <c r="BB94" s="77">
        <f t="shared" si="77"/>
        <v>770</v>
      </c>
      <c r="BC94" s="77">
        <f t="shared" si="78"/>
        <v>3000</v>
      </c>
      <c r="BD94" s="88"/>
      <c r="BE94" s="79">
        <f t="shared" si="81"/>
        <v>105000</v>
      </c>
      <c r="BF94" s="80">
        <f t="shared" si="81"/>
        <v>318661.28571428574</v>
      </c>
      <c r="BG94" s="81">
        <f t="shared" si="81"/>
        <v>231000</v>
      </c>
      <c r="BH94" s="342">
        <f t="shared" si="79"/>
        <v>817.08600000000001</v>
      </c>
      <c r="BI94" s="82"/>
    </row>
    <row r="95" spans="1:61" ht="48" x14ac:dyDescent="0.25">
      <c r="A95" s="137">
        <v>84</v>
      </c>
      <c r="B95" s="96" t="s">
        <v>248</v>
      </c>
      <c r="C95" s="84" t="s">
        <v>263</v>
      </c>
      <c r="D95" s="85" t="s">
        <v>264</v>
      </c>
      <c r="E95" s="86" t="s">
        <v>62</v>
      </c>
      <c r="F95" s="138"/>
      <c r="G95" s="64">
        <f t="shared" si="66"/>
        <v>0</v>
      </c>
      <c r="H95" s="243">
        <v>36.61</v>
      </c>
      <c r="I95" s="244">
        <f t="shared" si="80"/>
        <v>0</v>
      </c>
      <c r="J95" s="351">
        <v>12556</v>
      </c>
      <c r="K95" s="211">
        <v>365</v>
      </c>
      <c r="L95" s="67">
        <v>65</v>
      </c>
      <c r="M95" s="99">
        <v>55</v>
      </c>
      <c r="N95" s="99">
        <f t="shared" si="67"/>
        <v>20075</v>
      </c>
      <c r="O95" s="67">
        <v>80</v>
      </c>
      <c r="P95" s="99">
        <v>6</v>
      </c>
      <c r="Q95" s="99">
        <f t="shared" si="68"/>
        <v>2190</v>
      </c>
      <c r="R95" s="67">
        <v>690</v>
      </c>
      <c r="S95" s="99">
        <v>36.950000000000003</v>
      </c>
      <c r="T95" s="99">
        <f t="shared" si="69"/>
        <v>13486.750000000002</v>
      </c>
      <c r="U95" s="67" t="s">
        <v>265</v>
      </c>
      <c r="V95" s="99">
        <v>4</v>
      </c>
      <c r="W95" s="99">
        <f t="shared" si="70"/>
        <v>1460</v>
      </c>
      <c r="X95" s="67">
        <v>58</v>
      </c>
      <c r="Y95" s="99">
        <v>25</v>
      </c>
      <c r="Z95" s="99">
        <f t="shared" si="71"/>
        <v>9125</v>
      </c>
      <c r="AA95" s="98" t="s">
        <v>37</v>
      </c>
      <c r="AB95" s="215"/>
      <c r="AC95" s="99">
        <f t="shared" si="72"/>
        <v>0</v>
      </c>
      <c r="AD95" s="67">
        <v>6</v>
      </c>
      <c r="AE95" s="99">
        <v>20.89</v>
      </c>
      <c r="AF95" s="99">
        <f t="shared" si="73"/>
        <v>7624.85</v>
      </c>
      <c r="AG95" s="98" t="s">
        <v>37</v>
      </c>
      <c r="AH95" s="215"/>
      <c r="AI95" s="99">
        <f t="shared" si="74"/>
        <v>0</v>
      </c>
      <c r="AJ95" s="98" t="s">
        <v>37</v>
      </c>
      <c r="AK95" s="215"/>
      <c r="AL95" s="248">
        <f t="shared" si="75"/>
        <v>0</v>
      </c>
      <c r="AM95" s="73">
        <v>84</v>
      </c>
      <c r="AN95" s="74">
        <v>49</v>
      </c>
      <c r="AO95" s="75">
        <f t="shared" si="62"/>
        <v>17885</v>
      </c>
      <c r="AP95" s="73">
        <v>84</v>
      </c>
      <c r="AQ95" s="74">
        <v>50</v>
      </c>
      <c r="AR95" s="92" t="e">
        <f>AQ95*#REF!</f>
        <v>#REF!</v>
      </c>
      <c r="AS95" s="73">
        <v>84</v>
      </c>
      <c r="AT95" s="74">
        <v>50</v>
      </c>
      <c r="AU95" s="74" t="e">
        <f>AT95*#REF!</f>
        <v>#REF!</v>
      </c>
      <c r="AV95" s="73">
        <v>84</v>
      </c>
      <c r="AW95" s="246">
        <v>565.42999999999995</v>
      </c>
      <c r="AX95" s="75" t="e">
        <f>AW95*#REF!</f>
        <v>#REF!</v>
      </c>
      <c r="AY95" s="93"/>
      <c r="AZ95" s="77">
        <f t="shared" si="63"/>
        <v>4</v>
      </c>
      <c r="BA95" s="77">
        <f t="shared" si="76"/>
        <v>86.227000000000004</v>
      </c>
      <c r="BB95" s="77">
        <f t="shared" si="77"/>
        <v>42.975000000000001</v>
      </c>
      <c r="BC95" s="77">
        <f t="shared" si="78"/>
        <v>565.42999999999995</v>
      </c>
      <c r="BD95" s="88"/>
      <c r="BE95" s="79">
        <f t="shared" si="81"/>
        <v>1460</v>
      </c>
      <c r="BF95" s="80">
        <f t="shared" si="81"/>
        <v>31472.855000000003</v>
      </c>
      <c r="BG95" s="81">
        <f t="shared" si="81"/>
        <v>15685.875</v>
      </c>
      <c r="BH95" s="342">
        <f t="shared" si="79"/>
        <v>36.605000000000004</v>
      </c>
      <c r="BI95" s="82"/>
    </row>
    <row r="96" spans="1:61" ht="48" x14ac:dyDescent="0.25">
      <c r="A96" s="137">
        <v>85</v>
      </c>
      <c r="B96" s="96" t="s">
        <v>248</v>
      </c>
      <c r="C96" s="84" t="s">
        <v>266</v>
      </c>
      <c r="D96" s="85" t="s">
        <v>267</v>
      </c>
      <c r="E96" s="86" t="s">
        <v>62</v>
      </c>
      <c r="F96" s="138"/>
      <c r="G96" s="64">
        <f t="shared" si="66"/>
        <v>0</v>
      </c>
      <c r="H96" s="243">
        <v>716.85</v>
      </c>
      <c r="I96" s="244">
        <f t="shared" si="80"/>
        <v>0</v>
      </c>
      <c r="J96" s="351">
        <v>12556</v>
      </c>
      <c r="K96" s="211">
        <v>300</v>
      </c>
      <c r="L96" s="98" t="s">
        <v>37</v>
      </c>
      <c r="M96" s="215"/>
      <c r="N96" s="99">
        <f t="shared" si="67"/>
        <v>0</v>
      </c>
      <c r="O96" s="98" t="s">
        <v>37</v>
      </c>
      <c r="P96" s="215"/>
      <c r="Q96" s="99">
        <f t="shared" si="68"/>
        <v>0</v>
      </c>
      <c r="R96" s="67">
        <v>416</v>
      </c>
      <c r="S96" s="99">
        <v>920.55</v>
      </c>
      <c r="T96" s="99">
        <f t="shared" si="69"/>
        <v>276165</v>
      </c>
      <c r="U96" s="98" t="s">
        <v>37</v>
      </c>
      <c r="V96" s="215"/>
      <c r="W96" s="99">
        <f t="shared" si="70"/>
        <v>0</v>
      </c>
      <c r="X96" s="98" t="s">
        <v>37</v>
      </c>
      <c r="Y96" s="215"/>
      <c r="Z96" s="99">
        <f t="shared" si="71"/>
        <v>0</v>
      </c>
      <c r="AA96" s="98" t="s">
        <v>37</v>
      </c>
      <c r="AB96" s="215"/>
      <c r="AC96" s="99">
        <f t="shared" si="72"/>
        <v>0</v>
      </c>
      <c r="AD96" s="98" t="s">
        <v>37</v>
      </c>
      <c r="AE96" s="215"/>
      <c r="AF96" s="99">
        <f t="shared" si="73"/>
        <v>0</v>
      </c>
      <c r="AG96" s="98" t="s">
        <v>37</v>
      </c>
      <c r="AH96" s="215"/>
      <c r="AI96" s="99">
        <f t="shared" si="74"/>
        <v>0</v>
      </c>
      <c r="AJ96" s="98" t="s">
        <v>37</v>
      </c>
      <c r="AK96" s="215"/>
      <c r="AL96" s="248">
        <f t="shared" si="75"/>
        <v>0</v>
      </c>
      <c r="AM96" s="73">
        <v>85</v>
      </c>
      <c r="AN96" s="74">
        <v>630</v>
      </c>
      <c r="AO96" s="75">
        <f t="shared" si="62"/>
        <v>189000</v>
      </c>
      <c r="AP96" s="73">
        <v>85</v>
      </c>
      <c r="AQ96" s="74">
        <v>4000</v>
      </c>
      <c r="AR96" s="92" t="e">
        <f>AQ96*#REF!</f>
        <v>#REF!</v>
      </c>
      <c r="AS96" s="73">
        <v>85</v>
      </c>
      <c r="AT96" s="74">
        <v>600</v>
      </c>
      <c r="AU96" s="74" t="e">
        <f>AT96*#REF!</f>
        <v>#REF!</v>
      </c>
      <c r="AV96" s="73">
        <v>85</v>
      </c>
      <c r="AW96" s="246">
        <v>565.42999999999995</v>
      </c>
      <c r="AX96" s="75" t="e">
        <f>AW96*#REF!</f>
        <v>#REF!</v>
      </c>
      <c r="AY96" s="93"/>
      <c r="AZ96" s="77">
        <f t="shared" si="63"/>
        <v>565.42999999999995</v>
      </c>
      <c r="BA96" s="77">
        <f t="shared" si="76"/>
        <v>1343.1960000000001</v>
      </c>
      <c r="BB96" s="77">
        <f t="shared" si="77"/>
        <v>630</v>
      </c>
      <c r="BC96" s="77">
        <f t="shared" si="78"/>
        <v>4000</v>
      </c>
      <c r="BD96" s="88"/>
      <c r="BE96" s="79">
        <f t="shared" si="81"/>
        <v>169628.99999999997</v>
      </c>
      <c r="BF96" s="80">
        <f t="shared" si="81"/>
        <v>402958.80000000005</v>
      </c>
      <c r="BG96" s="81">
        <f t="shared" si="81"/>
        <v>189000</v>
      </c>
      <c r="BH96" s="342">
        <f t="shared" si="79"/>
        <v>716.85000000000025</v>
      </c>
      <c r="BI96" s="82"/>
    </row>
    <row r="97" spans="1:61" ht="72" x14ac:dyDescent="0.25">
      <c r="A97" s="137">
        <v>86</v>
      </c>
      <c r="B97" s="83" t="s">
        <v>248</v>
      </c>
      <c r="C97" s="84" t="s">
        <v>268</v>
      </c>
      <c r="D97" s="85" t="s">
        <v>269</v>
      </c>
      <c r="E97" s="86" t="s">
        <v>228</v>
      </c>
      <c r="F97" s="138"/>
      <c r="G97" s="64">
        <f t="shared" si="66"/>
        <v>0</v>
      </c>
      <c r="H97" s="243">
        <v>241.5</v>
      </c>
      <c r="I97" s="244">
        <f t="shared" si="80"/>
        <v>0</v>
      </c>
      <c r="J97" s="351">
        <v>12556</v>
      </c>
      <c r="K97" s="211">
        <v>600</v>
      </c>
      <c r="L97" s="98" t="s">
        <v>37</v>
      </c>
      <c r="M97" s="215"/>
      <c r="N97" s="99">
        <f t="shared" si="67"/>
        <v>0</v>
      </c>
      <c r="O97" s="98" t="s">
        <v>37</v>
      </c>
      <c r="P97" s="215"/>
      <c r="Q97" s="99">
        <f t="shared" si="68"/>
        <v>0</v>
      </c>
      <c r="R97" s="98" t="s">
        <v>37</v>
      </c>
      <c r="S97" s="215"/>
      <c r="T97" s="99">
        <f t="shared" si="69"/>
        <v>0</v>
      </c>
      <c r="U97" s="98" t="s">
        <v>37</v>
      </c>
      <c r="V97" s="215"/>
      <c r="W97" s="99">
        <f t="shared" si="70"/>
        <v>0</v>
      </c>
      <c r="X97" s="98" t="s">
        <v>37</v>
      </c>
      <c r="Y97" s="215"/>
      <c r="Z97" s="99">
        <f t="shared" si="71"/>
        <v>0</v>
      </c>
      <c r="AA97" s="98" t="s">
        <v>37</v>
      </c>
      <c r="AB97" s="215"/>
      <c r="AC97" s="99">
        <f t="shared" si="72"/>
        <v>0</v>
      </c>
      <c r="AD97" s="98" t="s">
        <v>37</v>
      </c>
      <c r="AE97" s="215"/>
      <c r="AF97" s="99">
        <f t="shared" si="73"/>
        <v>0</v>
      </c>
      <c r="AG97" s="98" t="s">
        <v>37</v>
      </c>
      <c r="AH97" s="215"/>
      <c r="AI97" s="99">
        <f t="shared" si="74"/>
        <v>0</v>
      </c>
      <c r="AJ97" s="98" t="s">
        <v>37</v>
      </c>
      <c r="AK97" s="215"/>
      <c r="AL97" s="248">
        <f t="shared" si="75"/>
        <v>0</v>
      </c>
      <c r="AM97" s="73">
        <v>86</v>
      </c>
      <c r="AN97" s="74">
        <v>133</v>
      </c>
      <c r="AO97" s="75">
        <f t="shared" si="62"/>
        <v>79800</v>
      </c>
      <c r="AP97" s="73">
        <v>86</v>
      </c>
      <c r="AQ97" s="74">
        <v>350</v>
      </c>
      <c r="AR97" s="92" t="e">
        <f>AQ97*#REF!</f>
        <v>#REF!</v>
      </c>
      <c r="AS97" s="73">
        <v>86</v>
      </c>
      <c r="AT97" s="74">
        <v>130</v>
      </c>
      <c r="AU97" s="74" t="e">
        <f>AT97*#REF!</f>
        <v>#REF!</v>
      </c>
      <c r="AV97" s="73">
        <v>86</v>
      </c>
      <c r="AW97" s="246">
        <v>1453.96</v>
      </c>
      <c r="AX97" s="75" t="e">
        <f>AW97*#REF!</f>
        <v>#REF!</v>
      </c>
      <c r="AY97" s="93"/>
      <c r="AZ97" s="77">
        <f t="shared" si="63"/>
        <v>130</v>
      </c>
      <c r="BA97" s="77">
        <f t="shared" si="76"/>
        <v>516.74</v>
      </c>
      <c r="BB97" s="77">
        <f t="shared" si="77"/>
        <v>241.5</v>
      </c>
      <c r="BC97" s="77">
        <f t="shared" si="78"/>
        <v>1453.96</v>
      </c>
      <c r="BD97" s="88"/>
      <c r="BE97" s="79">
        <f t="shared" si="81"/>
        <v>78000</v>
      </c>
      <c r="BF97" s="80">
        <f t="shared" si="81"/>
        <v>310044</v>
      </c>
      <c r="BG97" s="81">
        <f t="shared" si="81"/>
        <v>144900</v>
      </c>
      <c r="BH97" s="342">
        <f t="shared" si="79"/>
        <v>241.5</v>
      </c>
      <c r="BI97" s="82"/>
    </row>
    <row r="98" spans="1:61" ht="48" x14ac:dyDescent="0.25">
      <c r="A98" s="137">
        <v>87</v>
      </c>
      <c r="B98" s="83" t="s">
        <v>248</v>
      </c>
      <c r="C98" s="84" t="s">
        <v>270</v>
      </c>
      <c r="D98" s="85" t="s">
        <v>271</v>
      </c>
      <c r="E98" s="86" t="s">
        <v>228</v>
      </c>
      <c r="F98" s="138"/>
      <c r="G98" s="64">
        <f t="shared" si="66"/>
        <v>0</v>
      </c>
      <c r="H98" s="243">
        <v>80.849999999999994</v>
      </c>
      <c r="I98" s="244">
        <f t="shared" si="80"/>
        <v>0</v>
      </c>
      <c r="J98" s="351">
        <v>13757</v>
      </c>
      <c r="K98" s="211">
        <v>1500</v>
      </c>
      <c r="L98" s="67">
        <v>111</v>
      </c>
      <c r="M98" s="99">
        <v>55</v>
      </c>
      <c r="N98" s="99">
        <f t="shared" si="67"/>
        <v>82500</v>
      </c>
      <c r="O98" s="67">
        <v>186</v>
      </c>
      <c r="P98" s="99">
        <v>22</v>
      </c>
      <c r="Q98" s="99">
        <f t="shared" si="68"/>
        <v>33000</v>
      </c>
      <c r="R98" s="98" t="s">
        <v>37</v>
      </c>
      <c r="S98" s="215"/>
      <c r="T98" s="99">
        <f t="shared" si="69"/>
        <v>0</v>
      </c>
      <c r="U98" s="98" t="s">
        <v>37</v>
      </c>
      <c r="V98" s="215"/>
      <c r="W98" s="99">
        <f t="shared" si="70"/>
        <v>0</v>
      </c>
      <c r="X98" s="67">
        <v>8</v>
      </c>
      <c r="Y98" s="99">
        <v>17</v>
      </c>
      <c r="Z98" s="99">
        <f t="shared" si="71"/>
        <v>25500</v>
      </c>
      <c r="AA98" s="98" t="s">
        <v>37</v>
      </c>
      <c r="AB98" s="215"/>
      <c r="AC98" s="99">
        <f t="shared" si="72"/>
        <v>0</v>
      </c>
      <c r="AD98" s="67">
        <v>50</v>
      </c>
      <c r="AE98" s="99">
        <v>41.78</v>
      </c>
      <c r="AF98" s="99">
        <f t="shared" si="73"/>
        <v>62670</v>
      </c>
      <c r="AG98" s="67">
        <v>221</v>
      </c>
      <c r="AH98" s="99">
        <v>12.76</v>
      </c>
      <c r="AI98" s="99">
        <f t="shared" si="74"/>
        <v>19140</v>
      </c>
      <c r="AJ98" s="67" t="s">
        <v>163</v>
      </c>
      <c r="AK98" s="99">
        <v>22</v>
      </c>
      <c r="AL98" s="248">
        <f t="shared" si="75"/>
        <v>33000</v>
      </c>
      <c r="AM98" s="73">
        <v>87</v>
      </c>
      <c r="AN98" s="74">
        <v>119</v>
      </c>
      <c r="AO98" s="75">
        <f t="shared" si="62"/>
        <v>178500</v>
      </c>
      <c r="AP98" s="73">
        <v>87</v>
      </c>
      <c r="AQ98" s="74">
        <v>250</v>
      </c>
      <c r="AR98" s="92" t="e">
        <f>AQ98*#REF!</f>
        <v>#REF!</v>
      </c>
      <c r="AS98" s="73">
        <v>87</v>
      </c>
      <c r="AT98" s="74">
        <v>120</v>
      </c>
      <c r="AU98" s="74" t="e">
        <f>AT98*#REF!</f>
        <v>#REF!</v>
      </c>
      <c r="AV98" s="73">
        <v>87</v>
      </c>
      <c r="AW98" s="246">
        <v>565.42999999999995</v>
      </c>
      <c r="AX98" s="75" t="e">
        <f>AW98*#REF!</f>
        <v>#REF!</v>
      </c>
      <c r="AY98" s="93"/>
      <c r="AZ98" s="77">
        <f t="shared" si="63"/>
        <v>12.76</v>
      </c>
      <c r="BA98" s="77">
        <f t="shared" si="76"/>
        <v>122.49699999999999</v>
      </c>
      <c r="BB98" s="77">
        <f t="shared" si="77"/>
        <v>48.39</v>
      </c>
      <c r="BC98" s="77">
        <f t="shared" si="78"/>
        <v>565.42999999999995</v>
      </c>
      <c r="BD98" s="88"/>
      <c r="BE98" s="79">
        <f t="shared" si="81"/>
        <v>19140</v>
      </c>
      <c r="BF98" s="80">
        <f t="shared" si="81"/>
        <v>183745.49999999997</v>
      </c>
      <c r="BG98" s="81">
        <f t="shared" si="81"/>
        <v>72585</v>
      </c>
      <c r="BH98" s="342">
        <f t="shared" si="79"/>
        <v>80.847499999999982</v>
      </c>
      <c r="BI98" s="82"/>
    </row>
    <row r="99" spans="1:61" ht="48" x14ac:dyDescent="0.25">
      <c r="A99" s="137">
        <v>88</v>
      </c>
      <c r="B99" s="83" t="s">
        <v>248</v>
      </c>
      <c r="C99" s="84" t="s">
        <v>272</v>
      </c>
      <c r="D99" s="85" t="s">
        <v>273</v>
      </c>
      <c r="E99" s="86" t="s">
        <v>228</v>
      </c>
      <c r="F99" s="138"/>
      <c r="G99" s="64">
        <f t="shared" si="66"/>
        <v>0</v>
      </c>
      <c r="H99" s="243">
        <v>90.64</v>
      </c>
      <c r="I99" s="244">
        <f t="shared" si="80"/>
        <v>0</v>
      </c>
      <c r="J99" s="351">
        <v>13757</v>
      </c>
      <c r="K99" s="211">
        <v>500</v>
      </c>
      <c r="L99" s="67">
        <v>111</v>
      </c>
      <c r="M99" s="99">
        <v>55</v>
      </c>
      <c r="N99" s="99">
        <f t="shared" si="67"/>
        <v>27500</v>
      </c>
      <c r="O99" s="67">
        <v>186</v>
      </c>
      <c r="P99" s="99">
        <v>22</v>
      </c>
      <c r="Q99" s="99">
        <f t="shared" si="68"/>
        <v>11000</v>
      </c>
      <c r="R99" s="67">
        <v>616</v>
      </c>
      <c r="S99" s="99">
        <v>40</v>
      </c>
      <c r="T99" s="99">
        <f t="shared" si="69"/>
        <v>20000</v>
      </c>
      <c r="U99" s="98" t="s">
        <v>37</v>
      </c>
      <c r="V99" s="215"/>
      <c r="W99" s="99">
        <f t="shared" si="70"/>
        <v>0</v>
      </c>
      <c r="X99" s="67">
        <v>8</v>
      </c>
      <c r="Y99" s="250">
        <v>17</v>
      </c>
      <c r="Z99" s="99">
        <f t="shared" si="71"/>
        <v>8500</v>
      </c>
      <c r="AA99" s="98" t="s">
        <v>37</v>
      </c>
      <c r="AB99" s="215"/>
      <c r="AC99" s="99">
        <f t="shared" si="72"/>
        <v>0</v>
      </c>
      <c r="AD99" s="67">
        <v>50</v>
      </c>
      <c r="AE99" s="99">
        <v>41.78</v>
      </c>
      <c r="AF99" s="99">
        <f t="shared" si="73"/>
        <v>20890</v>
      </c>
      <c r="AG99" s="67">
        <v>222</v>
      </c>
      <c r="AH99" s="99">
        <v>9.86</v>
      </c>
      <c r="AI99" s="99">
        <f t="shared" si="74"/>
        <v>4930</v>
      </c>
      <c r="AJ99" s="67" t="s">
        <v>163</v>
      </c>
      <c r="AK99" s="99">
        <v>22</v>
      </c>
      <c r="AL99" s="248">
        <f t="shared" si="75"/>
        <v>11000</v>
      </c>
      <c r="AM99" s="73">
        <v>88</v>
      </c>
      <c r="AN99" s="74">
        <v>168</v>
      </c>
      <c r="AO99" s="75">
        <f t="shared" si="62"/>
        <v>84000</v>
      </c>
      <c r="AP99" s="73">
        <v>88</v>
      </c>
      <c r="AQ99" s="74">
        <v>300</v>
      </c>
      <c r="AR99" s="92" t="e">
        <f>AQ99*#REF!</f>
        <v>#REF!</v>
      </c>
      <c r="AS99" s="73">
        <v>88</v>
      </c>
      <c r="AT99" s="74">
        <v>150</v>
      </c>
      <c r="AU99" s="74" t="e">
        <f>AT99*#REF!</f>
        <v>#REF!</v>
      </c>
      <c r="AV99" s="73">
        <v>88</v>
      </c>
      <c r="AW99" s="246">
        <v>565.42999999999995</v>
      </c>
      <c r="AX99" s="75" t="e">
        <f>AW99*#REF!</f>
        <v>#REF!</v>
      </c>
      <c r="AY99" s="93"/>
      <c r="AZ99" s="77">
        <f t="shared" si="63"/>
        <v>9.86</v>
      </c>
      <c r="BA99" s="77">
        <f t="shared" si="76"/>
        <v>126.46090909090908</v>
      </c>
      <c r="BB99" s="77">
        <f t="shared" si="77"/>
        <v>41.78</v>
      </c>
      <c r="BC99" s="77">
        <f t="shared" si="78"/>
        <v>565.42999999999995</v>
      </c>
      <c r="BD99" s="88"/>
      <c r="BE99" s="79">
        <f t="shared" si="81"/>
        <v>4930</v>
      </c>
      <c r="BF99" s="80">
        <f t="shared" si="81"/>
        <v>63230.454545454544</v>
      </c>
      <c r="BG99" s="81">
        <f t="shared" si="81"/>
        <v>20890</v>
      </c>
      <c r="BH99" s="342">
        <f t="shared" si="79"/>
        <v>90.642222222222216</v>
      </c>
      <c r="BI99" s="82"/>
    </row>
    <row r="100" spans="1:61" ht="48" x14ac:dyDescent="0.25">
      <c r="A100" s="137">
        <v>89</v>
      </c>
      <c r="B100" s="83" t="s">
        <v>248</v>
      </c>
      <c r="C100" s="97" t="s">
        <v>274</v>
      </c>
      <c r="D100" s="85" t="s">
        <v>275</v>
      </c>
      <c r="E100" s="86" t="s">
        <v>228</v>
      </c>
      <c r="F100" s="138"/>
      <c r="G100" s="64">
        <f t="shared" si="66"/>
        <v>0</v>
      </c>
      <c r="H100" s="243">
        <v>301</v>
      </c>
      <c r="I100" s="244">
        <f t="shared" si="80"/>
        <v>0</v>
      </c>
      <c r="J100" s="351">
        <v>13757</v>
      </c>
      <c r="K100" s="211">
        <v>250</v>
      </c>
      <c r="L100" s="98" t="s">
        <v>37</v>
      </c>
      <c r="M100" s="215"/>
      <c r="N100" s="99">
        <f t="shared" si="67"/>
        <v>0</v>
      </c>
      <c r="O100" s="98" t="s">
        <v>37</v>
      </c>
      <c r="P100" s="215"/>
      <c r="Q100" s="99">
        <f t="shared" si="68"/>
        <v>0</v>
      </c>
      <c r="R100" s="98" t="s">
        <v>37</v>
      </c>
      <c r="S100" s="215"/>
      <c r="T100" s="99">
        <f t="shared" si="69"/>
        <v>0</v>
      </c>
      <c r="U100" s="98" t="s">
        <v>37</v>
      </c>
      <c r="V100" s="215"/>
      <c r="W100" s="99">
        <f t="shared" si="70"/>
        <v>0</v>
      </c>
      <c r="X100" s="98" t="s">
        <v>37</v>
      </c>
      <c r="Y100" s="215"/>
      <c r="Z100" s="99">
        <f t="shared" si="71"/>
        <v>0</v>
      </c>
      <c r="AA100" s="98" t="s">
        <v>37</v>
      </c>
      <c r="AB100" s="215"/>
      <c r="AC100" s="99">
        <f t="shared" si="72"/>
        <v>0</v>
      </c>
      <c r="AD100" s="98" t="s">
        <v>37</v>
      </c>
      <c r="AE100" s="215"/>
      <c r="AF100" s="99">
        <f t="shared" si="73"/>
        <v>0</v>
      </c>
      <c r="AG100" s="98" t="s">
        <v>37</v>
      </c>
      <c r="AH100" s="215"/>
      <c r="AI100" s="99">
        <f t="shared" si="74"/>
        <v>0</v>
      </c>
      <c r="AJ100" s="98" t="s">
        <v>37</v>
      </c>
      <c r="AK100" s="215"/>
      <c r="AL100" s="248">
        <f t="shared" si="75"/>
        <v>0</v>
      </c>
      <c r="AM100" s="73">
        <v>89</v>
      </c>
      <c r="AN100" s="74">
        <v>252</v>
      </c>
      <c r="AO100" s="75">
        <f t="shared" si="62"/>
        <v>63000</v>
      </c>
      <c r="AP100" s="73">
        <v>89</v>
      </c>
      <c r="AQ100" s="74">
        <v>350</v>
      </c>
      <c r="AR100" s="92" t="e">
        <f>AQ100*#REF!</f>
        <v>#REF!</v>
      </c>
      <c r="AS100" s="73">
        <v>89</v>
      </c>
      <c r="AT100" s="74">
        <v>250</v>
      </c>
      <c r="AU100" s="74" t="e">
        <f>AT100*#REF!</f>
        <v>#REF!</v>
      </c>
      <c r="AV100" s="73">
        <v>89</v>
      </c>
      <c r="AW100" s="246">
        <v>565.42999999999995</v>
      </c>
      <c r="AX100" s="75" t="e">
        <f>AW100*#REF!</f>
        <v>#REF!</v>
      </c>
      <c r="AY100" s="93"/>
      <c r="AZ100" s="77">
        <f t="shared" si="63"/>
        <v>250</v>
      </c>
      <c r="BA100" s="77">
        <f t="shared" si="76"/>
        <v>354.35749999999996</v>
      </c>
      <c r="BB100" s="77">
        <f t="shared" si="77"/>
        <v>301</v>
      </c>
      <c r="BC100" s="77">
        <f t="shared" si="78"/>
        <v>565.42999999999995</v>
      </c>
      <c r="BD100" s="88"/>
      <c r="BE100" s="79">
        <f t="shared" si="81"/>
        <v>62500</v>
      </c>
      <c r="BF100" s="80">
        <f t="shared" si="81"/>
        <v>88589.374999999985</v>
      </c>
      <c r="BG100" s="81">
        <f t="shared" si="81"/>
        <v>75250</v>
      </c>
      <c r="BH100" s="342">
        <f t="shared" si="79"/>
        <v>300.99999999999994</v>
      </c>
      <c r="BI100" s="82"/>
    </row>
    <row r="101" spans="1:61" ht="48" x14ac:dyDescent="0.25">
      <c r="A101" s="137">
        <v>90</v>
      </c>
      <c r="B101" s="96" t="s">
        <v>248</v>
      </c>
      <c r="C101" s="84" t="s">
        <v>276</v>
      </c>
      <c r="D101" s="216" t="s">
        <v>277</v>
      </c>
      <c r="E101" s="86" t="s">
        <v>228</v>
      </c>
      <c r="F101" s="138"/>
      <c r="G101" s="64">
        <f t="shared" si="66"/>
        <v>0</v>
      </c>
      <c r="H101" s="243">
        <v>25.54</v>
      </c>
      <c r="I101" s="244">
        <f t="shared" si="80"/>
        <v>0</v>
      </c>
      <c r="J101" s="351">
        <v>19095</v>
      </c>
      <c r="K101" s="211">
        <v>3000</v>
      </c>
      <c r="L101" s="98" t="s">
        <v>37</v>
      </c>
      <c r="M101" s="215"/>
      <c r="N101" s="99">
        <f t="shared" si="67"/>
        <v>0</v>
      </c>
      <c r="O101" s="98" t="s">
        <v>37</v>
      </c>
      <c r="P101" s="215"/>
      <c r="Q101" s="99">
        <f t="shared" si="68"/>
        <v>0</v>
      </c>
      <c r="R101" s="98" t="s">
        <v>37</v>
      </c>
      <c r="S101" s="215"/>
      <c r="T101" s="99">
        <f t="shared" si="69"/>
        <v>0</v>
      </c>
      <c r="U101" s="98" t="s">
        <v>37</v>
      </c>
      <c r="V101" s="215"/>
      <c r="W101" s="99">
        <f t="shared" si="70"/>
        <v>0</v>
      </c>
      <c r="X101" s="98" t="s">
        <v>37</v>
      </c>
      <c r="Y101" s="215"/>
      <c r="Z101" s="99">
        <f t="shared" si="71"/>
        <v>0</v>
      </c>
      <c r="AA101" s="98" t="s">
        <v>37</v>
      </c>
      <c r="AB101" s="215"/>
      <c r="AC101" s="99">
        <f t="shared" si="72"/>
        <v>0</v>
      </c>
      <c r="AD101" s="98" t="s">
        <v>37</v>
      </c>
      <c r="AE101" s="215"/>
      <c r="AF101" s="99">
        <f t="shared" si="73"/>
        <v>0</v>
      </c>
      <c r="AG101" s="98" t="s">
        <v>37</v>
      </c>
      <c r="AH101" s="215"/>
      <c r="AI101" s="99">
        <f t="shared" si="74"/>
        <v>0</v>
      </c>
      <c r="AJ101" s="98" t="s">
        <v>37</v>
      </c>
      <c r="AK101" s="215"/>
      <c r="AL101" s="248">
        <f t="shared" si="75"/>
        <v>0</v>
      </c>
      <c r="AM101" s="73">
        <v>90</v>
      </c>
      <c r="AN101" s="74">
        <v>21</v>
      </c>
      <c r="AO101" s="75">
        <f t="shared" si="62"/>
        <v>63000</v>
      </c>
      <c r="AP101" s="73">
        <v>90</v>
      </c>
      <c r="AQ101" s="74">
        <v>150</v>
      </c>
      <c r="AR101" s="92" t="e">
        <f>AQ101*#REF!</f>
        <v>#REF!</v>
      </c>
      <c r="AS101" s="73">
        <v>90</v>
      </c>
      <c r="AT101" s="74">
        <v>22</v>
      </c>
      <c r="AU101" s="74" t="e">
        <f>AT101*#REF!</f>
        <v>#REF!</v>
      </c>
      <c r="AV101" s="73">
        <v>90</v>
      </c>
      <c r="AW101" s="246">
        <v>29.08</v>
      </c>
      <c r="AX101" s="75" t="e">
        <f>AW101*#REF!</f>
        <v>#REF!</v>
      </c>
      <c r="AY101" s="93"/>
      <c r="AZ101" s="77">
        <f t="shared" si="63"/>
        <v>21</v>
      </c>
      <c r="BA101" s="77">
        <f t="shared" si="76"/>
        <v>55.519999999999996</v>
      </c>
      <c r="BB101" s="77">
        <f t="shared" si="77"/>
        <v>25.54</v>
      </c>
      <c r="BC101" s="77">
        <f t="shared" si="78"/>
        <v>150</v>
      </c>
      <c r="BD101" s="88"/>
      <c r="BE101" s="79">
        <f t="shared" si="81"/>
        <v>63000</v>
      </c>
      <c r="BF101" s="80">
        <f t="shared" si="81"/>
        <v>166560</v>
      </c>
      <c r="BG101" s="81">
        <f t="shared" si="81"/>
        <v>76620</v>
      </c>
      <c r="BH101" s="342">
        <f t="shared" si="79"/>
        <v>25.539999999999992</v>
      </c>
      <c r="BI101" s="82"/>
    </row>
    <row r="102" spans="1:61" ht="84" x14ac:dyDescent="0.25">
      <c r="A102" s="137">
        <v>91</v>
      </c>
      <c r="B102" s="83" t="s">
        <v>248</v>
      </c>
      <c r="C102" s="84" t="s">
        <v>278</v>
      </c>
      <c r="D102" s="85" t="s">
        <v>279</v>
      </c>
      <c r="E102" s="86" t="s">
        <v>62</v>
      </c>
      <c r="F102" s="138"/>
      <c r="G102" s="64">
        <f t="shared" si="66"/>
        <v>0</v>
      </c>
      <c r="H102" s="243">
        <v>28.54</v>
      </c>
      <c r="I102" s="244">
        <f t="shared" si="80"/>
        <v>0</v>
      </c>
      <c r="J102" s="351">
        <v>7703</v>
      </c>
      <c r="K102" s="211">
        <v>60000</v>
      </c>
      <c r="L102" s="67">
        <v>43</v>
      </c>
      <c r="M102" s="99">
        <v>55</v>
      </c>
      <c r="N102" s="99">
        <f t="shared" si="67"/>
        <v>3300000</v>
      </c>
      <c r="O102" s="67">
        <v>126</v>
      </c>
      <c r="P102" s="99">
        <v>25</v>
      </c>
      <c r="Q102" s="99">
        <f t="shared" si="68"/>
        <v>1500000</v>
      </c>
      <c r="R102" s="98" t="s">
        <v>37</v>
      </c>
      <c r="S102" s="215"/>
      <c r="T102" s="99">
        <f t="shared" si="69"/>
        <v>0</v>
      </c>
      <c r="U102" s="67" t="s">
        <v>280</v>
      </c>
      <c r="V102" s="99">
        <v>12</v>
      </c>
      <c r="W102" s="99">
        <f t="shared" si="70"/>
        <v>720000</v>
      </c>
      <c r="X102" s="67">
        <v>64</v>
      </c>
      <c r="Y102" s="99">
        <v>25</v>
      </c>
      <c r="Z102" s="99">
        <f t="shared" si="71"/>
        <v>1500000</v>
      </c>
      <c r="AA102" s="98" t="s">
        <v>37</v>
      </c>
      <c r="AB102" s="215"/>
      <c r="AC102" s="99">
        <f t="shared" si="72"/>
        <v>0</v>
      </c>
      <c r="AD102" s="67">
        <v>17</v>
      </c>
      <c r="AE102" s="99">
        <v>11.49</v>
      </c>
      <c r="AF102" s="99">
        <f t="shared" si="73"/>
        <v>689400</v>
      </c>
      <c r="AG102" s="98" t="s">
        <v>37</v>
      </c>
      <c r="AH102" s="215"/>
      <c r="AI102" s="99">
        <f t="shared" si="74"/>
        <v>0</v>
      </c>
      <c r="AJ102" s="67" t="s">
        <v>281</v>
      </c>
      <c r="AK102" s="99">
        <v>20</v>
      </c>
      <c r="AL102" s="248">
        <f t="shared" si="75"/>
        <v>1200000</v>
      </c>
      <c r="AM102" s="73">
        <v>91</v>
      </c>
      <c r="AN102" s="74">
        <v>16.8</v>
      </c>
      <c r="AO102" s="75">
        <f t="shared" si="62"/>
        <v>1008000</v>
      </c>
      <c r="AP102" s="73">
        <v>91</v>
      </c>
      <c r="AQ102" s="74">
        <v>300</v>
      </c>
      <c r="AR102" s="92" t="e">
        <f>AQ102*#REF!</f>
        <v>#REF!</v>
      </c>
      <c r="AS102" s="73">
        <v>91</v>
      </c>
      <c r="AT102" s="74">
        <v>18</v>
      </c>
      <c r="AU102" s="74" t="e">
        <f>AT102*#REF!</f>
        <v>#REF!</v>
      </c>
      <c r="AV102" s="73">
        <v>91</v>
      </c>
      <c r="AW102" s="246">
        <v>56.54</v>
      </c>
      <c r="AX102" s="75" t="e">
        <f>AW102*#REF!</f>
        <v>#REF!</v>
      </c>
      <c r="AY102" s="93"/>
      <c r="AZ102" s="77">
        <f t="shared" si="63"/>
        <v>11.49</v>
      </c>
      <c r="BA102" s="77">
        <f t="shared" si="76"/>
        <v>53.983000000000004</v>
      </c>
      <c r="BB102" s="77">
        <f t="shared" si="77"/>
        <v>22.5</v>
      </c>
      <c r="BC102" s="77">
        <f t="shared" si="78"/>
        <v>300</v>
      </c>
      <c r="BD102" s="88"/>
      <c r="BE102" s="79">
        <f t="shared" si="81"/>
        <v>689400</v>
      </c>
      <c r="BF102" s="80">
        <f t="shared" si="81"/>
        <v>3238980.0000000005</v>
      </c>
      <c r="BG102" s="81">
        <f t="shared" si="81"/>
        <v>1350000</v>
      </c>
      <c r="BH102" s="342">
        <f t="shared" si="79"/>
        <v>28.542500000000004</v>
      </c>
      <c r="BI102" s="82"/>
    </row>
    <row r="103" spans="1:61" ht="48" x14ac:dyDescent="0.25">
      <c r="A103" s="137">
        <v>92</v>
      </c>
      <c r="B103" s="83" t="s">
        <v>248</v>
      </c>
      <c r="C103" s="84" t="s">
        <v>282</v>
      </c>
      <c r="D103" s="85" t="s">
        <v>283</v>
      </c>
      <c r="E103" s="86" t="s">
        <v>284</v>
      </c>
      <c r="F103" s="138"/>
      <c r="G103" s="64">
        <f t="shared" si="66"/>
        <v>0</v>
      </c>
      <c r="H103" s="243">
        <v>837.33</v>
      </c>
      <c r="I103" s="244">
        <f t="shared" si="80"/>
        <v>0</v>
      </c>
      <c r="J103" s="351">
        <v>12556</v>
      </c>
      <c r="K103" s="211">
        <v>1600</v>
      </c>
      <c r="L103" s="67">
        <v>47</v>
      </c>
      <c r="M103" s="99">
        <v>260</v>
      </c>
      <c r="N103" s="99">
        <f t="shared" si="67"/>
        <v>416000</v>
      </c>
      <c r="O103" s="98" t="s">
        <v>37</v>
      </c>
      <c r="P103" s="99"/>
      <c r="Q103" s="99">
        <f t="shared" si="68"/>
        <v>0</v>
      </c>
      <c r="R103" s="98" t="s">
        <v>37</v>
      </c>
      <c r="S103" s="215"/>
      <c r="T103" s="99">
        <f t="shared" si="69"/>
        <v>0</v>
      </c>
      <c r="U103" s="98" t="s">
        <v>37</v>
      </c>
      <c r="V103" s="99"/>
      <c r="W103" s="99">
        <f t="shared" si="70"/>
        <v>0</v>
      </c>
      <c r="X103" s="98" t="s">
        <v>37</v>
      </c>
      <c r="Y103" s="99"/>
      <c r="Z103" s="99">
        <f t="shared" si="71"/>
        <v>0</v>
      </c>
      <c r="AA103" s="98" t="s">
        <v>37</v>
      </c>
      <c r="AB103" s="215"/>
      <c r="AC103" s="99">
        <f t="shared" si="72"/>
        <v>0</v>
      </c>
      <c r="AD103" s="98" t="s">
        <v>37</v>
      </c>
      <c r="AE103" s="215"/>
      <c r="AF103" s="99">
        <f t="shared" si="73"/>
        <v>0</v>
      </c>
      <c r="AG103" s="98" t="s">
        <v>37</v>
      </c>
      <c r="AH103" s="215"/>
      <c r="AI103" s="99">
        <f t="shared" si="74"/>
        <v>0</v>
      </c>
      <c r="AJ103" s="98" t="s">
        <v>37</v>
      </c>
      <c r="AK103" s="99"/>
      <c r="AL103" s="248">
        <f t="shared" si="75"/>
        <v>0</v>
      </c>
      <c r="AM103" s="73">
        <v>92</v>
      </c>
      <c r="AN103" s="74">
        <v>252</v>
      </c>
      <c r="AO103" s="75">
        <f t="shared" si="62"/>
        <v>403200</v>
      </c>
      <c r="AP103" s="73">
        <v>92</v>
      </c>
      <c r="AQ103" s="74">
        <v>2000</v>
      </c>
      <c r="AR103" s="92" t="e">
        <f>AQ103*#REF!</f>
        <v>#REF!</v>
      </c>
      <c r="AS103" s="73">
        <v>92</v>
      </c>
      <c r="AT103" s="74">
        <v>250</v>
      </c>
      <c r="AU103" s="74" t="e">
        <f>AT103*#REF!</f>
        <v>#REF!</v>
      </c>
      <c r="AV103" s="73">
        <v>92</v>
      </c>
      <c r="AW103" s="246">
        <v>10500.81</v>
      </c>
      <c r="AX103" s="75" t="e">
        <f>AW103*#REF!</f>
        <v>#REF!</v>
      </c>
      <c r="AY103" s="93"/>
      <c r="AZ103" s="77">
        <f t="shared" si="63"/>
        <v>250</v>
      </c>
      <c r="BA103" s="77">
        <f t="shared" si="76"/>
        <v>2652.5619999999999</v>
      </c>
      <c r="BB103" s="77">
        <f t="shared" si="77"/>
        <v>260</v>
      </c>
      <c r="BC103" s="77">
        <f t="shared" si="78"/>
        <v>10500.81</v>
      </c>
      <c r="BD103" s="88"/>
      <c r="BE103" s="79">
        <f t="shared" si="81"/>
        <v>400000</v>
      </c>
      <c r="BF103" s="80">
        <f t="shared" si="81"/>
        <v>4244099.2</v>
      </c>
      <c r="BG103" s="81">
        <f t="shared" si="81"/>
        <v>416000</v>
      </c>
      <c r="BH103" s="342">
        <f t="shared" si="79"/>
        <v>837.33333333333337</v>
      </c>
      <c r="BI103" s="82"/>
    </row>
    <row r="104" spans="1:61" ht="48" x14ac:dyDescent="0.25">
      <c r="A104" s="137">
        <v>93</v>
      </c>
      <c r="B104" s="96" t="s">
        <v>248</v>
      </c>
      <c r="C104" s="84" t="s">
        <v>285</v>
      </c>
      <c r="D104" s="85" t="s">
        <v>286</v>
      </c>
      <c r="E104" s="86" t="s">
        <v>62</v>
      </c>
      <c r="F104" s="138"/>
      <c r="G104" s="64">
        <f t="shared" si="66"/>
        <v>0</v>
      </c>
      <c r="H104" s="243">
        <v>188.48</v>
      </c>
      <c r="I104" s="244">
        <f t="shared" si="80"/>
        <v>0</v>
      </c>
      <c r="J104" s="351">
        <v>12556</v>
      </c>
      <c r="K104" s="211">
        <v>750</v>
      </c>
      <c r="L104" s="98" t="s">
        <v>37</v>
      </c>
      <c r="M104" s="215"/>
      <c r="N104" s="99">
        <f t="shared" si="67"/>
        <v>0</v>
      </c>
      <c r="O104" s="67">
        <v>47</v>
      </c>
      <c r="P104" s="99">
        <v>20</v>
      </c>
      <c r="Q104" s="99">
        <f t="shared" si="68"/>
        <v>15000</v>
      </c>
      <c r="R104" s="98" t="s">
        <v>37</v>
      </c>
      <c r="S104" s="215"/>
      <c r="T104" s="99">
        <f t="shared" si="69"/>
        <v>0</v>
      </c>
      <c r="U104" s="98" t="s">
        <v>37</v>
      </c>
      <c r="V104" s="215"/>
      <c r="W104" s="99">
        <f t="shared" si="70"/>
        <v>0</v>
      </c>
      <c r="X104" s="67">
        <v>44</v>
      </c>
      <c r="Y104" s="99">
        <v>80</v>
      </c>
      <c r="Z104" s="99">
        <f t="shared" si="71"/>
        <v>60000</v>
      </c>
      <c r="AA104" s="98" t="s">
        <v>37</v>
      </c>
      <c r="AB104" s="215"/>
      <c r="AC104" s="99">
        <f t="shared" si="72"/>
        <v>0</v>
      </c>
      <c r="AD104" s="98" t="s">
        <v>37</v>
      </c>
      <c r="AE104" s="215"/>
      <c r="AF104" s="99">
        <f t="shared" si="73"/>
        <v>0</v>
      </c>
      <c r="AG104" s="67">
        <v>186</v>
      </c>
      <c r="AH104" s="99">
        <v>52.41</v>
      </c>
      <c r="AI104" s="99">
        <f t="shared" si="74"/>
        <v>39307.5</v>
      </c>
      <c r="AJ104" s="98" t="s">
        <v>37</v>
      </c>
      <c r="AK104" s="215"/>
      <c r="AL104" s="248">
        <f t="shared" si="75"/>
        <v>0</v>
      </c>
      <c r="AM104" s="73">
        <v>93</v>
      </c>
      <c r="AN104" s="74">
        <v>210</v>
      </c>
      <c r="AO104" s="75">
        <f t="shared" si="62"/>
        <v>157500</v>
      </c>
      <c r="AP104" s="73">
        <v>93</v>
      </c>
      <c r="AQ104" s="74">
        <v>400</v>
      </c>
      <c r="AR104" s="92" t="e">
        <f>AQ104*#REF!</f>
        <v>#REF!</v>
      </c>
      <c r="AS104" s="73">
        <v>93</v>
      </c>
      <c r="AT104" s="74">
        <v>200</v>
      </c>
      <c r="AU104" s="74" t="e">
        <f>AT104*#REF!</f>
        <v>#REF!</v>
      </c>
      <c r="AV104" s="73">
        <v>93</v>
      </c>
      <c r="AW104" s="246">
        <v>3554.12</v>
      </c>
      <c r="AX104" s="75" t="e">
        <f>AW104*#REF!</f>
        <v>#REF!</v>
      </c>
      <c r="AY104" s="93"/>
      <c r="AZ104" s="77">
        <f t="shared" si="63"/>
        <v>20</v>
      </c>
      <c r="BA104" s="77">
        <f t="shared" si="76"/>
        <v>645.21857142857141</v>
      </c>
      <c r="BB104" s="77">
        <f t="shared" si="77"/>
        <v>200</v>
      </c>
      <c r="BC104" s="77">
        <f t="shared" si="78"/>
        <v>3554.12</v>
      </c>
      <c r="BD104" s="88"/>
      <c r="BE104" s="79">
        <f t="shared" si="81"/>
        <v>15000</v>
      </c>
      <c r="BF104" s="80">
        <f t="shared" si="81"/>
        <v>483913.92857142858</v>
      </c>
      <c r="BG104" s="81">
        <f t="shared" si="81"/>
        <v>150000</v>
      </c>
      <c r="BH104" s="342">
        <f t="shared" si="79"/>
        <v>188.48199999999997</v>
      </c>
      <c r="BI104" s="82"/>
    </row>
    <row r="105" spans="1:61" ht="48" x14ac:dyDescent="0.25">
      <c r="A105" s="137">
        <v>94</v>
      </c>
      <c r="B105" s="83" t="s">
        <v>248</v>
      </c>
      <c r="C105" s="84" t="s">
        <v>287</v>
      </c>
      <c r="D105" s="216" t="s">
        <v>288</v>
      </c>
      <c r="E105" s="86" t="s">
        <v>228</v>
      </c>
      <c r="F105" s="138"/>
      <c r="G105" s="64">
        <f t="shared" si="66"/>
        <v>0</v>
      </c>
      <c r="H105" s="243">
        <v>62.6</v>
      </c>
      <c r="I105" s="244">
        <f t="shared" si="80"/>
        <v>0</v>
      </c>
      <c r="J105" s="351">
        <v>12556</v>
      </c>
      <c r="K105" s="211">
        <v>3000</v>
      </c>
      <c r="L105" s="98" t="s">
        <v>37</v>
      </c>
      <c r="M105" s="215"/>
      <c r="N105" s="99">
        <f t="shared" si="67"/>
        <v>0</v>
      </c>
      <c r="O105" s="98" t="s">
        <v>37</v>
      </c>
      <c r="P105" s="215"/>
      <c r="Q105" s="99">
        <f t="shared" si="68"/>
        <v>0</v>
      </c>
      <c r="R105" s="98" t="s">
        <v>37</v>
      </c>
      <c r="S105" s="215"/>
      <c r="T105" s="99">
        <f t="shared" si="69"/>
        <v>0</v>
      </c>
      <c r="U105" s="98" t="s">
        <v>37</v>
      </c>
      <c r="V105" s="215"/>
      <c r="W105" s="99">
        <f t="shared" si="70"/>
        <v>0</v>
      </c>
      <c r="X105" s="98" t="s">
        <v>37</v>
      </c>
      <c r="Y105" s="215"/>
      <c r="Z105" s="99">
        <f t="shared" si="71"/>
        <v>0</v>
      </c>
      <c r="AA105" s="98" t="s">
        <v>37</v>
      </c>
      <c r="AB105" s="215"/>
      <c r="AC105" s="99">
        <f t="shared" si="72"/>
        <v>0</v>
      </c>
      <c r="AD105" s="98" t="s">
        <v>37</v>
      </c>
      <c r="AE105" s="215"/>
      <c r="AF105" s="99">
        <f t="shared" si="73"/>
        <v>0</v>
      </c>
      <c r="AG105" s="98" t="s">
        <v>37</v>
      </c>
      <c r="AH105" s="215"/>
      <c r="AI105" s="99">
        <f t="shared" si="74"/>
        <v>0</v>
      </c>
      <c r="AJ105" s="98" t="s">
        <v>37</v>
      </c>
      <c r="AK105" s="215"/>
      <c r="AL105" s="248">
        <f t="shared" si="75"/>
        <v>0</v>
      </c>
      <c r="AM105" s="73">
        <v>94</v>
      </c>
      <c r="AN105" s="74">
        <v>25.2</v>
      </c>
      <c r="AO105" s="75">
        <f t="shared" si="62"/>
        <v>75600</v>
      </c>
      <c r="AP105" s="73">
        <v>94</v>
      </c>
      <c r="AQ105" s="74">
        <v>100</v>
      </c>
      <c r="AR105" s="92" t="e">
        <f>AQ105*#REF!</f>
        <v>#REF!</v>
      </c>
      <c r="AS105" s="73">
        <v>94</v>
      </c>
      <c r="AT105" s="74">
        <v>25</v>
      </c>
      <c r="AU105" s="74" t="e">
        <f>AT105*#REF!</f>
        <v>#REF!</v>
      </c>
      <c r="AV105" s="73">
        <v>94</v>
      </c>
      <c r="AW105" s="246">
        <v>3231.02</v>
      </c>
      <c r="AX105" s="75" t="e">
        <f>AW105*#REF!</f>
        <v>#REF!</v>
      </c>
      <c r="AY105" s="93"/>
      <c r="AZ105" s="77">
        <f t="shared" si="63"/>
        <v>25</v>
      </c>
      <c r="BA105" s="77">
        <f t="shared" si="76"/>
        <v>845.30499999999995</v>
      </c>
      <c r="BB105" s="77">
        <f t="shared" si="77"/>
        <v>62.599999999999994</v>
      </c>
      <c r="BC105" s="77">
        <f t="shared" si="78"/>
        <v>3231.02</v>
      </c>
      <c r="BD105" s="88"/>
      <c r="BE105" s="79">
        <f t="shared" si="81"/>
        <v>75000</v>
      </c>
      <c r="BF105" s="80">
        <f t="shared" si="81"/>
        <v>2535915</v>
      </c>
      <c r="BG105" s="81">
        <f t="shared" si="81"/>
        <v>187799.99999999997</v>
      </c>
      <c r="BH105" s="342">
        <f t="shared" si="79"/>
        <v>62.599999999999909</v>
      </c>
      <c r="BI105" s="82"/>
    </row>
    <row r="106" spans="1:61" ht="48" x14ac:dyDescent="0.25">
      <c r="A106" s="137">
        <v>95</v>
      </c>
      <c r="B106" s="96" t="s">
        <v>248</v>
      </c>
      <c r="C106" s="84" t="s">
        <v>289</v>
      </c>
      <c r="D106" s="216" t="s">
        <v>290</v>
      </c>
      <c r="E106" s="86" t="s">
        <v>62</v>
      </c>
      <c r="F106" s="138"/>
      <c r="G106" s="64">
        <f t="shared" si="66"/>
        <v>0</v>
      </c>
      <c r="H106" s="243">
        <v>450.78</v>
      </c>
      <c r="I106" s="244">
        <f t="shared" si="80"/>
        <v>0</v>
      </c>
      <c r="J106" s="351">
        <v>12556</v>
      </c>
      <c r="K106" s="211">
        <v>150</v>
      </c>
      <c r="L106" s="98" t="s">
        <v>37</v>
      </c>
      <c r="M106" s="215"/>
      <c r="N106" s="99">
        <f t="shared" si="67"/>
        <v>0</v>
      </c>
      <c r="O106" s="98" t="s">
        <v>37</v>
      </c>
      <c r="P106" s="215"/>
      <c r="Q106" s="99">
        <f t="shared" si="68"/>
        <v>0</v>
      </c>
      <c r="R106" s="98" t="s">
        <v>37</v>
      </c>
      <c r="S106" s="215"/>
      <c r="T106" s="99">
        <f t="shared" si="69"/>
        <v>0</v>
      </c>
      <c r="U106" s="98" t="s">
        <v>37</v>
      </c>
      <c r="V106" s="215"/>
      <c r="W106" s="99">
        <f t="shared" si="70"/>
        <v>0</v>
      </c>
      <c r="X106" s="98" t="s">
        <v>37</v>
      </c>
      <c r="Y106" s="215"/>
      <c r="Z106" s="99">
        <f t="shared" si="71"/>
        <v>0</v>
      </c>
      <c r="AA106" s="98" t="s">
        <v>37</v>
      </c>
      <c r="AB106" s="215"/>
      <c r="AC106" s="99">
        <f t="shared" si="72"/>
        <v>0</v>
      </c>
      <c r="AD106" s="98" t="s">
        <v>37</v>
      </c>
      <c r="AE106" s="215"/>
      <c r="AF106" s="99">
        <f t="shared" si="73"/>
        <v>0</v>
      </c>
      <c r="AG106" s="67">
        <v>187</v>
      </c>
      <c r="AH106" s="99">
        <v>84.68</v>
      </c>
      <c r="AI106" s="99">
        <f t="shared" si="74"/>
        <v>12702.000000000002</v>
      </c>
      <c r="AJ106" s="98" t="s">
        <v>37</v>
      </c>
      <c r="AK106" s="215"/>
      <c r="AL106" s="248">
        <f t="shared" si="75"/>
        <v>0</v>
      </c>
      <c r="AM106" s="73">
        <v>95</v>
      </c>
      <c r="AN106" s="74">
        <v>910</v>
      </c>
      <c r="AO106" s="75">
        <f t="shared" si="62"/>
        <v>136500</v>
      </c>
      <c r="AP106" s="73">
        <v>95</v>
      </c>
      <c r="AQ106" s="74">
        <v>300</v>
      </c>
      <c r="AR106" s="92" t="e">
        <f>AQ106*#REF!</f>
        <v>#REF!</v>
      </c>
      <c r="AS106" s="73">
        <v>95</v>
      </c>
      <c r="AT106" s="74">
        <v>600</v>
      </c>
      <c r="AU106" s="74" t="e">
        <f>AT106*#REF!</f>
        <v>#REF!</v>
      </c>
      <c r="AV106" s="73">
        <v>95</v>
      </c>
      <c r="AW106" s="246">
        <v>452.34</v>
      </c>
      <c r="AX106" s="75" t="e">
        <f>AW106*#REF!</f>
        <v>#REF!</v>
      </c>
      <c r="AY106" s="93"/>
      <c r="AZ106" s="77">
        <f t="shared" si="63"/>
        <v>84.68</v>
      </c>
      <c r="BA106" s="77">
        <f t="shared" si="76"/>
        <v>469.404</v>
      </c>
      <c r="BB106" s="77">
        <f t="shared" si="77"/>
        <v>452.34</v>
      </c>
      <c r="BC106" s="77">
        <f t="shared" si="78"/>
        <v>910</v>
      </c>
      <c r="BD106" s="88"/>
      <c r="BE106" s="79">
        <f t="shared" si="81"/>
        <v>12702.000000000002</v>
      </c>
      <c r="BF106" s="80">
        <f t="shared" si="81"/>
        <v>70410.600000000006</v>
      </c>
      <c r="BG106" s="81">
        <f t="shared" si="81"/>
        <v>67851</v>
      </c>
      <c r="BH106" s="342">
        <f t="shared" si="79"/>
        <v>450.78</v>
      </c>
      <c r="BI106" s="82"/>
    </row>
    <row r="107" spans="1:61" ht="36" x14ac:dyDescent="0.25">
      <c r="A107" s="137">
        <v>96</v>
      </c>
      <c r="B107" s="83" t="s">
        <v>248</v>
      </c>
      <c r="C107" s="97" t="s">
        <v>291</v>
      </c>
      <c r="D107" s="85" t="s">
        <v>292</v>
      </c>
      <c r="E107" s="86" t="s">
        <v>62</v>
      </c>
      <c r="F107" s="138"/>
      <c r="G107" s="64">
        <f t="shared" si="66"/>
        <v>0</v>
      </c>
      <c r="H107" s="243">
        <v>400</v>
      </c>
      <c r="I107" s="244">
        <f t="shared" si="80"/>
        <v>0</v>
      </c>
      <c r="J107" s="351">
        <v>12556</v>
      </c>
      <c r="K107" s="211">
        <v>150</v>
      </c>
      <c r="L107" s="98" t="s">
        <v>37</v>
      </c>
      <c r="M107" s="215"/>
      <c r="N107" s="99">
        <f t="shared" si="67"/>
        <v>0</v>
      </c>
      <c r="O107" s="98" t="s">
        <v>37</v>
      </c>
      <c r="P107" s="215"/>
      <c r="Q107" s="99">
        <f t="shared" si="68"/>
        <v>0</v>
      </c>
      <c r="R107" s="98" t="s">
        <v>37</v>
      </c>
      <c r="S107" s="215"/>
      <c r="T107" s="99">
        <f t="shared" si="69"/>
        <v>0</v>
      </c>
      <c r="U107" s="98" t="s">
        <v>37</v>
      </c>
      <c r="V107" s="215"/>
      <c r="W107" s="99">
        <f t="shared" si="70"/>
        <v>0</v>
      </c>
      <c r="X107" s="98" t="s">
        <v>37</v>
      </c>
      <c r="Y107" s="215"/>
      <c r="Z107" s="99">
        <f t="shared" si="71"/>
        <v>0</v>
      </c>
      <c r="AA107" s="98" t="s">
        <v>37</v>
      </c>
      <c r="AB107" s="215"/>
      <c r="AC107" s="99">
        <f t="shared" si="72"/>
        <v>0</v>
      </c>
      <c r="AD107" s="98" t="s">
        <v>37</v>
      </c>
      <c r="AE107" s="215"/>
      <c r="AF107" s="99">
        <f t="shared" si="73"/>
        <v>0</v>
      </c>
      <c r="AG107" s="98" t="s">
        <v>37</v>
      </c>
      <c r="AH107" s="215"/>
      <c r="AI107" s="99">
        <f t="shared" si="74"/>
        <v>0</v>
      </c>
      <c r="AJ107" s="98" t="s">
        <v>37</v>
      </c>
      <c r="AK107" s="215"/>
      <c r="AL107" s="248">
        <f t="shared" si="75"/>
        <v>0</v>
      </c>
      <c r="AM107" s="73">
        <v>96</v>
      </c>
      <c r="AN107" s="74">
        <v>350</v>
      </c>
      <c r="AO107" s="75">
        <f t="shared" si="62"/>
        <v>52500</v>
      </c>
      <c r="AP107" s="73">
        <v>96</v>
      </c>
      <c r="AQ107" s="74">
        <v>450</v>
      </c>
      <c r="AR107" s="92" t="e">
        <f>AQ107*#REF!</f>
        <v>#REF!</v>
      </c>
      <c r="AS107" s="73">
        <v>96</v>
      </c>
      <c r="AT107" s="74">
        <v>300</v>
      </c>
      <c r="AU107" s="74" t="e">
        <f>AT107*#REF!</f>
        <v>#REF!</v>
      </c>
      <c r="AV107" s="73">
        <v>96</v>
      </c>
      <c r="AW107" s="246">
        <v>1050.08</v>
      </c>
      <c r="AX107" s="75" t="e">
        <f>AW107*#REF!</f>
        <v>#REF!</v>
      </c>
      <c r="AY107" s="93"/>
      <c r="AZ107" s="77">
        <f t="shared" si="63"/>
        <v>300</v>
      </c>
      <c r="BA107" s="77">
        <f t="shared" si="76"/>
        <v>537.52</v>
      </c>
      <c r="BB107" s="77">
        <f t="shared" si="77"/>
        <v>400</v>
      </c>
      <c r="BC107" s="77">
        <f t="shared" si="78"/>
        <v>1050.08</v>
      </c>
      <c r="BD107" s="88"/>
      <c r="BE107" s="79">
        <f t="shared" si="81"/>
        <v>45000</v>
      </c>
      <c r="BF107" s="80">
        <f t="shared" si="81"/>
        <v>80628</v>
      </c>
      <c r="BG107" s="81">
        <f t="shared" si="81"/>
        <v>60000</v>
      </c>
      <c r="BH107" s="342">
        <f t="shared" si="79"/>
        <v>400</v>
      </c>
      <c r="BI107" s="82"/>
    </row>
    <row r="108" spans="1:61" ht="36" x14ac:dyDescent="0.25">
      <c r="A108" s="137">
        <v>97</v>
      </c>
      <c r="B108" s="83" t="s">
        <v>248</v>
      </c>
      <c r="C108" s="97" t="s">
        <v>293</v>
      </c>
      <c r="D108" s="85" t="s">
        <v>294</v>
      </c>
      <c r="E108" s="86" t="s">
        <v>62</v>
      </c>
      <c r="F108" s="138"/>
      <c r="G108" s="64">
        <f t="shared" si="66"/>
        <v>0</v>
      </c>
      <c r="H108" s="243">
        <v>645</v>
      </c>
      <c r="I108" s="244">
        <f t="shared" si="80"/>
        <v>0</v>
      </c>
      <c r="J108" s="351">
        <v>12556</v>
      </c>
      <c r="K108" s="211">
        <v>100</v>
      </c>
      <c r="L108" s="98" t="s">
        <v>37</v>
      </c>
      <c r="M108" s="215"/>
      <c r="N108" s="99">
        <f t="shared" si="67"/>
        <v>0</v>
      </c>
      <c r="O108" s="67">
        <v>56</v>
      </c>
      <c r="P108" s="99">
        <v>750</v>
      </c>
      <c r="Q108" s="99">
        <f t="shared" si="68"/>
        <v>75000</v>
      </c>
      <c r="R108" s="98" t="s">
        <v>37</v>
      </c>
      <c r="S108" s="215"/>
      <c r="T108" s="99">
        <f t="shared" si="69"/>
        <v>0</v>
      </c>
      <c r="U108" s="98" t="s">
        <v>37</v>
      </c>
      <c r="V108" s="215"/>
      <c r="W108" s="99">
        <f t="shared" si="70"/>
        <v>0</v>
      </c>
      <c r="X108" s="98" t="s">
        <v>37</v>
      </c>
      <c r="Y108" s="99"/>
      <c r="Z108" s="99">
        <f t="shared" si="71"/>
        <v>0</v>
      </c>
      <c r="AA108" s="98" t="s">
        <v>37</v>
      </c>
      <c r="AB108" s="215"/>
      <c r="AC108" s="99">
        <f t="shared" si="72"/>
        <v>0</v>
      </c>
      <c r="AD108" s="67">
        <v>37</v>
      </c>
      <c r="AE108" s="99">
        <v>292.49</v>
      </c>
      <c r="AF108" s="99">
        <f t="shared" si="73"/>
        <v>29249</v>
      </c>
      <c r="AG108" s="98" t="s">
        <v>37</v>
      </c>
      <c r="AH108" s="215"/>
      <c r="AI108" s="99">
        <f t="shared" si="74"/>
        <v>0</v>
      </c>
      <c r="AJ108" s="98" t="s">
        <v>37</v>
      </c>
      <c r="AK108" s="215"/>
      <c r="AL108" s="248">
        <f t="shared" si="75"/>
        <v>0</v>
      </c>
      <c r="AM108" s="73">
        <v>97</v>
      </c>
      <c r="AN108" s="74">
        <v>630</v>
      </c>
      <c r="AO108" s="75">
        <f t="shared" si="62"/>
        <v>63000</v>
      </c>
      <c r="AP108" s="73">
        <v>97</v>
      </c>
      <c r="AQ108" s="74">
        <v>600</v>
      </c>
      <c r="AR108" s="92" t="e">
        <f>AQ108*#REF!</f>
        <v>#REF!</v>
      </c>
      <c r="AS108" s="73">
        <v>97</v>
      </c>
      <c r="AT108" s="74">
        <v>600</v>
      </c>
      <c r="AU108" s="74" t="e">
        <f>AT108*#REF!</f>
        <v>#REF!</v>
      </c>
      <c r="AV108" s="73">
        <v>97</v>
      </c>
      <c r="AW108" s="246">
        <v>1050.08</v>
      </c>
      <c r="AX108" s="75" t="e">
        <f>AW108*#REF!</f>
        <v>#REF!</v>
      </c>
      <c r="AY108" s="93"/>
      <c r="AZ108" s="77">
        <f t="shared" si="63"/>
        <v>292.49</v>
      </c>
      <c r="BA108" s="77">
        <f t="shared" si="76"/>
        <v>653.76166666666666</v>
      </c>
      <c r="BB108" s="77">
        <f t="shared" si="77"/>
        <v>615</v>
      </c>
      <c r="BC108" s="77">
        <f t="shared" si="78"/>
        <v>1050.08</v>
      </c>
      <c r="BD108" s="88"/>
      <c r="BE108" s="79">
        <f t="shared" si="81"/>
        <v>29249</v>
      </c>
      <c r="BF108" s="80">
        <f t="shared" si="81"/>
        <v>65376.166666666664</v>
      </c>
      <c r="BG108" s="81">
        <f t="shared" si="81"/>
        <v>61500</v>
      </c>
      <c r="BH108" s="342">
        <f t="shared" si="79"/>
        <v>645</v>
      </c>
      <c r="BI108" s="82"/>
    </row>
    <row r="109" spans="1:61" ht="48" x14ac:dyDescent="0.25">
      <c r="A109" s="137">
        <v>98</v>
      </c>
      <c r="B109" s="83" t="s">
        <v>248</v>
      </c>
      <c r="C109" s="84" t="s">
        <v>295</v>
      </c>
      <c r="D109" s="85" t="s">
        <v>296</v>
      </c>
      <c r="E109" s="86" t="s">
        <v>62</v>
      </c>
      <c r="F109" s="138"/>
      <c r="G109" s="64">
        <f t="shared" si="66"/>
        <v>0</v>
      </c>
      <c r="H109" s="243">
        <v>970.78</v>
      </c>
      <c r="I109" s="244">
        <f t="shared" si="80"/>
        <v>0</v>
      </c>
      <c r="J109" s="351">
        <v>12556</v>
      </c>
      <c r="K109" s="211">
        <v>130</v>
      </c>
      <c r="L109" s="98" t="s">
        <v>37</v>
      </c>
      <c r="M109" s="215"/>
      <c r="N109" s="99">
        <f t="shared" si="67"/>
        <v>0</v>
      </c>
      <c r="O109" s="67">
        <v>46</v>
      </c>
      <c r="P109" s="99">
        <v>210</v>
      </c>
      <c r="Q109" s="99">
        <f t="shared" si="68"/>
        <v>27300</v>
      </c>
      <c r="R109" s="98" t="s">
        <v>37</v>
      </c>
      <c r="S109" s="215"/>
      <c r="T109" s="99">
        <f t="shared" si="69"/>
        <v>0</v>
      </c>
      <c r="U109" s="98" t="s">
        <v>37</v>
      </c>
      <c r="V109" s="215"/>
      <c r="W109" s="99">
        <f t="shared" si="70"/>
        <v>0</v>
      </c>
      <c r="X109" s="98" t="s">
        <v>37</v>
      </c>
      <c r="Y109" s="215"/>
      <c r="Z109" s="99">
        <f t="shared" si="71"/>
        <v>0</v>
      </c>
      <c r="AA109" s="98" t="s">
        <v>37</v>
      </c>
      <c r="AB109" s="215"/>
      <c r="AC109" s="99">
        <f t="shared" si="72"/>
        <v>0</v>
      </c>
      <c r="AD109" s="98" t="s">
        <v>37</v>
      </c>
      <c r="AE109" s="215"/>
      <c r="AF109" s="99">
        <f t="shared" si="73"/>
        <v>0</v>
      </c>
      <c r="AG109" s="98" t="s">
        <v>37</v>
      </c>
      <c r="AH109" s="215"/>
      <c r="AI109" s="99">
        <f t="shared" si="74"/>
        <v>0</v>
      </c>
      <c r="AJ109" s="98" t="s">
        <v>37</v>
      </c>
      <c r="AK109" s="215"/>
      <c r="AL109" s="248">
        <f t="shared" si="75"/>
        <v>0</v>
      </c>
      <c r="AM109" s="73">
        <v>98</v>
      </c>
      <c r="AN109" s="74">
        <v>1260</v>
      </c>
      <c r="AO109" s="75">
        <f t="shared" si="62"/>
        <v>163800</v>
      </c>
      <c r="AP109" s="73">
        <v>98</v>
      </c>
      <c r="AQ109" s="74">
        <v>2000</v>
      </c>
      <c r="AR109" s="92" t="e">
        <f>AQ109*#REF!</f>
        <v>#REF!</v>
      </c>
      <c r="AS109" s="73">
        <v>98</v>
      </c>
      <c r="AT109" s="74">
        <v>1200</v>
      </c>
      <c r="AU109" s="74" t="e">
        <f>AT109*#REF!</f>
        <v>#REF!</v>
      </c>
      <c r="AV109" s="73">
        <v>98</v>
      </c>
      <c r="AW109" s="246">
        <v>452.34</v>
      </c>
      <c r="AX109" s="75" t="e">
        <f>AW109*#REF!</f>
        <v>#REF!</v>
      </c>
      <c r="AY109" s="93"/>
      <c r="AZ109" s="77">
        <f t="shared" si="63"/>
        <v>210</v>
      </c>
      <c r="BA109" s="77">
        <f t="shared" si="76"/>
        <v>1024.4680000000001</v>
      </c>
      <c r="BB109" s="77">
        <f t="shared" si="77"/>
        <v>1200</v>
      </c>
      <c r="BC109" s="77">
        <f t="shared" si="78"/>
        <v>2000</v>
      </c>
      <c r="BD109" s="88"/>
      <c r="BE109" s="79">
        <f t="shared" si="81"/>
        <v>27300</v>
      </c>
      <c r="BF109" s="80">
        <f t="shared" si="81"/>
        <v>133180.84</v>
      </c>
      <c r="BG109" s="81">
        <f t="shared" si="81"/>
        <v>156000</v>
      </c>
      <c r="BH109" s="342">
        <f t="shared" si="79"/>
        <v>970.78000000000009</v>
      </c>
      <c r="BI109" s="82"/>
    </row>
    <row r="110" spans="1:61" ht="36" x14ac:dyDescent="0.25">
      <c r="A110" s="137">
        <v>99</v>
      </c>
      <c r="B110" s="83" t="s">
        <v>248</v>
      </c>
      <c r="C110" s="84" t="s">
        <v>297</v>
      </c>
      <c r="D110" s="85" t="s">
        <v>298</v>
      </c>
      <c r="E110" s="86" t="s">
        <v>62</v>
      </c>
      <c r="F110" s="138"/>
      <c r="G110" s="64">
        <f t="shared" si="66"/>
        <v>0</v>
      </c>
      <c r="H110" s="243">
        <v>165.62</v>
      </c>
      <c r="I110" s="244">
        <f t="shared" si="80"/>
        <v>0</v>
      </c>
      <c r="J110" s="351">
        <v>12556</v>
      </c>
      <c r="K110" s="211">
        <v>20</v>
      </c>
      <c r="L110" s="67">
        <v>61</v>
      </c>
      <c r="M110" s="99">
        <v>60</v>
      </c>
      <c r="N110" s="99">
        <f t="shared" si="67"/>
        <v>1200</v>
      </c>
      <c r="O110" s="67">
        <v>43</v>
      </c>
      <c r="P110" s="99">
        <v>60</v>
      </c>
      <c r="Q110" s="99">
        <f t="shared" si="68"/>
        <v>1200</v>
      </c>
      <c r="R110" s="67">
        <v>421</v>
      </c>
      <c r="S110" s="99">
        <v>218.13</v>
      </c>
      <c r="T110" s="99">
        <f t="shared" si="69"/>
        <v>4362.6000000000004</v>
      </c>
      <c r="U110" s="67" t="s">
        <v>299</v>
      </c>
      <c r="V110" s="99">
        <v>15</v>
      </c>
      <c r="W110" s="99">
        <f t="shared" si="70"/>
        <v>300</v>
      </c>
      <c r="X110" s="67">
        <v>51</v>
      </c>
      <c r="Y110" s="99">
        <v>60</v>
      </c>
      <c r="Z110" s="99">
        <f t="shared" si="71"/>
        <v>1200</v>
      </c>
      <c r="AA110" s="98" t="s">
        <v>37</v>
      </c>
      <c r="AB110" s="215"/>
      <c r="AC110" s="99">
        <f t="shared" si="72"/>
        <v>0</v>
      </c>
      <c r="AD110" s="98" t="s">
        <v>37</v>
      </c>
      <c r="AE110" s="215"/>
      <c r="AF110" s="99">
        <f t="shared" si="73"/>
        <v>0</v>
      </c>
      <c r="AG110" s="98" t="s">
        <v>37</v>
      </c>
      <c r="AH110" s="215"/>
      <c r="AI110" s="99">
        <f t="shared" si="74"/>
        <v>0</v>
      </c>
      <c r="AJ110" s="67" t="s">
        <v>300</v>
      </c>
      <c r="AK110" s="99">
        <v>36</v>
      </c>
      <c r="AL110" s="248">
        <f t="shared" si="75"/>
        <v>720</v>
      </c>
      <c r="AM110" s="73">
        <v>99</v>
      </c>
      <c r="AN110" s="74">
        <v>350</v>
      </c>
      <c r="AO110" s="75">
        <f t="shared" si="62"/>
        <v>7000</v>
      </c>
      <c r="AP110" s="73">
        <v>99</v>
      </c>
      <c r="AQ110" s="74">
        <v>300</v>
      </c>
      <c r="AR110" s="92" t="e">
        <f>AQ110*#REF!</f>
        <v>#REF!</v>
      </c>
      <c r="AS110" s="73">
        <v>99</v>
      </c>
      <c r="AT110" s="74">
        <v>300</v>
      </c>
      <c r="AU110" s="74" t="e">
        <f>AT110*#REF!</f>
        <v>#REF!</v>
      </c>
      <c r="AV110" s="73">
        <v>99</v>
      </c>
      <c r="AW110" s="246">
        <v>290.79000000000002</v>
      </c>
      <c r="AX110" s="75" t="e">
        <f>AW110*#REF!</f>
        <v>#REF!</v>
      </c>
      <c r="AY110" s="93"/>
      <c r="AZ110" s="77">
        <f t="shared" si="63"/>
        <v>15</v>
      </c>
      <c r="BA110" s="77">
        <f t="shared" si="76"/>
        <v>168.99200000000002</v>
      </c>
      <c r="BB110" s="77">
        <f t="shared" si="77"/>
        <v>139.065</v>
      </c>
      <c r="BC110" s="77">
        <f t="shared" si="78"/>
        <v>350</v>
      </c>
      <c r="BD110" s="88"/>
      <c r="BE110" s="79">
        <f t="shared" si="81"/>
        <v>300</v>
      </c>
      <c r="BF110" s="80">
        <f t="shared" si="81"/>
        <v>3379.84</v>
      </c>
      <c r="BG110" s="81">
        <f t="shared" si="81"/>
        <v>2781.3</v>
      </c>
      <c r="BH110" s="342">
        <f t="shared" si="79"/>
        <v>165.61500000000001</v>
      </c>
      <c r="BI110" s="82"/>
    </row>
    <row r="111" spans="1:61" ht="48" x14ac:dyDescent="0.25">
      <c r="A111" s="137">
        <v>100</v>
      </c>
      <c r="B111" s="83" t="s">
        <v>248</v>
      </c>
      <c r="C111" s="84" t="s">
        <v>301</v>
      </c>
      <c r="D111" s="85" t="s">
        <v>302</v>
      </c>
      <c r="E111" s="86" t="s">
        <v>62</v>
      </c>
      <c r="F111" s="138"/>
      <c r="G111" s="64">
        <f t="shared" si="66"/>
        <v>0</v>
      </c>
      <c r="H111" s="243">
        <v>111.57</v>
      </c>
      <c r="I111" s="244">
        <f t="shared" si="80"/>
        <v>0</v>
      </c>
      <c r="J111" s="351">
        <v>12556</v>
      </c>
      <c r="K111" s="211">
        <v>2500</v>
      </c>
      <c r="L111" s="67">
        <v>62</v>
      </c>
      <c r="M111" s="99">
        <v>60</v>
      </c>
      <c r="N111" s="99">
        <f t="shared" si="67"/>
        <v>150000</v>
      </c>
      <c r="O111" s="67">
        <v>42</v>
      </c>
      <c r="P111" s="99">
        <v>40</v>
      </c>
      <c r="Q111" s="99">
        <f t="shared" si="68"/>
        <v>100000</v>
      </c>
      <c r="R111" s="67">
        <v>424</v>
      </c>
      <c r="S111" s="99">
        <v>108.46</v>
      </c>
      <c r="T111" s="99">
        <f t="shared" si="69"/>
        <v>271150</v>
      </c>
      <c r="U111" s="67" t="s">
        <v>303</v>
      </c>
      <c r="V111" s="99">
        <v>15</v>
      </c>
      <c r="W111" s="99">
        <f t="shared" si="70"/>
        <v>37500</v>
      </c>
      <c r="X111" s="67">
        <v>51</v>
      </c>
      <c r="Y111" s="99">
        <v>60</v>
      </c>
      <c r="Z111" s="99">
        <f t="shared" si="71"/>
        <v>150000</v>
      </c>
      <c r="AA111" s="67">
        <v>59</v>
      </c>
      <c r="AB111" s="99">
        <v>51.41</v>
      </c>
      <c r="AC111" s="99">
        <f t="shared" si="72"/>
        <v>128524.99999999999</v>
      </c>
      <c r="AD111" s="67">
        <v>1</v>
      </c>
      <c r="AE111" s="99">
        <v>73.12</v>
      </c>
      <c r="AF111" s="99">
        <f t="shared" si="73"/>
        <v>182800</v>
      </c>
      <c r="AG111" s="67">
        <v>148</v>
      </c>
      <c r="AH111" s="99">
        <v>31.9</v>
      </c>
      <c r="AI111" s="99">
        <f t="shared" si="74"/>
        <v>79750</v>
      </c>
      <c r="AJ111" s="67" t="s">
        <v>304</v>
      </c>
      <c r="AK111" s="99">
        <v>58</v>
      </c>
      <c r="AL111" s="248">
        <f t="shared" si="75"/>
        <v>145000</v>
      </c>
      <c r="AM111" s="73">
        <v>100</v>
      </c>
      <c r="AN111" s="74">
        <v>252</v>
      </c>
      <c r="AO111" s="75">
        <f t="shared" si="62"/>
        <v>630000</v>
      </c>
      <c r="AP111" s="73">
        <v>100</v>
      </c>
      <c r="AQ111" s="74">
        <v>280</v>
      </c>
      <c r="AR111" s="92" t="e">
        <f>AQ111*#REF!</f>
        <v>#REF!</v>
      </c>
      <c r="AS111" s="73">
        <v>100</v>
      </c>
      <c r="AT111" s="74">
        <v>250</v>
      </c>
      <c r="AU111" s="74" t="e">
        <f>AT111*#REF!</f>
        <v>#REF!</v>
      </c>
      <c r="AV111" s="73">
        <v>100</v>
      </c>
      <c r="AW111" s="246">
        <v>242.33</v>
      </c>
      <c r="AX111" s="75" t="e">
        <f>AW111*#REF!</f>
        <v>#REF!</v>
      </c>
      <c r="AY111" s="93"/>
      <c r="AZ111" s="77">
        <f t="shared" si="63"/>
        <v>15</v>
      </c>
      <c r="BA111" s="77">
        <f t="shared" si="76"/>
        <v>117.09384615384614</v>
      </c>
      <c r="BB111" s="77">
        <f t="shared" si="77"/>
        <v>60</v>
      </c>
      <c r="BC111" s="77">
        <f t="shared" si="78"/>
        <v>280</v>
      </c>
      <c r="BD111" s="88"/>
      <c r="BE111" s="79">
        <f t="shared" si="81"/>
        <v>37500</v>
      </c>
      <c r="BF111" s="80">
        <f t="shared" si="81"/>
        <v>292734.61538461538</v>
      </c>
      <c r="BG111" s="81">
        <f t="shared" si="81"/>
        <v>150000</v>
      </c>
      <c r="BH111" s="342">
        <f t="shared" si="79"/>
        <v>111.56545454545453</v>
      </c>
      <c r="BI111" s="82"/>
    </row>
    <row r="112" spans="1:61" ht="36" x14ac:dyDescent="0.25">
      <c r="A112" s="137">
        <v>101</v>
      </c>
      <c r="B112" s="83" t="s">
        <v>248</v>
      </c>
      <c r="C112" s="84" t="s">
        <v>305</v>
      </c>
      <c r="D112" s="85" t="s">
        <v>306</v>
      </c>
      <c r="E112" s="86" t="s">
        <v>62</v>
      </c>
      <c r="F112" s="138"/>
      <c r="G112" s="64">
        <f t="shared" si="66"/>
        <v>0</v>
      </c>
      <c r="H112" s="243">
        <v>98.43</v>
      </c>
      <c r="I112" s="244">
        <f t="shared" si="80"/>
        <v>0</v>
      </c>
      <c r="J112" s="351">
        <v>12556</v>
      </c>
      <c r="K112" s="211">
        <v>5000</v>
      </c>
      <c r="L112" s="67">
        <v>60</v>
      </c>
      <c r="M112" s="99">
        <v>50</v>
      </c>
      <c r="N112" s="99">
        <f t="shared" si="67"/>
        <v>250000</v>
      </c>
      <c r="O112" s="67">
        <v>44</v>
      </c>
      <c r="P112" s="99">
        <v>40</v>
      </c>
      <c r="Q112" s="99">
        <f t="shared" si="68"/>
        <v>200000</v>
      </c>
      <c r="R112" s="67">
        <v>423</v>
      </c>
      <c r="S112" s="99">
        <v>82.5</v>
      </c>
      <c r="T112" s="99">
        <f t="shared" si="69"/>
        <v>412500</v>
      </c>
      <c r="U112" s="67" t="s">
        <v>300</v>
      </c>
      <c r="V112" s="99">
        <v>15</v>
      </c>
      <c r="W112" s="99">
        <f t="shared" si="70"/>
        <v>75000</v>
      </c>
      <c r="X112" s="67">
        <v>51</v>
      </c>
      <c r="Y112" s="99">
        <v>60</v>
      </c>
      <c r="Z112" s="99">
        <f t="shared" si="71"/>
        <v>300000</v>
      </c>
      <c r="AA112" s="67">
        <v>58</v>
      </c>
      <c r="AB112" s="99">
        <v>32.869999999999997</v>
      </c>
      <c r="AC112" s="99">
        <f t="shared" si="72"/>
        <v>164350</v>
      </c>
      <c r="AD112" s="67">
        <v>2</v>
      </c>
      <c r="AE112" s="99">
        <v>83.56</v>
      </c>
      <c r="AF112" s="99">
        <f t="shared" si="73"/>
        <v>417800</v>
      </c>
      <c r="AG112" s="67">
        <v>126</v>
      </c>
      <c r="AH112" s="99">
        <v>27.84</v>
      </c>
      <c r="AI112" s="99">
        <f t="shared" si="74"/>
        <v>139200</v>
      </c>
      <c r="AJ112" s="67" t="s">
        <v>303</v>
      </c>
      <c r="AK112" s="99">
        <v>30</v>
      </c>
      <c r="AL112" s="248">
        <f t="shared" si="75"/>
        <v>150000</v>
      </c>
      <c r="AM112" s="73">
        <v>101</v>
      </c>
      <c r="AN112" s="74">
        <v>196</v>
      </c>
      <c r="AO112" s="75">
        <f t="shared" si="62"/>
        <v>980000</v>
      </c>
      <c r="AP112" s="73">
        <v>101</v>
      </c>
      <c r="AQ112" s="74">
        <v>300</v>
      </c>
      <c r="AR112" s="92" t="e">
        <f>AQ112*#REF!</f>
        <v>#REF!</v>
      </c>
      <c r="AS112" s="73">
        <v>101</v>
      </c>
      <c r="AT112" s="74">
        <v>180</v>
      </c>
      <c r="AU112" s="74" t="e">
        <f>AT112*#REF!</f>
        <v>#REF!</v>
      </c>
      <c r="AV112" s="73">
        <v>101</v>
      </c>
      <c r="AW112" s="246">
        <v>339.26</v>
      </c>
      <c r="AX112" s="75" t="e">
        <f>AW112*#REF!</f>
        <v>#REF!</v>
      </c>
      <c r="AY112" s="93"/>
      <c r="AZ112" s="77">
        <f t="shared" si="63"/>
        <v>15</v>
      </c>
      <c r="BA112" s="77">
        <f t="shared" si="76"/>
        <v>110.54076923076923</v>
      </c>
      <c r="BB112" s="77">
        <f t="shared" si="77"/>
        <v>60</v>
      </c>
      <c r="BC112" s="77">
        <f t="shared" si="78"/>
        <v>339.26</v>
      </c>
      <c r="BD112" s="88"/>
      <c r="BE112" s="79">
        <f t="shared" si="81"/>
        <v>75000</v>
      </c>
      <c r="BF112" s="80">
        <f t="shared" si="81"/>
        <v>552703.84615384613</v>
      </c>
      <c r="BG112" s="81">
        <f t="shared" si="81"/>
        <v>300000</v>
      </c>
      <c r="BH112" s="342">
        <f t="shared" si="79"/>
        <v>98.433636363636367</v>
      </c>
      <c r="BI112" s="82"/>
    </row>
    <row r="113" spans="1:61" ht="48" x14ac:dyDescent="0.25">
      <c r="A113" s="137">
        <v>102</v>
      </c>
      <c r="B113" s="96" t="s">
        <v>248</v>
      </c>
      <c r="C113" s="84" t="s">
        <v>307</v>
      </c>
      <c r="D113" s="216" t="s">
        <v>308</v>
      </c>
      <c r="E113" s="86" t="s">
        <v>62</v>
      </c>
      <c r="F113" s="138"/>
      <c r="G113" s="64">
        <f t="shared" si="66"/>
        <v>0</v>
      </c>
      <c r="H113" s="243">
        <v>362.67</v>
      </c>
      <c r="I113" s="244">
        <f t="shared" si="80"/>
        <v>0</v>
      </c>
      <c r="J113" s="351">
        <v>12556</v>
      </c>
      <c r="K113" s="211">
        <v>100</v>
      </c>
      <c r="L113" s="98" t="s">
        <v>37</v>
      </c>
      <c r="M113" s="215"/>
      <c r="N113" s="99">
        <f t="shared" si="67"/>
        <v>0</v>
      </c>
      <c r="O113" s="98" t="s">
        <v>37</v>
      </c>
      <c r="P113" s="215"/>
      <c r="Q113" s="99">
        <f t="shared" si="68"/>
        <v>0</v>
      </c>
      <c r="R113" s="98" t="s">
        <v>37</v>
      </c>
      <c r="S113" s="215"/>
      <c r="T113" s="99">
        <f t="shared" si="69"/>
        <v>0</v>
      </c>
      <c r="U113" s="98" t="s">
        <v>37</v>
      </c>
      <c r="V113" s="215"/>
      <c r="W113" s="99">
        <f t="shared" si="70"/>
        <v>0</v>
      </c>
      <c r="X113" s="98" t="s">
        <v>37</v>
      </c>
      <c r="Y113" s="215"/>
      <c r="Z113" s="99">
        <f t="shared" si="71"/>
        <v>0</v>
      </c>
      <c r="AA113" s="98" t="s">
        <v>37</v>
      </c>
      <c r="AB113" s="215"/>
      <c r="AC113" s="99">
        <f t="shared" si="72"/>
        <v>0</v>
      </c>
      <c r="AD113" s="67">
        <v>32</v>
      </c>
      <c r="AE113" s="99">
        <v>41.78</v>
      </c>
      <c r="AF113" s="99">
        <f t="shared" si="73"/>
        <v>4178</v>
      </c>
      <c r="AG113" s="98" t="s">
        <v>37</v>
      </c>
      <c r="AH113" s="215"/>
      <c r="AI113" s="99">
        <f t="shared" si="74"/>
        <v>0</v>
      </c>
      <c r="AJ113" s="98" t="s">
        <v>37</v>
      </c>
      <c r="AK113" s="215"/>
      <c r="AL113" s="248">
        <f t="shared" si="75"/>
        <v>0</v>
      </c>
      <c r="AM113" s="73">
        <v>102</v>
      </c>
      <c r="AN113" s="74">
        <v>308</v>
      </c>
      <c r="AO113" s="75">
        <f t="shared" si="62"/>
        <v>30800</v>
      </c>
      <c r="AP113" s="73">
        <v>102</v>
      </c>
      <c r="AQ113" s="74">
        <v>430</v>
      </c>
      <c r="AR113" s="92" t="e">
        <f>AQ113*#REF!</f>
        <v>#REF!</v>
      </c>
      <c r="AS113" s="73">
        <v>102</v>
      </c>
      <c r="AT113" s="74">
        <v>350</v>
      </c>
      <c r="AU113" s="74" t="e">
        <f>AT113*#REF!</f>
        <v>#REF!</v>
      </c>
      <c r="AV113" s="73">
        <v>102</v>
      </c>
      <c r="AW113" s="246">
        <v>565.42999999999995</v>
      </c>
      <c r="AX113" s="75" t="e">
        <f>AW113*#REF!</f>
        <v>#REF!</v>
      </c>
      <c r="AY113" s="93"/>
      <c r="AZ113" s="77">
        <f t="shared" si="63"/>
        <v>41.78</v>
      </c>
      <c r="BA113" s="77">
        <f t="shared" si="76"/>
        <v>339.04200000000003</v>
      </c>
      <c r="BB113" s="77">
        <f t="shared" si="77"/>
        <v>350</v>
      </c>
      <c r="BC113" s="77">
        <f t="shared" si="78"/>
        <v>565.42999999999995</v>
      </c>
      <c r="BD113" s="88"/>
      <c r="BE113" s="79">
        <f t="shared" si="81"/>
        <v>4178</v>
      </c>
      <c r="BF113" s="80">
        <f t="shared" si="81"/>
        <v>33904.200000000004</v>
      </c>
      <c r="BG113" s="81">
        <f t="shared" si="81"/>
        <v>35000</v>
      </c>
      <c r="BH113" s="342">
        <f t="shared" si="79"/>
        <v>362.66666666666674</v>
      </c>
      <c r="BI113" s="82"/>
    </row>
    <row r="114" spans="1:61" ht="84" x14ac:dyDescent="0.25">
      <c r="A114" s="137">
        <v>103</v>
      </c>
      <c r="B114" s="96" t="s">
        <v>248</v>
      </c>
      <c r="C114" s="84" t="s">
        <v>309</v>
      </c>
      <c r="D114" s="85" t="s">
        <v>310</v>
      </c>
      <c r="E114" s="86" t="s">
        <v>62</v>
      </c>
      <c r="F114" s="138"/>
      <c r="G114" s="64">
        <f t="shared" si="66"/>
        <v>0</v>
      </c>
      <c r="H114" s="243">
        <v>334.5</v>
      </c>
      <c r="I114" s="244">
        <f t="shared" si="80"/>
        <v>0</v>
      </c>
      <c r="J114" s="351">
        <v>12556</v>
      </c>
      <c r="K114" s="211">
        <v>150</v>
      </c>
      <c r="L114" s="98" t="s">
        <v>37</v>
      </c>
      <c r="M114" s="215"/>
      <c r="N114" s="99">
        <f t="shared" si="67"/>
        <v>0</v>
      </c>
      <c r="O114" s="67">
        <v>50</v>
      </c>
      <c r="P114" s="99">
        <v>100</v>
      </c>
      <c r="Q114" s="99">
        <f t="shared" si="68"/>
        <v>15000</v>
      </c>
      <c r="R114" s="98" t="s">
        <v>37</v>
      </c>
      <c r="S114" s="215"/>
      <c r="T114" s="99">
        <f t="shared" si="69"/>
        <v>0</v>
      </c>
      <c r="U114" s="98" t="s">
        <v>37</v>
      </c>
      <c r="V114" s="215"/>
      <c r="W114" s="99">
        <f t="shared" si="70"/>
        <v>0</v>
      </c>
      <c r="X114" s="67">
        <v>52</v>
      </c>
      <c r="Y114" s="99">
        <v>400</v>
      </c>
      <c r="Z114" s="99">
        <f t="shared" si="71"/>
        <v>60000</v>
      </c>
      <c r="AA114" s="98" t="s">
        <v>37</v>
      </c>
      <c r="AB114" s="215"/>
      <c r="AC114" s="99">
        <f t="shared" si="72"/>
        <v>0</v>
      </c>
      <c r="AD114" s="67">
        <v>39</v>
      </c>
      <c r="AE114" s="99">
        <v>83.56</v>
      </c>
      <c r="AF114" s="99">
        <f t="shared" si="73"/>
        <v>12534</v>
      </c>
      <c r="AG114" s="67">
        <v>187</v>
      </c>
      <c r="AH114" s="99">
        <v>84.68</v>
      </c>
      <c r="AI114" s="99">
        <f t="shared" si="74"/>
        <v>12702.000000000002</v>
      </c>
      <c r="AJ114" s="98" t="s">
        <v>37</v>
      </c>
      <c r="AK114" s="215"/>
      <c r="AL114" s="248">
        <f t="shared" si="75"/>
        <v>0</v>
      </c>
      <c r="AM114" s="73">
        <v>103</v>
      </c>
      <c r="AN114" s="74">
        <v>630</v>
      </c>
      <c r="AO114" s="75">
        <f t="shared" si="62"/>
        <v>94500</v>
      </c>
      <c r="AP114" s="73">
        <v>103</v>
      </c>
      <c r="AQ114" s="74">
        <v>370</v>
      </c>
      <c r="AR114" s="92" t="e">
        <f>AQ114*#REF!</f>
        <v>#REF!</v>
      </c>
      <c r="AS114" s="73">
        <v>103</v>
      </c>
      <c r="AT114" s="74">
        <v>600</v>
      </c>
      <c r="AU114" s="74" t="e">
        <f>AT114*#REF!</f>
        <v>#REF!</v>
      </c>
      <c r="AV114" s="73">
        <v>103</v>
      </c>
      <c r="AW114" s="246">
        <v>452.34</v>
      </c>
      <c r="AX114" s="75" t="e">
        <f>AW114*#REF!</f>
        <v>#REF!</v>
      </c>
      <c r="AY114" s="93"/>
      <c r="AZ114" s="77">
        <f t="shared" si="63"/>
        <v>83.56</v>
      </c>
      <c r="BA114" s="77">
        <f t="shared" si="76"/>
        <v>340.07249999999999</v>
      </c>
      <c r="BB114" s="77">
        <f t="shared" si="77"/>
        <v>385</v>
      </c>
      <c r="BC114" s="77">
        <f t="shared" si="78"/>
        <v>630</v>
      </c>
      <c r="BD114" s="88"/>
      <c r="BE114" s="79">
        <f t="shared" si="81"/>
        <v>12534</v>
      </c>
      <c r="BF114" s="80">
        <f t="shared" si="81"/>
        <v>51010.875</v>
      </c>
      <c r="BG114" s="81">
        <f t="shared" si="81"/>
        <v>57750</v>
      </c>
      <c r="BH114" s="342">
        <f t="shared" si="79"/>
        <v>334.50333333333333</v>
      </c>
      <c r="BI114" s="82"/>
    </row>
    <row r="115" spans="1:61" ht="60" x14ac:dyDescent="0.25">
      <c r="A115" s="137">
        <v>104</v>
      </c>
      <c r="B115" s="96" t="s">
        <v>248</v>
      </c>
      <c r="C115" s="84" t="s">
        <v>311</v>
      </c>
      <c r="D115" s="216" t="s">
        <v>312</v>
      </c>
      <c r="E115" s="86" t="s">
        <v>62</v>
      </c>
      <c r="F115" s="138"/>
      <c r="G115" s="64">
        <f t="shared" si="66"/>
        <v>0</v>
      </c>
      <c r="H115" s="243">
        <v>557.72</v>
      </c>
      <c r="I115" s="244">
        <f t="shared" si="80"/>
        <v>0</v>
      </c>
      <c r="J115" s="351">
        <v>12556</v>
      </c>
      <c r="K115" s="211">
        <v>500</v>
      </c>
      <c r="L115" s="98" t="s">
        <v>37</v>
      </c>
      <c r="M115" s="215"/>
      <c r="N115" s="99">
        <f t="shared" si="67"/>
        <v>0</v>
      </c>
      <c r="O115" s="98" t="s">
        <v>37</v>
      </c>
      <c r="P115" s="215"/>
      <c r="Q115" s="99">
        <f t="shared" si="68"/>
        <v>0</v>
      </c>
      <c r="R115" s="98" t="s">
        <v>37</v>
      </c>
      <c r="S115" s="215"/>
      <c r="T115" s="99">
        <f t="shared" si="69"/>
        <v>0</v>
      </c>
      <c r="U115" s="98" t="s">
        <v>37</v>
      </c>
      <c r="V115" s="215"/>
      <c r="W115" s="99">
        <f t="shared" si="70"/>
        <v>0</v>
      </c>
      <c r="X115" s="98" t="s">
        <v>37</v>
      </c>
      <c r="Y115" s="215"/>
      <c r="Z115" s="99">
        <f t="shared" si="71"/>
        <v>0</v>
      </c>
      <c r="AA115" s="98" t="s">
        <v>37</v>
      </c>
      <c r="AB115" s="215"/>
      <c r="AC115" s="99">
        <f t="shared" si="72"/>
        <v>0</v>
      </c>
      <c r="AD115" s="98" t="s">
        <v>37</v>
      </c>
      <c r="AE115" s="215"/>
      <c r="AF115" s="99">
        <f t="shared" si="73"/>
        <v>0</v>
      </c>
      <c r="AG115" s="98" t="s">
        <v>37</v>
      </c>
      <c r="AH115" s="215"/>
      <c r="AI115" s="99">
        <f t="shared" si="74"/>
        <v>0</v>
      </c>
      <c r="AJ115" s="98" t="s">
        <v>37</v>
      </c>
      <c r="AK115" s="215"/>
      <c r="AL115" s="248">
        <f t="shared" si="75"/>
        <v>0</v>
      </c>
      <c r="AM115" s="73">
        <v>104</v>
      </c>
      <c r="AN115" s="74">
        <v>700</v>
      </c>
      <c r="AO115" s="75">
        <f t="shared" si="62"/>
        <v>350000</v>
      </c>
      <c r="AP115" s="73">
        <v>104</v>
      </c>
      <c r="AQ115" s="74">
        <v>400</v>
      </c>
      <c r="AR115" s="92" t="e">
        <f>AQ115*#REF!</f>
        <v>#REF!</v>
      </c>
      <c r="AS115" s="73">
        <v>104</v>
      </c>
      <c r="AT115" s="74">
        <v>550</v>
      </c>
      <c r="AU115" s="74" t="e">
        <f>AT115*#REF!</f>
        <v>#REF!</v>
      </c>
      <c r="AV115" s="73">
        <v>104</v>
      </c>
      <c r="AW115" s="246">
        <v>565.42999999999995</v>
      </c>
      <c r="AX115" s="75" t="e">
        <f>AW115*#REF!</f>
        <v>#REF!</v>
      </c>
      <c r="AY115" s="93"/>
      <c r="AZ115" s="77">
        <f t="shared" si="63"/>
        <v>400</v>
      </c>
      <c r="BA115" s="77">
        <f t="shared" si="76"/>
        <v>553.85749999999996</v>
      </c>
      <c r="BB115" s="77">
        <f t="shared" si="77"/>
        <v>557.71499999999992</v>
      </c>
      <c r="BC115" s="77">
        <f t="shared" si="78"/>
        <v>700</v>
      </c>
      <c r="BD115" s="88"/>
      <c r="BE115" s="79">
        <f t="shared" si="81"/>
        <v>200000</v>
      </c>
      <c r="BF115" s="80">
        <f t="shared" si="81"/>
        <v>276928.75</v>
      </c>
      <c r="BG115" s="81">
        <f t="shared" si="81"/>
        <v>278857.49999999994</v>
      </c>
      <c r="BH115" s="342">
        <f t="shared" si="79"/>
        <v>557.71499999999992</v>
      </c>
      <c r="BI115" s="82"/>
    </row>
    <row r="116" spans="1:61" ht="48" x14ac:dyDescent="0.25">
      <c r="A116" s="137">
        <v>105</v>
      </c>
      <c r="B116" s="83" t="s">
        <v>248</v>
      </c>
      <c r="C116" s="84" t="s">
        <v>313</v>
      </c>
      <c r="D116" s="85" t="s">
        <v>314</v>
      </c>
      <c r="E116" s="86" t="s">
        <v>315</v>
      </c>
      <c r="F116" s="138"/>
      <c r="G116" s="64">
        <f t="shared" si="66"/>
        <v>0</v>
      </c>
      <c r="H116" s="243">
        <v>422.6</v>
      </c>
      <c r="I116" s="244">
        <f t="shared" si="80"/>
        <v>0</v>
      </c>
      <c r="J116" s="351">
        <v>12556</v>
      </c>
      <c r="K116" s="211">
        <v>4500</v>
      </c>
      <c r="L116" s="67">
        <v>74</v>
      </c>
      <c r="M116" s="99">
        <v>1100</v>
      </c>
      <c r="N116" s="99">
        <f t="shared" si="67"/>
        <v>4950000</v>
      </c>
      <c r="O116" s="67">
        <v>58</v>
      </c>
      <c r="P116" s="99">
        <v>129.5</v>
      </c>
      <c r="Q116" s="99">
        <f t="shared" si="68"/>
        <v>582750</v>
      </c>
      <c r="R116" s="98" t="s">
        <v>37</v>
      </c>
      <c r="S116" s="215"/>
      <c r="T116" s="99">
        <f t="shared" si="69"/>
        <v>0</v>
      </c>
      <c r="U116" s="98" t="s">
        <v>37</v>
      </c>
      <c r="V116" s="215"/>
      <c r="W116" s="99">
        <f t="shared" si="70"/>
        <v>0</v>
      </c>
      <c r="X116" s="67">
        <v>56</v>
      </c>
      <c r="Y116" s="99">
        <v>150</v>
      </c>
      <c r="Z116" s="99">
        <f t="shared" si="71"/>
        <v>675000</v>
      </c>
      <c r="AA116" s="67">
        <v>65</v>
      </c>
      <c r="AB116" s="99">
        <v>202.08</v>
      </c>
      <c r="AC116" s="99">
        <f t="shared" si="72"/>
        <v>909360</v>
      </c>
      <c r="AD116" s="67">
        <v>13</v>
      </c>
      <c r="AE116" s="99">
        <v>250.7</v>
      </c>
      <c r="AF116" s="99">
        <f t="shared" si="73"/>
        <v>1128150</v>
      </c>
      <c r="AG116" s="98" t="s">
        <v>37</v>
      </c>
      <c r="AH116" s="215"/>
      <c r="AI116" s="99">
        <f t="shared" si="74"/>
        <v>0</v>
      </c>
      <c r="AJ116" s="67" t="s">
        <v>316</v>
      </c>
      <c r="AK116" s="99">
        <v>300</v>
      </c>
      <c r="AL116" s="248">
        <f t="shared" si="75"/>
        <v>1350000</v>
      </c>
      <c r="AM116" s="73">
        <v>105</v>
      </c>
      <c r="AN116" s="74">
        <v>448</v>
      </c>
      <c r="AO116" s="75">
        <f t="shared" si="62"/>
        <v>2016000</v>
      </c>
      <c r="AP116" s="73">
        <v>105</v>
      </c>
      <c r="AQ116" s="74">
        <v>500</v>
      </c>
      <c r="AR116" s="92" t="e">
        <f>AQ116*#REF!</f>
        <v>#REF!</v>
      </c>
      <c r="AS116" s="73">
        <v>105</v>
      </c>
      <c r="AT116" s="74">
        <v>430</v>
      </c>
      <c r="AU116" s="74" t="e">
        <f>AT116*#REF!</f>
        <v>#REF!</v>
      </c>
      <c r="AV116" s="73">
        <v>105</v>
      </c>
      <c r="AW116" s="246">
        <v>1292.4100000000001</v>
      </c>
      <c r="AX116" s="75" t="e">
        <f>AW116*#REF!</f>
        <v>#REF!</v>
      </c>
      <c r="AY116" s="93"/>
      <c r="AZ116" s="77">
        <f t="shared" si="63"/>
        <v>129.5</v>
      </c>
      <c r="BA116" s="77">
        <f t="shared" si="76"/>
        <v>480.26900000000006</v>
      </c>
      <c r="BB116" s="77">
        <f t="shared" si="77"/>
        <v>365</v>
      </c>
      <c r="BC116" s="77">
        <f t="shared" si="78"/>
        <v>1292.4100000000001</v>
      </c>
      <c r="BD116" s="88"/>
      <c r="BE116" s="79">
        <f t="shared" si="81"/>
        <v>582750</v>
      </c>
      <c r="BF116" s="80">
        <f t="shared" si="81"/>
        <v>2161210.5000000005</v>
      </c>
      <c r="BG116" s="81">
        <f t="shared" si="81"/>
        <v>1642500</v>
      </c>
      <c r="BH116" s="342">
        <f t="shared" si="79"/>
        <v>422.59749999999997</v>
      </c>
      <c r="BI116" s="82"/>
    </row>
    <row r="117" spans="1:61" ht="84" x14ac:dyDescent="0.25">
      <c r="A117" s="137">
        <v>106</v>
      </c>
      <c r="B117" s="83" t="s">
        <v>248</v>
      </c>
      <c r="C117" s="84" t="s">
        <v>317</v>
      </c>
      <c r="D117" s="85" t="s">
        <v>318</v>
      </c>
      <c r="E117" s="86" t="s">
        <v>100</v>
      </c>
      <c r="F117" s="138"/>
      <c r="G117" s="64">
        <f t="shared" si="66"/>
        <v>0</v>
      </c>
      <c r="H117" s="243">
        <v>205.8</v>
      </c>
      <c r="I117" s="244">
        <f t="shared" si="80"/>
        <v>0</v>
      </c>
      <c r="J117" s="351">
        <v>24376</v>
      </c>
      <c r="K117" s="211">
        <v>2500</v>
      </c>
      <c r="L117" s="98" t="s">
        <v>37</v>
      </c>
      <c r="M117" s="215"/>
      <c r="N117" s="99">
        <f t="shared" si="67"/>
        <v>0</v>
      </c>
      <c r="O117" s="98" t="s">
        <v>37</v>
      </c>
      <c r="P117" s="215"/>
      <c r="Q117" s="99">
        <f t="shared" si="68"/>
        <v>0</v>
      </c>
      <c r="R117" s="98" t="s">
        <v>37</v>
      </c>
      <c r="S117" s="215"/>
      <c r="T117" s="99">
        <f t="shared" si="69"/>
        <v>0</v>
      </c>
      <c r="U117" s="98" t="s">
        <v>37</v>
      </c>
      <c r="V117" s="215"/>
      <c r="W117" s="99">
        <f t="shared" si="70"/>
        <v>0</v>
      </c>
      <c r="X117" s="67">
        <v>18</v>
      </c>
      <c r="Y117" s="99">
        <v>50</v>
      </c>
      <c r="Z117" s="99">
        <f t="shared" si="71"/>
        <v>125000</v>
      </c>
      <c r="AA117" s="67">
        <v>35</v>
      </c>
      <c r="AB117" s="99">
        <v>125.98</v>
      </c>
      <c r="AC117" s="99">
        <f t="shared" si="72"/>
        <v>314950</v>
      </c>
      <c r="AD117" s="98" t="s">
        <v>37</v>
      </c>
      <c r="AE117" s="215"/>
      <c r="AF117" s="99">
        <f t="shared" si="73"/>
        <v>0</v>
      </c>
      <c r="AG117" s="98" t="s">
        <v>37</v>
      </c>
      <c r="AH117" s="215"/>
      <c r="AI117" s="99">
        <f t="shared" si="74"/>
        <v>0</v>
      </c>
      <c r="AJ117" s="67" t="s">
        <v>319</v>
      </c>
      <c r="AK117" s="99">
        <v>51</v>
      </c>
      <c r="AL117" s="248">
        <f t="shared" si="75"/>
        <v>127500</v>
      </c>
      <c r="AM117" s="73">
        <v>106</v>
      </c>
      <c r="AN117" s="74">
        <v>252</v>
      </c>
      <c r="AO117" s="75">
        <f t="shared" si="62"/>
        <v>630000</v>
      </c>
      <c r="AP117" s="73">
        <v>106</v>
      </c>
      <c r="AQ117" s="74">
        <v>350</v>
      </c>
      <c r="AR117" s="92" t="e">
        <f>AQ117*#REF!</f>
        <v>#REF!</v>
      </c>
      <c r="AS117" s="73">
        <v>106</v>
      </c>
      <c r="AT117" s="74">
        <v>250</v>
      </c>
      <c r="AU117" s="74" t="e">
        <f>AT117*#REF!</f>
        <v>#REF!</v>
      </c>
      <c r="AV117" s="73">
        <v>106</v>
      </c>
      <c r="AW117" s="246">
        <v>565.42999999999995</v>
      </c>
      <c r="AX117" s="75" t="e">
        <f>AW117*#REF!</f>
        <v>#REF!</v>
      </c>
      <c r="AY117" s="93"/>
      <c r="AZ117" s="77">
        <f t="shared" si="63"/>
        <v>50</v>
      </c>
      <c r="BA117" s="77">
        <f t="shared" si="76"/>
        <v>234.91571428571427</v>
      </c>
      <c r="BB117" s="77">
        <f t="shared" si="77"/>
        <v>250</v>
      </c>
      <c r="BC117" s="77">
        <f t="shared" si="78"/>
        <v>565.42999999999995</v>
      </c>
      <c r="BD117" s="88"/>
      <c r="BE117" s="79">
        <f t="shared" si="81"/>
        <v>125000</v>
      </c>
      <c r="BF117" s="80">
        <f t="shared" si="81"/>
        <v>587289.28571428568</v>
      </c>
      <c r="BG117" s="81">
        <f t="shared" si="81"/>
        <v>625000</v>
      </c>
      <c r="BH117" s="342">
        <f t="shared" si="79"/>
        <v>205.79599999999999</v>
      </c>
      <c r="BI117" s="82"/>
    </row>
    <row r="118" spans="1:61" ht="36" x14ac:dyDescent="0.25">
      <c r="A118" s="137">
        <v>107</v>
      </c>
      <c r="B118" s="83" t="s">
        <v>248</v>
      </c>
      <c r="C118" s="84" t="s">
        <v>320</v>
      </c>
      <c r="D118" s="85" t="s">
        <v>321</v>
      </c>
      <c r="E118" s="86" t="s">
        <v>62</v>
      </c>
      <c r="F118" s="138"/>
      <c r="G118" s="64">
        <f t="shared" si="66"/>
        <v>0</v>
      </c>
      <c r="H118" s="243">
        <v>37.630000000000003</v>
      </c>
      <c r="I118" s="244">
        <f t="shared" si="80"/>
        <v>0</v>
      </c>
      <c r="J118" s="351">
        <v>10580</v>
      </c>
      <c r="K118" s="211">
        <v>200</v>
      </c>
      <c r="L118" s="98" t="s">
        <v>37</v>
      </c>
      <c r="M118" s="215"/>
      <c r="N118" s="99">
        <f t="shared" si="67"/>
        <v>0</v>
      </c>
      <c r="O118" s="67">
        <v>45</v>
      </c>
      <c r="P118" s="99">
        <v>7</v>
      </c>
      <c r="Q118" s="99">
        <f t="shared" si="68"/>
        <v>1400</v>
      </c>
      <c r="R118" s="67">
        <v>689</v>
      </c>
      <c r="S118" s="99">
        <v>71.5</v>
      </c>
      <c r="T118" s="99">
        <f t="shared" si="69"/>
        <v>14300</v>
      </c>
      <c r="U118" s="67" t="s">
        <v>322</v>
      </c>
      <c r="V118" s="99">
        <v>10</v>
      </c>
      <c r="W118" s="99">
        <f t="shared" si="70"/>
        <v>2000</v>
      </c>
      <c r="X118" s="67">
        <v>57</v>
      </c>
      <c r="Y118" s="99">
        <v>20</v>
      </c>
      <c r="Z118" s="99">
        <f t="shared" si="71"/>
        <v>4000</v>
      </c>
      <c r="AA118" s="67">
        <v>60</v>
      </c>
      <c r="AB118" s="99">
        <v>28.63</v>
      </c>
      <c r="AC118" s="99">
        <f t="shared" si="72"/>
        <v>5726</v>
      </c>
      <c r="AD118" s="67">
        <v>51</v>
      </c>
      <c r="AE118" s="99">
        <v>20.888999999999999</v>
      </c>
      <c r="AF118" s="99">
        <f t="shared" si="73"/>
        <v>4177.8</v>
      </c>
      <c r="AG118" s="98" t="s">
        <v>37</v>
      </c>
      <c r="AH118" s="215"/>
      <c r="AI118" s="99">
        <f t="shared" si="74"/>
        <v>0</v>
      </c>
      <c r="AJ118" s="98" t="s">
        <v>37</v>
      </c>
      <c r="AK118" s="215"/>
      <c r="AL118" s="248">
        <f t="shared" si="75"/>
        <v>0</v>
      </c>
      <c r="AM118" s="73">
        <v>107</v>
      </c>
      <c r="AN118" s="74">
        <v>35</v>
      </c>
      <c r="AO118" s="75">
        <f t="shared" si="62"/>
        <v>7000</v>
      </c>
      <c r="AP118" s="73">
        <v>107</v>
      </c>
      <c r="AQ118" s="74">
        <v>80</v>
      </c>
      <c r="AR118" s="92" t="e">
        <f>AQ118*#REF!</f>
        <v>#REF!</v>
      </c>
      <c r="AS118" s="73">
        <v>107</v>
      </c>
      <c r="AT118" s="74">
        <v>35</v>
      </c>
      <c r="AU118" s="74" t="e">
        <f>AT118*#REF!</f>
        <v>#REF!</v>
      </c>
      <c r="AV118" s="73">
        <v>107</v>
      </c>
      <c r="AW118" s="246">
        <v>193.86</v>
      </c>
      <c r="AX118" s="75" t="e">
        <f>AW118*#REF!</f>
        <v>#REF!</v>
      </c>
      <c r="AY118" s="93"/>
      <c r="AZ118" s="77">
        <f t="shared" si="63"/>
        <v>7</v>
      </c>
      <c r="BA118" s="77">
        <f t="shared" si="76"/>
        <v>50.187899999999999</v>
      </c>
      <c r="BB118" s="77">
        <f t="shared" si="77"/>
        <v>31.814999999999998</v>
      </c>
      <c r="BC118" s="77">
        <f t="shared" si="78"/>
        <v>193.86</v>
      </c>
      <c r="BD118" s="88"/>
      <c r="BE118" s="79">
        <f t="shared" si="81"/>
        <v>1400</v>
      </c>
      <c r="BF118" s="80">
        <f t="shared" si="81"/>
        <v>10037.58</v>
      </c>
      <c r="BG118" s="81">
        <f t="shared" si="81"/>
        <v>6363</v>
      </c>
      <c r="BH118" s="342">
        <f t="shared" si="79"/>
        <v>37.627375000000001</v>
      </c>
      <c r="BI118" s="82"/>
    </row>
    <row r="119" spans="1:61" ht="48" x14ac:dyDescent="0.25">
      <c r="A119" s="137">
        <v>108</v>
      </c>
      <c r="B119" s="96" t="s">
        <v>248</v>
      </c>
      <c r="C119" s="84" t="s">
        <v>323</v>
      </c>
      <c r="D119" s="216" t="s">
        <v>324</v>
      </c>
      <c r="E119" s="86" t="s">
        <v>62</v>
      </c>
      <c r="F119" s="138"/>
      <c r="G119" s="64">
        <f t="shared" si="66"/>
        <v>0</v>
      </c>
      <c r="H119" s="243">
        <v>322.72000000000003</v>
      </c>
      <c r="I119" s="244">
        <f t="shared" si="80"/>
        <v>0</v>
      </c>
      <c r="J119" s="351">
        <v>12556</v>
      </c>
      <c r="K119" s="211">
        <v>150</v>
      </c>
      <c r="L119" s="98" t="s">
        <v>37</v>
      </c>
      <c r="M119" s="215"/>
      <c r="N119" s="99">
        <f t="shared" si="67"/>
        <v>0</v>
      </c>
      <c r="O119" s="98" t="s">
        <v>37</v>
      </c>
      <c r="P119" s="215"/>
      <c r="Q119" s="99">
        <f t="shared" si="68"/>
        <v>0</v>
      </c>
      <c r="R119" s="98" t="s">
        <v>37</v>
      </c>
      <c r="S119" s="215"/>
      <c r="T119" s="99">
        <f t="shared" si="69"/>
        <v>0</v>
      </c>
      <c r="U119" s="98" t="s">
        <v>37</v>
      </c>
      <c r="V119" s="215"/>
      <c r="W119" s="99">
        <f t="shared" si="70"/>
        <v>0</v>
      </c>
      <c r="X119" s="98" t="s">
        <v>37</v>
      </c>
      <c r="Y119" s="215"/>
      <c r="Z119" s="99">
        <f t="shared" si="71"/>
        <v>0</v>
      </c>
      <c r="AA119" s="98" t="s">
        <v>37</v>
      </c>
      <c r="AB119" s="215"/>
      <c r="AC119" s="99">
        <f t="shared" si="72"/>
        <v>0</v>
      </c>
      <c r="AD119" s="98" t="s">
        <v>37</v>
      </c>
      <c r="AE119" s="215"/>
      <c r="AF119" s="99">
        <f t="shared" si="73"/>
        <v>0</v>
      </c>
      <c r="AG119" s="98" t="s">
        <v>37</v>
      </c>
      <c r="AH119" s="215"/>
      <c r="AI119" s="99">
        <f t="shared" si="74"/>
        <v>0</v>
      </c>
      <c r="AJ119" s="98" t="s">
        <v>37</v>
      </c>
      <c r="AK119" s="215"/>
      <c r="AL119" s="248">
        <f t="shared" si="75"/>
        <v>0</v>
      </c>
      <c r="AM119" s="73">
        <v>108</v>
      </c>
      <c r="AN119" s="74">
        <v>77</v>
      </c>
      <c r="AO119" s="75">
        <f t="shared" si="62"/>
        <v>11550</v>
      </c>
      <c r="AP119" s="73">
        <v>108</v>
      </c>
      <c r="AQ119" s="74">
        <v>3500</v>
      </c>
      <c r="AR119" s="92" t="e">
        <f>AQ119*#REF!</f>
        <v>#REF!</v>
      </c>
      <c r="AS119" s="73">
        <v>108</v>
      </c>
      <c r="AT119" s="74">
        <v>80</v>
      </c>
      <c r="AU119" s="74" t="e">
        <f>AT119*#REF!</f>
        <v>#REF!</v>
      </c>
      <c r="AV119" s="73">
        <v>108</v>
      </c>
      <c r="AW119" s="246">
        <v>565.42999999999995</v>
      </c>
      <c r="AX119" s="75" t="e">
        <f>AW119*#REF!</f>
        <v>#REF!</v>
      </c>
      <c r="AY119" s="93"/>
      <c r="AZ119" s="77">
        <f t="shared" si="63"/>
        <v>77</v>
      </c>
      <c r="BA119" s="77">
        <f t="shared" si="76"/>
        <v>1055.6075000000001</v>
      </c>
      <c r="BB119" s="77">
        <f t="shared" si="77"/>
        <v>322.71499999999997</v>
      </c>
      <c r="BC119" s="77">
        <f t="shared" si="78"/>
        <v>3500</v>
      </c>
      <c r="BD119" s="88"/>
      <c r="BE119" s="79">
        <f t="shared" si="81"/>
        <v>11550</v>
      </c>
      <c r="BF119" s="80">
        <f t="shared" si="81"/>
        <v>158341.125</v>
      </c>
      <c r="BG119" s="81">
        <f t="shared" si="81"/>
        <v>48407.249999999993</v>
      </c>
      <c r="BH119" s="342">
        <f t="shared" si="79"/>
        <v>322.71500000000015</v>
      </c>
      <c r="BI119" s="82"/>
    </row>
    <row r="120" spans="1:61" ht="36" x14ac:dyDescent="0.25">
      <c r="A120" s="137">
        <v>109</v>
      </c>
      <c r="B120" s="96" t="s">
        <v>248</v>
      </c>
      <c r="C120" s="84" t="s">
        <v>325</v>
      </c>
      <c r="D120" s="216" t="s">
        <v>326</v>
      </c>
      <c r="E120" s="86" t="s">
        <v>62</v>
      </c>
      <c r="F120" s="138"/>
      <c r="G120" s="64">
        <f t="shared" ref="G120:G140" si="82">SUM(F120:F120)</f>
        <v>0</v>
      </c>
      <c r="H120" s="243">
        <v>328.22</v>
      </c>
      <c r="I120" s="244">
        <f t="shared" si="80"/>
        <v>0</v>
      </c>
      <c r="J120" s="351">
        <v>12556</v>
      </c>
      <c r="K120" s="211">
        <v>150</v>
      </c>
      <c r="L120" s="98" t="s">
        <v>37</v>
      </c>
      <c r="M120" s="215"/>
      <c r="N120" s="99">
        <f t="shared" si="67"/>
        <v>0</v>
      </c>
      <c r="O120" s="98" t="s">
        <v>37</v>
      </c>
      <c r="P120" s="215"/>
      <c r="Q120" s="99">
        <f t="shared" si="68"/>
        <v>0</v>
      </c>
      <c r="R120" s="98" t="s">
        <v>37</v>
      </c>
      <c r="S120" s="215"/>
      <c r="T120" s="99">
        <f t="shared" si="69"/>
        <v>0</v>
      </c>
      <c r="U120" s="98" t="s">
        <v>37</v>
      </c>
      <c r="V120" s="215"/>
      <c r="W120" s="99">
        <f t="shared" si="70"/>
        <v>0</v>
      </c>
      <c r="X120" s="98" t="s">
        <v>37</v>
      </c>
      <c r="Y120" s="215"/>
      <c r="Z120" s="99">
        <f t="shared" si="71"/>
        <v>0</v>
      </c>
      <c r="AA120" s="98" t="s">
        <v>37</v>
      </c>
      <c r="AB120" s="215"/>
      <c r="AC120" s="99">
        <f t="shared" si="72"/>
        <v>0</v>
      </c>
      <c r="AD120" s="98" t="s">
        <v>37</v>
      </c>
      <c r="AE120" s="215"/>
      <c r="AF120" s="99">
        <f t="shared" si="73"/>
        <v>0</v>
      </c>
      <c r="AG120" s="98" t="s">
        <v>37</v>
      </c>
      <c r="AH120" s="215"/>
      <c r="AI120" s="99">
        <f t="shared" si="74"/>
        <v>0</v>
      </c>
      <c r="AJ120" s="98" t="s">
        <v>37</v>
      </c>
      <c r="AK120" s="215"/>
      <c r="AL120" s="248">
        <f t="shared" si="75"/>
        <v>0</v>
      </c>
      <c r="AM120" s="73">
        <v>109</v>
      </c>
      <c r="AN120" s="74">
        <v>91</v>
      </c>
      <c r="AO120" s="75">
        <f t="shared" si="62"/>
        <v>13650</v>
      </c>
      <c r="AP120" s="73">
        <v>109</v>
      </c>
      <c r="AQ120" s="74">
        <v>4000</v>
      </c>
      <c r="AR120" s="92" t="e">
        <f>AQ120*#REF!</f>
        <v>#REF!</v>
      </c>
      <c r="AS120" s="73">
        <v>109</v>
      </c>
      <c r="AT120" s="74">
        <v>90</v>
      </c>
      <c r="AU120" s="74" t="e">
        <f>AT120*#REF!</f>
        <v>#REF!</v>
      </c>
      <c r="AV120" s="73">
        <v>109</v>
      </c>
      <c r="AW120" s="246">
        <v>565.42999999999995</v>
      </c>
      <c r="AX120" s="75" t="e">
        <f>AW120*#REF!</f>
        <v>#REF!</v>
      </c>
      <c r="AY120" s="93"/>
      <c r="AZ120" s="77">
        <f t="shared" si="63"/>
        <v>90</v>
      </c>
      <c r="BA120" s="77">
        <f t="shared" si="76"/>
        <v>1186.6075000000001</v>
      </c>
      <c r="BB120" s="77">
        <f t="shared" si="77"/>
        <v>328.21499999999997</v>
      </c>
      <c r="BC120" s="77">
        <f t="shared" si="78"/>
        <v>4000</v>
      </c>
      <c r="BD120" s="88"/>
      <c r="BE120" s="79">
        <f t="shared" si="81"/>
        <v>13500</v>
      </c>
      <c r="BF120" s="80">
        <f t="shared" si="81"/>
        <v>177991.125</v>
      </c>
      <c r="BG120" s="81">
        <f t="shared" si="81"/>
        <v>49232.249999999993</v>
      </c>
      <c r="BH120" s="342">
        <f t="shared" si="79"/>
        <v>328.21500000000015</v>
      </c>
      <c r="BI120" s="82"/>
    </row>
    <row r="121" spans="1:61" ht="60" x14ac:dyDescent="0.25">
      <c r="A121" s="137">
        <v>110</v>
      </c>
      <c r="B121" s="83" t="s">
        <v>248</v>
      </c>
      <c r="C121" s="84" t="s">
        <v>327</v>
      </c>
      <c r="D121" s="85" t="s">
        <v>328</v>
      </c>
      <c r="E121" s="86" t="s">
        <v>62</v>
      </c>
      <c r="F121" s="138"/>
      <c r="G121" s="64">
        <f t="shared" si="82"/>
        <v>0</v>
      </c>
      <c r="H121" s="243">
        <v>1227.52</v>
      </c>
      <c r="I121" s="244">
        <f t="shared" si="80"/>
        <v>0</v>
      </c>
      <c r="J121" s="351">
        <v>12556</v>
      </c>
      <c r="K121" s="211">
        <v>300</v>
      </c>
      <c r="L121" s="67">
        <v>66</v>
      </c>
      <c r="M121" s="99">
        <v>480</v>
      </c>
      <c r="N121" s="99">
        <f t="shared" si="67"/>
        <v>144000</v>
      </c>
      <c r="O121" s="67">
        <v>60</v>
      </c>
      <c r="P121" s="99">
        <v>115</v>
      </c>
      <c r="Q121" s="99">
        <f t="shared" si="68"/>
        <v>34500</v>
      </c>
      <c r="R121" s="98" t="s">
        <v>37</v>
      </c>
      <c r="S121" s="215"/>
      <c r="T121" s="99">
        <f t="shared" si="69"/>
        <v>0</v>
      </c>
      <c r="U121" s="98" t="s">
        <v>37</v>
      </c>
      <c r="V121" s="215"/>
      <c r="W121" s="99">
        <f t="shared" si="70"/>
        <v>0</v>
      </c>
      <c r="X121" s="98" t="s">
        <v>37</v>
      </c>
      <c r="Y121" s="215"/>
      <c r="Z121" s="99">
        <f t="shared" si="71"/>
        <v>0</v>
      </c>
      <c r="AA121" s="98" t="s">
        <v>37</v>
      </c>
      <c r="AB121" s="215"/>
      <c r="AC121" s="99">
        <f t="shared" si="72"/>
        <v>0</v>
      </c>
      <c r="AD121" s="98" t="s">
        <v>37</v>
      </c>
      <c r="AE121" s="215"/>
      <c r="AF121" s="99">
        <f t="shared" si="73"/>
        <v>0</v>
      </c>
      <c r="AG121" s="98" t="s">
        <v>37</v>
      </c>
      <c r="AH121" s="215"/>
      <c r="AI121" s="99">
        <f t="shared" si="74"/>
        <v>0</v>
      </c>
      <c r="AJ121" s="98" t="s">
        <v>37</v>
      </c>
      <c r="AK121" s="215"/>
      <c r="AL121" s="248">
        <f t="shared" si="75"/>
        <v>0</v>
      </c>
      <c r="AM121" s="73">
        <v>110</v>
      </c>
      <c r="AN121" s="74">
        <v>1680</v>
      </c>
      <c r="AO121" s="75">
        <f t="shared" si="62"/>
        <v>504000</v>
      </c>
      <c r="AP121" s="73">
        <v>110</v>
      </c>
      <c r="AQ121" s="74">
        <v>5000</v>
      </c>
      <c r="AR121" s="92" t="e">
        <f>AQ121*#REF!</f>
        <v>#REF!</v>
      </c>
      <c r="AS121" s="73">
        <v>110</v>
      </c>
      <c r="AT121" s="74">
        <v>1700</v>
      </c>
      <c r="AU121" s="74" t="e">
        <f>AT121*#REF!</f>
        <v>#REF!</v>
      </c>
      <c r="AV121" s="73">
        <v>110</v>
      </c>
      <c r="AW121" s="246">
        <v>1050.08</v>
      </c>
      <c r="AX121" s="75" t="e">
        <f>AW121*#REF!</f>
        <v>#REF!</v>
      </c>
      <c r="AY121" s="93"/>
      <c r="AZ121" s="77">
        <f t="shared" si="63"/>
        <v>115</v>
      </c>
      <c r="BA121" s="77">
        <f t="shared" si="76"/>
        <v>1670.8466666666666</v>
      </c>
      <c r="BB121" s="77">
        <f t="shared" si="77"/>
        <v>1365.04</v>
      </c>
      <c r="BC121" s="77">
        <f t="shared" si="78"/>
        <v>5000</v>
      </c>
      <c r="BD121" s="88"/>
      <c r="BE121" s="79">
        <f t="shared" ref="BE121:BG140" si="83">AZ121*$K121</f>
        <v>34500</v>
      </c>
      <c r="BF121" s="80">
        <f t="shared" si="83"/>
        <v>501254</v>
      </c>
      <c r="BG121" s="81">
        <f t="shared" si="83"/>
        <v>409512</v>
      </c>
      <c r="BH121" s="342">
        <f t="shared" si="79"/>
        <v>1227.52</v>
      </c>
      <c r="BI121" s="82"/>
    </row>
    <row r="122" spans="1:61" ht="60" x14ac:dyDescent="0.25">
      <c r="A122" s="137">
        <v>111</v>
      </c>
      <c r="B122" s="83" t="s">
        <v>248</v>
      </c>
      <c r="C122" s="84" t="s">
        <v>329</v>
      </c>
      <c r="D122" s="85" t="s">
        <v>330</v>
      </c>
      <c r="E122" s="86" t="s">
        <v>62</v>
      </c>
      <c r="F122" s="138"/>
      <c r="G122" s="64">
        <f t="shared" si="82"/>
        <v>0</v>
      </c>
      <c r="H122" s="243">
        <v>1979.39</v>
      </c>
      <c r="I122" s="244">
        <f t="shared" si="80"/>
        <v>0</v>
      </c>
      <c r="J122" s="351">
        <v>12556</v>
      </c>
      <c r="K122" s="211">
        <v>100</v>
      </c>
      <c r="L122" s="67">
        <v>67</v>
      </c>
      <c r="M122" s="99">
        <v>700</v>
      </c>
      <c r="N122" s="99">
        <f t="shared" si="67"/>
        <v>70000</v>
      </c>
      <c r="O122" s="98" t="s">
        <v>37</v>
      </c>
      <c r="P122" s="215"/>
      <c r="Q122" s="99">
        <f t="shared" si="68"/>
        <v>0</v>
      </c>
      <c r="R122" s="98" t="s">
        <v>37</v>
      </c>
      <c r="S122" s="215"/>
      <c r="T122" s="99">
        <f t="shared" si="69"/>
        <v>0</v>
      </c>
      <c r="U122" s="67" t="s">
        <v>331</v>
      </c>
      <c r="V122" s="99">
        <v>300</v>
      </c>
      <c r="W122" s="99">
        <f t="shared" si="70"/>
        <v>30000</v>
      </c>
      <c r="X122" s="98" t="s">
        <v>37</v>
      </c>
      <c r="Y122" s="215"/>
      <c r="Z122" s="99">
        <f t="shared" si="71"/>
        <v>0</v>
      </c>
      <c r="AA122" s="67">
        <v>61</v>
      </c>
      <c r="AB122" s="99">
        <v>646.23</v>
      </c>
      <c r="AC122" s="99">
        <f t="shared" si="72"/>
        <v>64623</v>
      </c>
      <c r="AD122" s="98" t="s">
        <v>37</v>
      </c>
      <c r="AE122" s="215"/>
      <c r="AF122" s="99">
        <f t="shared" si="73"/>
        <v>0</v>
      </c>
      <c r="AG122" s="98" t="s">
        <v>37</v>
      </c>
      <c r="AH122" s="215"/>
      <c r="AI122" s="99">
        <f t="shared" si="74"/>
        <v>0</v>
      </c>
      <c r="AJ122" s="67" t="s">
        <v>237</v>
      </c>
      <c r="AK122" s="99">
        <v>500</v>
      </c>
      <c r="AL122" s="248">
        <f t="shared" si="75"/>
        <v>50000</v>
      </c>
      <c r="AM122" s="73">
        <v>111</v>
      </c>
      <c r="AN122" s="74">
        <v>4480</v>
      </c>
      <c r="AO122" s="75">
        <f t="shared" si="62"/>
        <v>448000</v>
      </c>
      <c r="AP122" s="73">
        <v>111</v>
      </c>
      <c r="AQ122" s="74">
        <v>8000</v>
      </c>
      <c r="AR122" s="92" t="e">
        <f>AQ122*#REF!</f>
        <v>#REF!</v>
      </c>
      <c r="AS122" s="73">
        <v>111</v>
      </c>
      <c r="AT122" s="74">
        <v>4500</v>
      </c>
      <c r="AU122" s="74" t="e">
        <f>AT122*#REF!</f>
        <v>#REF!</v>
      </c>
      <c r="AV122" s="73">
        <v>111</v>
      </c>
      <c r="AW122" s="246">
        <v>1050.08</v>
      </c>
      <c r="AX122" s="75" t="e">
        <f>AW122*#REF!</f>
        <v>#REF!</v>
      </c>
      <c r="AY122" s="93"/>
      <c r="AZ122" s="77">
        <f t="shared" si="63"/>
        <v>300</v>
      </c>
      <c r="BA122" s="77">
        <f t="shared" si="76"/>
        <v>2522.0387499999997</v>
      </c>
      <c r="BB122" s="77">
        <f t="shared" si="77"/>
        <v>875.04</v>
      </c>
      <c r="BC122" s="77">
        <f t="shared" si="78"/>
        <v>8000</v>
      </c>
      <c r="BD122" s="88"/>
      <c r="BE122" s="79">
        <f t="shared" si="83"/>
        <v>30000</v>
      </c>
      <c r="BF122" s="80">
        <f t="shared" si="83"/>
        <v>252203.87499999997</v>
      </c>
      <c r="BG122" s="81">
        <f t="shared" si="83"/>
        <v>87504</v>
      </c>
      <c r="BH122" s="342">
        <f t="shared" si="79"/>
        <v>1979.3849999999995</v>
      </c>
      <c r="BI122" s="82"/>
    </row>
    <row r="123" spans="1:61" ht="48" x14ac:dyDescent="0.25">
      <c r="A123" s="137">
        <v>112</v>
      </c>
      <c r="B123" s="83" t="s">
        <v>248</v>
      </c>
      <c r="C123" s="84" t="s">
        <v>332</v>
      </c>
      <c r="D123" s="85" t="s">
        <v>333</v>
      </c>
      <c r="E123" s="86" t="s">
        <v>62</v>
      </c>
      <c r="F123" s="138"/>
      <c r="G123" s="64">
        <f t="shared" si="82"/>
        <v>0</v>
      </c>
      <c r="H123" s="243">
        <v>516.16999999999996</v>
      </c>
      <c r="I123" s="244">
        <f t="shared" si="80"/>
        <v>0</v>
      </c>
      <c r="J123" s="351">
        <v>12556</v>
      </c>
      <c r="K123" s="211">
        <v>90</v>
      </c>
      <c r="L123" s="98" t="s">
        <v>37</v>
      </c>
      <c r="M123" s="215"/>
      <c r="N123" s="99">
        <f t="shared" si="67"/>
        <v>0</v>
      </c>
      <c r="O123" s="98" t="s">
        <v>37</v>
      </c>
      <c r="P123" s="215"/>
      <c r="Q123" s="99">
        <f t="shared" si="68"/>
        <v>0</v>
      </c>
      <c r="R123" s="98" t="s">
        <v>37</v>
      </c>
      <c r="S123" s="215"/>
      <c r="T123" s="99">
        <f t="shared" si="69"/>
        <v>0</v>
      </c>
      <c r="U123" s="98" t="s">
        <v>37</v>
      </c>
      <c r="V123" s="215"/>
      <c r="W123" s="99">
        <f t="shared" si="70"/>
        <v>0</v>
      </c>
      <c r="X123" s="98" t="s">
        <v>37</v>
      </c>
      <c r="Y123" s="215"/>
      <c r="Z123" s="99">
        <f t="shared" si="71"/>
        <v>0</v>
      </c>
      <c r="AA123" s="98" t="s">
        <v>37</v>
      </c>
      <c r="AB123" s="215"/>
      <c r="AC123" s="99">
        <f t="shared" si="72"/>
        <v>0</v>
      </c>
      <c r="AD123" s="98" t="s">
        <v>37</v>
      </c>
      <c r="AE123" s="215"/>
      <c r="AF123" s="99">
        <f t="shared" si="73"/>
        <v>0</v>
      </c>
      <c r="AG123" s="98" t="s">
        <v>37</v>
      </c>
      <c r="AH123" s="215"/>
      <c r="AI123" s="99">
        <f t="shared" si="74"/>
        <v>0</v>
      </c>
      <c r="AJ123" s="98" t="s">
        <v>37</v>
      </c>
      <c r="AK123" s="215"/>
      <c r="AL123" s="248">
        <f t="shared" si="75"/>
        <v>0</v>
      </c>
      <c r="AM123" s="73">
        <v>112</v>
      </c>
      <c r="AN123" s="74">
        <v>770</v>
      </c>
      <c r="AO123" s="75">
        <f t="shared" si="62"/>
        <v>69300</v>
      </c>
      <c r="AP123" s="73">
        <v>112</v>
      </c>
      <c r="AQ123" s="74">
        <v>400</v>
      </c>
      <c r="AR123" s="92" t="e">
        <f>AQ123*#REF!</f>
        <v>#REF!</v>
      </c>
      <c r="AS123" s="73">
        <v>112</v>
      </c>
      <c r="AT123" s="74">
        <v>580</v>
      </c>
      <c r="AU123" s="74" t="e">
        <f>AT123*#REF!</f>
        <v>#REF!</v>
      </c>
      <c r="AV123" s="73">
        <v>112</v>
      </c>
      <c r="AW123" s="246">
        <v>452.34</v>
      </c>
      <c r="AX123" s="75" t="e">
        <f>AW123*#REF!</f>
        <v>#REF!</v>
      </c>
      <c r="AY123" s="93"/>
      <c r="AZ123" s="77">
        <f t="shared" si="63"/>
        <v>400</v>
      </c>
      <c r="BA123" s="77">
        <f t="shared" si="76"/>
        <v>550.58500000000004</v>
      </c>
      <c r="BB123" s="77">
        <f t="shared" si="77"/>
        <v>516.16999999999996</v>
      </c>
      <c r="BC123" s="77">
        <f t="shared" si="78"/>
        <v>770</v>
      </c>
      <c r="BD123" s="88"/>
      <c r="BE123" s="79">
        <f t="shared" si="83"/>
        <v>36000</v>
      </c>
      <c r="BF123" s="80">
        <f t="shared" si="83"/>
        <v>49552.65</v>
      </c>
      <c r="BG123" s="81">
        <f t="shared" si="83"/>
        <v>46455.299999999996</v>
      </c>
      <c r="BH123" s="342">
        <f t="shared" si="79"/>
        <v>516.17000000000007</v>
      </c>
      <c r="BI123" s="82"/>
    </row>
    <row r="124" spans="1:61" ht="48" x14ac:dyDescent="0.25">
      <c r="A124" s="137">
        <v>113</v>
      </c>
      <c r="B124" s="83" t="s">
        <v>248</v>
      </c>
      <c r="C124" s="84" t="s">
        <v>334</v>
      </c>
      <c r="D124" s="85" t="s">
        <v>335</v>
      </c>
      <c r="E124" s="86" t="s">
        <v>62</v>
      </c>
      <c r="F124" s="138"/>
      <c r="G124" s="64">
        <f t="shared" si="82"/>
        <v>0</v>
      </c>
      <c r="H124" s="243">
        <v>225.67</v>
      </c>
      <c r="I124" s="244">
        <f t="shared" si="80"/>
        <v>0</v>
      </c>
      <c r="J124" s="351">
        <v>12556</v>
      </c>
      <c r="K124" s="211">
        <v>220</v>
      </c>
      <c r="L124" s="98" t="s">
        <v>37</v>
      </c>
      <c r="M124" s="215"/>
      <c r="N124" s="99">
        <f t="shared" si="67"/>
        <v>0</v>
      </c>
      <c r="O124" s="98" t="s">
        <v>37</v>
      </c>
      <c r="P124" s="215"/>
      <c r="Q124" s="99">
        <f t="shared" si="68"/>
        <v>0</v>
      </c>
      <c r="R124" s="98" t="s">
        <v>37</v>
      </c>
      <c r="S124" s="215"/>
      <c r="T124" s="99">
        <f t="shared" si="69"/>
        <v>0</v>
      </c>
      <c r="U124" s="98" t="s">
        <v>37</v>
      </c>
      <c r="V124" s="215"/>
      <c r="W124" s="99">
        <f t="shared" si="70"/>
        <v>0</v>
      </c>
      <c r="X124" s="98" t="s">
        <v>37</v>
      </c>
      <c r="Y124" s="215"/>
      <c r="Z124" s="99">
        <f t="shared" si="71"/>
        <v>0</v>
      </c>
      <c r="AA124" s="98" t="s">
        <v>37</v>
      </c>
      <c r="AB124" s="215"/>
      <c r="AC124" s="99">
        <f t="shared" si="72"/>
        <v>0</v>
      </c>
      <c r="AD124" s="67">
        <v>30</v>
      </c>
      <c r="AE124" s="99">
        <v>73.12</v>
      </c>
      <c r="AF124" s="99">
        <f t="shared" si="73"/>
        <v>16086.400000000001</v>
      </c>
      <c r="AG124" s="98" t="s">
        <v>37</v>
      </c>
      <c r="AH124" s="215"/>
      <c r="AI124" s="99">
        <f t="shared" si="74"/>
        <v>0</v>
      </c>
      <c r="AJ124" s="98" t="s">
        <v>37</v>
      </c>
      <c r="AK124" s="215"/>
      <c r="AL124" s="248">
        <f t="shared" si="75"/>
        <v>0</v>
      </c>
      <c r="AM124" s="73">
        <v>113</v>
      </c>
      <c r="AN124" s="74">
        <v>252</v>
      </c>
      <c r="AO124" s="75">
        <f t="shared" si="62"/>
        <v>55440</v>
      </c>
      <c r="AP124" s="73">
        <v>113</v>
      </c>
      <c r="AQ124" s="74">
        <v>200</v>
      </c>
      <c r="AR124" s="92" t="e">
        <f>AQ124*#REF!</f>
        <v>#REF!</v>
      </c>
      <c r="AS124" s="73">
        <v>113</v>
      </c>
      <c r="AT124" s="74">
        <v>225</v>
      </c>
      <c r="AU124" s="74" t="e">
        <f>AT124*#REF!</f>
        <v>#REF!</v>
      </c>
      <c r="AV124" s="73">
        <v>113</v>
      </c>
      <c r="AW124" s="246">
        <v>452.34</v>
      </c>
      <c r="AX124" s="75" t="e">
        <f>AW124*#REF!</f>
        <v>#REF!</v>
      </c>
      <c r="AY124" s="93"/>
      <c r="AZ124" s="77">
        <f t="shared" si="63"/>
        <v>73.12</v>
      </c>
      <c r="BA124" s="77">
        <f t="shared" si="76"/>
        <v>240.49200000000002</v>
      </c>
      <c r="BB124" s="77">
        <f t="shared" si="77"/>
        <v>225</v>
      </c>
      <c r="BC124" s="77">
        <f t="shared" si="78"/>
        <v>452.34</v>
      </c>
      <c r="BD124" s="88"/>
      <c r="BE124" s="79">
        <f t="shared" si="83"/>
        <v>16086.400000000001</v>
      </c>
      <c r="BF124" s="80">
        <f t="shared" si="83"/>
        <v>52908.240000000005</v>
      </c>
      <c r="BG124" s="81">
        <f t="shared" si="83"/>
        <v>49500</v>
      </c>
      <c r="BH124" s="342">
        <f t="shared" si="79"/>
        <v>225.66666666666671</v>
      </c>
      <c r="BI124" s="82"/>
    </row>
    <row r="125" spans="1:61" ht="48" x14ac:dyDescent="0.25">
      <c r="A125" s="137">
        <v>114</v>
      </c>
      <c r="B125" s="83" t="s">
        <v>248</v>
      </c>
      <c r="C125" s="84" t="s">
        <v>336</v>
      </c>
      <c r="D125" s="85" t="s">
        <v>337</v>
      </c>
      <c r="E125" s="86" t="s">
        <v>62</v>
      </c>
      <c r="F125" s="138"/>
      <c r="G125" s="64">
        <f t="shared" si="82"/>
        <v>0</v>
      </c>
      <c r="H125" s="243">
        <v>201.33</v>
      </c>
      <c r="I125" s="244">
        <f t="shared" si="80"/>
        <v>0</v>
      </c>
      <c r="J125" s="351">
        <v>12556</v>
      </c>
      <c r="K125" s="211">
        <v>860</v>
      </c>
      <c r="L125" s="98" t="s">
        <v>37</v>
      </c>
      <c r="M125" s="215"/>
      <c r="N125" s="99">
        <f t="shared" si="67"/>
        <v>0</v>
      </c>
      <c r="O125" s="98" t="s">
        <v>37</v>
      </c>
      <c r="P125" s="215"/>
      <c r="Q125" s="99">
        <f t="shared" si="68"/>
        <v>0</v>
      </c>
      <c r="R125" s="98" t="s">
        <v>37</v>
      </c>
      <c r="S125" s="215"/>
      <c r="T125" s="99">
        <f t="shared" si="69"/>
        <v>0</v>
      </c>
      <c r="U125" s="98" t="s">
        <v>37</v>
      </c>
      <c r="V125" s="215"/>
      <c r="W125" s="99">
        <f t="shared" si="70"/>
        <v>0</v>
      </c>
      <c r="X125" s="98" t="s">
        <v>37</v>
      </c>
      <c r="Y125" s="215"/>
      <c r="Z125" s="99">
        <f t="shared" si="71"/>
        <v>0</v>
      </c>
      <c r="AA125" s="98" t="s">
        <v>37</v>
      </c>
      <c r="AB125" s="215"/>
      <c r="AC125" s="99">
        <f t="shared" si="72"/>
        <v>0</v>
      </c>
      <c r="AD125" s="67">
        <v>31</v>
      </c>
      <c r="AE125" s="99">
        <v>41.78</v>
      </c>
      <c r="AF125" s="99">
        <f t="shared" si="73"/>
        <v>35930.800000000003</v>
      </c>
      <c r="AG125" s="98" t="s">
        <v>37</v>
      </c>
      <c r="AH125" s="215"/>
      <c r="AI125" s="99">
        <f t="shared" si="74"/>
        <v>0</v>
      </c>
      <c r="AJ125" s="98" t="s">
        <v>37</v>
      </c>
      <c r="AK125" s="215"/>
      <c r="AL125" s="248">
        <f t="shared" si="75"/>
        <v>0</v>
      </c>
      <c r="AM125" s="73">
        <v>114</v>
      </c>
      <c r="AN125" s="74">
        <v>154</v>
      </c>
      <c r="AO125" s="75">
        <f t="shared" si="62"/>
        <v>132440</v>
      </c>
      <c r="AP125" s="73">
        <v>114</v>
      </c>
      <c r="AQ125" s="74">
        <v>250</v>
      </c>
      <c r="AR125" s="92" t="e">
        <f>AQ125*#REF!</f>
        <v>#REF!</v>
      </c>
      <c r="AS125" s="73">
        <v>114</v>
      </c>
      <c r="AT125" s="74">
        <v>200</v>
      </c>
      <c r="AU125" s="74" t="e">
        <f>AT125*#REF!</f>
        <v>#REF!</v>
      </c>
      <c r="AV125" s="73">
        <v>114</v>
      </c>
      <c r="AW125" s="246">
        <v>452.34</v>
      </c>
      <c r="AX125" s="75" t="e">
        <f>AW125*#REF!</f>
        <v>#REF!</v>
      </c>
      <c r="AY125" s="93"/>
      <c r="AZ125" s="77">
        <f t="shared" si="63"/>
        <v>41.78</v>
      </c>
      <c r="BA125" s="77">
        <f t="shared" si="76"/>
        <v>219.62399999999997</v>
      </c>
      <c r="BB125" s="77">
        <f t="shared" si="77"/>
        <v>200</v>
      </c>
      <c r="BC125" s="77">
        <f t="shared" si="78"/>
        <v>452.34</v>
      </c>
      <c r="BD125" s="88"/>
      <c r="BE125" s="79">
        <f t="shared" si="83"/>
        <v>35930.800000000003</v>
      </c>
      <c r="BF125" s="80">
        <f t="shared" si="83"/>
        <v>188876.63999999998</v>
      </c>
      <c r="BG125" s="81">
        <f t="shared" si="83"/>
        <v>172000</v>
      </c>
      <c r="BH125" s="342">
        <f t="shared" si="79"/>
        <v>201.33333333333334</v>
      </c>
      <c r="BI125" s="82"/>
    </row>
    <row r="126" spans="1:61" ht="48" x14ac:dyDescent="0.25">
      <c r="A126" s="137">
        <v>115</v>
      </c>
      <c r="B126" s="83" t="s">
        <v>248</v>
      </c>
      <c r="C126" s="84" t="s">
        <v>338</v>
      </c>
      <c r="D126" s="85" t="s">
        <v>339</v>
      </c>
      <c r="E126" s="86" t="s">
        <v>62</v>
      </c>
      <c r="F126" s="138"/>
      <c r="G126" s="64">
        <f t="shared" si="82"/>
        <v>0</v>
      </c>
      <c r="H126" s="243">
        <v>185.33</v>
      </c>
      <c r="I126" s="244">
        <f t="shared" si="80"/>
        <v>0</v>
      </c>
      <c r="J126" s="351">
        <v>12556</v>
      </c>
      <c r="K126" s="211">
        <v>1400</v>
      </c>
      <c r="L126" s="98" t="s">
        <v>37</v>
      </c>
      <c r="M126" s="215"/>
      <c r="N126" s="99">
        <f t="shared" si="67"/>
        <v>0</v>
      </c>
      <c r="O126" s="98" t="s">
        <v>37</v>
      </c>
      <c r="P126" s="215"/>
      <c r="Q126" s="99">
        <f t="shared" si="68"/>
        <v>0</v>
      </c>
      <c r="R126" s="98" t="s">
        <v>37</v>
      </c>
      <c r="S126" s="215"/>
      <c r="T126" s="99">
        <f t="shared" si="69"/>
        <v>0</v>
      </c>
      <c r="U126" s="98" t="s">
        <v>37</v>
      </c>
      <c r="V126" s="215"/>
      <c r="W126" s="99">
        <f t="shared" si="70"/>
        <v>0</v>
      </c>
      <c r="X126" s="98" t="s">
        <v>37</v>
      </c>
      <c r="Y126" s="215"/>
      <c r="Z126" s="99">
        <f t="shared" si="71"/>
        <v>0</v>
      </c>
      <c r="AA126" s="98" t="s">
        <v>37</v>
      </c>
      <c r="AB126" s="215"/>
      <c r="AC126" s="99">
        <f t="shared" si="72"/>
        <v>0</v>
      </c>
      <c r="AD126" s="67">
        <v>33</v>
      </c>
      <c r="AE126" s="99">
        <v>78.34</v>
      </c>
      <c r="AF126" s="99">
        <f t="shared" si="73"/>
        <v>109676</v>
      </c>
      <c r="AG126" s="98" t="s">
        <v>37</v>
      </c>
      <c r="AH126" s="215"/>
      <c r="AI126" s="99">
        <f t="shared" si="74"/>
        <v>0</v>
      </c>
      <c r="AJ126" s="98" t="s">
        <v>37</v>
      </c>
      <c r="AK126" s="215"/>
      <c r="AL126" s="248">
        <f t="shared" si="75"/>
        <v>0</v>
      </c>
      <c r="AM126" s="73">
        <v>115</v>
      </c>
      <c r="AN126" s="74">
        <v>126</v>
      </c>
      <c r="AO126" s="75">
        <f t="shared" si="62"/>
        <v>176400</v>
      </c>
      <c r="AP126" s="73">
        <v>115</v>
      </c>
      <c r="AQ126" s="74">
        <v>300</v>
      </c>
      <c r="AR126" s="92" t="e">
        <f>AQ126*#REF!</f>
        <v>#REF!</v>
      </c>
      <c r="AS126" s="73">
        <v>115</v>
      </c>
      <c r="AT126" s="74">
        <v>130</v>
      </c>
      <c r="AU126" s="74" t="e">
        <f>AT126*#REF!</f>
        <v>#REF!</v>
      </c>
      <c r="AV126" s="73">
        <v>115</v>
      </c>
      <c r="AW126" s="246">
        <v>452.34</v>
      </c>
      <c r="AX126" s="75" t="e">
        <f>AW126*#REF!</f>
        <v>#REF!</v>
      </c>
      <c r="AY126" s="93"/>
      <c r="AZ126" s="77">
        <f t="shared" si="63"/>
        <v>78.34</v>
      </c>
      <c r="BA126" s="77">
        <f t="shared" si="76"/>
        <v>217.33600000000001</v>
      </c>
      <c r="BB126" s="77">
        <f t="shared" si="77"/>
        <v>130</v>
      </c>
      <c r="BC126" s="77">
        <f t="shared" si="78"/>
        <v>452.34</v>
      </c>
      <c r="BD126" s="88"/>
      <c r="BE126" s="79">
        <f t="shared" si="83"/>
        <v>109676</v>
      </c>
      <c r="BF126" s="80">
        <f t="shared" si="83"/>
        <v>304270.40000000002</v>
      </c>
      <c r="BG126" s="81">
        <f t="shared" si="83"/>
        <v>182000</v>
      </c>
      <c r="BH126" s="342">
        <f t="shared" si="79"/>
        <v>185.33333333333337</v>
      </c>
      <c r="BI126" s="82"/>
    </row>
    <row r="127" spans="1:61" ht="48" x14ac:dyDescent="0.25">
      <c r="A127" s="137">
        <v>116</v>
      </c>
      <c r="B127" s="83" t="s">
        <v>248</v>
      </c>
      <c r="C127" s="97" t="s">
        <v>340</v>
      </c>
      <c r="D127" s="85" t="s">
        <v>341</v>
      </c>
      <c r="E127" s="86" t="s">
        <v>62</v>
      </c>
      <c r="F127" s="138"/>
      <c r="G127" s="64">
        <f t="shared" si="82"/>
        <v>0</v>
      </c>
      <c r="H127" s="243">
        <v>88.14</v>
      </c>
      <c r="I127" s="244">
        <f t="shared" si="80"/>
        <v>0</v>
      </c>
      <c r="J127" s="351">
        <v>12556</v>
      </c>
      <c r="K127" s="211">
        <v>2500</v>
      </c>
      <c r="L127" s="98" t="s">
        <v>37</v>
      </c>
      <c r="M127" s="215"/>
      <c r="N127" s="99">
        <f t="shared" si="67"/>
        <v>0</v>
      </c>
      <c r="O127" s="67">
        <v>51</v>
      </c>
      <c r="P127" s="99">
        <v>35</v>
      </c>
      <c r="Q127" s="99">
        <f t="shared" si="68"/>
        <v>87500</v>
      </c>
      <c r="R127" s="98" t="s">
        <v>37</v>
      </c>
      <c r="S127" s="215"/>
      <c r="T127" s="99">
        <f t="shared" si="69"/>
        <v>0</v>
      </c>
      <c r="U127" s="67" t="s">
        <v>342</v>
      </c>
      <c r="V127" s="99">
        <v>30</v>
      </c>
      <c r="W127" s="99">
        <f t="shared" si="70"/>
        <v>75000</v>
      </c>
      <c r="X127" s="67">
        <v>65</v>
      </c>
      <c r="Y127" s="99">
        <v>30</v>
      </c>
      <c r="Z127" s="99">
        <f t="shared" si="71"/>
        <v>75000</v>
      </c>
      <c r="AA127" s="98" t="s">
        <v>37</v>
      </c>
      <c r="AB127" s="215"/>
      <c r="AC127" s="99">
        <f t="shared" si="72"/>
        <v>0</v>
      </c>
      <c r="AD127" s="67">
        <v>34</v>
      </c>
      <c r="AE127" s="99">
        <v>62.67</v>
      </c>
      <c r="AF127" s="99">
        <f t="shared" si="73"/>
        <v>156675</v>
      </c>
      <c r="AG127" s="67">
        <v>183</v>
      </c>
      <c r="AH127" s="99">
        <v>43.41</v>
      </c>
      <c r="AI127" s="99">
        <f t="shared" si="74"/>
        <v>108524.99999999999</v>
      </c>
      <c r="AJ127" s="67" t="s">
        <v>343</v>
      </c>
      <c r="AK127" s="99">
        <v>60</v>
      </c>
      <c r="AL127" s="248">
        <f t="shared" si="75"/>
        <v>150000</v>
      </c>
      <c r="AM127" s="73">
        <v>116</v>
      </c>
      <c r="AN127" s="74">
        <v>84</v>
      </c>
      <c r="AO127" s="75">
        <f t="shared" si="62"/>
        <v>210000</v>
      </c>
      <c r="AP127" s="73">
        <v>116</v>
      </c>
      <c r="AQ127" s="74">
        <v>300</v>
      </c>
      <c r="AR127" s="92" t="e">
        <f>AQ127*#REF!</f>
        <v>#REF!</v>
      </c>
      <c r="AS127" s="73">
        <v>116</v>
      </c>
      <c r="AT127" s="74">
        <v>90</v>
      </c>
      <c r="AU127" s="74" t="e">
        <f>AT127*#REF!</f>
        <v>#REF!</v>
      </c>
      <c r="AV127" s="73">
        <v>116</v>
      </c>
      <c r="AW127" s="246">
        <v>452.34</v>
      </c>
      <c r="AX127" s="75" t="e">
        <f>AW127*#REF!</f>
        <v>#REF!</v>
      </c>
      <c r="AY127" s="93"/>
      <c r="AZ127" s="77">
        <f t="shared" si="63"/>
        <v>30</v>
      </c>
      <c r="BA127" s="77">
        <f t="shared" si="76"/>
        <v>118.74199999999999</v>
      </c>
      <c r="BB127" s="77">
        <f t="shared" si="77"/>
        <v>61.335000000000001</v>
      </c>
      <c r="BC127" s="77">
        <f t="shared" si="78"/>
        <v>452.34</v>
      </c>
      <c r="BD127" s="88"/>
      <c r="BE127" s="79">
        <f t="shared" si="83"/>
        <v>75000</v>
      </c>
      <c r="BF127" s="80">
        <f t="shared" si="83"/>
        <v>296855</v>
      </c>
      <c r="BG127" s="81">
        <f t="shared" si="83"/>
        <v>153337.5</v>
      </c>
      <c r="BH127" s="342">
        <f t="shared" si="79"/>
        <v>88.135000000000019</v>
      </c>
      <c r="BI127" s="82"/>
    </row>
    <row r="128" spans="1:61" ht="48" x14ac:dyDescent="0.25">
      <c r="A128" s="137">
        <v>117</v>
      </c>
      <c r="B128" s="83" t="s">
        <v>248</v>
      </c>
      <c r="C128" s="84" t="s">
        <v>344</v>
      </c>
      <c r="D128" s="85" t="s">
        <v>345</v>
      </c>
      <c r="E128" s="86" t="s">
        <v>62</v>
      </c>
      <c r="F128" s="138"/>
      <c r="G128" s="64">
        <f t="shared" si="82"/>
        <v>0</v>
      </c>
      <c r="H128" s="243">
        <v>166</v>
      </c>
      <c r="I128" s="244">
        <f t="shared" si="80"/>
        <v>0</v>
      </c>
      <c r="J128" s="351">
        <v>12556</v>
      </c>
      <c r="K128" s="211">
        <v>600</v>
      </c>
      <c r="L128" s="98" t="s">
        <v>37</v>
      </c>
      <c r="M128" s="215"/>
      <c r="N128" s="99">
        <f t="shared" si="67"/>
        <v>0</v>
      </c>
      <c r="O128" s="67">
        <v>52</v>
      </c>
      <c r="P128" s="99">
        <v>26</v>
      </c>
      <c r="Q128" s="99">
        <f t="shared" si="68"/>
        <v>15600</v>
      </c>
      <c r="R128" s="98" t="s">
        <v>37</v>
      </c>
      <c r="S128" s="215"/>
      <c r="T128" s="99">
        <f t="shared" si="69"/>
        <v>0</v>
      </c>
      <c r="U128" s="98" t="s">
        <v>37</v>
      </c>
      <c r="V128" s="215"/>
      <c r="W128" s="99">
        <f t="shared" si="70"/>
        <v>0</v>
      </c>
      <c r="X128" s="98" t="s">
        <v>37</v>
      </c>
      <c r="Y128" s="215"/>
      <c r="Z128" s="99">
        <f t="shared" si="71"/>
        <v>0</v>
      </c>
      <c r="AA128" s="98" t="s">
        <v>37</v>
      </c>
      <c r="AB128" s="215"/>
      <c r="AC128" s="99">
        <f t="shared" si="72"/>
        <v>0</v>
      </c>
      <c r="AD128" s="98" t="s">
        <v>37</v>
      </c>
      <c r="AE128" s="215"/>
      <c r="AF128" s="99">
        <f t="shared" si="73"/>
        <v>0</v>
      </c>
      <c r="AG128" s="98" t="s">
        <v>37</v>
      </c>
      <c r="AH128" s="215"/>
      <c r="AI128" s="99">
        <f t="shared" si="74"/>
        <v>0</v>
      </c>
      <c r="AJ128" s="98" t="s">
        <v>37</v>
      </c>
      <c r="AK128" s="215"/>
      <c r="AL128" s="248">
        <f t="shared" si="75"/>
        <v>0</v>
      </c>
      <c r="AM128" s="73">
        <v>117</v>
      </c>
      <c r="AN128" s="74">
        <v>98</v>
      </c>
      <c r="AO128" s="75">
        <f t="shared" si="62"/>
        <v>58800</v>
      </c>
      <c r="AP128" s="73">
        <v>117</v>
      </c>
      <c r="AQ128" s="74">
        <v>300</v>
      </c>
      <c r="AR128" s="92" t="e">
        <f>AQ128*#REF!</f>
        <v>#REF!</v>
      </c>
      <c r="AS128" s="73">
        <v>117</v>
      </c>
      <c r="AT128" s="74">
        <v>100</v>
      </c>
      <c r="AU128" s="74" t="e">
        <f>AT128*#REF!</f>
        <v>#REF!</v>
      </c>
      <c r="AV128" s="73">
        <v>117</v>
      </c>
      <c r="AW128" s="246">
        <v>452.34</v>
      </c>
      <c r="AX128" s="75" t="e">
        <f>AW128*#REF!</f>
        <v>#REF!</v>
      </c>
      <c r="AY128" s="93"/>
      <c r="AZ128" s="77">
        <f t="shared" si="63"/>
        <v>26</v>
      </c>
      <c r="BA128" s="77">
        <f t="shared" si="76"/>
        <v>195.26799999999997</v>
      </c>
      <c r="BB128" s="77">
        <f t="shared" si="77"/>
        <v>100</v>
      </c>
      <c r="BC128" s="77">
        <f t="shared" si="78"/>
        <v>452.34</v>
      </c>
      <c r="BD128" s="88"/>
      <c r="BE128" s="79">
        <f t="shared" si="83"/>
        <v>15600</v>
      </c>
      <c r="BF128" s="80">
        <f t="shared" si="83"/>
        <v>117160.79999999999</v>
      </c>
      <c r="BG128" s="81">
        <f t="shared" si="83"/>
        <v>60000</v>
      </c>
      <c r="BH128" s="342">
        <f t="shared" si="79"/>
        <v>166</v>
      </c>
      <c r="BI128" s="82"/>
    </row>
    <row r="129" spans="1:61" ht="36" x14ac:dyDescent="0.25">
      <c r="A129" s="137">
        <v>118</v>
      </c>
      <c r="B129" s="96" t="s">
        <v>248</v>
      </c>
      <c r="C129" s="84" t="s">
        <v>346</v>
      </c>
      <c r="D129" s="85" t="s">
        <v>347</v>
      </c>
      <c r="E129" s="86" t="s">
        <v>62</v>
      </c>
      <c r="F129" s="138"/>
      <c r="G129" s="64">
        <f t="shared" si="82"/>
        <v>0</v>
      </c>
      <c r="H129" s="243">
        <v>209.67</v>
      </c>
      <c r="I129" s="244">
        <f t="shared" si="80"/>
        <v>0</v>
      </c>
      <c r="J129" s="351">
        <v>12556</v>
      </c>
      <c r="K129" s="211">
        <v>1500</v>
      </c>
      <c r="L129" s="98" t="s">
        <v>37</v>
      </c>
      <c r="M129" s="215"/>
      <c r="N129" s="99">
        <f t="shared" si="67"/>
        <v>0</v>
      </c>
      <c r="O129" s="98" t="s">
        <v>37</v>
      </c>
      <c r="P129" s="215"/>
      <c r="Q129" s="99">
        <f t="shared" si="68"/>
        <v>0</v>
      </c>
      <c r="R129" s="98" t="s">
        <v>37</v>
      </c>
      <c r="S129" s="215"/>
      <c r="T129" s="99">
        <f t="shared" si="69"/>
        <v>0</v>
      </c>
      <c r="U129" s="98" t="s">
        <v>37</v>
      </c>
      <c r="V129" s="215"/>
      <c r="W129" s="99">
        <f t="shared" si="70"/>
        <v>0</v>
      </c>
      <c r="X129" s="98" t="s">
        <v>37</v>
      </c>
      <c r="Y129" s="215"/>
      <c r="Z129" s="99">
        <f t="shared" si="71"/>
        <v>0</v>
      </c>
      <c r="AA129" s="98" t="s">
        <v>37</v>
      </c>
      <c r="AB129" s="215"/>
      <c r="AC129" s="99">
        <f t="shared" si="72"/>
        <v>0</v>
      </c>
      <c r="AD129" s="98" t="s">
        <v>37</v>
      </c>
      <c r="AE129" s="215"/>
      <c r="AF129" s="99">
        <f t="shared" si="73"/>
        <v>0</v>
      </c>
      <c r="AG129" s="67">
        <v>184</v>
      </c>
      <c r="AH129" s="99">
        <v>36.54</v>
      </c>
      <c r="AI129" s="99">
        <f t="shared" si="74"/>
        <v>54810</v>
      </c>
      <c r="AJ129" s="98" t="s">
        <v>37</v>
      </c>
      <c r="AK129" s="215"/>
      <c r="AL129" s="248">
        <f t="shared" si="75"/>
        <v>0</v>
      </c>
      <c r="AM129" s="73">
        <v>118</v>
      </c>
      <c r="AN129" s="74">
        <v>119</v>
      </c>
      <c r="AO129" s="75">
        <f t="shared" si="62"/>
        <v>178500</v>
      </c>
      <c r="AP129" s="73">
        <v>118</v>
      </c>
      <c r="AQ129" s="74">
        <v>300</v>
      </c>
      <c r="AR129" s="92" t="e">
        <f>AQ129*#REF!</f>
        <v>#REF!</v>
      </c>
      <c r="AS129" s="73">
        <v>118</v>
      </c>
      <c r="AT129" s="74">
        <v>210</v>
      </c>
      <c r="AU129" s="74" t="e">
        <f>AT129*#REF!</f>
        <v>#REF!</v>
      </c>
      <c r="AV129" s="73">
        <v>118</v>
      </c>
      <c r="AW129" s="246">
        <v>452.34</v>
      </c>
      <c r="AX129" s="75" t="e">
        <f>AW129*#REF!</f>
        <v>#REF!</v>
      </c>
      <c r="AY129" s="93"/>
      <c r="AZ129" s="77">
        <f t="shared" si="63"/>
        <v>36.54</v>
      </c>
      <c r="BA129" s="77">
        <f t="shared" si="76"/>
        <v>223.57599999999996</v>
      </c>
      <c r="BB129" s="77">
        <f t="shared" si="77"/>
        <v>210</v>
      </c>
      <c r="BC129" s="77">
        <f t="shared" si="78"/>
        <v>452.34</v>
      </c>
      <c r="BD129" s="88"/>
      <c r="BE129" s="79">
        <f t="shared" si="83"/>
        <v>54810</v>
      </c>
      <c r="BF129" s="80">
        <f t="shared" si="83"/>
        <v>335363.99999999994</v>
      </c>
      <c r="BG129" s="81">
        <f t="shared" si="83"/>
        <v>315000</v>
      </c>
      <c r="BH129" s="342">
        <f t="shared" si="79"/>
        <v>209.66666666666666</v>
      </c>
      <c r="BI129" s="82"/>
    </row>
    <row r="130" spans="1:61" ht="144" x14ac:dyDescent="0.25">
      <c r="A130" s="137">
        <v>119</v>
      </c>
      <c r="B130" s="96" t="s">
        <v>248</v>
      </c>
      <c r="C130" s="84" t="s">
        <v>348</v>
      </c>
      <c r="D130" s="85" t="s">
        <v>349</v>
      </c>
      <c r="E130" s="86" t="s">
        <v>62</v>
      </c>
      <c r="F130" s="138"/>
      <c r="G130" s="64">
        <f t="shared" si="82"/>
        <v>0</v>
      </c>
      <c r="H130" s="243">
        <v>8566.3700000000008</v>
      </c>
      <c r="I130" s="244">
        <f t="shared" si="80"/>
        <v>0</v>
      </c>
      <c r="J130" s="351">
        <v>12556</v>
      </c>
      <c r="K130" s="211">
        <v>50</v>
      </c>
      <c r="L130" s="98" t="s">
        <v>37</v>
      </c>
      <c r="M130" s="215"/>
      <c r="N130" s="99">
        <f>M130*K130</f>
        <v>0</v>
      </c>
      <c r="O130" s="251">
        <v>56</v>
      </c>
      <c r="P130" s="252">
        <v>750</v>
      </c>
      <c r="Q130" s="99">
        <f t="shared" si="68"/>
        <v>37500</v>
      </c>
      <c r="R130" s="98" t="s">
        <v>37</v>
      </c>
      <c r="S130" s="215"/>
      <c r="T130" s="99">
        <f t="shared" si="69"/>
        <v>0</v>
      </c>
      <c r="U130" s="98" t="s">
        <v>37</v>
      </c>
      <c r="V130" s="215"/>
      <c r="W130" s="99">
        <f t="shared" si="70"/>
        <v>0</v>
      </c>
      <c r="X130" s="251">
        <v>38</v>
      </c>
      <c r="Y130" s="252">
        <v>1100</v>
      </c>
      <c r="Z130" s="99">
        <f t="shared" si="71"/>
        <v>55000</v>
      </c>
      <c r="AA130" s="251">
        <v>57</v>
      </c>
      <c r="AB130" s="252">
        <v>1500</v>
      </c>
      <c r="AC130" s="99">
        <f t="shared" si="72"/>
        <v>75000</v>
      </c>
      <c r="AD130" s="98" t="s">
        <v>37</v>
      </c>
      <c r="AE130" s="215"/>
      <c r="AF130" s="99">
        <f t="shared" si="73"/>
        <v>0</v>
      </c>
      <c r="AG130" s="98" t="s">
        <v>37</v>
      </c>
      <c r="AH130" s="99"/>
      <c r="AI130" s="99">
        <f t="shared" si="74"/>
        <v>0</v>
      </c>
      <c r="AJ130" s="98" t="s">
        <v>37</v>
      </c>
      <c r="AK130" s="215"/>
      <c r="AL130" s="248">
        <f t="shared" si="75"/>
        <v>0</v>
      </c>
      <c r="AM130" s="73">
        <v>119</v>
      </c>
      <c r="AN130" s="74">
        <v>16800</v>
      </c>
      <c r="AO130" s="75">
        <f t="shared" si="62"/>
        <v>840000</v>
      </c>
      <c r="AP130" s="73">
        <v>119</v>
      </c>
      <c r="AQ130" s="74">
        <v>12000</v>
      </c>
      <c r="AR130" s="92" t="e">
        <f>AQ130*#REF!</f>
        <v>#REF!</v>
      </c>
      <c r="AS130" s="73">
        <v>119</v>
      </c>
      <c r="AT130" s="74">
        <v>14500</v>
      </c>
      <c r="AU130" s="74" t="e">
        <f>AT130*#REF!</f>
        <v>#REF!</v>
      </c>
      <c r="AV130" s="73">
        <v>119</v>
      </c>
      <c r="AW130" s="246">
        <v>13731.83</v>
      </c>
      <c r="AX130" s="75" t="e">
        <f>AW130*#REF!</f>
        <v>#REF!</v>
      </c>
      <c r="AY130" s="93"/>
      <c r="AZ130" s="77">
        <f t="shared" si="63"/>
        <v>750</v>
      </c>
      <c r="BA130" s="77">
        <f t="shared" si="76"/>
        <v>8625.9757142857143</v>
      </c>
      <c r="BB130" s="77">
        <f t="shared" si="77"/>
        <v>12000</v>
      </c>
      <c r="BC130" s="77">
        <f t="shared" si="78"/>
        <v>16800</v>
      </c>
      <c r="BD130" s="88"/>
      <c r="BE130" s="79">
        <f t="shared" si="83"/>
        <v>37500</v>
      </c>
      <c r="BF130" s="80">
        <f t="shared" si="83"/>
        <v>431298.78571428574</v>
      </c>
      <c r="BG130" s="81">
        <f t="shared" si="83"/>
        <v>600000</v>
      </c>
      <c r="BH130" s="342">
        <f t="shared" si="79"/>
        <v>8566.366</v>
      </c>
      <c r="BI130" s="82"/>
    </row>
    <row r="131" spans="1:61" ht="132" x14ac:dyDescent="0.25">
      <c r="A131" s="137">
        <v>120</v>
      </c>
      <c r="B131" s="96" t="s">
        <v>248</v>
      </c>
      <c r="C131" s="84" t="s">
        <v>350</v>
      </c>
      <c r="D131" s="85" t="s">
        <v>351</v>
      </c>
      <c r="E131" s="86" t="s">
        <v>62</v>
      </c>
      <c r="F131" s="138"/>
      <c r="G131" s="64">
        <f t="shared" si="82"/>
        <v>0</v>
      </c>
      <c r="H131" s="243">
        <v>4183.33</v>
      </c>
      <c r="I131" s="244">
        <f t="shared" si="80"/>
        <v>0</v>
      </c>
      <c r="J131" s="351">
        <v>12556</v>
      </c>
      <c r="K131" s="211">
        <v>150</v>
      </c>
      <c r="L131" s="98" t="s">
        <v>37</v>
      </c>
      <c r="M131" s="215"/>
      <c r="N131" s="99">
        <f>M131*K131</f>
        <v>0</v>
      </c>
      <c r="O131" s="251">
        <v>55</v>
      </c>
      <c r="P131" s="252">
        <v>750</v>
      </c>
      <c r="Q131" s="99">
        <f t="shared" si="68"/>
        <v>112500</v>
      </c>
      <c r="R131" s="98" t="s">
        <v>37</v>
      </c>
      <c r="S131" s="215"/>
      <c r="T131" s="99">
        <f t="shared" si="69"/>
        <v>0</v>
      </c>
      <c r="U131" s="251" t="s">
        <v>304</v>
      </c>
      <c r="V131" s="252">
        <v>500</v>
      </c>
      <c r="W131" s="99">
        <f t="shared" si="70"/>
        <v>75000</v>
      </c>
      <c r="X131" s="251">
        <v>37</v>
      </c>
      <c r="Y131" s="252">
        <v>1100</v>
      </c>
      <c r="Z131" s="99">
        <f t="shared" si="71"/>
        <v>165000</v>
      </c>
      <c r="AA131" s="98" t="s">
        <v>37</v>
      </c>
      <c r="AB131" s="215"/>
      <c r="AC131" s="99">
        <f t="shared" si="72"/>
        <v>0</v>
      </c>
      <c r="AD131" s="98" t="s">
        <v>37</v>
      </c>
      <c r="AE131" s="215"/>
      <c r="AF131" s="99">
        <f t="shared" si="73"/>
        <v>0</v>
      </c>
      <c r="AG131" s="98" t="s">
        <v>37</v>
      </c>
      <c r="AH131" s="99"/>
      <c r="AI131" s="99">
        <f t="shared" si="74"/>
        <v>0</v>
      </c>
      <c r="AJ131" s="251" t="s">
        <v>322</v>
      </c>
      <c r="AK131" s="252">
        <v>1200</v>
      </c>
      <c r="AL131" s="248">
        <f t="shared" si="75"/>
        <v>180000</v>
      </c>
      <c r="AM131" s="73">
        <v>120</v>
      </c>
      <c r="AN131" s="74">
        <v>9100</v>
      </c>
      <c r="AO131" s="75">
        <f t="shared" si="62"/>
        <v>1365000</v>
      </c>
      <c r="AP131" s="73">
        <v>120</v>
      </c>
      <c r="AQ131" s="74">
        <v>5600</v>
      </c>
      <c r="AR131" s="92" t="e">
        <f>AQ131*#REF!</f>
        <v>#REF!</v>
      </c>
      <c r="AS131" s="73">
        <v>120</v>
      </c>
      <c r="AT131" s="74">
        <v>7350</v>
      </c>
      <c r="AU131" s="74" t="e">
        <f>AT131*#REF!</f>
        <v>#REF!</v>
      </c>
      <c r="AV131" s="73">
        <v>120</v>
      </c>
      <c r="AW131" s="246">
        <v>29079.1</v>
      </c>
      <c r="AX131" s="75" t="e">
        <f>AW131*#REF!</f>
        <v>#REF!</v>
      </c>
      <c r="AY131" s="93"/>
      <c r="AZ131" s="77">
        <f t="shared" si="63"/>
        <v>500</v>
      </c>
      <c r="BA131" s="77">
        <f t="shared" si="76"/>
        <v>6834.8874999999998</v>
      </c>
      <c r="BB131" s="77">
        <f t="shared" si="77"/>
        <v>3400</v>
      </c>
      <c r="BC131" s="77">
        <f t="shared" si="78"/>
        <v>29079.1</v>
      </c>
      <c r="BD131" s="88"/>
      <c r="BE131" s="79">
        <f t="shared" si="83"/>
        <v>75000</v>
      </c>
      <c r="BF131" s="80">
        <f t="shared" si="83"/>
        <v>1025233.125</v>
      </c>
      <c r="BG131" s="81">
        <f t="shared" si="83"/>
        <v>510000</v>
      </c>
      <c r="BH131" s="342">
        <f t="shared" si="79"/>
        <v>4183.333333333333</v>
      </c>
      <c r="BI131" s="82"/>
    </row>
    <row r="132" spans="1:61" ht="108" x14ac:dyDescent="0.25">
      <c r="A132" s="137">
        <v>121</v>
      </c>
      <c r="B132" s="96" t="s">
        <v>248</v>
      </c>
      <c r="C132" s="84" t="s">
        <v>352</v>
      </c>
      <c r="D132" s="85" t="s">
        <v>353</v>
      </c>
      <c r="E132" s="86" t="s">
        <v>62</v>
      </c>
      <c r="F132" s="138"/>
      <c r="G132" s="64">
        <f t="shared" si="82"/>
        <v>0</v>
      </c>
      <c r="H132" s="243">
        <v>2188.77</v>
      </c>
      <c r="I132" s="244">
        <f t="shared" si="80"/>
        <v>0</v>
      </c>
      <c r="J132" s="351">
        <v>12556</v>
      </c>
      <c r="K132" s="211">
        <v>330</v>
      </c>
      <c r="L132" s="251">
        <v>56</v>
      </c>
      <c r="M132" s="252">
        <v>2000</v>
      </c>
      <c r="N132" s="99">
        <f>M132*K132</f>
        <v>660000</v>
      </c>
      <c r="O132" s="251">
        <v>54</v>
      </c>
      <c r="P132" s="252">
        <v>375</v>
      </c>
      <c r="Q132" s="99">
        <f t="shared" si="68"/>
        <v>123750</v>
      </c>
      <c r="R132" s="98" t="s">
        <v>37</v>
      </c>
      <c r="S132" s="215"/>
      <c r="T132" s="99">
        <f t="shared" si="69"/>
        <v>0</v>
      </c>
      <c r="U132" s="251" t="s">
        <v>354</v>
      </c>
      <c r="V132" s="252">
        <v>300</v>
      </c>
      <c r="W132" s="99">
        <f t="shared" si="70"/>
        <v>99000</v>
      </c>
      <c r="X132" s="251">
        <v>36</v>
      </c>
      <c r="Y132" s="252">
        <v>500</v>
      </c>
      <c r="Z132" s="99">
        <f t="shared" si="71"/>
        <v>165000</v>
      </c>
      <c r="AA132" s="251">
        <v>55</v>
      </c>
      <c r="AB132" s="252">
        <v>1025.1400000000001</v>
      </c>
      <c r="AC132" s="99">
        <f t="shared" si="72"/>
        <v>338296.2</v>
      </c>
      <c r="AD132" s="98" t="s">
        <v>37</v>
      </c>
      <c r="AE132" s="215"/>
      <c r="AF132" s="99">
        <f t="shared" si="73"/>
        <v>0</v>
      </c>
      <c r="AG132" s="98" t="s">
        <v>37</v>
      </c>
      <c r="AH132" s="99"/>
      <c r="AI132" s="99">
        <f t="shared" si="74"/>
        <v>0</v>
      </c>
      <c r="AJ132" s="251" t="s">
        <v>355</v>
      </c>
      <c r="AK132" s="252">
        <v>1180</v>
      </c>
      <c r="AL132" s="248">
        <f t="shared" si="75"/>
        <v>389400</v>
      </c>
      <c r="AM132" s="73">
        <v>121</v>
      </c>
      <c r="AN132" s="74">
        <v>4480</v>
      </c>
      <c r="AO132" s="75">
        <f t="shared" si="62"/>
        <v>1478400</v>
      </c>
      <c r="AP132" s="73">
        <v>121</v>
      </c>
      <c r="AQ132" s="74">
        <v>3800</v>
      </c>
      <c r="AR132" s="92" t="e">
        <f>AQ132*#REF!</f>
        <v>#REF!</v>
      </c>
      <c r="AS132" s="73">
        <v>121</v>
      </c>
      <c r="AT132" s="74">
        <v>4150</v>
      </c>
      <c r="AU132" s="74" t="e">
        <f>AT132*#REF!</f>
        <v>#REF!</v>
      </c>
      <c r="AV132" s="73">
        <v>121</v>
      </c>
      <c r="AW132" s="246">
        <v>5654.28</v>
      </c>
      <c r="AX132" s="75" t="e">
        <f>AW132*#REF!</f>
        <v>#REF!</v>
      </c>
      <c r="AY132" s="93"/>
      <c r="AZ132" s="77">
        <f t="shared" si="63"/>
        <v>300</v>
      </c>
      <c r="BA132" s="77">
        <f t="shared" si="76"/>
        <v>2346.442</v>
      </c>
      <c r="BB132" s="77">
        <f t="shared" si="77"/>
        <v>1590</v>
      </c>
      <c r="BC132" s="77">
        <f t="shared" si="78"/>
        <v>5654.28</v>
      </c>
      <c r="BD132" s="88"/>
      <c r="BE132" s="79">
        <f t="shared" si="83"/>
        <v>99000</v>
      </c>
      <c r="BF132" s="80">
        <f t="shared" si="83"/>
        <v>774325.86</v>
      </c>
      <c r="BG132" s="81">
        <f t="shared" si="83"/>
        <v>524700</v>
      </c>
      <c r="BH132" s="342">
        <f t="shared" si="79"/>
        <v>2188.7674999999999</v>
      </c>
      <c r="BI132" s="82"/>
    </row>
    <row r="133" spans="1:61" ht="36" x14ac:dyDescent="0.25">
      <c r="A133" s="137">
        <v>122</v>
      </c>
      <c r="B133" s="83" t="s">
        <v>248</v>
      </c>
      <c r="C133" s="84" t="s">
        <v>356</v>
      </c>
      <c r="D133" s="85" t="s">
        <v>357</v>
      </c>
      <c r="E133" s="86" t="s">
        <v>62</v>
      </c>
      <c r="F133" s="138"/>
      <c r="G133" s="64">
        <f t="shared" si="82"/>
        <v>0</v>
      </c>
      <c r="H133" s="243">
        <v>389.4</v>
      </c>
      <c r="I133" s="244">
        <f t="shared" si="80"/>
        <v>0</v>
      </c>
      <c r="J133" s="351">
        <v>12556</v>
      </c>
      <c r="K133" s="211">
        <v>675</v>
      </c>
      <c r="L133" s="67">
        <v>64</v>
      </c>
      <c r="M133" s="99">
        <v>300</v>
      </c>
      <c r="N133" s="99">
        <f t="shared" si="67"/>
        <v>202500</v>
      </c>
      <c r="O133" s="98" t="s">
        <v>37</v>
      </c>
      <c r="P133" s="215"/>
      <c r="Q133" s="99">
        <f t="shared" si="68"/>
        <v>0</v>
      </c>
      <c r="R133" s="67">
        <v>430</v>
      </c>
      <c r="S133" s="99">
        <v>400</v>
      </c>
      <c r="T133" s="99">
        <f t="shared" si="69"/>
        <v>270000</v>
      </c>
      <c r="U133" s="98" t="s">
        <v>37</v>
      </c>
      <c r="V133" s="215"/>
      <c r="W133" s="99">
        <f t="shared" si="70"/>
        <v>0</v>
      </c>
      <c r="X133" s="98" t="s">
        <v>37</v>
      </c>
      <c r="Y133" s="215"/>
      <c r="Z133" s="99">
        <f t="shared" si="71"/>
        <v>0</v>
      </c>
      <c r="AA133" s="98" t="s">
        <v>37</v>
      </c>
      <c r="AB133" s="215"/>
      <c r="AC133" s="99">
        <f t="shared" si="72"/>
        <v>0</v>
      </c>
      <c r="AD133" s="67">
        <v>42</v>
      </c>
      <c r="AE133" s="99">
        <v>123.26</v>
      </c>
      <c r="AF133" s="99">
        <f t="shared" si="73"/>
        <v>83200.5</v>
      </c>
      <c r="AG133" s="98" t="s">
        <v>37</v>
      </c>
      <c r="AH133" s="215"/>
      <c r="AI133" s="99">
        <f t="shared" si="74"/>
        <v>0</v>
      </c>
      <c r="AJ133" s="98" t="s">
        <v>37</v>
      </c>
      <c r="AK133" s="215"/>
      <c r="AL133" s="248">
        <f t="shared" si="75"/>
        <v>0</v>
      </c>
      <c r="AM133" s="73">
        <v>122</v>
      </c>
      <c r="AN133" s="74">
        <v>532</v>
      </c>
      <c r="AO133" s="75">
        <f t="shared" ref="AO133:AO196" si="84">AN133*K133</f>
        <v>359100</v>
      </c>
      <c r="AP133" s="73">
        <v>122</v>
      </c>
      <c r="AQ133" s="74">
        <v>300</v>
      </c>
      <c r="AR133" s="92" t="e">
        <f>AQ133*#REF!</f>
        <v>#REF!</v>
      </c>
      <c r="AS133" s="73">
        <v>122</v>
      </c>
      <c r="AT133" s="74">
        <v>415</v>
      </c>
      <c r="AU133" s="74" t="e">
        <f>AT133*#REF!</f>
        <v>#REF!</v>
      </c>
      <c r="AV133" s="73">
        <v>122</v>
      </c>
      <c r="AW133" s="246">
        <v>807.75</v>
      </c>
      <c r="AX133" s="75" t="e">
        <f>AW133*#REF!</f>
        <v>#REF!</v>
      </c>
      <c r="AY133" s="93"/>
      <c r="AZ133" s="77">
        <f t="shared" si="63"/>
        <v>123.26</v>
      </c>
      <c r="BA133" s="77">
        <f t="shared" si="76"/>
        <v>411.14428571428573</v>
      </c>
      <c r="BB133" s="77">
        <f t="shared" si="77"/>
        <v>400</v>
      </c>
      <c r="BC133" s="77">
        <f t="shared" si="78"/>
        <v>807.75</v>
      </c>
      <c r="BD133" s="88"/>
      <c r="BE133" s="79">
        <f t="shared" si="83"/>
        <v>83200.5</v>
      </c>
      <c r="BF133" s="80">
        <f t="shared" si="83"/>
        <v>277522.39285714284</v>
      </c>
      <c r="BG133" s="81">
        <f t="shared" si="83"/>
        <v>270000</v>
      </c>
      <c r="BH133" s="342">
        <f t="shared" si="79"/>
        <v>389.40000000000003</v>
      </c>
      <c r="BI133" s="82"/>
    </row>
    <row r="134" spans="1:61" ht="48" x14ac:dyDescent="0.25">
      <c r="A134" s="137">
        <v>123</v>
      </c>
      <c r="B134" s="83" t="s">
        <v>248</v>
      </c>
      <c r="C134" s="84" t="s">
        <v>358</v>
      </c>
      <c r="D134" s="85" t="s">
        <v>359</v>
      </c>
      <c r="E134" s="86" t="s">
        <v>100</v>
      </c>
      <c r="F134" s="138"/>
      <c r="G134" s="64">
        <f t="shared" si="82"/>
        <v>0</v>
      </c>
      <c r="H134" s="243">
        <v>850</v>
      </c>
      <c r="I134" s="244">
        <f t="shared" si="80"/>
        <v>0</v>
      </c>
      <c r="J134" s="351">
        <v>12556</v>
      </c>
      <c r="K134" s="211">
        <v>480</v>
      </c>
      <c r="L134" s="98" t="s">
        <v>37</v>
      </c>
      <c r="M134" s="215"/>
      <c r="N134" s="99">
        <f t="shared" si="67"/>
        <v>0</v>
      </c>
      <c r="O134" s="98" t="s">
        <v>37</v>
      </c>
      <c r="P134" s="215"/>
      <c r="Q134" s="99">
        <f t="shared" si="68"/>
        <v>0</v>
      </c>
      <c r="R134" s="98" t="s">
        <v>37</v>
      </c>
      <c r="S134" s="215"/>
      <c r="T134" s="99">
        <f t="shared" si="69"/>
        <v>0</v>
      </c>
      <c r="U134" s="98" t="s">
        <v>37</v>
      </c>
      <c r="V134" s="215"/>
      <c r="W134" s="99">
        <f t="shared" si="70"/>
        <v>0</v>
      </c>
      <c r="X134" s="98" t="s">
        <v>37</v>
      </c>
      <c r="Y134" s="215"/>
      <c r="Z134" s="99">
        <f t="shared" si="71"/>
        <v>0</v>
      </c>
      <c r="AA134" s="98" t="s">
        <v>37</v>
      </c>
      <c r="AB134" s="215"/>
      <c r="AC134" s="99">
        <f t="shared" si="72"/>
        <v>0</v>
      </c>
      <c r="AD134" s="98" t="s">
        <v>37</v>
      </c>
      <c r="AE134" s="215"/>
      <c r="AF134" s="99">
        <f t="shared" si="73"/>
        <v>0</v>
      </c>
      <c r="AG134" s="98" t="s">
        <v>37</v>
      </c>
      <c r="AH134" s="215"/>
      <c r="AI134" s="99">
        <f t="shared" si="74"/>
        <v>0</v>
      </c>
      <c r="AJ134" s="98" t="s">
        <v>37</v>
      </c>
      <c r="AK134" s="215"/>
      <c r="AL134" s="248">
        <f t="shared" si="75"/>
        <v>0</v>
      </c>
      <c r="AM134" s="73">
        <v>123</v>
      </c>
      <c r="AN134" s="74">
        <v>196</v>
      </c>
      <c r="AO134" s="75">
        <f t="shared" si="84"/>
        <v>94080</v>
      </c>
      <c r="AP134" s="73">
        <v>123</v>
      </c>
      <c r="AQ134" s="74">
        <v>1500</v>
      </c>
      <c r="AR134" s="92" t="e">
        <f>AQ134*#REF!</f>
        <v>#REF!</v>
      </c>
      <c r="AS134" s="73">
        <v>123</v>
      </c>
      <c r="AT134" s="74">
        <v>200</v>
      </c>
      <c r="AU134" s="74" t="e">
        <f>AT134*#REF!</f>
        <v>#REF!</v>
      </c>
      <c r="AV134" s="73">
        <v>123</v>
      </c>
      <c r="AW134" s="246">
        <v>2907.92</v>
      </c>
      <c r="AX134" s="75" t="e">
        <f>AW134*#REF!</f>
        <v>#REF!</v>
      </c>
      <c r="AY134" s="93"/>
      <c r="AZ134" s="77">
        <f t="shared" ref="AZ134:AZ197" si="85">MIN(AK134,AH134,AE134,AB134,Y134,V134,S134,P134,M134,AN134,AQ134,AT134,AW134)</f>
        <v>196</v>
      </c>
      <c r="BA134" s="77">
        <f t="shared" si="76"/>
        <v>1200.98</v>
      </c>
      <c r="BB134" s="77">
        <f t="shared" si="77"/>
        <v>850</v>
      </c>
      <c r="BC134" s="77">
        <f t="shared" si="78"/>
        <v>2907.92</v>
      </c>
      <c r="BD134" s="88"/>
      <c r="BE134" s="79">
        <f t="shared" si="83"/>
        <v>94080</v>
      </c>
      <c r="BF134" s="80">
        <f t="shared" si="83"/>
        <v>576470.4</v>
      </c>
      <c r="BG134" s="81">
        <f t="shared" si="83"/>
        <v>408000</v>
      </c>
      <c r="BH134" s="342">
        <f t="shared" si="79"/>
        <v>850</v>
      </c>
      <c r="BI134" s="82"/>
    </row>
    <row r="135" spans="1:61" ht="84" x14ac:dyDescent="0.25">
      <c r="A135" s="137">
        <v>124</v>
      </c>
      <c r="B135" s="96" t="s">
        <v>248</v>
      </c>
      <c r="C135" s="84" t="s">
        <v>360</v>
      </c>
      <c r="D135" s="85" t="s">
        <v>361</v>
      </c>
      <c r="E135" s="86" t="s">
        <v>62</v>
      </c>
      <c r="F135" s="138"/>
      <c r="G135" s="64">
        <f t="shared" si="82"/>
        <v>0</v>
      </c>
      <c r="H135" s="243">
        <v>1590</v>
      </c>
      <c r="I135" s="244">
        <f t="shared" si="80"/>
        <v>0</v>
      </c>
      <c r="J135" s="351">
        <v>12556</v>
      </c>
      <c r="K135" s="211">
        <v>10</v>
      </c>
      <c r="L135" s="98" t="s">
        <v>37</v>
      </c>
      <c r="M135" s="215"/>
      <c r="N135" s="99">
        <f t="shared" si="67"/>
        <v>0</v>
      </c>
      <c r="O135" s="67">
        <v>66</v>
      </c>
      <c r="P135" s="99">
        <v>112.5</v>
      </c>
      <c r="Q135" s="99">
        <f t="shared" si="68"/>
        <v>1125</v>
      </c>
      <c r="R135" s="98" t="s">
        <v>37</v>
      </c>
      <c r="S135" s="215"/>
      <c r="T135" s="99">
        <f t="shared" si="69"/>
        <v>0</v>
      </c>
      <c r="U135" s="98" t="s">
        <v>37</v>
      </c>
      <c r="V135" s="215"/>
      <c r="W135" s="99">
        <f t="shared" si="70"/>
        <v>0</v>
      </c>
      <c r="X135" s="98" t="s">
        <v>37</v>
      </c>
      <c r="Y135" s="215"/>
      <c r="Z135" s="99">
        <f t="shared" si="71"/>
        <v>0</v>
      </c>
      <c r="AA135" s="98" t="s">
        <v>37</v>
      </c>
      <c r="AB135" s="215"/>
      <c r="AC135" s="99">
        <f t="shared" si="72"/>
        <v>0</v>
      </c>
      <c r="AD135" s="98" t="s">
        <v>37</v>
      </c>
      <c r="AE135" s="215"/>
      <c r="AF135" s="99">
        <f t="shared" si="73"/>
        <v>0</v>
      </c>
      <c r="AG135" s="98" t="s">
        <v>37</v>
      </c>
      <c r="AH135" s="215"/>
      <c r="AI135" s="99">
        <f t="shared" si="74"/>
        <v>0</v>
      </c>
      <c r="AJ135" s="98" t="s">
        <v>37</v>
      </c>
      <c r="AK135" s="215"/>
      <c r="AL135" s="248">
        <f t="shared" si="75"/>
        <v>0</v>
      </c>
      <c r="AM135" s="73">
        <v>124</v>
      </c>
      <c r="AN135" s="74">
        <v>1680</v>
      </c>
      <c r="AO135" s="75">
        <f t="shared" si="84"/>
        <v>16800</v>
      </c>
      <c r="AP135" s="73">
        <v>124</v>
      </c>
      <c r="AQ135" s="74">
        <v>1500</v>
      </c>
      <c r="AR135" s="92" t="e">
        <f>AQ135*#REF!</f>
        <v>#REF!</v>
      </c>
      <c r="AS135" s="73">
        <v>124</v>
      </c>
      <c r="AT135" s="74">
        <v>1590</v>
      </c>
      <c r="AU135" s="74" t="e">
        <f>AT135*#REF!</f>
        <v>#REF!</v>
      </c>
      <c r="AV135" s="73">
        <v>124</v>
      </c>
      <c r="AW135" s="246">
        <v>4038.77</v>
      </c>
      <c r="AX135" s="75" t="e">
        <f>AW135*#REF!</f>
        <v>#REF!</v>
      </c>
      <c r="AY135" s="93"/>
      <c r="AZ135" s="77">
        <f t="shared" si="85"/>
        <v>112.5</v>
      </c>
      <c r="BA135" s="77">
        <f t="shared" si="76"/>
        <v>1784.2540000000001</v>
      </c>
      <c r="BB135" s="77">
        <f t="shared" si="77"/>
        <v>1590</v>
      </c>
      <c r="BC135" s="77">
        <f t="shared" si="78"/>
        <v>4038.77</v>
      </c>
      <c r="BD135" s="88"/>
      <c r="BE135" s="79">
        <f t="shared" si="83"/>
        <v>1125</v>
      </c>
      <c r="BF135" s="80">
        <f t="shared" si="83"/>
        <v>17842.54</v>
      </c>
      <c r="BG135" s="81">
        <f t="shared" si="83"/>
        <v>15900</v>
      </c>
      <c r="BH135" s="342">
        <f t="shared" si="79"/>
        <v>1590</v>
      </c>
      <c r="BI135" s="82"/>
    </row>
    <row r="136" spans="1:61" ht="48" x14ac:dyDescent="0.25">
      <c r="A136" s="137">
        <v>125</v>
      </c>
      <c r="B136" s="96" t="s">
        <v>248</v>
      </c>
      <c r="C136" s="84" t="s">
        <v>362</v>
      </c>
      <c r="D136" s="85" t="s">
        <v>363</v>
      </c>
      <c r="E136" s="86" t="s">
        <v>62</v>
      </c>
      <c r="F136" s="138"/>
      <c r="G136" s="64">
        <f t="shared" si="82"/>
        <v>0</v>
      </c>
      <c r="H136" s="243">
        <v>304.36</v>
      </c>
      <c r="I136" s="244">
        <f t="shared" si="80"/>
        <v>0</v>
      </c>
      <c r="J136" s="351">
        <v>12556</v>
      </c>
      <c r="K136" s="211">
        <v>1600</v>
      </c>
      <c r="L136" s="98" t="s">
        <v>37</v>
      </c>
      <c r="M136" s="215"/>
      <c r="N136" s="99">
        <f t="shared" si="67"/>
        <v>0</v>
      </c>
      <c r="O136" s="67">
        <v>67</v>
      </c>
      <c r="P136" s="99">
        <v>69</v>
      </c>
      <c r="Q136" s="99">
        <f t="shared" si="68"/>
        <v>110400</v>
      </c>
      <c r="R136" s="98" t="s">
        <v>37</v>
      </c>
      <c r="S136" s="215"/>
      <c r="T136" s="99">
        <f t="shared" si="69"/>
        <v>0</v>
      </c>
      <c r="U136" s="98" t="s">
        <v>37</v>
      </c>
      <c r="V136" s="215"/>
      <c r="W136" s="99">
        <f t="shared" si="70"/>
        <v>0</v>
      </c>
      <c r="X136" s="67">
        <v>77</v>
      </c>
      <c r="Y136" s="99">
        <v>180</v>
      </c>
      <c r="Z136" s="99">
        <f t="shared" si="71"/>
        <v>288000</v>
      </c>
      <c r="AA136" s="67">
        <v>64</v>
      </c>
      <c r="AB136" s="99">
        <v>146.13</v>
      </c>
      <c r="AC136" s="99">
        <f t="shared" si="72"/>
        <v>233808</v>
      </c>
      <c r="AD136" s="98" t="s">
        <v>37</v>
      </c>
      <c r="AE136" s="215"/>
      <c r="AF136" s="99">
        <f t="shared" si="73"/>
        <v>0</v>
      </c>
      <c r="AG136" s="98" t="s">
        <v>37</v>
      </c>
      <c r="AH136" s="215"/>
      <c r="AI136" s="99">
        <f t="shared" si="74"/>
        <v>0</v>
      </c>
      <c r="AJ136" s="67" t="s">
        <v>364</v>
      </c>
      <c r="AK136" s="99">
        <v>150</v>
      </c>
      <c r="AL136" s="248">
        <f t="shared" si="75"/>
        <v>240000</v>
      </c>
      <c r="AM136" s="73">
        <v>125</v>
      </c>
      <c r="AN136" s="74">
        <v>350</v>
      </c>
      <c r="AO136" s="75">
        <f t="shared" si="84"/>
        <v>560000</v>
      </c>
      <c r="AP136" s="73">
        <v>125</v>
      </c>
      <c r="AQ136" s="74">
        <v>700</v>
      </c>
      <c r="AR136" s="92" t="e">
        <f>AQ136*#REF!</f>
        <v>#REF!</v>
      </c>
      <c r="AS136" s="73">
        <v>125</v>
      </c>
      <c r="AT136" s="74">
        <v>300</v>
      </c>
      <c r="AU136" s="74" t="e">
        <f>AT136*#REF!</f>
        <v>#REF!</v>
      </c>
      <c r="AV136" s="73">
        <v>125</v>
      </c>
      <c r="AW136" s="246">
        <v>3231.02</v>
      </c>
      <c r="AX136" s="75" t="e">
        <f>AW136*#REF!</f>
        <v>#REF!</v>
      </c>
      <c r="AY136" s="93"/>
      <c r="AZ136" s="77">
        <f t="shared" si="85"/>
        <v>69</v>
      </c>
      <c r="BA136" s="77">
        <f t="shared" si="76"/>
        <v>640.76874999999995</v>
      </c>
      <c r="BB136" s="77">
        <f t="shared" si="77"/>
        <v>240</v>
      </c>
      <c r="BC136" s="77">
        <f t="shared" si="78"/>
        <v>3231.02</v>
      </c>
      <c r="BD136" s="88"/>
      <c r="BE136" s="79">
        <f t="shared" si="83"/>
        <v>110400</v>
      </c>
      <c r="BF136" s="80">
        <f t="shared" si="83"/>
        <v>1025229.9999999999</v>
      </c>
      <c r="BG136" s="81">
        <f t="shared" si="83"/>
        <v>384000</v>
      </c>
      <c r="BH136" s="342">
        <f t="shared" si="79"/>
        <v>304.35499999999996</v>
      </c>
      <c r="BI136" s="82"/>
    </row>
    <row r="137" spans="1:61" ht="60" x14ac:dyDescent="0.25">
      <c r="A137" s="137">
        <v>126</v>
      </c>
      <c r="B137" s="96" t="s">
        <v>248</v>
      </c>
      <c r="C137" s="84" t="s">
        <v>365</v>
      </c>
      <c r="D137" s="85" t="s">
        <v>366</v>
      </c>
      <c r="E137" s="86" t="s">
        <v>62</v>
      </c>
      <c r="F137" s="138"/>
      <c r="G137" s="64">
        <f t="shared" si="82"/>
        <v>0</v>
      </c>
      <c r="H137" s="243">
        <v>1660</v>
      </c>
      <c r="I137" s="244">
        <f t="shared" si="80"/>
        <v>0</v>
      </c>
      <c r="J137" s="351">
        <v>12556</v>
      </c>
      <c r="K137" s="211">
        <v>50</v>
      </c>
      <c r="L137" s="98" t="s">
        <v>37</v>
      </c>
      <c r="M137" s="215"/>
      <c r="N137" s="99">
        <f t="shared" si="67"/>
        <v>0</v>
      </c>
      <c r="O137" s="98" t="s">
        <v>37</v>
      </c>
      <c r="P137" s="215"/>
      <c r="Q137" s="99">
        <f t="shared" si="68"/>
        <v>0</v>
      </c>
      <c r="R137" s="98" t="s">
        <v>37</v>
      </c>
      <c r="S137" s="215"/>
      <c r="T137" s="99">
        <f t="shared" si="69"/>
        <v>0</v>
      </c>
      <c r="U137" s="98" t="s">
        <v>37</v>
      </c>
      <c r="V137" s="215"/>
      <c r="W137" s="99">
        <f t="shared" si="70"/>
        <v>0</v>
      </c>
      <c r="X137" s="98" t="s">
        <v>37</v>
      </c>
      <c r="Y137" s="215"/>
      <c r="Z137" s="99">
        <f t="shared" si="71"/>
        <v>0</v>
      </c>
      <c r="AA137" s="98" t="s">
        <v>37</v>
      </c>
      <c r="AB137" s="215"/>
      <c r="AC137" s="99">
        <f t="shared" si="72"/>
        <v>0</v>
      </c>
      <c r="AD137" s="98" t="s">
        <v>37</v>
      </c>
      <c r="AE137" s="215"/>
      <c r="AF137" s="99">
        <f t="shared" si="73"/>
        <v>0</v>
      </c>
      <c r="AG137" s="98" t="s">
        <v>37</v>
      </c>
      <c r="AH137" s="215"/>
      <c r="AI137" s="99">
        <f t="shared" si="74"/>
        <v>0</v>
      </c>
      <c r="AJ137" s="98" t="s">
        <v>37</v>
      </c>
      <c r="AK137" s="215"/>
      <c r="AL137" s="248">
        <f t="shared" si="75"/>
        <v>0</v>
      </c>
      <c r="AM137" s="73">
        <v>126</v>
      </c>
      <c r="AN137" s="74">
        <v>2520</v>
      </c>
      <c r="AO137" s="75">
        <f t="shared" si="84"/>
        <v>126000</v>
      </c>
      <c r="AP137" s="73">
        <v>126</v>
      </c>
      <c r="AQ137" s="74">
        <v>800</v>
      </c>
      <c r="AR137" s="92" t="e">
        <f>AQ137*#REF!</f>
        <v>#REF!</v>
      </c>
      <c r="AS137" s="73">
        <v>126</v>
      </c>
      <c r="AT137" s="74">
        <v>800</v>
      </c>
      <c r="AU137" s="74" t="e">
        <f>AT137*#REF!</f>
        <v>#REF!</v>
      </c>
      <c r="AV137" s="73">
        <v>126</v>
      </c>
      <c r="AW137" s="246">
        <v>4038.77</v>
      </c>
      <c r="AX137" s="75" t="e">
        <f>AW137*#REF!</f>
        <v>#REF!</v>
      </c>
      <c r="AY137" s="93"/>
      <c r="AZ137" s="77">
        <f t="shared" si="85"/>
        <v>800</v>
      </c>
      <c r="BA137" s="77">
        <f t="shared" si="76"/>
        <v>2039.6925000000001</v>
      </c>
      <c r="BB137" s="77">
        <f t="shared" si="77"/>
        <v>1660</v>
      </c>
      <c r="BC137" s="77">
        <f t="shared" si="78"/>
        <v>4038.77</v>
      </c>
      <c r="BD137" s="88"/>
      <c r="BE137" s="79">
        <f t="shared" si="83"/>
        <v>40000</v>
      </c>
      <c r="BF137" s="80">
        <f t="shared" si="83"/>
        <v>101984.625</v>
      </c>
      <c r="BG137" s="81">
        <f t="shared" si="83"/>
        <v>83000</v>
      </c>
      <c r="BH137" s="342">
        <f t="shared" si="79"/>
        <v>1660</v>
      </c>
      <c r="BI137" s="82"/>
    </row>
    <row r="138" spans="1:61" ht="72" x14ac:dyDescent="0.25">
      <c r="A138" s="137">
        <v>127</v>
      </c>
      <c r="B138" s="96" t="s">
        <v>248</v>
      </c>
      <c r="C138" s="84" t="s">
        <v>367</v>
      </c>
      <c r="D138" s="85" t="s">
        <v>368</v>
      </c>
      <c r="E138" s="86" t="s">
        <v>62</v>
      </c>
      <c r="F138" s="138"/>
      <c r="G138" s="64">
        <f t="shared" si="82"/>
        <v>0</v>
      </c>
      <c r="H138" s="243">
        <v>1365</v>
      </c>
      <c r="I138" s="244">
        <f t="shared" si="80"/>
        <v>0</v>
      </c>
      <c r="J138" s="351">
        <v>17758</v>
      </c>
      <c r="K138" s="211">
        <v>150</v>
      </c>
      <c r="L138" s="98" t="s">
        <v>37</v>
      </c>
      <c r="M138" s="215"/>
      <c r="N138" s="99">
        <f t="shared" si="67"/>
        <v>0</v>
      </c>
      <c r="O138" s="67">
        <v>69</v>
      </c>
      <c r="P138" s="99">
        <v>225</v>
      </c>
      <c r="Q138" s="99">
        <f t="shared" si="68"/>
        <v>33750</v>
      </c>
      <c r="R138" s="98" t="s">
        <v>37</v>
      </c>
      <c r="S138" s="215"/>
      <c r="T138" s="99">
        <f t="shared" si="69"/>
        <v>0</v>
      </c>
      <c r="U138" s="98" t="s">
        <v>37</v>
      </c>
      <c r="V138" s="215"/>
      <c r="W138" s="99">
        <f t="shared" si="70"/>
        <v>0</v>
      </c>
      <c r="X138" s="98" t="s">
        <v>37</v>
      </c>
      <c r="Y138" s="215"/>
      <c r="Z138" s="99">
        <f t="shared" si="71"/>
        <v>0</v>
      </c>
      <c r="AA138" s="98" t="s">
        <v>37</v>
      </c>
      <c r="AB138" s="215"/>
      <c r="AC138" s="99">
        <f t="shared" si="72"/>
        <v>0</v>
      </c>
      <c r="AD138" s="98" t="s">
        <v>37</v>
      </c>
      <c r="AE138" s="215"/>
      <c r="AF138" s="99">
        <f t="shared" si="73"/>
        <v>0</v>
      </c>
      <c r="AG138" s="98" t="s">
        <v>37</v>
      </c>
      <c r="AH138" s="215"/>
      <c r="AI138" s="99">
        <f t="shared" si="74"/>
        <v>0</v>
      </c>
      <c r="AJ138" s="98" t="s">
        <v>37</v>
      </c>
      <c r="AK138" s="215"/>
      <c r="AL138" s="248">
        <f t="shared" si="75"/>
        <v>0</v>
      </c>
      <c r="AM138" s="73">
        <v>127</v>
      </c>
      <c r="AN138" s="74">
        <v>1330</v>
      </c>
      <c r="AO138" s="75">
        <f t="shared" si="84"/>
        <v>199500</v>
      </c>
      <c r="AP138" s="73">
        <v>127</v>
      </c>
      <c r="AQ138" s="74">
        <v>1400</v>
      </c>
      <c r="AR138" s="92" t="e">
        <f>AQ138*#REF!</f>
        <v>#REF!</v>
      </c>
      <c r="AS138" s="73">
        <v>127</v>
      </c>
      <c r="AT138" s="74">
        <v>1365</v>
      </c>
      <c r="AU138" s="74" t="e">
        <f>AT138*#REF!</f>
        <v>#REF!</v>
      </c>
      <c r="AV138" s="73">
        <v>127</v>
      </c>
      <c r="AW138" s="246">
        <v>5654.28</v>
      </c>
      <c r="AX138" s="75" t="e">
        <f>AW138*#REF!</f>
        <v>#REF!</v>
      </c>
      <c r="AY138" s="93"/>
      <c r="AZ138" s="77">
        <f t="shared" si="85"/>
        <v>225</v>
      </c>
      <c r="BA138" s="77">
        <f t="shared" si="76"/>
        <v>1994.8559999999998</v>
      </c>
      <c r="BB138" s="77">
        <f t="shared" si="77"/>
        <v>1365</v>
      </c>
      <c r="BC138" s="77">
        <f t="shared" si="78"/>
        <v>5654.28</v>
      </c>
      <c r="BD138" s="88"/>
      <c r="BE138" s="79">
        <f t="shared" si="83"/>
        <v>33750</v>
      </c>
      <c r="BF138" s="80">
        <f t="shared" si="83"/>
        <v>299228.39999999997</v>
      </c>
      <c r="BG138" s="81">
        <f t="shared" si="83"/>
        <v>204750</v>
      </c>
      <c r="BH138" s="342">
        <f t="shared" si="79"/>
        <v>1364.9999999999998</v>
      </c>
      <c r="BI138" s="82"/>
    </row>
    <row r="139" spans="1:61" ht="48" x14ac:dyDescent="0.25">
      <c r="A139" s="137">
        <v>128</v>
      </c>
      <c r="B139" s="83" t="s">
        <v>248</v>
      </c>
      <c r="C139" s="84" t="s">
        <v>369</v>
      </c>
      <c r="D139" s="85" t="s">
        <v>370</v>
      </c>
      <c r="E139" s="86" t="s">
        <v>62</v>
      </c>
      <c r="F139" s="138"/>
      <c r="G139" s="64">
        <f t="shared" si="82"/>
        <v>0</v>
      </c>
      <c r="H139" s="243">
        <v>1787.5</v>
      </c>
      <c r="I139" s="244">
        <f t="shared" si="80"/>
        <v>0</v>
      </c>
      <c r="J139" s="351">
        <v>17758</v>
      </c>
      <c r="K139" s="211">
        <v>150</v>
      </c>
      <c r="L139" s="98" t="s">
        <v>37</v>
      </c>
      <c r="M139" s="215"/>
      <c r="N139" s="99">
        <f t="shared" si="67"/>
        <v>0</v>
      </c>
      <c r="O139" s="67">
        <v>65</v>
      </c>
      <c r="P139" s="99">
        <v>130</v>
      </c>
      <c r="Q139" s="99">
        <f t="shared" si="68"/>
        <v>19500</v>
      </c>
      <c r="R139" s="98" t="s">
        <v>37</v>
      </c>
      <c r="S139" s="215"/>
      <c r="T139" s="99">
        <f t="shared" si="69"/>
        <v>0</v>
      </c>
      <c r="U139" s="98" t="s">
        <v>37</v>
      </c>
      <c r="V139" s="215"/>
      <c r="W139" s="99">
        <f t="shared" si="70"/>
        <v>0</v>
      </c>
      <c r="X139" s="67">
        <v>75</v>
      </c>
      <c r="Y139" s="99">
        <v>250</v>
      </c>
      <c r="Z139" s="99">
        <f t="shared" si="71"/>
        <v>37500</v>
      </c>
      <c r="AA139" s="98" t="s">
        <v>37</v>
      </c>
      <c r="AB139" s="215"/>
      <c r="AC139" s="99">
        <f t="shared" si="72"/>
        <v>0</v>
      </c>
      <c r="AD139" s="98" t="s">
        <v>37</v>
      </c>
      <c r="AE139" s="215"/>
      <c r="AF139" s="99">
        <f t="shared" si="73"/>
        <v>0</v>
      </c>
      <c r="AG139" s="98" t="s">
        <v>37</v>
      </c>
      <c r="AH139" s="215"/>
      <c r="AI139" s="99">
        <f t="shared" si="74"/>
        <v>0</v>
      </c>
      <c r="AJ139" s="98" t="s">
        <v>37</v>
      </c>
      <c r="AK139" s="215"/>
      <c r="AL139" s="248">
        <f t="shared" si="75"/>
        <v>0</v>
      </c>
      <c r="AM139" s="73">
        <v>128</v>
      </c>
      <c r="AN139" s="74">
        <v>2100</v>
      </c>
      <c r="AO139" s="75">
        <f t="shared" si="84"/>
        <v>315000</v>
      </c>
      <c r="AP139" s="73">
        <v>128</v>
      </c>
      <c r="AQ139" s="74">
        <v>2500</v>
      </c>
      <c r="AR139" s="92" t="e">
        <f>AQ139*#REF!</f>
        <v>#REF!</v>
      </c>
      <c r="AS139" s="73">
        <v>128</v>
      </c>
      <c r="AT139" s="74">
        <v>2300</v>
      </c>
      <c r="AU139" s="74" t="e">
        <f>AT139*#REF!</f>
        <v>#REF!</v>
      </c>
      <c r="AV139" s="73">
        <v>128</v>
      </c>
      <c r="AW139" s="246">
        <v>4038.77</v>
      </c>
      <c r="AX139" s="75" t="e">
        <f>AW139*#REF!</f>
        <v>#REF!</v>
      </c>
      <c r="AY139" s="93"/>
      <c r="AZ139" s="77">
        <f t="shared" si="85"/>
        <v>130</v>
      </c>
      <c r="BA139" s="77">
        <f t="shared" si="76"/>
        <v>1886.4616666666668</v>
      </c>
      <c r="BB139" s="77">
        <f t="shared" si="77"/>
        <v>2200</v>
      </c>
      <c r="BC139" s="77">
        <f t="shared" si="78"/>
        <v>4038.77</v>
      </c>
      <c r="BD139" s="88"/>
      <c r="BE139" s="79">
        <f t="shared" si="83"/>
        <v>19500</v>
      </c>
      <c r="BF139" s="80">
        <f t="shared" si="83"/>
        <v>282969.25</v>
      </c>
      <c r="BG139" s="81">
        <f t="shared" si="83"/>
        <v>330000</v>
      </c>
      <c r="BH139" s="342">
        <f t="shared" si="79"/>
        <v>1787.5</v>
      </c>
      <c r="BI139" s="82"/>
    </row>
    <row r="140" spans="1:61" ht="36" x14ac:dyDescent="0.25">
      <c r="A140" s="253">
        <v>129</v>
      </c>
      <c r="B140" s="152" t="s">
        <v>248</v>
      </c>
      <c r="C140" s="153" t="s">
        <v>371</v>
      </c>
      <c r="D140" s="254" t="s">
        <v>372</v>
      </c>
      <c r="E140" s="155" t="s">
        <v>62</v>
      </c>
      <c r="F140" s="219"/>
      <c r="G140" s="64">
        <f t="shared" si="82"/>
        <v>0</v>
      </c>
      <c r="H140" s="255">
        <v>325.22000000000003</v>
      </c>
      <c r="I140" s="244">
        <f t="shared" si="80"/>
        <v>0</v>
      </c>
      <c r="J140" s="352">
        <v>12983</v>
      </c>
      <c r="K140" s="221">
        <v>150</v>
      </c>
      <c r="L140" s="222" t="s">
        <v>77</v>
      </c>
      <c r="M140" s="223"/>
      <c r="N140" s="224">
        <f t="shared" si="67"/>
        <v>0</v>
      </c>
      <c r="O140" s="222" t="s">
        <v>77</v>
      </c>
      <c r="P140" s="223"/>
      <c r="Q140" s="224">
        <f t="shared" si="68"/>
        <v>0</v>
      </c>
      <c r="R140" s="222" t="s">
        <v>77</v>
      </c>
      <c r="S140" s="223"/>
      <c r="T140" s="224">
        <f t="shared" si="69"/>
        <v>0</v>
      </c>
      <c r="U140" s="222" t="s">
        <v>77</v>
      </c>
      <c r="V140" s="223"/>
      <c r="W140" s="224">
        <f t="shared" si="70"/>
        <v>0</v>
      </c>
      <c r="X140" s="222" t="s">
        <v>77</v>
      </c>
      <c r="Y140" s="223"/>
      <c r="Z140" s="224">
        <f t="shared" si="71"/>
        <v>0</v>
      </c>
      <c r="AA140" s="222" t="s">
        <v>77</v>
      </c>
      <c r="AB140" s="223"/>
      <c r="AC140" s="224">
        <f t="shared" si="72"/>
        <v>0</v>
      </c>
      <c r="AD140" s="222" t="s">
        <v>77</v>
      </c>
      <c r="AE140" s="223"/>
      <c r="AF140" s="224">
        <f t="shared" si="73"/>
        <v>0</v>
      </c>
      <c r="AG140" s="222" t="s">
        <v>77</v>
      </c>
      <c r="AH140" s="223"/>
      <c r="AI140" s="224">
        <f t="shared" si="74"/>
        <v>0</v>
      </c>
      <c r="AJ140" s="222" t="s">
        <v>37</v>
      </c>
      <c r="AK140" s="223"/>
      <c r="AL140" s="256">
        <f t="shared" si="75"/>
        <v>0</v>
      </c>
      <c r="AM140" s="73">
        <v>129</v>
      </c>
      <c r="AN140" s="74">
        <v>84</v>
      </c>
      <c r="AO140" s="75">
        <f t="shared" si="84"/>
        <v>12600</v>
      </c>
      <c r="AP140" s="73">
        <v>129</v>
      </c>
      <c r="AQ140" s="74">
        <v>1200</v>
      </c>
      <c r="AR140" s="92" t="e">
        <f>AQ140*#REF!</f>
        <v>#REF!</v>
      </c>
      <c r="AS140" s="73">
        <v>129</v>
      </c>
      <c r="AT140" s="74">
        <v>85</v>
      </c>
      <c r="AU140" s="74" t="e">
        <f>AT140*#REF!</f>
        <v>#REF!</v>
      </c>
      <c r="AV140" s="73">
        <v>129</v>
      </c>
      <c r="AW140" s="246">
        <v>565.42999999999995</v>
      </c>
      <c r="AX140" s="75" t="e">
        <f>AW140*#REF!</f>
        <v>#REF!</v>
      </c>
      <c r="AY140" s="93"/>
      <c r="AZ140" s="77">
        <f t="shared" si="85"/>
        <v>84</v>
      </c>
      <c r="BA140" s="77">
        <f t="shared" si="76"/>
        <v>483.60749999999996</v>
      </c>
      <c r="BB140" s="77">
        <f t="shared" si="77"/>
        <v>325.21499999999997</v>
      </c>
      <c r="BC140" s="77">
        <f t="shared" si="78"/>
        <v>1200</v>
      </c>
      <c r="BD140" s="88"/>
      <c r="BE140" s="79">
        <f t="shared" si="83"/>
        <v>12600</v>
      </c>
      <c r="BF140" s="80">
        <f t="shared" si="83"/>
        <v>72541.125</v>
      </c>
      <c r="BG140" s="81">
        <f t="shared" si="83"/>
        <v>48782.249999999993</v>
      </c>
      <c r="BH140" s="342">
        <f t="shared" si="79"/>
        <v>325.21499999999992</v>
      </c>
      <c r="BI140" s="82"/>
    </row>
    <row r="141" spans="1:61" s="204" customFormat="1" x14ac:dyDescent="0.25">
      <c r="A141" s="225"/>
      <c r="B141" s="114"/>
      <c r="C141" s="115"/>
      <c r="D141" s="116" t="s">
        <v>373</v>
      </c>
      <c r="E141" s="116"/>
      <c r="F141" s="226"/>
      <c r="G141" s="226"/>
      <c r="H141" s="120"/>
      <c r="I141" s="120">
        <f>SUM(I88:I140)</f>
        <v>0</v>
      </c>
      <c r="J141" s="360"/>
      <c r="K141" s="228"/>
      <c r="L141" s="227"/>
      <c r="M141" s="227"/>
      <c r="N141" s="227"/>
      <c r="O141" s="227"/>
      <c r="P141" s="227"/>
      <c r="Q141" s="227"/>
      <c r="R141" s="227"/>
      <c r="S141" s="227"/>
      <c r="T141" s="227"/>
      <c r="U141" s="227"/>
      <c r="V141" s="227"/>
      <c r="W141" s="227"/>
      <c r="X141" s="227"/>
      <c r="Y141" s="227"/>
      <c r="Z141" s="227"/>
      <c r="AA141" s="229"/>
      <c r="AB141" s="229"/>
      <c r="AC141" s="229"/>
      <c r="AD141" s="229"/>
      <c r="AE141" s="229"/>
      <c r="AF141" s="229"/>
      <c r="AG141" s="229"/>
      <c r="AH141" s="229"/>
      <c r="AI141" s="229"/>
      <c r="AJ141" s="229"/>
      <c r="AK141" s="229"/>
      <c r="AL141" s="229"/>
      <c r="AM141" s="229"/>
      <c r="AN141" s="229"/>
      <c r="AO141" s="229"/>
      <c r="AP141" s="229"/>
      <c r="AQ141" s="229"/>
      <c r="AR141" s="229"/>
      <c r="AS141" s="229"/>
      <c r="AT141" s="229"/>
      <c r="AU141" s="229"/>
      <c r="AV141" s="229"/>
      <c r="AW141" s="229"/>
      <c r="AX141" s="229"/>
      <c r="AY141" s="229"/>
      <c r="AZ141" s="203"/>
      <c r="BA141" s="203"/>
      <c r="BB141" s="203"/>
      <c r="BC141" s="203"/>
      <c r="BD141" s="229"/>
      <c r="BE141" s="125">
        <f>SUM(BE88:BE140)</f>
        <v>3946180.6999999997</v>
      </c>
      <c r="BF141" s="125">
        <f t="shared" ref="BF141:BG141" si="86">SUM(BF88:BF140)</f>
        <v>24173999.510131527</v>
      </c>
      <c r="BG141" s="125">
        <f t="shared" si="86"/>
        <v>11647764.225</v>
      </c>
      <c r="BH141" s="203"/>
      <c r="BI141" s="82"/>
    </row>
    <row r="142" spans="1:61" x14ac:dyDescent="0.25">
      <c r="A142" s="230"/>
      <c r="B142" s="257"/>
      <c r="C142" s="258"/>
      <c r="D142" s="232" t="s">
        <v>374</v>
      </c>
      <c r="E142" s="233"/>
      <c r="F142" s="234"/>
      <c r="G142" s="234"/>
      <c r="H142" s="259"/>
      <c r="I142" s="260"/>
      <c r="J142" s="237"/>
      <c r="K142" s="238"/>
      <c r="L142" s="239"/>
      <c r="M142" s="239"/>
      <c r="N142" s="239"/>
      <c r="O142" s="239"/>
      <c r="P142" s="239"/>
      <c r="Q142" s="239"/>
      <c r="R142" s="239"/>
      <c r="S142" s="239"/>
      <c r="T142" s="239"/>
      <c r="U142" s="239"/>
      <c r="V142" s="239"/>
      <c r="W142" s="239"/>
      <c r="X142" s="239"/>
      <c r="Y142" s="239"/>
      <c r="Z142" s="239"/>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09"/>
      <c r="BA142" s="209"/>
      <c r="BB142" s="209"/>
      <c r="BC142" s="209"/>
      <c r="BD142" s="240"/>
      <c r="BE142" s="261"/>
      <c r="BF142" s="261"/>
      <c r="BG142" s="261"/>
      <c r="BH142" s="348"/>
      <c r="BI142" s="82"/>
    </row>
    <row r="143" spans="1:61" ht="48" x14ac:dyDescent="0.25">
      <c r="A143" s="59">
        <v>130</v>
      </c>
      <c r="B143" s="262" t="s">
        <v>375</v>
      </c>
      <c r="C143" s="84" t="s">
        <v>376</v>
      </c>
      <c r="D143" s="62" t="s">
        <v>377</v>
      </c>
      <c r="E143" s="63" t="s">
        <v>153</v>
      </c>
      <c r="F143" s="64"/>
      <c r="G143" s="64">
        <f t="shared" ref="G143:G166" si="87">SUM(F143:F143)</f>
        <v>0</v>
      </c>
      <c r="H143" s="263">
        <v>152.56</v>
      </c>
      <c r="I143" s="264">
        <f>G143*H143</f>
        <v>0</v>
      </c>
      <c r="J143" s="359">
        <v>24902</v>
      </c>
      <c r="K143" s="211">
        <v>1000</v>
      </c>
      <c r="L143" s="213" t="s">
        <v>77</v>
      </c>
      <c r="M143" s="214"/>
      <c r="N143" s="212">
        <f t="shared" ref="N143:N166" si="88">M143*K143</f>
        <v>0</v>
      </c>
      <c r="O143" s="213" t="s">
        <v>77</v>
      </c>
      <c r="P143" s="214"/>
      <c r="Q143" s="212">
        <f t="shared" ref="Q143:Q166" si="89">P143*K143</f>
        <v>0</v>
      </c>
      <c r="R143" s="210">
        <v>674</v>
      </c>
      <c r="S143" s="212">
        <v>161.25</v>
      </c>
      <c r="T143" s="212">
        <f t="shared" ref="T143:T166" si="90">S143*K143</f>
        <v>161250</v>
      </c>
      <c r="U143" s="213" t="s">
        <v>77</v>
      </c>
      <c r="V143" s="214"/>
      <c r="W143" s="212">
        <f t="shared" ref="W143:W166" si="91">V143*K143</f>
        <v>0</v>
      </c>
      <c r="X143" s="210">
        <v>131</v>
      </c>
      <c r="Y143" s="212">
        <v>45</v>
      </c>
      <c r="Z143" s="212">
        <f t="shared" ref="Z143:Z166" si="92">Y143*K143</f>
        <v>45000</v>
      </c>
      <c r="AA143" s="213" t="s">
        <v>77</v>
      </c>
      <c r="AB143" s="214"/>
      <c r="AC143" s="212">
        <f t="shared" ref="AC143:AC166" si="93">AB143*K143</f>
        <v>0</v>
      </c>
      <c r="AD143" s="213" t="s">
        <v>77</v>
      </c>
      <c r="AE143" s="214"/>
      <c r="AF143" s="212">
        <f t="shared" ref="AF143:AF166" si="94">AE143*K143</f>
        <v>0</v>
      </c>
      <c r="AG143" s="213" t="s">
        <v>77</v>
      </c>
      <c r="AH143" s="214"/>
      <c r="AI143" s="212">
        <f t="shared" ref="AI143:AI166" si="95">AH143*K143</f>
        <v>0</v>
      </c>
      <c r="AJ143" s="213" t="s">
        <v>77</v>
      </c>
      <c r="AK143" s="214"/>
      <c r="AL143" s="245">
        <f t="shared" ref="AL143:AL166" si="96">AK143*K143</f>
        <v>0</v>
      </c>
      <c r="AM143" s="73">
        <v>130</v>
      </c>
      <c r="AN143" s="74">
        <v>119</v>
      </c>
      <c r="AO143" s="75">
        <f t="shared" si="84"/>
        <v>119000</v>
      </c>
      <c r="AP143" s="73">
        <v>130</v>
      </c>
      <c r="AQ143" s="74">
        <v>180</v>
      </c>
      <c r="AR143" s="92" t="e">
        <f>AQ143*#REF!</f>
        <v>#REF!</v>
      </c>
      <c r="AS143" s="73">
        <v>130</v>
      </c>
      <c r="AT143" s="74">
        <v>150</v>
      </c>
      <c r="AU143" s="74" t="e">
        <f>AT143*#REF!</f>
        <v>#REF!</v>
      </c>
      <c r="AV143" s="73">
        <v>130</v>
      </c>
      <c r="AW143" s="246">
        <v>193.86</v>
      </c>
      <c r="AX143" s="75" t="e">
        <f>AW143*#REF!</f>
        <v>#REF!</v>
      </c>
      <c r="AY143" s="93"/>
      <c r="AZ143" s="77">
        <f t="shared" si="85"/>
        <v>45</v>
      </c>
      <c r="BA143" s="77">
        <f t="shared" ref="BA143:BA166" si="97">AVERAGE(AK143,AH143,AE143,AB143,Y143,V143,S143,P143,M143,AN143,AQ143,AT143,AW143)</f>
        <v>141.51833333333335</v>
      </c>
      <c r="BB143" s="77">
        <f t="shared" ref="BB143:BB166" si="98">MEDIAN(AK143,AH143,AE143,AB143,Y143,V143,S143,P143,M143,AN143,AQ143,AT143,AW143)</f>
        <v>155.625</v>
      </c>
      <c r="BC143" s="77">
        <f t="shared" ref="BC143:BC166" si="99">MAX(AK143,AH143,AE143,AB143,Y143,V143,S143,P143,M143,AN143,AQ143,AT143,AW143)</f>
        <v>193.86</v>
      </c>
      <c r="BD143" s="88"/>
      <c r="BE143" s="79">
        <f t="shared" ref="BE143:BG166" si="100">AZ143*$K143</f>
        <v>45000</v>
      </c>
      <c r="BF143" s="80">
        <f t="shared" si="100"/>
        <v>141518.33333333334</v>
      </c>
      <c r="BG143" s="81">
        <f t="shared" si="100"/>
        <v>155625</v>
      </c>
      <c r="BH143" s="342">
        <f t="shared" ref="BH143:BH166" si="101">(SUM(M143,P143,S143,V143,Y143,AB143,AE143,AH143,AK143,AN143,AQ143,AT143,AW143)-MAX(M143,P143,S143,V143,Y143,AB143,AE143,AH143,AK143,AN143,AQ143,AT143,AW143)-MIN(M143,P143,S143,V143,Y143,AB143,AE143,AH143,AK143,AN143,AQ143,AT143,AW143))/(COUNT(M143,P143,S143,V143,Y143,AB143,AE143,AH143,AK143,AN143,AQ143,AT143,AW143)-2)</f>
        <v>152.5625</v>
      </c>
      <c r="BI143" s="82"/>
    </row>
    <row r="144" spans="1:61" ht="36" x14ac:dyDescent="0.25">
      <c r="A144" s="137">
        <v>131</v>
      </c>
      <c r="B144" s="83" t="s">
        <v>375</v>
      </c>
      <c r="C144" s="84" t="s">
        <v>378</v>
      </c>
      <c r="D144" s="85" t="s">
        <v>379</v>
      </c>
      <c r="E144" s="86" t="s">
        <v>9</v>
      </c>
      <c r="F144" s="64">
        <v>5000</v>
      </c>
      <c r="G144" s="64">
        <f t="shared" si="87"/>
        <v>5000</v>
      </c>
      <c r="H144" s="263">
        <v>13.34</v>
      </c>
      <c r="I144" s="264">
        <f t="shared" ref="I144:I166" si="102">G144*H144</f>
        <v>66700</v>
      </c>
      <c r="J144" s="351">
        <v>471375</v>
      </c>
      <c r="K144" s="68">
        <v>11000</v>
      </c>
      <c r="L144" s="67">
        <v>202</v>
      </c>
      <c r="M144" s="99">
        <v>4.22</v>
      </c>
      <c r="N144" s="99">
        <f t="shared" si="88"/>
        <v>46420</v>
      </c>
      <c r="O144" s="67">
        <v>128</v>
      </c>
      <c r="P144" s="99">
        <v>5.5</v>
      </c>
      <c r="Q144" s="99">
        <f t="shared" si="89"/>
        <v>60500</v>
      </c>
      <c r="R144" s="67">
        <v>737</v>
      </c>
      <c r="S144" s="99">
        <v>6.5</v>
      </c>
      <c r="T144" s="99">
        <f t="shared" si="90"/>
        <v>71500</v>
      </c>
      <c r="U144" s="67" t="s">
        <v>380</v>
      </c>
      <c r="V144" s="99">
        <v>6</v>
      </c>
      <c r="W144" s="99">
        <f t="shared" si="91"/>
        <v>66000</v>
      </c>
      <c r="X144" s="67">
        <v>134</v>
      </c>
      <c r="Y144" s="99">
        <v>8</v>
      </c>
      <c r="Z144" s="99">
        <f t="shared" si="92"/>
        <v>88000</v>
      </c>
      <c r="AA144" s="98" t="s">
        <v>77</v>
      </c>
      <c r="AB144" s="215"/>
      <c r="AC144" s="99">
        <f t="shared" si="93"/>
        <v>0</v>
      </c>
      <c r="AD144" s="67">
        <v>109</v>
      </c>
      <c r="AE144" s="99">
        <v>8.8699999999999992</v>
      </c>
      <c r="AF144" s="99">
        <f t="shared" si="94"/>
        <v>97569.999999999985</v>
      </c>
      <c r="AG144" s="67">
        <v>361</v>
      </c>
      <c r="AH144" s="99">
        <v>3.85</v>
      </c>
      <c r="AI144" s="99">
        <f t="shared" si="95"/>
        <v>42350</v>
      </c>
      <c r="AJ144" s="98" t="s">
        <v>77</v>
      </c>
      <c r="AK144" s="215"/>
      <c r="AL144" s="248">
        <f t="shared" si="96"/>
        <v>0</v>
      </c>
      <c r="AM144" s="73">
        <v>131</v>
      </c>
      <c r="AN144" s="74">
        <v>19.600000000000001</v>
      </c>
      <c r="AO144" s="75">
        <f t="shared" si="84"/>
        <v>215600.00000000003</v>
      </c>
      <c r="AP144" s="73">
        <v>131</v>
      </c>
      <c r="AQ144" s="74">
        <v>65</v>
      </c>
      <c r="AR144" s="92" t="e">
        <f>AQ144*#REF!</f>
        <v>#REF!</v>
      </c>
      <c r="AS144" s="73">
        <v>131</v>
      </c>
      <c r="AT144" s="74">
        <v>42</v>
      </c>
      <c r="AU144" s="74" t="e">
        <f>AT144*#REF!</f>
        <v>#REF!</v>
      </c>
      <c r="AV144" s="73">
        <v>131</v>
      </c>
      <c r="AW144" s="246">
        <v>19.39</v>
      </c>
      <c r="AX144" s="75" t="e">
        <f>AW144*#REF!</f>
        <v>#REF!</v>
      </c>
      <c r="AY144" s="93"/>
      <c r="AZ144" s="77">
        <f t="shared" si="85"/>
        <v>3.85</v>
      </c>
      <c r="BA144" s="77">
        <f t="shared" si="97"/>
        <v>17.175454545454546</v>
      </c>
      <c r="BB144" s="77">
        <f t="shared" si="98"/>
        <v>8</v>
      </c>
      <c r="BC144" s="77">
        <f t="shared" si="99"/>
        <v>65</v>
      </c>
      <c r="BD144" s="88"/>
      <c r="BE144" s="79">
        <f t="shared" si="100"/>
        <v>42350</v>
      </c>
      <c r="BF144" s="80">
        <f t="shared" si="100"/>
        <v>188930</v>
      </c>
      <c r="BG144" s="81">
        <f t="shared" si="100"/>
        <v>88000</v>
      </c>
      <c r="BH144" s="342">
        <f t="shared" si="101"/>
        <v>13.342222222222224</v>
      </c>
      <c r="BI144" s="82"/>
    </row>
    <row r="145" spans="1:61" ht="60" x14ac:dyDescent="0.25">
      <c r="A145" s="59">
        <v>132</v>
      </c>
      <c r="B145" s="83" t="s">
        <v>375</v>
      </c>
      <c r="C145" s="97" t="s">
        <v>381</v>
      </c>
      <c r="D145" s="265" t="s">
        <v>382</v>
      </c>
      <c r="E145" s="86" t="s">
        <v>9</v>
      </c>
      <c r="F145" s="64">
        <v>2000</v>
      </c>
      <c r="G145" s="64">
        <f t="shared" si="87"/>
        <v>2000</v>
      </c>
      <c r="H145" s="263">
        <v>21.69</v>
      </c>
      <c r="I145" s="264">
        <f t="shared" si="102"/>
        <v>43380</v>
      </c>
      <c r="J145" s="351">
        <v>17350</v>
      </c>
      <c r="K145" s="68">
        <v>11000</v>
      </c>
      <c r="L145" s="98" t="s">
        <v>77</v>
      </c>
      <c r="M145" s="215"/>
      <c r="N145" s="99">
        <f t="shared" si="88"/>
        <v>0</v>
      </c>
      <c r="O145" s="67">
        <v>132</v>
      </c>
      <c r="P145" s="99">
        <v>5.5</v>
      </c>
      <c r="Q145" s="99">
        <f t="shared" si="89"/>
        <v>60500</v>
      </c>
      <c r="R145" s="67">
        <v>763</v>
      </c>
      <c r="S145" s="99">
        <v>6.4</v>
      </c>
      <c r="T145" s="99">
        <f t="shared" si="90"/>
        <v>70400</v>
      </c>
      <c r="U145" s="98" t="s">
        <v>77</v>
      </c>
      <c r="V145" s="215"/>
      <c r="W145" s="99">
        <f t="shared" si="91"/>
        <v>0</v>
      </c>
      <c r="X145" s="67">
        <v>137</v>
      </c>
      <c r="Y145" s="99">
        <v>7</v>
      </c>
      <c r="Z145" s="99">
        <f t="shared" si="92"/>
        <v>77000</v>
      </c>
      <c r="AA145" s="98" t="s">
        <v>77</v>
      </c>
      <c r="AB145" s="215"/>
      <c r="AC145" s="99">
        <f t="shared" si="93"/>
        <v>0</v>
      </c>
      <c r="AD145" s="67">
        <v>129</v>
      </c>
      <c r="AE145" s="99">
        <v>2.08</v>
      </c>
      <c r="AF145" s="99">
        <f t="shared" si="94"/>
        <v>22880</v>
      </c>
      <c r="AG145" s="67">
        <v>373</v>
      </c>
      <c r="AH145" s="99">
        <v>5.35</v>
      </c>
      <c r="AI145" s="99">
        <f t="shared" si="95"/>
        <v>58849.999999999993</v>
      </c>
      <c r="AJ145" s="98" t="s">
        <v>77</v>
      </c>
      <c r="AK145" s="215"/>
      <c r="AL145" s="248">
        <f t="shared" si="96"/>
        <v>0</v>
      </c>
      <c r="AM145" s="73">
        <v>132</v>
      </c>
      <c r="AN145" s="74">
        <v>5.6</v>
      </c>
      <c r="AO145" s="75">
        <f t="shared" si="84"/>
        <v>61599.999999999993</v>
      </c>
      <c r="AP145" s="73">
        <v>132</v>
      </c>
      <c r="AQ145" s="74">
        <v>80</v>
      </c>
      <c r="AR145" s="92" t="e">
        <f>AQ145*#REF!</f>
        <v>#REF!</v>
      </c>
      <c r="AS145" s="73">
        <v>132</v>
      </c>
      <c r="AT145" s="74">
        <v>42</v>
      </c>
      <c r="AU145" s="74" t="e">
        <f>AT145*#REF!</f>
        <v>#REF!</v>
      </c>
      <c r="AV145" s="73">
        <v>132</v>
      </c>
      <c r="AW145" s="246">
        <v>153.47</v>
      </c>
      <c r="AX145" s="75" t="e">
        <f>AW145*#REF!</f>
        <v>#REF!</v>
      </c>
      <c r="AY145" s="93"/>
      <c r="AZ145" s="77">
        <f t="shared" si="85"/>
        <v>2.08</v>
      </c>
      <c r="BA145" s="77">
        <f t="shared" si="97"/>
        <v>34.155555555555551</v>
      </c>
      <c r="BB145" s="77">
        <f t="shared" si="98"/>
        <v>6.4</v>
      </c>
      <c r="BC145" s="77">
        <f t="shared" si="99"/>
        <v>153.47</v>
      </c>
      <c r="BD145" s="88"/>
      <c r="BE145" s="79">
        <f t="shared" si="100"/>
        <v>22880</v>
      </c>
      <c r="BF145" s="80">
        <f t="shared" si="100"/>
        <v>375711.11111111107</v>
      </c>
      <c r="BG145" s="81">
        <f t="shared" si="100"/>
        <v>70400</v>
      </c>
      <c r="BH145" s="342">
        <f t="shared" si="101"/>
        <v>21.69285714285714</v>
      </c>
      <c r="BI145" s="82"/>
    </row>
    <row r="146" spans="1:61" ht="36" x14ac:dyDescent="0.25">
      <c r="A146" s="137">
        <v>133</v>
      </c>
      <c r="B146" s="83" t="s">
        <v>375</v>
      </c>
      <c r="C146" s="97" t="s">
        <v>383</v>
      </c>
      <c r="D146" s="266" t="s">
        <v>384</v>
      </c>
      <c r="E146" s="86" t="s">
        <v>9</v>
      </c>
      <c r="F146" s="64">
        <v>4000</v>
      </c>
      <c r="G146" s="64">
        <f t="shared" si="87"/>
        <v>4000</v>
      </c>
      <c r="H146" s="263">
        <v>60.91</v>
      </c>
      <c r="I146" s="264">
        <f t="shared" si="102"/>
        <v>243640</v>
      </c>
      <c r="J146" s="351">
        <v>397537</v>
      </c>
      <c r="K146" s="68">
        <v>5000</v>
      </c>
      <c r="L146" s="67">
        <v>204</v>
      </c>
      <c r="M146" s="99">
        <v>85</v>
      </c>
      <c r="N146" s="99">
        <f t="shared" si="88"/>
        <v>425000</v>
      </c>
      <c r="O146" s="67">
        <v>127</v>
      </c>
      <c r="P146" s="99">
        <v>18</v>
      </c>
      <c r="Q146" s="99">
        <f t="shared" si="89"/>
        <v>90000</v>
      </c>
      <c r="R146" s="67">
        <v>759</v>
      </c>
      <c r="S146" s="99">
        <v>21</v>
      </c>
      <c r="T146" s="99">
        <f t="shared" si="90"/>
        <v>105000</v>
      </c>
      <c r="U146" s="98" t="s">
        <v>77</v>
      </c>
      <c r="V146" s="215"/>
      <c r="W146" s="99">
        <f t="shared" si="91"/>
        <v>0</v>
      </c>
      <c r="X146" s="67">
        <v>139</v>
      </c>
      <c r="Y146" s="99">
        <v>20</v>
      </c>
      <c r="Z146" s="99">
        <f t="shared" si="92"/>
        <v>100000</v>
      </c>
      <c r="AA146" s="98" t="s">
        <v>77</v>
      </c>
      <c r="AB146" s="215"/>
      <c r="AC146" s="99">
        <f t="shared" si="93"/>
        <v>0</v>
      </c>
      <c r="AD146" s="67">
        <v>110</v>
      </c>
      <c r="AE146" s="99">
        <v>37.6</v>
      </c>
      <c r="AF146" s="99">
        <f t="shared" si="94"/>
        <v>188000</v>
      </c>
      <c r="AG146" s="67">
        <v>360</v>
      </c>
      <c r="AH146" s="99">
        <v>20.420000000000002</v>
      </c>
      <c r="AI146" s="99">
        <f t="shared" si="95"/>
        <v>102100.00000000001</v>
      </c>
      <c r="AJ146" s="98" t="s">
        <v>77</v>
      </c>
      <c r="AK146" s="215"/>
      <c r="AL146" s="248">
        <f t="shared" si="96"/>
        <v>0</v>
      </c>
      <c r="AM146" s="73">
        <v>133</v>
      </c>
      <c r="AN146" s="74">
        <v>44.8</v>
      </c>
      <c r="AO146" s="75">
        <f t="shared" si="84"/>
        <v>224000</v>
      </c>
      <c r="AP146" s="73">
        <v>133</v>
      </c>
      <c r="AQ146" s="74">
        <v>165</v>
      </c>
      <c r="AR146" s="92" t="e">
        <f>AQ146*#REF!</f>
        <v>#REF!</v>
      </c>
      <c r="AS146" s="73">
        <v>133</v>
      </c>
      <c r="AT146" s="74">
        <v>105</v>
      </c>
      <c r="AU146" s="74" t="e">
        <f>AT146*#REF!</f>
        <v>#REF!</v>
      </c>
      <c r="AV146" s="73">
        <v>133</v>
      </c>
      <c r="AW146" s="246">
        <v>153.47</v>
      </c>
      <c r="AX146" s="75" t="e">
        <f>AW146*#REF!</f>
        <v>#REF!</v>
      </c>
      <c r="AY146" s="93"/>
      <c r="AZ146" s="77">
        <f t="shared" si="85"/>
        <v>18</v>
      </c>
      <c r="BA146" s="77">
        <f t="shared" si="97"/>
        <v>67.028999999999996</v>
      </c>
      <c r="BB146" s="77">
        <f t="shared" si="98"/>
        <v>41.2</v>
      </c>
      <c r="BC146" s="77">
        <f t="shared" si="99"/>
        <v>165</v>
      </c>
      <c r="BD146" s="88"/>
      <c r="BE146" s="79">
        <f t="shared" si="100"/>
        <v>90000</v>
      </c>
      <c r="BF146" s="80">
        <f t="shared" si="100"/>
        <v>335145</v>
      </c>
      <c r="BG146" s="81">
        <f t="shared" si="100"/>
        <v>206000</v>
      </c>
      <c r="BH146" s="342">
        <f t="shared" si="101"/>
        <v>60.911249999999995</v>
      </c>
      <c r="BI146" s="82"/>
    </row>
    <row r="147" spans="1:61" ht="60" x14ac:dyDescent="0.25">
      <c r="A147" s="59">
        <v>134</v>
      </c>
      <c r="B147" s="96" t="s">
        <v>375</v>
      </c>
      <c r="C147" s="84" t="s">
        <v>385</v>
      </c>
      <c r="D147" s="85" t="s">
        <v>386</v>
      </c>
      <c r="E147" s="86" t="s">
        <v>9</v>
      </c>
      <c r="F147" s="64">
        <v>400</v>
      </c>
      <c r="G147" s="64">
        <f t="shared" si="87"/>
        <v>400</v>
      </c>
      <c r="H147" s="263">
        <v>66.05</v>
      </c>
      <c r="I147" s="264">
        <f t="shared" si="102"/>
        <v>26420</v>
      </c>
      <c r="J147" s="351">
        <v>14086</v>
      </c>
      <c r="K147" s="68">
        <v>3000</v>
      </c>
      <c r="L147" s="98" t="s">
        <v>77</v>
      </c>
      <c r="M147" s="215"/>
      <c r="N147" s="99">
        <f t="shared" si="88"/>
        <v>0</v>
      </c>
      <c r="O147" s="67">
        <v>134</v>
      </c>
      <c r="P147" s="99">
        <v>20</v>
      </c>
      <c r="Q147" s="99">
        <f t="shared" si="89"/>
        <v>60000</v>
      </c>
      <c r="R147" s="98" t="s">
        <v>77</v>
      </c>
      <c r="S147" s="215"/>
      <c r="T147" s="99">
        <f t="shared" si="90"/>
        <v>0</v>
      </c>
      <c r="U147" s="98" t="s">
        <v>77</v>
      </c>
      <c r="V147" s="215"/>
      <c r="W147" s="99">
        <f t="shared" si="91"/>
        <v>0</v>
      </c>
      <c r="X147" s="67">
        <v>141</v>
      </c>
      <c r="Y147" s="99">
        <v>30</v>
      </c>
      <c r="Z147" s="99">
        <f t="shared" si="92"/>
        <v>90000</v>
      </c>
      <c r="AA147" s="98" t="s">
        <v>77</v>
      </c>
      <c r="AB147" s="215"/>
      <c r="AC147" s="99">
        <f t="shared" si="93"/>
        <v>0</v>
      </c>
      <c r="AD147" s="67">
        <v>123</v>
      </c>
      <c r="AE147" s="99">
        <v>48.05</v>
      </c>
      <c r="AF147" s="99">
        <f t="shared" si="94"/>
        <v>144150</v>
      </c>
      <c r="AG147" s="98" t="s">
        <v>77</v>
      </c>
      <c r="AH147" s="215"/>
      <c r="AI147" s="99">
        <f t="shared" si="95"/>
        <v>0</v>
      </c>
      <c r="AJ147" s="67" t="s">
        <v>387</v>
      </c>
      <c r="AK147" s="99">
        <v>31</v>
      </c>
      <c r="AL147" s="248">
        <f t="shared" si="96"/>
        <v>93000</v>
      </c>
      <c r="AM147" s="73">
        <v>134</v>
      </c>
      <c r="AN147" s="74">
        <v>53.2</v>
      </c>
      <c r="AO147" s="75">
        <f t="shared" si="84"/>
        <v>159600</v>
      </c>
      <c r="AP147" s="73">
        <v>134</v>
      </c>
      <c r="AQ147" s="74">
        <v>139</v>
      </c>
      <c r="AR147" s="92" t="e">
        <f>AQ147*#REF!</f>
        <v>#REF!</v>
      </c>
      <c r="AS147" s="73">
        <v>134</v>
      </c>
      <c r="AT147" s="74">
        <v>95</v>
      </c>
      <c r="AU147" s="74" t="e">
        <f>AT147*#REF!</f>
        <v>#REF!</v>
      </c>
      <c r="AV147" s="73">
        <v>134</v>
      </c>
      <c r="AW147" s="246">
        <v>153.47</v>
      </c>
      <c r="AX147" s="75" t="e">
        <f>AW147*#REF!</f>
        <v>#REF!</v>
      </c>
      <c r="AY147" s="93"/>
      <c r="AZ147" s="77">
        <f t="shared" si="85"/>
        <v>20</v>
      </c>
      <c r="BA147" s="77">
        <f t="shared" si="97"/>
        <v>71.215000000000003</v>
      </c>
      <c r="BB147" s="77">
        <f t="shared" si="98"/>
        <v>50.625</v>
      </c>
      <c r="BC147" s="77">
        <f t="shared" si="99"/>
        <v>153.47</v>
      </c>
      <c r="BD147" s="88"/>
      <c r="BE147" s="79">
        <f t="shared" si="100"/>
        <v>60000</v>
      </c>
      <c r="BF147" s="80">
        <f t="shared" si="100"/>
        <v>213645</v>
      </c>
      <c r="BG147" s="81">
        <f t="shared" si="100"/>
        <v>151875</v>
      </c>
      <c r="BH147" s="342">
        <f t="shared" si="101"/>
        <v>66.041666666666671</v>
      </c>
      <c r="BI147" s="82"/>
    </row>
    <row r="148" spans="1:61" ht="72" x14ac:dyDescent="0.25">
      <c r="A148" s="137">
        <v>135</v>
      </c>
      <c r="B148" s="96" t="s">
        <v>375</v>
      </c>
      <c r="C148" s="84" t="s">
        <v>388</v>
      </c>
      <c r="D148" s="85" t="s">
        <v>389</v>
      </c>
      <c r="E148" s="86" t="s">
        <v>9</v>
      </c>
      <c r="F148" s="64">
        <v>400</v>
      </c>
      <c r="G148" s="64">
        <f t="shared" si="87"/>
        <v>400</v>
      </c>
      <c r="H148" s="263">
        <v>124</v>
      </c>
      <c r="I148" s="264">
        <f t="shared" si="102"/>
        <v>49600</v>
      </c>
      <c r="J148" s="351">
        <v>14086</v>
      </c>
      <c r="K148" s="68">
        <v>5000</v>
      </c>
      <c r="L148" s="98" t="s">
        <v>77</v>
      </c>
      <c r="M148" s="215"/>
      <c r="N148" s="99">
        <f t="shared" si="88"/>
        <v>0</v>
      </c>
      <c r="O148" s="98" t="s">
        <v>77</v>
      </c>
      <c r="P148" s="215"/>
      <c r="Q148" s="99">
        <f t="shared" si="89"/>
        <v>0</v>
      </c>
      <c r="R148" s="98" t="s">
        <v>77</v>
      </c>
      <c r="S148" s="215"/>
      <c r="T148" s="99">
        <f t="shared" si="90"/>
        <v>0</v>
      </c>
      <c r="U148" s="98" t="s">
        <v>77</v>
      </c>
      <c r="V148" s="215"/>
      <c r="W148" s="99">
        <f t="shared" si="91"/>
        <v>0</v>
      </c>
      <c r="X148" s="98" t="s">
        <v>77</v>
      </c>
      <c r="Y148" s="215"/>
      <c r="Z148" s="99">
        <f t="shared" si="92"/>
        <v>0</v>
      </c>
      <c r="AA148" s="98" t="s">
        <v>77</v>
      </c>
      <c r="AB148" s="215"/>
      <c r="AC148" s="99">
        <f t="shared" si="93"/>
        <v>0</v>
      </c>
      <c r="AD148" s="98" t="s">
        <v>77</v>
      </c>
      <c r="AE148" s="215"/>
      <c r="AF148" s="99">
        <f t="shared" si="94"/>
        <v>0</v>
      </c>
      <c r="AG148" s="98" t="s">
        <v>77</v>
      </c>
      <c r="AH148" s="215"/>
      <c r="AI148" s="99">
        <f t="shared" si="95"/>
        <v>0</v>
      </c>
      <c r="AJ148" s="98" t="s">
        <v>77</v>
      </c>
      <c r="AK148" s="215"/>
      <c r="AL148" s="248">
        <f t="shared" si="96"/>
        <v>0</v>
      </c>
      <c r="AM148" s="73">
        <v>135</v>
      </c>
      <c r="AN148" s="74">
        <v>77</v>
      </c>
      <c r="AO148" s="75">
        <f t="shared" si="84"/>
        <v>385000</v>
      </c>
      <c r="AP148" s="73">
        <v>135</v>
      </c>
      <c r="AQ148" s="74">
        <v>140</v>
      </c>
      <c r="AR148" s="92" t="e">
        <f>AQ148*#REF!</f>
        <v>#REF!</v>
      </c>
      <c r="AS148" s="73">
        <v>135</v>
      </c>
      <c r="AT148" s="74">
        <v>108</v>
      </c>
      <c r="AU148" s="74" t="e">
        <f>AT148*#REF!</f>
        <v>#REF!</v>
      </c>
      <c r="AV148" s="73">
        <v>135</v>
      </c>
      <c r="AW148" s="246">
        <v>153.47</v>
      </c>
      <c r="AX148" s="75" t="e">
        <f>AW148*#REF!</f>
        <v>#REF!</v>
      </c>
      <c r="AY148" s="93"/>
      <c r="AZ148" s="77">
        <f t="shared" si="85"/>
        <v>77</v>
      </c>
      <c r="BA148" s="77">
        <f t="shared" si="97"/>
        <v>119.61750000000001</v>
      </c>
      <c r="BB148" s="77">
        <f t="shared" si="98"/>
        <v>124</v>
      </c>
      <c r="BC148" s="77">
        <f t="shared" si="99"/>
        <v>153.47</v>
      </c>
      <c r="BD148" s="88"/>
      <c r="BE148" s="79">
        <f t="shared" si="100"/>
        <v>385000</v>
      </c>
      <c r="BF148" s="80">
        <f t="shared" si="100"/>
        <v>598087.5</v>
      </c>
      <c r="BG148" s="81">
        <f t="shared" si="100"/>
        <v>620000</v>
      </c>
      <c r="BH148" s="342">
        <f t="shared" si="101"/>
        <v>124</v>
      </c>
      <c r="BI148" s="82"/>
    </row>
    <row r="149" spans="1:61" ht="60" x14ac:dyDescent="0.25">
      <c r="A149" s="59">
        <v>136</v>
      </c>
      <c r="B149" s="83" t="s">
        <v>375</v>
      </c>
      <c r="C149" s="84" t="s">
        <v>390</v>
      </c>
      <c r="D149" s="85" t="s">
        <v>391</v>
      </c>
      <c r="E149" s="86" t="s">
        <v>9</v>
      </c>
      <c r="F149" s="64">
        <v>2000</v>
      </c>
      <c r="G149" s="64">
        <f t="shared" si="87"/>
        <v>2000</v>
      </c>
      <c r="H149" s="263">
        <v>9.32</v>
      </c>
      <c r="I149" s="264">
        <f t="shared" si="102"/>
        <v>18640</v>
      </c>
      <c r="J149" s="351">
        <v>428122</v>
      </c>
      <c r="K149" s="68">
        <v>5000</v>
      </c>
      <c r="L149" s="98" t="s">
        <v>77</v>
      </c>
      <c r="M149" s="215"/>
      <c r="N149" s="99">
        <f t="shared" si="88"/>
        <v>0</v>
      </c>
      <c r="O149" s="67">
        <v>137</v>
      </c>
      <c r="P149" s="99">
        <v>2.5</v>
      </c>
      <c r="Q149" s="99">
        <f t="shared" si="89"/>
        <v>12500</v>
      </c>
      <c r="R149" s="67">
        <v>740</v>
      </c>
      <c r="S149" s="99">
        <v>3.61</v>
      </c>
      <c r="T149" s="99">
        <f t="shared" si="90"/>
        <v>18050</v>
      </c>
      <c r="U149" s="67" t="s">
        <v>392</v>
      </c>
      <c r="V149" s="99">
        <v>8</v>
      </c>
      <c r="W149" s="99">
        <f t="shared" si="91"/>
        <v>40000</v>
      </c>
      <c r="X149" s="67">
        <v>160</v>
      </c>
      <c r="Y149" s="99">
        <v>8</v>
      </c>
      <c r="Z149" s="99">
        <f t="shared" si="92"/>
        <v>40000</v>
      </c>
      <c r="AA149" s="98" t="s">
        <v>77</v>
      </c>
      <c r="AB149" s="215"/>
      <c r="AC149" s="99">
        <f t="shared" si="93"/>
        <v>0</v>
      </c>
      <c r="AD149" s="67">
        <v>113</v>
      </c>
      <c r="AE149" s="99">
        <v>9.4</v>
      </c>
      <c r="AF149" s="99">
        <f t="shared" si="94"/>
        <v>47000</v>
      </c>
      <c r="AG149" s="67">
        <v>323</v>
      </c>
      <c r="AH149" s="99">
        <v>2.77</v>
      </c>
      <c r="AI149" s="99">
        <f t="shared" si="95"/>
        <v>13850</v>
      </c>
      <c r="AJ149" s="67" t="s">
        <v>393</v>
      </c>
      <c r="AK149" s="99">
        <v>7</v>
      </c>
      <c r="AL149" s="248">
        <f t="shared" si="96"/>
        <v>35000</v>
      </c>
      <c r="AM149" s="73">
        <v>136</v>
      </c>
      <c r="AN149" s="74">
        <v>5.32</v>
      </c>
      <c r="AO149" s="75">
        <f t="shared" si="84"/>
        <v>26600</v>
      </c>
      <c r="AP149" s="73">
        <v>136</v>
      </c>
      <c r="AQ149" s="74">
        <v>40</v>
      </c>
      <c r="AR149" s="92" t="e">
        <f>AQ149*#REF!</f>
        <v>#REF!</v>
      </c>
      <c r="AS149" s="267">
        <v>136</v>
      </c>
      <c r="AT149" s="109">
        <v>22</v>
      </c>
      <c r="AU149" s="109" t="e">
        <f>AT149*#REF!</f>
        <v>#REF!</v>
      </c>
      <c r="AV149" s="73">
        <v>136</v>
      </c>
      <c r="AW149" s="268">
        <v>17.73</v>
      </c>
      <c r="AX149" s="75" t="e">
        <f>AW149*#REF!</f>
        <v>#REF!</v>
      </c>
      <c r="AY149" s="93"/>
      <c r="AZ149" s="77">
        <f t="shared" si="85"/>
        <v>2.5</v>
      </c>
      <c r="BA149" s="77">
        <f t="shared" si="97"/>
        <v>11.484545454545454</v>
      </c>
      <c r="BB149" s="77">
        <f t="shared" si="98"/>
        <v>8</v>
      </c>
      <c r="BC149" s="77">
        <f t="shared" si="99"/>
        <v>40</v>
      </c>
      <c r="BD149" s="88"/>
      <c r="BE149" s="79">
        <f t="shared" si="100"/>
        <v>12500</v>
      </c>
      <c r="BF149" s="80">
        <f t="shared" si="100"/>
        <v>57422.727272727272</v>
      </c>
      <c r="BG149" s="81">
        <f t="shared" si="100"/>
        <v>40000</v>
      </c>
      <c r="BH149" s="342">
        <f t="shared" si="101"/>
        <v>9.3144444444444439</v>
      </c>
      <c r="BI149" s="82"/>
    </row>
    <row r="150" spans="1:61" ht="36" x14ac:dyDescent="0.25">
      <c r="A150" s="137">
        <v>137</v>
      </c>
      <c r="B150" s="96" t="s">
        <v>375</v>
      </c>
      <c r="C150" s="84" t="s">
        <v>394</v>
      </c>
      <c r="D150" s="85" t="s">
        <v>395</v>
      </c>
      <c r="E150" s="86" t="s">
        <v>9</v>
      </c>
      <c r="F150" s="64"/>
      <c r="G150" s="64">
        <f t="shared" si="87"/>
        <v>0</v>
      </c>
      <c r="H150" s="263">
        <v>116.89</v>
      </c>
      <c r="I150" s="264">
        <f t="shared" si="102"/>
        <v>0</v>
      </c>
      <c r="J150" s="351">
        <v>14269</v>
      </c>
      <c r="K150" s="68">
        <v>300</v>
      </c>
      <c r="L150" s="98" t="s">
        <v>77</v>
      </c>
      <c r="M150" s="215"/>
      <c r="N150" s="99">
        <f t="shared" si="88"/>
        <v>0</v>
      </c>
      <c r="O150" s="67">
        <v>141</v>
      </c>
      <c r="P150" s="99">
        <v>45</v>
      </c>
      <c r="Q150" s="99">
        <f t="shared" si="89"/>
        <v>13500</v>
      </c>
      <c r="R150" s="98" t="s">
        <v>77</v>
      </c>
      <c r="S150" s="215"/>
      <c r="T150" s="99">
        <f t="shared" si="90"/>
        <v>0</v>
      </c>
      <c r="U150" s="98" t="s">
        <v>77</v>
      </c>
      <c r="V150" s="215"/>
      <c r="W150" s="99">
        <f t="shared" si="91"/>
        <v>0</v>
      </c>
      <c r="X150" s="98" t="s">
        <v>77</v>
      </c>
      <c r="Y150" s="215"/>
      <c r="Z150" s="99">
        <f t="shared" si="92"/>
        <v>0</v>
      </c>
      <c r="AA150" s="98" t="s">
        <v>77</v>
      </c>
      <c r="AB150" s="215"/>
      <c r="AC150" s="99">
        <f t="shared" si="93"/>
        <v>0</v>
      </c>
      <c r="AD150" s="98" t="s">
        <v>77</v>
      </c>
      <c r="AE150" s="215"/>
      <c r="AF150" s="99">
        <f t="shared" si="94"/>
        <v>0</v>
      </c>
      <c r="AG150" s="98" t="s">
        <v>77</v>
      </c>
      <c r="AH150" s="215"/>
      <c r="AI150" s="99">
        <f t="shared" si="95"/>
        <v>0</v>
      </c>
      <c r="AJ150" s="98" t="s">
        <v>77</v>
      </c>
      <c r="AK150" s="215"/>
      <c r="AL150" s="248">
        <f t="shared" si="96"/>
        <v>0</v>
      </c>
      <c r="AM150" s="73">
        <v>137</v>
      </c>
      <c r="AN150" s="74">
        <v>67.2</v>
      </c>
      <c r="AO150" s="75">
        <f t="shared" si="84"/>
        <v>20160</v>
      </c>
      <c r="AP150" s="73">
        <v>137</v>
      </c>
      <c r="AQ150" s="74">
        <v>200</v>
      </c>
      <c r="AR150" s="92" t="e">
        <f>AQ150*#REF!</f>
        <v>#REF!</v>
      </c>
      <c r="AS150" s="269">
        <v>137</v>
      </c>
      <c r="AT150" s="75">
        <v>130</v>
      </c>
      <c r="AU150" s="75" t="e">
        <f>AT150*#REF!</f>
        <v>#REF!</v>
      </c>
      <c r="AV150" s="73">
        <v>137</v>
      </c>
      <c r="AW150" s="246">
        <v>153.47</v>
      </c>
      <c r="AX150" s="75" t="e">
        <f>AW150*#REF!</f>
        <v>#REF!</v>
      </c>
      <c r="AY150" s="93"/>
      <c r="AZ150" s="77">
        <f t="shared" si="85"/>
        <v>45</v>
      </c>
      <c r="BA150" s="77">
        <f t="shared" si="97"/>
        <v>119.13399999999999</v>
      </c>
      <c r="BB150" s="77">
        <f t="shared" si="98"/>
        <v>130</v>
      </c>
      <c r="BC150" s="77">
        <f t="shared" si="99"/>
        <v>200</v>
      </c>
      <c r="BD150" s="88"/>
      <c r="BE150" s="79">
        <f t="shared" si="100"/>
        <v>13500</v>
      </c>
      <c r="BF150" s="80">
        <f t="shared" si="100"/>
        <v>35740.199999999997</v>
      </c>
      <c r="BG150" s="81">
        <f t="shared" si="100"/>
        <v>39000</v>
      </c>
      <c r="BH150" s="342">
        <f t="shared" si="101"/>
        <v>116.88999999999999</v>
      </c>
      <c r="BI150" s="82"/>
    </row>
    <row r="151" spans="1:61" ht="60" x14ac:dyDescent="0.25">
      <c r="A151" s="59">
        <v>138</v>
      </c>
      <c r="B151" s="96" t="s">
        <v>375</v>
      </c>
      <c r="C151" s="97" t="s">
        <v>396</v>
      </c>
      <c r="D151" s="265" t="s">
        <v>397</v>
      </c>
      <c r="E151" s="86" t="s">
        <v>9</v>
      </c>
      <c r="F151" s="64"/>
      <c r="G151" s="64">
        <f t="shared" si="87"/>
        <v>0</v>
      </c>
      <c r="H151" s="263">
        <v>33.58</v>
      </c>
      <c r="I151" s="264">
        <f t="shared" si="102"/>
        <v>0</v>
      </c>
      <c r="J151" s="351">
        <v>1080</v>
      </c>
      <c r="K151" s="68">
        <v>11000</v>
      </c>
      <c r="L151" s="67">
        <v>207</v>
      </c>
      <c r="M151" s="99">
        <v>20</v>
      </c>
      <c r="N151" s="99">
        <f t="shared" si="88"/>
        <v>220000</v>
      </c>
      <c r="O151" s="98" t="s">
        <v>77</v>
      </c>
      <c r="P151" s="99"/>
      <c r="Q151" s="99">
        <f t="shared" si="89"/>
        <v>0</v>
      </c>
      <c r="R151" s="98" t="s">
        <v>77</v>
      </c>
      <c r="S151" s="215"/>
      <c r="T151" s="99">
        <f t="shared" si="90"/>
        <v>0</v>
      </c>
      <c r="U151" s="98" t="s">
        <v>77</v>
      </c>
      <c r="V151" s="215"/>
      <c r="W151" s="99">
        <f t="shared" si="91"/>
        <v>0</v>
      </c>
      <c r="X151" s="98" t="s">
        <v>77</v>
      </c>
      <c r="Y151" s="215"/>
      <c r="Z151" s="99">
        <f t="shared" si="92"/>
        <v>0</v>
      </c>
      <c r="AA151" s="98" t="s">
        <v>77</v>
      </c>
      <c r="AB151" s="215"/>
      <c r="AC151" s="99">
        <f t="shared" si="93"/>
        <v>0</v>
      </c>
      <c r="AD151" s="98" t="s">
        <v>77</v>
      </c>
      <c r="AE151" s="215"/>
      <c r="AF151" s="99">
        <f t="shared" si="94"/>
        <v>0</v>
      </c>
      <c r="AG151" s="98" t="s">
        <v>77</v>
      </c>
      <c r="AH151" s="215"/>
      <c r="AI151" s="99">
        <f t="shared" si="95"/>
        <v>0</v>
      </c>
      <c r="AJ151" s="98" t="s">
        <v>77</v>
      </c>
      <c r="AK151" s="215"/>
      <c r="AL151" s="248">
        <f t="shared" si="96"/>
        <v>0</v>
      </c>
      <c r="AM151" s="73">
        <v>138</v>
      </c>
      <c r="AN151" s="74">
        <v>25.2</v>
      </c>
      <c r="AO151" s="75">
        <f t="shared" si="84"/>
        <v>277200</v>
      </c>
      <c r="AP151" s="73">
        <v>138</v>
      </c>
      <c r="AQ151" s="74">
        <v>59</v>
      </c>
      <c r="AR151" s="92" t="e">
        <f>AQ151*#REF!</f>
        <v>#REF!</v>
      </c>
      <c r="AS151" s="269">
        <v>138</v>
      </c>
      <c r="AT151" s="75">
        <v>40</v>
      </c>
      <c r="AU151" s="75" t="e">
        <f>AT151*#REF!</f>
        <v>#REF!</v>
      </c>
      <c r="AV151" s="73">
        <v>138</v>
      </c>
      <c r="AW151" s="246">
        <v>35.54</v>
      </c>
      <c r="AX151" s="75" t="e">
        <f>AW151*#REF!</f>
        <v>#REF!</v>
      </c>
      <c r="AY151" s="93"/>
      <c r="AZ151" s="77">
        <f t="shared" si="85"/>
        <v>20</v>
      </c>
      <c r="BA151" s="77">
        <f t="shared" si="97"/>
        <v>35.947999999999993</v>
      </c>
      <c r="BB151" s="77">
        <f t="shared" si="98"/>
        <v>35.54</v>
      </c>
      <c r="BC151" s="77">
        <f t="shared" si="99"/>
        <v>59</v>
      </c>
      <c r="BD151" s="88"/>
      <c r="BE151" s="79">
        <f t="shared" si="100"/>
        <v>220000</v>
      </c>
      <c r="BF151" s="80">
        <f t="shared" si="100"/>
        <v>395427.99999999994</v>
      </c>
      <c r="BG151" s="81">
        <f t="shared" si="100"/>
        <v>390940</v>
      </c>
      <c r="BH151" s="342">
        <f t="shared" si="101"/>
        <v>33.579999999999991</v>
      </c>
      <c r="BI151" s="82"/>
    </row>
    <row r="152" spans="1:61" ht="48" x14ac:dyDescent="0.25">
      <c r="A152" s="137">
        <v>139</v>
      </c>
      <c r="B152" s="83" t="s">
        <v>375</v>
      </c>
      <c r="C152" s="84" t="s">
        <v>398</v>
      </c>
      <c r="D152" s="85" t="s">
        <v>399</v>
      </c>
      <c r="E152" s="86" t="s">
        <v>9</v>
      </c>
      <c r="F152" s="64"/>
      <c r="G152" s="64">
        <f t="shared" si="87"/>
        <v>0</v>
      </c>
      <c r="H152" s="263">
        <v>6.96</v>
      </c>
      <c r="I152" s="264">
        <f t="shared" si="102"/>
        <v>0</v>
      </c>
      <c r="J152" s="351">
        <v>22810</v>
      </c>
      <c r="K152" s="68">
        <v>11000</v>
      </c>
      <c r="L152" s="98" t="s">
        <v>77</v>
      </c>
      <c r="M152" s="215"/>
      <c r="N152" s="99">
        <f t="shared" si="88"/>
        <v>0</v>
      </c>
      <c r="O152" s="67">
        <v>142</v>
      </c>
      <c r="P152" s="99">
        <v>4.5</v>
      </c>
      <c r="Q152" s="99">
        <f t="shared" si="89"/>
        <v>49500</v>
      </c>
      <c r="R152" s="67">
        <v>760</v>
      </c>
      <c r="S152" s="99">
        <v>0.28000000000000003</v>
      </c>
      <c r="T152" s="99">
        <f t="shared" si="90"/>
        <v>3080.0000000000005</v>
      </c>
      <c r="U152" s="98" t="s">
        <v>77</v>
      </c>
      <c r="V152" s="215"/>
      <c r="W152" s="99">
        <f t="shared" si="91"/>
        <v>0</v>
      </c>
      <c r="X152" s="67">
        <v>148</v>
      </c>
      <c r="Y152" s="99">
        <v>12</v>
      </c>
      <c r="Z152" s="99">
        <f t="shared" si="92"/>
        <v>132000</v>
      </c>
      <c r="AA152" s="98" t="s">
        <v>77</v>
      </c>
      <c r="AB152" s="215"/>
      <c r="AC152" s="99">
        <f t="shared" si="93"/>
        <v>0</v>
      </c>
      <c r="AD152" s="67">
        <v>115</v>
      </c>
      <c r="AE152" s="99">
        <v>4.17</v>
      </c>
      <c r="AF152" s="99">
        <f t="shared" si="94"/>
        <v>45870</v>
      </c>
      <c r="AG152" s="67">
        <v>389</v>
      </c>
      <c r="AH152" s="99">
        <v>1.39</v>
      </c>
      <c r="AI152" s="99">
        <f t="shared" si="95"/>
        <v>15289.999999999998</v>
      </c>
      <c r="AJ152" s="67" t="s">
        <v>400</v>
      </c>
      <c r="AK152" s="99">
        <v>5</v>
      </c>
      <c r="AL152" s="248">
        <f t="shared" si="96"/>
        <v>55000</v>
      </c>
      <c r="AM152" s="73">
        <v>139</v>
      </c>
      <c r="AN152" s="74">
        <v>9.1</v>
      </c>
      <c r="AO152" s="75">
        <f t="shared" si="84"/>
        <v>100100</v>
      </c>
      <c r="AP152" s="73">
        <v>139</v>
      </c>
      <c r="AQ152" s="74">
        <v>10</v>
      </c>
      <c r="AR152" s="92" t="e">
        <f>AQ152*#REF!</f>
        <v>#REF!</v>
      </c>
      <c r="AS152" s="269">
        <v>139</v>
      </c>
      <c r="AT152" s="75">
        <v>9.5</v>
      </c>
      <c r="AU152" s="75" t="e">
        <f>AT152*#REF!</f>
        <v>#REF!</v>
      </c>
      <c r="AV152" s="73">
        <v>139</v>
      </c>
      <c r="AW152" s="246">
        <v>12.92</v>
      </c>
      <c r="AX152" s="75" t="e">
        <f>AW152*#REF!</f>
        <v>#REF!</v>
      </c>
      <c r="AY152" s="93"/>
      <c r="AZ152" s="77">
        <f t="shared" si="85"/>
        <v>0.28000000000000003</v>
      </c>
      <c r="BA152" s="77">
        <f t="shared" si="97"/>
        <v>6.8860000000000001</v>
      </c>
      <c r="BB152" s="77">
        <f t="shared" si="98"/>
        <v>7.05</v>
      </c>
      <c r="BC152" s="77">
        <f t="shared" si="99"/>
        <v>12.92</v>
      </c>
      <c r="BD152" s="88"/>
      <c r="BE152" s="79">
        <f t="shared" si="100"/>
        <v>3080.0000000000005</v>
      </c>
      <c r="BF152" s="80">
        <f t="shared" si="100"/>
        <v>75746</v>
      </c>
      <c r="BG152" s="81">
        <f t="shared" si="100"/>
        <v>77550</v>
      </c>
      <c r="BH152" s="342">
        <f t="shared" si="101"/>
        <v>6.9574999999999996</v>
      </c>
      <c r="BI152" s="82"/>
    </row>
    <row r="153" spans="1:61" ht="36" x14ac:dyDescent="0.25">
      <c r="A153" s="59">
        <v>140</v>
      </c>
      <c r="B153" s="83" t="s">
        <v>375</v>
      </c>
      <c r="C153" s="84" t="s">
        <v>401</v>
      </c>
      <c r="D153" s="85" t="s">
        <v>402</v>
      </c>
      <c r="E153" s="86" t="s">
        <v>9</v>
      </c>
      <c r="F153" s="64">
        <v>600</v>
      </c>
      <c r="G153" s="64">
        <f t="shared" si="87"/>
        <v>600</v>
      </c>
      <c r="H153" s="263">
        <v>10.210000000000001</v>
      </c>
      <c r="I153" s="264">
        <f t="shared" si="102"/>
        <v>6126.0000000000009</v>
      </c>
      <c r="J153" s="351">
        <v>10111</v>
      </c>
      <c r="K153" s="68">
        <v>11000</v>
      </c>
      <c r="L153" s="98" t="s">
        <v>77</v>
      </c>
      <c r="M153" s="215"/>
      <c r="N153" s="99">
        <f t="shared" si="88"/>
        <v>0</v>
      </c>
      <c r="O153" s="67">
        <v>144</v>
      </c>
      <c r="P153" s="99">
        <v>4.5</v>
      </c>
      <c r="Q153" s="99">
        <f t="shared" si="89"/>
        <v>49500</v>
      </c>
      <c r="R153" s="67">
        <v>745</v>
      </c>
      <c r="S153" s="99">
        <v>4.0999999999999996</v>
      </c>
      <c r="T153" s="99">
        <f t="shared" si="90"/>
        <v>45099.999999999993</v>
      </c>
      <c r="U153" s="98" t="s">
        <v>77</v>
      </c>
      <c r="V153" s="215"/>
      <c r="W153" s="99">
        <f t="shared" si="91"/>
        <v>0</v>
      </c>
      <c r="X153" s="67">
        <v>150</v>
      </c>
      <c r="Y153" s="99">
        <v>6</v>
      </c>
      <c r="Z153" s="99">
        <f t="shared" si="92"/>
        <v>66000</v>
      </c>
      <c r="AA153" s="98" t="s">
        <v>77</v>
      </c>
      <c r="AB153" s="215"/>
      <c r="AC153" s="99">
        <f t="shared" si="93"/>
        <v>0</v>
      </c>
      <c r="AD153" s="67">
        <v>116</v>
      </c>
      <c r="AE153" s="99">
        <v>4.7</v>
      </c>
      <c r="AF153" s="99">
        <f t="shared" si="94"/>
        <v>51700</v>
      </c>
      <c r="AG153" s="98" t="s">
        <v>77</v>
      </c>
      <c r="AH153" s="215"/>
      <c r="AI153" s="99">
        <f t="shared" si="95"/>
        <v>0</v>
      </c>
      <c r="AJ153" s="67" t="s">
        <v>403</v>
      </c>
      <c r="AK153" s="99">
        <v>8</v>
      </c>
      <c r="AL153" s="248">
        <f t="shared" si="96"/>
        <v>88000</v>
      </c>
      <c r="AM153" s="73">
        <v>140</v>
      </c>
      <c r="AN153" s="74">
        <v>13.3</v>
      </c>
      <c r="AO153" s="75">
        <f t="shared" si="84"/>
        <v>146300</v>
      </c>
      <c r="AP153" s="73">
        <v>140</v>
      </c>
      <c r="AQ153" s="74">
        <v>20</v>
      </c>
      <c r="AR153" s="92" t="e">
        <f>AQ153*#REF!</f>
        <v>#REF!</v>
      </c>
      <c r="AS153" s="269">
        <v>140</v>
      </c>
      <c r="AT153" s="75">
        <v>15</v>
      </c>
      <c r="AU153" s="75" t="e">
        <f>AT153*#REF!</f>
        <v>#REF!</v>
      </c>
      <c r="AV153" s="73">
        <v>140</v>
      </c>
      <c r="AW153" s="246">
        <v>72.7</v>
      </c>
      <c r="AX153" s="75" t="e">
        <f>AW153*#REF!</f>
        <v>#REF!</v>
      </c>
      <c r="AY153" s="93"/>
      <c r="AZ153" s="77">
        <f t="shared" si="85"/>
        <v>4.0999999999999996</v>
      </c>
      <c r="BA153" s="77">
        <f t="shared" si="97"/>
        <v>16.477777777777778</v>
      </c>
      <c r="BB153" s="77">
        <f t="shared" si="98"/>
        <v>8</v>
      </c>
      <c r="BC153" s="77">
        <f t="shared" si="99"/>
        <v>72.7</v>
      </c>
      <c r="BD153" s="88"/>
      <c r="BE153" s="79">
        <f t="shared" si="100"/>
        <v>45099.999999999993</v>
      </c>
      <c r="BF153" s="80">
        <f t="shared" si="100"/>
        <v>181255.55555555556</v>
      </c>
      <c r="BG153" s="81">
        <f t="shared" si="100"/>
        <v>88000</v>
      </c>
      <c r="BH153" s="342">
        <f t="shared" si="101"/>
        <v>10.214285714285717</v>
      </c>
      <c r="BI153" s="82"/>
    </row>
    <row r="154" spans="1:61" ht="60" x14ac:dyDescent="0.25">
      <c r="A154" s="137">
        <v>141</v>
      </c>
      <c r="B154" s="83" t="s">
        <v>375</v>
      </c>
      <c r="C154" s="84" t="s">
        <v>404</v>
      </c>
      <c r="D154" s="85" t="s">
        <v>405</v>
      </c>
      <c r="E154" s="86" t="s">
        <v>9</v>
      </c>
      <c r="F154" s="64"/>
      <c r="G154" s="64">
        <f t="shared" si="87"/>
        <v>0</v>
      </c>
      <c r="H154" s="263">
        <v>156</v>
      </c>
      <c r="I154" s="264">
        <f t="shared" si="102"/>
        <v>0</v>
      </c>
      <c r="J154" s="351">
        <v>17760</v>
      </c>
      <c r="K154" s="68">
        <v>20</v>
      </c>
      <c r="L154" s="98" t="s">
        <v>77</v>
      </c>
      <c r="M154" s="215"/>
      <c r="N154" s="99">
        <f t="shared" si="88"/>
        <v>0</v>
      </c>
      <c r="O154" s="98" t="s">
        <v>77</v>
      </c>
      <c r="P154" s="215"/>
      <c r="Q154" s="99">
        <f t="shared" si="89"/>
        <v>0</v>
      </c>
      <c r="R154" s="67">
        <v>772</v>
      </c>
      <c r="S154" s="99">
        <v>17.78</v>
      </c>
      <c r="T154" s="99">
        <f t="shared" si="90"/>
        <v>355.6</v>
      </c>
      <c r="U154" s="98" t="s">
        <v>77</v>
      </c>
      <c r="V154" s="215"/>
      <c r="W154" s="99">
        <f t="shared" si="91"/>
        <v>0</v>
      </c>
      <c r="X154" s="98" t="s">
        <v>77</v>
      </c>
      <c r="Y154" s="215"/>
      <c r="Z154" s="99">
        <f t="shared" si="92"/>
        <v>0</v>
      </c>
      <c r="AA154" s="98" t="s">
        <v>77</v>
      </c>
      <c r="AB154" s="215"/>
      <c r="AC154" s="99">
        <f t="shared" si="93"/>
        <v>0</v>
      </c>
      <c r="AD154" s="98" t="s">
        <v>77</v>
      </c>
      <c r="AE154" s="215"/>
      <c r="AF154" s="99">
        <f t="shared" si="94"/>
        <v>0</v>
      </c>
      <c r="AG154" s="98" t="s">
        <v>77</v>
      </c>
      <c r="AH154" s="215"/>
      <c r="AI154" s="99">
        <f t="shared" si="95"/>
        <v>0</v>
      </c>
      <c r="AJ154" s="98" t="s">
        <v>77</v>
      </c>
      <c r="AK154" s="215"/>
      <c r="AL154" s="248">
        <f t="shared" si="96"/>
        <v>0</v>
      </c>
      <c r="AM154" s="73">
        <v>141</v>
      </c>
      <c r="AN154" s="74">
        <v>168</v>
      </c>
      <c r="AO154" s="75">
        <f t="shared" si="84"/>
        <v>3360</v>
      </c>
      <c r="AP154" s="73">
        <v>141</v>
      </c>
      <c r="AQ154" s="74">
        <v>150</v>
      </c>
      <c r="AR154" s="92" t="e">
        <f>AQ154*#REF!</f>
        <v>#REF!</v>
      </c>
      <c r="AS154" s="269">
        <v>141</v>
      </c>
      <c r="AT154" s="75">
        <v>150</v>
      </c>
      <c r="AU154" s="75" t="e">
        <f>AT154*#REF!</f>
        <v>#REF!</v>
      </c>
      <c r="AV154" s="73">
        <v>141</v>
      </c>
      <c r="AW154" s="246">
        <v>355.41</v>
      </c>
      <c r="AX154" s="75" t="e">
        <f>AW154*#REF!</f>
        <v>#REF!</v>
      </c>
      <c r="AY154" s="93"/>
      <c r="AZ154" s="77">
        <f t="shared" si="85"/>
        <v>17.78</v>
      </c>
      <c r="BA154" s="77">
        <f t="shared" si="97"/>
        <v>168.238</v>
      </c>
      <c r="BB154" s="77">
        <f t="shared" si="98"/>
        <v>150</v>
      </c>
      <c r="BC154" s="77">
        <f t="shared" si="99"/>
        <v>355.41</v>
      </c>
      <c r="BD154" s="88"/>
      <c r="BE154" s="79">
        <f t="shared" si="100"/>
        <v>355.6</v>
      </c>
      <c r="BF154" s="80">
        <f t="shared" si="100"/>
        <v>3364.76</v>
      </c>
      <c r="BG154" s="81">
        <f t="shared" si="100"/>
        <v>3000</v>
      </c>
      <c r="BH154" s="342">
        <f t="shared" si="101"/>
        <v>156</v>
      </c>
      <c r="BI154" s="82"/>
    </row>
    <row r="155" spans="1:61" ht="96" x14ac:dyDescent="0.25">
      <c r="A155" s="59">
        <v>142</v>
      </c>
      <c r="B155" s="83" t="s">
        <v>375</v>
      </c>
      <c r="C155" s="84" t="s">
        <v>406</v>
      </c>
      <c r="D155" s="85" t="s">
        <v>407</v>
      </c>
      <c r="E155" s="86" t="s">
        <v>408</v>
      </c>
      <c r="F155" s="64"/>
      <c r="G155" s="64">
        <f t="shared" si="87"/>
        <v>0</v>
      </c>
      <c r="H155" s="263">
        <v>200.67</v>
      </c>
      <c r="I155" s="264">
        <f t="shared" si="102"/>
        <v>0</v>
      </c>
      <c r="J155" s="351">
        <v>17760</v>
      </c>
      <c r="K155" s="68">
        <v>35</v>
      </c>
      <c r="L155" s="98" t="s">
        <v>77</v>
      </c>
      <c r="M155" s="215"/>
      <c r="N155" s="99">
        <f t="shared" si="88"/>
        <v>0</v>
      </c>
      <c r="O155" s="98" t="s">
        <v>77</v>
      </c>
      <c r="P155" s="215"/>
      <c r="Q155" s="99">
        <f t="shared" si="89"/>
        <v>0</v>
      </c>
      <c r="R155" s="98" t="s">
        <v>77</v>
      </c>
      <c r="S155" s="215"/>
      <c r="T155" s="99">
        <f t="shared" si="90"/>
        <v>0</v>
      </c>
      <c r="U155" s="98" t="s">
        <v>77</v>
      </c>
      <c r="V155" s="215"/>
      <c r="W155" s="99">
        <f t="shared" si="91"/>
        <v>0</v>
      </c>
      <c r="X155" s="98" t="s">
        <v>77</v>
      </c>
      <c r="Y155" s="215"/>
      <c r="Z155" s="99">
        <f t="shared" si="92"/>
        <v>0</v>
      </c>
      <c r="AA155" s="98" t="s">
        <v>77</v>
      </c>
      <c r="AB155" s="215"/>
      <c r="AC155" s="99">
        <f t="shared" si="93"/>
        <v>0</v>
      </c>
      <c r="AD155" s="98" t="s">
        <v>77</v>
      </c>
      <c r="AE155" s="215"/>
      <c r="AF155" s="99">
        <f t="shared" si="94"/>
        <v>0</v>
      </c>
      <c r="AG155" s="67">
        <v>376</v>
      </c>
      <c r="AH155" s="99">
        <v>27.42</v>
      </c>
      <c r="AI155" s="99">
        <f t="shared" si="95"/>
        <v>959.7</v>
      </c>
      <c r="AJ155" s="98" t="s">
        <v>77</v>
      </c>
      <c r="AK155" s="215"/>
      <c r="AL155" s="248">
        <f t="shared" si="96"/>
        <v>0</v>
      </c>
      <c r="AM155" s="73">
        <v>142</v>
      </c>
      <c r="AN155" s="74">
        <v>252</v>
      </c>
      <c r="AO155" s="75">
        <f t="shared" si="84"/>
        <v>8820</v>
      </c>
      <c r="AP155" s="73">
        <v>142</v>
      </c>
      <c r="AQ155" s="74">
        <v>150</v>
      </c>
      <c r="AR155" s="92" t="e">
        <f>AQ155*#REF!</f>
        <v>#REF!</v>
      </c>
      <c r="AS155" s="269">
        <v>142</v>
      </c>
      <c r="AT155" s="75">
        <v>200</v>
      </c>
      <c r="AU155" s="75" t="e">
        <f>AT155*#REF!</f>
        <v>#REF!</v>
      </c>
      <c r="AV155" s="73">
        <v>142</v>
      </c>
      <c r="AW155" s="246">
        <v>775.44</v>
      </c>
      <c r="AX155" s="75" t="e">
        <f>AW155*#REF!</f>
        <v>#REF!</v>
      </c>
      <c r="AY155" s="93"/>
      <c r="AZ155" s="77">
        <f t="shared" si="85"/>
        <v>27.42</v>
      </c>
      <c r="BA155" s="77">
        <f t="shared" si="97"/>
        <v>280.97200000000004</v>
      </c>
      <c r="BB155" s="77">
        <f t="shared" si="98"/>
        <v>200</v>
      </c>
      <c r="BC155" s="77">
        <f t="shared" si="99"/>
        <v>775.44</v>
      </c>
      <c r="BD155" s="88"/>
      <c r="BE155" s="79">
        <f t="shared" si="100"/>
        <v>959.7</v>
      </c>
      <c r="BF155" s="80">
        <f t="shared" si="100"/>
        <v>9834.02</v>
      </c>
      <c r="BG155" s="81">
        <f t="shared" si="100"/>
        <v>7000</v>
      </c>
      <c r="BH155" s="342">
        <f t="shared" si="101"/>
        <v>200.66666666666671</v>
      </c>
      <c r="BI155" s="82"/>
    </row>
    <row r="156" spans="1:61" ht="84" x14ac:dyDescent="0.25">
      <c r="A156" s="137">
        <v>143</v>
      </c>
      <c r="B156" s="83" t="s">
        <v>375</v>
      </c>
      <c r="C156" s="84" t="s">
        <v>409</v>
      </c>
      <c r="D156" s="85" t="s">
        <v>410</v>
      </c>
      <c r="E156" s="86" t="s">
        <v>9</v>
      </c>
      <c r="F156" s="64"/>
      <c r="G156" s="64">
        <f t="shared" si="87"/>
        <v>0</v>
      </c>
      <c r="H156" s="263">
        <v>232.29</v>
      </c>
      <c r="I156" s="264">
        <f t="shared" si="102"/>
        <v>0</v>
      </c>
      <c r="J156" s="351">
        <v>14591</v>
      </c>
      <c r="K156" s="68">
        <v>20</v>
      </c>
      <c r="L156" s="98" t="s">
        <v>77</v>
      </c>
      <c r="M156" s="215"/>
      <c r="N156" s="99">
        <f t="shared" si="88"/>
        <v>0</v>
      </c>
      <c r="O156" s="67">
        <v>110</v>
      </c>
      <c r="P156" s="99">
        <v>40</v>
      </c>
      <c r="Q156" s="99">
        <f t="shared" si="89"/>
        <v>800</v>
      </c>
      <c r="R156" s="67">
        <v>775</v>
      </c>
      <c r="S156" s="99">
        <v>20.7</v>
      </c>
      <c r="T156" s="99">
        <f t="shared" si="90"/>
        <v>414</v>
      </c>
      <c r="U156" s="67" t="s">
        <v>411</v>
      </c>
      <c r="V156" s="99">
        <v>100</v>
      </c>
      <c r="W156" s="99">
        <f t="shared" si="91"/>
        <v>2000</v>
      </c>
      <c r="X156" s="67">
        <v>140</v>
      </c>
      <c r="Y156" s="99">
        <v>100</v>
      </c>
      <c r="Z156" s="99">
        <f t="shared" si="92"/>
        <v>2000</v>
      </c>
      <c r="AA156" s="98" t="s">
        <v>77</v>
      </c>
      <c r="AB156" s="215"/>
      <c r="AC156" s="99">
        <f t="shared" si="93"/>
        <v>0</v>
      </c>
      <c r="AD156" s="98" t="s">
        <v>77</v>
      </c>
      <c r="AE156" s="215"/>
      <c r="AF156" s="99">
        <f t="shared" si="94"/>
        <v>0</v>
      </c>
      <c r="AG156" s="67">
        <v>322</v>
      </c>
      <c r="AH156" s="99">
        <v>38.28</v>
      </c>
      <c r="AI156" s="99">
        <f t="shared" si="95"/>
        <v>765.6</v>
      </c>
      <c r="AJ156" s="67" t="s">
        <v>412</v>
      </c>
      <c r="AK156" s="99">
        <v>110</v>
      </c>
      <c r="AL156" s="248">
        <f t="shared" si="96"/>
        <v>2200</v>
      </c>
      <c r="AM156" s="73">
        <v>143</v>
      </c>
      <c r="AN156" s="74">
        <v>350</v>
      </c>
      <c r="AO156" s="75">
        <f t="shared" si="84"/>
        <v>7000</v>
      </c>
      <c r="AP156" s="73">
        <v>143</v>
      </c>
      <c r="AQ156" s="74">
        <v>800</v>
      </c>
      <c r="AR156" s="92" t="e">
        <f>AQ156*#REF!</f>
        <v>#REF!</v>
      </c>
      <c r="AS156" s="269">
        <v>143</v>
      </c>
      <c r="AT156" s="75">
        <v>320</v>
      </c>
      <c r="AU156" s="75" t="e">
        <f>AT156*#REF!</f>
        <v>#REF!</v>
      </c>
      <c r="AV156" s="73">
        <v>143</v>
      </c>
      <c r="AW156" s="246">
        <v>1373.18</v>
      </c>
      <c r="AX156" s="75" t="e">
        <f>AW156*#REF!</f>
        <v>#REF!</v>
      </c>
      <c r="AY156" s="93"/>
      <c r="AZ156" s="77">
        <f t="shared" si="85"/>
        <v>20.7</v>
      </c>
      <c r="BA156" s="77">
        <f t="shared" si="97"/>
        <v>325.21600000000001</v>
      </c>
      <c r="BB156" s="77">
        <f t="shared" si="98"/>
        <v>105</v>
      </c>
      <c r="BC156" s="77">
        <f t="shared" si="99"/>
        <v>1373.18</v>
      </c>
      <c r="BD156" s="88"/>
      <c r="BE156" s="79">
        <f t="shared" si="100"/>
        <v>414</v>
      </c>
      <c r="BF156" s="80">
        <f t="shared" si="100"/>
        <v>6504.32</v>
      </c>
      <c r="BG156" s="81">
        <f t="shared" si="100"/>
        <v>2100</v>
      </c>
      <c r="BH156" s="342">
        <f t="shared" si="101"/>
        <v>232.28499999999997</v>
      </c>
      <c r="BI156" s="82"/>
    </row>
    <row r="157" spans="1:61" ht="60" x14ac:dyDescent="0.25">
      <c r="A157" s="59">
        <v>144</v>
      </c>
      <c r="B157" s="83" t="s">
        <v>375</v>
      </c>
      <c r="C157" s="84" t="s">
        <v>413</v>
      </c>
      <c r="D157" s="85" t="s">
        <v>414</v>
      </c>
      <c r="E157" s="86" t="s">
        <v>9</v>
      </c>
      <c r="F157" s="64">
        <v>80</v>
      </c>
      <c r="G157" s="64">
        <f t="shared" si="87"/>
        <v>80</v>
      </c>
      <c r="H157" s="263">
        <v>127.59</v>
      </c>
      <c r="I157" s="264">
        <f t="shared" si="102"/>
        <v>10207.200000000001</v>
      </c>
      <c r="J157" s="351">
        <v>17760</v>
      </c>
      <c r="K157" s="68">
        <v>5000</v>
      </c>
      <c r="L157" s="98" t="s">
        <v>77</v>
      </c>
      <c r="M157" s="215"/>
      <c r="N157" s="99">
        <f t="shared" si="88"/>
        <v>0</v>
      </c>
      <c r="O157" s="98" t="s">
        <v>77</v>
      </c>
      <c r="P157" s="215"/>
      <c r="Q157" s="99">
        <f t="shared" si="89"/>
        <v>0</v>
      </c>
      <c r="R157" s="67">
        <v>770</v>
      </c>
      <c r="S157" s="99">
        <v>25.17</v>
      </c>
      <c r="T157" s="99">
        <f t="shared" si="90"/>
        <v>125850.00000000001</v>
      </c>
      <c r="U157" s="98" t="s">
        <v>77</v>
      </c>
      <c r="V157" s="215"/>
      <c r="W157" s="99">
        <f t="shared" si="91"/>
        <v>0</v>
      </c>
      <c r="X157" s="98" t="s">
        <v>77</v>
      </c>
      <c r="Y157" s="215"/>
      <c r="Z157" s="99">
        <f t="shared" si="92"/>
        <v>0</v>
      </c>
      <c r="AA157" s="98" t="s">
        <v>77</v>
      </c>
      <c r="AB157" s="215"/>
      <c r="AC157" s="99">
        <f t="shared" si="93"/>
        <v>0</v>
      </c>
      <c r="AD157" s="98" t="s">
        <v>77</v>
      </c>
      <c r="AE157" s="215"/>
      <c r="AF157" s="99">
        <f t="shared" si="94"/>
        <v>0</v>
      </c>
      <c r="AG157" s="98" t="s">
        <v>77</v>
      </c>
      <c r="AH157" s="215"/>
      <c r="AI157" s="99">
        <f t="shared" si="95"/>
        <v>0</v>
      </c>
      <c r="AJ157" s="67" t="s">
        <v>415</v>
      </c>
      <c r="AK157" s="99">
        <v>12</v>
      </c>
      <c r="AL157" s="248">
        <f t="shared" si="96"/>
        <v>60000</v>
      </c>
      <c r="AM157" s="73">
        <v>144</v>
      </c>
      <c r="AN157" s="74">
        <v>25.2</v>
      </c>
      <c r="AO157" s="75">
        <f t="shared" si="84"/>
        <v>126000</v>
      </c>
      <c r="AP157" s="73">
        <v>144</v>
      </c>
      <c r="AQ157" s="74">
        <v>300</v>
      </c>
      <c r="AR157" s="92" t="e">
        <f>AQ157*#REF!</f>
        <v>#REF!</v>
      </c>
      <c r="AS157" s="269">
        <v>144</v>
      </c>
      <c r="AT157" s="75">
        <v>160</v>
      </c>
      <c r="AU157" s="75" t="e">
        <f>AT157*#REF!</f>
        <v>#REF!</v>
      </c>
      <c r="AV157" s="73">
        <v>144</v>
      </c>
      <c r="AW157" s="246">
        <v>565.42999999999995</v>
      </c>
      <c r="AX157" s="75" t="e">
        <f>AW157*#REF!</f>
        <v>#REF!</v>
      </c>
      <c r="AY157" s="93"/>
      <c r="AZ157" s="77">
        <f t="shared" si="85"/>
        <v>12</v>
      </c>
      <c r="BA157" s="77">
        <f t="shared" si="97"/>
        <v>181.29999999999998</v>
      </c>
      <c r="BB157" s="77">
        <f t="shared" si="98"/>
        <v>92.600000000000009</v>
      </c>
      <c r="BC157" s="77">
        <f t="shared" si="99"/>
        <v>565.42999999999995</v>
      </c>
      <c r="BD157" s="88"/>
      <c r="BE157" s="79">
        <f t="shared" si="100"/>
        <v>60000</v>
      </c>
      <c r="BF157" s="80">
        <f t="shared" si="100"/>
        <v>906499.99999999988</v>
      </c>
      <c r="BG157" s="81">
        <f t="shared" si="100"/>
        <v>463000.00000000006</v>
      </c>
      <c r="BH157" s="342">
        <f t="shared" si="101"/>
        <v>127.5925</v>
      </c>
      <c r="BI157" s="82"/>
    </row>
    <row r="158" spans="1:61" ht="252" x14ac:dyDescent="0.25">
      <c r="A158" s="137">
        <v>145</v>
      </c>
      <c r="B158" s="83" t="s">
        <v>375</v>
      </c>
      <c r="C158" s="84" t="s">
        <v>416</v>
      </c>
      <c r="D158" s="85" t="s">
        <v>417</v>
      </c>
      <c r="E158" s="86" t="s">
        <v>9</v>
      </c>
      <c r="F158" s="64"/>
      <c r="G158" s="64">
        <f t="shared" si="87"/>
        <v>0</v>
      </c>
      <c r="H158" s="263">
        <v>262.5</v>
      </c>
      <c r="I158" s="264">
        <f t="shared" si="102"/>
        <v>0</v>
      </c>
      <c r="J158" s="351"/>
      <c r="K158" s="68">
        <v>20</v>
      </c>
      <c r="L158" s="98" t="s">
        <v>37</v>
      </c>
      <c r="M158" s="215"/>
      <c r="N158" s="99">
        <f t="shared" si="88"/>
        <v>0</v>
      </c>
      <c r="O158" s="98" t="s">
        <v>77</v>
      </c>
      <c r="P158" s="215"/>
      <c r="Q158" s="99">
        <f t="shared" si="89"/>
        <v>0</v>
      </c>
      <c r="R158" s="98" t="s">
        <v>77</v>
      </c>
      <c r="S158" s="99"/>
      <c r="T158" s="99">
        <f t="shared" si="90"/>
        <v>0</v>
      </c>
      <c r="U158" s="98" t="s">
        <v>77</v>
      </c>
      <c r="V158" s="215"/>
      <c r="W158" s="99">
        <f t="shared" si="91"/>
        <v>0</v>
      </c>
      <c r="X158" s="98"/>
      <c r="Y158" s="215"/>
      <c r="Z158" s="99">
        <f t="shared" si="92"/>
        <v>0</v>
      </c>
      <c r="AA158" s="98" t="s">
        <v>77</v>
      </c>
      <c r="AB158" s="215"/>
      <c r="AC158" s="99">
        <f t="shared" si="93"/>
        <v>0</v>
      </c>
      <c r="AD158" s="98" t="s">
        <v>37</v>
      </c>
      <c r="AE158" s="215"/>
      <c r="AF158" s="99">
        <f t="shared" si="94"/>
        <v>0</v>
      </c>
      <c r="AG158" s="98" t="s">
        <v>77</v>
      </c>
      <c r="AH158" s="215"/>
      <c r="AI158" s="99">
        <f t="shared" si="95"/>
        <v>0</v>
      </c>
      <c r="AJ158" s="98" t="s">
        <v>77</v>
      </c>
      <c r="AK158" s="99"/>
      <c r="AL158" s="248">
        <f t="shared" si="96"/>
        <v>0</v>
      </c>
      <c r="AM158" s="73">
        <v>145</v>
      </c>
      <c r="AN158" s="74">
        <v>224</v>
      </c>
      <c r="AO158" s="75">
        <f t="shared" si="84"/>
        <v>4480</v>
      </c>
      <c r="AP158" s="73">
        <v>145</v>
      </c>
      <c r="AQ158" s="74">
        <v>300</v>
      </c>
      <c r="AR158" s="92" t="e">
        <f>AQ158*#REF!</f>
        <v>#REF!</v>
      </c>
      <c r="AS158" s="269">
        <v>145</v>
      </c>
      <c r="AT158" s="75">
        <v>225</v>
      </c>
      <c r="AU158" s="75" t="e">
        <f>AT158*#REF!</f>
        <v>#REF!</v>
      </c>
      <c r="AV158" s="73">
        <v>145</v>
      </c>
      <c r="AW158" s="246">
        <v>1534.73</v>
      </c>
      <c r="AX158" s="75" t="e">
        <f>AW158*#REF!</f>
        <v>#REF!</v>
      </c>
      <c r="AY158" s="93"/>
      <c r="AZ158" s="77">
        <f t="shared" si="85"/>
        <v>224</v>
      </c>
      <c r="BA158" s="77">
        <f t="shared" si="97"/>
        <v>570.9325</v>
      </c>
      <c r="BB158" s="77">
        <f t="shared" si="98"/>
        <v>262.5</v>
      </c>
      <c r="BC158" s="77">
        <f t="shared" si="99"/>
        <v>1534.73</v>
      </c>
      <c r="BD158" s="88"/>
      <c r="BE158" s="79">
        <f t="shared" si="100"/>
        <v>4480</v>
      </c>
      <c r="BF158" s="80">
        <f t="shared" si="100"/>
        <v>11418.65</v>
      </c>
      <c r="BG158" s="81">
        <f t="shared" si="100"/>
        <v>5250</v>
      </c>
      <c r="BH158" s="342">
        <f t="shared" si="101"/>
        <v>262.5</v>
      </c>
      <c r="BI158" s="82"/>
    </row>
    <row r="159" spans="1:61" ht="72" x14ac:dyDescent="0.25">
      <c r="A159" s="59">
        <v>146</v>
      </c>
      <c r="B159" s="96" t="s">
        <v>375</v>
      </c>
      <c r="C159" s="84" t="s">
        <v>418</v>
      </c>
      <c r="D159" s="85" t="s">
        <v>419</v>
      </c>
      <c r="E159" s="86" t="s">
        <v>9</v>
      </c>
      <c r="F159" s="64">
        <v>750</v>
      </c>
      <c r="G159" s="64">
        <f t="shared" si="87"/>
        <v>750</v>
      </c>
      <c r="H159" s="263">
        <v>101.63</v>
      </c>
      <c r="I159" s="264">
        <f t="shared" si="102"/>
        <v>76222.5</v>
      </c>
      <c r="J159" s="351">
        <v>623779</v>
      </c>
      <c r="K159" s="68">
        <v>5000</v>
      </c>
      <c r="L159" s="98" t="s">
        <v>77</v>
      </c>
      <c r="M159" s="215"/>
      <c r="N159" s="99">
        <f t="shared" si="88"/>
        <v>0</v>
      </c>
      <c r="O159" s="67">
        <v>150</v>
      </c>
      <c r="P159" s="99">
        <v>35</v>
      </c>
      <c r="Q159" s="99">
        <f t="shared" si="89"/>
        <v>175000</v>
      </c>
      <c r="R159" s="67">
        <v>758</v>
      </c>
      <c r="S159" s="99">
        <v>62.5</v>
      </c>
      <c r="T159" s="99">
        <f t="shared" si="90"/>
        <v>312500</v>
      </c>
      <c r="U159" s="98" t="s">
        <v>77</v>
      </c>
      <c r="V159" s="215"/>
      <c r="W159" s="99">
        <f t="shared" si="91"/>
        <v>0</v>
      </c>
      <c r="X159" s="98" t="s">
        <v>77</v>
      </c>
      <c r="Y159" s="215"/>
      <c r="Z159" s="99">
        <f t="shared" si="92"/>
        <v>0</v>
      </c>
      <c r="AA159" s="98" t="s">
        <v>77</v>
      </c>
      <c r="AB159" s="215"/>
      <c r="AC159" s="99">
        <f t="shared" si="93"/>
        <v>0</v>
      </c>
      <c r="AD159" s="67">
        <v>122</v>
      </c>
      <c r="AE159" s="99">
        <v>102.37</v>
      </c>
      <c r="AF159" s="99">
        <f t="shared" si="94"/>
        <v>511850</v>
      </c>
      <c r="AG159" s="67">
        <v>378</v>
      </c>
      <c r="AH159" s="99">
        <v>52.41</v>
      </c>
      <c r="AI159" s="99">
        <f t="shared" si="95"/>
        <v>262049.99999999997</v>
      </c>
      <c r="AJ159" s="98" t="s">
        <v>77</v>
      </c>
      <c r="AK159" s="215"/>
      <c r="AL159" s="248">
        <f t="shared" si="96"/>
        <v>0</v>
      </c>
      <c r="AM159" s="73">
        <v>146</v>
      </c>
      <c r="AN159" s="74">
        <v>119</v>
      </c>
      <c r="AO159" s="75">
        <f t="shared" si="84"/>
        <v>595000</v>
      </c>
      <c r="AP159" s="73">
        <v>146</v>
      </c>
      <c r="AQ159" s="74">
        <v>350</v>
      </c>
      <c r="AR159" s="92" t="e">
        <f>AQ159*#REF!</f>
        <v>#REF!</v>
      </c>
      <c r="AS159" s="269">
        <v>146</v>
      </c>
      <c r="AT159" s="75">
        <v>120</v>
      </c>
      <c r="AU159" s="75" t="e">
        <f>AT159*#REF!</f>
        <v>#REF!</v>
      </c>
      <c r="AV159" s="73">
        <v>146</v>
      </c>
      <c r="AW159" s="246">
        <v>153.47</v>
      </c>
      <c r="AX159" s="75" t="e">
        <f>AW159*#REF!</f>
        <v>#REF!</v>
      </c>
      <c r="AY159" s="93"/>
      <c r="AZ159" s="77">
        <f t="shared" si="85"/>
        <v>35</v>
      </c>
      <c r="BA159" s="77">
        <f t="shared" si="97"/>
        <v>124.34375</v>
      </c>
      <c r="BB159" s="77">
        <f t="shared" si="98"/>
        <v>110.685</v>
      </c>
      <c r="BC159" s="77">
        <f t="shared" si="99"/>
        <v>350</v>
      </c>
      <c r="BD159" s="88"/>
      <c r="BE159" s="79">
        <f t="shared" si="100"/>
        <v>175000</v>
      </c>
      <c r="BF159" s="80">
        <f t="shared" si="100"/>
        <v>621718.75</v>
      </c>
      <c r="BG159" s="81">
        <f t="shared" si="100"/>
        <v>553425</v>
      </c>
      <c r="BH159" s="342">
        <f t="shared" si="101"/>
        <v>101.625</v>
      </c>
      <c r="BI159" s="82"/>
    </row>
    <row r="160" spans="1:61" ht="48" x14ac:dyDescent="0.25">
      <c r="A160" s="137">
        <v>147</v>
      </c>
      <c r="B160" s="83" t="s">
        <v>375</v>
      </c>
      <c r="C160" s="84" t="s">
        <v>420</v>
      </c>
      <c r="D160" s="85" t="s">
        <v>421</v>
      </c>
      <c r="E160" s="86" t="s">
        <v>9</v>
      </c>
      <c r="F160" s="64"/>
      <c r="G160" s="64">
        <f t="shared" si="87"/>
        <v>0</v>
      </c>
      <c r="H160" s="263">
        <v>15.72</v>
      </c>
      <c r="I160" s="264">
        <f t="shared" si="102"/>
        <v>0</v>
      </c>
      <c r="J160" s="351">
        <v>357031</v>
      </c>
      <c r="K160" s="68">
        <v>600</v>
      </c>
      <c r="L160" s="67">
        <v>217</v>
      </c>
      <c r="M160" s="99">
        <v>50</v>
      </c>
      <c r="N160" s="99">
        <f t="shared" si="88"/>
        <v>30000</v>
      </c>
      <c r="O160" s="67">
        <v>153</v>
      </c>
      <c r="P160" s="99">
        <v>10</v>
      </c>
      <c r="Q160" s="99">
        <f t="shared" si="89"/>
        <v>6000</v>
      </c>
      <c r="R160" s="67">
        <v>747</v>
      </c>
      <c r="S160" s="99">
        <v>2.4300000000000002</v>
      </c>
      <c r="T160" s="99">
        <f t="shared" si="90"/>
        <v>1458</v>
      </c>
      <c r="U160" s="67" t="s">
        <v>422</v>
      </c>
      <c r="V160" s="99">
        <v>5.5</v>
      </c>
      <c r="W160" s="99">
        <f t="shared" si="91"/>
        <v>3300</v>
      </c>
      <c r="X160" s="67">
        <v>161</v>
      </c>
      <c r="Y160" s="99">
        <v>10</v>
      </c>
      <c r="Z160" s="99">
        <f t="shared" si="92"/>
        <v>6000</v>
      </c>
      <c r="AA160" s="98" t="s">
        <v>77</v>
      </c>
      <c r="AB160" s="215"/>
      <c r="AC160" s="99">
        <f t="shared" si="93"/>
        <v>0</v>
      </c>
      <c r="AD160" s="98" t="s">
        <v>77</v>
      </c>
      <c r="AE160" s="215"/>
      <c r="AF160" s="99">
        <f t="shared" si="94"/>
        <v>0</v>
      </c>
      <c r="AG160" s="67">
        <v>364</v>
      </c>
      <c r="AH160" s="99">
        <v>0.72</v>
      </c>
      <c r="AI160" s="99">
        <f t="shared" si="95"/>
        <v>432</v>
      </c>
      <c r="AJ160" s="67" t="s">
        <v>423</v>
      </c>
      <c r="AK160" s="99">
        <v>12</v>
      </c>
      <c r="AL160" s="248">
        <f t="shared" si="96"/>
        <v>7200</v>
      </c>
      <c r="AM160" s="73">
        <v>147</v>
      </c>
      <c r="AN160" s="74">
        <v>10.5</v>
      </c>
      <c r="AO160" s="75">
        <f t="shared" si="84"/>
        <v>6300</v>
      </c>
      <c r="AP160" s="73">
        <v>147</v>
      </c>
      <c r="AQ160" s="74">
        <v>250</v>
      </c>
      <c r="AR160" s="92" t="e">
        <f>AQ160*#REF!</f>
        <v>#REF!</v>
      </c>
      <c r="AS160" s="269">
        <v>147</v>
      </c>
      <c r="AT160" s="75">
        <v>12</v>
      </c>
      <c r="AU160" s="75" t="e">
        <f>AT160*#REF!</f>
        <v>#REF!</v>
      </c>
      <c r="AV160" s="73">
        <v>147</v>
      </c>
      <c r="AW160" s="246">
        <v>29.08</v>
      </c>
      <c r="AX160" s="75" t="e">
        <f>AW160*#REF!</f>
        <v>#REF!</v>
      </c>
      <c r="AY160" s="93"/>
      <c r="AZ160" s="77">
        <f t="shared" si="85"/>
        <v>0.72</v>
      </c>
      <c r="BA160" s="77">
        <f t="shared" si="97"/>
        <v>35.657272727272726</v>
      </c>
      <c r="BB160" s="77">
        <f t="shared" si="98"/>
        <v>10.5</v>
      </c>
      <c r="BC160" s="77">
        <f t="shared" si="99"/>
        <v>250</v>
      </c>
      <c r="BD160" s="88"/>
      <c r="BE160" s="79">
        <f t="shared" si="100"/>
        <v>432</v>
      </c>
      <c r="BF160" s="80">
        <f t="shared" si="100"/>
        <v>21394.363636363636</v>
      </c>
      <c r="BG160" s="81">
        <f t="shared" si="100"/>
        <v>6300</v>
      </c>
      <c r="BH160" s="342">
        <f t="shared" si="101"/>
        <v>15.723333333333329</v>
      </c>
      <c r="BI160" s="82"/>
    </row>
    <row r="161" spans="1:61" ht="72" x14ac:dyDescent="0.25">
      <c r="A161" s="59">
        <v>148</v>
      </c>
      <c r="B161" s="83" t="s">
        <v>375</v>
      </c>
      <c r="C161" s="97" t="s">
        <v>424</v>
      </c>
      <c r="D161" s="265" t="s">
        <v>425</v>
      </c>
      <c r="E161" s="86" t="s">
        <v>9</v>
      </c>
      <c r="F161" s="64">
        <v>2500</v>
      </c>
      <c r="G161" s="64">
        <f t="shared" si="87"/>
        <v>2500</v>
      </c>
      <c r="H161" s="263">
        <v>32.6</v>
      </c>
      <c r="I161" s="264">
        <f t="shared" si="102"/>
        <v>81500</v>
      </c>
      <c r="J161" s="351">
        <v>17760</v>
      </c>
      <c r="K161" s="68">
        <v>11000</v>
      </c>
      <c r="L161" s="98" t="s">
        <v>77</v>
      </c>
      <c r="M161" s="215"/>
      <c r="N161" s="99">
        <f t="shared" si="88"/>
        <v>0</v>
      </c>
      <c r="O161" s="67">
        <v>156</v>
      </c>
      <c r="P161" s="99">
        <v>8.5</v>
      </c>
      <c r="Q161" s="99">
        <f t="shared" si="89"/>
        <v>93500</v>
      </c>
      <c r="R161" s="67">
        <v>765</v>
      </c>
      <c r="S161" s="99">
        <v>18</v>
      </c>
      <c r="T161" s="99">
        <f t="shared" si="90"/>
        <v>198000</v>
      </c>
      <c r="U161" s="98" t="s">
        <v>77</v>
      </c>
      <c r="V161" s="215"/>
      <c r="W161" s="99">
        <f t="shared" si="91"/>
        <v>0</v>
      </c>
      <c r="X161" s="67">
        <v>163</v>
      </c>
      <c r="Y161" s="99">
        <v>15</v>
      </c>
      <c r="Z161" s="99">
        <f t="shared" si="92"/>
        <v>165000</v>
      </c>
      <c r="AA161" s="98" t="s">
        <v>77</v>
      </c>
      <c r="AB161" s="215"/>
      <c r="AC161" s="99">
        <f t="shared" si="93"/>
        <v>0</v>
      </c>
      <c r="AD161" s="98" t="s">
        <v>77</v>
      </c>
      <c r="AE161" s="215"/>
      <c r="AF161" s="99">
        <f t="shared" si="94"/>
        <v>0</v>
      </c>
      <c r="AG161" s="67">
        <v>372</v>
      </c>
      <c r="AH161" s="99">
        <v>10.15</v>
      </c>
      <c r="AI161" s="99">
        <f t="shared" si="95"/>
        <v>111650</v>
      </c>
      <c r="AJ161" s="67" t="s">
        <v>426</v>
      </c>
      <c r="AK161" s="99">
        <v>6.56</v>
      </c>
      <c r="AL161" s="248">
        <f t="shared" si="96"/>
        <v>72160</v>
      </c>
      <c r="AM161" s="73">
        <v>148</v>
      </c>
      <c r="AN161" s="74">
        <v>6.3</v>
      </c>
      <c r="AO161" s="75">
        <f t="shared" si="84"/>
        <v>69300</v>
      </c>
      <c r="AP161" s="73">
        <v>148</v>
      </c>
      <c r="AQ161" s="74">
        <v>120</v>
      </c>
      <c r="AR161" s="92" t="e">
        <f>AQ161*#REF!</f>
        <v>#REF!</v>
      </c>
      <c r="AS161" s="269">
        <v>148</v>
      </c>
      <c r="AT161" s="75">
        <v>50</v>
      </c>
      <c r="AU161" s="75" t="e">
        <f>AT161*#REF!</f>
        <v>#REF!</v>
      </c>
      <c r="AV161" s="73">
        <v>148</v>
      </c>
      <c r="AW161" s="246">
        <v>153.47</v>
      </c>
      <c r="AX161" s="75" t="e">
        <f>AW161*#REF!</f>
        <v>#REF!</v>
      </c>
      <c r="AY161" s="93"/>
      <c r="AZ161" s="77">
        <f t="shared" si="85"/>
        <v>6.3</v>
      </c>
      <c r="BA161" s="77">
        <f t="shared" si="97"/>
        <v>43.108888888888892</v>
      </c>
      <c r="BB161" s="77">
        <f t="shared" si="98"/>
        <v>15</v>
      </c>
      <c r="BC161" s="77">
        <f t="shared" si="99"/>
        <v>153.47</v>
      </c>
      <c r="BD161" s="88"/>
      <c r="BE161" s="79">
        <f t="shared" si="100"/>
        <v>69300</v>
      </c>
      <c r="BF161" s="80">
        <f t="shared" si="100"/>
        <v>474197.77777777781</v>
      </c>
      <c r="BG161" s="81">
        <f t="shared" si="100"/>
        <v>165000</v>
      </c>
      <c r="BH161" s="342">
        <f t="shared" si="101"/>
        <v>32.601428571428571</v>
      </c>
      <c r="BI161" s="82"/>
    </row>
    <row r="162" spans="1:61" ht="144" x14ac:dyDescent="0.25">
      <c r="A162" s="137">
        <v>149</v>
      </c>
      <c r="B162" s="83" t="s">
        <v>375</v>
      </c>
      <c r="C162" s="84" t="s">
        <v>427</v>
      </c>
      <c r="D162" s="85" t="s">
        <v>428</v>
      </c>
      <c r="E162" s="86" t="s">
        <v>9</v>
      </c>
      <c r="F162" s="64">
        <v>50</v>
      </c>
      <c r="G162" s="64">
        <f t="shared" si="87"/>
        <v>50</v>
      </c>
      <c r="H162" s="263">
        <v>315.5</v>
      </c>
      <c r="I162" s="264">
        <f t="shared" si="102"/>
        <v>15775</v>
      </c>
      <c r="J162" s="351">
        <v>484401</v>
      </c>
      <c r="K162" s="68">
        <v>35</v>
      </c>
      <c r="L162" s="67">
        <v>220</v>
      </c>
      <c r="M162" s="99">
        <v>411</v>
      </c>
      <c r="N162" s="99">
        <f t="shared" si="88"/>
        <v>14385</v>
      </c>
      <c r="O162" s="98" t="s">
        <v>77</v>
      </c>
      <c r="P162" s="98"/>
      <c r="Q162" s="99">
        <f t="shared" si="89"/>
        <v>0</v>
      </c>
      <c r="R162" s="67">
        <v>748</v>
      </c>
      <c r="S162" s="99">
        <v>190</v>
      </c>
      <c r="T162" s="99">
        <f t="shared" si="90"/>
        <v>6650</v>
      </c>
      <c r="U162" s="98" t="s">
        <v>77</v>
      </c>
      <c r="V162" s="215"/>
      <c r="W162" s="99">
        <f t="shared" si="91"/>
        <v>0</v>
      </c>
      <c r="X162" s="98" t="s">
        <v>77</v>
      </c>
      <c r="Y162" s="215"/>
      <c r="Z162" s="99">
        <f t="shared" si="92"/>
        <v>0</v>
      </c>
      <c r="AA162" s="98" t="s">
        <v>77</v>
      </c>
      <c r="AB162" s="215"/>
      <c r="AC162" s="99">
        <f t="shared" si="93"/>
        <v>0</v>
      </c>
      <c r="AD162" s="98" t="s">
        <v>77</v>
      </c>
      <c r="AE162" s="215"/>
      <c r="AF162" s="99">
        <f t="shared" si="94"/>
        <v>0</v>
      </c>
      <c r="AG162" s="67">
        <v>377</v>
      </c>
      <c r="AH162" s="99">
        <v>90.42</v>
      </c>
      <c r="AI162" s="99">
        <f t="shared" si="95"/>
        <v>3164.7000000000003</v>
      </c>
      <c r="AJ162" s="67" t="s">
        <v>429</v>
      </c>
      <c r="AK162" s="99">
        <v>100.01</v>
      </c>
      <c r="AL162" s="248">
        <f t="shared" si="96"/>
        <v>3500.3500000000004</v>
      </c>
      <c r="AM162" s="73">
        <v>149</v>
      </c>
      <c r="AN162" s="74">
        <v>392</v>
      </c>
      <c r="AO162" s="75">
        <f t="shared" si="84"/>
        <v>13720</v>
      </c>
      <c r="AP162" s="73">
        <v>149</v>
      </c>
      <c r="AQ162" s="74">
        <v>450</v>
      </c>
      <c r="AR162" s="92" t="e">
        <f>AQ162*#REF!</f>
        <v>#REF!</v>
      </c>
      <c r="AS162" s="269">
        <v>149</v>
      </c>
      <c r="AT162" s="75">
        <v>350</v>
      </c>
      <c r="AU162" s="75" t="e">
        <f>AT162*#REF!</f>
        <v>#REF!</v>
      </c>
      <c r="AV162" s="73">
        <v>149</v>
      </c>
      <c r="AW162" s="246">
        <v>1373.18</v>
      </c>
      <c r="AX162" s="75" t="e">
        <f>AW162*#REF!</f>
        <v>#REF!</v>
      </c>
      <c r="AY162" s="93"/>
      <c r="AZ162" s="77">
        <f t="shared" si="85"/>
        <v>90.42</v>
      </c>
      <c r="BA162" s="77">
        <f t="shared" si="97"/>
        <v>419.57625000000002</v>
      </c>
      <c r="BB162" s="77">
        <f t="shared" si="98"/>
        <v>371</v>
      </c>
      <c r="BC162" s="77">
        <f t="shared" si="99"/>
        <v>1373.18</v>
      </c>
      <c r="BD162" s="88"/>
      <c r="BE162" s="79">
        <f t="shared" si="100"/>
        <v>3164.7000000000003</v>
      </c>
      <c r="BF162" s="80">
        <f t="shared" si="100"/>
        <v>14685.168750000001</v>
      </c>
      <c r="BG162" s="81">
        <f t="shared" si="100"/>
        <v>12985</v>
      </c>
      <c r="BH162" s="342">
        <f t="shared" si="101"/>
        <v>315.50166666666661</v>
      </c>
      <c r="BI162" s="82"/>
    </row>
    <row r="163" spans="1:61" ht="144" x14ac:dyDescent="0.25">
      <c r="A163" s="59">
        <v>150</v>
      </c>
      <c r="B163" s="83" t="s">
        <v>375</v>
      </c>
      <c r="C163" s="84" t="s">
        <v>430</v>
      </c>
      <c r="D163" s="85" t="s">
        <v>431</v>
      </c>
      <c r="E163" s="86" t="s">
        <v>9</v>
      </c>
      <c r="F163" s="64">
        <v>60</v>
      </c>
      <c r="G163" s="64">
        <f t="shared" si="87"/>
        <v>60</v>
      </c>
      <c r="H163" s="263">
        <v>466.33</v>
      </c>
      <c r="I163" s="264">
        <f t="shared" si="102"/>
        <v>27979.8</v>
      </c>
      <c r="J163" s="351"/>
      <c r="K163" s="68">
        <v>20</v>
      </c>
      <c r="L163" s="67">
        <v>220</v>
      </c>
      <c r="M163" s="99">
        <v>411</v>
      </c>
      <c r="N163" s="99">
        <f t="shared" si="88"/>
        <v>8220</v>
      </c>
      <c r="O163" s="98" t="s">
        <v>77</v>
      </c>
      <c r="P163" s="98"/>
      <c r="Q163" s="99">
        <f t="shared" si="89"/>
        <v>0</v>
      </c>
      <c r="R163" s="98" t="s">
        <v>77</v>
      </c>
      <c r="S163" s="99"/>
      <c r="T163" s="99"/>
      <c r="U163" s="98" t="s">
        <v>77</v>
      </c>
      <c r="V163" s="215"/>
      <c r="W163" s="99">
        <f t="shared" si="91"/>
        <v>0</v>
      </c>
      <c r="X163" s="98"/>
      <c r="Y163" s="215"/>
      <c r="Z163" s="99">
        <f t="shared" si="92"/>
        <v>0</v>
      </c>
      <c r="AA163" s="98" t="s">
        <v>77</v>
      </c>
      <c r="AB163" s="215"/>
      <c r="AC163" s="99">
        <f t="shared" si="93"/>
        <v>0</v>
      </c>
      <c r="AD163" s="98" t="s">
        <v>37</v>
      </c>
      <c r="AE163" s="215"/>
      <c r="AF163" s="99">
        <f t="shared" si="94"/>
        <v>0</v>
      </c>
      <c r="AG163" s="98" t="s">
        <v>77</v>
      </c>
      <c r="AH163" s="99"/>
      <c r="AI163" s="99">
        <f t="shared" si="95"/>
        <v>0</v>
      </c>
      <c r="AJ163" s="98" t="s">
        <v>77</v>
      </c>
      <c r="AK163" s="99"/>
      <c r="AL163" s="248">
        <f t="shared" si="96"/>
        <v>0</v>
      </c>
      <c r="AM163" s="73">
        <v>150</v>
      </c>
      <c r="AN163" s="74">
        <v>588</v>
      </c>
      <c r="AO163" s="75">
        <f t="shared" si="84"/>
        <v>11760</v>
      </c>
      <c r="AP163" s="73">
        <v>150</v>
      </c>
      <c r="AQ163" s="74">
        <v>400</v>
      </c>
      <c r="AR163" s="92" t="e">
        <f>AQ163*#REF!</f>
        <v>#REF!</v>
      </c>
      <c r="AS163" s="269">
        <v>150</v>
      </c>
      <c r="AT163" s="75">
        <v>400</v>
      </c>
      <c r="AU163" s="75" t="e">
        <f>AT163*#REF!</f>
        <v>#REF!</v>
      </c>
      <c r="AV163" s="73">
        <v>150</v>
      </c>
      <c r="AW163" s="246">
        <v>2342.4899999999998</v>
      </c>
      <c r="AX163" s="75" t="e">
        <f>AW163*#REF!</f>
        <v>#REF!</v>
      </c>
      <c r="AY163" s="93"/>
      <c r="AZ163" s="77">
        <f t="shared" si="85"/>
        <v>400</v>
      </c>
      <c r="BA163" s="77">
        <f t="shared" si="97"/>
        <v>828.298</v>
      </c>
      <c r="BB163" s="77">
        <f t="shared" si="98"/>
        <v>411</v>
      </c>
      <c r="BC163" s="77">
        <f t="shared" si="99"/>
        <v>2342.4899999999998</v>
      </c>
      <c r="BD163" s="88"/>
      <c r="BE163" s="79">
        <f t="shared" si="100"/>
        <v>8000</v>
      </c>
      <c r="BF163" s="80">
        <f t="shared" si="100"/>
        <v>16565.96</v>
      </c>
      <c r="BG163" s="81">
        <f t="shared" si="100"/>
        <v>8220</v>
      </c>
      <c r="BH163" s="342">
        <f t="shared" si="101"/>
        <v>466.33333333333331</v>
      </c>
      <c r="BI163" s="82"/>
    </row>
    <row r="164" spans="1:61" ht="36" x14ac:dyDescent="0.25">
      <c r="A164" s="137">
        <v>151</v>
      </c>
      <c r="B164" s="83" t="s">
        <v>375</v>
      </c>
      <c r="C164" s="84" t="s">
        <v>432</v>
      </c>
      <c r="D164" s="85" t="s">
        <v>433</v>
      </c>
      <c r="E164" s="86" t="s">
        <v>9</v>
      </c>
      <c r="F164" s="64"/>
      <c r="G164" s="64">
        <f t="shared" si="87"/>
        <v>0</v>
      </c>
      <c r="H164" s="263">
        <v>34.869999999999997</v>
      </c>
      <c r="I164" s="264">
        <f t="shared" si="102"/>
        <v>0</v>
      </c>
      <c r="J164" s="351">
        <v>12882</v>
      </c>
      <c r="K164" s="68">
        <v>3000</v>
      </c>
      <c r="L164" s="67">
        <v>203</v>
      </c>
      <c r="M164" s="99">
        <v>118</v>
      </c>
      <c r="N164" s="99">
        <f t="shared" si="88"/>
        <v>354000</v>
      </c>
      <c r="O164" s="67">
        <v>129</v>
      </c>
      <c r="P164" s="99">
        <v>15</v>
      </c>
      <c r="Q164" s="99">
        <f t="shared" si="89"/>
        <v>45000</v>
      </c>
      <c r="R164" s="67">
        <v>746</v>
      </c>
      <c r="S164" s="99">
        <v>16</v>
      </c>
      <c r="T164" s="99">
        <f t="shared" si="90"/>
        <v>48000</v>
      </c>
      <c r="U164" s="67" t="s">
        <v>434</v>
      </c>
      <c r="V164" s="99">
        <v>12</v>
      </c>
      <c r="W164" s="99">
        <f t="shared" si="91"/>
        <v>36000</v>
      </c>
      <c r="X164" s="67">
        <v>135</v>
      </c>
      <c r="Y164" s="99">
        <v>20</v>
      </c>
      <c r="Z164" s="99">
        <f t="shared" si="92"/>
        <v>60000</v>
      </c>
      <c r="AA164" s="98" t="s">
        <v>77</v>
      </c>
      <c r="AB164" s="215"/>
      <c r="AC164" s="99">
        <f t="shared" si="93"/>
        <v>0</v>
      </c>
      <c r="AD164" s="98" t="s">
        <v>77</v>
      </c>
      <c r="AE164" s="215"/>
      <c r="AF164" s="99">
        <f t="shared" si="94"/>
        <v>0</v>
      </c>
      <c r="AG164" s="67">
        <v>379</v>
      </c>
      <c r="AH164" s="99">
        <v>19.420000000000002</v>
      </c>
      <c r="AI164" s="99">
        <f t="shared" si="95"/>
        <v>58260.000000000007</v>
      </c>
      <c r="AJ164" s="67" t="s">
        <v>435</v>
      </c>
      <c r="AK164" s="99">
        <v>30</v>
      </c>
      <c r="AL164" s="248">
        <f t="shared" si="96"/>
        <v>90000</v>
      </c>
      <c r="AM164" s="73">
        <v>151</v>
      </c>
      <c r="AN164" s="74">
        <v>25.2</v>
      </c>
      <c r="AO164" s="75">
        <f t="shared" si="84"/>
        <v>75600</v>
      </c>
      <c r="AP164" s="73">
        <v>151</v>
      </c>
      <c r="AQ164" s="74">
        <v>120</v>
      </c>
      <c r="AR164" s="92" t="e">
        <f>AQ164*#REF!</f>
        <v>#REF!</v>
      </c>
      <c r="AS164" s="269">
        <v>151</v>
      </c>
      <c r="AT164" s="75">
        <v>25</v>
      </c>
      <c r="AU164" s="75" t="e">
        <f>AT164*#REF!</f>
        <v>#REF!</v>
      </c>
      <c r="AV164" s="73">
        <v>151</v>
      </c>
      <c r="AW164" s="246">
        <v>45.23</v>
      </c>
      <c r="AX164" s="75" t="e">
        <f>AW164*#REF!</f>
        <v>#REF!</v>
      </c>
      <c r="AY164" s="93"/>
      <c r="AZ164" s="77">
        <f t="shared" si="85"/>
        <v>12</v>
      </c>
      <c r="BA164" s="77">
        <f t="shared" si="97"/>
        <v>40.531818181818181</v>
      </c>
      <c r="BB164" s="77">
        <f t="shared" si="98"/>
        <v>25</v>
      </c>
      <c r="BC164" s="77">
        <f t="shared" si="99"/>
        <v>120</v>
      </c>
      <c r="BD164" s="88"/>
      <c r="BE164" s="79">
        <f t="shared" si="100"/>
        <v>36000</v>
      </c>
      <c r="BF164" s="80">
        <f t="shared" si="100"/>
        <v>121595.45454545454</v>
      </c>
      <c r="BG164" s="81">
        <f t="shared" si="100"/>
        <v>75000</v>
      </c>
      <c r="BH164" s="342">
        <f t="shared" si="101"/>
        <v>34.872222222222227</v>
      </c>
      <c r="BI164" s="82"/>
    </row>
    <row r="165" spans="1:61" ht="96" x14ac:dyDescent="0.25">
      <c r="A165" s="59">
        <v>152</v>
      </c>
      <c r="B165" s="96" t="s">
        <v>375</v>
      </c>
      <c r="C165" s="84" t="s">
        <v>436</v>
      </c>
      <c r="D165" s="85" t="s">
        <v>437</v>
      </c>
      <c r="E165" s="86" t="s">
        <v>9</v>
      </c>
      <c r="F165" s="64">
        <v>50</v>
      </c>
      <c r="G165" s="64">
        <f t="shared" si="87"/>
        <v>50</v>
      </c>
      <c r="H165" s="263">
        <v>410.84</v>
      </c>
      <c r="I165" s="264">
        <f t="shared" si="102"/>
        <v>20542</v>
      </c>
      <c r="J165" s="351">
        <v>17350</v>
      </c>
      <c r="K165" s="68">
        <v>150</v>
      </c>
      <c r="L165" s="98" t="s">
        <v>77</v>
      </c>
      <c r="M165" s="215"/>
      <c r="N165" s="99">
        <f t="shared" si="88"/>
        <v>0</v>
      </c>
      <c r="O165" s="67">
        <v>123</v>
      </c>
      <c r="P165" s="99">
        <v>80</v>
      </c>
      <c r="Q165" s="99">
        <f t="shared" si="89"/>
        <v>12000</v>
      </c>
      <c r="R165" s="98" t="s">
        <v>77</v>
      </c>
      <c r="S165" s="215"/>
      <c r="T165" s="99">
        <f t="shared" si="90"/>
        <v>0</v>
      </c>
      <c r="U165" s="98" t="s">
        <v>77</v>
      </c>
      <c r="V165" s="215"/>
      <c r="W165" s="99">
        <f t="shared" si="91"/>
        <v>0</v>
      </c>
      <c r="X165" s="67">
        <v>170</v>
      </c>
      <c r="Y165" s="99">
        <v>137</v>
      </c>
      <c r="Z165" s="99">
        <f t="shared" si="92"/>
        <v>20550</v>
      </c>
      <c r="AA165" s="98" t="s">
        <v>77</v>
      </c>
      <c r="AB165" s="215"/>
      <c r="AC165" s="99">
        <f t="shared" si="93"/>
        <v>0</v>
      </c>
      <c r="AD165" s="98" t="s">
        <v>77</v>
      </c>
      <c r="AE165" s="215"/>
      <c r="AF165" s="99">
        <f t="shared" si="94"/>
        <v>0</v>
      </c>
      <c r="AG165" s="98" t="s">
        <v>77</v>
      </c>
      <c r="AH165" s="215"/>
      <c r="AI165" s="99">
        <f t="shared" si="95"/>
        <v>0</v>
      </c>
      <c r="AJ165" s="67" t="s">
        <v>438</v>
      </c>
      <c r="AK165" s="99">
        <v>100</v>
      </c>
      <c r="AL165" s="248">
        <f t="shared" si="96"/>
        <v>15000</v>
      </c>
      <c r="AM165" s="73">
        <v>152</v>
      </c>
      <c r="AN165" s="74">
        <v>224</v>
      </c>
      <c r="AO165" s="75">
        <f t="shared" si="84"/>
        <v>33600</v>
      </c>
      <c r="AP165" s="73">
        <v>152</v>
      </c>
      <c r="AQ165" s="74">
        <v>1400</v>
      </c>
      <c r="AR165" s="92" t="e">
        <f>AQ165*#REF!</f>
        <v>#REF!</v>
      </c>
      <c r="AS165" s="269">
        <v>152</v>
      </c>
      <c r="AT165" s="75">
        <v>220</v>
      </c>
      <c r="AU165" s="75" t="e">
        <f>AT165*#REF!</f>
        <v>#REF!</v>
      </c>
      <c r="AV165" s="73">
        <v>152</v>
      </c>
      <c r="AW165" s="246">
        <v>1373.18</v>
      </c>
      <c r="AX165" s="75" t="e">
        <f>AW165*#REF!</f>
        <v>#REF!</v>
      </c>
      <c r="AY165" s="93"/>
      <c r="AZ165" s="77">
        <f t="shared" si="85"/>
        <v>80</v>
      </c>
      <c r="BA165" s="77">
        <f t="shared" si="97"/>
        <v>504.88285714285718</v>
      </c>
      <c r="BB165" s="77">
        <f t="shared" si="98"/>
        <v>220</v>
      </c>
      <c r="BC165" s="77">
        <f t="shared" si="99"/>
        <v>1400</v>
      </c>
      <c r="BD165" s="88"/>
      <c r="BE165" s="79">
        <f t="shared" si="100"/>
        <v>12000</v>
      </c>
      <c r="BF165" s="80">
        <f t="shared" si="100"/>
        <v>75732.42857142858</v>
      </c>
      <c r="BG165" s="81">
        <f t="shared" si="100"/>
        <v>33000</v>
      </c>
      <c r="BH165" s="342">
        <f t="shared" si="101"/>
        <v>410.83600000000007</v>
      </c>
      <c r="BI165" s="82"/>
    </row>
    <row r="166" spans="1:61" ht="108" x14ac:dyDescent="0.25">
      <c r="A166" s="137">
        <v>153</v>
      </c>
      <c r="B166" s="103" t="s">
        <v>375</v>
      </c>
      <c r="C166" s="153" t="s">
        <v>439</v>
      </c>
      <c r="D166" s="154" t="s">
        <v>440</v>
      </c>
      <c r="E166" s="155" t="s">
        <v>9</v>
      </c>
      <c r="F166" s="64"/>
      <c r="G166" s="64">
        <f t="shared" si="87"/>
        <v>0</v>
      </c>
      <c r="H166" s="263">
        <v>556.29999999999995</v>
      </c>
      <c r="I166" s="264">
        <f t="shared" si="102"/>
        <v>0</v>
      </c>
      <c r="J166" s="351">
        <v>17019</v>
      </c>
      <c r="K166" s="68">
        <v>300</v>
      </c>
      <c r="L166" s="98" t="s">
        <v>77</v>
      </c>
      <c r="M166" s="215"/>
      <c r="N166" s="99">
        <f t="shared" si="88"/>
        <v>0</v>
      </c>
      <c r="O166" s="67">
        <v>206</v>
      </c>
      <c r="P166" s="99">
        <v>150</v>
      </c>
      <c r="Q166" s="99">
        <f t="shared" si="89"/>
        <v>45000</v>
      </c>
      <c r="R166" s="67">
        <v>640</v>
      </c>
      <c r="S166" s="99">
        <v>350</v>
      </c>
      <c r="T166" s="99">
        <f t="shared" si="90"/>
        <v>105000</v>
      </c>
      <c r="U166" s="98" t="s">
        <v>77</v>
      </c>
      <c r="V166" s="215"/>
      <c r="W166" s="99">
        <f t="shared" si="91"/>
        <v>0</v>
      </c>
      <c r="X166" s="98" t="s">
        <v>77</v>
      </c>
      <c r="Y166" s="215"/>
      <c r="Z166" s="99">
        <f t="shared" si="92"/>
        <v>0</v>
      </c>
      <c r="AA166" s="98" t="s">
        <v>77</v>
      </c>
      <c r="AB166" s="215"/>
      <c r="AC166" s="99">
        <f t="shared" si="93"/>
        <v>0</v>
      </c>
      <c r="AD166" s="98" t="s">
        <v>77</v>
      </c>
      <c r="AE166" s="215"/>
      <c r="AF166" s="99">
        <f t="shared" si="94"/>
        <v>0</v>
      </c>
      <c r="AG166" s="98" t="s">
        <v>77</v>
      </c>
      <c r="AH166" s="215"/>
      <c r="AI166" s="99">
        <f t="shared" si="95"/>
        <v>0</v>
      </c>
      <c r="AJ166" s="98" t="s">
        <v>77</v>
      </c>
      <c r="AK166" s="215"/>
      <c r="AL166" s="256">
        <f t="shared" si="96"/>
        <v>0</v>
      </c>
      <c r="AM166" s="73">
        <v>153</v>
      </c>
      <c r="AN166" s="74">
        <v>252</v>
      </c>
      <c r="AO166" s="75">
        <f t="shared" si="84"/>
        <v>75600</v>
      </c>
      <c r="AP166" s="73">
        <v>153</v>
      </c>
      <c r="AQ166" s="74">
        <v>3400</v>
      </c>
      <c r="AR166" s="92" t="e">
        <f>AQ166*#REF!</f>
        <v>#REF!</v>
      </c>
      <c r="AS166" s="269">
        <v>153</v>
      </c>
      <c r="AT166" s="75">
        <v>250</v>
      </c>
      <c r="AU166" s="75" t="e">
        <f>AT166*#REF!</f>
        <v>#REF!</v>
      </c>
      <c r="AV166" s="73">
        <v>153</v>
      </c>
      <c r="AW166" s="246">
        <v>1373.18</v>
      </c>
      <c r="AX166" s="75" t="e">
        <f>AW166*#REF!</f>
        <v>#REF!</v>
      </c>
      <c r="AY166" s="93"/>
      <c r="AZ166" s="77">
        <f t="shared" si="85"/>
        <v>150</v>
      </c>
      <c r="BA166" s="77">
        <f t="shared" si="97"/>
        <v>962.53000000000009</v>
      </c>
      <c r="BB166" s="77">
        <f t="shared" si="98"/>
        <v>301</v>
      </c>
      <c r="BC166" s="77">
        <f t="shared" si="99"/>
        <v>3400</v>
      </c>
      <c r="BD166" s="88"/>
      <c r="BE166" s="79">
        <f t="shared" si="100"/>
        <v>45000</v>
      </c>
      <c r="BF166" s="80">
        <f t="shared" si="100"/>
        <v>288759</v>
      </c>
      <c r="BG166" s="81">
        <f t="shared" si="100"/>
        <v>90300</v>
      </c>
      <c r="BH166" s="342">
        <f t="shared" si="101"/>
        <v>556.29500000000007</v>
      </c>
      <c r="BI166" s="82"/>
    </row>
    <row r="167" spans="1:61" s="204" customFormat="1" x14ac:dyDescent="0.25">
      <c r="A167" s="225"/>
      <c r="B167" s="114"/>
      <c r="C167" s="115"/>
      <c r="D167" s="116" t="s">
        <v>441</v>
      </c>
      <c r="E167" s="116"/>
      <c r="F167" s="226"/>
      <c r="G167" s="226"/>
      <c r="H167" s="120"/>
      <c r="I167" s="120">
        <f>SUM(I143:I166)</f>
        <v>686732.5</v>
      </c>
      <c r="J167" s="360"/>
      <c r="K167" s="228"/>
      <c r="L167" s="227"/>
      <c r="M167" s="227"/>
      <c r="N167" s="227"/>
      <c r="O167" s="227"/>
      <c r="P167" s="227"/>
      <c r="Q167" s="227"/>
      <c r="R167" s="227"/>
      <c r="S167" s="227"/>
      <c r="T167" s="227"/>
      <c r="U167" s="227"/>
      <c r="V167" s="227"/>
      <c r="W167" s="227"/>
      <c r="X167" s="227"/>
      <c r="Y167" s="227"/>
      <c r="Z167" s="227"/>
      <c r="AA167" s="229"/>
      <c r="AB167" s="229"/>
      <c r="AC167" s="229"/>
      <c r="AD167" s="229"/>
      <c r="AE167" s="229"/>
      <c r="AF167" s="229"/>
      <c r="AG167" s="229"/>
      <c r="AH167" s="229"/>
      <c r="AI167" s="229"/>
      <c r="AJ167" s="229"/>
      <c r="AK167" s="229"/>
      <c r="AL167" s="229"/>
      <c r="AM167" s="229"/>
      <c r="AN167" s="229"/>
      <c r="AO167" s="229"/>
      <c r="AP167" s="229"/>
      <c r="AQ167" s="229"/>
      <c r="AR167" s="229"/>
      <c r="AS167" s="229"/>
      <c r="AT167" s="229"/>
      <c r="AU167" s="229"/>
      <c r="AV167" s="229"/>
      <c r="AW167" s="229"/>
      <c r="AX167" s="229"/>
      <c r="AY167" s="229"/>
      <c r="AZ167" s="203"/>
      <c r="BA167" s="203"/>
      <c r="BB167" s="203"/>
      <c r="BC167" s="229"/>
      <c r="BD167" s="229"/>
      <c r="BE167" s="125">
        <f>SUM(BE143:BE166)</f>
        <v>1354515.9999999998</v>
      </c>
      <c r="BF167" s="125">
        <f t="shared" ref="BF167:BG167" si="103">SUM(BF143:BF166)</f>
        <v>5170900.0805537505</v>
      </c>
      <c r="BG167" s="125">
        <f t="shared" si="103"/>
        <v>3351970</v>
      </c>
      <c r="BH167" s="346"/>
      <c r="BI167" s="82"/>
    </row>
    <row r="168" spans="1:61" x14ac:dyDescent="0.25">
      <c r="A168" s="270"/>
      <c r="B168" s="231"/>
      <c r="C168" s="231"/>
      <c r="D168" s="232" t="s">
        <v>442</v>
      </c>
      <c r="E168" s="271"/>
      <c r="F168" s="272"/>
      <c r="G168" s="272"/>
      <c r="H168" s="273"/>
      <c r="I168" s="274"/>
      <c r="J168" s="178"/>
      <c r="K168" s="179"/>
      <c r="L168" s="178"/>
      <c r="M168" s="178"/>
      <c r="N168" s="178"/>
      <c r="O168" s="178"/>
      <c r="P168" s="178"/>
      <c r="Q168" s="178"/>
      <c r="R168" s="178"/>
      <c r="S168" s="178"/>
      <c r="T168" s="178"/>
      <c r="U168" s="178"/>
      <c r="V168" s="178"/>
      <c r="W168" s="178"/>
      <c r="X168" s="178"/>
      <c r="Y168" s="178"/>
      <c r="Z168" s="178"/>
      <c r="AA168" s="135"/>
      <c r="AB168" s="135"/>
      <c r="AC168" s="135"/>
      <c r="AD168" s="135"/>
      <c r="AE168" s="135"/>
      <c r="AF168" s="135"/>
      <c r="AG168" s="135"/>
      <c r="AH168" s="135"/>
      <c r="AI168" s="135"/>
      <c r="AJ168" s="135"/>
      <c r="AK168" s="135"/>
      <c r="AL168" s="240"/>
      <c r="AM168" s="240"/>
      <c r="AN168" s="240"/>
      <c r="AO168" s="240"/>
      <c r="AP168" s="240"/>
      <c r="AQ168" s="240"/>
      <c r="AR168" s="240"/>
      <c r="AS168" s="240"/>
      <c r="AT168" s="240"/>
      <c r="AU168" s="240"/>
      <c r="AV168" s="240"/>
      <c r="AW168" s="240"/>
      <c r="AX168" s="240"/>
      <c r="AY168" s="240"/>
      <c r="AZ168" s="209"/>
      <c r="BA168" s="209"/>
      <c r="BB168" s="209"/>
      <c r="BC168" s="240"/>
      <c r="BD168" s="240"/>
      <c r="BE168" s="240"/>
      <c r="BF168" s="240"/>
      <c r="BG168" s="240"/>
      <c r="BH168" s="347"/>
      <c r="BI168" s="82"/>
    </row>
    <row r="169" spans="1:61" ht="24" x14ac:dyDescent="0.25">
      <c r="A169" s="59">
        <v>154</v>
      </c>
      <c r="B169" s="60" t="s">
        <v>443</v>
      </c>
      <c r="C169" s="84" t="s">
        <v>444</v>
      </c>
      <c r="D169" s="62" t="s">
        <v>445</v>
      </c>
      <c r="E169" s="63" t="s">
        <v>62</v>
      </c>
      <c r="F169" s="64"/>
      <c r="G169" s="64">
        <f t="shared" ref="G169:G200" si="104">SUM(F169:F169)</f>
        <v>0</v>
      </c>
      <c r="H169" s="183">
        <v>215.4</v>
      </c>
      <c r="I169" s="184">
        <f>G169*H169</f>
        <v>0</v>
      </c>
      <c r="J169" s="351">
        <v>17019</v>
      </c>
      <c r="K169" s="68">
        <v>210</v>
      </c>
      <c r="L169" s="67">
        <v>93</v>
      </c>
      <c r="M169" s="99">
        <v>255</v>
      </c>
      <c r="N169" s="99">
        <f t="shared" ref="N169:N226" si="105">M169*K169</f>
        <v>53550</v>
      </c>
      <c r="O169" s="67">
        <v>207</v>
      </c>
      <c r="P169" s="99">
        <v>75</v>
      </c>
      <c r="Q169" s="99">
        <f t="shared" ref="Q169:Q226" si="106">P169*K169</f>
        <v>15750</v>
      </c>
      <c r="R169" s="98" t="s">
        <v>77</v>
      </c>
      <c r="S169" s="215"/>
      <c r="T169" s="99">
        <f t="shared" ref="T169:T226" si="107">S169*K169</f>
        <v>0</v>
      </c>
      <c r="U169" s="98" t="s">
        <v>77</v>
      </c>
      <c r="V169" s="215"/>
      <c r="W169" s="99">
        <f t="shared" ref="W169:W226" si="108">V169*K169</f>
        <v>0</v>
      </c>
      <c r="X169" s="67">
        <v>171</v>
      </c>
      <c r="Y169" s="99">
        <v>100</v>
      </c>
      <c r="Z169" s="99">
        <f t="shared" ref="Z169:Z226" si="109">Y169*K169</f>
        <v>21000</v>
      </c>
      <c r="AA169" s="98" t="s">
        <v>77</v>
      </c>
      <c r="AB169" s="215"/>
      <c r="AC169" s="99">
        <f t="shared" ref="AC169:AC226" si="110">AB169*K169</f>
        <v>0</v>
      </c>
      <c r="AD169" s="98" t="s">
        <v>77</v>
      </c>
      <c r="AE169" s="215"/>
      <c r="AF169" s="99">
        <f t="shared" ref="AF169:AF226" si="111">AE169*K169</f>
        <v>0</v>
      </c>
      <c r="AG169" s="98" t="s">
        <v>77</v>
      </c>
      <c r="AH169" s="215"/>
      <c r="AI169" s="99">
        <f t="shared" ref="AI169:AI226" si="112">AH169*K169</f>
        <v>0</v>
      </c>
      <c r="AJ169" s="98" t="s">
        <v>77</v>
      </c>
      <c r="AK169" s="215"/>
      <c r="AL169" s="245">
        <f t="shared" ref="AL169:AL226" si="113">AK169*K169</f>
        <v>0</v>
      </c>
      <c r="AM169" s="73">
        <v>154</v>
      </c>
      <c r="AN169" s="74">
        <v>112</v>
      </c>
      <c r="AO169" s="75">
        <f t="shared" si="84"/>
        <v>23520</v>
      </c>
      <c r="AP169" s="73">
        <v>154</v>
      </c>
      <c r="AQ169" s="74">
        <v>500</v>
      </c>
      <c r="AR169" s="92" t="e">
        <f>AQ169*#REF!</f>
        <v>#REF!</v>
      </c>
      <c r="AS169" s="269">
        <v>154</v>
      </c>
      <c r="AT169" s="75">
        <v>110</v>
      </c>
      <c r="AU169" s="75" t="e">
        <f>AT169*#REF!</f>
        <v>#REF!</v>
      </c>
      <c r="AV169" s="73">
        <v>154</v>
      </c>
      <c r="AW169" s="246">
        <v>726.98</v>
      </c>
      <c r="AX169" s="75" t="e">
        <f>AW169*#REF!</f>
        <v>#REF!</v>
      </c>
      <c r="AY169" s="93"/>
      <c r="AZ169" s="77">
        <f t="shared" si="85"/>
        <v>75</v>
      </c>
      <c r="BA169" s="77">
        <f t="shared" ref="BA169:BA226" si="114">AVERAGE(AK169,AH169,AE169,AB169,Y169,V169,S169,P169,M169,AN169,AQ169,AT169,AW169)</f>
        <v>268.42571428571426</v>
      </c>
      <c r="BB169" s="77">
        <f t="shared" ref="BB169:BB226" si="115">MEDIAN(AK169,AH169,AE169,AB169,Y169,V169,S169,P169,M169,AN169,AQ169,AT169,AW169)</f>
        <v>112</v>
      </c>
      <c r="BC169" s="77">
        <f t="shared" ref="BC169:BC226" si="116">MAX(AK169,AH169,AE169,AB169,Y169,V169,S169,P169,M169,AN169,AQ169,AT169,AW169)</f>
        <v>726.98</v>
      </c>
      <c r="BD169" s="88"/>
      <c r="BE169" s="79">
        <f t="shared" ref="BE169:BG200" si="117">AZ169*$K169</f>
        <v>15750</v>
      </c>
      <c r="BF169" s="80">
        <f t="shared" si="117"/>
        <v>56369.399999999994</v>
      </c>
      <c r="BG169" s="81">
        <f t="shared" si="117"/>
        <v>23520</v>
      </c>
      <c r="BH169" s="342">
        <f t="shared" ref="BH169:BH226" si="118">(SUM(M169,P169,S169,V169,Y169,AB169,AE169,AH169,AK169,AN169,AQ169,AT169,AW169)-MAX(M169,P169,S169,V169,Y169,AB169,AE169,AH169,AK169,AN169,AQ169,AT169,AW169)-MIN(M169,P169,S169,V169,Y169,AB169,AE169,AH169,AK169,AN169,AQ169,AT169,AW169))/(COUNT(M169,P169,S169,V169,Y169,AB169,AE169,AH169,AK169,AN169,AQ169,AT169,AW169)-2)</f>
        <v>215.4</v>
      </c>
      <c r="BI169" s="82"/>
    </row>
    <row r="170" spans="1:61" ht="24" x14ac:dyDescent="0.25">
      <c r="A170" s="137">
        <v>155</v>
      </c>
      <c r="B170" s="96" t="s">
        <v>443</v>
      </c>
      <c r="C170" s="84" t="s">
        <v>446</v>
      </c>
      <c r="D170" s="216" t="s">
        <v>447</v>
      </c>
      <c r="E170" s="86" t="s">
        <v>62</v>
      </c>
      <c r="F170" s="64"/>
      <c r="G170" s="64">
        <f t="shared" si="104"/>
        <v>0</v>
      </c>
      <c r="H170" s="183">
        <v>384</v>
      </c>
      <c r="I170" s="184">
        <f t="shared" ref="I170:I225" si="119">G170*H170</f>
        <v>0</v>
      </c>
      <c r="J170" s="351">
        <v>17019</v>
      </c>
      <c r="K170" s="68">
        <v>210</v>
      </c>
      <c r="L170" s="98" t="s">
        <v>77</v>
      </c>
      <c r="M170" s="215"/>
      <c r="N170" s="99">
        <f t="shared" si="105"/>
        <v>0</v>
      </c>
      <c r="O170" s="98" t="s">
        <v>77</v>
      </c>
      <c r="P170" s="215"/>
      <c r="Q170" s="99">
        <f t="shared" si="106"/>
        <v>0</v>
      </c>
      <c r="R170" s="98" t="s">
        <v>77</v>
      </c>
      <c r="S170" s="215"/>
      <c r="T170" s="99">
        <f t="shared" si="107"/>
        <v>0</v>
      </c>
      <c r="U170" s="98" t="s">
        <v>77</v>
      </c>
      <c r="V170" s="215"/>
      <c r="W170" s="99">
        <f t="shared" si="108"/>
        <v>0</v>
      </c>
      <c r="X170" s="98" t="s">
        <v>77</v>
      </c>
      <c r="Y170" s="215"/>
      <c r="Z170" s="99">
        <f t="shared" si="109"/>
        <v>0</v>
      </c>
      <c r="AA170" s="98" t="s">
        <v>77</v>
      </c>
      <c r="AB170" s="215"/>
      <c r="AC170" s="99">
        <f t="shared" si="110"/>
        <v>0</v>
      </c>
      <c r="AD170" s="98" t="s">
        <v>77</v>
      </c>
      <c r="AE170" s="215"/>
      <c r="AF170" s="99">
        <f t="shared" si="111"/>
        <v>0</v>
      </c>
      <c r="AG170" s="98" t="s">
        <v>77</v>
      </c>
      <c r="AH170" s="215"/>
      <c r="AI170" s="99">
        <f t="shared" si="112"/>
        <v>0</v>
      </c>
      <c r="AJ170" s="98" t="s">
        <v>77</v>
      </c>
      <c r="AK170" s="215"/>
      <c r="AL170" s="248">
        <f t="shared" si="113"/>
        <v>0</v>
      </c>
      <c r="AM170" s="73">
        <v>155</v>
      </c>
      <c r="AN170" s="74">
        <v>168</v>
      </c>
      <c r="AO170" s="75">
        <f t="shared" si="84"/>
        <v>35280</v>
      </c>
      <c r="AP170" s="73">
        <v>155</v>
      </c>
      <c r="AQ170" s="74">
        <v>600</v>
      </c>
      <c r="AR170" s="92" t="e">
        <f>AQ170*#REF!</f>
        <v>#REF!</v>
      </c>
      <c r="AS170" s="269">
        <v>155</v>
      </c>
      <c r="AT170" s="75">
        <v>150</v>
      </c>
      <c r="AU170" s="75" t="e">
        <f>AT170*#REF!</f>
        <v>#REF!</v>
      </c>
      <c r="AV170" s="73">
        <v>155</v>
      </c>
      <c r="AW170" s="246">
        <v>613.89</v>
      </c>
      <c r="AX170" s="75" t="e">
        <f>AW170*#REF!</f>
        <v>#REF!</v>
      </c>
      <c r="AY170" s="93"/>
      <c r="AZ170" s="77">
        <f t="shared" si="85"/>
        <v>150</v>
      </c>
      <c r="BA170" s="77">
        <f t="shared" si="114"/>
        <v>382.97249999999997</v>
      </c>
      <c r="BB170" s="77">
        <f t="shared" si="115"/>
        <v>384</v>
      </c>
      <c r="BC170" s="77">
        <f t="shared" si="116"/>
        <v>613.89</v>
      </c>
      <c r="BD170" s="88"/>
      <c r="BE170" s="79">
        <f t="shared" si="117"/>
        <v>31500</v>
      </c>
      <c r="BF170" s="80">
        <f t="shared" si="117"/>
        <v>80424.224999999991</v>
      </c>
      <c r="BG170" s="81">
        <f t="shared" si="117"/>
        <v>80640</v>
      </c>
      <c r="BH170" s="342">
        <f t="shared" si="118"/>
        <v>383.99999999999994</v>
      </c>
      <c r="BI170" s="82"/>
    </row>
    <row r="171" spans="1:61" ht="36" x14ac:dyDescent="0.25">
      <c r="A171" s="59">
        <v>156</v>
      </c>
      <c r="B171" s="96" t="s">
        <v>443</v>
      </c>
      <c r="C171" s="84" t="s">
        <v>448</v>
      </c>
      <c r="D171" s="216" t="s">
        <v>449</v>
      </c>
      <c r="E171" s="86" t="s">
        <v>62</v>
      </c>
      <c r="F171" s="64"/>
      <c r="G171" s="64">
        <f t="shared" si="104"/>
        <v>0</v>
      </c>
      <c r="H171" s="183">
        <v>263</v>
      </c>
      <c r="I171" s="184">
        <f t="shared" si="119"/>
        <v>0</v>
      </c>
      <c r="J171" s="351">
        <v>17019</v>
      </c>
      <c r="K171" s="68">
        <v>410</v>
      </c>
      <c r="L171" s="98" t="s">
        <v>77</v>
      </c>
      <c r="M171" s="215"/>
      <c r="N171" s="99">
        <f t="shared" si="105"/>
        <v>0</v>
      </c>
      <c r="O171" s="98" t="s">
        <v>77</v>
      </c>
      <c r="P171" s="215"/>
      <c r="Q171" s="99">
        <f t="shared" si="106"/>
        <v>0</v>
      </c>
      <c r="R171" s="98" t="s">
        <v>77</v>
      </c>
      <c r="S171" s="215"/>
      <c r="T171" s="99">
        <f t="shared" si="107"/>
        <v>0</v>
      </c>
      <c r="U171" s="98" t="s">
        <v>77</v>
      </c>
      <c r="V171" s="215"/>
      <c r="W171" s="99">
        <f t="shared" si="108"/>
        <v>0</v>
      </c>
      <c r="X171" s="98" t="s">
        <v>77</v>
      </c>
      <c r="Y171" s="215"/>
      <c r="Z171" s="99">
        <f t="shared" si="109"/>
        <v>0</v>
      </c>
      <c r="AA171" s="98" t="s">
        <v>77</v>
      </c>
      <c r="AB171" s="215"/>
      <c r="AC171" s="99">
        <f t="shared" si="110"/>
        <v>0</v>
      </c>
      <c r="AD171" s="98" t="s">
        <v>77</v>
      </c>
      <c r="AE171" s="215"/>
      <c r="AF171" s="99">
        <f t="shared" si="111"/>
        <v>0</v>
      </c>
      <c r="AG171" s="98" t="s">
        <v>77</v>
      </c>
      <c r="AH171" s="215"/>
      <c r="AI171" s="99">
        <f t="shared" si="112"/>
        <v>0</v>
      </c>
      <c r="AJ171" s="98" t="s">
        <v>77</v>
      </c>
      <c r="AK171" s="215"/>
      <c r="AL171" s="248">
        <f t="shared" si="113"/>
        <v>0</v>
      </c>
      <c r="AM171" s="73">
        <v>156</v>
      </c>
      <c r="AN171" s="74">
        <v>126</v>
      </c>
      <c r="AO171" s="75">
        <f t="shared" si="84"/>
        <v>51660</v>
      </c>
      <c r="AP171" s="73">
        <v>156</v>
      </c>
      <c r="AQ171" s="74">
        <v>400</v>
      </c>
      <c r="AR171" s="92" t="e">
        <f>AQ171*#REF!</f>
        <v>#REF!</v>
      </c>
      <c r="AS171" s="269">
        <v>156</v>
      </c>
      <c r="AT171" s="75">
        <v>120</v>
      </c>
      <c r="AU171" s="75" t="e">
        <f>AT171*#REF!</f>
        <v>#REF!</v>
      </c>
      <c r="AV171" s="73">
        <v>156</v>
      </c>
      <c r="AW171" s="246">
        <v>484.65</v>
      </c>
      <c r="AX171" s="75" t="e">
        <f>AW171*#REF!</f>
        <v>#REF!</v>
      </c>
      <c r="AY171" s="93"/>
      <c r="AZ171" s="77">
        <f t="shared" si="85"/>
        <v>120</v>
      </c>
      <c r="BA171" s="77">
        <f t="shared" si="114"/>
        <v>282.66250000000002</v>
      </c>
      <c r="BB171" s="77">
        <f t="shared" si="115"/>
        <v>263</v>
      </c>
      <c r="BC171" s="77">
        <f t="shared" si="116"/>
        <v>484.65</v>
      </c>
      <c r="BD171" s="88"/>
      <c r="BE171" s="79">
        <f t="shared" si="117"/>
        <v>49200</v>
      </c>
      <c r="BF171" s="80">
        <f t="shared" si="117"/>
        <v>115891.62500000001</v>
      </c>
      <c r="BG171" s="81">
        <f t="shared" si="117"/>
        <v>107830</v>
      </c>
      <c r="BH171" s="342">
        <f t="shared" si="118"/>
        <v>263.00000000000006</v>
      </c>
      <c r="BI171" s="82"/>
    </row>
    <row r="172" spans="1:61" ht="60" x14ac:dyDescent="0.25">
      <c r="A172" s="137">
        <v>157</v>
      </c>
      <c r="B172" s="96" t="s">
        <v>443</v>
      </c>
      <c r="C172" s="84" t="s">
        <v>450</v>
      </c>
      <c r="D172" s="216" t="s">
        <v>451</v>
      </c>
      <c r="E172" s="86" t="s">
        <v>62</v>
      </c>
      <c r="F172" s="64"/>
      <c r="G172" s="64">
        <f t="shared" si="104"/>
        <v>0</v>
      </c>
      <c r="H172" s="183">
        <v>204.9</v>
      </c>
      <c r="I172" s="184">
        <f t="shared" si="119"/>
        <v>0</v>
      </c>
      <c r="J172" s="351">
        <v>17019</v>
      </c>
      <c r="K172" s="68">
        <v>100</v>
      </c>
      <c r="L172" s="98" t="s">
        <v>77</v>
      </c>
      <c r="M172" s="215"/>
      <c r="N172" s="99">
        <f t="shared" si="105"/>
        <v>0</v>
      </c>
      <c r="O172" s="98" t="s">
        <v>77</v>
      </c>
      <c r="P172" s="215"/>
      <c r="Q172" s="99">
        <f t="shared" si="106"/>
        <v>0</v>
      </c>
      <c r="R172" s="98" t="s">
        <v>77</v>
      </c>
      <c r="S172" s="215"/>
      <c r="T172" s="99">
        <f t="shared" si="107"/>
        <v>0</v>
      </c>
      <c r="U172" s="98" t="s">
        <v>77</v>
      </c>
      <c r="V172" s="215"/>
      <c r="W172" s="99">
        <f t="shared" si="108"/>
        <v>0</v>
      </c>
      <c r="X172" s="98" t="s">
        <v>77</v>
      </c>
      <c r="Y172" s="215"/>
      <c r="Z172" s="99">
        <f t="shared" si="109"/>
        <v>0</v>
      </c>
      <c r="AA172" s="98" t="s">
        <v>77</v>
      </c>
      <c r="AB172" s="215"/>
      <c r="AC172" s="99">
        <f t="shared" si="110"/>
        <v>0</v>
      </c>
      <c r="AD172" s="98" t="s">
        <v>77</v>
      </c>
      <c r="AE172" s="215"/>
      <c r="AF172" s="99">
        <f t="shared" si="111"/>
        <v>0</v>
      </c>
      <c r="AG172" s="98" t="s">
        <v>77</v>
      </c>
      <c r="AH172" s="215"/>
      <c r="AI172" s="99">
        <f t="shared" si="112"/>
        <v>0</v>
      </c>
      <c r="AJ172" s="98" t="s">
        <v>77</v>
      </c>
      <c r="AK172" s="215"/>
      <c r="AL172" s="248">
        <f t="shared" si="113"/>
        <v>0</v>
      </c>
      <c r="AM172" s="73">
        <v>157</v>
      </c>
      <c r="AN172" s="74">
        <v>119</v>
      </c>
      <c r="AO172" s="75">
        <f t="shared" si="84"/>
        <v>11900</v>
      </c>
      <c r="AP172" s="73">
        <v>157</v>
      </c>
      <c r="AQ172" s="74">
        <v>480</v>
      </c>
      <c r="AR172" s="92" t="e">
        <f>AQ172*#REF!</f>
        <v>#REF!</v>
      </c>
      <c r="AS172" s="269">
        <v>157</v>
      </c>
      <c r="AT172" s="75">
        <v>115</v>
      </c>
      <c r="AU172" s="75" t="e">
        <f>AT172*#REF!</f>
        <v>#REF!</v>
      </c>
      <c r="AV172" s="73">
        <v>157</v>
      </c>
      <c r="AW172" s="246">
        <v>290.79000000000002</v>
      </c>
      <c r="AX172" s="75" t="e">
        <f>AW172*#REF!</f>
        <v>#REF!</v>
      </c>
      <c r="AY172" s="93"/>
      <c r="AZ172" s="77">
        <f t="shared" si="85"/>
        <v>115</v>
      </c>
      <c r="BA172" s="77">
        <f t="shared" si="114"/>
        <v>251.19749999999999</v>
      </c>
      <c r="BB172" s="77">
        <f t="shared" si="115"/>
        <v>204.89500000000001</v>
      </c>
      <c r="BC172" s="77">
        <f t="shared" si="116"/>
        <v>480</v>
      </c>
      <c r="BD172" s="88"/>
      <c r="BE172" s="79">
        <f t="shared" si="117"/>
        <v>11500</v>
      </c>
      <c r="BF172" s="80">
        <f t="shared" si="117"/>
        <v>25119.75</v>
      </c>
      <c r="BG172" s="81">
        <f t="shared" si="117"/>
        <v>20489.5</v>
      </c>
      <c r="BH172" s="342">
        <f t="shared" si="118"/>
        <v>204.89499999999998</v>
      </c>
      <c r="BI172" s="82"/>
    </row>
    <row r="173" spans="1:61" ht="36" x14ac:dyDescent="0.25">
      <c r="A173" s="59">
        <v>158</v>
      </c>
      <c r="B173" s="83" t="s">
        <v>443</v>
      </c>
      <c r="C173" s="84" t="s">
        <v>452</v>
      </c>
      <c r="D173" s="85" t="s">
        <v>453</v>
      </c>
      <c r="E173" s="86" t="s">
        <v>62</v>
      </c>
      <c r="F173" s="64"/>
      <c r="G173" s="64">
        <f t="shared" si="104"/>
        <v>0</v>
      </c>
      <c r="H173" s="183">
        <v>206.58</v>
      </c>
      <c r="I173" s="184">
        <f t="shared" si="119"/>
        <v>0</v>
      </c>
      <c r="J173" s="351">
        <v>17019</v>
      </c>
      <c r="K173" s="68">
        <v>100</v>
      </c>
      <c r="L173" s="98" t="s">
        <v>77</v>
      </c>
      <c r="M173" s="215"/>
      <c r="N173" s="99">
        <f t="shared" si="105"/>
        <v>0</v>
      </c>
      <c r="O173" s="67">
        <v>209</v>
      </c>
      <c r="P173" s="99">
        <v>70</v>
      </c>
      <c r="Q173" s="99">
        <f t="shared" si="106"/>
        <v>7000</v>
      </c>
      <c r="R173" s="98" t="s">
        <v>77</v>
      </c>
      <c r="S173" s="215"/>
      <c r="T173" s="99">
        <f t="shared" si="107"/>
        <v>0</v>
      </c>
      <c r="U173" s="98" t="s">
        <v>77</v>
      </c>
      <c r="V173" s="215"/>
      <c r="W173" s="99">
        <f t="shared" si="108"/>
        <v>0</v>
      </c>
      <c r="X173" s="67">
        <v>5</v>
      </c>
      <c r="Y173" s="99">
        <v>180</v>
      </c>
      <c r="Z173" s="99">
        <f t="shared" si="109"/>
        <v>18000</v>
      </c>
      <c r="AA173" s="67">
        <v>28</v>
      </c>
      <c r="AB173" s="99">
        <v>175.46</v>
      </c>
      <c r="AC173" s="99">
        <f t="shared" si="110"/>
        <v>17546</v>
      </c>
      <c r="AD173" s="98" t="s">
        <v>77</v>
      </c>
      <c r="AE173" s="215"/>
      <c r="AF173" s="99">
        <f t="shared" si="111"/>
        <v>0</v>
      </c>
      <c r="AG173" s="98" t="s">
        <v>77</v>
      </c>
      <c r="AH173" s="215"/>
      <c r="AI173" s="99">
        <f t="shared" si="112"/>
        <v>0</v>
      </c>
      <c r="AJ173" s="67" t="s">
        <v>454</v>
      </c>
      <c r="AK173" s="99">
        <v>130</v>
      </c>
      <c r="AL173" s="248">
        <f t="shared" si="113"/>
        <v>13000</v>
      </c>
      <c r="AM173" s="73">
        <v>158</v>
      </c>
      <c r="AN173" s="74">
        <v>154</v>
      </c>
      <c r="AO173" s="75">
        <f t="shared" si="84"/>
        <v>15400</v>
      </c>
      <c r="AP173" s="73">
        <v>158</v>
      </c>
      <c r="AQ173" s="74">
        <v>450</v>
      </c>
      <c r="AR173" s="92" t="e">
        <f>AQ173*#REF!</f>
        <v>#REF!</v>
      </c>
      <c r="AS173" s="269">
        <v>158</v>
      </c>
      <c r="AT173" s="75">
        <v>150</v>
      </c>
      <c r="AU173" s="75" t="e">
        <f>AT173*#REF!</f>
        <v>#REF!</v>
      </c>
      <c r="AV173" s="73">
        <v>158</v>
      </c>
      <c r="AW173" s="246">
        <v>1050.08</v>
      </c>
      <c r="AX173" s="75" t="e">
        <f>AW173*#REF!</f>
        <v>#REF!</v>
      </c>
      <c r="AY173" s="93"/>
      <c r="AZ173" s="77">
        <f t="shared" si="85"/>
        <v>70</v>
      </c>
      <c r="BA173" s="77">
        <f t="shared" si="114"/>
        <v>294.9425</v>
      </c>
      <c r="BB173" s="77">
        <f t="shared" si="115"/>
        <v>164.73000000000002</v>
      </c>
      <c r="BC173" s="77">
        <f t="shared" si="116"/>
        <v>1050.08</v>
      </c>
      <c r="BD173" s="88"/>
      <c r="BE173" s="79">
        <f t="shared" si="117"/>
        <v>7000</v>
      </c>
      <c r="BF173" s="80">
        <f t="shared" si="117"/>
        <v>29494.25</v>
      </c>
      <c r="BG173" s="81">
        <f t="shared" si="117"/>
        <v>16473</v>
      </c>
      <c r="BH173" s="342">
        <f t="shared" si="118"/>
        <v>206.57666666666668</v>
      </c>
      <c r="BI173" s="82"/>
    </row>
    <row r="174" spans="1:61" ht="36" x14ac:dyDescent="0.25">
      <c r="A174" s="137">
        <v>159</v>
      </c>
      <c r="B174" s="83" t="s">
        <v>443</v>
      </c>
      <c r="C174" s="84" t="s">
        <v>455</v>
      </c>
      <c r="D174" s="216" t="s">
        <v>456</v>
      </c>
      <c r="E174" s="86" t="s">
        <v>62</v>
      </c>
      <c r="F174" s="64"/>
      <c r="G174" s="64">
        <f t="shared" si="104"/>
        <v>0</v>
      </c>
      <c r="H174" s="183">
        <v>298</v>
      </c>
      <c r="I174" s="184">
        <f t="shared" si="119"/>
        <v>0</v>
      </c>
      <c r="J174" s="351">
        <v>17019</v>
      </c>
      <c r="K174" s="68">
        <v>100</v>
      </c>
      <c r="L174" s="98" t="s">
        <v>77</v>
      </c>
      <c r="M174" s="215"/>
      <c r="N174" s="99">
        <f t="shared" si="105"/>
        <v>0</v>
      </c>
      <c r="O174" s="98" t="s">
        <v>77</v>
      </c>
      <c r="P174" s="215"/>
      <c r="Q174" s="99">
        <f t="shared" si="106"/>
        <v>0</v>
      </c>
      <c r="R174" s="98" t="s">
        <v>77</v>
      </c>
      <c r="S174" s="215"/>
      <c r="T174" s="99">
        <f t="shared" si="107"/>
        <v>0</v>
      </c>
      <c r="U174" s="98" t="s">
        <v>77</v>
      </c>
      <c r="V174" s="215"/>
      <c r="W174" s="99">
        <f t="shared" si="108"/>
        <v>0</v>
      </c>
      <c r="X174" s="98" t="s">
        <v>77</v>
      </c>
      <c r="Y174" s="215"/>
      <c r="Z174" s="99">
        <f t="shared" si="109"/>
        <v>0</v>
      </c>
      <c r="AA174" s="98" t="s">
        <v>77</v>
      </c>
      <c r="AB174" s="215"/>
      <c r="AC174" s="99">
        <f t="shared" si="110"/>
        <v>0</v>
      </c>
      <c r="AD174" s="98" t="s">
        <v>77</v>
      </c>
      <c r="AE174" s="215"/>
      <c r="AF174" s="99">
        <f t="shared" si="111"/>
        <v>0</v>
      </c>
      <c r="AG174" s="98" t="s">
        <v>77</v>
      </c>
      <c r="AH174" s="215"/>
      <c r="AI174" s="99">
        <f t="shared" si="112"/>
        <v>0</v>
      </c>
      <c r="AJ174" s="98" t="s">
        <v>77</v>
      </c>
      <c r="AK174" s="215"/>
      <c r="AL174" s="248">
        <f t="shared" si="113"/>
        <v>0</v>
      </c>
      <c r="AM174" s="73">
        <v>159</v>
      </c>
      <c r="AN174" s="74">
        <v>196</v>
      </c>
      <c r="AO174" s="75">
        <f t="shared" si="84"/>
        <v>19600</v>
      </c>
      <c r="AP174" s="73">
        <v>159</v>
      </c>
      <c r="AQ174" s="74">
        <v>400</v>
      </c>
      <c r="AR174" s="92" t="e">
        <f>AQ174*#REF!</f>
        <v>#REF!</v>
      </c>
      <c r="AS174" s="269">
        <v>159</v>
      </c>
      <c r="AT174" s="75">
        <v>190</v>
      </c>
      <c r="AU174" s="75" t="e">
        <f>AT174*#REF!</f>
        <v>#REF!</v>
      </c>
      <c r="AV174" s="73">
        <v>159</v>
      </c>
      <c r="AW174" s="246">
        <v>1211.6300000000001</v>
      </c>
      <c r="AX174" s="75" t="e">
        <f>AW174*#REF!</f>
        <v>#REF!</v>
      </c>
      <c r="AY174" s="93"/>
      <c r="AZ174" s="77">
        <f t="shared" si="85"/>
        <v>190</v>
      </c>
      <c r="BA174" s="77">
        <f t="shared" si="114"/>
        <v>499.40750000000003</v>
      </c>
      <c r="BB174" s="77">
        <f t="shared" si="115"/>
        <v>298</v>
      </c>
      <c r="BC174" s="77">
        <f t="shared" si="116"/>
        <v>1211.6300000000001</v>
      </c>
      <c r="BD174" s="88"/>
      <c r="BE174" s="79">
        <f t="shared" si="117"/>
        <v>19000</v>
      </c>
      <c r="BF174" s="80">
        <f t="shared" si="117"/>
        <v>49940.75</v>
      </c>
      <c r="BG174" s="81">
        <f t="shared" si="117"/>
        <v>29800</v>
      </c>
      <c r="BH174" s="342">
        <f t="shared" si="118"/>
        <v>298</v>
      </c>
      <c r="BI174" s="82"/>
    </row>
    <row r="175" spans="1:61" ht="36" x14ac:dyDescent="0.25">
      <c r="A175" s="59">
        <v>160</v>
      </c>
      <c r="B175" s="83" t="s">
        <v>443</v>
      </c>
      <c r="C175" s="84" t="s">
        <v>457</v>
      </c>
      <c r="D175" s="85" t="s">
        <v>458</v>
      </c>
      <c r="E175" s="86" t="s">
        <v>62</v>
      </c>
      <c r="F175" s="64"/>
      <c r="G175" s="64">
        <f t="shared" si="104"/>
        <v>0</v>
      </c>
      <c r="H175" s="183">
        <v>230.62</v>
      </c>
      <c r="I175" s="184">
        <f t="shared" si="119"/>
        <v>0</v>
      </c>
      <c r="J175" s="351">
        <v>17019</v>
      </c>
      <c r="K175" s="68">
        <v>100</v>
      </c>
      <c r="L175" s="67">
        <v>95</v>
      </c>
      <c r="M175" s="99">
        <v>305</v>
      </c>
      <c r="N175" s="99">
        <f t="shared" si="105"/>
        <v>30500</v>
      </c>
      <c r="O175" s="67">
        <v>231</v>
      </c>
      <c r="P175" s="99">
        <v>60</v>
      </c>
      <c r="Q175" s="99">
        <f t="shared" si="106"/>
        <v>6000</v>
      </c>
      <c r="R175" s="67">
        <v>617</v>
      </c>
      <c r="S175" s="99">
        <v>90</v>
      </c>
      <c r="T175" s="99">
        <f t="shared" si="107"/>
        <v>9000</v>
      </c>
      <c r="U175" s="98" t="s">
        <v>77</v>
      </c>
      <c r="V175" s="215"/>
      <c r="W175" s="99">
        <f t="shared" si="108"/>
        <v>0</v>
      </c>
      <c r="X175" s="98" t="s">
        <v>77</v>
      </c>
      <c r="Y175" s="215"/>
      <c r="Z175" s="99">
        <f t="shared" si="109"/>
        <v>0</v>
      </c>
      <c r="AA175" s="98" t="s">
        <v>77</v>
      </c>
      <c r="AB175" s="215"/>
      <c r="AC175" s="99">
        <f t="shared" si="110"/>
        <v>0</v>
      </c>
      <c r="AD175" s="98" t="s">
        <v>77</v>
      </c>
      <c r="AE175" s="215"/>
      <c r="AF175" s="99">
        <f t="shared" si="111"/>
        <v>0</v>
      </c>
      <c r="AG175" s="67">
        <v>276</v>
      </c>
      <c r="AH175" s="99">
        <v>86.71</v>
      </c>
      <c r="AI175" s="99">
        <f t="shared" si="112"/>
        <v>8671</v>
      </c>
      <c r="AJ175" s="98" t="s">
        <v>77</v>
      </c>
      <c r="AK175" s="215"/>
      <c r="AL175" s="248">
        <f t="shared" si="113"/>
        <v>0</v>
      </c>
      <c r="AM175" s="73">
        <v>160</v>
      </c>
      <c r="AN175" s="74">
        <v>252</v>
      </c>
      <c r="AO175" s="75">
        <f t="shared" si="84"/>
        <v>25200</v>
      </c>
      <c r="AP175" s="73">
        <v>160</v>
      </c>
      <c r="AQ175" s="74">
        <v>400</v>
      </c>
      <c r="AR175" s="92" t="e">
        <f>AQ175*#REF!</f>
        <v>#REF!</v>
      </c>
      <c r="AS175" s="269">
        <v>160</v>
      </c>
      <c r="AT175" s="75">
        <v>250</v>
      </c>
      <c r="AU175" s="75" t="e">
        <f>AT175*#REF!</f>
        <v>#REF!</v>
      </c>
      <c r="AV175" s="73">
        <v>160</v>
      </c>
      <c r="AW175" s="246">
        <v>1373.18</v>
      </c>
      <c r="AX175" s="75" t="e">
        <f>AW175*#REF!</f>
        <v>#REF!</v>
      </c>
      <c r="AY175" s="93"/>
      <c r="AZ175" s="77">
        <f t="shared" si="85"/>
        <v>60</v>
      </c>
      <c r="BA175" s="77">
        <f t="shared" si="114"/>
        <v>352.11125000000004</v>
      </c>
      <c r="BB175" s="77">
        <f t="shared" si="115"/>
        <v>251</v>
      </c>
      <c r="BC175" s="77">
        <f t="shared" si="116"/>
        <v>1373.18</v>
      </c>
      <c r="BD175" s="88"/>
      <c r="BE175" s="79">
        <f t="shared" si="117"/>
        <v>6000</v>
      </c>
      <c r="BF175" s="80">
        <f t="shared" si="117"/>
        <v>35211.125000000007</v>
      </c>
      <c r="BG175" s="81">
        <f t="shared" si="117"/>
        <v>25100</v>
      </c>
      <c r="BH175" s="342">
        <f t="shared" si="118"/>
        <v>230.61833333333337</v>
      </c>
      <c r="BI175" s="82"/>
    </row>
    <row r="176" spans="1:61" ht="24" x14ac:dyDescent="0.25">
      <c r="A176" s="137">
        <v>161</v>
      </c>
      <c r="B176" s="96" t="s">
        <v>443</v>
      </c>
      <c r="C176" s="84" t="s">
        <v>459</v>
      </c>
      <c r="D176" s="85" t="s">
        <v>460</v>
      </c>
      <c r="E176" s="86" t="s">
        <v>62</v>
      </c>
      <c r="F176" s="64"/>
      <c r="G176" s="64">
        <f t="shared" si="104"/>
        <v>0</v>
      </c>
      <c r="H176" s="183">
        <v>57.65</v>
      </c>
      <c r="I176" s="184">
        <f t="shared" si="119"/>
        <v>0</v>
      </c>
      <c r="J176" s="351">
        <v>20460</v>
      </c>
      <c r="K176" s="68">
        <v>5500</v>
      </c>
      <c r="L176" s="67">
        <v>102</v>
      </c>
      <c r="M176" s="99">
        <v>30</v>
      </c>
      <c r="N176" s="99">
        <f t="shared" si="105"/>
        <v>165000</v>
      </c>
      <c r="O176" s="67">
        <v>212</v>
      </c>
      <c r="P176" s="99">
        <v>25</v>
      </c>
      <c r="Q176" s="99">
        <f t="shared" si="106"/>
        <v>137500</v>
      </c>
      <c r="R176" s="67">
        <v>657</v>
      </c>
      <c r="S176" s="99">
        <v>35</v>
      </c>
      <c r="T176" s="99">
        <f t="shared" si="107"/>
        <v>192500</v>
      </c>
      <c r="U176" s="98" t="s">
        <v>77</v>
      </c>
      <c r="V176" s="215"/>
      <c r="W176" s="99">
        <f t="shared" si="108"/>
        <v>0</v>
      </c>
      <c r="X176" s="67">
        <v>178</v>
      </c>
      <c r="Y176" s="99">
        <v>50</v>
      </c>
      <c r="Z176" s="99">
        <f t="shared" si="109"/>
        <v>275000</v>
      </c>
      <c r="AA176" s="98" t="s">
        <v>77</v>
      </c>
      <c r="AB176" s="215"/>
      <c r="AC176" s="99">
        <f t="shared" si="110"/>
        <v>0</v>
      </c>
      <c r="AD176" s="67">
        <v>58</v>
      </c>
      <c r="AE176" s="99">
        <v>52.23</v>
      </c>
      <c r="AF176" s="99">
        <f t="shared" si="111"/>
        <v>287265</v>
      </c>
      <c r="AG176" s="67">
        <v>259</v>
      </c>
      <c r="AH176" s="99">
        <v>6.38</v>
      </c>
      <c r="AI176" s="99">
        <f t="shared" si="112"/>
        <v>35090</v>
      </c>
      <c r="AJ176" s="98" t="s">
        <v>77</v>
      </c>
      <c r="AK176" s="215"/>
      <c r="AL176" s="248">
        <f t="shared" si="113"/>
        <v>0</v>
      </c>
      <c r="AM176" s="73">
        <v>161</v>
      </c>
      <c r="AN176" s="74">
        <v>49</v>
      </c>
      <c r="AO176" s="75">
        <f t="shared" si="84"/>
        <v>269500</v>
      </c>
      <c r="AP176" s="73">
        <v>161</v>
      </c>
      <c r="AQ176" s="74">
        <v>170</v>
      </c>
      <c r="AR176" s="92" t="e">
        <f>AQ176*#REF!</f>
        <v>#REF!</v>
      </c>
      <c r="AS176" s="269">
        <v>161</v>
      </c>
      <c r="AT176" s="75">
        <v>50</v>
      </c>
      <c r="AU176" s="75" t="e">
        <f>AT176*#REF!</f>
        <v>#REF!</v>
      </c>
      <c r="AV176" s="73">
        <v>161</v>
      </c>
      <c r="AW176" s="246">
        <v>242.33</v>
      </c>
      <c r="AX176" s="75" t="e">
        <f>AW176*#REF!</f>
        <v>#REF!</v>
      </c>
      <c r="AY176" s="93"/>
      <c r="AZ176" s="77">
        <f t="shared" si="85"/>
        <v>6.38</v>
      </c>
      <c r="BA176" s="77">
        <f t="shared" si="114"/>
        <v>70.994</v>
      </c>
      <c r="BB176" s="77">
        <f t="shared" si="115"/>
        <v>49.5</v>
      </c>
      <c r="BC176" s="77">
        <f t="shared" si="116"/>
        <v>242.33</v>
      </c>
      <c r="BD176" s="88"/>
      <c r="BE176" s="79">
        <f t="shared" si="117"/>
        <v>35090</v>
      </c>
      <c r="BF176" s="80">
        <f t="shared" si="117"/>
        <v>390467</v>
      </c>
      <c r="BG176" s="81">
        <f t="shared" si="117"/>
        <v>272250</v>
      </c>
      <c r="BH176" s="342">
        <f t="shared" si="118"/>
        <v>57.653750000000002</v>
      </c>
      <c r="BI176" s="82"/>
    </row>
    <row r="177" spans="1:61" ht="24" x14ac:dyDescent="0.25">
      <c r="A177" s="59">
        <v>162</v>
      </c>
      <c r="B177" s="96" t="s">
        <v>443</v>
      </c>
      <c r="C177" s="84" t="s">
        <v>461</v>
      </c>
      <c r="D177" s="85" t="s">
        <v>462</v>
      </c>
      <c r="E177" s="86" t="s">
        <v>62</v>
      </c>
      <c r="F177" s="64"/>
      <c r="G177" s="64">
        <f t="shared" si="104"/>
        <v>0</v>
      </c>
      <c r="H177" s="183">
        <v>128.5</v>
      </c>
      <c r="I177" s="184">
        <f t="shared" si="119"/>
        <v>0</v>
      </c>
      <c r="J177" s="351">
        <v>20460</v>
      </c>
      <c r="K177" s="68">
        <v>2750</v>
      </c>
      <c r="L177" s="98" t="s">
        <v>77</v>
      </c>
      <c r="M177" s="215"/>
      <c r="N177" s="99">
        <f t="shared" si="105"/>
        <v>0</v>
      </c>
      <c r="O177" s="98" t="s">
        <v>77</v>
      </c>
      <c r="P177" s="215"/>
      <c r="Q177" s="99">
        <f t="shared" si="106"/>
        <v>0</v>
      </c>
      <c r="R177" s="98" t="s">
        <v>77</v>
      </c>
      <c r="S177" s="215"/>
      <c r="T177" s="99">
        <f t="shared" si="107"/>
        <v>0</v>
      </c>
      <c r="U177" s="98" t="s">
        <v>77</v>
      </c>
      <c r="V177" s="215"/>
      <c r="W177" s="99">
        <f t="shared" si="108"/>
        <v>0</v>
      </c>
      <c r="X177" s="98" t="s">
        <v>77</v>
      </c>
      <c r="Y177" s="215"/>
      <c r="Z177" s="99">
        <f t="shared" si="109"/>
        <v>0</v>
      </c>
      <c r="AA177" s="98" t="s">
        <v>77</v>
      </c>
      <c r="AB177" s="215"/>
      <c r="AC177" s="99">
        <f t="shared" si="110"/>
        <v>0</v>
      </c>
      <c r="AD177" s="98" t="s">
        <v>77</v>
      </c>
      <c r="AE177" s="215"/>
      <c r="AF177" s="99">
        <f t="shared" si="111"/>
        <v>0</v>
      </c>
      <c r="AG177" s="98" t="s">
        <v>77</v>
      </c>
      <c r="AH177" s="215"/>
      <c r="AI177" s="99">
        <f t="shared" si="112"/>
        <v>0</v>
      </c>
      <c r="AJ177" s="98" t="s">
        <v>77</v>
      </c>
      <c r="AK177" s="215"/>
      <c r="AL177" s="248">
        <f t="shared" si="113"/>
        <v>0</v>
      </c>
      <c r="AM177" s="73">
        <v>162</v>
      </c>
      <c r="AN177" s="74">
        <v>77</v>
      </c>
      <c r="AO177" s="75">
        <f t="shared" si="84"/>
        <v>211750</v>
      </c>
      <c r="AP177" s="73">
        <v>162</v>
      </c>
      <c r="AQ177" s="74">
        <v>180</v>
      </c>
      <c r="AR177" s="92" t="e">
        <f>AQ177*#REF!</f>
        <v>#REF!</v>
      </c>
      <c r="AS177" s="269">
        <v>162</v>
      </c>
      <c r="AT177" s="75">
        <v>75</v>
      </c>
      <c r="AU177" s="75" t="e">
        <f>AT177*#REF!</f>
        <v>#REF!</v>
      </c>
      <c r="AV177" s="73">
        <v>162</v>
      </c>
      <c r="AW177" s="246">
        <v>242.33</v>
      </c>
      <c r="AX177" s="75" t="e">
        <f>AW177*#REF!</f>
        <v>#REF!</v>
      </c>
      <c r="AY177" s="93"/>
      <c r="AZ177" s="77">
        <f t="shared" si="85"/>
        <v>75</v>
      </c>
      <c r="BA177" s="77">
        <f t="shared" si="114"/>
        <v>143.58250000000001</v>
      </c>
      <c r="BB177" s="77">
        <f t="shared" si="115"/>
        <v>128.5</v>
      </c>
      <c r="BC177" s="77">
        <f t="shared" si="116"/>
        <v>242.33</v>
      </c>
      <c r="BD177" s="88"/>
      <c r="BE177" s="79">
        <f t="shared" si="117"/>
        <v>206250</v>
      </c>
      <c r="BF177" s="80">
        <f t="shared" si="117"/>
        <v>394851.875</v>
      </c>
      <c r="BG177" s="81">
        <f t="shared" si="117"/>
        <v>353375</v>
      </c>
      <c r="BH177" s="342">
        <f t="shared" si="118"/>
        <v>128.5</v>
      </c>
      <c r="BI177" s="82"/>
    </row>
    <row r="178" spans="1:61" ht="36" x14ac:dyDescent="0.25">
      <c r="A178" s="137">
        <v>163</v>
      </c>
      <c r="B178" s="96" t="s">
        <v>443</v>
      </c>
      <c r="C178" s="84" t="s">
        <v>463</v>
      </c>
      <c r="D178" s="216" t="s">
        <v>464</v>
      </c>
      <c r="E178" s="86" t="s">
        <v>62</v>
      </c>
      <c r="F178" s="64"/>
      <c r="G178" s="64">
        <f t="shared" si="104"/>
        <v>0</v>
      </c>
      <c r="H178" s="183">
        <v>151.19999999999999</v>
      </c>
      <c r="I178" s="184">
        <f t="shared" si="119"/>
        <v>0</v>
      </c>
      <c r="J178" s="351">
        <v>20460</v>
      </c>
      <c r="K178" s="68">
        <v>100</v>
      </c>
      <c r="L178" s="67">
        <v>103</v>
      </c>
      <c r="M178" s="99">
        <v>125</v>
      </c>
      <c r="N178" s="99">
        <f t="shared" si="105"/>
        <v>12500</v>
      </c>
      <c r="O178" s="67">
        <v>213</v>
      </c>
      <c r="P178" s="99">
        <v>60</v>
      </c>
      <c r="Q178" s="99">
        <f t="shared" si="106"/>
        <v>6000</v>
      </c>
      <c r="R178" s="98" t="s">
        <v>77</v>
      </c>
      <c r="S178" s="215"/>
      <c r="T178" s="99">
        <f t="shared" si="107"/>
        <v>0</v>
      </c>
      <c r="U178" s="98" t="s">
        <v>77</v>
      </c>
      <c r="V178" s="215"/>
      <c r="W178" s="99">
        <f t="shared" si="108"/>
        <v>0</v>
      </c>
      <c r="X178" s="67">
        <v>179</v>
      </c>
      <c r="Y178" s="99">
        <v>70</v>
      </c>
      <c r="Z178" s="99">
        <f t="shared" si="109"/>
        <v>7000</v>
      </c>
      <c r="AA178" s="98" t="s">
        <v>77</v>
      </c>
      <c r="AB178" s="215"/>
      <c r="AC178" s="99">
        <f t="shared" si="110"/>
        <v>0</v>
      </c>
      <c r="AD178" s="98" t="s">
        <v>77</v>
      </c>
      <c r="AE178" s="215"/>
      <c r="AF178" s="99">
        <f t="shared" si="111"/>
        <v>0</v>
      </c>
      <c r="AG178" s="98" t="s">
        <v>77</v>
      </c>
      <c r="AH178" s="215"/>
      <c r="AI178" s="99">
        <f t="shared" si="112"/>
        <v>0</v>
      </c>
      <c r="AJ178" s="98" t="s">
        <v>77</v>
      </c>
      <c r="AK178" s="215"/>
      <c r="AL178" s="248">
        <f t="shared" si="113"/>
        <v>0</v>
      </c>
      <c r="AM178" s="73">
        <v>163</v>
      </c>
      <c r="AN178" s="74">
        <v>91</v>
      </c>
      <c r="AO178" s="75">
        <f t="shared" si="84"/>
        <v>9100</v>
      </c>
      <c r="AP178" s="73">
        <v>163</v>
      </c>
      <c r="AQ178" s="74">
        <v>380</v>
      </c>
      <c r="AR178" s="92" t="e">
        <f>AQ178*#REF!</f>
        <v>#REF!</v>
      </c>
      <c r="AS178" s="269">
        <v>163</v>
      </c>
      <c r="AT178" s="75">
        <v>90</v>
      </c>
      <c r="AU178" s="75" t="e">
        <f>AT178*#REF!</f>
        <v>#REF!</v>
      </c>
      <c r="AV178" s="73">
        <v>163</v>
      </c>
      <c r="AW178" s="246">
        <v>452.34</v>
      </c>
      <c r="AX178" s="75" t="e">
        <f>AW178*#REF!</f>
        <v>#REF!</v>
      </c>
      <c r="AY178" s="93"/>
      <c r="AZ178" s="77">
        <f t="shared" si="85"/>
        <v>60</v>
      </c>
      <c r="BA178" s="77">
        <f t="shared" si="114"/>
        <v>181.19142857142856</v>
      </c>
      <c r="BB178" s="77">
        <f t="shared" si="115"/>
        <v>91</v>
      </c>
      <c r="BC178" s="77">
        <f t="shared" si="116"/>
        <v>452.34</v>
      </c>
      <c r="BD178" s="88"/>
      <c r="BE178" s="79">
        <f t="shared" si="117"/>
        <v>6000</v>
      </c>
      <c r="BF178" s="80">
        <f t="shared" si="117"/>
        <v>18119.142857142855</v>
      </c>
      <c r="BG178" s="81">
        <f t="shared" si="117"/>
        <v>9100</v>
      </c>
      <c r="BH178" s="342">
        <f t="shared" si="118"/>
        <v>151.19999999999999</v>
      </c>
      <c r="BI178" s="82"/>
    </row>
    <row r="179" spans="1:61" ht="36" x14ac:dyDescent="0.25">
      <c r="A179" s="59">
        <v>164</v>
      </c>
      <c r="B179" s="96" t="s">
        <v>443</v>
      </c>
      <c r="C179" s="84" t="s">
        <v>465</v>
      </c>
      <c r="D179" s="85" t="s">
        <v>466</v>
      </c>
      <c r="E179" s="86" t="s">
        <v>62</v>
      </c>
      <c r="F179" s="64"/>
      <c r="G179" s="64">
        <f t="shared" si="104"/>
        <v>0</v>
      </c>
      <c r="H179" s="183">
        <v>335</v>
      </c>
      <c r="I179" s="184">
        <f t="shared" si="119"/>
        <v>0</v>
      </c>
      <c r="J179" s="351">
        <v>20460</v>
      </c>
      <c r="K179" s="68">
        <v>30</v>
      </c>
      <c r="L179" s="98" t="s">
        <v>77</v>
      </c>
      <c r="M179" s="215"/>
      <c r="N179" s="99">
        <f t="shared" si="105"/>
        <v>0</v>
      </c>
      <c r="O179" s="98" t="s">
        <v>77</v>
      </c>
      <c r="P179" s="215"/>
      <c r="Q179" s="99">
        <f t="shared" si="106"/>
        <v>0</v>
      </c>
      <c r="R179" s="98" t="s">
        <v>77</v>
      </c>
      <c r="S179" s="215"/>
      <c r="T179" s="99">
        <f t="shared" si="107"/>
        <v>0</v>
      </c>
      <c r="U179" s="98" t="s">
        <v>77</v>
      </c>
      <c r="V179" s="215"/>
      <c r="W179" s="99">
        <f t="shared" si="108"/>
        <v>0</v>
      </c>
      <c r="X179" s="98" t="s">
        <v>77</v>
      </c>
      <c r="Y179" s="215"/>
      <c r="Z179" s="99">
        <f t="shared" si="109"/>
        <v>0</v>
      </c>
      <c r="AA179" s="98" t="s">
        <v>77</v>
      </c>
      <c r="AB179" s="215"/>
      <c r="AC179" s="99">
        <f t="shared" si="110"/>
        <v>0</v>
      </c>
      <c r="AD179" s="98" t="s">
        <v>77</v>
      </c>
      <c r="AE179" s="215"/>
      <c r="AF179" s="99">
        <f t="shared" si="111"/>
        <v>0</v>
      </c>
      <c r="AG179" s="98" t="s">
        <v>77</v>
      </c>
      <c r="AH179" s="215"/>
      <c r="AI179" s="99">
        <f t="shared" si="112"/>
        <v>0</v>
      </c>
      <c r="AJ179" s="98" t="s">
        <v>77</v>
      </c>
      <c r="AK179" s="215"/>
      <c r="AL179" s="248">
        <f t="shared" si="113"/>
        <v>0</v>
      </c>
      <c r="AM179" s="73">
        <v>164</v>
      </c>
      <c r="AN179" s="74">
        <v>420</v>
      </c>
      <c r="AO179" s="75">
        <f t="shared" si="84"/>
        <v>12600</v>
      </c>
      <c r="AP179" s="73">
        <v>164</v>
      </c>
      <c r="AQ179" s="74">
        <v>200</v>
      </c>
      <c r="AR179" s="92" t="e">
        <f>AQ179*#REF!</f>
        <v>#REF!</v>
      </c>
      <c r="AS179" s="269">
        <v>164</v>
      </c>
      <c r="AT179" s="75">
        <v>250</v>
      </c>
      <c r="AU179" s="75" t="e">
        <f>AT179*#REF!</f>
        <v>#REF!</v>
      </c>
      <c r="AV179" s="73">
        <v>164</v>
      </c>
      <c r="AW179" s="246">
        <v>2423.2600000000002</v>
      </c>
      <c r="AX179" s="75" t="e">
        <f>AW179*#REF!</f>
        <v>#REF!</v>
      </c>
      <c r="AY179" s="93"/>
      <c r="AZ179" s="77">
        <f t="shared" si="85"/>
        <v>200</v>
      </c>
      <c r="BA179" s="77">
        <f t="shared" si="114"/>
        <v>823.31500000000005</v>
      </c>
      <c r="BB179" s="77">
        <f t="shared" si="115"/>
        <v>335</v>
      </c>
      <c r="BC179" s="77">
        <f t="shared" si="116"/>
        <v>2423.2600000000002</v>
      </c>
      <c r="BD179" s="88"/>
      <c r="BE179" s="79">
        <f t="shared" si="117"/>
        <v>6000</v>
      </c>
      <c r="BF179" s="80">
        <f t="shared" si="117"/>
        <v>24699.45</v>
      </c>
      <c r="BG179" s="81">
        <f t="shared" si="117"/>
        <v>10050</v>
      </c>
      <c r="BH179" s="342">
        <f t="shared" si="118"/>
        <v>335</v>
      </c>
      <c r="BI179" s="82"/>
    </row>
    <row r="180" spans="1:61" ht="24" x14ac:dyDescent="0.25">
      <c r="A180" s="137">
        <v>165</v>
      </c>
      <c r="B180" s="96" t="s">
        <v>443</v>
      </c>
      <c r="C180" s="84" t="s">
        <v>467</v>
      </c>
      <c r="D180" s="216" t="s">
        <v>468</v>
      </c>
      <c r="E180" s="86" t="s">
        <v>62</v>
      </c>
      <c r="F180" s="64"/>
      <c r="G180" s="64">
        <f t="shared" si="104"/>
        <v>0</v>
      </c>
      <c r="H180" s="183">
        <v>71.5</v>
      </c>
      <c r="I180" s="184">
        <f t="shared" si="119"/>
        <v>0</v>
      </c>
      <c r="J180" s="351">
        <v>20460</v>
      </c>
      <c r="K180" s="68">
        <v>50</v>
      </c>
      <c r="L180" s="98" t="s">
        <v>77</v>
      </c>
      <c r="M180" s="215"/>
      <c r="N180" s="99">
        <f t="shared" si="105"/>
        <v>0</v>
      </c>
      <c r="O180" s="98" t="s">
        <v>77</v>
      </c>
      <c r="P180" s="215"/>
      <c r="Q180" s="99">
        <f t="shared" si="106"/>
        <v>0</v>
      </c>
      <c r="R180" s="98" t="s">
        <v>77</v>
      </c>
      <c r="S180" s="215"/>
      <c r="T180" s="99">
        <f t="shared" si="107"/>
        <v>0</v>
      </c>
      <c r="U180" s="98" t="s">
        <v>77</v>
      </c>
      <c r="V180" s="215"/>
      <c r="W180" s="99">
        <f t="shared" si="108"/>
        <v>0</v>
      </c>
      <c r="X180" s="98" t="s">
        <v>77</v>
      </c>
      <c r="Y180" s="215"/>
      <c r="Z180" s="99">
        <f t="shared" si="109"/>
        <v>0</v>
      </c>
      <c r="AA180" s="98" t="s">
        <v>77</v>
      </c>
      <c r="AB180" s="215"/>
      <c r="AC180" s="99">
        <f t="shared" si="110"/>
        <v>0</v>
      </c>
      <c r="AD180" s="98" t="s">
        <v>77</v>
      </c>
      <c r="AE180" s="215"/>
      <c r="AF180" s="99">
        <f t="shared" si="111"/>
        <v>0</v>
      </c>
      <c r="AG180" s="98" t="s">
        <v>77</v>
      </c>
      <c r="AH180" s="215"/>
      <c r="AI180" s="99">
        <f t="shared" si="112"/>
        <v>0</v>
      </c>
      <c r="AJ180" s="98" t="s">
        <v>77</v>
      </c>
      <c r="AK180" s="215"/>
      <c r="AL180" s="248">
        <f t="shared" si="113"/>
        <v>0</v>
      </c>
      <c r="AM180" s="73">
        <v>165</v>
      </c>
      <c r="AN180" s="74">
        <v>63</v>
      </c>
      <c r="AO180" s="75">
        <f t="shared" si="84"/>
        <v>3150</v>
      </c>
      <c r="AP180" s="73">
        <v>165</v>
      </c>
      <c r="AQ180" s="74">
        <v>80</v>
      </c>
      <c r="AR180" s="92" t="e">
        <f>AQ180*#REF!</f>
        <v>#REF!</v>
      </c>
      <c r="AS180" s="269">
        <v>165</v>
      </c>
      <c r="AT180" s="75">
        <v>55</v>
      </c>
      <c r="AU180" s="75" t="e">
        <f>AT180*#REF!</f>
        <v>#REF!</v>
      </c>
      <c r="AV180" s="73">
        <v>165</v>
      </c>
      <c r="AW180" s="246">
        <v>290.79000000000002</v>
      </c>
      <c r="AX180" s="75" t="e">
        <f>AW180*#REF!</f>
        <v>#REF!</v>
      </c>
      <c r="AY180" s="93"/>
      <c r="AZ180" s="77">
        <f t="shared" si="85"/>
        <v>55</v>
      </c>
      <c r="BA180" s="77">
        <f t="shared" si="114"/>
        <v>122.19750000000001</v>
      </c>
      <c r="BB180" s="77">
        <f t="shared" si="115"/>
        <v>71.5</v>
      </c>
      <c r="BC180" s="77">
        <f t="shared" si="116"/>
        <v>290.79000000000002</v>
      </c>
      <c r="BD180" s="88"/>
      <c r="BE180" s="79">
        <f t="shared" si="117"/>
        <v>2750</v>
      </c>
      <c r="BF180" s="80">
        <f t="shared" si="117"/>
        <v>6109.875</v>
      </c>
      <c r="BG180" s="81">
        <f t="shared" si="117"/>
        <v>3575</v>
      </c>
      <c r="BH180" s="342">
        <f t="shared" si="118"/>
        <v>71.5</v>
      </c>
      <c r="BI180" s="82"/>
    </row>
    <row r="181" spans="1:61" ht="36" x14ac:dyDescent="0.25">
      <c r="A181" s="59">
        <v>166</v>
      </c>
      <c r="B181" s="96" t="s">
        <v>443</v>
      </c>
      <c r="C181" s="84" t="s">
        <v>469</v>
      </c>
      <c r="D181" s="216" t="s">
        <v>470</v>
      </c>
      <c r="E181" s="86" t="s">
        <v>62</v>
      </c>
      <c r="F181" s="64"/>
      <c r="G181" s="64">
        <f t="shared" si="104"/>
        <v>0</v>
      </c>
      <c r="H181" s="183">
        <v>87.5</v>
      </c>
      <c r="I181" s="184">
        <f t="shared" si="119"/>
        <v>0</v>
      </c>
      <c r="J181" s="351">
        <v>20460</v>
      </c>
      <c r="K181" s="68">
        <v>400</v>
      </c>
      <c r="L181" s="98" t="s">
        <v>77</v>
      </c>
      <c r="M181" s="215"/>
      <c r="N181" s="99">
        <f t="shared" si="105"/>
        <v>0</v>
      </c>
      <c r="O181" s="98" t="s">
        <v>77</v>
      </c>
      <c r="P181" s="215"/>
      <c r="Q181" s="99">
        <f t="shared" si="106"/>
        <v>0</v>
      </c>
      <c r="R181" s="98" t="s">
        <v>77</v>
      </c>
      <c r="S181" s="215"/>
      <c r="T181" s="99">
        <f t="shared" si="107"/>
        <v>0</v>
      </c>
      <c r="U181" s="98" t="s">
        <v>77</v>
      </c>
      <c r="V181" s="215"/>
      <c r="W181" s="99">
        <f t="shared" si="108"/>
        <v>0</v>
      </c>
      <c r="X181" s="98" t="s">
        <v>77</v>
      </c>
      <c r="Y181" s="215"/>
      <c r="Z181" s="99">
        <f t="shared" si="109"/>
        <v>0</v>
      </c>
      <c r="AA181" s="98" t="s">
        <v>77</v>
      </c>
      <c r="AB181" s="215"/>
      <c r="AC181" s="99">
        <f t="shared" si="110"/>
        <v>0</v>
      </c>
      <c r="AD181" s="98" t="s">
        <v>77</v>
      </c>
      <c r="AE181" s="215"/>
      <c r="AF181" s="99">
        <f t="shared" si="111"/>
        <v>0</v>
      </c>
      <c r="AG181" s="98" t="s">
        <v>77</v>
      </c>
      <c r="AH181" s="215"/>
      <c r="AI181" s="99">
        <f t="shared" si="112"/>
        <v>0</v>
      </c>
      <c r="AJ181" s="98" t="s">
        <v>77</v>
      </c>
      <c r="AK181" s="215"/>
      <c r="AL181" s="248">
        <f t="shared" si="113"/>
        <v>0</v>
      </c>
      <c r="AM181" s="73">
        <v>166</v>
      </c>
      <c r="AN181" s="74">
        <v>35</v>
      </c>
      <c r="AO181" s="75">
        <f t="shared" si="84"/>
        <v>14000</v>
      </c>
      <c r="AP181" s="73">
        <v>166</v>
      </c>
      <c r="AQ181" s="74">
        <v>140</v>
      </c>
      <c r="AR181" s="92" t="e">
        <f>AQ181*#REF!</f>
        <v>#REF!</v>
      </c>
      <c r="AS181" s="269">
        <v>166</v>
      </c>
      <c r="AT181" s="75">
        <v>35</v>
      </c>
      <c r="AU181" s="75" t="e">
        <f>AT181*#REF!</f>
        <v>#REF!</v>
      </c>
      <c r="AV181" s="73">
        <v>166</v>
      </c>
      <c r="AW181" s="246">
        <v>145.4</v>
      </c>
      <c r="AX181" s="75" t="e">
        <f>AW181*#REF!</f>
        <v>#REF!</v>
      </c>
      <c r="AY181" s="93"/>
      <c r="AZ181" s="77">
        <f t="shared" si="85"/>
        <v>35</v>
      </c>
      <c r="BA181" s="77">
        <f t="shared" si="114"/>
        <v>88.85</v>
      </c>
      <c r="BB181" s="77">
        <f t="shared" si="115"/>
        <v>87.5</v>
      </c>
      <c r="BC181" s="77">
        <f t="shared" si="116"/>
        <v>145.4</v>
      </c>
      <c r="BD181" s="88"/>
      <c r="BE181" s="79">
        <f t="shared" si="117"/>
        <v>14000</v>
      </c>
      <c r="BF181" s="80">
        <f t="shared" si="117"/>
        <v>35540</v>
      </c>
      <c r="BG181" s="81">
        <f t="shared" si="117"/>
        <v>35000</v>
      </c>
      <c r="BH181" s="342">
        <f t="shared" si="118"/>
        <v>87.499999999999986</v>
      </c>
      <c r="BI181" s="82"/>
    </row>
    <row r="182" spans="1:61" ht="48" x14ac:dyDescent="0.25">
      <c r="A182" s="137">
        <v>167</v>
      </c>
      <c r="B182" s="96" t="s">
        <v>443</v>
      </c>
      <c r="C182" s="84" t="s">
        <v>471</v>
      </c>
      <c r="D182" s="85" t="s">
        <v>472</v>
      </c>
      <c r="E182" s="86" t="s">
        <v>62</v>
      </c>
      <c r="F182" s="64"/>
      <c r="G182" s="64">
        <f t="shared" si="104"/>
        <v>0</v>
      </c>
      <c r="H182" s="183">
        <v>21.33</v>
      </c>
      <c r="I182" s="184">
        <f t="shared" si="119"/>
        <v>0</v>
      </c>
      <c r="J182" s="351">
        <v>20460</v>
      </c>
      <c r="K182" s="68">
        <v>40000</v>
      </c>
      <c r="L182" s="67">
        <v>105</v>
      </c>
      <c r="M182" s="99">
        <v>20</v>
      </c>
      <c r="N182" s="99">
        <f t="shared" si="105"/>
        <v>800000</v>
      </c>
      <c r="O182" s="67">
        <v>216</v>
      </c>
      <c r="P182" s="99">
        <v>10</v>
      </c>
      <c r="Q182" s="99">
        <f t="shared" si="106"/>
        <v>400000</v>
      </c>
      <c r="R182" s="67">
        <v>619</v>
      </c>
      <c r="S182" s="99">
        <v>25</v>
      </c>
      <c r="T182" s="99">
        <f t="shared" si="107"/>
        <v>1000000</v>
      </c>
      <c r="U182" s="67" t="s">
        <v>454</v>
      </c>
      <c r="V182" s="99">
        <v>7</v>
      </c>
      <c r="W182" s="99">
        <f t="shared" si="108"/>
        <v>280000</v>
      </c>
      <c r="X182" s="67">
        <v>180</v>
      </c>
      <c r="Y182" s="99">
        <v>10</v>
      </c>
      <c r="Z182" s="99">
        <f t="shared" si="109"/>
        <v>400000</v>
      </c>
      <c r="AA182" s="98" t="s">
        <v>77</v>
      </c>
      <c r="AB182" s="215"/>
      <c r="AC182" s="99">
        <f t="shared" si="110"/>
        <v>0</v>
      </c>
      <c r="AD182" s="67">
        <v>59</v>
      </c>
      <c r="AE182" s="99">
        <v>10.44</v>
      </c>
      <c r="AF182" s="99">
        <f t="shared" si="111"/>
        <v>417600</v>
      </c>
      <c r="AG182" s="67">
        <v>261</v>
      </c>
      <c r="AH182" s="99">
        <v>6.23</v>
      </c>
      <c r="AI182" s="99">
        <f t="shared" si="112"/>
        <v>249200.00000000003</v>
      </c>
      <c r="AJ182" s="98" t="s">
        <v>77</v>
      </c>
      <c r="AK182" s="215"/>
      <c r="AL182" s="248">
        <f t="shared" si="113"/>
        <v>0</v>
      </c>
      <c r="AM182" s="73">
        <v>167</v>
      </c>
      <c r="AN182" s="74">
        <v>16.8</v>
      </c>
      <c r="AO182" s="75">
        <f t="shared" si="84"/>
        <v>672000</v>
      </c>
      <c r="AP182" s="73">
        <v>167</v>
      </c>
      <c r="AQ182" s="74">
        <v>140</v>
      </c>
      <c r="AR182" s="92" t="e">
        <f>AQ182*#REF!</f>
        <v>#REF!</v>
      </c>
      <c r="AS182" s="269">
        <v>167</v>
      </c>
      <c r="AT182" s="75">
        <v>20</v>
      </c>
      <c r="AU182" s="75" t="e">
        <f>AT182*#REF!</f>
        <v>#REF!</v>
      </c>
      <c r="AV182" s="73">
        <v>167</v>
      </c>
      <c r="AW182" s="246">
        <v>72.7</v>
      </c>
      <c r="AX182" s="75" t="e">
        <f>AW182*#REF!</f>
        <v>#REF!</v>
      </c>
      <c r="AY182" s="93"/>
      <c r="AZ182" s="77">
        <f t="shared" si="85"/>
        <v>6.23</v>
      </c>
      <c r="BA182" s="77">
        <f t="shared" si="114"/>
        <v>30.742727272727276</v>
      </c>
      <c r="BB182" s="77">
        <f t="shared" si="115"/>
        <v>16.8</v>
      </c>
      <c r="BC182" s="77">
        <f t="shared" si="116"/>
        <v>140</v>
      </c>
      <c r="BD182" s="88"/>
      <c r="BE182" s="79">
        <f t="shared" si="117"/>
        <v>249200.00000000003</v>
      </c>
      <c r="BF182" s="80">
        <f t="shared" si="117"/>
        <v>1229709.0909090911</v>
      </c>
      <c r="BG182" s="81">
        <f t="shared" si="117"/>
        <v>672000</v>
      </c>
      <c r="BH182" s="342">
        <f t="shared" si="118"/>
        <v>21.326666666666668</v>
      </c>
      <c r="BI182" s="82"/>
    </row>
    <row r="183" spans="1:61" ht="24" x14ac:dyDescent="0.25">
      <c r="A183" s="59">
        <v>168</v>
      </c>
      <c r="B183" s="96" t="s">
        <v>443</v>
      </c>
      <c r="C183" s="84" t="s">
        <v>473</v>
      </c>
      <c r="D183" s="216" t="s">
        <v>474</v>
      </c>
      <c r="E183" s="86" t="s">
        <v>62</v>
      </c>
      <c r="F183" s="64"/>
      <c r="G183" s="64">
        <f t="shared" si="104"/>
        <v>0</v>
      </c>
      <c r="H183" s="183">
        <v>96.12</v>
      </c>
      <c r="I183" s="184">
        <f t="shared" si="119"/>
        <v>0</v>
      </c>
      <c r="J183" s="351">
        <v>20460</v>
      </c>
      <c r="K183" s="68">
        <v>1200</v>
      </c>
      <c r="L183" s="98" t="s">
        <v>77</v>
      </c>
      <c r="M183" s="215"/>
      <c r="N183" s="99">
        <f t="shared" si="105"/>
        <v>0</v>
      </c>
      <c r="O183" s="98" t="s">
        <v>77</v>
      </c>
      <c r="P183" s="215"/>
      <c r="Q183" s="99">
        <f t="shared" si="106"/>
        <v>0</v>
      </c>
      <c r="R183" s="98" t="s">
        <v>77</v>
      </c>
      <c r="S183" s="215"/>
      <c r="T183" s="99">
        <f t="shared" si="107"/>
        <v>0</v>
      </c>
      <c r="U183" s="98" t="s">
        <v>77</v>
      </c>
      <c r="V183" s="215"/>
      <c r="W183" s="99">
        <f t="shared" si="108"/>
        <v>0</v>
      </c>
      <c r="X183" s="98" t="s">
        <v>77</v>
      </c>
      <c r="Y183" s="215"/>
      <c r="Z183" s="99">
        <f t="shared" si="109"/>
        <v>0</v>
      </c>
      <c r="AA183" s="98" t="s">
        <v>77</v>
      </c>
      <c r="AB183" s="215"/>
      <c r="AC183" s="99">
        <f t="shared" si="110"/>
        <v>0</v>
      </c>
      <c r="AD183" s="98" t="s">
        <v>77</v>
      </c>
      <c r="AE183" s="215"/>
      <c r="AF183" s="99">
        <f t="shared" si="111"/>
        <v>0</v>
      </c>
      <c r="AG183" s="98" t="s">
        <v>77</v>
      </c>
      <c r="AH183" s="215"/>
      <c r="AI183" s="99">
        <f t="shared" si="112"/>
        <v>0</v>
      </c>
      <c r="AJ183" s="98" t="s">
        <v>77</v>
      </c>
      <c r="AK183" s="215"/>
      <c r="AL183" s="248">
        <f t="shared" si="113"/>
        <v>0</v>
      </c>
      <c r="AM183" s="73">
        <v>168</v>
      </c>
      <c r="AN183" s="74">
        <v>63</v>
      </c>
      <c r="AO183" s="75">
        <f t="shared" si="84"/>
        <v>75600</v>
      </c>
      <c r="AP183" s="73">
        <v>168</v>
      </c>
      <c r="AQ183" s="74">
        <v>280</v>
      </c>
      <c r="AR183" s="92" t="e">
        <f>AQ183*#REF!</f>
        <v>#REF!</v>
      </c>
      <c r="AS183" s="269">
        <v>168</v>
      </c>
      <c r="AT183" s="75">
        <v>40</v>
      </c>
      <c r="AU183" s="75" t="e">
        <f>AT183*#REF!</f>
        <v>#REF!</v>
      </c>
      <c r="AV183" s="73">
        <v>168</v>
      </c>
      <c r="AW183" s="246">
        <v>129.24</v>
      </c>
      <c r="AX183" s="75" t="e">
        <f>AW183*#REF!</f>
        <v>#REF!</v>
      </c>
      <c r="AY183" s="93"/>
      <c r="AZ183" s="77">
        <f t="shared" si="85"/>
        <v>40</v>
      </c>
      <c r="BA183" s="77">
        <f t="shared" si="114"/>
        <v>128.06</v>
      </c>
      <c r="BB183" s="77">
        <f t="shared" si="115"/>
        <v>96.12</v>
      </c>
      <c r="BC183" s="77">
        <f t="shared" si="116"/>
        <v>280</v>
      </c>
      <c r="BD183" s="88"/>
      <c r="BE183" s="79">
        <f t="shared" si="117"/>
        <v>48000</v>
      </c>
      <c r="BF183" s="80">
        <f t="shared" si="117"/>
        <v>153672</v>
      </c>
      <c r="BG183" s="81">
        <f t="shared" si="117"/>
        <v>115344</v>
      </c>
      <c r="BH183" s="342">
        <f t="shared" si="118"/>
        <v>96.12</v>
      </c>
      <c r="BI183" s="82"/>
    </row>
    <row r="184" spans="1:61" ht="72" x14ac:dyDescent="0.25">
      <c r="A184" s="137">
        <v>169</v>
      </c>
      <c r="B184" s="96" t="s">
        <v>443</v>
      </c>
      <c r="C184" s="84" t="s">
        <v>475</v>
      </c>
      <c r="D184" s="85" t="s">
        <v>476</v>
      </c>
      <c r="E184" s="86" t="s">
        <v>62</v>
      </c>
      <c r="F184" s="64"/>
      <c r="G184" s="64">
        <f t="shared" si="104"/>
        <v>0</v>
      </c>
      <c r="H184" s="183">
        <v>73.09</v>
      </c>
      <c r="I184" s="184">
        <f t="shared" si="119"/>
        <v>0</v>
      </c>
      <c r="J184" s="351">
        <v>20460</v>
      </c>
      <c r="K184" s="68">
        <v>500</v>
      </c>
      <c r="L184" s="98" t="s">
        <v>77</v>
      </c>
      <c r="M184" s="215"/>
      <c r="N184" s="99">
        <f t="shared" si="105"/>
        <v>0</v>
      </c>
      <c r="O184" s="67">
        <v>219</v>
      </c>
      <c r="P184" s="99">
        <v>18</v>
      </c>
      <c r="Q184" s="99">
        <f t="shared" si="106"/>
        <v>9000</v>
      </c>
      <c r="R184" s="98" t="s">
        <v>77</v>
      </c>
      <c r="S184" s="215"/>
      <c r="T184" s="99">
        <f t="shared" si="107"/>
        <v>0</v>
      </c>
      <c r="U184" s="67" t="s">
        <v>477</v>
      </c>
      <c r="V184" s="99">
        <v>7</v>
      </c>
      <c r="W184" s="99">
        <f t="shared" si="108"/>
        <v>3500</v>
      </c>
      <c r="X184" s="98" t="s">
        <v>77</v>
      </c>
      <c r="Y184" s="215"/>
      <c r="Z184" s="99">
        <f t="shared" si="109"/>
        <v>0</v>
      </c>
      <c r="AA184" s="98" t="s">
        <v>77</v>
      </c>
      <c r="AB184" s="215"/>
      <c r="AC184" s="99">
        <f t="shared" si="110"/>
        <v>0</v>
      </c>
      <c r="AD184" s="67">
        <v>47</v>
      </c>
      <c r="AE184" s="99">
        <v>73.12</v>
      </c>
      <c r="AF184" s="99">
        <f t="shared" si="111"/>
        <v>36560</v>
      </c>
      <c r="AG184" s="67">
        <v>255</v>
      </c>
      <c r="AH184" s="99">
        <v>19.41</v>
      </c>
      <c r="AI184" s="99">
        <f t="shared" si="112"/>
        <v>9705</v>
      </c>
      <c r="AJ184" s="98" t="s">
        <v>77</v>
      </c>
      <c r="AK184" s="215"/>
      <c r="AL184" s="248">
        <f t="shared" si="113"/>
        <v>0</v>
      </c>
      <c r="AM184" s="73">
        <v>169</v>
      </c>
      <c r="AN184" s="74">
        <v>63</v>
      </c>
      <c r="AO184" s="75">
        <f t="shared" si="84"/>
        <v>31500</v>
      </c>
      <c r="AP184" s="73">
        <v>169</v>
      </c>
      <c r="AQ184" s="74">
        <v>200</v>
      </c>
      <c r="AR184" s="92" t="e">
        <f>AQ184*#REF!</f>
        <v>#REF!</v>
      </c>
      <c r="AS184" s="269">
        <v>169</v>
      </c>
      <c r="AT184" s="75">
        <v>65</v>
      </c>
      <c r="AU184" s="75" t="e">
        <f>AT184*#REF!</f>
        <v>#REF!</v>
      </c>
      <c r="AV184" s="73">
        <v>169</v>
      </c>
      <c r="AW184" s="246">
        <v>290.79000000000002</v>
      </c>
      <c r="AX184" s="75" t="e">
        <f>AW184*#REF!</f>
        <v>#REF!</v>
      </c>
      <c r="AY184" s="93"/>
      <c r="AZ184" s="77">
        <f t="shared" si="85"/>
        <v>7</v>
      </c>
      <c r="BA184" s="77">
        <f t="shared" si="114"/>
        <v>92.039999999999992</v>
      </c>
      <c r="BB184" s="77">
        <f t="shared" si="115"/>
        <v>64</v>
      </c>
      <c r="BC184" s="77">
        <f t="shared" si="116"/>
        <v>290.79000000000002</v>
      </c>
      <c r="BD184" s="88"/>
      <c r="BE184" s="79">
        <f t="shared" si="117"/>
        <v>3500</v>
      </c>
      <c r="BF184" s="80">
        <f t="shared" si="117"/>
        <v>46019.999999999993</v>
      </c>
      <c r="BG184" s="81">
        <f t="shared" si="117"/>
        <v>32000</v>
      </c>
      <c r="BH184" s="342">
        <f t="shared" si="118"/>
        <v>73.088333333333324</v>
      </c>
      <c r="BI184" s="82"/>
    </row>
    <row r="185" spans="1:61" ht="24" x14ac:dyDescent="0.25">
      <c r="A185" s="59">
        <v>170</v>
      </c>
      <c r="B185" s="96" t="s">
        <v>443</v>
      </c>
      <c r="C185" s="84" t="s">
        <v>478</v>
      </c>
      <c r="D185" s="216" t="s">
        <v>479</v>
      </c>
      <c r="E185" s="86" t="s">
        <v>62</v>
      </c>
      <c r="F185" s="64"/>
      <c r="G185" s="64">
        <f t="shared" si="104"/>
        <v>0</v>
      </c>
      <c r="H185" s="183">
        <v>142.43</v>
      </c>
      <c r="I185" s="184">
        <f t="shared" si="119"/>
        <v>0</v>
      </c>
      <c r="J185" s="351">
        <v>20460</v>
      </c>
      <c r="K185" s="68">
        <v>1500</v>
      </c>
      <c r="L185" s="98" t="s">
        <v>77</v>
      </c>
      <c r="M185" s="215"/>
      <c r="N185" s="99">
        <f t="shared" si="105"/>
        <v>0</v>
      </c>
      <c r="O185" s="98" t="s">
        <v>77</v>
      </c>
      <c r="P185" s="215"/>
      <c r="Q185" s="99">
        <f t="shared" si="106"/>
        <v>0</v>
      </c>
      <c r="R185" s="98" t="s">
        <v>77</v>
      </c>
      <c r="S185" s="215"/>
      <c r="T185" s="99">
        <f t="shared" si="107"/>
        <v>0</v>
      </c>
      <c r="U185" s="98" t="s">
        <v>77</v>
      </c>
      <c r="V185" s="215"/>
      <c r="W185" s="99">
        <f t="shared" si="108"/>
        <v>0</v>
      </c>
      <c r="X185" s="98" t="s">
        <v>77</v>
      </c>
      <c r="Y185" s="215"/>
      <c r="Z185" s="99">
        <f t="shared" si="109"/>
        <v>0</v>
      </c>
      <c r="AA185" s="98" t="s">
        <v>77</v>
      </c>
      <c r="AB185" s="215"/>
      <c r="AC185" s="99">
        <f t="shared" si="110"/>
        <v>0</v>
      </c>
      <c r="AD185" s="98" t="s">
        <v>77</v>
      </c>
      <c r="AE185" s="215"/>
      <c r="AF185" s="99">
        <f t="shared" si="111"/>
        <v>0</v>
      </c>
      <c r="AG185" s="98" t="s">
        <v>77</v>
      </c>
      <c r="AH185" s="215"/>
      <c r="AI185" s="99">
        <f t="shared" si="112"/>
        <v>0</v>
      </c>
      <c r="AJ185" s="98" t="s">
        <v>77</v>
      </c>
      <c r="AK185" s="215"/>
      <c r="AL185" s="248">
        <f t="shared" si="113"/>
        <v>0</v>
      </c>
      <c r="AM185" s="73">
        <v>170</v>
      </c>
      <c r="AN185" s="74">
        <v>91</v>
      </c>
      <c r="AO185" s="75">
        <f t="shared" si="84"/>
        <v>136500</v>
      </c>
      <c r="AP185" s="73">
        <v>170</v>
      </c>
      <c r="AQ185" s="74">
        <v>250</v>
      </c>
      <c r="AR185" s="92" t="e">
        <f>AQ185*#REF!</f>
        <v>#REF!</v>
      </c>
      <c r="AS185" s="269">
        <v>170</v>
      </c>
      <c r="AT185" s="75">
        <v>90</v>
      </c>
      <c r="AU185" s="75" t="e">
        <f>AT185*#REF!</f>
        <v>#REF!</v>
      </c>
      <c r="AV185" s="73">
        <v>170</v>
      </c>
      <c r="AW185" s="246">
        <v>193.86</v>
      </c>
      <c r="AX185" s="75" t="e">
        <f>AW185*#REF!</f>
        <v>#REF!</v>
      </c>
      <c r="AY185" s="93"/>
      <c r="AZ185" s="77">
        <f t="shared" si="85"/>
        <v>90</v>
      </c>
      <c r="BA185" s="77">
        <f t="shared" si="114"/>
        <v>156.215</v>
      </c>
      <c r="BB185" s="77">
        <f t="shared" si="115"/>
        <v>142.43</v>
      </c>
      <c r="BC185" s="77">
        <f t="shared" si="116"/>
        <v>250</v>
      </c>
      <c r="BD185" s="88"/>
      <c r="BE185" s="79">
        <f t="shared" si="117"/>
        <v>135000</v>
      </c>
      <c r="BF185" s="80">
        <f t="shared" si="117"/>
        <v>234322.5</v>
      </c>
      <c r="BG185" s="81">
        <f t="shared" si="117"/>
        <v>213645</v>
      </c>
      <c r="BH185" s="342">
        <f t="shared" si="118"/>
        <v>142.43</v>
      </c>
      <c r="BI185" s="82"/>
    </row>
    <row r="186" spans="1:61" ht="36" x14ac:dyDescent="0.25">
      <c r="A186" s="137">
        <v>171</v>
      </c>
      <c r="B186" s="96" t="s">
        <v>443</v>
      </c>
      <c r="C186" s="84" t="s">
        <v>480</v>
      </c>
      <c r="D186" s="85" t="s">
        <v>481</v>
      </c>
      <c r="E186" s="86" t="s">
        <v>62</v>
      </c>
      <c r="F186" s="64"/>
      <c r="G186" s="64">
        <f t="shared" si="104"/>
        <v>0</v>
      </c>
      <c r="H186" s="183">
        <v>42.6</v>
      </c>
      <c r="I186" s="184">
        <f t="shared" si="119"/>
        <v>0</v>
      </c>
      <c r="J186" s="351">
        <v>20460</v>
      </c>
      <c r="K186" s="68">
        <v>120</v>
      </c>
      <c r="L186" s="98" t="s">
        <v>77</v>
      </c>
      <c r="M186" s="215"/>
      <c r="N186" s="99">
        <f t="shared" si="105"/>
        <v>0</v>
      </c>
      <c r="O186" s="98" t="s">
        <v>77</v>
      </c>
      <c r="P186" s="215"/>
      <c r="Q186" s="99">
        <f t="shared" si="106"/>
        <v>0</v>
      </c>
      <c r="R186" s="98" t="s">
        <v>77</v>
      </c>
      <c r="S186" s="215"/>
      <c r="T186" s="99">
        <f t="shared" si="107"/>
        <v>0</v>
      </c>
      <c r="U186" s="98" t="s">
        <v>77</v>
      </c>
      <c r="V186" s="215"/>
      <c r="W186" s="99">
        <f t="shared" si="108"/>
        <v>0</v>
      </c>
      <c r="X186" s="98" t="s">
        <v>77</v>
      </c>
      <c r="Y186" s="215"/>
      <c r="Z186" s="99">
        <f t="shared" si="109"/>
        <v>0</v>
      </c>
      <c r="AA186" s="98" t="s">
        <v>77</v>
      </c>
      <c r="AB186" s="215"/>
      <c r="AC186" s="99">
        <f t="shared" si="110"/>
        <v>0</v>
      </c>
      <c r="AD186" s="98" t="s">
        <v>77</v>
      </c>
      <c r="AE186" s="215"/>
      <c r="AF186" s="99">
        <f t="shared" si="111"/>
        <v>0</v>
      </c>
      <c r="AG186" s="98" t="s">
        <v>77</v>
      </c>
      <c r="AH186" s="215"/>
      <c r="AI186" s="99">
        <f t="shared" si="112"/>
        <v>0</v>
      </c>
      <c r="AJ186" s="98" t="s">
        <v>77</v>
      </c>
      <c r="AK186" s="215"/>
      <c r="AL186" s="248">
        <f t="shared" si="113"/>
        <v>0</v>
      </c>
      <c r="AM186" s="73">
        <v>171</v>
      </c>
      <c r="AN186" s="74">
        <v>25.2</v>
      </c>
      <c r="AO186" s="75">
        <f t="shared" si="84"/>
        <v>3024</v>
      </c>
      <c r="AP186" s="73">
        <v>171</v>
      </c>
      <c r="AQ186" s="74">
        <v>60</v>
      </c>
      <c r="AR186" s="92" t="e">
        <f>AQ186*#REF!</f>
        <v>#REF!</v>
      </c>
      <c r="AS186" s="269">
        <v>171</v>
      </c>
      <c r="AT186" s="75">
        <v>25</v>
      </c>
      <c r="AU186" s="75" t="e">
        <f>AT186*#REF!</f>
        <v>#REF!</v>
      </c>
      <c r="AV186" s="73">
        <v>171</v>
      </c>
      <c r="AW186" s="246">
        <v>72.7</v>
      </c>
      <c r="AX186" s="75" t="e">
        <f>AW186*#REF!</f>
        <v>#REF!</v>
      </c>
      <c r="AY186" s="93"/>
      <c r="AZ186" s="77">
        <f t="shared" si="85"/>
        <v>25</v>
      </c>
      <c r="BA186" s="77">
        <f t="shared" si="114"/>
        <v>45.725000000000001</v>
      </c>
      <c r="BB186" s="77">
        <f t="shared" si="115"/>
        <v>42.599999999999994</v>
      </c>
      <c r="BC186" s="77">
        <f t="shared" si="116"/>
        <v>72.7</v>
      </c>
      <c r="BD186" s="88"/>
      <c r="BE186" s="79">
        <f t="shared" si="117"/>
        <v>3000</v>
      </c>
      <c r="BF186" s="80">
        <f t="shared" si="117"/>
        <v>5487</v>
      </c>
      <c r="BG186" s="81">
        <f t="shared" si="117"/>
        <v>5111.9999999999991</v>
      </c>
      <c r="BH186" s="342">
        <f t="shared" si="118"/>
        <v>42.6</v>
      </c>
      <c r="BI186" s="82"/>
    </row>
    <row r="187" spans="1:61" ht="48" x14ac:dyDescent="0.25">
      <c r="A187" s="59">
        <v>172</v>
      </c>
      <c r="B187" s="96" t="s">
        <v>443</v>
      </c>
      <c r="C187" s="84" t="s">
        <v>482</v>
      </c>
      <c r="D187" s="216" t="s">
        <v>483</v>
      </c>
      <c r="E187" s="86" t="s">
        <v>62</v>
      </c>
      <c r="F187" s="64"/>
      <c r="G187" s="64">
        <f t="shared" si="104"/>
        <v>0</v>
      </c>
      <c r="H187" s="183">
        <v>7.83</v>
      </c>
      <c r="I187" s="184">
        <f t="shared" si="119"/>
        <v>0</v>
      </c>
      <c r="J187" s="351">
        <v>20460</v>
      </c>
      <c r="K187" s="68">
        <v>2500</v>
      </c>
      <c r="L187" s="98" t="s">
        <v>77</v>
      </c>
      <c r="M187" s="215"/>
      <c r="N187" s="99">
        <f t="shared" si="105"/>
        <v>0</v>
      </c>
      <c r="O187" s="67">
        <v>220</v>
      </c>
      <c r="P187" s="99">
        <v>4</v>
      </c>
      <c r="Q187" s="99">
        <f t="shared" si="106"/>
        <v>10000</v>
      </c>
      <c r="R187" s="98" t="s">
        <v>77</v>
      </c>
      <c r="S187" s="215"/>
      <c r="T187" s="99">
        <f t="shared" si="107"/>
        <v>0</v>
      </c>
      <c r="U187" s="98" t="s">
        <v>77</v>
      </c>
      <c r="V187" s="215"/>
      <c r="W187" s="99">
        <f t="shared" si="108"/>
        <v>0</v>
      </c>
      <c r="X187" s="67">
        <v>181</v>
      </c>
      <c r="Y187" s="99">
        <v>6</v>
      </c>
      <c r="Z187" s="99">
        <f t="shared" si="109"/>
        <v>15000</v>
      </c>
      <c r="AA187" s="67">
        <v>20</v>
      </c>
      <c r="AB187" s="99">
        <v>10.14</v>
      </c>
      <c r="AC187" s="99">
        <f t="shared" si="110"/>
        <v>25350</v>
      </c>
      <c r="AD187" s="98" t="s">
        <v>77</v>
      </c>
      <c r="AE187" s="215"/>
      <c r="AF187" s="99">
        <f t="shared" si="111"/>
        <v>0</v>
      </c>
      <c r="AG187" s="67">
        <v>257</v>
      </c>
      <c r="AH187" s="99">
        <v>0.23</v>
      </c>
      <c r="AI187" s="99">
        <f t="shared" si="112"/>
        <v>575</v>
      </c>
      <c r="AJ187" s="67" t="s">
        <v>484</v>
      </c>
      <c r="AK187" s="99">
        <v>5</v>
      </c>
      <c r="AL187" s="248">
        <f t="shared" si="113"/>
        <v>12500</v>
      </c>
      <c r="AM187" s="73">
        <v>172</v>
      </c>
      <c r="AN187" s="74">
        <v>11.2</v>
      </c>
      <c r="AO187" s="75">
        <f t="shared" si="84"/>
        <v>28000</v>
      </c>
      <c r="AP187" s="73">
        <v>172</v>
      </c>
      <c r="AQ187" s="74">
        <v>8</v>
      </c>
      <c r="AR187" s="92" t="e">
        <f>AQ187*#REF!</f>
        <v>#REF!</v>
      </c>
      <c r="AS187" s="269">
        <v>172</v>
      </c>
      <c r="AT187" s="75">
        <v>10.5</v>
      </c>
      <c r="AU187" s="75" t="e">
        <f>AT187*#REF!</f>
        <v>#REF!</v>
      </c>
      <c r="AV187" s="73">
        <v>172</v>
      </c>
      <c r="AW187" s="246">
        <v>72.7</v>
      </c>
      <c r="AX187" s="75" t="e">
        <f>AW187*#REF!</f>
        <v>#REF!</v>
      </c>
      <c r="AY187" s="93"/>
      <c r="AZ187" s="77">
        <f t="shared" si="85"/>
        <v>0.23</v>
      </c>
      <c r="BA187" s="77">
        <f t="shared" si="114"/>
        <v>14.196666666666667</v>
      </c>
      <c r="BB187" s="77">
        <f t="shared" si="115"/>
        <v>8</v>
      </c>
      <c r="BC187" s="77">
        <f t="shared" si="116"/>
        <v>72.7</v>
      </c>
      <c r="BD187" s="88"/>
      <c r="BE187" s="79">
        <f t="shared" si="117"/>
        <v>575</v>
      </c>
      <c r="BF187" s="80">
        <f t="shared" si="117"/>
        <v>35491.666666666672</v>
      </c>
      <c r="BG187" s="81">
        <f t="shared" si="117"/>
        <v>20000</v>
      </c>
      <c r="BH187" s="342">
        <f t="shared" si="118"/>
        <v>7.8342857142857154</v>
      </c>
      <c r="BI187" s="82"/>
    </row>
    <row r="188" spans="1:61" ht="36" x14ac:dyDescent="0.25">
      <c r="A188" s="137">
        <v>173</v>
      </c>
      <c r="B188" s="96" t="s">
        <v>443</v>
      </c>
      <c r="C188" s="84" t="s">
        <v>485</v>
      </c>
      <c r="D188" s="85" t="s">
        <v>486</v>
      </c>
      <c r="E188" s="86" t="s">
        <v>62</v>
      </c>
      <c r="F188" s="64"/>
      <c r="G188" s="64">
        <f t="shared" si="104"/>
        <v>0</v>
      </c>
      <c r="H188" s="183">
        <v>175.25</v>
      </c>
      <c r="I188" s="184">
        <f t="shared" si="119"/>
        <v>0</v>
      </c>
      <c r="J188" s="351">
        <v>20460</v>
      </c>
      <c r="K188" s="68">
        <v>100</v>
      </c>
      <c r="L188" s="98" t="s">
        <v>77</v>
      </c>
      <c r="M188" s="215"/>
      <c r="N188" s="99">
        <f t="shared" si="105"/>
        <v>0</v>
      </c>
      <c r="O188" s="67">
        <v>218</v>
      </c>
      <c r="P188" s="99">
        <v>20</v>
      </c>
      <c r="Q188" s="99">
        <f t="shared" si="106"/>
        <v>2000</v>
      </c>
      <c r="R188" s="67">
        <v>648</v>
      </c>
      <c r="S188" s="99">
        <v>250</v>
      </c>
      <c r="T188" s="99">
        <f t="shared" si="107"/>
        <v>25000</v>
      </c>
      <c r="U188" s="98" t="s">
        <v>77</v>
      </c>
      <c r="V188" s="215"/>
      <c r="W188" s="99">
        <f t="shared" si="108"/>
        <v>0</v>
      </c>
      <c r="X188" s="98" t="s">
        <v>77</v>
      </c>
      <c r="Y188" s="215"/>
      <c r="Z188" s="99">
        <f t="shared" si="109"/>
        <v>0</v>
      </c>
      <c r="AA188" s="98" t="s">
        <v>77</v>
      </c>
      <c r="AB188" s="215"/>
      <c r="AC188" s="99">
        <f t="shared" si="110"/>
        <v>0</v>
      </c>
      <c r="AD188" s="98" t="s">
        <v>77</v>
      </c>
      <c r="AE188" s="215"/>
      <c r="AF188" s="99">
        <f t="shared" si="111"/>
        <v>0</v>
      </c>
      <c r="AG188" s="98" t="s">
        <v>77</v>
      </c>
      <c r="AH188" s="215"/>
      <c r="AI188" s="99">
        <f t="shared" si="112"/>
        <v>0</v>
      </c>
      <c r="AJ188" s="98" t="s">
        <v>77</v>
      </c>
      <c r="AK188" s="215"/>
      <c r="AL188" s="248">
        <f t="shared" si="113"/>
        <v>0</v>
      </c>
      <c r="AM188" s="73">
        <v>173</v>
      </c>
      <c r="AN188" s="74">
        <v>126</v>
      </c>
      <c r="AO188" s="75">
        <f t="shared" si="84"/>
        <v>12600</v>
      </c>
      <c r="AP188" s="73">
        <v>173</v>
      </c>
      <c r="AQ188" s="74">
        <v>200</v>
      </c>
      <c r="AR188" s="92" t="e">
        <f>AQ188*#REF!</f>
        <v>#REF!</v>
      </c>
      <c r="AS188" s="269">
        <v>173</v>
      </c>
      <c r="AT188" s="75">
        <v>125</v>
      </c>
      <c r="AU188" s="75" t="e">
        <f>AT188*#REF!</f>
        <v>#REF!</v>
      </c>
      <c r="AV188" s="73">
        <v>173</v>
      </c>
      <c r="AW188" s="246">
        <v>452.34</v>
      </c>
      <c r="AX188" s="75" t="e">
        <f>AW188*#REF!</f>
        <v>#REF!</v>
      </c>
      <c r="AY188" s="93"/>
      <c r="AZ188" s="77">
        <f t="shared" si="85"/>
        <v>20</v>
      </c>
      <c r="BA188" s="77">
        <f t="shared" si="114"/>
        <v>195.55666666666664</v>
      </c>
      <c r="BB188" s="77">
        <f t="shared" si="115"/>
        <v>163</v>
      </c>
      <c r="BC188" s="77">
        <f t="shared" si="116"/>
        <v>452.34</v>
      </c>
      <c r="BD188" s="88"/>
      <c r="BE188" s="79">
        <f t="shared" si="117"/>
        <v>2000</v>
      </c>
      <c r="BF188" s="80">
        <f t="shared" si="117"/>
        <v>19555.666666666664</v>
      </c>
      <c r="BG188" s="81">
        <f t="shared" si="117"/>
        <v>16300</v>
      </c>
      <c r="BH188" s="342">
        <f t="shared" si="118"/>
        <v>175.25</v>
      </c>
      <c r="BI188" s="82"/>
    </row>
    <row r="189" spans="1:61" ht="60" x14ac:dyDescent="0.25">
      <c r="A189" s="59">
        <v>174</v>
      </c>
      <c r="B189" s="96" t="s">
        <v>443</v>
      </c>
      <c r="C189" s="84" t="s">
        <v>487</v>
      </c>
      <c r="D189" s="216" t="s">
        <v>488</v>
      </c>
      <c r="E189" s="86" t="s">
        <v>62</v>
      </c>
      <c r="F189" s="64"/>
      <c r="G189" s="64">
        <f t="shared" si="104"/>
        <v>0</v>
      </c>
      <c r="H189" s="183">
        <v>84.5</v>
      </c>
      <c r="I189" s="184">
        <f t="shared" si="119"/>
        <v>0</v>
      </c>
      <c r="J189" s="351">
        <v>20460</v>
      </c>
      <c r="K189" s="68">
        <v>400</v>
      </c>
      <c r="L189" s="98" t="s">
        <v>77</v>
      </c>
      <c r="M189" s="215"/>
      <c r="N189" s="99">
        <f t="shared" si="105"/>
        <v>0</v>
      </c>
      <c r="O189" s="98" t="s">
        <v>77</v>
      </c>
      <c r="P189" s="215"/>
      <c r="Q189" s="99">
        <f t="shared" si="106"/>
        <v>0</v>
      </c>
      <c r="R189" s="98" t="s">
        <v>77</v>
      </c>
      <c r="S189" s="215"/>
      <c r="T189" s="99">
        <f t="shared" si="107"/>
        <v>0</v>
      </c>
      <c r="U189" s="98" t="s">
        <v>77</v>
      </c>
      <c r="V189" s="215"/>
      <c r="W189" s="99">
        <f t="shared" si="108"/>
        <v>0</v>
      </c>
      <c r="X189" s="98" t="s">
        <v>77</v>
      </c>
      <c r="Y189" s="215"/>
      <c r="Z189" s="99">
        <f t="shared" si="109"/>
        <v>0</v>
      </c>
      <c r="AA189" s="98" t="s">
        <v>77</v>
      </c>
      <c r="AB189" s="215"/>
      <c r="AC189" s="99">
        <f t="shared" si="110"/>
        <v>0</v>
      </c>
      <c r="AD189" s="98" t="s">
        <v>77</v>
      </c>
      <c r="AE189" s="215"/>
      <c r="AF189" s="99">
        <f t="shared" si="111"/>
        <v>0</v>
      </c>
      <c r="AG189" s="98" t="s">
        <v>77</v>
      </c>
      <c r="AH189" s="215"/>
      <c r="AI189" s="99">
        <f t="shared" si="112"/>
        <v>0</v>
      </c>
      <c r="AJ189" s="98" t="s">
        <v>77</v>
      </c>
      <c r="AK189" s="215"/>
      <c r="AL189" s="248">
        <f t="shared" si="113"/>
        <v>0</v>
      </c>
      <c r="AM189" s="73">
        <v>174</v>
      </c>
      <c r="AN189" s="74">
        <v>49</v>
      </c>
      <c r="AO189" s="75">
        <f t="shared" si="84"/>
        <v>19600</v>
      </c>
      <c r="AP189" s="73">
        <v>174</v>
      </c>
      <c r="AQ189" s="74">
        <v>120</v>
      </c>
      <c r="AR189" s="92" t="e">
        <f>AQ189*#REF!</f>
        <v>#REF!</v>
      </c>
      <c r="AS189" s="269">
        <v>174</v>
      </c>
      <c r="AT189" s="75">
        <v>45</v>
      </c>
      <c r="AU189" s="75" t="e">
        <f>AT189*#REF!</f>
        <v>#REF!</v>
      </c>
      <c r="AV189" s="73">
        <v>174</v>
      </c>
      <c r="AW189" s="246">
        <v>145.4</v>
      </c>
      <c r="AX189" s="75" t="e">
        <f>AW189*#REF!</f>
        <v>#REF!</v>
      </c>
      <c r="AY189" s="93"/>
      <c r="AZ189" s="77">
        <f t="shared" si="85"/>
        <v>45</v>
      </c>
      <c r="BA189" s="77">
        <f t="shared" si="114"/>
        <v>89.85</v>
      </c>
      <c r="BB189" s="77">
        <f t="shared" si="115"/>
        <v>84.5</v>
      </c>
      <c r="BC189" s="77">
        <f t="shared" si="116"/>
        <v>145.4</v>
      </c>
      <c r="BD189" s="88"/>
      <c r="BE189" s="79">
        <f t="shared" si="117"/>
        <v>18000</v>
      </c>
      <c r="BF189" s="80">
        <f t="shared" si="117"/>
        <v>35940</v>
      </c>
      <c r="BG189" s="81">
        <f t="shared" si="117"/>
        <v>33800</v>
      </c>
      <c r="BH189" s="342">
        <f t="shared" si="118"/>
        <v>84.499999999999986</v>
      </c>
      <c r="BI189" s="82"/>
    </row>
    <row r="190" spans="1:61" ht="36" x14ac:dyDescent="0.25">
      <c r="A190" s="137">
        <v>175</v>
      </c>
      <c r="B190" s="96" t="s">
        <v>443</v>
      </c>
      <c r="C190" s="84" t="s">
        <v>489</v>
      </c>
      <c r="D190" s="85" t="s">
        <v>490</v>
      </c>
      <c r="E190" s="86" t="s">
        <v>62</v>
      </c>
      <c r="F190" s="64"/>
      <c r="G190" s="64">
        <f t="shared" si="104"/>
        <v>0</v>
      </c>
      <c r="H190" s="183">
        <v>139</v>
      </c>
      <c r="I190" s="184">
        <f t="shared" si="119"/>
        <v>0</v>
      </c>
      <c r="J190" s="351">
        <v>20460</v>
      </c>
      <c r="K190" s="68">
        <v>20</v>
      </c>
      <c r="L190" s="98" t="s">
        <v>77</v>
      </c>
      <c r="M190" s="215"/>
      <c r="N190" s="99">
        <f t="shared" si="105"/>
        <v>0</v>
      </c>
      <c r="O190" s="98" t="s">
        <v>77</v>
      </c>
      <c r="P190" s="215"/>
      <c r="Q190" s="99">
        <f t="shared" si="106"/>
        <v>0</v>
      </c>
      <c r="R190" s="98" t="s">
        <v>77</v>
      </c>
      <c r="S190" s="215"/>
      <c r="T190" s="99">
        <f t="shared" si="107"/>
        <v>0</v>
      </c>
      <c r="U190" s="98" t="s">
        <v>77</v>
      </c>
      <c r="V190" s="215"/>
      <c r="W190" s="99">
        <f t="shared" si="108"/>
        <v>0</v>
      </c>
      <c r="X190" s="98" t="s">
        <v>77</v>
      </c>
      <c r="Y190" s="215"/>
      <c r="Z190" s="99">
        <f t="shared" si="109"/>
        <v>0</v>
      </c>
      <c r="AA190" s="98" t="s">
        <v>77</v>
      </c>
      <c r="AB190" s="215"/>
      <c r="AC190" s="99">
        <f t="shared" si="110"/>
        <v>0</v>
      </c>
      <c r="AD190" s="98" t="s">
        <v>77</v>
      </c>
      <c r="AE190" s="215"/>
      <c r="AF190" s="99">
        <f t="shared" si="111"/>
        <v>0</v>
      </c>
      <c r="AG190" s="98" t="s">
        <v>77</v>
      </c>
      <c r="AH190" s="215"/>
      <c r="AI190" s="99">
        <f t="shared" si="112"/>
        <v>0</v>
      </c>
      <c r="AJ190" s="98" t="s">
        <v>77</v>
      </c>
      <c r="AK190" s="215"/>
      <c r="AL190" s="248">
        <f t="shared" si="113"/>
        <v>0</v>
      </c>
      <c r="AM190" s="73">
        <v>175</v>
      </c>
      <c r="AN190" s="74">
        <v>98</v>
      </c>
      <c r="AO190" s="75">
        <f t="shared" si="84"/>
        <v>1960</v>
      </c>
      <c r="AP190" s="73">
        <v>175</v>
      </c>
      <c r="AQ190" s="74">
        <v>180</v>
      </c>
      <c r="AR190" s="92" t="e">
        <f>AQ190*#REF!</f>
        <v>#REF!</v>
      </c>
      <c r="AS190" s="269">
        <v>175</v>
      </c>
      <c r="AT190" s="75">
        <v>90</v>
      </c>
      <c r="AU190" s="75" t="e">
        <f>AT190*#REF!</f>
        <v>#REF!</v>
      </c>
      <c r="AV190" s="73">
        <v>175</v>
      </c>
      <c r="AW190" s="246">
        <v>565.42999999999995</v>
      </c>
      <c r="AX190" s="75" t="e">
        <f>AW190*#REF!</f>
        <v>#REF!</v>
      </c>
      <c r="AY190" s="93"/>
      <c r="AZ190" s="77">
        <f t="shared" si="85"/>
        <v>90</v>
      </c>
      <c r="BA190" s="77">
        <f t="shared" si="114"/>
        <v>233.35749999999999</v>
      </c>
      <c r="BB190" s="77">
        <f t="shared" si="115"/>
        <v>139</v>
      </c>
      <c r="BC190" s="77">
        <f t="shared" si="116"/>
        <v>565.42999999999995</v>
      </c>
      <c r="BD190" s="88"/>
      <c r="BE190" s="79">
        <f t="shared" si="117"/>
        <v>1800</v>
      </c>
      <c r="BF190" s="80">
        <f t="shared" si="117"/>
        <v>4667.1499999999996</v>
      </c>
      <c r="BG190" s="81">
        <f t="shared" si="117"/>
        <v>2780</v>
      </c>
      <c r="BH190" s="342">
        <f t="shared" si="118"/>
        <v>139</v>
      </c>
      <c r="BI190" s="82"/>
    </row>
    <row r="191" spans="1:61" ht="36" x14ac:dyDescent="0.25">
      <c r="A191" s="59">
        <v>176</v>
      </c>
      <c r="B191" s="96" t="s">
        <v>443</v>
      </c>
      <c r="C191" s="84" t="s">
        <v>491</v>
      </c>
      <c r="D191" s="85" t="s">
        <v>492</v>
      </c>
      <c r="E191" s="86" t="s">
        <v>62</v>
      </c>
      <c r="F191" s="64"/>
      <c r="G191" s="64">
        <f t="shared" si="104"/>
        <v>0</v>
      </c>
      <c r="H191" s="183">
        <v>65</v>
      </c>
      <c r="I191" s="184">
        <f t="shared" si="119"/>
        <v>0</v>
      </c>
      <c r="J191" s="351">
        <v>20460</v>
      </c>
      <c r="K191" s="68">
        <v>20</v>
      </c>
      <c r="L191" s="98" t="s">
        <v>77</v>
      </c>
      <c r="M191" s="215"/>
      <c r="N191" s="99">
        <f t="shared" si="105"/>
        <v>0</v>
      </c>
      <c r="O191" s="98" t="s">
        <v>77</v>
      </c>
      <c r="P191" s="215"/>
      <c r="Q191" s="99">
        <f t="shared" si="106"/>
        <v>0</v>
      </c>
      <c r="R191" s="98" t="s">
        <v>77</v>
      </c>
      <c r="S191" s="215"/>
      <c r="T191" s="99">
        <f t="shared" si="107"/>
        <v>0</v>
      </c>
      <c r="U191" s="98" t="s">
        <v>77</v>
      </c>
      <c r="V191" s="215"/>
      <c r="W191" s="99">
        <f t="shared" si="108"/>
        <v>0</v>
      </c>
      <c r="X191" s="98" t="s">
        <v>77</v>
      </c>
      <c r="Y191" s="215"/>
      <c r="Z191" s="99">
        <f t="shared" si="109"/>
        <v>0</v>
      </c>
      <c r="AA191" s="98" t="s">
        <v>77</v>
      </c>
      <c r="AB191" s="215"/>
      <c r="AC191" s="99">
        <f t="shared" si="110"/>
        <v>0</v>
      </c>
      <c r="AD191" s="98" t="s">
        <v>77</v>
      </c>
      <c r="AE191" s="215"/>
      <c r="AF191" s="99">
        <f t="shared" si="111"/>
        <v>0</v>
      </c>
      <c r="AG191" s="98" t="s">
        <v>77</v>
      </c>
      <c r="AH191" s="215"/>
      <c r="AI191" s="99">
        <f t="shared" si="112"/>
        <v>0</v>
      </c>
      <c r="AJ191" s="98" t="s">
        <v>77</v>
      </c>
      <c r="AK191" s="215"/>
      <c r="AL191" s="248">
        <f t="shared" si="113"/>
        <v>0</v>
      </c>
      <c r="AM191" s="73">
        <v>176</v>
      </c>
      <c r="AN191" s="74">
        <v>49</v>
      </c>
      <c r="AO191" s="75">
        <f t="shared" si="84"/>
        <v>980</v>
      </c>
      <c r="AP191" s="73">
        <v>176</v>
      </c>
      <c r="AQ191" s="74">
        <v>80</v>
      </c>
      <c r="AR191" s="92" t="e">
        <f>AQ191*#REF!</f>
        <v>#REF!</v>
      </c>
      <c r="AS191" s="269">
        <v>176</v>
      </c>
      <c r="AT191" s="75">
        <v>50</v>
      </c>
      <c r="AU191" s="75" t="e">
        <f>AT191*#REF!</f>
        <v>#REF!</v>
      </c>
      <c r="AV191" s="73">
        <v>176</v>
      </c>
      <c r="AW191" s="246">
        <v>226.17</v>
      </c>
      <c r="AX191" s="75" t="e">
        <f>AW191*#REF!</f>
        <v>#REF!</v>
      </c>
      <c r="AY191" s="93"/>
      <c r="AZ191" s="77">
        <f t="shared" si="85"/>
        <v>49</v>
      </c>
      <c r="BA191" s="77">
        <f t="shared" si="114"/>
        <v>101.29249999999999</v>
      </c>
      <c r="BB191" s="77">
        <f t="shared" si="115"/>
        <v>65</v>
      </c>
      <c r="BC191" s="77">
        <f t="shared" si="116"/>
        <v>226.17</v>
      </c>
      <c r="BD191" s="88"/>
      <c r="BE191" s="79">
        <f t="shared" si="117"/>
        <v>980</v>
      </c>
      <c r="BF191" s="80">
        <f t="shared" si="117"/>
        <v>2025.85</v>
      </c>
      <c r="BG191" s="81">
        <f t="shared" si="117"/>
        <v>1300</v>
      </c>
      <c r="BH191" s="342">
        <f t="shared" si="118"/>
        <v>64.999999999999986</v>
      </c>
      <c r="BI191" s="82"/>
    </row>
    <row r="192" spans="1:61" ht="24" x14ac:dyDescent="0.25">
      <c r="A192" s="137">
        <v>177</v>
      </c>
      <c r="B192" s="96" t="s">
        <v>443</v>
      </c>
      <c r="C192" s="84" t="s">
        <v>493</v>
      </c>
      <c r="D192" s="216" t="s">
        <v>494</v>
      </c>
      <c r="E192" s="86" t="s">
        <v>62</v>
      </c>
      <c r="F192" s="64"/>
      <c r="G192" s="64">
        <f t="shared" si="104"/>
        <v>0</v>
      </c>
      <c r="H192" s="183">
        <v>235</v>
      </c>
      <c r="I192" s="184">
        <f t="shared" si="119"/>
        <v>0</v>
      </c>
      <c r="J192" s="351">
        <v>20460</v>
      </c>
      <c r="K192" s="68">
        <v>150</v>
      </c>
      <c r="L192" s="98" t="s">
        <v>77</v>
      </c>
      <c r="M192" s="215"/>
      <c r="N192" s="99">
        <f t="shared" si="105"/>
        <v>0</v>
      </c>
      <c r="O192" s="98" t="s">
        <v>77</v>
      </c>
      <c r="P192" s="215"/>
      <c r="Q192" s="99">
        <f t="shared" si="106"/>
        <v>0</v>
      </c>
      <c r="R192" s="98" t="s">
        <v>77</v>
      </c>
      <c r="S192" s="215"/>
      <c r="T192" s="99">
        <f t="shared" si="107"/>
        <v>0</v>
      </c>
      <c r="U192" s="98" t="s">
        <v>77</v>
      </c>
      <c r="V192" s="215"/>
      <c r="W192" s="99">
        <f t="shared" si="108"/>
        <v>0</v>
      </c>
      <c r="X192" s="98" t="s">
        <v>77</v>
      </c>
      <c r="Y192" s="215"/>
      <c r="Z192" s="99">
        <f t="shared" si="109"/>
        <v>0</v>
      </c>
      <c r="AA192" s="98" t="s">
        <v>77</v>
      </c>
      <c r="AB192" s="215"/>
      <c r="AC192" s="99">
        <f t="shared" si="110"/>
        <v>0</v>
      </c>
      <c r="AD192" s="98" t="s">
        <v>77</v>
      </c>
      <c r="AE192" s="215"/>
      <c r="AF192" s="99">
        <f t="shared" si="111"/>
        <v>0</v>
      </c>
      <c r="AG192" s="98" t="s">
        <v>77</v>
      </c>
      <c r="AH192" s="215"/>
      <c r="AI192" s="99">
        <f t="shared" si="112"/>
        <v>0</v>
      </c>
      <c r="AJ192" s="98" t="s">
        <v>77</v>
      </c>
      <c r="AK192" s="215"/>
      <c r="AL192" s="248">
        <f t="shared" si="113"/>
        <v>0</v>
      </c>
      <c r="AM192" s="73">
        <v>177</v>
      </c>
      <c r="AN192" s="74">
        <v>70</v>
      </c>
      <c r="AO192" s="75">
        <f t="shared" si="84"/>
        <v>10500</v>
      </c>
      <c r="AP192" s="73">
        <v>177</v>
      </c>
      <c r="AQ192" s="74">
        <v>400</v>
      </c>
      <c r="AR192" s="92" t="e">
        <f>AQ192*#REF!</f>
        <v>#REF!</v>
      </c>
      <c r="AS192" s="269">
        <v>177</v>
      </c>
      <c r="AT192" s="75">
        <v>70</v>
      </c>
      <c r="AU192" s="75" t="e">
        <f>AT192*#REF!</f>
        <v>#REF!</v>
      </c>
      <c r="AV192" s="73">
        <v>177</v>
      </c>
      <c r="AW192" s="246">
        <v>452.34</v>
      </c>
      <c r="AX192" s="75" t="e">
        <f>AW192*#REF!</f>
        <v>#REF!</v>
      </c>
      <c r="AY192" s="93"/>
      <c r="AZ192" s="77">
        <f t="shared" si="85"/>
        <v>70</v>
      </c>
      <c r="BA192" s="77">
        <f t="shared" si="114"/>
        <v>248.08499999999998</v>
      </c>
      <c r="BB192" s="77">
        <f t="shared" si="115"/>
        <v>235</v>
      </c>
      <c r="BC192" s="77">
        <f t="shared" si="116"/>
        <v>452.34</v>
      </c>
      <c r="BD192" s="88"/>
      <c r="BE192" s="79">
        <f t="shared" si="117"/>
        <v>10500</v>
      </c>
      <c r="BF192" s="80">
        <f t="shared" si="117"/>
        <v>37212.75</v>
      </c>
      <c r="BG192" s="81">
        <f t="shared" si="117"/>
        <v>35250</v>
      </c>
      <c r="BH192" s="342">
        <f t="shared" si="118"/>
        <v>235</v>
      </c>
      <c r="BI192" s="82"/>
    </row>
    <row r="193" spans="1:61" ht="24" x14ac:dyDescent="0.25">
      <c r="A193" s="59">
        <v>178</v>
      </c>
      <c r="B193" s="96" t="s">
        <v>443</v>
      </c>
      <c r="C193" s="84" t="s">
        <v>495</v>
      </c>
      <c r="D193" s="216" t="s">
        <v>496</v>
      </c>
      <c r="E193" s="86" t="s">
        <v>62</v>
      </c>
      <c r="F193" s="64"/>
      <c r="G193" s="64">
        <f t="shared" si="104"/>
        <v>0</v>
      </c>
      <c r="H193" s="183">
        <v>135.16999999999999</v>
      </c>
      <c r="I193" s="184">
        <f t="shared" si="119"/>
        <v>0</v>
      </c>
      <c r="J193" s="351"/>
      <c r="K193" s="68">
        <v>8000</v>
      </c>
      <c r="L193" s="98" t="s">
        <v>77</v>
      </c>
      <c r="M193" s="215"/>
      <c r="N193" s="99">
        <f t="shared" si="105"/>
        <v>0</v>
      </c>
      <c r="O193" s="98" t="s">
        <v>77</v>
      </c>
      <c r="P193" s="215"/>
      <c r="Q193" s="99">
        <f t="shared" si="106"/>
        <v>0</v>
      </c>
      <c r="R193" s="98" t="s">
        <v>77</v>
      </c>
      <c r="S193" s="215"/>
      <c r="T193" s="99">
        <f t="shared" si="107"/>
        <v>0</v>
      </c>
      <c r="U193" s="98" t="s">
        <v>77</v>
      </c>
      <c r="V193" s="215"/>
      <c r="W193" s="99">
        <f t="shared" si="108"/>
        <v>0</v>
      </c>
      <c r="X193" s="98" t="s">
        <v>77</v>
      </c>
      <c r="Y193" s="215"/>
      <c r="Z193" s="99">
        <f t="shared" si="109"/>
        <v>0</v>
      </c>
      <c r="AA193" s="98" t="s">
        <v>77</v>
      </c>
      <c r="AB193" s="215"/>
      <c r="AC193" s="99">
        <f t="shared" si="110"/>
        <v>0</v>
      </c>
      <c r="AD193" s="98" t="s">
        <v>77</v>
      </c>
      <c r="AE193" s="215"/>
      <c r="AF193" s="99">
        <f t="shared" si="111"/>
        <v>0</v>
      </c>
      <c r="AG193" s="98" t="s">
        <v>77</v>
      </c>
      <c r="AH193" s="215"/>
      <c r="AI193" s="99">
        <f t="shared" si="112"/>
        <v>0</v>
      </c>
      <c r="AJ193" s="98" t="s">
        <v>77</v>
      </c>
      <c r="AK193" s="215"/>
      <c r="AL193" s="248">
        <f t="shared" si="113"/>
        <v>0</v>
      </c>
      <c r="AM193" s="73">
        <v>178</v>
      </c>
      <c r="AN193" s="74">
        <v>28</v>
      </c>
      <c r="AO193" s="75">
        <f t="shared" si="84"/>
        <v>224000</v>
      </c>
      <c r="AP193" s="73">
        <v>178</v>
      </c>
      <c r="AQ193" s="74">
        <v>1200</v>
      </c>
      <c r="AR193" s="92" t="e">
        <f>AQ193*#REF!</f>
        <v>#REF!</v>
      </c>
      <c r="AS193" s="269">
        <v>178</v>
      </c>
      <c r="AT193" s="75">
        <v>25</v>
      </c>
      <c r="AU193" s="75" t="e">
        <f>AT193*#REF!</f>
        <v>#REF!</v>
      </c>
      <c r="AV193" s="73">
        <v>178</v>
      </c>
      <c r="AW193" s="246">
        <v>242.33</v>
      </c>
      <c r="AX193" s="75" t="e">
        <f>AW193*#REF!</f>
        <v>#REF!</v>
      </c>
      <c r="AY193" s="93"/>
      <c r="AZ193" s="77">
        <f t="shared" si="85"/>
        <v>25</v>
      </c>
      <c r="BA193" s="77">
        <f t="shared" si="114"/>
        <v>373.83249999999998</v>
      </c>
      <c r="BB193" s="77">
        <f t="shared" si="115"/>
        <v>135.16500000000002</v>
      </c>
      <c r="BC193" s="77">
        <f t="shared" si="116"/>
        <v>1200</v>
      </c>
      <c r="BD193" s="88"/>
      <c r="BE193" s="79">
        <f t="shared" si="117"/>
        <v>200000</v>
      </c>
      <c r="BF193" s="80">
        <f t="shared" si="117"/>
        <v>2990660</v>
      </c>
      <c r="BG193" s="81">
        <f t="shared" si="117"/>
        <v>1081320.0000000002</v>
      </c>
      <c r="BH193" s="342">
        <f t="shared" si="118"/>
        <v>135.16499999999996</v>
      </c>
      <c r="BI193" s="82"/>
    </row>
    <row r="194" spans="1:61" ht="24" x14ac:dyDescent="0.25">
      <c r="A194" s="137">
        <v>179</v>
      </c>
      <c r="B194" s="96" t="s">
        <v>443</v>
      </c>
      <c r="C194" s="84" t="s">
        <v>497</v>
      </c>
      <c r="D194" s="85" t="s">
        <v>498</v>
      </c>
      <c r="E194" s="86" t="s">
        <v>62</v>
      </c>
      <c r="F194" s="64"/>
      <c r="G194" s="64">
        <f t="shared" si="104"/>
        <v>0</v>
      </c>
      <c r="H194" s="183">
        <v>213</v>
      </c>
      <c r="I194" s="184">
        <f t="shared" si="119"/>
        <v>0</v>
      </c>
      <c r="J194" s="351">
        <v>20877</v>
      </c>
      <c r="K194" s="68">
        <v>20</v>
      </c>
      <c r="L194" s="98" t="s">
        <v>77</v>
      </c>
      <c r="M194" s="215"/>
      <c r="N194" s="99">
        <f t="shared" si="105"/>
        <v>0</v>
      </c>
      <c r="O194" s="98" t="s">
        <v>77</v>
      </c>
      <c r="P194" s="215"/>
      <c r="Q194" s="99">
        <f t="shared" si="106"/>
        <v>0</v>
      </c>
      <c r="R194" s="98" t="s">
        <v>77</v>
      </c>
      <c r="S194" s="215"/>
      <c r="T194" s="99">
        <f t="shared" si="107"/>
        <v>0</v>
      </c>
      <c r="U194" s="98" t="s">
        <v>77</v>
      </c>
      <c r="V194" s="215"/>
      <c r="W194" s="99">
        <f t="shared" si="108"/>
        <v>0</v>
      </c>
      <c r="X194" s="98" t="s">
        <v>77</v>
      </c>
      <c r="Y194" s="215"/>
      <c r="Z194" s="99">
        <f t="shared" si="109"/>
        <v>0</v>
      </c>
      <c r="AA194" s="98" t="s">
        <v>77</v>
      </c>
      <c r="AB194" s="215"/>
      <c r="AC194" s="99">
        <f t="shared" si="110"/>
        <v>0</v>
      </c>
      <c r="AD194" s="98" t="s">
        <v>77</v>
      </c>
      <c r="AE194" s="215"/>
      <c r="AF194" s="99">
        <f t="shared" si="111"/>
        <v>0</v>
      </c>
      <c r="AG194" s="98" t="s">
        <v>77</v>
      </c>
      <c r="AH194" s="215"/>
      <c r="AI194" s="99">
        <f t="shared" si="112"/>
        <v>0</v>
      </c>
      <c r="AJ194" s="98" t="s">
        <v>77</v>
      </c>
      <c r="AK194" s="215"/>
      <c r="AL194" s="248">
        <f t="shared" si="113"/>
        <v>0</v>
      </c>
      <c r="AM194" s="73">
        <v>179</v>
      </c>
      <c r="AN194" s="74">
        <v>126</v>
      </c>
      <c r="AO194" s="75">
        <f t="shared" si="84"/>
        <v>2520</v>
      </c>
      <c r="AP194" s="73">
        <v>179</v>
      </c>
      <c r="AQ194" s="74">
        <v>300</v>
      </c>
      <c r="AR194" s="92" t="e">
        <f>AQ194*#REF!</f>
        <v>#REF!</v>
      </c>
      <c r="AS194" s="269">
        <v>179</v>
      </c>
      <c r="AT194" s="75">
        <v>120</v>
      </c>
      <c r="AU194" s="75" t="e">
        <f>AT194*#REF!</f>
        <v>#REF!</v>
      </c>
      <c r="AV194" s="73">
        <v>179</v>
      </c>
      <c r="AW194" s="246">
        <v>403.88</v>
      </c>
      <c r="AX194" s="75" t="e">
        <f>AW194*#REF!</f>
        <v>#REF!</v>
      </c>
      <c r="AY194" s="93"/>
      <c r="AZ194" s="77">
        <f t="shared" si="85"/>
        <v>120</v>
      </c>
      <c r="BA194" s="77">
        <f t="shared" si="114"/>
        <v>237.47</v>
      </c>
      <c r="BB194" s="77">
        <f t="shared" si="115"/>
        <v>213</v>
      </c>
      <c r="BC194" s="77">
        <f t="shared" si="116"/>
        <v>403.88</v>
      </c>
      <c r="BD194" s="88"/>
      <c r="BE194" s="79">
        <f t="shared" si="117"/>
        <v>2400</v>
      </c>
      <c r="BF194" s="80">
        <f t="shared" si="117"/>
        <v>4749.3999999999996</v>
      </c>
      <c r="BG194" s="81">
        <f t="shared" si="117"/>
        <v>4260</v>
      </c>
      <c r="BH194" s="342">
        <f t="shared" si="118"/>
        <v>213</v>
      </c>
      <c r="BI194" s="82"/>
    </row>
    <row r="195" spans="1:61" ht="36" x14ac:dyDescent="0.25">
      <c r="A195" s="59">
        <v>180</v>
      </c>
      <c r="B195" s="96" t="s">
        <v>443</v>
      </c>
      <c r="C195" s="84" t="s">
        <v>499</v>
      </c>
      <c r="D195" s="216" t="s">
        <v>500</v>
      </c>
      <c r="E195" s="86" t="s">
        <v>62</v>
      </c>
      <c r="F195" s="64"/>
      <c r="G195" s="64">
        <f t="shared" si="104"/>
        <v>0</v>
      </c>
      <c r="H195" s="183">
        <v>77.17</v>
      </c>
      <c r="I195" s="184">
        <f t="shared" si="119"/>
        <v>0</v>
      </c>
      <c r="J195" s="351">
        <v>20460</v>
      </c>
      <c r="K195" s="68">
        <v>800</v>
      </c>
      <c r="L195" s="67">
        <v>117</v>
      </c>
      <c r="M195" s="99">
        <v>70</v>
      </c>
      <c r="N195" s="99">
        <f t="shared" si="105"/>
        <v>56000</v>
      </c>
      <c r="O195" s="67">
        <v>234</v>
      </c>
      <c r="P195" s="99">
        <v>45</v>
      </c>
      <c r="Q195" s="99">
        <f t="shared" si="106"/>
        <v>36000</v>
      </c>
      <c r="R195" s="98" t="s">
        <v>77</v>
      </c>
      <c r="S195" s="215"/>
      <c r="T195" s="99">
        <f t="shared" si="107"/>
        <v>0</v>
      </c>
      <c r="U195" s="98" t="s">
        <v>77</v>
      </c>
      <c r="V195" s="215"/>
      <c r="W195" s="99">
        <f t="shared" si="108"/>
        <v>0</v>
      </c>
      <c r="X195" s="67">
        <v>193</v>
      </c>
      <c r="Y195" s="99">
        <v>35</v>
      </c>
      <c r="Z195" s="99">
        <f t="shared" si="109"/>
        <v>28000</v>
      </c>
      <c r="AA195" s="98" t="s">
        <v>77</v>
      </c>
      <c r="AB195" s="215"/>
      <c r="AC195" s="99">
        <f t="shared" si="110"/>
        <v>0</v>
      </c>
      <c r="AD195" s="98" t="s">
        <v>77</v>
      </c>
      <c r="AE195" s="215"/>
      <c r="AF195" s="99">
        <f t="shared" si="111"/>
        <v>0</v>
      </c>
      <c r="AG195" s="67">
        <v>273</v>
      </c>
      <c r="AH195" s="99">
        <v>26.1</v>
      </c>
      <c r="AI195" s="99">
        <f t="shared" si="112"/>
        <v>20880</v>
      </c>
      <c r="AJ195" s="67" t="s">
        <v>501</v>
      </c>
      <c r="AK195" s="99">
        <v>41</v>
      </c>
      <c r="AL195" s="248">
        <f t="shared" si="113"/>
        <v>32800</v>
      </c>
      <c r="AM195" s="73">
        <v>180</v>
      </c>
      <c r="AN195" s="74">
        <v>63</v>
      </c>
      <c r="AO195" s="75">
        <f t="shared" si="84"/>
        <v>50400</v>
      </c>
      <c r="AP195" s="73">
        <v>180</v>
      </c>
      <c r="AQ195" s="74">
        <v>300</v>
      </c>
      <c r="AR195" s="92" t="e">
        <f>AQ195*#REF!</f>
        <v>#REF!</v>
      </c>
      <c r="AS195" s="269">
        <v>180</v>
      </c>
      <c r="AT195" s="75">
        <v>60</v>
      </c>
      <c r="AU195" s="75" t="e">
        <f>AT195*#REF!</f>
        <v>#REF!</v>
      </c>
      <c r="AV195" s="73">
        <v>180</v>
      </c>
      <c r="AW195" s="246">
        <v>226.17</v>
      </c>
      <c r="AX195" s="75" t="e">
        <f>AW195*#REF!</f>
        <v>#REF!</v>
      </c>
      <c r="AY195" s="93"/>
      <c r="AZ195" s="77">
        <f t="shared" si="85"/>
        <v>26.1</v>
      </c>
      <c r="BA195" s="77">
        <f t="shared" si="114"/>
        <v>96.252222222222215</v>
      </c>
      <c r="BB195" s="77">
        <f t="shared" si="115"/>
        <v>60</v>
      </c>
      <c r="BC195" s="77">
        <f t="shared" si="116"/>
        <v>300</v>
      </c>
      <c r="BD195" s="88"/>
      <c r="BE195" s="79">
        <f t="shared" si="117"/>
        <v>20880</v>
      </c>
      <c r="BF195" s="80">
        <f t="shared" si="117"/>
        <v>77001.777777777766</v>
      </c>
      <c r="BG195" s="81">
        <f t="shared" si="117"/>
        <v>48000</v>
      </c>
      <c r="BH195" s="342">
        <f t="shared" si="118"/>
        <v>77.167142857142849</v>
      </c>
      <c r="BI195" s="82"/>
    </row>
    <row r="196" spans="1:61" ht="36" x14ac:dyDescent="0.25">
      <c r="A196" s="137">
        <v>181</v>
      </c>
      <c r="B196" s="96" t="s">
        <v>443</v>
      </c>
      <c r="C196" s="84" t="s">
        <v>502</v>
      </c>
      <c r="D196" s="85" t="s">
        <v>503</v>
      </c>
      <c r="E196" s="86" t="s">
        <v>62</v>
      </c>
      <c r="F196" s="64"/>
      <c r="G196" s="64">
        <f t="shared" si="104"/>
        <v>0</v>
      </c>
      <c r="H196" s="183">
        <v>194.4</v>
      </c>
      <c r="I196" s="184">
        <f t="shared" si="119"/>
        <v>0</v>
      </c>
      <c r="J196" s="351">
        <v>20460</v>
      </c>
      <c r="K196" s="68">
        <v>400</v>
      </c>
      <c r="L196" s="98" t="s">
        <v>77</v>
      </c>
      <c r="M196" s="215"/>
      <c r="N196" s="99">
        <f t="shared" si="105"/>
        <v>0</v>
      </c>
      <c r="O196" s="98" t="s">
        <v>77</v>
      </c>
      <c r="P196" s="215"/>
      <c r="Q196" s="99">
        <f t="shared" si="106"/>
        <v>0</v>
      </c>
      <c r="R196" s="98" t="s">
        <v>77</v>
      </c>
      <c r="S196" s="215"/>
      <c r="T196" s="99">
        <f t="shared" si="107"/>
        <v>0</v>
      </c>
      <c r="U196" s="98" t="s">
        <v>77</v>
      </c>
      <c r="V196" s="215"/>
      <c r="W196" s="99">
        <f t="shared" si="108"/>
        <v>0</v>
      </c>
      <c r="X196" s="98" t="s">
        <v>77</v>
      </c>
      <c r="Y196" s="215"/>
      <c r="Z196" s="99">
        <f t="shared" si="109"/>
        <v>0</v>
      </c>
      <c r="AA196" s="98" t="s">
        <v>77</v>
      </c>
      <c r="AB196" s="215"/>
      <c r="AC196" s="99">
        <f t="shared" si="110"/>
        <v>0</v>
      </c>
      <c r="AD196" s="98" t="s">
        <v>77</v>
      </c>
      <c r="AE196" s="215"/>
      <c r="AF196" s="99">
        <f t="shared" si="111"/>
        <v>0</v>
      </c>
      <c r="AG196" s="98" t="s">
        <v>77</v>
      </c>
      <c r="AH196" s="215"/>
      <c r="AI196" s="99">
        <f t="shared" si="112"/>
        <v>0</v>
      </c>
      <c r="AJ196" s="98" t="s">
        <v>77</v>
      </c>
      <c r="AK196" s="215"/>
      <c r="AL196" s="248">
        <f t="shared" si="113"/>
        <v>0</v>
      </c>
      <c r="AM196" s="73">
        <v>181</v>
      </c>
      <c r="AN196" s="74">
        <v>98</v>
      </c>
      <c r="AO196" s="75">
        <f t="shared" si="84"/>
        <v>39200</v>
      </c>
      <c r="AP196" s="73">
        <v>181</v>
      </c>
      <c r="AQ196" s="74">
        <v>300</v>
      </c>
      <c r="AR196" s="92" t="e">
        <f>AQ196*#REF!</f>
        <v>#REF!</v>
      </c>
      <c r="AS196" s="269">
        <v>181</v>
      </c>
      <c r="AT196" s="75">
        <v>75</v>
      </c>
      <c r="AU196" s="75" t="e">
        <f>AT196*#REF!</f>
        <v>#REF!</v>
      </c>
      <c r="AV196" s="73">
        <v>181</v>
      </c>
      <c r="AW196" s="246">
        <v>290.79000000000002</v>
      </c>
      <c r="AX196" s="75" t="e">
        <f>AW196*#REF!</f>
        <v>#REF!</v>
      </c>
      <c r="AY196" s="93"/>
      <c r="AZ196" s="77">
        <f t="shared" si="85"/>
        <v>75</v>
      </c>
      <c r="BA196" s="77">
        <f t="shared" si="114"/>
        <v>190.94749999999999</v>
      </c>
      <c r="BB196" s="77">
        <f t="shared" si="115"/>
        <v>194.39500000000001</v>
      </c>
      <c r="BC196" s="77">
        <f t="shared" si="116"/>
        <v>300</v>
      </c>
      <c r="BD196" s="88"/>
      <c r="BE196" s="79">
        <f t="shared" si="117"/>
        <v>30000</v>
      </c>
      <c r="BF196" s="80">
        <f t="shared" si="117"/>
        <v>76379</v>
      </c>
      <c r="BG196" s="81">
        <f t="shared" si="117"/>
        <v>77758</v>
      </c>
      <c r="BH196" s="342">
        <f t="shared" si="118"/>
        <v>194.39499999999998</v>
      </c>
      <c r="BI196" s="82"/>
    </row>
    <row r="197" spans="1:61" ht="36" x14ac:dyDescent="0.25">
      <c r="A197" s="59">
        <v>182</v>
      </c>
      <c r="B197" s="96" t="s">
        <v>443</v>
      </c>
      <c r="C197" s="84" t="s">
        <v>504</v>
      </c>
      <c r="D197" s="216" t="s">
        <v>505</v>
      </c>
      <c r="E197" s="86" t="s">
        <v>62</v>
      </c>
      <c r="F197" s="64"/>
      <c r="G197" s="64">
        <f t="shared" si="104"/>
        <v>0</v>
      </c>
      <c r="H197" s="183">
        <v>100.02</v>
      </c>
      <c r="I197" s="184">
        <f t="shared" si="119"/>
        <v>0</v>
      </c>
      <c r="J197" s="351">
        <v>20460</v>
      </c>
      <c r="K197" s="68">
        <v>1500</v>
      </c>
      <c r="L197" s="67">
        <v>122</v>
      </c>
      <c r="M197" s="99">
        <v>70</v>
      </c>
      <c r="N197" s="99">
        <f t="shared" si="105"/>
        <v>105000</v>
      </c>
      <c r="O197" s="67">
        <v>232</v>
      </c>
      <c r="P197" s="99">
        <v>65</v>
      </c>
      <c r="Q197" s="99">
        <f t="shared" si="106"/>
        <v>97500</v>
      </c>
      <c r="R197" s="67">
        <v>656</v>
      </c>
      <c r="S197" s="99">
        <v>95</v>
      </c>
      <c r="T197" s="99">
        <f t="shared" si="107"/>
        <v>142500</v>
      </c>
      <c r="U197" s="98" t="s">
        <v>77</v>
      </c>
      <c r="V197" s="215"/>
      <c r="W197" s="99">
        <f t="shared" si="108"/>
        <v>0</v>
      </c>
      <c r="X197" s="67">
        <v>198</v>
      </c>
      <c r="Y197" s="99">
        <v>150</v>
      </c>
      <c r="Z197" s="99">
        <f t="shared" si="109"/>
        <v>225000</v>
      </c>
      <c r="AA197" s="67">
        <v>27</v>
      </c>
      <c r="AB197" s="99">
        <v>90.25</v>
      </c>
      <c r="AC197" s="99">
        <f t="shared" si="110"/>
        <v>135375</v>
      </c>
      <c r="AD197" s="67">
        <v>61</v>
      </c>
      <c r="AE197" s="99">
        <v>96.1</v>
      </c>
      <c r="AF197" s="99">
        <f t="shared" si="111"/>
        <v>144150</v>
      </c>
      <c r="AG197" s="67">
        <v>270</v>
      </c>
      <c r="AH197" s="99">
        <v>25.45</v>
      </c>
      <c r="AI197" s="99">
        <f t="shared" si="112"/>
        <v>38175</v>
      </c>
      <c r="AJ197" s="67" t="s">
        <v>506</v>
      </c>
      <c r="AK197" s="99">
        <v>35</v>
      </c>
      <c r="AL197" s="248">
        <f t="shared" si="113"/>
        <v>52500</v>
      </c>
      <c r="AM197" s="73">
        <v>182</v>
      </c>
      <c r="AN197" s="74">
        <v>105</v>
      </c>
      <c r="AO197" s="75">
        <f t="shared" ref="AO197:AO260" si="120">AN197*K197</f>
        <v>157500</v>
      </c>
      <c r="AP197" s="73">
        <v>182</v>
      </c>
      <c r="AQ197" s="74">
        <v>300</v>
      </c>
      <c r="AR197" s="92" t="e">
        <f>AQ197*#REF!</f>
        <v>#REF!</v>
      </c>
      <c r="AS197" s="269">
        <v>182</v>
      </c>
      <c r="AT197" s="75">
        <v>100</v>
      </c>
      <c r="AU197" s="75" t="e">
        <f>AT197*#REF!</f>
        <v>#REF!</v>
      </c>
      <c r="AV197" s="73">
        <v>182</v>
      </c>
      <c r="AW197" s="246">
        <v>193.86</v>
      </c>
      <c r="AX197" s="75" t="e">
        <f>AW197*#REF!</f>
        <v>#REF!</v>
      </c>
      <c r="AY197" s="93"/>
      <c r="AZ197" s="77">
        <f t="shared" si="85"/>
        <v>25.45</v>
      </c>
      <c r="BA197" s="77">
        <f t="shared" si="114"/>
        <v>110.47166666666665</v>
      </c>
      <c r="BB197" s="77">
        <f t="shared" si="115"/>
        <v>95.55</v>
      </c>
      <c r="BC197" s="77">
        <f t="shared" si="116"/>
        <v>300</v>
      </c>
      <c r="BD197" s="88"/>
      <c r="BE197" s="79">
        <f t="shared" si="117"/>
        <v>38175</v>
      </c>
      <c r="BF197" s="80">
        <f t="shared" si="117"/>
        <v>165707.49999999997</v>
      </c>
      <c r="BG197" s="81">
        <f t="shared" si="117"/>
        <v>143325</v>
      </c>
      <c r="BH197" s="342">
        <f t="shared" si="118"/>
        <v>100.02100000000003</v>
      </c>
      <c r="BI197" s="82"/>
    </row>
    <row r="198" spans="1:61" ht="36" x14ac:dyDescent="0.25">
      <c r="A198" s="137">
        <v>183</v>
      </c>
      <c r="B198" s="96" t="s">
        <v>443</v>
      </c>
      <c r="C198" s="84" t="s">
        <v>507</v>
      </c>
      <c r="D198" s="216" t="s">
        <v>508</v>
      </c>
      <c r="E198" s="86" t="s">
        <v>62</v>
      </c>
      <c r="F198" s="64"/>
      <c r="G198" s="64">
        <f t="shared" si="104"/>
        <v>0</v>
      </c>
      <c r="H198" s="183">
        <v>147.6</v>
      </c>
      <c r="I198" s="184">
        <f t="shared" si="119"/>
        <v>0</v>
      </c>
      <c r="J198" s="351">
        <v>20460</v>
      </c>
      <c r="K198" s="68">
        <v>500</v>
      </c>
      <c r="L198" s="98" t="s">
        <v>77</v>
      </c>
      <c r="M198" s="215"/>
      <c r="N198" s="99">
        <f t="shared" si="105"/>
        <v>0</v>
      </c>
      <c r="O198" s="67">
        <v>233</v>
      </c>
      <c r="P198" s="99">
        <v>65</v>
      </c>
      <c r="Q198" s="99">
        <f t="shared" si="106"/>
        <v>32500</v>
      </c>
      <c r="R198" s="98" t="s">
        <v>77</v>
      </c>
      <c r="S198" s="215"/>
      <c r="T198" s="99">
        <f t="shared" si="107"/>
        <v>0</v>
      </c>
      <c r="U198" s="98" t="s">
        <v>77</v>
      </c>
      <c r="V198" s="215"/>
      <c r="W198" s="99">
        <f t="shared" si="108"/>
        <v>0</v>
      </c>
      <c r="X198" s="98" t="s">
        <v>77</v>
      </c>
      <c r="Y198" s="215"/>
      <c r="Z198" s="99">
        <f t="shared" si="109"/>
        <v>0</v>
      </c>
      <c r="AA198" s="98" t="s">
        <v>77</v>
      </c>
      <c r="AB198" s="215"/>
      <c r="AC198" s="99">
        <f t="shared" si="110"/>
        <v>0</v>
      </c>
      <c r="AD198" s="98" t="s">
        <v>77</v>
      </c>
      <c r="AE198" s="215"/>
      <c r="AF198" s="99">
        <f t="shared" si="111"/>
        <v>0</v>
      </c>
      <c r="AG198" s="98" t="s">
        <v>77</v>
      </c>
      <c r="AH198" s="215"/>
      <c r="AI198" s="99">
        <f t="shared" si="112"/>
        <v>0</v>
      </c>
      <c r="AJ198" s="98" t="s">
        <v>77</v>
      </c>
      <c r="AK198" s="215"/>
      <c r="AL198" s="248">
        <f t="shared" si="113"/>
        <v>0</v>
      </c>
      <c r="AM198" s="73">
        <v>183</v>
      </c>
      <c r="AN198" s="74">
        <v>77</v>
      </c>
      <c r="AO198" s="75">
        <f t="shared" si="120"/>
        <v>38500</v>
      </c>
      <c r="AP198" s="73">
        <v>183</v>
      </c>
      <c r="AQ198" s="74">
        <v>320</v>
      </c>
      <c r="AR198" s="92" t="e">
        <f>AQ198*#REF!</f>
        <v>#REF!</v>
      </c>
      <c r="AS198" s="269">
        <v>183</v>
      </c>
      <c r="AT198" s="75">
        <v>75</v>
      </c>
      <c r="AU198" s="75" t="e">
        <f>AT198*#REF!</f>
        <v>#REF!</v>
      </c>
      <c r="AV198" s="73">
        <v>183</v>
      </c>
      <c r="AW198" s="246">
        <v>290.79000000000002</v>
      </c>
      <c r="AX198" s="75" t="e">
        <f>AW198*#REF!</f>
        <v>#REF!</v>
      </c>
      <c r="AY198" s="93"/>
      <c r="AZ198" s="77">
        <f t="shared" ref="AZ198:AZ261" si="121">MIN(AK198,AH198,AE198,AB198,Y198,V198,S198,P198,M198,AN198,AQ198,AT198,AW198)</f>
        <v>65</v>
      </c>
      <c r="BA198" s="77">
        <f t="shared" si="114"/>
        <v>165.55799999999999</v>
      </c>
      <c r="BB198" s="77">
        <f t="shared" si="115"/>
        <v>77</v>
      </c>
      <c r="BC198" s="77">
        <f t="shared" si="116"/>
        <v>320</v>
      </c>
      <c r="BD198" s="88"/>
      <c r="BE198" s="79">
        <f t="shared" si="117"/>
        <v>32500</v>
      </c>
      <c r="BF198" s="80">
        <f t="shared" si="117"/>
        <v>82779</v>
      </c>
      <c r="BG198" s="81">
        <f t="shared" si="117"/>
        <v>38500</v>
      </c>
      <c r="BH198" s="342">
        <f t="shared" si="118"/>
        <v>147.59666666666666</v>
      </c>
      <c r="BI198" s="82"/>
    </row>
    <row r="199" spans="1:61" ht="24" x14ac:dyDescent="0.25">
      <c r="A199" s="59">
        <v>184</v>
      </c>
      <c r="B199" s="96" t="s">
        <v>443</v>
      </c>
      <c r="C199" s="84" t="s">
        <v>509</v>
      </c>
      <c r="D199" s="216" t="s">
        <v>510</v>
      </c>
      <c r="E199" s="86" t="s">
        <v>62</v>
      </c>
      <c r="F199" s="64"/>
      <c r="G199" s="64">
        <f t="shared" si="104"/>
        <v>0</v>
      </c>
      <c r="H199" s="183">
        <v>330</v>
      </c>
      <c r="I199" s="184">
        <f t="shared" si="119"/>
        <v>0</v>
      </c>
      <c r="J199" s="351">
        <v>20460</v>
      </c>
      <c r="K199" s="68">
        <v>100</v>
      </c>
      <c r="L199" s="98" t="s">
        <v>77</v>
      </c>
      <c r="M199" s="215"/>
      <c r="N199" s="99">
        <f t="shared" si="105"/>
        <v>0</v>
      </c>
      <c r="O199" s="98" t="s">
        <v>77</v>
      </c>
      <c r="P199" s="215"/>
      <c r="Q199" s="99">
        <f t="shared" si="106"/>
        <v>0</v>
      </c>
      <c r="R199" s="98" t="s">
        <v>77</v>
      </c>
      <c r="S199" s="215"/>
      <c r="T199" s="99">
        <f t="shared" si="107"/>
        <v>0</v>
      </c>
      <c r="U199" s="98" t="s">
        <v>77</v>
      </c>
      <c r="V199" s="215"/>
      <c r="W199" s="99">
        <f t="shared" si="108"/>
        <v>0</v>
      </c>
      <c r="X199" s="98" t="s">
        <v>77</v>
      </c>
      <c r="Y199" s="215"/>
      <c r="Z199" s="99">
        <f t="shared" si="109"/>
        <v>0</v>
      </c>
      <c r="AA199" s="98" t="s">
        <v>77</v>
      </c>
      <c r="AB199" s="215"/>
      <c r="AC199" s="99">
        <f t="shared" si="110"/>
        <v>0</v>
      </c>
      <c r="AD199" s="98" t="s">
        <v>77</v>
      </c>
      <c r="AE199" s="215"/>
      <c r="AF199" s="99">
        <f t="shared" si="111"/>
        <v>0</v>
      </c>
      <c r="AG199" s="98" t="s">
        <v>77</v>
      </c>
      <c r="AH199" s="215"/>
      <c r="AI199" s="99">
        <f t="shared" si="112"/>
        <v>0</v>
      </c>
      <c r="AJ199" s="98" t="s">
        <v>77</v>
      </c>
      <c r="AK199" s="215"/>
      <c r="AL199" s="248">
        <f t="shared" si="113"/>
        <v>0</v>
      </c>
      <c r="AM199" s="73">
        <v>184</v>
      </c>
      <c r="AN199" s="74">
        <v>308</v>
      </c>
      <c r="AO199" s="75">
        <f t="shared" si="120"/>
        <v>30800</v>
      </c>
      <c r="AP199" s="73">
        <v>184</v>
      </c>
      <c r="AQ199" s="74">
        <v>340</v>
      </c>
      <c r="AR199" s="92" t="e">
        <f>AQ199*#REF!</f>
        <v>#REF!</v>
      </c>
      <c r="AS199" s="269">
        <v>184</v>
      </c>
      <c r="AT199" s="75">
        <v>320</v>
      </c>
      <c r="AU199" s="75" t="e">
        <f>AT199*#REF!</f>
        <v>#REF!</v>
      </c>
      <c r="AV199" s="73">
        <v>184</v>
      </c>
      <c r="AW199" s="246">
        <v>1615.51</v>
      </c>
      <c r="AX199" s="75" t="e">
        <f>AW199*#REF!</f>
        <v>#REF!</v>
      </c>
      <c r="AY199" s="93"/>
      <c r="AZ199" s="77">
        <f t="shared" si="121"/>
        <v>308</v>
      </c>
      <c r="BA199" s="77">
        <f t="shared" si="114"/>
        <v>645.87750000000005</v>
      </c>
      <c r="BB199" s="77">
        <f t="shared" si="115"/>
        <v>330</v>
      </c>
      <c r="BC199" s="77">
        <f t="shared" si="116"/>
        <v>1615.51</v>
      </c>
      <c r="BD199" s="88"/>
      <c r="BE199" s="79">
        <f t="shared" si="117"/>
        <v>30800</v>
      </c>
      <c r="BF199" s="80">
        <f t="shared" si="117"/>
        <v>64587.750000000007</v>
      </c>
      <c r="BG199" s="81">
        <f t="shared" si="117"/>
        <v>33000</v>
      </c>
      <c r="BH199" s="342">
        <f t="shared" si="118"/>
        <v>330.00000000000011</v>
      </c>
      <c r="BI199" s="82"/>
    </row>
    <row r="200" spans="1:61" ht="36" x14ac:dyDescent="0.25">
      <c r="A200" s="137">
        <v>185</v>
      </c>
      <c r="B200" s="96" t="s">
        <v>443</v>
      </c>
      <c r="C200" s="84" t="s">
        <v>511</v>
      </c>
      <c r="D200" s="85" t="s">
        <v>512</v>
      </c>
      <c r="E200" s="86" t="s">
        <v>62</v>
      </c>
      <c r="F200" s="64"/>
      <c r="G200" s="64">
        <f t="shared" si="104"/>
        <v>0</v>
      </c>
      <c r="H200" s="183">
        <v>94.83</v>
      </c>
      <c r="I200" s="184">
        <f t="shared" si="119"/>
        <v>0</v>
      </c>
      <c r="J200" s="351">
        <v>20460</v>
      </c>
      <c r="K200" s="68">
        <v>550</v>
      </c>
      <c r="L200" s="98" t="s">
        <v>77</v>
      </c>
      <c r="M200" s="215"/>
      <c r="N200" s="99">
        <f t="shared" si="105"/>
        <v>0</v>
      </c>
      <c r="O200" s="67">
        <v>235</v>
      </c>
      <c r="P200" s="99">
        <v>45</v>
      </c>
      <c r="Q200" s="99">
        <f t="shared" si="106"/>
        <v>24750</v>
      </c>
      <c r="R200" s="98" t="s">
        <v>77</v>
      </c>
      <c r="S200" s="215"/>
      <c r="T200" s="99">
        <f t="shared" si="107"/>
        <v>0</v>
      </c>
      <c r="U200" s="98" t="s">
        <v>77</v>
      </c>
      <c r="V200" s="215"/>
      <c r="W200" s="99">
        <f t="shared" si="108"/>
        <v>0</v>
      </c>
      <c r="X200" s="67">
        <v>194</v>
      </c>
      <c r="Y200" s="99">
        <v>80</v>
      </c>
      <c r="Z200" s="99">
        <f t="shared" si="109"/>
        <v>44000</v>
      </c>
      <c r="AA200" s="98" t="s">
        <v>77</v>
      </c>
      <c r="AB200" s="215"/>
      <c r="AC200" s="99">
        <f t="shared" si="110"/>
        <v>0</v>
      </c>
      <c r="AD200" s="98" t="s">
        <v>77</v>
      </c>
      <c r="AE200" s="215"/>
      <c r="AF200" s="99">
        <f t="shared" si="111"/>
        <v>0</v>
      </c>
      <c r="AG200" s="67">
        <v>272</v>
      </c>
      <c r="AH200" s="99">
        <v>42.92</v>
      </c>
      <c r="AI200" s="99">
        <f t="shared" si="112"/>
        <v>23606</v>
      </c>
      <c r="AJ200" s="98" t="s">
        <v>77</v>
      </c>
      <c r="AK200" s="215"/>
      <c r="AL200" s="248">
        <f t="shared" si="113"/>
        <v>0</v>
      </c>
      <c r="AM200" s="73">
        <v>185</v>
      </c>
      <c r="AN200" s="74">
        <v>63</v>
      </c>
      <c r="AO200" s="75">
        <f t="shared" si="120"/>
        <v>34650</v>
      </c>
      <c r="AP200" s="73">
        <v>185</v>
      </c>
      <c r="AQ200" s="74">
        <v>280</v>
      </c>
      <c r="AR200" s="92" t="e">
        <f>AQ200*#REF!</f>
        <v>#REF!</v>
      </c>
      <c r="AS200" s="269">
        <v>185</v>
      </c>
      <c r="AT200" s="75">
        <v>60</v>
      </c>
      <c r="AU200" s="75" t="e">
        <f>AT200*#REF!</f>
        <v>#REF!</v>
      </c>
      <c r="AV200" s="73">
        <v>185</v>
      </c>
      <c r="AW200" s="246">
        <v>226.17</v>
      </c>
      <c r="AX200" s="75" t="e">
        <f>AW200*#REF!</f>
        <v>#REF!</v>
      </c>
      <c r="AY200" s="93"/>
      <c r="AZ200" s="77">
        <f t="shared" si="121"/>
        <v>42.92</v>
      </c>
      <c r="BA200" s="77">
        <f t="shared" si="114"/>
        <v>113.87</v>
      </c>
      <c r="BB200" s="77">
        <f t="shared" si="115"/>
        <v>63</v>
      </c>
      <c r="BC200" s="77">
        <f t="shared" si="116"/>
        <v>280</v>
      </c>
      <c r="BD200" s="88"/>
      <c r="BE200" s="79">
        <f t="shared" si="117"/>
        <v>23606</v>
      </c>
      <c r="BF200" s="80">
        <f t="shared" si="117"/>
        <v>62628.5</v>
      </c>
      <c r="BG200" s="81">
        <f t="shared" si="117"/>
        <v>34650</v>
      </c>
      <c r="BH200" s="342">
        <f t="shared" si="118"/>
        <v>94.834000000000003</v>
      </c>
      <c r="BI200" s="82"/>
    </row>
    <row r="201" spans="1:61" ht="24" x14ac:dyDescent="0.25">
      <c r="A201" s="59">
        <v>186</v>
      </c>
      <c r="B201" s="96" t="s">
        <v>443</v>
      </c>
      <c r="C201" s="84" t="s">
        <v>513</v>
      </c>
      <c r="D201" s="216" t="s">
        <v>514</v>
      </c>
      <c r="E201" s="86" t="s">
        <v>62</v>
      </c>
      <c r="F201" s="64"/>
      <c r="G201" s="64">
        <f t="shared" ref="G201:G226" si="122">SUM(F201:F201)</f>
        <v>0</v>
      </c>
      <c r="H201" s="183">
        <v>93.29</v>
      </c>
      <c r="I201" s="184">
        <f t="shared" si="119"/>
        <v>0</v>
      </c>
      <c r="J201" s="351">
        <v>20460</v>
      </c>
      <c r="K201" s="68">
        <v>350</v>
      </c>
      <c r="L201" s="67">
        <v>118</v>
      </c>
      <c r="M201" s="99">
        <v>55</v>
      </c>
      <c r="N201" s="99">
        <f t="shared" si="105"/>
        <v>19250</v>
      </c>
      <c r="O201" s="67">
        <v>235</v>
      </c>
      <c r="P201" s="99">
        <v>45</v>
      </c>
      <c r="Q201" s="99">
        <f t="shared" si="106"/>
        <v>15750</v>
      </c>
      <c r="R201" s="98" t="s">
        <v>77</v>
      </c>
      <c r="S201" s="215"/>
      <c r="T201" s="99">
        <f t="shared" si="107"/>
        <v>0</v>
      </c>
      <c r="U201" s="67" t="s">
        <v>515</v>
      </c>
      <c r="V201" s="99">
        <v>30</v>
      </c>
      <c r="W201" s="99">
        <f t="shared" si="108"/>
        <v>10500</v>
      </c>
      <c r="X201" s="67">
        <v>194</v>
      </c>
      <c r="Y201" s="99">
        <v>80</v>
      </c>
      <c r="Z201" s="99">
        <f t="shared" si="109"/>
        <v>28000</v>
      </c>
      <c r="AA201" s="98" t="s">
        <v>77</v>
      </c>
      <c r="AB201" s="215"/>
      <c r="AC201" s="99">
        <f t="shared" si="110"/>
        <v>0</v>
      </c>
      <c r="AD201" s="98" t="s">
        <v>77</v>
      </c>
      <c r="AE201" s="215"/>
      <c r="AF201" s="99">
        <f t="shared" si="111"/>
        <v>0</v>
      </c>
      <c r="AG201" s="98" t="s">
        <v>77</v>
      </c>
      <c r="AH201" s="215"/>
      <c r="AI201" s="99">
        <f t="shared" si="112"/>
        <v>0</v>
      </c>
      <c r="AJ201" s="67" t="s">
        <v>501</v>
      </c>
      <c r="AK201" s="99">
        <v>41</v>
      </c>
      <c r="AL201" s="248">
        <f t="shared" si="113"/>
        <v>14350</v>
      </c>
      <c r="AM201" s="73">
        <v>186</v>
      </c>
      <c r="AN201" s="74">
        <v>77</v>
      </c>
      <c r="AO201" s="75">
        <f t="shared" si="120"/>
        <v>26950</v>
      </c>
      <c r="AP201" s="73">
        <v>186</v>
      </c>
      <c r="AQ201" s="74">
        <v>280</v>
      </c>
      <c r="AR201" s="92" t="e">
        <f>AQ201*#REF!</f>
        <v>#REF!</v>
      </c>
      <c r="AS201" s="269">
        <v>186</v>
      </c>
      <c r="AT201" s="75">
        <v>75</v>
      </c>
      <c r="AU201" s="75" t="e">
        <f>AT201*#REF!</f>
        <v>#REF!</v>
      </c>
      <c r="AV201" s="73">
        <v>186</v>
      </c>
      <c r="AW201" s="246">
        <v>290.79000000000002</v>
      </c>
      <c r="AX201" s="75" t="e">
        <f>AW201*#REF!</f>
        <v>#REF!</v>
      </c>
      <c r="AY201" s="93"/>
      <c r="AZ201" s="77">
        <f t="shared" si="121"/>
        <v>30</v>
      </c>
      <c r="BA201" s="77">
        <f t="shared" si="114"/>
        <v>108.19888888888889</v>
      </c>
      <c r="BB201" s="77">
        <f t="shared" si="115"/>
        <v>75</v>
      </c>
      <c r="BC201" s="77">
        <f t="shared" si="116"/>
        <v>290.79000000000002</v>
      </c>
      <c r="BD201" s="88"/>
      <c r="BE201" s="79">
        <f t="shared" ref="BE201:BG226" si="123">AZ201*$K201</f>
        <v>10500</v>
      </c>
      <c r="BF201" s="80">
        <f t="shared" si="123"/>
        <v>37869.611111111109</v>
      </c>
      <c r="BG201" s="81">
        <f t="shared" si="123"/>
        <v>26250</v>
      </c>
      <c r="BH201" s="342">
        <f t="shared" si="118"/>
        <v>93.285714285714292</v>
      </c>
      <c r="BI201" s="82"/>
    </row>
    <row r="202" spans="1:61" ht="24" x14ac:dyDescent="0.25">
      <c r="A202" s="137">
        <v>187</v>
      </c>
      <c r="B202" s="96" t="s">
        <v>443</v>
      </c>
      <c r="C202" s="84" t="s">
        <v>516</v>
      </c>
      <c r="D202" s="216" t="s">
        <v>517</v>
      </c>
      <c r="E202" s="86" t="s">
        <v>62</v>
      </c>
      <c r="F202" s="64"/>
      <c r="G202" s="64">
        <f t="shared" si="122"/>
        <v>0</v>
      </c>
      <c r="H202" s="183">
        <v>197.9</v>
      </c>
      <c r="I202" s="184">
        <f t="shared" si="119"/>
        <v>0</v>
      </c>
      <c r="J202" s="351">
        <v>20460</v>
      </c>
      <c r="K202" s="68">
        <v>350</v>
      </c>
      <c r="L202" s="98" t="s">
        <v>77</v>
      </c>
      <c r="M202" s="215"/>
      <c r="N202" s="99">
        <f t="shared" si="105"/>
        <v>0</v>
      </c>
      <c r="O202" s="98" t="s">
        <v>77</v>
      </c>
      <c r="P202" s="215"/>
      <c r="Q202" s="99">
        <f t="shared" si="106"/>
        <v>0</v>
      </c>
      <c r="R202" s="98" t="s">
        <v>77</v>
      </c>
      <c r="S202" s="215"/>
      <c r="T202" s="99">
        <f t="shared" si="107"/>
        <v>0</v>
      </c>
      <c r="U202" s="98" t="s">
        <v>77</v>
      </c>
      <c r="V202" s="215"/>
      <c r="W202" s="99">
        <f t="shared" si="108"/>
        <v>0</v>
      </c>
      <c r="X202" s="98" t="s">
        <v>77</v>
      </c>
      <c r="Y202" s="215"/>
      <c r="Z202" s="99">
        <f t="shared" si="109"/>
        <v>0</v>
      </c>
      <c r="AA202" s="98" t="s">
        <v>77</v>
      </c>
      <c r="AB202" s="215"/>
      <c r="AC202" s="99">
        <f t="shared" si="110"/>
        <v>0</v>
      </c>
      <c r="AD202" s="98" t="s">
        <v>77</v>
      </c>
      <c r="AE202" s="215"/>
      <c r="AF202" s="99">
        <f t="shared" si="111"/>
        <v>0</v>
      </c>
      <c r="AG202" s="98" t="s">
        <v>77</v>
      </c>
      <c r="AH202" s="215"/>
      <c r="AI202" s="99">
        <f t="shared" si="112"/>
        <v>0</v>
      </c>
      <c r="AJ202" s="98" t="s">
        <v>77</v>
      </c>
      <c r="AK202" s="215"/>
      <c r="AL202" s="248">
        <f t="shared" si="113"/>
        <v>0</v>
      </c>
      <c r="AM202" s="73">
        <v>187</v>
      </c>
      <c r="AN202" s="74">
        <v>105</v>
      </c>
      <c r="AO202" s="75">
        <f t="shared" si="120"/>
        <v>36750</v>
      </c>
      <c r="AP202" s="73">
        <v>187</v>
      </c>
      <c r="AQ202" s="74">
        <v>300</v>
      </c>
      <c r="AR202" s="92" t="e">
        <f>AQ202*#REF!</f>
        <v>#REF!</v>
      </c>
      <c r="AS202" s="269">
        <v>187</v>
      </c>
      <c r="AT202" s="75">
        <v>100</v>
      </c>
      <c r="AU202" s="75" t="e">
        <f>AT202*#REF!</f>
        <v>#REF!</v>
      </c>
      <c r="AV202" s="73">
        <v>187</v>
      </c>
      <c r="AW202" s="246">
        <v>290.79000000000002</v>
      </c>
      <c r="AX202" s="75" t="e">
        <f>AW202*#REF!</f>
        <v>#REF!</v>
      </c>
      <c r="AY202" s="93"/>
      <c r="AZ202" s="77">
        <f t="shared" si="121"/>
        <v>100</v>
      </c>
      <c r="BA202" s="77">
        <f t="shared" si="114"/>
        <v>198.94749999999999</v>
      </c>
      <c r="BB202" s="77">
        <f t="shared" si="115"/>
        <v>197.89500000000001</v>
      </c>
      <c r="BC202" s="77">
        <f t="shared" si="116"/>
        <v>300</v>
      </c>
      <c r="BD202" s="88"/>
      <c r="BE202" s="79">
        <f t="shared" si="123"/>
        <v>35000</v>
      </c>
      <c r="BF202" s="80">
        <f t="shared" si="123"/>
        <v>69631.625</v>
      </c>
      <c r="BG202" s="81">
        <f t="shared" si="123"/>
        <v>69263.25</v>
      </c>
      <c r="BH202" s="342">
        <f t="shared" si="118"/>
        <v>197.89499999999998</v>
      </c>
      <c r="BI202" s="82"/>
    </row>
    <row r="203" spans="1:61" ht="36" x14ac:dyDescent="0.25">
      <c r="A203" s="59">
        <v>188</v>
      </c>
      <c r="B203" s="96" t="s">
        <v>443</v>
      </c>
      <c r="C203" s="84" t="s">
        <v>518</v>
      </c>
      <c r="D203" s="216" t="s">
        <v>519</v>
      </c>
      <c r="E203" s="86" t="s">
        <v>62</v>
      </c>
      <c r="F203" s="64"/>
      <c r="G203" s="64">
        <f t="shared" si="122"/>
        <v>0</v>
      </c>
      <c r="H203" s="183">
        <v>174.33</v>
      </c>
      <c r="I203" s="184">
        <f t="shared" si="119"/>
        <v>0</v>
      </c>
      <c r="J203" s="351">
        <v>20460</v>
      </c>
      <c r="K203" s="68">
        <v>350</v>
      </c>
      <c r="L203" s="98" t="s">
        <v>77</v>
      </c>
      <c r="M203" s="215"/>
      <c r="N203" s="99">
        <f t="shared" si="105"/>
        <v>0</v>
      </c>
      <c r="O203" s="98" t="s">
        <v>77</v>
      </c>
      <c r="P203" s="215"/>
      <c r="Q203" s="99">
        <f t="shared" si="106"/>
        <v>0</v>
      </c>
      <c r="R203" s="98" t="s">
        <v>77</v>
      </c>
      <c r="S203" s="215"/>
      <c r="T203" s="99">
        <f t="shared" si="107"/>
        <v>0</v>
      </c>
      <c r="U203" s="98" t="s">
        <v>77</v>
      </c>
      <c r="V203" s="215"/>
      <c r="W203" s="99">
        <f t="shared" si="108"/>
        <v>0</v>
      </c>
      <c r="X203" s="98" t="s">
        <v>77</v>
      </c>
      <c r="Y203" s="215"/>
      <c r="Z203" s="99">
        <f t="shared" si="109"/>
        <v>0</v>
      </c>
      <c r="AA203" s="98" t="s">
        <v>77</v>
      </c>
      <c r="AB203" s="215"/>
      <c r="AC203" s="99">
        <f t="shared" si="110"/>
        <v>0</v>
      </c>
      <c r="AD203" s="98" t="s">
        <v>77</v>
      </c>
      <c r="AE203" s="215"/>
      <c r="AF203" s="99">
        <f t="shared" si="111"/>
        <v>0</v>
      </c>
      <c r="AG203" s="67">
        <v>269</v>
      </c>
      <c r="AH203" s="99">
        <v>89.9</v>
      </c>
      <c r="AI203" s="99">
        <f t="shared" si="112"/>
        <v>31465.000000000004</v>
      </c>
      <c r="AJ203" s="98" t="s">
        <v>77</v>
      </c>
      <c r="AK203" s="215"/>
      <c r="AL203" s="248">
        <f t="shared" si="113"/>
        <v>0</v>
      </c>
      <c r="AM203" s="73">
        <v>188</v>
      </c>
      <c r="AN203" s="74">
        <v>133</v>
      </c>
      <c r="AO203" s="75">
        <f t="shared" si="120"/>
        <v>46550</v>
      </c>
      <c r="AP203" s="73">
        <v>188</v>
      </c>
      <c r="AQ203" s="74">
        <v>270</v>
      </c>
      <c r="AR203" s="92" t="e">
        <f>AQ203*#REF!</f>
        <v>#REF!</v>
      </c>
      <c r="AS203" s="269">
        <v>188</v>
      </c>
      <c r="AT203" s="75">
        <v>120</v>
      </c>
      <c r="AU203" s="75" t="e">
        <f>AT203*#REF!</f>
        <v>#REF!</v>
      </c>
      <c r="AV203" s="73">
        <v>188</v>
      </c>
      <c r="AW203" s="246">
        <v>565.42999999999995</v>
      </c>
      <c r="AX203" s="75" t="e">
        <f>AW203*#REF!</f>
        <v>#REF!</v>
      </c>
      <c r="AY203" s="93"/>
      <c r="AZ203" s="77">
        <f t="shared" si="121"/>
        <v>89.9</v>
      </c>
      <c r="BA203" s="77">
        <f t="shared" si="114"/>
        <v>235.666</v>
      </c>
      <c r="BB203" s="77">
        <f t="shared" si="115"/>
        <v>133</v>
      </c>
      <c r="BC203" s="77">
        <f t="shared" si="116"/>
        <v>565.42999999999995</v>
      </c>
      <c r="BD203" s="88"/>
      <c r="BE203" s="79">
        <f t="shared" si="123"/>
        <v>31465.000000000004</v>
      </c>
      <c r="BF203" s="80">
        <f t="shared" si="123"/>
        <v>82483.100000000006</v>
      </c>
      <c r="BG203" s="81">
        <f t="shared" si="123"/>
        <v>46550</v>
      </c>
      <c r="BH203" s="342">
        <f t="shared" si="118"/>
        <v>174.33333333333334</v>
      </c>
      <c r="BI203" s="82"/>
    </row>
    <row r="204" spans="1:61" ht="36" x14ac:dyDescent="0.25">
      <c r="A204" s="137">
        <v>189</v>
      </c>
      <c r="B204" s="96" t="s">
        <v>443</v>
      </c>
      <c r="C204" s="84" t="s">
        <v>520</v>
      </c>
      <c r="D204" s="85" t="s">
        <v>521</v>
      </c>
      <c r="E204" s="86" t="s">
        <v>62</v>
      </c>
      <c r="F204" s="64"/>
      <c r="G204" s="64">
        <f t="shared" si="122"/>
        <v>0</v>
      </c>
      <c r="H204" s="183">
        <v>220.5</v>
      </c>
      <c r="I204" s="184">
        <f t="shared" si="119"/>
        <v>0</v>
      </c>
      <c r="J204" s="351">
        <v>20460</v>
      </c>
      <c r="K204" s="68">
        <v>350</v>
      </c>
      <c r="L204" s="98" t="s">
        <v>77</v>
      </c>
      <c r="M204" s="215"/>
      <c r="N204" s="99">
        <f t="shared" si="105"/>
        <v>0</v>
      </c>
      <c r="O204" s="98" t="s">
        <v>77</v>
      </c>
      <c r="P204" s="215"/>
      <c r="Q204" s="99">
        <f t="shared" si="106"/>
        <v>0</v>
      </c>
      <c r="R204" s="98" t="s">
        <v>77</v>
      </c>
      <c r="S204" s="215"/>
      <c r="T204" s="99">
        <f t="shared" si="107"/>
        <v>0</v>
      </c>
      <c r="U204" s="98" t="s">
        <v>77</v>
      </c>
      <c r="V204" s="215"/>
      <c r="W204" s="99">
        <f t="shared" si="108"/>
        <v>0</v>
      </c>
      <c r="X204" s="98" t="s">
        <v>77</v>
      </c>
      <c r="Y204" s="215"/>
      <c r="Z204" s="99">
        <f t="shared" si="109"/>
        <v>0</v>
      </c>
      <c r="AA204" s="98" t="s">
        <v>77</v>
      </c>
      <c r="AB204" s="215"/>
      <c r="AC204" s="99">
        <f t="shared" si="110"/>
        <v>0</v>
      </c>
      <c r="AD204" s="98" t="s">
        <v>77</v>
      </c>
      <c r="AE204" s="215"/>
      <c r="AF204" s="99">
        <f t="shared" si="111"/>
        <v>0</v>
      </c>
      <c r="AG204" s="98" t="s">
        <v>77</v>
      </c>
      <c r="AH204" s="215"/>
      <c r="AI204" s="99">
        <f t="shared" si="112"/>
        <v>0</v>
      </c>
      <c r="AJ204" s="98" t="s">
        <v>77</v>
      </c>
      <c r="AK204" s="215"/>
      <c r="AL204" s="248">
        <f t="shared" si="113"/>
        <v>0</v>
      </c>
      <c r="AM204" s="73">
        <v>189</v>
      </c>
      <c r="AN204" s="74">
        <v>161</v>
      </c>
      <c r="AO204" s="75">
        <f t="shared" si="120"/>
        <v>56350</v>
      </c>
      <c r="AP204" s="73">
        <v>189</v>
      </c>
      <c r="AQ204" s="74">
        <v>280</v>
      </c>
      <c r="AR204" s="92" t="e">
        <f>AQ204*#REF!</f>
        <v>#REF!</v>
      </c>
      <c r="AS204" s="269">
        <v>189</v>
      </c>
      <c r="AT204" s="75">
        <v>135</v>
      </c>
      <c r="AU204" s="75" t="e">
        <f>AT204*#REF!</f>
        <v>#REF!</v>
      </c>
      <c r="AV204" s="73">
        <v>189</v>
      </c>
      <c r="AW204" s="246">
        <v>726.98</v>
      </c>
      <c r="AX204" s="75" t="e">
        <f>AW204*#REF!</f>
        <v>#REF!</v>
      </c>
      <c r="AY204" s="93"/>
      <c r="AZ204" s="77">
        <f t="shared" si="121"/>
        <v>135</v>
      </c>
      <c r="BA204" s="77">
        <f t="shared" si="114"/>
        <v>325.745</v>
      </c>
      <c r="BB204" s="77">
        <f t="shared" si="115"/>
        <v>220.5</v>
      </c>
      <c r="BC204" s="77">
        <f t="shared" si="116"/>
        <v>726.98</v>
      </c>
      <c r="BD204" s="88"/>
      <c r="BE204" s="79">
        <f t="shared" si="123"/>
        <v>47250</v>
      </c>
      <c r="BF204" s="80">
        <f t="shared" si="123"/>
        <v>114010.75</v>
      </c>
      <c r="BG204" s="81">
        <f t="shared" si="123"/>
        <v>77175</v>
      </c>
      <c r="BH204" s="342">
        <f t="shared" si="118"/>
        <v>220.5</v>
      </c>
      <c r="BI204" s="82"/>
    </row>
    <row r="205" spans="1:61" ht="36" x14ac:dyDescent="0.25">
      <c r="A205" s="59">
        <v>190</v>
      </c>
      <c r="B205" s="96" t="s">
        <v>443</v>
      </c>
      <c r="C205" s="84" t="s">
        <v>522</v>
      </c>
      <c r="D205" s="216" t="s">
        <v>523</v>
      </c>
      <c r="E205" s="86" t="s">
        <v>62</v>
      </c>
      <c r="F205" s="64"/>
      <c r="G205" s="64">
        <f t="shared" si="122"/>
        <v>0</v>
      </c>
      <c r="H205" s="183">
        <v>138.09</v>
      </c>
      <c r="I205" s="184">
        <f t="shared" si="119"/>
        <v>0</v>
      </c>
      <c r="J205" s="351">
        <v>20460</v>
      </c>
      <c r="K205" s="68">
        <v>30</v>
      </c>
      <c r="L205" s="98" t="s">
        <v>77</v>
      </c>
      <c r="M205" s="215"/>
      <c r="N205" s="99">
        <f t="shared" si="105"/>
        <v>0</v>
      </c>
      <c r="O205" s="98" t="s">
        <v>77</v>
      </c>
      <c r="P205" s="215"/>
      <c r="Q205" s="99">
        <f t="shared" si="106"/>
        <v>0</v>
      </c>
      <c r="R205" s="98" t="s">
        <v>77</v>
      </c>
      <c r="S205" s="215"/>
      <c r="T205" s="99">
        <f t="shared" si="107"/>
        <v>0</v>
      </c>
      <c r="U205" s="98" t="s">
        <v>77</v>
      </c>
      <c r="V205" s="215"/>
      <c r="W205" s="99">
        <f t="shared" si="108"/>
        <v>0</v>
      </c>
      <c r="X205" s="98" t="s">
        <v>77</v>
      </c>
      <c r="Y205" s="215"/>
      <c r="Z205" s="99">
        <f t="shared" si="109"/>
        <v>0</v>
      </c>
      <c r="AA205" s="98" t="s">
        <v>77</v>
      </c>
      <c r="AB205" s="215"/>
      <c r="AC205" s="99">
        <f t="shared" si="110"/>
        <v>0</v>
      </c>
      <c r="AD205" s="98" t="s">
        <v>77</v>
      </c>
      <c r="AE205" s="215"/>
      <c r="AF205" s="99">
        <f t="shared" si="111"/>
        <v>0</v>
      </c>
      <c r="AG205" s="98" t="s">
        <v>77</v>
      </c>
      <c r="AH205" s="215"/>
      <c r="AI205" s="99">
        <f t="shared" si="112"/>
        <v>0</v>
      </c>
      <c r="AJ205" s="98" t="s">
        <v>77</v>
      </c>
      <c r="AK205" s="215"/>
      <c r="AL205" s="248">
        <f t="shared" si="113"/>
        <v>0</v>
      </c>
      <c r="AM205" s="73">
        <v>190</v>
      </c>
      <c r="AN205" s="74">
        <v>49</v>
      </c>
      <c r="AO205" s="75">
        <f t="shared" si="120"/>
        <v>1470</v>
      </c>
      <c r="AP205" s="73">
        <v>190</v>
      </c>
      <c r="AQ205" s="74">
        <v>250</v>
      </c>
      <c r="AR205" s="92" t="e">
        <f>AQ205*#REF!</f>
        <v>#REF!</v>
      </c>
      <c r="AS205" s="269">
        <v>190</v>
      </c>
      <c r="AT205" s="75">
        <v>50</v>
      </c>
      <c r="AU205" s="75" t="e">
        <f>AT205*#REF!</f>
        <v>#REF!</v>
      </c>
      <c r="AV205" s="73">
        <v>190</v>
      </c>
      <c r="AW205" s="246">
        <v>226.17</v>
      </c>
      <c r="AX205" s="75" t="e">
        <f>AW205*#REF!</f>
        <v>#REF!</v>
      </c>
      <c r="AY205" s="93"/>
      <c r="AZ205" s="77">
        <f t="shared" si="121"/>
        <v>49</v>
      </c>
      <c r="BA205" s="77">
        <f t="shared" si="114"/>
        <v>143.79249999999999</v>
      </c>
      <c r="BB205" s="77">
        <f t="shared" si="115"/>
        <v>138.08499999999998</v>
      </c>
      <c r="BC205" s="77">
        <f t="shared" si="116"/>
        <v>250</v>
      </c>
      <c r="BD205" s="88"/>
      <c r="BE205" s="79">
        <f t="shared" si="123"/>
        <v>1470</v>
      </c>
      <c r="BF205" s="80">
        <f t="shared" si="123"/>
        <v>4313.7749999999996</v>
      </c>
      <c r="BG205" s="81">
        <f t="shared" si="123"/>
        <v>4142.5499999999993</v>
      </c>
      <c r="BH205" s="342">
        <f t="shared" si="118"/>
        <v>138.08499999999998</v>
      </c>
      <c r="BI205" s="82"/>
    </row>
    <row r="206" spans="1:61" ht="60" x14ac:dyDescent="0.25">
      <c r="A206" s="137">
        <v>191</v>
      </c>
      <c r="B206" s="96" t="s">
        <v>443</v>
      </c>
      <c r="C206" s="97" t="s">
        <v>524</v>
      </c>
      <c r="D206" s="216" t="s">
        <v>525</v>
      </c>
      <c r="E206" s="86" t="s">
        <v>62</v>
      </c>
      <c r="F206" s="64"/>
      <c r="G206" s="64">
        <f t="shared" si="122"/>
        <v>0</v>
      </c>
      <c r="H206" s="183">
        <v>426</v>
      </c>
      <c r="I206" s="184">
        <f t="shared" si="119"/>
        <v>0</v>
      </c>
      <c r="J206" s="351">
        <v>20460</v>
      </c>
      <c r="K206" s="68">
        <v>60</v>
      </c>
      <c r="L206" s="98" t="s">
        <v>77</v>
      </c>
      <c r="M206" s="215"/>
      <c r="N206" s="99">
        <f t="shared" si="105"/>
        <v>0</v>
      </c>
      <c r="O206" s="98" t="s">
        <v>77</v>
      </c>
      <c r="P206" s="215"/>
      <c r="Q206" s="99">
        <f t="shared" si="106"/>
        <v>0</v>
      </c>
      <c r="R206" s="98" t="s">
        <v>77</v>
      </c>
      <c r="S206" s="215"/>
      <c r="T206" s="99">
        <f t="shared" si="107"/>
        <v>0</v>
      </c>
      <c r="U206" s="98" t="s">
        <v>77</v>
      </c>
      <c r="V206" s="215"/>
      <c r="W206" s="99">
        <f t="shared" si="108"/>
        <v>0</v>
      </c>
      <c r="X206" s="98" t="s">
        <v>77</v>
      </c>
      <c r="Y206" s="215"/>
      <c r="Z206" s="99">
        <f t="shared" si="109"/>
        <v>0</v>
      </c>
      <c r="AA206" s="98" t="s">
        <v>77</v>
      </c>
      <c r="AB206" s="215"/>
      <c r="AC206" s="99">
        <f t="shared" si="110"/>
        <v>0</v>
      </c>
      <c r="AD206" s="98" t="s">
        <v>77</v>
      </c>
      <c r="AE206" s="215"/>
      <c r="AF206" s="99">
        <f t="shared" si="111"/>
        <v>0</v>
      </c>
      <c r="AG206" s="98" t="s">
        <v>77</v>
      </c>
      <c r="AH206" s="215"/>
      <c r="AI206" s="99">
        <f t="shared" si="112"/>
        <v>0</v>
      </c>
      <c r="AJ206" s="98" t="s">
        <v>77</v>
      </c>
      <c r="AK206" s="215"/>
      <c r="AL206" s="248">
        <f t="shared" si="113"/>
        <v>0</v>
      </c>
      <c r="AM206" s="73">
        <v>191</v>
      </c>
      <c r="AN206" s="74">
        <v>252</v>
      </c>
      <c r="AO206" s="75">
        <f t="shared" si="120"/>
        <v>15120</v>
      </c>
      <c r="AP206" s="73">
        <v>191</v>
      </c>
      <c r="AQ206" s="74">
        <v>600</v>
      </c>
      <c r="AR206" s="92" t="e">
        <f>AQ206*#REF!</f>
        <v>#REF!</v>
      </c>
      <c r="AS206" s="269">
        <v>191</v>
      </c>
      <c r="AT206" s="75">
        <v>250</v>
      </c>
      <c r="AU206" s="75" t="e">
        <f>AT206*#REF!</f>
        <v>#REF!</v>
      </c>
      <c r="AV206" s="73">
        <v>191</v>
      </c>
      <c r="AW206" s="246">
        <v>613.89</v>
      </c>
      <c r="AX206" s="75" t="e">
        <f>AW206*#REF!</f>
        <v>#REF!</v>
      </c>
      <c r="AY206" s="93"/>
      <c r="AZ206" s="77">
        <f t="shared" si="121"/>
        <v>250</v>
      </c>
      <c r="BA206" s="77">
        <f t="shared" si="114"/>
        <v>428.97249999999997</v>
      </c>
      <c r="BB206" s="77">
        <f t="shared" si="115"/>
        <v>426</v>
      </c>
      <c r="BC206" s="77">
        <f t="shared" si="116"/>
        <v>613.89</v>
      </c>
      <c r="BD206" s="88"/>
      <c r="BE206" s="79">
        <f t="shared" si="123"/>
        <v>15000</v>
      </c>
      <c r="BF206" s="80">
        <f t="shared" si="123"/>
        <v>25738.35</v>
      </c>
      <c r="BG206" s="81">
        <f t="shared" si="123"/>
        <v>25560</v>
      </c>
      <c r="BH206" s="342">
        <f t="shared" si="118"/>
        <v>426</v>
      </c>
      <c r="BI206" s="82"/>
    </row>
    <row r="207" spans="1:61" ht="60" x14ac:dyDescent="0.25">
      <c r="A207" s="59">
        <v>192</v>
      </c>
      <c r="B207" s="96" t="s">
        <v>443</v>
      </c>
      <c r="C207" s="84" t="s">
        <v>526</v>
      </c>
      <c r="D207" s="216" t="s">
        <v>527</v>
      </c>
      <c r="E207" s="86" t="s">
        <v>62</v>
      </c>
      <c r="F207" s="64"/>
      <c r="G207" s="64">
        <f t="shared" si="122"/>
        <v>0</v>
      </c>
      <c r="H207" s="183">
        <v>24.8</v>
      </c>
      <c r="I207" s="184">
        <f t="shared" si="119"/>
        <v>0</v>
      </c>
      <c r="J207" s="351">
        <v>20460</v>
      </c>
      <c r="K207" s="68">
        <v>625</v>
      </c>
      <c r="L207" s="98" t="s">
        <v>77</v>
      </c>
      <c r="M207" s="215"/>
      <c r="N207" s="99">
        <f t="shared" si="105"/>
        <v>0</v>
      </c>
      <c r="O207" s="67">
        <v>238</v>
      </c>
      <c r="P207" s="99">
        <v>9</v>
      </c>
      <c r="Q207" s="99">
        <f t="shared" si="106"/>
        <v>5625</v>
      </c>
      <c r="R207" s="98" t="s">
        <v>77</v>
      </c>
      <c r="S207" s="215"/>
      <c r="T207" s="99">
        <f t="shared" si="107"/>
        <v>0</v>
      </c>
      <c r="U207" s="98" t="s">
        <v>77</v>
      </c>
      <c r="V207" s="215"/>
      <c r="W207" s="99">
        <f t="shared" si="108"/>
        <v>0</v>
      </c>
      <c r="X207" s="98" t="s">
        <v>77</v>
      </c>
      <c r="Y207" s="215"/>
      <c r="Z207" s="99">
        <f t="shared" si="109"/>
        <v>0</v>
      </c>
      <c r="AA207" s="98" t="s">
        <v>77</v>
      </c>
      <c r="AB207" s="215"/>
      <c r="AC207" s="99">
        <f t="shared" si="110"/>
        <v>0</v>
      </c>
      <c r="AD207" s="98" t="s">
        <v>77</v>
      </c>
      <c r="AE207" s="215"/>
      <c r="AF207" s="99">
        <f t="shared" si="111"/>
        <v>0</v>
      </c>
      <c r="AG207" s="67">
        <v>258</v>
      </c>
      <c r="AH207" s="99">
        <v>2.3199999999999998</v>
      </c>
      <c r="AI207" s="99">
        <f t="shared" si="112"/>
        <v>1450</v>
      </c>
      <c r="AJ207" s="98" t="s">
        <v>77</v>
      </c>
      <c r="AK207" s="215"/>
      <c r="AL207" s="248">
        <f t="shared" si="113"/>
        <v>0</v>
      </c>
      <c r="AM207" s="73">
        <v>192</v>
      </c>
      <c r="AN207" s="74">
        <v>25.2</v>
      </c>
      <c r="AO207" s="75">
        <f t="shared" si="120"/>
        <v>15750</v>
      </c>
      <c r="AP207" s="73">
        <v>192</v>
      </c>
      <c r="AQ207" s="74">
        <v>40</v>
      </c>
      <c r="AR207" s="92" t="e">
        <f>AQ207*#REF!</f>
        <v>#REF!</v>
      </c>
      <c r="AS207" s="269">
        <v>192</v>
      </c>
      <c r="AT207" s="75">
        <v>25</v>
      </c>
      <c r="AU207" s="75" t="e">
        <f>AT207*#REF!</f>
        <v>#REF!</v>
      </c>
      <c r="AV207" s="73">
        <v>192</v>
      </c>
      <c r="AW207" s="246">
        <v>80.78</v>
      </c>
      <c r="AX207" s="75" t="e">
        <f>AW207*#REF!</f>
        <v>#REF!</v>
      </c>
      <c r="AY207" s="93"/>
      <c r="AZ207" s="77">
        <f t="shared" si="121"/>
        <v>2.3199999999999998</v>
      </c>
      <c r="BA207" s="77">
        <f t="shared" si="114"/>
        <v>30.383333333333336</v>
      </c>
      <c r="BB207" s="77">
        <f t="shared" si="115"/>
        <v>25.1</v>
      </c>
      <c r="BC207" s="77">
        <f t="shared" si="116"/>
        <v>80.78</v>
      </c>
      <c r="BD207" s="88"/>
      <c r="BE207" s="79">
        <f t="shared" si="123"/>
        <v>1450</v>
      </c>
      <c r="BF207" s="80">
        <f t="shared" si="123"/>
        <v>18989.583333333336</v>
      </c>
      <c r="BG207" s="81">
        <f t="shared" si="123"/>
        <v>15687.5</v>
      </c>
      <c r="BH207" s="342">
        <f t="shared" si="118"/>
        <v>24.800000000000004</v>
      </c>
      <c r="BI207" s="82"/>
    </row>
    <row r="208" spans="1:61" ht="48" x14ac:dyDescent="0.25">
      <c r="A208" s="137">
        <v>193</v>
      </c>
      <c r="B208" s="96" t="s">
        <v>443</v>
      </c>
      <c r="C208" s="84" t="s">
        <v>528</v>
      </c>
      <c r="D208" s="85" t="s">
        <v>529</v>
      </c>
      <c r="E208" s="217" t="s">
        <v>530</v>
      </c>
      <c r="F208" s="64"/>
      <c r="G208" s="64">
        <f t="shared" si="122"/>
        <v>0</v>
      </c>
      <c r="H208" s="183">
        <v>68.39</v>
      </c>
      <c r="I208" s="184">
        <f t="shared" si="119"/>
        <v>0</v>
      </c>
      <c r="J208" s="351">
        <v>20460</v>
      </c>
      <c r="K208" s="68">
        <v>7000</v>
      </c>
      <c r="L208" s="67">
        <v>125</v>
      </c>
      <c r="M208" s="99">
        <v>50</v>
      </c>
      <c r="N208" s="99">
        <f t="shared" si="105"/>
        <v>350000</v>
      </c>
      <c r="O208" s="67">
        <v>243</v>
      </c>
      <c r="P208" s="99">
        <v>50</v>
      </c>
      <c r="Q208" s="99">
        <f t="shared" si="106"/>
        <v>350000</v>
      </c>
      <c r="R208" s="67">
        <v>641</v>
      </c>
      <c r="S208" s="99">
        <v>90</v>
      </c>
      <c r="T208" s="99">
        <f t="shared" si="107"/>
        <v>630000</v>
      </c>
      <c r="U208" s="67" t="s">
        <v>531</v>
      </c>
      <c r="V208" s="99">
        <v>20</v>
      </c>
      <c r="W208" s="99">
        <f t="shared" si="108"/>
        <v>140000</v>
      </c>
      <c r="X208" s="67">
        <v>201</v>
      </c>
      <c r="Y208" s="99">
        <v>30</v>
      </c>
      <c r="Z208" s="99">
        <f t="shared" si="109"/>
        <v>210000</v>
      </c>
      <c r="AA208" s="98" t="s">
        <v>77</v>
      </c>
      <c r="AB208" s="215"/>
      <c r="AC208" s="99">
        <f t="shared" si="110"/>
        <v>0</v>
      </c>
      <c r="AD208" s="67">
        <v>46</v>
      </c>
      <c r="AE208" s="99">
        <v>56.4</v>
      </c>
      <c r="AF208" s="99">
        <f t="shared" si="111"/>
        <v>394800</v>
      </c>
      <c r="AG208" s="67">
        <v>274</v>
      </c>
      <c r="AH208" s="99">
        <v>24.41</v>
      </c>
      <c r="AI208" s="99">
        <f t="shared" si="112"/>
        <v>170870</v>
      </c>
      <c r="AJ208" s="67" t="s">
        <v>144</v>
      </c>
      <c r="AK208" s="99">
        <v>51</v>
      </c>
      <c r="AL208" s="248">
        <f t="shared" si="113"/>
        <v>357000</v>
      </c>
      <c r="AM208" s="73">
        <v>193</v>
      </c>
      <c r="AN208" s="74">
        <v>44.8</v>
      </c>
      <c r="AO208" s="75">
        <f t="shared" si="120"/>
        <v>313600</v>
      </c>
      <c r="AP208" s="73">
        <v>193</v>
      </c>
      <c r="AQ208" s="74">
        <v>290</v>
      </c>
      <c r="AR208" s="92" t="e">
        <f>AQ208*#REF!</f>
        <v>#REF!</v>
      </c>
      <c r="AS208" s="269">
        <v>193</v>
      </c>
      <c r="AT208" s="75">
        <v>45</v>
      </c>
      <c r="AU208" s="75" t="e">
        <f>AT208*#REF!</f>
        <v>#REF!</v>
      </c>
      <c r="AV208" s="73">
        <v>193</v>
      </c>
      <c r="AW208" s="246">
        <v>242.33</v>
      </c>
      <c r="AX208" s="75" t="e">
        <f>AW208*#REF!</f>
        <v>#REF!</v>
      </c>
      <c r="AY208" s="93"/>
      <c r="AZ208" s="77">
        <f t="shared" si="121"/>
        <v>20</v>
      </c>
      <c r="BA208" s="77">
        <f t="shared" si="114"/>
        <v>82.828333333333333</v>
      </c>
      <c r="BB208" s="77">
        <f t="shared" si="115"/>
        <v>50</v>
      </c>
      <c r="BC208" s="77">
        <f t="shared" si="116"/>
        <v>290</v>
      </c>
      <c r="BD208" s="88"/>
      <c r="BE208" s="79">
        <f t="shared" si="123"/>
        <v>140000</v>
      </c>
      <c r="BF208" s="80">
        <f t="shared" si="123"/>
        <v>579798.33333333337</v>
      </c>
      <c r="BG208" s="81">
        <f t="shared" si="123"/>
        <v>350000</v>
      </c>
      <c r="BH208" s="342">
        <f t="shared" si="118"/>
        <v>68.394000000000005</v>
      </c>
      <c r="BI208" s="82"/>
    </row>
    <row r="209" spans="1:61" ht="24" x14ac:dyDescent="0.25">
      <c r="A209" s="59">
        <v>194</v>
      </c>
      <c r="B209" s="96" t="s">
        <v>443</v>
      </c>
      <c r="C209" s="84" t="s">
        <v>532</v>
      </c>
      <c r="D209" s="216" t="s">
        <v>533</v>
      </c>
      <c r="E209" s="86" t="s">
        <v>62</v>
      </c>
      <c r="F209" s="64"/>
      <c r="G209" s="64">
        <f t="shared" si="122"/>
        <v>0</v>
      </c>
      <c r="H209" s="183">
        <v>405</v>
      </c>
      <c r="I209" s="184">
        <f t="shared" si="119"/>
        <v>0</v>
      </c>
      <c r="J209" s="351">
        <v>20460</v>
      </c>
      <c r="K209" s="68">
        <v>100</v>
      </c>
      <c r="L209" s="98" t="s">
        <v>77</v>
      </c>
      <c r="M209" s="215"/>
      <c r="N209" s="99">
        <f t="shared" si="105"/>
        <v>0</v>
      </c>
      <c r="O209" s="98" t="s">
        <v>77</v>
      </c>
      <c r="P209" s="215"/>
      <c r="Q209" s="99">
        <f t="shared" si="106"/>
        <v>0</v>
      </c>
      <c r="R209" s="98" t="s">
        <v>77</v>
      </c>
      <c r="S209" s="215"/>
      <c r="T209" s="99">
        <f t="shared" si="107"/>
        <v>0</v>
      </c>
      <c r="U209" s="98" t="s">
        <v>77</v>
      </c>
      <c r="V209" s="215"/>
      <c r="W209" s="99">
        <f t="shared" si="108"/>
        <v>0</v>
      </c>
      <c r="X209" s="98" t="s">
        <v>77</v>
      </c>
      <c r="Y209" s="215"/>
      <c r="Z209" s="99">
        <f t="shared" si="109"/>
        <v>0</v>
      </c>
      <c r="AA209" s="98" t="s">
        <v>77</v>
      </c>
      <c r="AB209" s="215"/>
      <c r="AC209" s="99">
        <f t="shared" si="110"/>
        <v>0</v>
      </c>
      <c r="AD209" s="98" t="s">
        <v>77</v>
      </c>
      <c r="AE209" s="215"/>
      <c r="AF209" s="99">
        <f t="shared" si="111"/>
        <v>0</v>
      </c>
      <c r="AG209" s="98" t="s">
        <v>77</v>
      </c>
      <c r="AH209" s="215"/>
      <c r="AI209" s="99">
        <f t="shared" si="112"/>
        <v>0</v>
      </c>
      <c r="AJ209" s="98" t="s">
        <v>77</v>
      </c>
      <c r="AK209" s="215"/>
      <c r="AL209" s="248">
        <f t="shared" si="113"/>
        <v>0</v>
      </c>
      <c r="AM209" s="73">
        <v>194</v>
      </c>
      <c r="AN209" s="74">
        <v>224</v>
      </c>
      <c r="AO209" s="75">
        <f t="shared" si="120"/>
        <v>22400</v>
      </c>
      <c r="AP209" s="73">
        <v>194</v>
      </c>
      <c r="AQ209" s="74">
        <v>580</v>
      </c>
      <c r="AR209" s="92" t="e">
        <f>AQ209*#REF!</f>
        <v>#REF!</v>
      </c>
      <c r="AS209" s="269">
        <v>194</v>
      </c>
      <c r="AT209" s="75">
        <v>230</v>
      </c>
      <c r="AU209" s="75" t="e">
        <f>AT209*#REF!</f>
        <v>#REF!</v>
      </c>
      <c r="AV209" s="73">
        <v>194</v>
      </c>
      <c r="AW209" s="246">
        <v>1938.61</v>
      </c>
      <c r="AX209" s="75" t="e">
        <f>AW209*#REF!</f>
        <v>#REF!</v>
      </c>
      <c r="AY209" s="93"/>
      <c r="AZ209" s="77">
        <f t="shared" si="121"/>
        <v>224</v>
      </c>
      <c r="BA209" s="77">
        <f t="shared" si="114"/>
        <v>743.15249999999992</v>
      </c>
      <c r="BB209" s="77">
        <f t="shared" si="115"/>
        <v>405</v>
      </c>
      <c r="BC209" s="77">
        <f t="shared" si="116"/>
        <v>1938.61</v>
      </c>
      <c r="BD209" s="88"/>
      <c r="BE209" s="79">
        <f t="shared" si="123"/>
        <v>22400</v>
      </c>
      <c r="BF209" s="80">
        <f t="shared" si="123"/>
        <v>74315.249999999985</v>
      </c>
      <c r="BG209" s="81">
        <f t="shared" si="123"/>
        <v>40500</v>
      </c>
      <c r="BH209" s="342">
        <f t="shared" si="118"/>
        <v>404.99999999999989</v>
      </c>
      <c r="BI209" s="82"/>
    </row>
    <row r="210" spans="1:61" ht="48" x14ac:dyDescent="0.25">
      <c r="A210" s="137">
        <v>195</v>
      </c>
      <c r="B210" s="96" t="s">
        <v>443</v>
      </c>
      <c r="C210" s="84" t="s">
        <v>534</v>
      </c>
      <c r="D210" s="216" t="s">
        <v>535</v>
      </c>
      <c r="E210" s="86" t="s">
        <v>62</v>
      </c>
      <c r="F210" s="64"/>
      <c r="G210" s="64">
        <f t="shared" si="122"/>
        <v>0</v>
      </c>
      <c r="H210" s="183">
        <v>294</v>
      </c>
      <c r="I210" s="184">
        <f t="shared" si="119"/>
        <v>0</v>
      </c>
      <c r="J210" s="351">
        <v>20460</v>
      </c>
      <c r="K210" s="68">
        <v>100</v>
      </c>
      <c r="L210" s="98" t="s">
        <v>77</v>
      </c>
      <c r="M210" s="215"/>
      <c r="N210" s="99">
        <f t="shared" si="105"/>
        <v>0</v>
      </c>
      <c r="O210" s="98" t="s">
        <v>77</v>
      </c>
      <c r="P210" s="215"/>
      <c r="Q210" s="99">
        <f t="shared" si="106"/>
        <v>0</v>
      </c>
      <c r="R210" s="98" t="s">
        <v>77</v>
      </c>
      <c r="S210" s="215"/>
      <c r="T210" s="99">
        <f t="shared" si="107"/>
        <v>0</v>
      </c>
      <c r="U210" s="98" t="s">
        <v>77</v>
      </c>
      <c r="V210" s="215"/>
      <c r="W210" s="99">
        <f t="shared" si="108"/>
        <v>0</v>
      </c>
      <c r="X210" s="98" t="s">
        <v>77</v>
      </c>
      <c r="Y210" s="215"/>
      <c r="Z210" s="99">
        <f t="shared" si="109"/>
        <v>0</v>
      </c>
      <c r="AA210" s="98" t="s">
        <v>77</v>
      </c>
      <c r="AB210" s="215"/>
      <c r="AC210" s="99">
        <f t="shared" si="110"/>
        <v>0</v>
      </c>
      <c r="AD210" s="98" t="s">
        <v>77</v>
      </c>
      <c r="AE210" s="215"/>
      <c r="AF210" s="99">
        <f t="shared" si="111"/>
        <v>0</v>
      </c>
      <c r="AG210" s="98" t="s">
        <v>77</v>
      </c>
      <c r="AH210" s="215"/>
      <c r="AI210" s="99">
        <f t="shared" si="112"/>
        <v>0</v>
      </c>
      <c r="AJ210" s="67" t="s">
        <v>124</v>
      </c>
      <c r="AK210" s="99">
        <v>82</v>
      </c>
      <c r="AL210" s="248">
        <f t="shared" si="113"/>
        <v>8200</v>
      </c>
      <c r="AM210" s="73">
        <v>195</v>
      </c>
      <c r="AN210" s="74">
        <v>252</v>
      </c>
      <c r="AO210" s="75">
        <f t="shared" si="120"/>
        <v>25200</v>
      </c>
      <c r="AP210" s="73">
        <v>195</v>
      </c>
      <c r="AQ210" s="74">
        <v>380</v>
      </c>
      <c r="AR210" s="92" t="e">
        <f>AQ210*#REF!</f>
        <v>#REF!</v>
      </c>
      <c r="AS210" s="269">
        <v>195</v>
      </c>
      <c r="AT210" s="75">
        <v>250</v>
      </c>
      <c r="AU210" s="75" t="e">
        <f>AT210*#REF!</f>
        <v>#REF!</v>
      </c>
      <c r="AV210" s="73">
        <v>195</v>
      </c>
      <c r="AW210" s="246">
        <v>969.31</v>
      </c>
      <c r="AX210" s="75" t="e">
        <f>AW210*#REF!</f>
        <v>#REF!</v>
      </c>
      <c r="AY210" s="93"/>
      <c r="AZ210" s="77">
        <f t="shared" si="121"/>
        <v>82</v>
      </c>
      <c r="BA210" s="77">
        <f t="shared" si="114"/>
        <v>386.66199999999998</v>
      </c>
      <c r="BB210" s="77">
        <f t="shared" si="115"/>
        <v>252</v>
      </c>
      <c r="BC210" s="77">
        <f t="shared" si="116"/>
        <v>969.31</v>
      </c>
      <c r="BD210" s="88"/>
      <c r="BE210" s="79">
        <f t="shared" si="123"/>
        <v>8200</v>
      </c>
      <c r="BF210" s="80">
        <f t="shared" si="123"/>
        <v>38666.199999999997</v>
      </c>
      <c r="BG210" s="81">
        <f t="shared" si="123"/>
        <v>25200</v>
      </c>
      <c r="BH210" s="342">
        <f t="shared" si="118"/>
        <v>294</v>
      </c>
      <c r="BI210" s="82"/>
    </row>
    <row r="211" spans="1:61" ht="48" x14ac:dyDescent="0.25">
      <c r="A211" s="59">
        <v>196</v>
      </c>
      <c r="B211" s="96" t="s">
        <v>443</v>
      </c>
      <c r="C211" s="84" t="s">
        <v>536</v>
      </c>
      <c r="D211" s="216" t="s">
        <v>537</v>
      </c>
      <c r="E211" s="86" t="s">
        <v>62</v>
      </c>
      <c r="F211" s="64"/>
      <c r="G211" s="64">
        <f t="shared" si="122"/>
        <v>0</v>
      </c>
      <c r="H211" s="183">
        <v>292</v>
      </c>
      <c r="I211" s="184">
        <f t="shared" si="119"/>
        <v>0</v>
      </c>
      <c r="J211" s="351">
        <v>20460</v>
      </c>
      <c r="K211" s="68">
        <v>100</v>
      </c>
      <c r="L211" s="98" t="s">
        <v>77</v>
      </c>
      <c r="M211" s="215"/>
      <c r="N211" s="99">
        <f t="shared" si="105"/>
        <v>0</v>
      </c>
      <c r="O211" s="98" t="s">
        <v>77</v>
      </c>
      <c r="P211" s="215"/>
      <c r="Q211" s="99">
        <f t="shared" si="106"/>
        <v>0</v>
      </c>
      <c r="R211" s="98" t="s">
        <v>77</v>
      </c>
      <c r="S211" s="215"/>
      <c r="T211" s="99">
        <f t="shared" si="107"/>
        <v>0</v>
      </c>
      <c r="U211" s="98" t="s">
        <v>77</v>
      </c>
      <c r="V211" s="215"/>
      <c r="W211" s="99">
        <f t="shared" si="108"/>
        <v>0</v>
      </c>
      <c r="X211" s="98" t="s">
        <v>77</v>
      </c>
      <c r="Y211" s="215"/>
      <c r="Z211" s="99">
        <f t="shared" si="109"/>
        <v>0</v>
      </c>
      <c r="AA211" s="98" t="s">
        <v>77</v>
      </c>
      <c r="AB211" s="215"/>
      <c r="AC211" s="99">
        <f t="shared" si="110"/>
        <v>0</v>
      </c>
      <c r="AD211" s="67">
        <v>63</v>
      </c>
      <c r="AE211" s="99">
        <v>62.67</v>
      </c>
      <c r="AF211" s="99">
        <f t="shared" si="111"/>
        <v>6267</v>
      </c>
      <c r="AG211" s="98" t="s">
        <v>77</v>
      </c>
      <c r="AH211" s="215"/>
      <c r="AI211" s="99">
        <f t="shared" si="112"/>
        <v>0</v>
      </c>
      <c r="AJ211" s="67" t="s">
        <v>124</v>
      </c>
      <c r="AK211" s="99">
        <v>82</v>
      </c>
      <c r="AL211" s="248">
        <f t="shared" si="113"/>
        <v>8200</v>
      </c>
      <c r="AM211" s="73">
        <v>196</v>
      </c>
      <c r="AN211" s="74">
        <v>336</v>
      </c>
      <c r="AO211" s="75">
        <f t="shared" si="120"/>
        <v>33600</v>
      </c>
      <c r="AP211" s="73">
        <v>196</v>
      </c>
      <c r="AQ211" s="74">
        <v>400</v>
      </c>
      <c r="AR211" s="92" t="e">
        <f>AQ211*#REF!</f>
        <v>#REF!</v>
      </c>
      <c r="AS211" s="269">
        <v>196</v>
      </c>
      <c r="AT211" s="75">
        <v>350</v>
      </c>
      <c r="AU211" s="75" t="e">
        <f>AT211*#REF!</f>
        <v>#REF!</v>
      </c>
      <c r="AV211" s="73">
        <v>196</v>
      </c>
      <c r="AW211" s="246">
        <v>1292.4100000000001</v>
      </c>
      <c r="AX211" s="75" t="e">
        <f>AW211*#REF!</f>
        <v>#REF!</v>
      </c>
      <c r="AY211" s="93"/>
      <c r="AZ211" s="77">
        <f t="shared" si="121"/>
        <v>62.67</v>
      </c>
      <c r="BA211" s="77">
        <f t="shared" si="114"/>
        <v>420.51333333333332</v>
      </c>
      <c r="BB211" s="77">
        <f t="shared" si="115"/>
        <v>343</v>
      </c>
      <c r="BC211" s="77">
        <f t="shared" si="116"/>
        <v>1292.4100000000001</v>
      </c>
      <c r="BD211" s="88"/>
      <c r="BE211" s="79">
        <f t="shared" si="123"/>
        <v>6267</v>
      </c>
      <c r="BF211" s="80">
        <f t="shared" si="123"/>
        <v>42051.333333333328</v>
      </c>
      <c r="BG211" s="81">
        <f t="shared" si="123"/>
        <v>34300</v>
      </c>
      <c r="BH211" s="342">
        <f t="shared" si="118"/>
        <v>291.99999999999994</v>
      </c>
      <c r="BI211" s="82"/>
    </row>
    <row r="212" spans="1:61" ht="48" x14ac:dyDescent="0.25">
      <c r="A212" s="137">
        <v>197</v>
      </c>
      <c r="B212" s="96" t="s">
        <v>443</v>
      </c>
      <c r="C212" s="84" t="s">
        <v>538</v>
      </c>
      <c r="D212" s="216" t="s">
        <v>539</v>
      </c>
      <c r="E212" s="86" t="s">
        <v>62</v>
      </c>
      <c r="F212" s="64"/>
      <c r="G212" s="64">
        <f t="shared" si="122"/>
        <v>0</v>
      </c>
      <c r="H212" s="183">
        <v>397.5</v>
      </c>
      <c r="I212" s="184">
        <f t="shared" si="119"/>
        <v>0</v>
      </c>
      <c r="J212" s="351">
        <v>20460</v>
      </c>
      <c r="K212" s="68">
        <v>120</v>
      </c>
      <c r="L212" s="67">
        <v>120</v>
      </c>
      <c r="M212" s="99">
        <v>270</v>
      </c>
      <c r="N212" s="99">
        <f t="shared" si="105"/>
        <v>32400</v>
      </c>
      <c r="O212" s="98" t="s">
        <v>77</v>
      </c>
      <c r="P212" s="215"/>
      <c r="Q212" s="99">
        <f t="shared" si="106"/>
        <v>0</v>
      </c>
      <c r="R212" s="98" t="s">
        <v>77</v>
      </c>
      <c r="S212" s="215"/>
      <c r="T212" s="99">
        <f t="shared" si="107"/>
        <v>0</v>
      </c>
      <c r="U212" s="98" t="s">
        <v>77</v>
      </c>
      <c r="V212" s="215"/>
      <c r="W212" s="99">
        <f t="shared" si="108"/>
        <v>0</v>
      </c>
      <c r="X212" s="67">
        <v>195</v>
      </c>
      <c r="Y212" s="99">
        <v>139</v>
      </c>
      <c r="Z212" s="99">
        <f t="shared" si="109"/>
        <v>16680</v>
      </c>
      <c r="AA212" s="98" t="s">
        <v>77</v>
      </c>
      <c r="AB212" s="215"/>
      <c r="AC212" s="99">
        <f t="shared" si="110"/>
        <v>0</v>
      </c>
      <c r="AD212" s="98" t="s">
        <v>77</v>
      </c>
      <c r="AE212" s="215"/>
      <c r="AF212" s="99">
        <f t="shared" si="111"/>
        <v>0</v>
      </c>
      <c r="AG212" s="98" t="s">
        <v>77</v>
      </c>
      <c r="AH212" s="215"/>
      <c r="AI212" s="99">
        <f t="shared" si="112"/>
        <v>0</v>
      </c>
      <c r="AJ212" s="98" t="s">
        <v>77</v>
      </c>
      <c r="AK212" s="215"/>
      <c r="AL212" s="248">
        <f t="shared" si="113"/>
        <v>0</v>
      </c>
      <c r="AM212" s="73">
        <v>197</v>
      </c>
      <c r="AN212" s="74">
        <v>420</v>
      </c>
      <c r="AO212" s="75">
        <f t="shared" si="120"/>
        <v>50400</v>
      </c>
      <c r="AP212" s="73">
        <v>197</v>
      </c>
      <c r="AQ212" s="74">
        <v>490</v>
      </c>
      <c r="AR212" s="92" t="e">
        <f>AQ212*#REF!</f>
        <v>#REF!</v>
      </c>
      <c r="AS212" s="269">
        <v>197</v>
      </c>
      <c r="AT212" s="75">
        <v>410</v>
      </c>
      <c r="AU212" s="75" t="e">
        <f>AT212*#REF!</f>
        <v>#REF!</v>
      </c>
      <c r="AV212" s="73">
        <v>197</v>
      </c>
      <c r="AW212" s="246">
        <v>1534.73</v>
      </c>
      <c r="AX212" s="75" t="e">
        <f>AW212*#REF!</f>
        <v>#REF!</v>
      </c>
      <c r="AY212" s="93"/>
      <c r="AZ212" s="77">
        <f t="shared" si="121"/>
        <v>139</v>
      </c>
      <c r="BA212" s="77">
        <f t="shared" si="114"/>
        <v>543.95500000000004</v>
      </c>
      <c r="BB212" s="77">
        <f t="shared" si="115"/>
        <v>415</v>
      </c>
      <c r="BC212" s="77">
        <f t="shared" si="116"/>
        <v>1534.73</v>
      </c>
      <c r="BD212" s="88"/>
      <c r="BE212" s="79">
        <f t="shared" si="123"/>
        <v>16680</v>
      </c>
      <c r="BF212" s="80">
        <f t="shared" si="123"/>
        <v>65274.600000000006</v>
      </c>
      <c r="BG212" s="81">
        <f t="shared" si="123"/>
        <v>49800</v>
      </c>
      <c r="BH212" s="342">
        <f t="shared" si="118"/>
        <v>397.5</v>
      </c>
      <c r="BI212" s="82"/>
    </row>
    <row r="213" spans="1:61" ht="24" x14ac:dyDescent="0.25">
      <c r="A213" s="59">
        <v>198</v>
      </c>
      <c r="B213" s="96" t="s">
        <v>443</v>
      </c>
      <c r="C213" s="84" t="s">
        <v>540</v>
      </c>
      <c r="D213" s="216" t="s">
        <v>541</v>
      </c>
      <c r="E213" s="86" t="s">
        <v>62</v>
      </c>
      <c r="F213" s="64"/>
      <c r="G213" s="64">
        <f t="shared" si="122"/>
        <v>0</v>
      </c>
      <c r="H213" s="183">
        <v>237</v>
      </c>
      <c r="I213" s="184">
        <f t="shared" si="119"/>
        <v>0</v>
      </c>
      <c r="J213" s="351">
        <v>20460</v>
      </c>
      <c r="K213" s="68">
        <v>100</v>
      </c>
      <c r="L213" s="98" t="s">
        <v>77</v>
      </c>
      <c r="M213" s="215"/>
      <c r="N213" s="99">
        <f t="shared" si="105"/>
        <v>0</v>
      </c>
      <c r="O213" s="98" t="s">
        <v>77</v>
      </c>
      <c r="P213" s="215"/>
      <c r="Q213" s="99">
        <f t="shared" si="106"/>
        <v>0</v>
      </c>
      <c r="R213" s="98" t="s">
        <v>77</v>
      </c>
      <c r="S213" s="215"/>
      <c r="T213" s="99">
        <f t="shared" si="107"/>
        <v>0</v>
      </c>
      <c r="U213" s="98" t="s">
        <v>77</v>
      </c>
      <c r="V213" s="215"/>
      <c r="W213" s="99">
        <f t="shared" si="108"/>
        <v>0</v>
      </c>
      <c r="X213" s="98" t="s">
        <v>77</v>
      </c>
      <c r="Y213" s="215"/>
      <c r="Z213" s="99">
        <f t="shared" si="109"/>
        <v>0</v>
      </c>
      <c r="AA213" s="98" t="s">
        <v>77</v>
      </c>
      <c r="AB213" s="215"/>
      <c r="AC213" s="99">
        <f t="shared" si="110"/>
        <v>0</v>
      </c>
      <c r="AD213" s="98" t="s">
        <v>77</v>
      </c>
      <c r="AE213" s="215"/>
      <c r="AF213" s="99">
        <f t="shared" si="111"/>
        <v>0</v>
      </c>
      <c r="AG213" s="98" t="s">
        <v>77</v>
      </c>
      <c r="AH213" s="215"/>
      <c r="AI213" s="99">
        <f t="shared" si="112"/>
        <v>0</v>
      </c>
      <c r="AJ213" s="98" t="s">
        <v>77</v>
      </c>
      <c r="AK213" s="215"/>
      <c r="AL213" s="248">
        <f t="shared" si="113"/>
        <v>0</v>
      </c>
      <c r="AM213" s="73">
        <v>198</v>
      </c>
      <c r="AN213" s="74">
        <v>224</v>
      </c>
      <c r="AO213" s="75">
        <f t="shared" si="120"/>
        <v>22400</v>
      </c>
      <c r="AP213" s="73">
        <v>198</v>
      </c>
      <c r="AQ213" s="74">
        <v>250</v>
      </c>
      <c r="AR213" s="92" t="e">
        <f>AQ213*#REF!</f>
        <v>#REF!</v>
      </c>
      <c r="AS213" s="269">
        <v>198</v>
      </c>
      <c r="AT213" s="75">
        <v>220</v>
      </c>
      <c r="AU213" s="75" t="e">
        <f>AT213*#REF!</f>
        <v>#REF!</v>
      </c>
      <c r="AV213" s="73">
        <v>198</v>
      </c>
      <c r="AW213" s="246">
        <v>565.42999999999995</v>
      </c>
      <c r="AX213" s="75" t="e">
        <f>AW213*#REF!</f>
        <v>#REF!</v>
      </c>
      <c r="AY213" s="93"/>
      <c r="AZ213" s="77">
        <f t="shared" si="121"/>
        <v>220</v>
      </c>
      <c r="BA213" s="77">
        <f t="shared" si="114"/>
        <v>314.85749999999996</v>
      </c>
      <c r="BB213" s="77">
        <f t="shared" si="115"/>
        <v>237</v>
      </c>
      <c r="BC213" s="77">
        <f t="shared" si="116"/>
        <v>565.42999999999995</v>
      </c>
      <c r="BD213" s="88"/>
      <c r="BE213" s="79">
        <f t="shared" si="123"/>
        <v>22000</v>
      </c>
      <c r="BF213" s="80">
        <f t="shared" si="123"/>
        <v>31485.749999999996</v>
      </c>
      <c r="BG213" s="81">
        <f t="shared" si="123"/>
        <v>23700</v>
      </c>
      <c r="BH213" s="342">
        <f t="shared" si="118"/>
        <v>236.99999999999994</v>
      </c>
      <c r="BI213" s="82"/>
    </row>
    <row r="214" spans="1:61" ht="24" x14ac:dyDescent="0.25">
      <c r="A214" s="137">
        <v>199</v>
      </c>
      <c r="B214" s="96" t="s">
        <v>443</v>
      </c>
      <c r="C214" s="84" t="s">
        <v>542</v>
      </c>
      <c r="D214" s="216" t="s">
        <v>543</v>
      </c>
      <c r="E214" s="86" t="s">
        <v>62</v>
      </c>
      <c r="F214" s="64"/>
      <c r="G214" s="64">
        <f t="shared" si="122"/>
        <v>0</v>
      </c>
      <c r="H214" s="183">
        <v>211.43</v>
      </c>
      <c r="I214" s="184">
        <f t="shared" si="119"/>
        <v>0</v>
      </c>
      <c r="J214" s="351">
        <v>20460</v>
      </c>
      <c r="K214" s="68">
        <v>100</v>
      </c>
      <c r="L214" s="67">
        <v>124</v>
      </c>
      <c r="M214" s="99">
        <v>260</v>
      </c>
      <c r="N214" s="99">
        <f t="shared" si="105"/>
        <v>26000</v>
      </c>
      <c r="O214" s="67">
        <v>239</v>
      </c>
      <c r="P214" s="99">
        <v>80</v>
      </c>
      <c r="Q214" s="99">
        <f t="shared" si="106"/>
        <v>8000</v>
      </c>
      <c r="R214" s="98" t="s">
        <v>77</v>
      </c>
      <c r="S214" s="215"/>
      <c r="T214" s="99">
        <f t="shared" si="107"/>
        <v>0</v>
      </c>
      <c r="U214" s="98" t="s">
        <v>77</v>
      </c>
      <c r="V214" s="215"/>
      <c r="W214" s="99">
        <f t="shared" si="108"/>
        <v>0</v>
      </c>
      <c r="X214" s="67">
        <v>197</v>
      </c>
      <c r="Y214" s="99">
        <v>100</v>
      </c>
      <c r="Z214" s="99">
        <f t="shared" si="109"/>
        <v>10000</v>
      </c>
      <c r="AA214" s="98" t="s">
        <v>77</v>
      </c>
      <c r="AB214" s="215"/>
      <c r="AC214" s="99">
        <f t="shared" si="110"/>
        <v>0</v>
      </c>
      <c r="AD214" s="98" t="s">
        <v>77</v>
      </c>
      <c r="AE214" s="215"/>
      <c r="AF214" s="99">
        <f t="shared" si="111"/>
        <v>0</v>
      </c>
      <c r="AG214" s="67">
        <v>266</v>
      </c>
      <c r="AH214" s="99">
        <v>20.3</v>
      </c>
      <c r="AI214" s="99">
        <f t="shared" si="112"/>
        <v>2030</v>
      </c>
      <c r="AJ214" s="67" t="s">
        <v>124</v>
      </c>
      <c r="AK214" s="99">
        <v>82</v>
      </c>
      <c r="AL214" s="248">
        <f t="shared" si="113"/>
        <v>8200</v>
      </c>
      <c r="AM214" s="73">
        <v>199</v>
      </c>
      <c r="AN214" s="74">
        <v>308</v>
      </c>
      <c r="AO214" s="75">
        <f t="shared" si="120"/>
        <v>30800</v>
      </c>
      <c r="AP214" s="73">
        <v>199</v>
      </c>
      <c r="AQ214" s="74">
        <v>350</v>
      </c>
      <c r="AR214" s="92" t="e">
        <f>AQ214*#REF!</f>
        <v>#REF!</v>
      </c>
      <c r="AS214" s="269">
        <v>199</v>
      </c>
      <c r="AT214" s="75">
        <v>300</v>
      </c>
      <c r="AU214" s="75" t="e">
        <f>AT214*#REF!</f>
        <v>#REF!</v>
      </c>
      <c r="AV214" s="73">
        <v>199</v>
      </c>
      <c r="AW214" s="246">
        <v>807.75</v>
      </c>
      <c r="AX214" s="75" t="e">
        <f>AW214*#REF!</f>
        <v>#REF!</v>
      </c>
      <c r="AY214" s="93"/>
      <c r="AZ214" s="77">
        <f t="shared" si="121"/>
        <v>20.3</v>
      </c>
      <c r="BA214" s="77">
        <f t="shared" si="114"/>
        <v>256.45000000000005</v>
      </c>
      <c r="BB214" s="77">
        <f t="shared" si="115"/>
        <v>260</v>
      </c>
      <c r="BC214" s="77">
        <f t="shared" si="116"/>
        <v>807.75</v>
      </c>
      <c r="BD214" s="88"/>
      <c r="BE214" s="79">
        <f t="shared" si="123"/>
        <v>2030</v>
      </c>
      <c r="BF214" s="80">
        <f t="shared" si="123"/>
        <v>25645.000000000004</v>
      </c>
      <c r="BG214" s="81">
        <f t="shared" si="123"/>
        <v>26000</v>
      </c>
      <c r="BH214" s="342">
        <f t="shared" si="118"/>
        <v>211.42857142857147</v>
      </c>
      <c r="BI214" s="82"/>
    </row>
    <row r="215" spans="1:61" ht="24" x14ac:dyDescent="0.25">
      <c r="A215" s="59">
        <v>200</v>
      </c>
      <c r="B215" s="96" t="s">
        <v>443</v>
      </c>
      <c r="C215" s="84" t="s">
        <v>544</v>
      </c>
      <c r="D215" s="216" t="s">
        <v>545</v>
      </c>
      <c r="E215" s="86" t="s">
        <v>62</v>
      </c>
      <c r="F215" s="64"/>
      <c r="G215" s="64">
        <f t="shared" si="122"/>
        <v>0</v>
      </c>
      <c r="H215" s="183">
        <v>358.11</v>
      </c>
      <c r="I215" s="184">
        <f t="shared" si="119"/>
        <v>0</v>
      </c>
      <c r="J215" s="351">
        <v>20460</v>
      </c>
      <c r="K215" s="68">
        <v>50</v>
      </c>
      <c r="L215" s="98" t="s">
        <v>77</v>
      </c>
      <c r="M215" s="215"/>
      <c r="N215" s="99">
        <f t="shared" si="105"/>
        <v>0</v>
      </c>
      <c r="O215" s="98" t="s">
        <v>77</v>
      </c>
      <c r="P215" s="215"/>
      <c r="Q215" s="99">
        <f t="shared" si="106"/>
        <v>0</v>
      </c>
      <c r="R215" s="98" t="s">
        <v>77</v>
      </c>
      <c r="S215" s="215"/>
      <c r="T215" s="99">
        <f t="shared" si="107"/>
        <v>0</v>
      </c>
      <c r="U215" s="98" t="s">
        <v>77</v>
      </c>
      <c r="V215" s="215"/>
      <c r="W215" s="99">
        <f t="shared" si="108"/>
        <v>0</v>
      </c>
      <c r="X215" s="98" t="s">
        <v>77</v>
      </c>
      <c r="Y215" s="215"/>
      <c r="Z215" s="99">
        <f t="shared" si="109"/>
        <v>0</v>
      </c>
      <c r="AA215" s="67">
        <v>21</v>
      </c>
      <c r="AB215" s="99">
        <v>204.45</v>
      </c>
      <c r="AC215" s="99">
        <f t="shared" si="110"/>
        <v>10222.5</v>
      </c>
      <c r="AD215" s="98" t="s">
        <v>77</v>
      </c>
      <c r="AE215" s="215"/>
      <c r="AF215" s="99">
        <f t="shared" si="111"/>
        <v>0</v>
      </c>
      <c r="AG215" s="98" t="s">
        <v>77</v>
      </c>
      <c r="AH215" s="215"/>
      <c r="AI215" s="99">
        <f t="shared" si="112"/>
        <v>0</v>
      </c>
      <c r="AJ215" s="67" t="s">
        <v>124</v>
      </c>
      <c r="AK215" s="99">
        <v>82</v>
      </c>
      <c r="AL215" s="248">
        <f t="shared" si="113"/>
        <v>4100</v>
      </c>
      <c r="AM215" s="73">
        <v>200</v>
      </c>
      <c r="AN215" s="74">
        <v>448</v>
      </c>
      <c r="AO215" s="75">
        <f t="shared" si="120"/>
        <v>22400</v>
      </c>
      <c r="AP215" s="73">
        <v>200</v>
      </c>
      <c r="AQ215" s="74">
        <v>370</v>
      </c>
      <c r="AR215" s="92" t="e">
        <f>AQ215*#REF!</f>
        <v>#REF!</v>
      </c>
      <c r="AS215" s="269">
        <v>200</v>
      </c>
      <c r="AT215" s="75">
        <v>410</v>
      </c>
      <c r="AU215" s="75" t="e">
        <f>AT215*#REF!</f>
        <v>#REF!</v>
      </c>
      <c r="AV215" s="73">
        <v>200</v>
      </c>
      <c r="AW215" s="246">
        <v>1292.4100000000001</v>
      </c>
      <c r="AX215" s="75" t="e">
        <f>AW215*#REF!</f>
        <v>#REF!</v>
      </c>
      <c r="AY215" s="93"/>
      <c r="AZ215" s="77">
        <f t="shared" si="121"/>
        <v>82</v>
      </c>
      <c r="BA215" s="77">
        <f t="shared" si="114"/>
        <v>467.81</v>
      </c>
      <c r="BB215" s="77">
        <f t="shared" si="115"/>
        <v>390</v>
      </c>
      <c r="BC215" s="77">
        <f t="shared" si="116"/>
        <v>1292.4100000000001</v>
      </c>
      <c r="BD215" s="88"/>
      <c r="BE215" s="79">
        <f t="shared" si="123"/>
        <v>4100</v>
      </c>
      <c r="BF215" s="80">
        <f t="shared" si="123"/>
        <v>23390.5</v>
      </c>
      <c r="BG215" s="81">
        <f t="shared" si="123"/>
        <v>19500</v>
      </c>
      <c r="BH215" s="342">
        <f t="shared" si="118"/>
        <v>358.11250000000001</v>
      </c>
      <c r="BI215" s="82"/>
    </row>
    <row r="216" spans="1:61" ht="24" x14ac:dyDescent="0.25">
      <c r="A216" s="137">
        <v>201</v>
      </c>
      <c r="B216" s="96" t="s">
        <v>443</v>
      </c>
      <c r="C216" s="84" t="s">
        <v>546</v>
      </c>
      <c r="D216" s="216" t="s">
        <v>547</v>
      </c>
      <c r="E216" s="86" t="s">
        <v>62</v>
      </c>
      <c r="F216" s="64"/>
      <c r="G216" s="64">
        <f t="shared" si="122"/>
        <v>0</v>
      </c>
      <c r="H216" s="183">
        <v>400</v>
      </c>
      <c r="I216" s="184">
        <f t="shared" si="119"/>
        <v>0</v>
      </c>
      <c r="J216" s="351">
        <v>20460</v>
      </c>
      <c r="K216" s="68">
        <v>40</v>
      </c>
      <c r="L216" s="98" t="s">
        <v>77</v>
      </c>
      <c r="M216" s="215"/>
      <c r="N216" s="99">
        <f t="shared" si="105"/>
        <v>0</v>
      </c>
      <c r="O216" s="98" t="s">
        <v>77</v>
      </c>
      <c r="P216" s="215"/>
      <c r="Q216" s="99">
        <f t="shared" si="106"/>
        <v>0</v>
      </c>
      <c r="R216" s="98" t="s">
        <v>77</v>
      </c>
      <c r="S216" s="215"/>
      <c r="T216" s="99">
        <f t="shared" si="107"/>
        <v>0</v>
      </c>
      <c r="U216" s="98" t="s">
        <v>77</v>
      </c>
      <c r="V216" s="215"/>
      <c r="W216" s="99">
        <f t="shared" si="108"/>
        <v>0</v>
      </c>
      <c r="X216" s="98" t="s">
        <v>77</v>
      </c>
      <c r="Y216" s="215"/>
      <c r="Z216" s="99">
        <f t="shared" si="109"/>
        <v>0</v>
      </c>
      <c r="AA216" s="98" t="s">
        <v>77</v>
      </c>
      <c r="AB216" s="215"/>
      <c r="AC216" s="99">
        <f t="shared" si="110"/>
        <v>0</v>
      </c>
      <c r="AD216" s="98" t="s">
        <v>77</v>
      </c>
      <c r="AE216" s="215"/>
      <c r="AF216" s="99">
        <f t="shared" si="111"/>
        <v>0</v>
      </c>
      <c r="AG216" s="98" t="s">
        <v>77</v>
      </c>
      <c r="AH216" s="215"/>
      <c r="AI216" s="99">
        <f t="shared" si="112"/>
        <v>0</v>
      </c>
      <c r="AJ216" s="98" t="s">
        <v>77</v>
      </c>
      <c r="AK216" s="215"/>
      <c r="AL216" s="248">
        <f t="shared" si="113"/>
        <v>0</v>
      </c>
      <c r="AM216" s="73">
        <v>201</v>
      </c>
      <c r="AN216" s="74">
        <v>350</v>
      </c>
      <c r="AO216" s="75">
        <f t="shared" si="120"/>
        <v>14000</v>
      </c>
      <c r="AP216" s="73">
        <v>201</v>
      </c>
      <c r="AQ216" s="74">
        <v>450</v>
      </c>
      <c r="AR216" s="92" t="e">
        <f>AQ216*#REF!</f>
        <v>#REF!</v>
      </c>
      <c r="AS216" s="269">
        <v>201</v>
      </c>
      <c r="AT216" s="75">
        <v>320</v>
      </c>
      <c r="AU216" s="75" t="e">
        <f>AT216*#REF!</f>
        <v>#REF!</v>
      </c>
      <c r="AV216" s="73">
        <v>201</v>
      </c>
      <c r="AW216" s="246">
        <v>1211.6300000000001</v>
      </c>
      <c r="AX216" s="75" t="e">
        <f>AW216*#REF!</f>
        <v>#REF!</v>
      </c>
      <c r="AY216" s="93"/>
      <c r="AZ216" s="77">
        <f t="shared" si="121"/>
        <v>320</v>
      </c>
      <c r="BA216" s="77">
        <f t="shared" si="114"/>
        <v>582.90750000000003</v>
      </c>
      <c r="BB216" s="77">
        <f t="shared" si="115"/>
        <v>400</v>
      </c>
      <c r="BC216" s="77">
        <f t="shared" si="116"/>
        <v>1211.6300000000001</v>
      </c>
      <c r="BD216" s="88"/>
      <c r="BE216" s="79">
        <f t="shared" si="123"/>
        <v>12800</v>
      </c>
      <c r="BF216" s="80">
        <f t="shared" si="123"/>
        <v>23316.300000000003</v>
      </c>
      <c r="BG216" s="81">
        <f t="shared" si="123"/>
        <v>16000</v>
      </c>
      <c r="BH216" s="342">
        <f t="shared" si="118"/>
        <v>400</v>
      </c>
      <c r="BI216" s="82"/>
    </row>
    <row r="217" spans="1:61" ht="36" x14ac:dyDescent="0.25">
      <c r="A217" s="59">
        <v>202</v>
      </c>
      <c r="B217" s="96" t="s">
        <v>443</v>
      </c>
      <c r="C217" s="84" t="s">
        <v>548</v>
      </c>
      <c r="D217" s="216" t="s">
        <v>549</v>
      </c>
      <c r="E217" s="86" t="s">
        <v>62</v>
      </c>
      <c r="F217" s="64"/>
      <c r="G217" s="64">
        <f t="shared" si="122"/>
        <v>0</v>
      </c>
      <c r="H217" s="183">
        <v>593.33000000000004</v>
      </c>
      <c r="I217" s="184">
        <f t="shared" si="119"/>
        <v>0</v>
      </c>
      <c r="J217" s="351">
        <v>20877</v>
      </c>
      <c r="K217" s="68">
        <v>40</v>
      </c>
      <c r="L217" s="98" t="s">
        <v>77</v>
      </c>
      <c r="M217" s="215"/>
      <c r="N217" s="99">
        <f t="shared" si="105"/>
        <v>0</v>
      </c>
      <c r="O217" s="98" t="s">
        <v>77</v>
      </c>
      <c r="P217" s="215"/>
      <c r="Q217" s="99">
        <f t="shared" si="106"/>
        <v>0</v>
      </c>
      <c r="R217" s="98" t="s">
        <v>77</v>
      </c>
      <c r="S217" s="215"/>
      <c r="T217" s="99">
        <f t="shared" si="107"/>
        <v>0</v>
      </c>
      <c r="U217" s="98" t="s">
        <v>77</v>
      </c>
      <c r="V217" s="215"/>
      <c r="W217" s="99">
        <f t="shared" si="108"/>
        <v>0</v>
      </c>
      <c r="X217" s="98" t="s">
        <v>77</v>
      </c>
      <c r="Y217" s="215"/>
      <c r="Z217" s="99">
        <f t="shared" si="109"/>
        <v>0</v>
      </c>
      <c r="AA217" s="98" t="s">
        <v>77</v>
      </c>
      <c r="AB217" s="215"/>
      <c r="AC217" s="99">
        <f t="shared" si="110"/>
        <v>0</v>
      </c>
      <c r="AD217" s="98" t="s">
        <v>77</v>
      </c>
      <c r="AE217" s="215"/>
      <c r="AF217" s="99">
        <f t="shared" si="111"/>
        <v>0</v>
      </c>
      <c r="AG217" s="67">
        <v>241</v>
      </c>
      <c r="AH217" s="99">
        <v>192.5</v>
      </c>
      <c r="AI217" s="99">
        <f t="shared" si="112"/>
        <v>7700</v>
      </c>
      <c r="AJ217" s="98" t="s">
        <v>77</v>
      </c>
      <c r="AK217" s="215"/>
      <c r="AL217" s="248">
        <f t="shared" si="113"/>
        <v>0</v>
      </c>
      <c r="AM217" s="73">
        <v>202</v>
      </c>
      <c r="AN217" s="74">
        <v>630</v>
      </c>
      <c r="AO217" s="75">
        <f t="shared" si="120"/>
        <v>25200</v>
      </c>
      <c r="AP217" s="73">
        <v>202</v>
      </c>
      <c r="AQ217" s="74">
        <v>600</v>
      </c>
      <c r="AR217" s="92" t="e">
        <f>AQ217*#REF!</f>
        <v>#REF!</v>
      </c>
      <c r="AS217" s="269">
        <v>202</v>
      </c>
      <c r="AT217" s="75">
        <v>550</v>
      </c>
      <c r="AU217" s="75" t="e">
        <f>AT217*#REF!</f>
        <v>#REF!</v>
      </c>
      <c r="AV217" s="73">
        <v>202</v>
      </c>
      <c r="AW217" s="246">
        <v>2423.2600000000002</v>
      </c>
      <c r="AX217" s="75" t="e">
        <f>AW217*#REF!</f>
        <v>#REF!</v>
      </c>
      <c r="AY217" s="93"/>
      <c r="AZ217" s="77">
        <f t="shared" si="121"/>
        <v>192.5</v>
      </c>
      <c r="BA217" s="77">
        <f t="shared" si="114"/>
        <v>879.15200000000004</v>
      </c>
      <c r="BB217" s="77">
        <f t="shared" si="115"/>
        <v>600</v>
      </c>
      <c r="BC217" s="77">
        <f t="shared" si="116"/>
        <v>2423.2600000000002</v>
      </c>
      <c r="BD217" s="88"/>
      <c r="BE217" s="79">
        <f t="shared" si="123"/>
        <v>7700</v>
      </c>
      <c r="BF217" s="80">
        <f t="shared" si="123"/>
        <v>35166.080000000002</v>
      </c>
      <c r="BG217" s="81">
        <f t="shared" si="123"/>
        <v>24000</v>
      </c>
      <c r="BH217" s="342">
        <f t="shared" si="118"/>
        <v>593.33333333333337</v>
      </c>
      <c r="BI217" s="82"/>
    </row>
    <row r="218" spans="1:61" ht="24" x14ac:dyDescent="0.25">
      <c r="A218" s="137">
        <v>203</v>
      </c>
      <c r="B218" s="96" t="s">
        <v>443</v>
      </c>
      <c r="C218" s="84" t="s">
        <v>550</v>
      </c>
      <c r="D218" s="216" t="s">
        <v>551</v>
      </c>
      <c r="E218" s="86" t="s">
        <v>62</v>
      </c>
      <c r="F218" s="64"/>
      <c r="G218" s="64">
        <f t="shared" si="122"/>
        <v>0</v>
      </c>
      <c r="H218" s="183">
        <v>126.31</v>
      </c>
      <c r="I218" s="184">
        <f t="shared" si="119"/>
        <v>0</v>
      </c>
      <c r="J218" s="351">
        <v>20460</v>
      </c>
      <c r="K218" s="68">
        <v>1900</v>
      </c>
      <c r="L218" s="67">
        <v>127</v>
      </c>
      <c r="M218" s="99">
        <v>220</v>
      </c>
      <c r="N218" s="99">
        <f t="shared" si="105"/>
        <v>418000</v>
      </c>
      <c r="O218" s="67">
        <v>214</v>
      </c>
      <c r="P218" s="99">
        <v>70</v>
      </c>
      <c r="Q218" s="99">
        <f t="shared" si="106"/>
        <v>133000</v>
      </c>
      <c r="R218" s="67">
        <v>624</v>
      </c>
      <c r="S218" s="99">
        <v>75</v>
      </c>
      <c r="T218" s="99">
        <f t="shared" si="107"/>
        <v>142500</v>
      </c>
      <c r="U218" s="67" t="s">
        <v>125</v>
      </c>
      <c r="V218" s="99">
        <v>60</v>
      </c>
      <c r="W218" s="99">
        <f t="shared" si="108"/>
        <v>114000</v>
      </c>
      <c r="X218" s="67">
        <v>182</v>
      </c>
      <c r="Y218" s="99">
        <v>50</v>
      </c>
      <c r="Z218" s="99">
        <f t="shared" si="109"/>
        <v>95000</v>
      </c>
      <c r="AA218" s="98" t="s">
        <v>77</v>
      </c>
      <c r="AB218" s="215"/>
      <c r="AC218" s="99">
        <f t="shared" si="110"/>
        <v>0</v>
      </c>
      <c r="AD218" s="67">
        <v>48</v>
      </c>
      <c r="AE218" s="99">
        <v>94.01</v>
      </c>
      <c r="AF218" s="99">
        <f t="shared" si="111"/>
        <v>178619</v>
      </c>
      <c r="AG218" s="67">
        <v>253</v>
      </c>
      <c r="AH218" s="99">
        <v>55.1</v>
      </c>
      <c r="AI218" s="99">
        <f t="shared" si="112"/>
        <v>104690</v>
      </c>
      <c r="AJ218" s="67" t="s">
        <v>552</v>
      </c>
      <c r="AK218" s="99">
        <v>53</v>
      </c>
      <c r="AL218" s="248">
        <f t="shared" si="113"/>
        <v>100700</v>
      </c>
      <c r="AM218" s="73">
        <v>203</v>
      </c>
      <c r="AN218" s="74">
        <v>126</v>
      </c>
      <c r="AO218" s="75">
        <f t="shared" si="120"/>
        <v>239400</v>
      </c>
      <c r="AP218" s="73">
        <v>203</v>
      </c>
      <c r="AQ218" s="74">
        <v>380</v>
      </c>
      <c r="AR218" s="92" t="e">
        <f>AQ218*#REF!</f>
        <v>#REF!</v>
      </c>
      <c r="AS218" s="269">
        <v>203</v>
      </c>
      <c r="AT218" s="75">
        <v>130</v>
      </c>
      <c r="AU218" s="75" t="e">
        <f>AT218*#REF!</f>
        <v>#REF!</v>
      </c>
      <c r="AV218" s="73">
        <v>203</v>
      </c>
      <c r="AW218" s="246">
        <v>452.34</v>
      </c>
      <c r="AX218" s="75" t="e">
        <f>AW218*#REF!</f>
        <v>#REF!</v>
      </c>
      <c r="AY218" s="93"/>
      <c r="AZ218" s="77">
        <f t="shared" si="121"/>
        <v>50</v>
      </c>
      <c r="BA218" s="77">
        <f t="shared" si="114"/>
        <v>147.12083333333334</v>
      </c>
      <c r="BB218" s="77">
        <f t="shared" si="115"/>
        <v>84.504999999999995</v>
      </c>
      <c r="BC218" s="77">
        <f t="shared" si="116"/>
        <v>452.34</v>
      </c>
      <c r="BD218" s="88"/>
      <c r="BE218" s="79">
        <f t="shared" si="123"/>
        <v>95000</v>
      </c>
      <c r="BF218" s="80">
        <f t="shared" si="123"/>
        <v>279529.58333333331</v>
      </c>
      <c r="BG218" s="81">
        <f t="shared" si="123"/>
        <v>160559.5</v>
      </c>
      <c r="BH218" s="342">
        <f t="shared" si="118"/>
        <v>126.31100000000001</v>
      </c>
      <c r="BI218" s="82"/>
    </row>
    <row r="219" spans="1:61" ht="24" x14ac:dyDescent="0.25">
      <c r="A219" s="59">
        <v>204</v>
      </c>
      <c r="B219" s="96" t="s">
        <v>443</v>
      </c>
      <c r="C219" s="84" t="s">
        <v>553</v>
      </c>
      <c r="D219" s="216" t="s">
        <v>554</v>
      </c>
      <c r="E219" s="86" t="s">
        <v>62</v>
      </c>
      <c r="F219" s="64"/>
      <c r="G219" s="64">
        <f t="shared" si="122"/>
        <v>0</v>
      </c>
      <c r="H219" s="183">
        <v>277.5</v>
      </c>
      <c r="I219" s="184">
        <f t="shared" si="119"/>
        <v>0</v>
      </c>
      <c r="J219" s="351">
        <v>20460</v>
      </c>
      <c r="K219" s="68">
        <v>900</v>
      </c>
      <c r="L219" s="98" t="s">
        <v>77</v>
      </c>
      <c r="M219" s="215"/>
      <c r="N219" s="99">
        <f t="shared" si="105"/>
        <v>0</v>
      </c>
      <c r="O219" s="98" t="s">
        <v>77</v>
      </c>
      <c r="P219" s="215"/>
      <c r="Q219" s="99">
        <f t="shared" si="106"/>
        <v>0</v>
      </c>
      <c r="R219" s="98" t="s">
        <v>77</v>
      </c>
      <c r="S219" s="215"/>
      <c r="T219" s="99">
        <f t="shared" si="107"/>
        <v>0</v>
      </c>
      <c r="U219" s="98" t="s">
        <v>77</v>
      </c>
      <c r="V219" s="215"/>
      <c r="W219" s="99">
        <f t="shared" si="108"/>
        <v>0</v>
      </c>
      <c r="X219" s="98" t="s">
        <v>77</v>
      </c>
      <c r="Y219" s="215"/>
      <c r="Z219" s="99">
        <f t="shared" si="109"/>
        <v>0</v>
      </c>
      <c r="AA219" s="98" t="s">
        <v>77</v>
      </c>
      <c r="AB219" s="215"/>
      <c r="AC219" s="99">
        <f t="shared" si="110"/>
        <v>0</v>
      </c>
      <c r="AD219" s="98" t="s">
        <v>77</v>
      </c>
      <c r="AE219" s="215"/>
      <c r="AF219" s="99">
        <f t="shared" si="111"/>
        <v>0</v>
      </c>
      <c r="AG219" s="98" t="s">
        <v>77</v>
      </c>
      <c r="AH219" s="215"/>
      <c r="AI219" s="99">
        <f t="shared" si="112"/>
        <v>0</v>
      </c>
      <c r="AJ219" s="98" t="s">
        <v>77</v>
      </c>
      <c r="AK219" s="215"/>
      <c r="AL219" s="248">
        <f t="shared" si="113"/>
        <v>0</v>
      </c>
      <c r="AM219" s="73">
        <v>204</v>
      </c>
      <c r="AN219" s="74">
        <v>154</v>
      </c>
      <c r="AO219" s="75">
        <f t="shared" si="120"/>
        <v>138600</v>
      </c>
      <c r="AP219" s="73">
        <v>204</v>
      </c>
      <c r="AQ219" s="74">
        <v>400</v>
      </c>
      <c r="AR219" s="92" t="e">
        <f>AQ219*#REF!</f>
        <v>#REF!</v>
      </c>
      <c r="AS219" s="269">
        <v>204</v>
      </c>
      <c r="AT219" s="75">
        <v>155</v>
      </c>
      <c r="AU219" s="75" t="e">
        <f>AT219*#REF!</f>
        <v>#REF!</v>
      </c>
      <c r="AV219" s="73">
        <v>204</v>
      </c>
      <c r="AW219" s="246">
        <v>565.42999999999995</v>
      </c>
      <c r="AX219" s="75" t="e">
        <f>AW219*#REF!</f>
        <v>#REF!</v>
      </c>
      <c r="AY219" s="93"/>
      <c r="AZ219" s="77">
        <f t="shared" si="121"/>
        <v>154</v>
      </c>
      <c r="BA219" s="77">
        <f t="shared" si="114"/>
        <v>318.60749999999996</v>
      </c>
      <c r="BB219" s="77">
        <f t="shared" si="115"/>
        <v>277.5</v>
      </c>
      <c r="BC219" s="77">
        <f t="shared" si="116"/>
        <v>565.42999999999995</v>
      </c>
      <c r="BD219" s="88"/>
      <c r="BE219" s="79">
        <f t="shared" si="123"/>
        <v>138600</v>
      </c>
      <c r="BF219" s="80">
        <f t="shared" si="123"/>
        <v>286746.74999999994</v>
      </c>
      <c r="BG219" s="81">
        <f t="shared" si="123"/>
        <v>249750</v>
      </c>
      <c r="BH219" s="342">
        <f t="shared" si="118"/>
        <v>277.49999999999994</v>
      </c>
      <c r="BI219" s="82"/>
    </row>
    <row r="220" spans="1:61" ht="60" x14ac:dyDescent="0.25">
      <c r="A220" s="137">
        <v>205</v>
      </c>
      <c r="B220" s="96" t="s">
        <v>443</v>
      </c>
      <c r="C220" s="84" t="s">
        <v>555</v>
      </c>
      <c r="D220" s="216" t="s">
        <v>556</v>
      </c>
      <c r="E220" s="86" t="s">
        <v>62</v>
      </c>
      <c r="F220" s="64"/>
      <c r="G220" s="64">
        <f t="shared" si="122"/>
        <v>0</v>
      </c>
      <c r="H220" s="183">
        <v>280.08</v>
      </c>
      <c r="I220" s="184">
        <f t="shared" si="119"/>
        <v>0</v>
      </c>
      <c r="J220" s="351">
        <v>20460</v>
      </c>
      <c r="K220" s="68">
        <v>500</v>
      </c>
      <c r="L220" s="98" t="s">
        <v>77</v>
      </c>
      <c r="M220" s="215"/>
      <c r="N220" s="99">
        <f t="shared" si="105"/>
        <v>0</v>
      </c>
      <c r="O220" s="98" t="s">
        <v>77</v>
      </c>
      <c r="P220" s="215"/>
      <c r="Q220" s="99">
        <f t="shared" si="106"/>
        <v>0</v>
      </c>
      <c r="R220" s="67">
        <v>645</v>
      </c>
      <c r="S220" s="99">
        <v>208.25</v>
      </c>
      <c r="T220" s="99">
        <f t="shared" si="107"/>
        <v>104125</v>
      </c>
      <c r="U220" s="98" t="s">
        <v>77</v>
      </c>
      <c r="V220" s="215"/>
      <c r="W220" s="99">
        <f t="shared" si="108"/>
        <v>0</v>
      </c>
      <c r="X220" s="98" t="s">
        <v>77</v>
      </c>
      <c r="Y220" s="215"/>
      <c r="Z220" s="99">
        <f t="shared" si="109"/>
        <v>0</v>
      </c>
      <c r="AA220" s="98" t="s">
        <v>77</v>
      </c>
      <c r="AB220" s="215"/>
      <c r="AC220" s="99">
        <f t="shared" si="110"/>
        <v>0</v>
      </c>
      <c r="AD220" s="98" t="s">
        <v>77</v>
      </c>
      <c r="AE220" s="215"/>
      <c r="AF220" s="99">
        <f t="shared" si="111"/>
        <v>0</v>
      </c>
      <c r="AG220" s="98" t="s">
        <v>77</v>
      </c>
      <c r="AH220" s="215"/>
      <c r="AI220" s="99">
        <f t="shared" si="112"/>
        <v>0</v>
      </c>
      <c r="AJ220" s="98" t="s">
        <v>77</v>
      </c>
      <c r="AK220" s="215"/>
      <c r="AL220" s="248">
        <f t="shared" si="113"/>
        <v>0</v>
      </c>
      <c r="AM220" s="73">
        <v>205</v>
      </c>
      <c r="AN220" s="74">
        <v>182</v>
      </c>
      <c r="AO220" s="75">
        <f t="shared" si="120"/>
        <v>91000</v>
      </c>
      <c r="AP220" s="73">
        <v>205</v>
      </c>
      <c r="AQ220" s="74">
        <v>450</v>
      </c>
      <c r="AR220" s="92" t="e">
        <f>AQ220*#REF!</f>
        <v>#REF!</v>
      </c>
      <c r="AS220" s="269">
        <v>205</v>
      </c>
      <c r="AT220" s="75">
        <v>180</v>
      </c>
      <c r="AU220" s="75" t="e">
        <f>AT220*#REF!</f>
        <v>#REF!</v>
      </c>
      <c r="AV220" s="73">
        <v>205</v>
      </c>
      <c r="AW220" s="246">
        <v>807.75</v>
      </c>
      <c r="AX220" s="75" t="e">
        <f>AW220*#REF!</f>
        <v>#REF!</v>
      </c>
      <c r="AY220" s="93"/>
      <c r="AZ220" s="77">
        <f t="shared" si="121"/>
        <v>180</v>
      </c>
      <c r="BA220" s="77">
        <f t="shared" si="114"/>
        <v>365.6</v>
      </c>
      <c r="BB220" s="77">
        <f t="shared" si="115"/>
        <v>208.25</v>
      </c>
      <c r="BC220" s="77">
        <f t="shared" si="116"/>
        <v>807.75</v>
      </c>
      <c r="BD220" s="88"/>
      <c r="BE220" s="79">
        <f t="shared" si="123"/>
        <v>90000</v>
      </c>
      <c r="BF220" s="80">
        <f t="shared" si="123"/>
        <v>182800</v>
      </c>
      <c r="BG220" s="81">
        <f t="shared" si="123"/>
        <v>104125</v>
      </c>
      <c r="BH220" s="342">
        <f t="shared" si="118"/>
        <v>280.08333333333331</v>
      </c>
      <c r="BI220" s="82"/>
    </row>
    <row r="221" spans="1:61" ht="72" x14ac:dyDescent="0.25">
      <c r="A221" s="59">
        <v>206</v>
      </c>
      <c r="B221" s="96" t="s">
        <v>443</v>
      </c>
      <c r="C221" s="84" t="s">
        <v>557</v>
      </c>
      <c r="D221" s="216" t="s">
        <v>558</v>
      </c>
      <c r="E221" s="86" t="s">
        <v>62</v>
      </c>
      <c r="F221" s="64"/>
      <c r="G221" s="64">
        <f t="shared" si="122"/>
        <v>0</v>
      </c>
      <c r="H221" s="183">
        <v>72.84</v>
      </c>
      <c r="I221" s="184">
        <f t="shared" si="119"/>
        <v>0</v>
      </c>
      <c r="J221" s="351">
        <v>20460</v>
      </c>
      <c r="K221" s="68">
        <v>1000</v>
      </c>
      <c r="L221" s="67">
        <v>128</v>
      </c>
      <c r="M221" s="99">
        <v>90</v>
      </c>
      <c r="N221" s="99">
        <f t="shared" si="105"/>
        <v>90000</v>
      </c>
      <c r="O221" s="67">
        <v>246</v>
      </c>
      <c r="P221" s="99">
        <v>12</v>
      </c>
      <c r="Q221" s="99">
        <f t="shared" si="106"/>
        <v>12000</v>
      </c>
      <c r="R221" s="67">
        <v>627</v>
      </c>
      <c r="S221" s="99">
        <v>63.39</v>
      </c>
      <c r="T221" s="99">
        <f t="shared" si="107"/>
        <v>63390</v>
      </c>
      <c r="U221" s="67" t="s">
        <v>559</v>
      </c>
      <c r="V221" s="99">
        <v>20</v>
      </c>
      <c r="W221" s="99">
        <f t="shared" si="108"/>
        <v>20000</v>
      </c>
      <c r="X221" s="67">
        <v>202</v>
      </c>
      <c r="Y221" s="99">
        <v>30</v>
      </c>
      <c r="Z221" s="99">
        <f t="shared" si="109"/>
        <v>30000</v>
      </c>
      <c r="AA221" s="98" t="s">
        <v>77</v>
      </c>
      <c r="AB221" s="215"/>
      <c r="AC221" s="99">
        <f t="shared" si="110"/>
        <v>0</v>
      </c>
      <c r="AD221" s="98" t="s">
        <v>77</v>
      </c>
      <c r="AE221" s="215"/>
      <c r="AF221" s="99">
        <f t="shared" si="111"/>
        <v>0</v>
      </c>
      <c r="AG221" s="98" t="s">
        <v>77</v>
      </c>
      <c r="AH221" s="215"/>
      <c r="AI221" s="99">
        <f t="shared" si="112"/>
        <v>0</v>
      </c>
      <c r="AJ221" s="67" t="s">
        <v>560</v>
      </c>
      <c r="AK221" s="99">
        <v>21</v>
      </c>
      <c r="AL221" s="248">
        <f t="shared" si="113"/>
        <v>21000</v>
      </c>
      <c r="AM221" s="73">
        <v>206</v>
      </c>
      <c r="AN221" s="74">
        <v>35</v>
      </c>
      <c r="AO221" s="75">
        <f t="shared" si="120"/>
        <v>35000</v>
      </c>
      <c r="AP221" s="73">
        <v>206</v>
      </c>
      <c r="AQ221" s="74">
        <v>300</v>
      </c>
      <c r="AR221" s="92" t="e">
        <f>AQ221*#REF!</f>
        <v>#REF!</v>
      </c>
      <c r="AS221" s="269">
        <v>206</v>
      </c>
      <c r="AT221" s="75">
        <v>32.5</v>
      </c>
      <c r="AU221" s="75" t="e">
        <f>AT221*#REF!</f>
        <v>#REF!</v>
      </c>
      <c r="AV221" s="73">
        <v>206</v>
      </c>
      <c r="AW221" s="246">
        <v>290.79000000000002</v>
      </c>
      <c r="AX221" s="75" t="e">
        <f>AW221*#REF!</f>
        <v>#REF!</v>
      </c>
      <c r="AY221" s="93"/>
      <c r="AZ221" s="77">
        <f t="shared" si="121"/>
        <v>12</v>
      </c>
      <c r="BA221" s="77">
        <f t="shared" si="114"/>
        <v>89.468000000000004</v>
      </c>
      <c r="BB221" s="77">
        <f t="shared" si="115"/>
        <v>33.75</v>
      </c>
      <c r="BC221" s="77">
        <f t="shared" si="116"/>
        <v>300</v>
      </c>
      <c r="BD221" s="88"/>
      <c r="BE221" s="79">
        <f t="shared" si="123"/>
        <v>12000</v>
      </c>
      <c r="BF221" s="80">
        <f t="shared" si="123"/>
        <v>89468</v>
      </c>
      <c r="BG221" s="81">
        <f t="shared" si="123"/>
        <v>33750</v>
      </c>
      <c r="BH221" s="342">
        <f t="shared" si="118"/>
        <v>72.835000000000008</v>
      </c>
      <c r="BI221" s="82"/>
    </row>
    <row r="222" spans="1:61" ht="36" x14ac:dyDescent="0.25">
      <c r="A222" s="137">
        <v>207</v>
      </c>
      <c r="B222" s="83" t="s">
        <v>443</v>
      </c>
      <c r="C222" s="84" t="s">
        <v>561</v>
      </c>
      <c r="D222" s="62" t="s">
        <v>562</v>
      </c>
      <c r="E222" s="86" t="s">
        <v>62</v>
      </c>
      <c r="F222" s="64"/>
      <c r="G222" s="64">
        <f t="shared" si="122"/>
        <v>0</v>
      </c>
      <c r="H222" s="183">
        <v>193.05</v>
      </c>
      <c r="I222" s="184">
        <f t="shared" si="119"/>
        <v>0</v>
      </c>
      <c r="J222" s="351">
        <v>14591</v>
      </c>
      <c r="K222" s="68">
        <v>250</v>
      </c>
      <c r="L222" s="67">
        <v>134</v>
      </c>
      <c r="M222" s="99">
        <v>160</v>
      </c>
      <c r="N222" s="99">
        <f t="shared" si="105"/>
        <v>40000</v>
      </c>
      <c r="O222" s="67">
        <v>248</v>
      </c>
      <c r="P222" s="99">
        <v>40</v>
      </c>
      <c r="Q222" s="99">
        <f t="shared" si="106"/>
        <v>10000</v>
      </c>
      <c r="R222" s="67">
        <v>659</v>
      </c>
      <c r="S222" s="99">
        <v>120</v>
      </c>
      <c r="T222" s="99">
        <f t="shared" si="107"/>
        <v>30000</v>
      </c>
      <c r="U222" s="67" t="s">
        <v>104</v>
      </c>
      <c r="V222" s="99">
        <v>50</v>
      </c>
      <c r="W222" s="99">
        <f t="shared" si="108"/>
        <v>12500</v>
      </c>
      <c r="X222" s="67">
        <v>203</v>
      </c>
      <c r="Y222" s="99">
        <v>150</v>
      </c>
      <c r="Z222" s="99">
        <f t="shared" si="109"/>
        <v>37500</v>
      </c>
      <c r="AA222" s="67">
        <v>26</v>
      </c>
      <c r="AB222" s="99">
        <v>354.28</v>
      </c>
      <c r="AC222" s="99">
        <f t="shared" si="110"/>
        <v>88570</v>
      </c>
      <c r="AD222" s="67">
        <v>52</v>
      </c>
      <c r="AE222" s="99">
        <v>172.36</v>
      </c>
      <c r="AF222" s="99">
        <f t="shared" si="111"/>
        <v>43090</v>
      </c>
      <c r="AG222" s="67">
        <v>252</v>
      </c>
      <c r="AH222" s="99">
        <v>54.91</v>
      </c>
      <c r="AI222" s="99">
        <f t="shared" si="112"/>
        <v>13727.5</v>
      </c>
      <c r="AJ222" s="67" t="s">
        <v>563</v>
      </c>
      <c r="AK222" s="99">
        <v>70</v>
      </c>
      <c r="AL222" s="248">
        <f t="shared" si="113"/>
        <v>17500</v>
      </c>
      <c r="AM222" s="73">
        <v>207</v>
      </c>
      <c r="AN222" s="74">
        <v>392</v>
      </c>
      <c r="AO222" s="75">
        <f t="shared" si="120"/>
        <v>98000</v>
      </c>
      <c r="AP222" s="73">
        <v>207</v>
      </c>
      <c r="AQ222" s="74">
        <v>300</v>
      </c>
      <c r="AR222" s="92" t="e">
        <f>AQ222*#REF!</f>
        <v>#REF!</v>
      </c>
      <c r="AS222" s="269">
        <v>207</v>
      </c>
      <c r="AT222" s="75">
        <v>300</v>
      </c>
      <c r="AU222" s="75" t="e">
        <f>AT222*#REF!</f>
        <v>#REF!</v>
      </c>
      <c r="AV222" s="73">
        <v>207</v>
      </c>
      <c r="AW222" s="246">
        <v>452.34</v>
      </c>
      <c r="AX222" s="75" t="e">
        <f>AW222*#REF!</f>
        <v>#REF!</v>
      </c>
      <c r="AY222" s="93"/>
      <c r="AZ222" s="77">
        <f t="shared" si="121"/>
        <v>40</v>
      </c>
      <c r="BA222" s="77">
        <f t="shared" si="114"/>
        <v>201.22230769230771</v>
      </c>
      <c r="BB222" s="77">
        <f t="shared" si="115"/>
        <v>160</v>
      </c>
      <c r="BC222" s="77">
        <f t="shared" si="116"/>
        <v>452.34</v>
      </c>
      <c r="BD222" s="88"/>
      <c r="BE222" s="79">
        <f t="shared" si="123"/>
        <v>10000</v>
      </c>
      <c r="BF222" s="80">
        <f t="shared" si="123"/>
        <v>50305.576923076929</v>
      </c>
      <c r="BG222" s="81">
        <f t="shared" si="123"/>
        <v>40000</v>
      </c>
      <c r="BH222" s="342">
        <f t="shared" si="118"/>
        <v>193.05</v>
      </c>
      <c r="BI222" s="82"/>
    </row>
    <row r="223" spans="1:61" ht="24" x14ac:dyDescent="0.25">
      <c r="A223" s="59">
        <v>208</v>
      </c>
      <c r="B223" s="96" t="s">
        <v>443</v>
      </c>
      <c r="C223" s="84" t="s">
        <v>564</v>
      </c>
      <c r="D223" s="216" t="s">
        <v>565</v>
      </c>
      <c r="E223" s="86" t="s">
        <v>62</v>
      </c>
      <c r="F223" s="64"/>
      <c r="G223" s="64">
        <f t="shared" si="122"/>
        <v>0</v>
      </c>
      <c r="H223" s="183">
        <v>188.27</v>
      </c>
      <c r="I223" s="184">
        <f t="shared" si="119"/>
        <v>0</v>
      </c>
      <c r="J223" s="351">
        <v>20460</v>
      </c>
      <c r="K223" s="68">
        <v>650</v>
      </c>
      <c r="L223" s="67">
        <v>129</v>
      </c>
      <c r="M223" s="99">
        <v>130</v>
      </c>
      <c r="N223" s="99">
        <f t="shared" si="105"/>
        <v>84500</v>
      </c>
      <c r="O223" s="67">
        <v>252</v>
      </c>
      <c r="P223" s="99">
        <v>45</v>
      </c>
      <c r="Q223" s="99">
        <f t="shared" si="106"/>
        <v>29250</v>
      </c>
      <c r="R223" s="67">
        <v>626</v>
      </c>
      <c r="S223" s="99">
        <v>235</v>
      </c>
      <c r="T223" s="99">
        <f t="shared" si="107"/>
        <v>152750</v>
      </c>
      <c r="U223" s="98" t="s">
        <v>77</v>
      </c>
      <c r="V223" s="215"/>
      <c r="W223" s="99">
        <f t="shared" si="108"/>
        <v>0</v>
      </c>
      <c r="X223" s="67">
        <v>207</v>
      </c>
      <c r="Y223" s="99">
        <v>120</v>
      </c>
      <c r="Z223" s="99">
        <f t="shared" si="109"/>
        <v>78000</v>
      </c>
      <c r="AA223" s="67">
        <v>24</v>
      </c>
      <c r="AB223" s="99">
        <v>210.74</v>
      </c>
      <c r="AC223" s="99">
        <f t="shared" si="110"/>
        <v>136981</v>
      </c>
      <c r="AD223" s="98" t="s">
        <v>77</v>
      </c>
      <c r="AE223" s="215"/>
      <c r="AF223" s="99">
        <f t="shared" si="111"/>
        <v>0</v>
      </c>
      <c r="AG223" s="67">
        <v>263</v>
      </c>
      <c r="AH223" s="99">
        <v>80.41</v>
      </c>
      <c r="AI223" s="99">
        <f t="shared" si="112"/>
        <v>52266.5</v>
      </c>
      <c r="AJ223" s="98" t="s">
        <v>77</v>
      </c>
      <c r="AK223" s="215"/>
      <c r="AL223" s="248">
        <f t="shared" si="113"/>
        <v>0</v>
      </c>
      <c r="AM223" s="73">
        <v>208</v>
      </c>
      <c r="AN223" s="74">
        <v>210</v>
      </c>
      <c r="AO223" s="75">
        <f t="shared" si="120"/>
        <v>136500</v>
      </c>
      <c r="AP223" s="73">
        <v>208</v>
      </c>
      <c r="AQ223" s="74">
        <v>320</v>
      </c>
      <c r="AR223" s="92" t="e">
        <f>AQ223*#REF!</f>
        <v>#REF!</v>
      </c>
      <c r="AS223" s="269">
        <v>208</v>
      </c>
      <c r="AT223" s="75">
        <v>200</v>
      </c>
      <c r="AU223" s="75" t="e">
        <f>AT223*#REF!</f>
        <v>#REF!</v>
      </c>
      <c r="AV223" s="73">
        <v>208</v>
      </c>
      <c r="AW223" s="246">
        <v>807.75</v>
      </c>
      <c r="AX223" s="75" t="e">
        <f>AW223*#REF!</f>
        <v>#REF!</v>
      </c>
      <c r="AY223" s="93"/>
      <c r="AZ223" s="77">
        <f t="shared" si="121"/>
        <v>45</v>
      </c>
      <c r="BA223" s="77">
        <f t="shared" si="114"/>
        <v>235.89000000000001</v>
      </c>
      <c r="BB223" s="77">
        <f t="shared" si="115"/>
        <v>205</v>
      </c>
      <c r="BC223" s="77">
        <f t="shared" si="116"/>
        <v>807.75</v>
      </c>
      <c r="BD223" s="88"/>
      <c r="BE223" s="79">
        <f t="shared" si="123"/>
        <v>29250</v>
      </c>
      <c r="BF223" s="80">
        <f t="shared" si="123"/>
        <v>153328.5</v>
      </c>
      <c r="BG223" s="81">
        <f t="shared" si="123"/>
        <v>133250</v>
      </c>
      <c r="BH223" s="342">
        <f t="shared" si="118"/>
        <v>188.26875000000001</v>
      </c>
      <c r="BI223" s="82"/>
    </row>
    <row r="224" spans="1:61" ht="24" x14ac:dyDescent="0.25">
      <c r="A224" s="137">
        <v>209</v>
      </c>
      <c r="B224" s="96" t="s">
        <v>443</v>
      </c>
      <c r="C224" s="84" t="s">
        <v>566</v>
      </c>
      <c r="D224" s="216" t="s">
        <v>567</v>
      </c>
      <c r="E224" s="86" t="s">
        <v>62</v>
      </c>
      <c r="F224" s="64"/>
      <c r="G224" s="64">
        <f t="shared" si="122"/>
        <v>0</v>
      </c>
      <c r="H224" s="183">
        <v>223.32</v>
      </c>
      <c r="I224" s="184">
        <f t="shared" si="119"/>
        <v>0</v>
      </c>
      <c r="J224" s="351">
        <v>20460</v>
      </c>
      <c r="K224" s="68">
        <v>350</v>
      </c>
      <c r="L224" s="67">
        <v>130</v>
      </c>
      <c r="M224" s="99">
        <v>240</v>
      </c>
      <c r="N224" s="99">
        <f t="shared" si="105"/>
        <v>84000</v>
      </c>
      <c r="O224" s="67">
        <v>253</v>
      </c>
      <c r="P224" s="99">
        <v>45</v>
      </c>
      <c r="Q224" s="99">
        <f t="shared" si="106"/>
        <v>15750</v>
      </c>
      <c r="R224" s="67">
        <v>625</v>
      </c>
      <c r="S224" s="99">
        <v>201</v>
      </c>
      <c r="T224" s="99">
        <f t="shared" si="107"/>
        <v>70350</v>
      </c>
      <c r="U224" s="98" t="s">
        <v>77</v>
      </c>
      <c r="V224" s="215"/>
      <c r="W224" s="99">
        <f t="shared" si="108"/>
        <v>0</v>
      </c>
      <c r="X224" s="67">
        <v>208</v>
      </c>
      <c r="Y224" s="99">
        <v>130</v>
      </c>
      <c r="Z224" s="99">
        <f t="shared" si="109"/>
        <v>45500</v>
      </c>
      <c r="AA224" s="67">
        <v>25</v>
      </c>
      <c r="AB224" s="99">
        <v>340.45</v>
      </c>
      <c r="AC224" s="99">
        <f t="shared" si="110"/>
        <v>119157.5</v>
      </c>
      <c r="AD224" s="98" t="s">
        <v>77</v>
      </c>
      <c r="AE224" s="215"/>
      <c r="AF224" s="99">
        <f t="shared" si="111"/>
        <v>0</v>
      </c>
      <c r="AG224" s="67">
        <v>264</v>
      </c>
      <c r="AH224" s="99">
        <v>80.41</v>
      </c>
      <c r="AI224" s="99">
        <f t="shared" si="112"/>
        <v>28143.5</v>
      </c>
      <c r="AJ224" s="67" t="s">
        <v>568</v>
      </c>
      <c r="AK224" s="99">
        <v>60</v>
      </c>
      <c r="AL224" s="248">
        <f t="shared" si="113"/>
        <v>21000</v>
      </c>
      <c r="AM224" s="73">
        <v>209</v>
      </c>
      <c r="AN224" s="74">
        <v>308</v>
      </c>
      <c r="AO224" s="75">
        <f t="shared" si="120"/>
        <v>107800</v>
      </c>
      <c r="AP224" s="73">
        <v>209</v>
      </c>
      <c r="AQ224" s="74">
        <v>350</v>
      </c>
      <c r="AR224" s="92" t="e">
        <f>AQ224*#REF!</f>
        <v>#REF!</v>
      </c>
      <c r="AS224" s="269">
        <v>209</v>
      </c>
      <c r="AT224" s="75">
        <v>300</v>
      </c>
      <c r="AU224" s="75" t="e">
        <f>AT224*#REF!</f>
        <v>#REF!</v>
      </c>
      <c r="AV224" s="73">
        <v>209</v>
      </c>
      <c r="AW224" s="246">
        <v>1130.8599999999999</v>
      </c>
      <c r="AX224" s="75" t="e">
        <f>AW224*#REF!</f>
        <v>#REF!</v>
      </c>
      <c r="AY224" s="93"/>
      <c r="AZ224" s="77">
        <f t="shared" si="121"/>
        <v>45</v>
      </c>
      <c r="BA224" s="77">
        <f t="shared" si="114"/>
        <v>289.6109090909091</v>
      </c>
      <c r="BB224" s="77">
        <f t="shared" si="115"/>
        <v>240</v>
      </c>
      <c r="BC224" s="77">
        <f t="shared" si="116"/>
        <v>1130.8599999999999</v>
      </c>
      <c r="BD224" s="88"/>
      <c r="BE224" s="79">
        <f t="shared" si="123"/>
        <v>15750</v>
      </c>
      <c r="BF224" s="80">
        <f t="shared" si="123"/>
        <v>101363.81818181819</v>
      </c>
      <c r="BG224" s="81">
        <f t="shared" si="123"/>
        <v>84000</v>
      </c>
      <c r="BH224" s="342">
        <f t="shared" si="118"/>
        <v>223.31777777777785</v>
      </c>
      <c r="BI224" s="82"/>
    </row>
    <row r="225" spans="1:61" ht="24" x14ac:dyDescent="0.25">
      <c r="A225" s="59">
        <v>210</v>
      </c>
      <c r="B225" s="96" t="s">
        <v>443</v>
      </c>
      <c r="C225" s="84" t="s">
        <v>569</v>
      </c>
      <c r="D225" s="216" t="s">
        <v>570</v>
      </c>
      <c r="E225" s="86" t="s">
        <v>62</v>
      </c>
      <c r="F225" s="64"/>
      <c r="G225" s="64">
        <f t="shared" si="122"/>
        <v>0</v>
      </c>
      <c r="H225" s="183">
        <v>412.67</v>
      </c>
      <c r="I225" s="184">
        <f t="shared" si="119"/>
        <v>0</v>
      </c>
      <c r="J225" s="351">
        <v>20460</v>
      </c>
      <c r="K225" s="68">
        <v>150</v>
      </c>
      <c r="L225" s="67">
        <v>131</v>
      </c>
      <c r="M225" s="99">
        <v>220</v>
      </c>
      <c r="N225" s="99">
        <f t="shared" si="105"/>
        <v>33000</v>
      </c>
      <c r="O225" s="98" t="s">
        <v>77</v>
      </c>
      <c r="P225" s="215"/>
      <c r="Q225" s="99">
        <f t="shared" si="106"/>
        <v>0</v>
      </c>
      <c r="R225" s="98" t="s">
        <v>77</v>
      </c>
      <c r="S225" s="215"/>
      <c r="T225" s="99">
        <f t="shared" si="107"/>
        <v>0</v>
      </c>
      <c r="U225" s="98" t="s">
        <v>77</v>
      </c>
      <c r="V225" s="215"/>
      <c r="W225" s="99">
        <f t="shared" si="108"/>
        <v>0</v>
      </c>
      <c r="X225" s="98" t="s">
        <v>77</v>
      </c>
      <c r="Y225" s="215"/>
      <c r="Z225" s="99">
        <f t="shared" si="109"/>
        <v>0</v>
      </c>
      <c r="AA225" s="98" t="s">
        <v>77</v>
      </c>
      <c r="AB225" s="215"/>
      <c r="AC225" s="99">
        <f t="shared" si="110"/>
        <v>0</v>
      </c>
      <c r="AD225" s="98" t="s">
        <v>77</v>
      </c>
      <c r="AE225" s="215"/>
      <c r="AF225" s="99">
        <f t="shared" si="111"/>
        <v>0</v>
      </c>
      <c r="AG225" s="98" t="s">
        <v>77</v>
      </c>
      <c r="AH225" s="215"/>
      <c r="AI225" s="99">
        <f t="shared" si="112"/>
        <v>0</v>
      </c>
      <c r="AJ225" s="98" t="s">
        <v>77</v>
      </c>
      <c r="AK225" s="215"/>
      <c r="AL225" s="248">
        <f t="shared" si="113"/>
        <v>0</v>
      </c>
      <c r="AM225" s="73">
        <v>210</v>
      </c>
      <c r="AN225" s="74">
        <v>448</v>
      </c>
      <c r="AO225" s="75">
        <f t="shared" si="120"/>
        <v>67200</v>
      </c>
      <c r="AP225" s="73">
        <v>210</v>
      </c>
      <c r="AQ225" s="74">
        <v>370</v>
      </c>
      <c r="AR225" s="92" t="e">
        <f>AQ225*#REF!</f>
        <v>#REF!</v>
      </c>
      <c r="AS225" s="269">
        <v>210</v>
      </c>
      <c r="AT225" s="75">
        <v>420</v>
      </c>
      <c r="AU225" s="75" t="e">
        <f>AT225*#REF!</f>
        <v>#REF!</v>
      </c>
      <c r="AV225" s="73">
        <v>210</v>
      </c>
      <c r="AW225" s="246">
        <v>1938.61</v>
      </c>
      <c r="AX225" s="75" t="e">
        <f>AW225*#REF!</f>
        <v>#REF!</v>
      </c>
      <c r="AY225" s="93"/>
      <c r="AZ225" s="77">
        <f t="shared" si="121"/>
        <v>220</v>
      </c>
      <c r="BA225" s="77">
        <f t="shared" si="114"/>
        <v>679.32199999999989</v>
      </c>
      <c r="BB225" s="77">
        <f t="shared" si="115"/>
        <v>420</v>
      </c>
      <c r="BC225" s="77">
        <f t="shared" si="116"/>
        <v>1938.61</v>
      </c>
      <c r="BD225" s="88"/>
      <c r="BE225" s="79">
        <f t="shared" si="123"/>
        <v>33000</v>
      </c>
      <c r="BF225" s="80">
        <f t="shared" si="123"/>
        <v>101898.29999999999</v>
      </c>
      <c r="BG225" s="81">
        <f t="shared" si="123"/>
        <v>63000</v>
      </c>
      <c r="BH225" s="342">
        <f t="shared" si="118"/>
        <v>412.66666666666657</v>
      </c>
      <c r="BI225" s="82"/>
    </row>
    <row r="226" spans="1:61" ht="24" x14ac:dyDescent="0.25">
      <c r="A226" s="137">
        <v>211</v>
      </c>
      <c r="B226" s="103" t="s">
        <v>443</v>
      </c>
      <c r="C226" s="84" t="s">
        <v>571</v>
      </c>
      <c r="D226" s="254" t="s">
        <v>572</v>
      </c>
      <c r="E226" s="155" t="s">
        <v>62</v>
      </c>
      <c r="F226" s="64"/>
      <c r="G226" s="64">
        <f t="shared" si="122"/>
        <v>0</v>
      </c>
      <c r="H226" s="183">
        <v>466.67</v>
      </c>
      <c r="I226" s="184">
        <f>G226*H226</f>
        <v>0</v>
      </c>
      <c r="J226" s="351">
        <v>20460</v>
      </c>
      <c r="K226" s="68">
        <v>100</v>
      </c>
      <c r="L226" s="67">
        <v>132</v>
      </c>
      <c r="M226" s="99">
        <v>240</v>
      </c>
      <c r="N226" s="99">
        <f t="shared" si="105"/>
        <v>24000</v>
      </c>
      <c r="O226" s="98" t="s">
        <v>77</v>
      </c>
      <c r="P226" s="215"/>
      <c r="Q226" s="99">
        <f t="shared" si="106"/>
        <v>0</v>
      </c>
      <c r="R226" s="98" t="s">
        <v>77</v>
      </c>
      <c r="S226" s="215"/>
      <c r="T226" s="99">
        <f t="shared" si="107"/>
        <v>0</v>
      </c>
      <c r="U226" s="98" t="s">
        <v>77</v>
      </c>
      <c r="V226" s="215"/>
      <c r="W226" s="99">
        <f t="shared" si="108"/>
        <v>0</v>
      </c>
      <c r="X226" s="98" t="s">
        <v>77</v>
      </c>
      <c r="Y226" s="215"/>
      <c r="Z226" s="99">
        <f t="shared" si="109"/>
        <v>0</v>
      </c>
      <c r="AA226" s="98" t="s">
        <v>77</v>
      </c>
      <c r="AB226" s="215"/>
      <c r="AC226" s="99">
        <f t="shared" si="110"/>
        <v>0</v>
      </c>
      <c r="AD226" s="98" t="s">
        <v>77</v>
      </c>
      <c r="AE226" s="215"/>
      <c r="AF226" s="99">
        <f t="shared" si="111"/>
        <v>0</v>
      </c>
      <c r="AG226" s="98" t="s">
        <v>77</v>
      </c>
      <c r="AH226" s="215"/>
      <c r="AI226" s="99">
        <f t="shared" si="112"/>
        <v>0</v>
      </c>
      <c r="AJ226" s="98" t="s">
        <v>77</v>
      </c>
      <c r="AK226" s="215"/>
      <c r="AL226" s="256">
        <f t="shared" si="113"/>
        <v>0</v>
      </c>
      <c r="AM226" s="73">
        <v>211</v>
      </c>
      <c r="AN226" s="74">
        <v>105</v>
      </c>
      <c r="AO226" s="75">
        <f t="shared" si="120"/>
        <v>10500</v>
      </c>
      <c r="AP226" s="73">
        <v>211</v>
      </c>
      <c r="AQ226" s="74">
        <v>680</v>
      </c>
      <c r="AR226" s="92" t="e">
        <f>AQ226*#REF!</f>
        <v>#REF!</v>
      </c>
      <c r="AS226" s="269">
        <v>211</v>
      </c>
      <c r="AT226" s="75">
        <v>480</v>
      </c>
      <c r="AU226" s="75" t="e">
        <f>AT226*#REF!</f>
        <v>#REF!</v>
      </c>
      <c r="AV226" s="73">
        <v>211</v>
      </c>
      <c r="AW226" s="246">
        <v>1938.61</v>
      </c>
      <c r="AX226" s="75" t="e">
        <f>AW226*#REF!</f>
        <v>#REF!</v>
      </c>
      <c r="AY226" s="93"/>
      <c r="AZ226" s="77">
        <f t="shared" si="121"/>
        <v>105</v>
      </c>
      <c r="BA226" s="77">
        <f t="shared" si="114"/>
        <v>688.72199999999998</v>
      </c>
      <c r="BB226" s="77">
        <f t="shared" si="115"/>
        <v>480</v>
      </c>
      <c r="BC226" s="77">
        <f t="shared" si="116"/>
        <v>1938.61</v>
      </c>
      <c r="BD226" s="88"/>
      <c r="BE226" s="79">
        <f t="shared" si="123"/>
        <v>10500</v>
      </c>
      <c r="BF226" s="80">
        <f t="shared" si="123"/>
        <v>68872.2</v>
      </c>
      <c r="BG226" s="81">
        <f t="shared" si="123"/>
        <v>48000</v>
      </c>
      <c r="BH226" s="342">
        <f t="shared" si="118"/>
        <v>466.66666666666657</v>
      </c>
      <c r="BI226" s="82"/>
    </row>
    <row r="227" spans="1:61" s="204" customFormat="1" x14ac:dyDescent="0.25">
      <c r="A227" s="225"/>
      <c r="B227" s="114"/>
      <c r="C227" s="115"/>
      <c r="D227" s="116" t="s">
        <v>573</v>
      </c>
      <c r="E227" s="116"/>
      <c r="F227" s="226"/>
      <c r="G227" s="226"/>
      <c r="H227" s="120"/>
      <c r="I227" s="120">
        <f>SUM(I169:I226)</f>
        <v>0</v>
      </c>
      <c r="J227" s="360"/>
      <c r="K227" s="228"/>
      <c r="L227" s="227"/>
      <c r="M227" s="227"/>
      <c r="N227" s="227"/>
      <c r="O227" s="227"/>
      <c r="P227" s="227"/>
      <c r="Q227" s="227"/>
      <c r="R227" s="227"/>
      <c r="S227" s="227"/>
      <c r="T227" s="227"/>
      <c r="U227" s="227"/>
      <c r="V227" s="227"/>
      <c r="W227" s="227"/>
      <c r="X227" s="227"/>
      <c r="Y227" s="227"/>
      <c r="Z227" s="227"/>
      <c r="AA227" s="229"/>
      <c r="AB227" s="229"/>
      <c r="AC227" s="229"/>
      <c r="AD227" s="229"/>
      <c r="AE227" s="229"/>
      <c r="AF227" s="229"/>
      <c r="AG227" s="229"/>
      <c r="AH227" s="229"/>
      <c r="AI227" s="229"/>
      <c r="AJ227" s="229"/>
      <c r="AK227" s="229"/>
      <c r="AL227" s="229"/>
      <c r="AM227" s="229"/>
      <c r="AN227" s="229"/>
      <c r="AO227" s="229"/>
      <c r="AP227" s="229"/>
      <c r="AQ227" s="229"/>
      <c r="AR227" s="229"/>
      <c r="AS227" s="229"/>
      <c r="AT227" s="229"/>
      <c r="AU227" s="229"/>
      <c r="AV227" s="229"/>
      <c r="AW227" s="229"/>
      <c r="AX227" s="229"/>
      <c r="AY227" s="229"/>
      <c r="AZ227" s="203"/>
      <c r="BA227" s="203"/>
      <c r="BB227" s="203"/>
      <c r="BC227" s="203"/>
      <c r="BD227" s="229"/>
      <c r="BE227" s="125">
        <f>SUM(BE169:BE226)</f>
        <v>2079368</v>
      </c>
      <c r="BF227" s="125">
        <f t="shared" ref="BF227:BG227" si="124">SUM(BF169:BF226)</f>
        <v>9197293.939426681</v>
      </c>
      <c r="BG227" s="125">
        <f t="shared" si="124"/>
        <v>5385609.2999999998</v>
      </c>
      <c r="BH227" s="346"/>
      <c r="BI227" s="82"/>
    </row>
    <row r="228" spans="1:61" x14ac:dyDescent="0.25">
      <c r="A228" s="230"/>
      <c r="B228" s="231"/>
      <c r="C228" s="231"/>
      <c r="D228" s="232" t="s">
        <v>574</v>
      </c>
      <c r="E228" s="233"/>
      <c r="F228" s="234"/>
      <c r="G228" s="234"/>
      <c r="H228" s="235"/>
      <c r="I228" s="236"/>
      <c r="J228" s="178"/>
      <c r="K228" s="179"/>
      <c r="L228" s="178"/>
      <c r="M228" s="178"/>
      <c r="N228" s="178"/>
      <c r="O228" s="178"/>
      <c r="P228" s="178"/>
      <c r="Q228" s="178"/>
      <c r="R228" s="178"/>
      <c r="S228" s="178"/>
      <c r="T228" s="178"/>
      <c r="U228" s="178"/>
      <c r="V228" s="178"/>
      <c r="W228" s="178"/>
      <c r="X228" s="178"/>
      <c r="Y228" s="178"/>
      <c r="Z228" s="178"/>
      <c r="AA228" s="135"/>
      <c r="AB228" s="135"/>
      <c r="AC228" s="135"/>
      <c r="AD228" s="135"/>
      <c r="AE228" s="135"/>
      <c r="AF228" s="135"/>
      <c r="AG228" s="135"/>
      <c r="AH228" s="135"/>
      <c r="AI228" s="135"/>
      <c r="AJ228" s="135"/>
      <c r="AK228" s="135"/>
      <c r="AL228" s="240"/>
      <c r="AM228" s="240"/>
      <c r="AN228" s="240"/>
      <c r="AO228" s="240"/>
      <c r="AP228" s="240"/>
      <c r="AQ228" s="240"/>
      <c r="AR228" s="240"/>
      <c r="AS228" s="240"/>
      <c r="AT228" s="240"/>
      <c r="AU228" s="240"/>
      <c r="AV228" s="240"/>
      <c r="AW228" s="240"/>
      <c r="AX228" s="240"/>
      <c r="AY228" s="240"/>
      <c r="AZ228" s="209"/>
      <c r="BA228" s="209"/>
      <c r="BB228" s="240"/>
      <c r="BC228" s="240"/>
      <c r="BD228" s="240"/>
      <c r="BE228" s="240"/>
      <c r="BF228" s="240"/>
      <c r="BG228" s="240"/>
      <c r="BH228" s="347"/>
      <c r="BI228" s="82"/>
    </row>
    <row r="229" spans="1:61" ht="24" x14ac:dyDescent="0.25">
      <c r="A229" s="59">
        <v>212</v>
      </c>
      <c r="B229" s="262" t="s">
        <v>575</v>
      </c>
      <c r="C229" s="84" t="s">
        <v>576</v>
      </c>
      <c r="D229" s="275" t="s">
        <v>577</v>
      </c>
      <c r="E229" s="63" t="s">
        <v>9</v>
      </c>
      <c r="F229" s="64"/>
      <c r="G229" s="64">
        <f t="shared" ref="G229:G251" si="125">SUM(F229:F229)</f>
        <v>0</v>
      </c>
      <c r="H229" s="183">
        <v>364.5</v>
      </c>
      <c r="I229" s="184">
        <f>G229*H229</f>
        <v>0</v>
      </c>
      <c r="J229" s="351">
        <v>17027</v>
      </c>
      <c r="K229" s="68">
        <v>100</v>
      </c>
      <c r="L229" s="67">
        <v>191</v>
      </c>
      <c r="M229" s="99">
        <v>400</v>
      </c>
      <c r="N229" s="276">
        <f t="shared" ref="N229:N251" si="126">M229*K229</f>
        <v>40000</v>
      </c>
      <c r="O229" s="98" t="s">
        <v>37</v>
      </c>
      <c r="P229" s="215"/>
      <c r="Q229" s="99">
        <f t="shared" ref="Q229:Q251" si="127">P229*K229</f>
        <v>0</v>
      </c>
      <c r="R229" s="98" t="s">
        <v>37</v>
      </c>
      <c r="S229" s="215"/>
      <c r="T229" s="99">
        <f t="shared" ref="T229:T251" si="128">S229*K229</f>
        <v>0</v>
      </c>
      <c r="U229" s="98" t="s">
        <v>37</v>
      </c>
      <c r="V229" s="215"/>
      <c r="W229" s="99">
        <f t="shared" ref="W229:W251" si="129">V229*K229</f>
        <v>0</v>
      </c>
      <c r="X229" s="98" t="s">
        <v>37</v>
      </c>
      <c r="Y229" s="215"/>
      <c r="Z229" s="99">
        <f t="shared" ref="Z229:Z251" si="130">Y229*K229</f>
        <v>0</v>
      </c>
      <c r="AA229" s="98" t="s">
        <v>37</v>
      </c>
      <c r="AB229" s="215"/>
      <c r="AC229" s="99">
        <f t="shared" ref="AC229:AC251" si="131">AB229*K229</f>
        <v>0</v>
      </c>
      <c r="AD229" s="98" t="s">
        <v>37</v>
      </c>
      <c r="AE229" s="215"/>
      <c r="AF229" s="99">
        <f t="shared" ref="AF229:AF251" si="132">AE229*K229</f>
        <v>0</v>
      </c>
      <c r="AG229" s="98" t="s">
        <v>37</v>
      </c>
      <c r="AH229" s="215"/>
      <c r="AI229" s="99">
        <f t="shared" ref="AI229:AI251" si="133">AH229*K229</f>
        <v>0</v>
      </c>
      <c r="AJ229" s="67" t="s">
        <v>578</v>
      </c>
      <c r="AK229" s="99">
        <v>170</v>
      </c>
      <c r="AL229" s="245">
        <f t="shared" ref="AL229:AL251" si="134">AK229*K229</f>
        <v>17000</v>
      </c>
      <c r="AM229" s="73">
        <v>211</v>
      </c>
      <c r="AN229" s="74">
        <v>308</v>
      </c>
      <c r="AO229" s="75">
        <f t="shared" si="120"/>
        <v>30800</v>
      </c>
      <c r="AP229" s="73">
        <v>211</v>
      </c>
      <c r="AQ229" s="74">
        <v>450</v>
      </c>
      <c r="AR229" s="92" t="e">
        <f>AQ229*#REF!</f>
        <v>#REF!</v>
      </c>
      <c r="AS229" s="269">
        <v>211</v>
      </c>
      <c r="AT229" s="75">
        <v>300</v>
      </c>
      <c r="AU229" s="75" t="e">
        <f>AT229*#REF!</f>
        <v>#REF!</v>
      </c>
      <c r="AV229" s="73">
        <v>211</v>
      </c>
      <c r="AW229" s="246">
        <v>888.53</v>
      </c>
      <c r="AX229" s="75" t="e">
        <f>AW229*#REF!</f>
        <v>#REF!</v>
      </c>
      <c r="AY229" s="93"/>
      <c r="AZ229" s="77">
        <f t="shared" si="121"/>
        <v>170</v>
      </c>
      <c r="BA229" s="77">
        <f t="shared" ref="BA229:BA251" si="135">AVERAGE(AK229,AH229,AE229,AB229,Y229,V229,S229,P229,M229,AN229,AQ229,AT229,AW229)</f>
        <v>419.42166666666662</v>
      </c>
      <c r="BB229" s="77">
        <f t="shared" ref="BB229:BB251" si="136">MEDIAN(AK229,AH229,AE229,AB229,Y229,V229,S229,P229,M229,AN229,AQ229,AT229,AW229)</f>
        <v>354</v>
      </c>
      <c r="BC229" s="77">
        <f t="shared" ref="BC229:BC251" si="137">MAX(AK229,AH229,AE229,AB229,Y229,V229,S229,P229,M229,AN229,AQ229,AT229,AW229)</f>
        <v>888.53</v>
      </c>
      <c r="BD229" s="88"/>
      <c r="BE229" s="79">
        <f t="shared" ref="BE229:BG251" si="138">AZ229*$K229</f>
        <v>17000</v>
      </c>
      <c r="BF229" s="80">
        <f t="shared" si="138"/>
        <v>41942.166666666664</v>
      </c>
      <c r="BG229" s="81">
        <f t="shared" si="138"/>
        <v>35400</v>
      </c>
      <c r="BH229" s="342">
        <f t="shared" ref="BH229:BH251" si="139">(SUM(M229,P229,S229,V229,Y229,AB229,AE229,AH229,AK229,AN229,AQ229,AT229,AW229)-MAX(M229,P229,S229,V229,Y229,AB229,AE229,AH229,AK229,AN229,AQ229,AT229,AW229)-MIN(M229,P229,S229,V229,Y229,AB229,AE229,AH229,AK229,AN229,AQ229,AT229,AW229))/(COUNT(M229,P229,S229,V229,Y229,AB229,AE229,AH229,AK229,AN229,AQ229,AT229,AW229)-2)</f>
        <v>364.49999999999994</v>
      </c>
      <c r="BI229" s="82"/>
    </row>
    <row r="230" spans="1:61" ht="36" x14ac:dyDescent="0.25">
      <c r="A230" s="137">
        <v>213</v>
      </c>
      <c r="B230" s="83" t="s">
        <v>575</v>
      </c>
      <c r="C230" s="84" t="s">
        <v>579</v>
      </c>
      <c r="D230" s="85" t="s">
        <v>580</v>
      </c>
      <c r="E230" s="86" t="s">
        <v>9</v>
      </c>
      <c r="F230" s="64"/>
      <c r="G230" s="64">
        <f t="shared" si="125"/>
        <v>0</v>
      </c>
      <c r="H230" s="183">
        <v>162.88</v>
      </c>
      <c r="I230" s="184">
        <f t="shared" ref="I230:I251" si="140">G230*H230</f>
        <v>0</v>
      </c>
      <c r="J230" s="351">
        <v>17027</v>
      </c>
      <c r="K230" s="68">
        <v>100</v>
      </c>
      <c r="L230" s="98" t="s">
        <v>37</v>
      </c>
      <c r="M230" s="215"/>
      <c r="N230" s="276">
        <f t="shared" si="126"/>
        <v>0</v>
      </c>
      <c r="O230" s="67" t="s">
        <v>581</v>
      </c>
      <c r="P230" s="99">
        <v>110</v>
      </c>
      <c r="Q230" s="99">
        <f t="shared" si="127"/>
        <v>11000</v>
      </c>
      <c r="R230" s="67">
        <v>597</v>
      </c>
      <c r="S230" s="99">
        <v>100</v>
      </c>
      <c r="T230" s="99">
        <f t="shared" si="128"/>
        <v>10000</v>
      </c>
      <c r="U230" s="98" t="s">
        <v>37</v>
      </c>
      <c r="V230" s="215"/>
      <c r="W230" s="99">
        <f t="shared" si="129"/>
        <v>0</v>
      </c>
      <c r="X230" s="67">
        <v>172</v>
      </c>
      <c r="Y230" s="99">
        <v>160</v>
      </c>
      <c r="Z230" s="99">
        <f t="shared" si="130"/>
        <v>16000</v>
      </c>
      <c r="AA230" s="67">
        <v>15</v>
      </c>
      <c r="AB230" s="99">
        <v>225.26</v>
      </c>
      <c r="AC230" s="99">
        <f t="shared" si="131"/>
        <v>22526</v>
      </c>
      <c r="AD230" s="67">
        <v>66</v>
      </c>
      <c r="AE230" s="99">
        <v>135.80000000000001</v>
      </c>
      <c r="AF230" s="99">
        <f t="shared" si="132"/>
        <v>13580.000000000002</v>
      </c>
      <c r="AG230" s="67">
        <v>289</v>
      </c>
      <c r="AH230" s="99">
        <v>40.6</v>
      </c>
      <c r="AI230" s="99">
        <f t="shared" si="133"/>
        <v>4060</v>
      </c>
      <c r="AJ230" s="98" t="s">
        <v>37</v>
      </c>
      <c r="AK230" s="215"/>
      <c r="AL230" s="248">
        <f t="shared" si="134"/>
        <v>0</v>
      </c>
      <c r="AM230" s="73">
        <v>212</v>
      </c>
      <c r="AN230" s="74">
        <v>112</v>
      </c>
      <c r="AO230" s="75">
        <f t="shared" si="120"/>
        <v>11200</v>
      </c>
      <c r="AP230" s="73">
        <v>212</v>
      </c>
      <c r="AQ230" s="74">
        <v>350</v>
      </c>
      <c r="AR230" s="92" t="e">
        <f>AQ230*#REF!</f>
        <v>#REF!</v>
      </c>
      <c r="AS230" s="269">
        <v>212</v>
      </c>
      <c r="AT230" s="75">
        <v>110</v>
      </c>
      <c r="AU230" s="75" t="e">
        <f>AT230*#REF!</f>
        <v>#REF!</v>
      </c>
      <c r="AV230" s="73">
        <v>212</v>
      </c>
      <c r="AW230" s="246">
        <v>2100.16</v>
      </c>
      <c r="AX230" s="75" t="e">
        <f>AW230*#REF!</f>
        <v>#REF!</v>
      </c>
      <c r="AY230" s="93"/>
      <c r="AZ230" s="77">
        <f t="shared" si="121"/>
        <v>40.6</v>
      </c>
      <c r="BA230" s="77">
        <f t="shared" si="135"/>
        <v>344.38199999999995</v>
      </c>
      <c r="BB230" s="77">
        <f t="shared" si="136"/>
        <v>123.9</v>
      </c>
      <c r="BC230" s="77">
        <f t="shared" si="137"/>
        <v>2100.16</v>
      </c>
      <c r="BD230" s="88"/>
      <c r="BE230" s="89">
        <f t="shared" si="138"/>
        <v>4060</v>
      </c>
      <c r="BF230" s="90">
        <f t="shared" si="138"/>
        <v>34438.199999999997</v>
      </c>
      <c r="BG230" s="91">
        <f t="shared" si="138"/>
        <v>12390</v>
      </c>
      <c r="BH230" s="342">
        <f t="shared" si="139"/>
        <v>162.88249999999999</v>
      </c>
      <c r="BI230" s="82"/>
    </row>
    <row r="231" spans="1:61" ht="24" x14ac:dyDescent="0.25">
      <c r="A231" s="59">
        <v>214</v>
      </c>
      <c r="B231" s="83" t="s">
        <v>575</v>
      </c>
      <c r="C231" s="84" t="s">
        <v>582</v>
      </c>
      <c r="D231" s="277" t="s">
        <v>583</v>
      </c>
      <c r="E231" s="86" t="s">
        <v>9</v>
      </c>
      <c r="F231" s="64"/>
      <c r="G231" s="64">
        <f t="shared" si="125"/>
        <v>0</v>
      </c>
      <c r="H231" s="183">
        <v>293.52</v>
      </c>
      <c r="I231" s="184">
        <f t="shared" si="140"/>
        <v>0</v>
      </c>
      <c r="J231" s="351">
        <v>17027</v>
      </c>
      <c r="K231" s="68">
        <v>300</v>
      </c>
      <c r="L231" s="67">
        <v>192</v>
      </c>
      <c r="M231" s="99">
        <v>378</v>
      </c>
      <c r="N231" s="276">
        <f t="shared" si="126"/>
        <v>113400</v>
      </c>
      <c r="O231" s="98" t="s">
        <v>37</v>
      </c>
      <c r="P231" s="215"/>
      <c r="Q231" s="99">
        <f t="shared" si="127"/>
        <v>0</v>
      </c>
      <c r="R231" s="98" t="s">
        <v>37</v>
      </c>
      <c r="S231" s="215"/>
      <c r="T231" s="99">
        <f t="shared" si="128"/>
        <v>0</v>
      </c>
      <c r="U231" s="98" t="s">
        <v>37</v>
      </c>
      <c r="V231" s="215"/>
      <c r="W231" s="99">
        <f t="shared" si="129"/>
        <v>0</v>
      </c>
      <c r="X231" s="98" t="s">
        <v>37</v>
      </c>
      <c r="Y231" s="215"/>
      <c r="Z231" s="99">
        <f t="shared" si="130"/>
        <v>0</v>
      </c>
      <c r="AA231" s="98" t="s">
        <v>37</v>
      </c>
      <c r="AB231" s="215"/>
      <c r="AC231" s="99">
        <f t="shared" si="131"/>
        <v>0</v>
      </c>
      <c r="AD231" s="67">
        <v>67</v>
      </c>
      <c r="AE231" s="99">
        <v>271.60000000000002</v>
      </c>
      <c r="AF231" s="99">
        <f t="shared" si="132"/>
        <v>81480</v>
      </c>
      <c r="AG231" s="67">
        <v>292</v>
      </c>
      <c r="AH231" s="99">
        <v>92.8</v>
      </c>
      <c r="AI231" s="99">
        <f t="shared" si="133"/>
        <v>27840</v>
      </c>
      <c r="AJ231" s="98" t="s">
        <v>37</v>
      </c>
      <c r="AK231" s="215"/>
      <c r="AL231" s="248">
        <f t="shared" si="134"/>
        <v>0</v>
      </c>
      <c r="AM231" s="73">
        <v>213</v>
      </c>
      <c r="AN231" s="74">
        <v>168</v>
      </c>
      <c r="AO231" s="75">
        <f t="shared" si="120"/>
        <v>50400</v>
      </c>
      <c r="AP231" s="73">
        <v>213</v>
      </c>
      <c r="AQ231" s="74">
        <v>500</v>
      </c>
      <c r="AR231" s="92" t="e">
        <f>AQ231*#REF!</f>
        <v>#REF!</v>
      </c>
      <c r="AS231" s="269">
        <v>213</v>
      </c>
      <c r="AT231" s="75">
        <v>150</v>
      </c>
      <c r="AU231" s="75" t="e">
        <f>AT231*#REF!</f>
        <v>#REF!</v>
      </c>
      <c r="AV231" s="73">
        <v>213</v>
      </c>
      <c r="AW231" s="246">
        <v>646.20000000000005</v>
      </c>
      <c r="AX231" s="75" t="e">
        <f>AW231*#REF!</f>
        <v>#REF!</v>
      </c>
      <c r="AY231" s="93"/>
      <c r="AZ231" s="77">
        <f t="shared" si="121"/>
        <v>92.8</v>
      </c>
      <c r="BA231" s="77">
        <f t="shared" si="135"/>
        <v>315.22857142857146</v>
      </c>
      <c r="BB231" s="77">
        <f t="shared" si="136"/>
        <v>271.60000000000002</v>
      </c>
      <c r="BC231" s="77">
        <f t="shared" si="137"/>
        <v>646.20000000000005</v>
      </c>
      <c r="BD231" s="88"/>
      <c r="BE231" s="89">
        <f t="shared" si="138"/>
        <v>27840</v>
      </c>
      <c r="BF231" s="90">
        <f t="shared" si="138"/>
        <v>94568.571428571435</v>
      </c>
      <c r="BG231" s="91">
        <f t="shared" si="138"/>
        <v>81480</v>
      </c>
      <c r="BH231" s="342">
        <f t="shared" si="139"/>
        <v>293.5200000000001</v>
      </c>
      <c r="BI231" s="82"/>
    </row>
    <row r="232" spans="1:61" ht="24" x14ac:dyDescent="0.25">
      <c r="A232" s="137">
        <v>215</v>
      </c>
      <c r="B232" s="83" t="s">
        <v>575</v>
      </c>
      <c r="C232" s="84" t="s">
        <v>584</v>
      </c>
      <c r="D232" s="85" t="s">
        <v>585</v>
      </c>
      <c r="E232" s="86" t="s">
        <v>9</v>
      </c>
      <c r="F232" s="64"/>
      <c r="G232" s="64">
        <f t="shared" si="125"/>
        <v>0</v>
      </c>
      <c r="H232" s="183">
        <v>350.67</v>
      </c>
      <c r="I232" s="184">
        <f t="shared" si="140"/>
        <v>0</v>
      </c>
      <c r="J232" s="351">
        <v>17027</v>
      </c>
      <c r="K232" s="68">
        <v>250</v>
      </c>
      <c r="L232" s="98" t="s">
        <v>37</v>
      </c>
      <c r="M232" s="215"/>
      <c r="N232" s="276">
        <f t="shared" si="126"/>
        <v>0</v>
      </c>
      <c r="O232" s="98" t="s">
        <v>37</v>
      </c>
      <c r="P232" s="215"/>
      <c r="Q232" s="99">
        <f t="shared" si="127"/>
        <v>0</v>
      </c>
      <c r="R232" s="67">
        <v>595</v>
      </c>
      <c r="S232" s="99">
        <v>85</v>
      </c>
      <c r="T232" s="99">
        <f t="shared" si="128"/>
        <v>21250</v>
      </c>
      <c r="U232" s="98" t="s">
        <v>37</v>
      </c>
      <c r="V232" s="215"/>
      <c r="W232" s="99">
        <f t="shared" si="129"/>
        <v>0</v>
      </c>
      <c r="X232" s="98" t="s">
        <v>37</v>
      </c>
      <c r="Y232" s="215"/>
      <c r="Z232" s="99">
        <f t="shared" si="130"/>
        <v>0</v>
      </c>
      <c r="AA232" s="98" t="s">
        <v>37</v>
      </c>
      <c r="AB232" s="215"/>
      <c r="AC232" s="99">
        <f t="shared" si="131"/>
        <v>0</v>
      </c>
      <c r="AD232" s="98" t="s">
        <v>37</v>
      </c>
      <c r="AE232" s="215"/>
      <c r="AF232" s="99">
        <f t="shared" si="132"/>
        <v>0</v>
      </c>
      <c r="AG232" s="98" t="s">
        <v>37</v>
      </c>
      <c r="AH232" s="215"/>
      <c r="AI232" s="99">
        <f t="shared" si="133"/>
        <v>0</v>
      </c>
      <c r="AJ232" s="98" t="s">
        <v>37</v>
      </c>
      <c r="AK232" s="215"/>
      <c r="AL232" s="248">
        <f t="shared" si="134"/>
        <v>0</v>
      </c>
      <c r="AM232" s="73">
        <v>214</v>
      </c>
      <c r="AN232" s="74">
        <v>252</v>
      </c>
      <c r="AO232" s="75">
        <f t="shared" si="120"/>
        <v>63000</v>
      </c>
      <c r="AP232" s="73">
        <v>214</v>
      </c>
      <c r="AQ232" s="74">
        <v>550</v>
      </c>
      <c r="AR232" s="92" t="e">
        <f>AQ232*#REF!</f>
        <v>#REF!</v>
      </c>
      <c r="AS232" s="269">
        <v>214</v>
      </c>
      <c r="AT232" s="75">
        <v>250</v>
      </c>
      <c r="AU232" s="75" t="e">
        <f>AT232*#REF!</f>
        <v>#REF!</v>
      </c>
      <c r="AV232" s="73">
        <v>214</v>
      </c>
      <c r="AW232" s="246">
        <v>1130.8599999999999</v>
      </c>
      <c r="AX232" s="75" t="e">
        <f>AW232*#REF!</f>
        <v>#REF!</v>
      </c>
      <c r="AY232" s="93"/>
      <c r="AZ232" s="77">
        <f t="shared" si="121"/>
        <v>85</v>
      </c>
      <c r="BA232" s="77">
        <f t="shared" si="135"/>
        <v>453.57199999999995</v>
      </c>
      <c r="BB232" s="77">
        <f t="shared" si="136"/>
        <v>252</v>
      </c>
      <c r="BC232" s="77">
        <f t="shared" si="137"/>
        <v>1130.8599999999999</v>
      </c>
      <c r="BD232" s="88"/>
      <c r="BE232" s="89">
        <f t="shared" si="138"/>
        <v>21250</v>
      </c>
      <c r="BF232" s="90">
        <f t="shared" si="138"/>
        <v>113392.99999999999</v>
      </c>
      <c r="BG232" s="91">
        <f t="shared" si="138"/>
        <v>63000</v>
      </c>
      <c r="BH232" s="342">
        <f t="shared" si="139"/>
        <v>350.66666666666657</v>
      </c>
      <c r="BI232" s="82"/>
    </row>
    <row r="233" spans="1:61" ht="24" x14ac:dyDescent="0.25">
      <c r="A233" s="59">
        <v>216</v>
      </c>
      <c r="B233" s="83" t="s">
        <v>575</v>
      </c>
      <c r="C233" s="84" t="s">
        <v>586</v>
      </c>
      <c r="D233" s="85" t="s">
        <v>587</v>
      </c>
      <c r="E233" s="86" t="s">
        <v>9</v>
      </c>
      <c r="F233" s="64"/>
      <c r="G233" s="64">
        <f t="shared" si="125"/>
        <v>0</v>
      </c>
      <c r="H233" s="183">
        <v>378</v>
      </c>
      <c r="I233" s="184">
        <f t="shared" si="140"/>
        <v>0</v>
      </c>
      <c r="J233" s="351">
        <v>17027</v>
      </c>
      <c r="K233" s="68">
        <v>250</v>
      </c>
      <c r="L233" s="98" t="s">
        <v>37</v>
      </c>
      <c r="M233" s="215"/>
      <c r="N233" s="276">
        <f t="shared" si="126"/>
        <v>0</v>
      </c>
      <c r="O233" s="98" t="s">
        <v>37</v>
      </c>
      <c r="P233" s="215"/>
      <c r="Q233" s="99">
        <f t="shared" si="127"/>
        <v>0</v>
      </c>
      <c r="R233" s="67">
        <v>596</v>
      </c>
      <c r="S233" s="99">
        <v>90</v>
      </c>
      <c r="T233" s="99">
        <f t="shared" si="128"/>
        <v>22500</v>
      </c>
      <c r="U233" s="98" t="s">
        <v>37</v>
      </c>
      <c r="V233" s="215"/>
      <c r="W233" s="99">
        <f t="shared" si="129"/>
        <v>0</v>
      </c>
      <c r="X233" s="98" t="s">
        <v>37</v>
      </c>
      <c r="Y233" s="215"/>
      <c r="Z233" s="99">
        <f t="shared" si="130"/>
        <v>0</v>
      </c>
      <c r="AA233" s="98" t="s">
        <v>37</v>
      </c>
      <c r="AB233" s="215"/>
      <c r="AC233" s="99">
        <f t="shared" si="131"/>
        <v>0</v>
      </c>
      <c r="AD233" s="98" t="s">
        <v>37</v>
      </c>
      <c r="AE233" s="215"/>
      <c r="AF233" s="99">
        <f t="shared" si="132"/>
        <v>0</v>
      </c>
      <c r="AG233" s="98" t="s">
        <v>37</v>
      </c>
      <c r="AH233" s="215"/>
      <c r="AI233" s="99">
        <f t="shared" si="133"/>
        <v>0</v>
      </c>
      <c r="AJ233" s="98" t="s">
        <v>37</v>
      </c>
      <c r="AK233" s="215"/>
      <c r="AL233" s="248">
        <f t="shared" si="134"/>
        <v>0</v>
      </c>
      <c r="AM233" s="73">
        <v>215</v>
      </c>
      <c r="AN233" s="74">
        <v>364</v>
      </c>
      <c r="AO233" s="75">
        <f t="shared" si="120"/>
        <v>91000</v>
      </c>
      <c r="AP233" s="73">
        <v>215</v>
      </c>
      <c r="AQ233" s="74">
        <v>450</v>
      </c>
      <c r="AR233" s="92" t="e">
        <f>AQ233*#REF!</f>
        <v>#REF!</v>
      </c>
      <c r="AS233" s="269">
        <v>215</v>
      </c>
      <c r="AT233" s="75">
        <v>320</v>
      </c>
      <c r="AU233" s="75" t="e">
        <f>AT233*#REF!</f>
        <v>#REF!</v>
      </c>
      <c r="AV233" s="73">
        <v>215</v>
      </c>
      <c r="AW233" s="246">
        <v>1534.73</v>
      </c>
      <c r="AX233" s="75" t="e">
        <f>AW233*#REF!</f>
        <v>#REF!</v>
      </c>
      <c r="AY233" s="93"/>
      <c r="AZ233" s="77">
        <f t="shared" si="121"/>
        <v>90</v>
      </c>
      <c r="BA233" s="77">
        <f t="shared" si="135"/>
        <v>551.74599999999998</v>
      </c>
      <c r="BB233" s="77">
        <f t="shared" si="136"/>
        <v>364</v>
      </c>
      <c r="BC233" s="77">
        <f t="shared" si="137"/>
        <v>1534.73</v>
      </c>
      <c r="BD233" s="88"/>
      <c r="BE233" s="89">
        <f t="shared" si="138"/>
        <v>22500</v>
      </c>
      <c r="BF233" s="90">
        <f t="shared" si="138"/>
        <v>137936.5</v>
      </c>
      <c r="BG233" s="91">
        <f t="shared" si="138"/>
        <v>91000</v>
      </c>
      <c r="BH233" s="342">
        <f t="shared" si="139"/>
        <v>378</v>
      </c>
      <c r="BI233" s="82"/>
    </row>
    <row r="234" spans="1:61" ht="24" x14ac:dyDescent="0.25">
      <c r="A234" s="137">
        <v>217</v>
      </c>
      <c r="B234" s="83" t="s">
        <v>575</v>
      </c>
      <c r="C234" s="84" t="s">
        <v>588</v>
      </c>
      <c r="D234" s="85" t="s">
        <v>589</v>
      </c>
      <c r="E234" s="86" t="s">
        <v>9</v>
      </c>
      <c r="F234" s="64"/>
      <c r="G234" s="64">
        <f t="shared" si="125"/>
        <v>0</v>
      </c>
      <c r="H234" s="183">
        <v>230.89</v>
      </c>
      <c r="I234" s="184">
        <f t="shared" si="140"/>
        <v>0</v>
      </c>
      <c r="J234" s="351">
        <v>17027</v>
      </c>
      <c r="K234" s="68">
        <v>100</v>
      </c>
      <c r="L234" s="98" t="s">
        <v>37</v>
      </c>
      <c r="M234" s="215"/>
      <c r="N234" s="276">
        <f t="shared" si="126"/>
        <v>0</v>
      </c>
      <c r="O234" s="67">
        <v>164</v>
      </c>
      <c r="P234" s="99">
        <v>150</v>
      </c>
      <c r="Q234" s="99">
        <f t="shared" si="127"/>
        <v>15000</v>
      </c>
      <c r="R234" s="67">
        <v>598</v>
      </c>
      <c r="S234" s="99">
        <v>165.55</v>
      </c>
      <c r="T234" s="99">
        <f t="shared" si="128"/>
        <v>16555</v>
      </c>
      <c r="U234" s="98" t="s">
        <v>37</v>
      </c>
      <c r="V234" s="215"/>
      <c r="W234" s="99">
        <f t="shared" si="129"/>
        <v>0</v>
      </c>
      <c r="X234" s="98" t="s">
        <v>37</v>
      </c>
      <c r="Y234" s="215"/>
      <c r="Z234" s="99">
        <f t="shared" si="130"/>
        <v>0</v>
      </c>
      <c r="AA234" s="98" t="s">
        <v>37</v>
      </c>
      <c r="AB234" s="215"/>
      <c r="AC234" s="99">
        <f t="shared" si="131"/>
        <v>0</v>
      </c>
      <c r="AD234" s="98" t="s">
        <v>37</v>
      </c>
      <c r="AE234" s="215"/>
      <c r="AF234" s="99">
        <f t="shared" si="132"/>
        <v>0</v>
      </c>
      <c r="AG234" s="98" t="s">
        <v>37</v>
      </c>
      <c r="AH234" s="215"/>
      <c r="AI234" s="99">
        <f t="shared" si="133"/>
        <v>0</v>
      </c>
      <c r="AJ234" s="98" t="s">
        <v>37</v>
      </c>
      <c r="AK234" s="215"/>
      <c r="AL234" s="248">
        <f t="shared" si="134"/>
        <v>0</v>
      </c>
      <c r="AM234" s="73">
        <v>216</v>
      </c>
      <c r="AN234" s="74">
        <v>308</v>
      </c>
      <c r="AO234" s="75">
        <f t="shared" si="120"/>
        <v>30800</v>
      </c>
      <c r="AP234" s="73">
        <v>216</v>
      </c>
      <c r="AQ234" s="74">
        <v>160</v>
      </c>
      <c r="AR234" s="92" t="e">
        <f>AQ234*#REF!</f>
        <v>#REF!</v>
      </c>
      <c r="AS234" s="269">
        <v>216</v>
      </c>
      <c r="AT234" s="75">
        <v>290</v>
      </c>
      <c r="AU234" s="75" t="e">
        <f>AT234*#REF!</f>
        <v>#REF!</v>
      </c>
      <c r="AV234" s="73">
        <v>216</v>
      </c>
      <c r="AW234" s="246">
        <v>2100.16</v>
      </c>
      <c r="AX234" s="75" t="e">
        <f>AW234*#REF!</f>
        <v>#REF!</v>
      </c>
      <c r="AY234" s="93"/>
      <c r="AZ234" s="77">
        <f t="shared" si="121"/>
        <v>150</v>
      </c>
      <c r="BA234" s="77">
        <f t="shared" si="135"/>
        <v>528.95166666666671</v>
      </c>
      <c r="BB234" s="77">
        <f t="shared" si="136"/>
        <v>227.77500000000001</v>
      </c>
      <c r="BC234" s="77">
        <f t="shared" si="137"/>
        <v>2100.16</v>
      </c>
      <c r="BD234" s="88"/>
      <c r="BE234" s="89">
        <f t="shared" si="138"/>
        <v>15000</v>
      </c>
      <c r="BF234" s="90">
        <f t="shared" si="138"/>
        <v>52895.166666666672</v>
      </c>
      <c r="BG234" s="91">
        <f t="shared" si="138"/>
        <v>22777.5</v>
      </c>
      <c r="BH234" s="342">
        <f t="shared" si="139"/>
        <v>230.88750000000005</v>
      </c>
      <c r="BI234" s="82"/>
    </row>
    <row r="235" spans="1:61" ht="24" x14ac:dyDescent="0.25">
      <c r="A235" s="59">
        <v>218</v>
      </c>
      <c r="B235" s="83" t="s">
        <v>575</v>
      </c>
      <c r="C235" s="84" t="s">
        <v>590</v>
      </c>
      <c r="D235" s="85" t="s">
        <v>591</v>
      </c>
      <c r="E235" s="86" t="s">
        <v>9</v>
      </c>
      <c r="F235" s="64"/>
      <c r="G235" s="64">
        <f t="shared" si="125"/>
        <v>0</v>
      </c>
      <c r="H235" s="183">
        <v>388.92</v>
      </c>
      <c r="I235" s="184">
        <f t="shared" si="140"/>
        <v>0</v>
      </c>
      <c r="J235" s="351">
        <v>17027</v>
      </c>
      <c r="K235" s="68">
        <v>100</v>
      </c>
      <c r="L235" s="98" t="s">
        <v>37</v>
      </c>
      <c r="M235" s="215"/>
      <c r="N235" s="276">
        <f t="shared" si="126"/>
        <v>0</v>
      </c>
      <c r="O235" s="67">
        <v>165</v>
      </c>
      <c r="P235" s="99">
        <v>75</v>
      </c>
      <c r="Q235" s="99">
        <f t="shared" si="127"/>
        <v>7500</v>
      </c>
      <c r="R235" s="67">
        <v>599</v>
      </c>
      <c r="S235" s="99">
        <v>187.68</v>
      </c>
      <c r="T235" s="99">
        <f t="shared" si="128"/>
        <v>18768</v>
      </c>
      <c r="U235" s="98" t="s">
        <v>37</v>
      </c>
      <c r="V235" s="215"/>
      <c r="W235" s="99">
        <f t="shared" si="129"/>
        <v>0</v>
      </c>
      <c r="X235" s="98" t="s">
        <v>37</v>
      </c>
      <c r="Y235" s="215"/>
      <c r="Z235" s="99">
        <f t="shared" si="130"/>
        <v>0</v>
      </c>
      <c r="AA235" s="98" t="s">
        <v>37</v>
      </c>
      <c r="AB235" s="215"/>
      <c r="AC235" s="99">
        <f t="shared" si="131"/>
        <v>0</v>
      </c>
      <c r="AD235" s="98" t="s">
        <v>37</v>
      </c>
      <c r="AE235" s="215"/>
      <c r="AF235" s="99">
        <f t="shared" si="132"/>
        <v>0</v>
      </c>
      <c r="AG235" s="98" t="s">
        <v>37</v>
      </c>
      <c r="AH235" s="215"/>
      <c r="AI235" s="99">
        <f t="shared" si="133"/>
        <v>0</v>
      </c>
      <c r="AJ235" s="98" t="s">
        <v>37</v>
      </c>
      <c r="AK235" s="215"/>
      <c r="AL235" s="248">
        <f t="shared" si="134"/>
        <v>0</v>
      </c>
      <c r="AM235" s="73">
        <v>217</v>
      </c>
      <c r="AN235" s="74">
        <v>448</v>
      </c>
      <c r="AO235" s="75">
        <f t="shared" si="120"/>
        <v>44800</v>
      </c>
      <c r="AP235" s="73">
        <v>217</v>
      </c>
      <c r="AQ235" s="74">
        <v>500</v>
      </c>
      <c r="AR235" s="92" t="e">
        <f>AQ235*#REF!</f>
        <v>#REF!</v>
      </c>
      <c r="AS235" s="269">
        <v>217</v>
      </c>
      <c r="AT235" s="75">
        <v>420</v>
      </c>
      <c r="AU235" s="75" t="e">
        <f>AT235*#REF!</f>
        <v>#REF!</v>
      </c>
      <c r="AV235" s="73">
        <v>217</v>
      </c>
      <c r="AW235" s="246">
        <v>1938.61</v>
      </c>
      <c r="AX235" s="75" t="e">
        <f>AW235*#REF!</f>
        <v>#REF!</v>
      </c>
      <c r="AY235" s="93"/>
      <c r="AZ235" s="77">
        <f t="shared" si="121"/>
        <v>75</v>
      </c>
      <c r="BA235" s="77">
        <f t="shared" si="135"/>
        <v>594.88166666666666</v>
      </c>
      <c r="BB235" s="77">
        <f t="shared" si="136"/>
        <v>434</v>
      </c>
      <c r="BC235" s="77">
        <f t="shared" si="137"/>
        <v>1938.61</v>
      </c>
      <c r="BD235" s="88"/>
      <c r="BE235" s="89">
        <f t="shared" si="138"/>
        <v>7500</v>
      </c>
      <c r="BF235" s="90">
        <f t="shared" si="138"/>
        <v>59488.166666666664</v>
      </c>
      <c r="BG235" s="91">
        <f t="shared" si="138"/>
        <v>43400</v>
      </c>
      <c r="BH235" s="342">
        <f t="shared" si="139"/>
        <v>388.92</v>
      </c>
      <c r="BI235" s="82"/>
    </row>
    <row r="236" spans="1:61" ht="36" x14ac:dyDescent="0.25">
      <c r="A236" s="137">
        <v>219</v>
      </c>
      <c r="B236" s="83" t="s">
        <v>575</v>
      </c>
      <c r="C236" s="84" t="s">
        <v>592</v>
      </c>
      <c r="D236" s="85" t="s">
        <v>593</v>
      </c>
      <c r="E236" s="86" t="s">
        <v>9</v>
      </c>
      <c r="F236" s="64"/>
      <c r="G236" s="64">
        <f t="shared" si="125"/>
        <v>0</v>
      </c>
      <c r="H236" s="183">
        <v>528.4</v>
      </c>
      <c r="I236" s="184">
        <f t="shared" si="140"/>
        <v>0</v>
      </c>
      <c r="J236" s="351">
        <v>17027</v>
      </c>
      <c r="K236" s="68">
        <v>100</v>
      </c>
      <c r="L236" s="67">
        <v>189</v>
      </c>
      <c r="M236" s="99">
        <v>650</v>
      </c>
      <c r="N236" s="276">
        <f t="shared" si="126"/>
        <v>65000</v>
      </c>
      <c r="O236" s="67">
        <v>166</v>
      </c>
      <c r="P236" s="99">
        <v>130</v>
      </c>
      <c r="Q236" s="99">
        <f t="shared" si="127"/>
        <v>13000</v>
      </c>
      <c r="R236" s="67">
        <v>600</v>
      </c>
      <c r="S236" s="99">
        <v>200</v>
      </c>
      <c r="T236" s="99">
        <f t="shared" si="128"/>
        <v>20000</v>
      </c>
      <c r="U236" s="98" t="s">
        <v>37</v>
      </c>
      <c r="V236" s="215"/>
      <c r="W236" s="99">
        <f t="shared" si="129"/>
        <v>0</v>
      </c>
      <c r="X236" s="98" t="s">
        <v>37</v>
      </c>
      <c r="Y236" s="215"/>
      <c r="Z236" s="99">
        <f t="shared" si="130"/>
        <v>0</v>
      </c>
      <c r="AA236" s="98" t="s">
        <v>37</v>
      </c>
      <c r="AB236" s="215"/>
      <c r="AC236" s="99">
        <f t="shared" si="131"/>
        <v>0</v>
      </c>
      <c r="AD236" s="98" t="s">
        <v>37</v>
      </c>
      <c r="AE236" s="215"/>
      <c r="AF236" s="99">
        <f t="shared" si="132"/>
        <v>0</v>
      </c>
      <c r="AG236" s="98" t="s">
        <v>37</v>
      </c>
      <c r="AH236" s="215"/>
      <c r="AI236" s="99">
        <f t="shared" si="133"/>
        <v>0</v>
      </c>
      <c r="AJ236" s="98" t="s">
        <v>37</v>
      </c>
      <c r="AK236" s="215"/>
      <c r="AL236" s="248">
        <f t="shared" si="134"/>
        <v>0</v>
      </c>
      <c r="AM236" s="73">
        <v>218</v>
      </c>
      <c r="AN236" s="74">
        <v>672</v>
      </c>
      <c r="AO236" s="75">
        <f t="shared" si="120"/>
        <v>67200</v>
      </c>
      <c r="AP236" s="73">
        <v>218</v>
      </c>
      <c r="AQ236" s="74">
        <v>570</v>
      </c>
      <c r="AR236" s="92" t="e">
        <f>AQ236*#REF!</f>
        <v>#REF!</v>
      </c>
      <c r="AS236" s="269">
        <v>218</v>
      </c>
      <c r="AT236" s="75">
        <v>550</v>
      </c>
      <c r="AU236" s="75" t="e">
        <f>AT236*#REF!</f>
        <v>#REF!</v>
      </c>
      <c r="AV236" s="73">
        <v>218</v>
      </c>
      <c r="AW236" s="246">
        <v>2261.71</v>
      </c>
      <c r="AX236" s="75" t="e">
        <f>AW236*#REF!</f>
        <v>#REF!</v>
      </c>
      <c r="AY236" s="93"/>
      <c r="AZ236" s="77">
        <f t="shared" si="121"/>
        <v>130</v>
      </c>
      <c r="BA236" s="77">
        <f t="shared" si="135"/>
        <v>719.10142857142853</v>
      </c>
      <c r="BB236" s="77">
        <f t="shared" si="136"/>
        <v>570</v>
      </c>
      <c r="BC236" s="77">
        <f t="shared" si="137"/>
        <v>2261.71</v>
      </c>
      <c r="BD236" s="88"/>
      <c r="BE236" s="89">
        <f t="shared" si="138"/>
        <v>13000</v>
      </c>
      <c r="BF236" s="90">
        <f t="shared" si="138"/>
        <v>71910.142857142855</v>
      </c>
      <c r="BG236" s="91">
        <f t="shared" si="138"/>
        <v>57000</v>
      </c>
      <c r="BH236" s="342">
        <f t="shared" si="139"/>
        <v>528.4</v>
      </c>
      <c r="BI236" s="82"/>
    </row>
    <row r="237" spans="1:61" ht="24" x14ac:dyDescent="0.25">
      <c r="A237" s="59">
        <v>220</v>
      </c>
      <c r="B237" s="83" t="s">
        <v>575</v>
      </c>
      <c r="C237" s="84" t="s">
        <v>594</v>
      </c>
      <c r="D237" s="278" t="s">
        <v>595</v>
      </c>
      <c r="E237" s="86" t="s">
        <v>9</v>
      </c>
      <c r="F237" s="64"/>
      <c r="G237" s="64">
        <f t="shared" si="125"/>
        <v>0</v>
      </c>
      <c r="H237" s="183">
        <v>399.2</v>
      </c>
      <c r="I237" s="184">
        <f t="shared" si="140"/>
        <v>0</v>
      </c>
      <c r="J237" s="351">
        <v>17027</v>
      </c>
      <c r="K237" s="68">
        <v>20</v>
      </c>
      <c r="L237" s="67">
        <v>190</v>
      </c>
      <c r="M237" s="99">
        <v>556</v>
      </c>
      <c r="N237" s="276">
        <f t="shared" si="126"/>
        <v>11120</v>
      </c>
      <c r="O237" s="67">
        <v>167</v>
      </c>
      <c r="P237" s="99">
        <v>120</v>
      </c>
      <c r="Q237" s="99">
        <f t="shared" si="127"/>
        <v>2400</v>
      </c>
      <c r="R237" s="67">
        <v>601</v>
      </c>
      <c r="S237" s="99">
        <v>150</v>
      </c>
      <c r="T237" s="99">
        <f t="shared" si="128"/>
        <v>3000</v>
      </c>
      <c r="U237" s="98" t="s">
        <v>37</v>
      </c>
      <c r="V237" s="215"/>
      <c r="W237" s="99">
        <f t="shared" si="129"/>
        <v>0</v>
      </c>
      <c r="X237" s="98" t="s">
        <v>37</v>
      </c>
      <c r="Y237" s="215"/>
      <c r="Z237" s="99">
        <f t="shared" si="130"/>
        <v>0</v>
      </c>
      <c r="AA237" s="98" t="s">
        <v>37</v>
      </c>
      <c r="AB237" s="215"/>
      <c r="AC237" s="99">
        <f t="shared" si="131"/>
        <v>0</v>
      </c>
      <c r="AD237" s="98" t="s">
        <v>37</v>
      </c>
      <c r="AE237" s="215"/>
      <c r="AF237" s="99">
        <f t="shared" si="132"/>
        <v>0</v>
      </c>
      <c r="AG237" s="98" t="s">
        <v>37</v>
      </c>
      <c r="AH237" s="215"/>
      <c r="AI237" s="99">
        <f t="shared" si="133"/>
        <v>0</v>
      </c>
      <c r="AJ237" s="98" t="s">
        <v>37</v>
      </c>
      <c r="AK237" s="215"/>
      <c r="AL237" s="248">
        <f t="shared" si="134"/>
        <v>0</v>
      </c>
      <c r="AM237" s="73">
        <v>219</v>
      </c>
      <c r="AN237" s="74">
        <v>490</v>
      </c>
      <c r="AO237" s="75">
        <f t="shared" si="120"/>
        <v>9800</v>
      </c>
      <c r="AP237" s="73">
        <v>219</v>
      </c>
      <c r="AQ237" s="74">
        <v>400</v>
      </c>
      <c r="AR237" s="92" t="e">
        <f>AQ237*#REF!</f>
        <v>#REF!</v>
      </c>
      <c r="AS237" s="269">
        <v>219</v>
      </c>
      <c r="AT237" s="75">
        <v>400</v>
      </c>
      <c r="AU237" s="75" t="e">
        <f>AT237*#REF!</f>
        <v>#REF!</v>
      </c>
      <c r="AV237" s="73">
        <v>219</v>
      </c>
      <c r="AW237" s="246">
        <v>2907.92</v>
      </c>
      <c r="AX237" s="75" t="e">
        <f>AW237*#REF!</f>
        <v>#REF!</v>
      </c>
      <c r="AY237" s="93"/>
      <c r="AZ237" s="77">
        <f t="shared" si="121"/>
        <v>120</v>
      </c>
      <c r="BA237" s="77">
        <f t="shared" si="135"/>
        <v>717.70285714285717</v>
      </c>
      <c r="BB237" s="77">
        <f t="shared" si="136"/>
        <v>400</v>
      </c>
      <c r="BC237" s="77">
        <f t="shared" si="137"/>
        <v>2907.92</v>
      </c>
      <c r="BD237" s="88"/>
      <c r="BE237" s="89">
        <f t="shared" si="138"/>
        <v>2400</v>
      </c>
      <c r="BF237" s="90">
        <f t="shared" si="138"/>
        <v>14354.057142857144</v>
      </c>
      <c r="BG237" s="91">
        <f t="shared" si="138"/>
        <v>8000</v>
      </c>
      <c r="BH237" s="342">
        <f t="shared" si="139"/>
        <v>399.2</v>
      </c>
      <c r="BI237" s="82"/>
    </row>
    <row r="238" spans="1:61" ht="24" x14ac:dyDescent="0.25">
      <c r="A238" s="137">
        <v>221</v>
      </c>
      <c r="B238" s="83" t="s">
        <v>575</v>
      </c>
      <c r="C238" s="84" t="s">
        <v>596</v>
      </c>
      <c r="D238" s="85" t="s">
        <v>597</v>
      </c>
      <c r="E238" s="86" t="s">
        <v>9</v>
      </c>
      <c r="F238" s="64"/>
      <c r="G238" s="64">
        <f t="shared" si="125"/>
        <v>0</v>
      </c>
      <c r="H238" s="183">
        <v>67.95</v>
      </c>
      <c r="I238" s="184">
        <f t="shared" si="140"/>
        <v>0</v>
      </c>
      <c r="J238" s="351">
        <v>446546</v>
      </c>
      <c r="K238" s="68">
        <v>162</v>
      </c>
      <c r="L238" s="67">
        <v>96</v>
      </c>
      <c r="M238" s="99">
        <v>45</v>
      </c>
      <c r="N238" s="276">
        <f t="shared" si="126"/>
        <v>7290</v>
      </c>
      <c r="O238" s="67">
        <v>179</v>
      </c>
      <c r="P238" s="99">
        <v>16</v>
      </c>
      <c r="Q238" s="99">
        <f t="shared" si="127"/>
        <v>2592</v>
      </c>
      <c r="R238" s="67">
        <v>610</v>
      </c>
      <c r="S238" s="99">
        <v>25.5</v>
      </c>
      <c r="T238" s="99">
        <f t="shared" si="128"/>
        <v>4131</v>
      </c>
      <c r="U238" s="98" t="s">
        <v>37</v>
      </c>
      <c r="V238" s="215"/>
      <c r="W238" s="99">
        <f t="shared" si="129"/>
        <v>0</v>
      </c>
      <c r="X238" s="67">
        <v>177</v>
      </c>
      <c r="Y238" s="99">
        <v>20</v>
      </c>
      <c r="Z238" s="99">
        <f t="shared" si="130"/>
        <v>3240</v>
      </c>
      <c r="AA238" s="67">
        <v>16</v>
      </c>
      <c r="AB238" s="99">
        <v>89.08</v>
      </c>
      <c r="AC238" s="99">
        <f t="shared" si="131"/>
        <v>14430.96</v>
      </c>
      <c r="AD238" s="98" t="s">
        <v>37</v>
      </c>
      <c r="AE238" s="215"/>
      <c r="AF238" s="99">
        <f t="shared" si="132"/>
        <v>0</v>
      </c>
      <c r="AG238" s="67">
        <v>307</v>
      </c>
      <c r="AH238" s="99">
        <v>5.94</v>
      </c>
      <c r="AI238" s="99">
        <f t="shared" si="133"/>
        <v>962.28000000000009</v>
      </c>
      <c r="AJ238" s="67" t="s">
        <v>598</v>
      </c>
      <c r="AK238" s="99">
        <v>22</v>
      </c>
      <c r="AL238" s="248">
        <f t="shared" si="134"/>
        <v>3564</v>
      </c>
      <c r="AM238" s="73">
        <v>220</v>
      </c>
      <c r="AN238" s="74">
        <v>49</v>
      </c>
      <c r="AO238" s="75">
        <f t="shared" si="120"/>
        <v>7938</v>
      </c>
      <c r="AP238" s="73">
        <v>220</v>
      </c>
      <c r="AQ238" s="74">
        <v>300</v>
      </c>
      <c r="AR238" s="92" t="e">
        <f>AQ238*#REF!</f>
        <v>#REF!</v>
      </c>
      <c r="AS238" s="269">
        <v>220</v>
      </c>
      <c r="AT238" s="75">
        <v>45</v>
      </c>
      <c r="AU238" s="75" t="e">
        <f>AT238*#REF!</f>
        <v>#REF!</v>
      </c>
      <c r="AV238" s="73">
        <v>220</v>
      </c>
      <c r="AW238" s="246">
        <v>565.42999999999995</v>
      </c>
      <c r="AX238" s="75" t="e">
        <f>AW238*#REF!</f>
        <v>#REF!</v>
      </c>
      <c r="AY238" s="93"/>
      <c r="AZ238" s="77">
        <f t="shared" si="121"/>
        <v>5.94</v>
      </c>
      <c r="BA238" s="77">
        <f t="shared" si="135"/>
        <v>107.54090909090907</v>
      </c>
      <c r="BB238" s="77">
        <f t="shared" si="136"/>
        <v>45</v>
      </c>
      <c r="BC238" s="77">
        <f t="shared" si="137"/>
        <v>565.42999999999995</v>
      </c>
      <c r="BD238" s="88"/>
      <c r="BE238" s="89">
        <f t="shared" si="138"/>
        <v>962.28000000000009</v>
      </c>
      <c r="BF238" s="90">
        <f t="shared" si="138"/>
        <v>17421.62727272727</v>
      </c>
      <c r="BG238" s="91">
        <f t="shared" si="138"/>
        <v>7290</v>
      </c>
      <c r="BH238" s="342">
        <f t="shared" si="139"/>
        <v>67.953333333333319</v>
      </c>
      <c r="BI238" s="82"/>
    </row>
    <row r="239" spans="1:61" ht="84" x14ac:dyDescent="0.25">
      <c r="A239" s="59">
        <v>222</v>
      </c>
      <c r="B239" s="83" t="s">
        <v>575</v>
      </c>
      <c r="C239" s="84" t="s">
        <v>599</v>
      </c>
      <c r="D239" s="85" t="s">
        <v>600</v>
      </c>
      <c r="E239" s="86" t="s">
        <v>62</v>
      </c>
      <c r="F239" s="64">
        <v>150</v>
      </c>
      <c r="G239" s="64">
        <f t="shared" si="125"/>
        <v>150</v>
      </c>
      <c r="H239" s="183">
        <v>104.42</v>
      </c>
      <c r="I239" s="184">
        <f t="shared" si="140"/>
        <v>15663</v>
      </c>
      <c r="J239" s="351">
        <v>446546</v>
      </c>
      <c r="K239" s="68">
        <v>180</v>
      </c>
      <c r="L239" s="67">
        <v>97</v>
      </c>
      <c r="M239" s="99">
        <v>40</v>
      </c>
      <c r="N239" s="276">
        <f t="shared" si="126"/>
        <v>7200</v>
      </c>
      <c r="O239" s="67">
        <v>178</v>
      </c>
      <c r="P239" s="99">
        <v>27</v>
      </c>
      <c r="Q239" s="99">
        <f t="shared" si="127"/>
        <v>4860</v>
      </c>
      <c r="R239" s="98" t="s">
        <v>37</v>
      </c>
      <c r="S239" s="215"/>
      <c r="T239" s="99">
        <f t="shared" si="128"/>
        <v>0</v>
      </c>
      <c r="U239" s="67" t="s">
        <v>179</v>
      </c>
      <c r="V239" s="99">
        <v>20</v>
      </c>
      <c r="W239" s="99">
        <f t="shared" si="129"/>
        <v>3600</v>
      </c>
      <c r="X239" s="98" t="s">
        <v>37</v>
      </c>
      <c r="Y239" s="215"/>
      <c r="Z239" s="99">
        <f t="shared" si="130"/>
        <v>0</v>
      </c>
      <c r="AA239" s="67">
        <v>17</v>
      </c>
      <c r="AB239" s="99">
        <v>262.93</v>
      </c>
      <c r="AC239" s="99">
        <f t="shared" si="131"/>
        <v>47327.4</v>
      </c>
      <c r="AD239" s="67">
        <v>55</v>
      </c>
      <c r="AE239" s="99">
        <v>52.23</v>
      </c>
      <c r="AF239" s="99">
        <f t="shared" si="132"/>
        <v>9401.4</v>
      </c>
      <c r="AG239" s="67">
        <v>310</v>
      </c>
      <c r="AH239" s="99">
        <v>31.32</v>
      </c>
      <c r="AI239" s="99">
        <f t="shared" si="133"/>
        <v>5637.6</v>
      </c>
      <c r="AJ239" s="67" t="s">
        <v>477</v>
      </c>
      <c r="AK239" s="99">
        <v>62</v>
      </c>
      <c r="AL239" s="248">
        <f t="shared" si="134"/>
        <v>11160</v>
      </c>
      <c r="AM239" s="73">
        <v>221</v>
      </c>
      <c r="AN239" s="74">
        <v>112</v>
      </c>
      <c r="AO239" s="75">
        <f t="shared" si="120"/>
        <v>20160</v>
      </c>
      <c r="AP239" s="73">
        <v>221</v>
      </c>
      <c r="AQ239" s="74">
        <v>400</v>
      </c>
      <c r="AR239" s="92" t="e">
        <f>AQ239*#REF!</f>
        <v>#REF!</v>
      </c>
      <c r="AS239" s="269">
        <v>221</v>
      </c>
      <c r="AT239" s="75">
        <v>110</v>
      </c>
      <c r="AU239" s="75" t="e">
        <f>AT239*#REF!</f>
        <v>#REF!</v>
      </c>
      <c r="AV239" s="73">
        <v>221</v>
      </c>
      <c r="AW239" s="246">
        <v>242.33</v>
      </c>
      <c r="AX239" s="75" t="e">
        <f>AW239*#REF!</f>
        <v>#REF!</v>
      </c>
      <c r="AY239" s="93"/>
      <c r="AZ239" s="77">
        <f t="shared" si="121"/>
        <v>20</v>
      </c>
      <c r="BA239" s="77">
        <f t="shared" si="135"/>
        <v>123.6190909090909</v>
      </c>
      <c r="BB239" s="77">
        <f t="shared" si="136"/>
        <v>62</v>
      </c>
      <c r="BC239" s="77">
        <f t="shared" si="137"/>
        <v>400</v>
      </c>
      <c r="BD239" s="88"/>
      <c r="BE239" s="89">
        <f t="shared" si="138"/>
        <v>3600</v>
      </c>
      <c r="BF239" s="90">
        <f t="shared" si="138"/>
        <v>22251.436363636363</v>
      </c>
      <c r="BG239" s="91">
        <f t="shared" si="138"/>
        <v>11160</v>
      </c>
      <c r="BH239" s="342">
        <f t="shared" si="139"/>
        <v>104.42333333333333</v>
      </c>
      <c r="BI239" s="82"/>
    </row>
    <row r="240" spans="1:61" ht="24" x14ac:dyDescent="0.25">
      <c r="A240" s="59">
        <v>223</v>
      </c>
      <c r="B240" s="83" t="s">
        <v>575</v>
      </c>
      <c r="C240" s="84" t="s">
        <v>601</v>
      </c>
      <c r="D240" s="277" t="s">
        <v>602</v>
      </c>
      <c r="E240" s="86" t="s">
        <v>9</v>
      </c>
      <c r="F240" s="64"/>
      <c r="G240" s="64">
        <f t="shared" si="125"/>
        <v>0</v>
      </c>
      <c r="H240" s="183">
        <v>329.24</v>
      </c>
      <c r="I240" s="184">
        <f t="shared" si="140"/>
        <v>0</v>
      </c>
      <c r="J240" s="351">
        <v>17027</v>
      </c>
      <c r="K240" s="68">
        <v>12</v>
      </c>
      <c r="L240" s="67">
        <v>194</v>
      </c>
      <c r="M240" s="99">
        <v>489</v>
      </c>
      <c r="N240" s="276">
        <f t="shared" si="126"/>
        <v>5868</v>
      </c>
      <c r="O240" s="67">
        <v>176</v>
      </c>
      <c r="P240" s="99">
        <v>110</v>
      </c>
      <c r="Q240" s="99">
        <f t="shared" si="127"/>
        <v>1320</v>
      </c>
      <c r="R240" s="67">
        <v>607</v>
      </c>
      <c r="S240" s="99">
        <v>300</v>
      </c>
      <c r="T240" s="99">
        <f t="shared" si="128"/>
        <v>3600</v>
      </c>
      <c r="U240" s="98" t="s">
        <v>37</v>
      </c>
      <c r="V240" s="215"/>
      <c r="W240" s="99">
        <f t="shared" si="129"/>
        <v>0</v>
      </c>
      <c r="X240" s="67">
        <v>175</v>
      </c>
      <c r="Y240" s="99">
        <v>140</v>
      </c>
      <c r="Z240" s="99">
        <f t="shared" si="130"/>
        <v>1680</v>
      </c>
      <c r="AA240" s="98" t="s">
        <v>37</v>
      </c>
      <c r="AB240" s="215"/>
      <c r="AC240" s="99">
        <f t="shared" si="131"/>
        <v>0</v>
      </c>
      <c r="AD240" s="98" t="s">
        <v>37</v>
      </c>
      <c r="AE240" s="215"/>
      <c r="AF240" s="99">
        <f t="shared" si="132"/>
        <v>0</v>
      </c>
      <c r="AG240" s="98" t="s">
        <v>37</v>
      </c>
      <c r="AH240" s="215"/>
      <c r="AI240" s="99">
        <f t="shared" si="133"/>
        <v>0</v>
      </c>
      <c r="AJ240" s="98" t="s">
        <v>37</v>
      </c>
      <c r="AK240" s="215"/>
      <c r="AL240" s="248">
        <f t="shared" si="134"/>
        <v>0</v>
      </c>
      <c r="AM240" s="73">
        <v>222</v>
      </c>
      <c r="AN240" s="74">
        <v>420</v>
      </c>
      <c r="AO240" s="75">
        <f t="shared" si="120"/>
        <v>5040</v>
      </c>
      <c r="AP240" s="73">
        <v>222</v>
      </c>
      <c r="AQ240" s="74">
        <v>380</v>
      </c>
      <c r="AR240" s="92" t="e">
        <f>AQ240*#REF!</f>
        <v>#REF!</v>
      </c>
      <c r="AS240" s="269">
        <v>222</v>
      </c>
      <c r="AT240" s="75">
        <v>380</v>
      </c>
      <c r="AU240" s="75" t="e">
        <f>AT240*#REF!</f>
        <v>#REF!</v>
      </c>
      <c r="AV240" s="73">
        <v>222</v>
      </c>
      <c r="AW240" s="246">
        <v>355.41</v>
      </c>
      <c r="AX240" s="75" t="e">
        <f>AW240*#REF!</f>
        <v>#REF!</v>
      </c>
      <c r="AY240" s="93"/>
      <c r="AZ240" s="77">
        <f t="shared" si="121"/>
        <v>110</v>
      </c>
      <c r="BA240" s="77">
        <f t="shared" si="135"/>
        <v>321.80124999999998</v>
      </c>
      <c r="BB240" s="77">
        <f t="shared" si="136"/>
        <v>367.70500000000004</v>
      </c>
      <c r="BC240" s="77">
        <f t="shared" si="137"/>
        <v>489</v>
      </c>
      <c r="BD240" s="88"/>
      <c r="BE240" s="89">
        <f t="shared" si="138"/>
        <v>1320</v>
      </c>
      <c r="BF240" s="90">
        <f t="shared" si="138"/>
        <v>3861.6149999999998</v>
      </c>
      <c r="BG240" s="91">
        <f t="shared" si="138"/>
        <v>4412.4600000000009</v>
      </c>
      <c r="BH240" s="342">
        <f t="shared" si="139"/>
        <v>329.23499999999996</v>
      </c>
      <c r="BI240" s="82"/>
    </row>
    <row r="241" spans="1:61" ht="36" x14ac:dyDescent="0.25">
      <c r="A241" s="137">
        <v>224</v>
      </c>
      <c r="B241" s="83" t="s">
        <v>575</v>
      </c>
      <c r="C241" s="84" t="s">
        <v>603</v>
      </c>
      <c r="D241" s="277" t="s">
        <v>604</v>
      </c>
      <c r="E241" s="86" t="s">
        <v>9</v>
      </c>
      <c r="F241" s="64"/>
      <c r="G241" s="64">
        <f t="shared" si="125"/>
        <v>0</v>
      </c>
      <c r="H241" s="183">
        <v>413.55</v>
      </c>
      <c r="I241" s="184">
        <f t="shared" si="140"/>
        <v>0</v>
      </c>
      <c r="J241" s="351">
        <v>17027</v>
      </c>
      <c r="K241" s="68">
        <v>12</v>
      </c>
      <c r="L241" s="67">
        <v>195</v>
      </c>
      <c r="M241" s="99">
        <v>500</v>
      </c>
      <c r="N241" s="276">
        <f t="shared" si="126"/>
        <v>6000</v>
      </c>
      <c r="O241" s="67">
        <v>177</v>
      </c>
      <c r="P241" s="99">
        <v>200</v>
      </c>
      <c r="Q241" s="99">
        <f t="shared" si="127"/>
        <v>2400</v>
      </c>
      <c r="R241" s="98" t="s">
        <v>37</v>
      </c>
      <c r="S241" s="215"/>
      <c r="T241" s="99">
        <f t="shared" si="128"/>
        <v>0</v>
      </c>
      <c r="U241" s="98" t="s">
        <v>37</v>
      </c>
      <c r="V241" s="215"/>
      <c r="W241" s="99">
        <f t="shared" si="129"/>
        <v>0</v>
      </c>
      <c r="X241" s="67">
        <v>176</v>
      </c>
      <c r="Y241" s="99">
        <v>483.08</v>
      </c>
      <c r="Z241" s="99">
        <f t="shared" si="130"/>
        <v>5796.96</v>
      </c>
      <c r="AA241" s="98" t="s">
        <v>37</v>
      </c>
      <c r="AB241" s="215"/>
      <c r="AC241" s="99">
        <f t="shared" si="131"/>
        <v>0</v>
      </c>
      <c r="AD241" s="98" t="s">
        <v>37</v>
      </c>
      <c r="AE241" s="215"/>
      <c r="AF241" s="99">
        <f t="shared" si="132"/>
        <v>0</v>
      </c>
      <c r="AG241" s="98" t="s">
        <v>37</v>
      </c>
      <c r="AH241" s="215"/>
      <c r="AI241" s="99">
        <f t="shared" si="133"/>
        <v>0</v>
      </c>
      <c r="AJ241" s="98" t="s">
        <v>37</v>
      </c>
      <c r="AK241" s="215"/>
      <c r="AL241" s="248">
        <f t="shared" si="134"/>
        <v>0</v>
      </c>
      <c r="AM241" s="73">
        <v>223</v>
      </c>
      <c r="AN241" s="74">
        <v>770</v>
      </c>
      <c r="AO241" s="75">
        <f t="shared" si="120"/>
        <v>9240</v>
      </c>
      <c r="AP241" s="73">
        <v>223</v>
      </c>
      <c r="AQ241" s="74">
        <v>300</v>
      </c>
      <c r="AR241" s="92" t="e">
        <f>AQ241*#REF!</f>
        <v>#REF!</v>
      </c>
      <c r="AS241" s="269">
        <v>223</v>
      </c>
      <c r="AT241" s="75">
        <v>300</v>
      </c>
      <c r="AU241" s="75" t="e">
        <f>AT241*#REF!</f>
        <v>#REF!</v>
      </c>
      <c r="AV241" s="73">
        <v>223</v>
      </c>
      <c r="AW241" s="246">
        <v>484.65</v>
      </c>
      <c r="AX241" s="75" t="e">
        <f>AW241*#REF!</f>
        <v>#REF!</v>
      </c>
      <c r="AY241" s="93"/>
      <c r="AZ241" s="77">
        <f t="shared" si="121"/>
        <v>200</v>
      </c>
      <c r="BA241" s="77">
        <f t="shared" si="135"/>
        <v>433.9614285714286</v>
      </c>
      <c r="BB241" s="77">
        <f t="shared" si="136"/>
        <v>483.08</v>
      </c>
      <c r="BC241" s="77">
        <f t="shared" si="137"/>
        <v>770</v>
      </c>
      <c r="BD241" s="88"/>
      <c r="BE241" s="89">
        <f t="shared" si="138"/>
        <v>2400</v>
      </c>
      <c r="BF241" s="90">
        <f t="shared" si="138"/>
        <v>5207.5371428571434</v>
      </c>
      <c r="BG241" s="91">
        <f t="shared" si="138"/>
        <v>5796.96</v>
      </c>
      <c r="BH241" s="342">
        <f t="shared" si="139"/>
        <v>413.54599999999999</v>
      </c>
      <c r="BI241" s="82"/>
    </row>
    <row r="242" spans="1:61" ht="24" x14ac:dyDescent="0.25">
      <c r="A242" s="59">
        <v>225</v>
      </c>
      <c r="B242" s="83" t="s">
        <v>575</v>
      </c>
      <c r="C242" s="84" t="s">
        <v>605</v>
      </c>
      <c r="D242" s="85" t="s">
        <v>606</v>
      </c>
      <c r="E242" s="86" t="s">
        <v>9</v>
      </c>
      <c r="F242" s="64"/>
      <c r="G242" s="64">
        <f t="shared" si="125"/>
        <v>0</v>
      </c>
      <c r="H242" s="183">
        <v>544.63</v>
      </c>
      <c r="I242" s="184">
        <f t="shared" si="140"/>
        <v>0</v>
      </c>
      <c r="J242" s="351">
        <v>14591</v>
      </c>
      <c r="K242" s="68">
        <v>20</v>
      </c>
      <c r="L242" s="98" t="s">
        <v>37</v>
      </c>
      <c r="M242" s="215"/>
      <c r="N242" s="276">
        <f t="shared" si="126"/>
        <v>0</v>
      </c>
      <c r="O242" s="98" t="s">
        <v>37</v>
      </c>
      <c r="P242" s="215"/>
      <c r="Q242" s="99">
        <f t="shared" si="127"/>
        <v>0</v>
      </c>
      <c r="R242" s="67">
        <v>609</v>
      </c>
      <c r="S242" s="99">
        <v>45</v>
      </c>
      <c r="T242" s="99">
        <f t="shared" si="128"/>
        <v>900</v>
      </c>
      <c r="U242" s="98" t="s">
        <v>37</v>
      </c>
      <c r="V242" s="215"/>
      <c r="W242" s="99">
        <f t="shared" si="129"/>
        <v>0</v>
      </c>
      <c r="X242" s="98" t="s">
        <v>37</v>
      </c>
      <c r="Y242" s="98"/>
      <c r="Z242" s="99">
        <f t="shared" si="130"/>
        <v>0</v>
      </c>
      <c r="AA242" s="98" t="s">
        <v>37</v>
      </c>
      <c r="AB242" s="215"/>
      <c r="AC242" s="99">
        <f t="shared" si="131"/>
        <v>0</v>
      </c>
      <c r="AD242" s="98" t="s">
        <v>37</v>
      </c>
      <c r="AE242" s="215"/>
      <c r="AF242" s="99">
        <f t="shared" si="132"/>
        <v>0</v>
      </c>
      <c r="AG242" s="98" t="s">
        <v>37</v>
      </c>
      <c r="AH242" s="215"/>
      <c r="AI242" s="99">
        <f t="shared" si="133"/>
        <v>0</v>
      </c>
      <c r="AJ242" s="98" t="s">
        <v>37</v>
      </c>
      <c r="AK242" s="215"/>
      <c r="AL242" s="248">
        <f t="shared" si="134"/>
        <v>0</v>
      </c>
      <c r="AM242" s="73">
        <v>224</v>
      </c>
      <c r="AN242" s="74">
        <v>630</v>
      </c>
      <c r="AO242" s="75">
        <f t="shared" si="120"/>
        <v>12600</v>
      </c>
      <c r="AP242" s="73">
        <v>224</v>
      </c>
      <c r="AQ242" s="74">
        <v>700</v>
      </c>
      <c r="AR242" s="92" t="e">
        <f>AQ242*#REF!</f>
        <v>#REF!</v>
      </c>
      <c r="AS242" s="269">
        <v>224</v>
      </c>
      <c r="AT242" s="75">
        <v>600</v>
      </c>
      <c r="AU242" s="75" t="e">
        <f>AT242*#REF!</f>
        <v>#REF!</v>
      </c>
      <c r="AV242" s="73">
        <v>224</v>
      </c>
      <c r="AW242" s="246">
        <v>403.88</v>
      </c>
      <c r="AX242" s="75" t="e">
        <f>AW242*#REF!</f>
        <v>#REF!</v>
      </c>
      <c r="AY242" s="93"/>
      <c r="AZ242" s="77">
        <f t="shared" si="121"/>
        <v>45</v>
      </c>
      <c r="BA242" s="77">
        <f t="shared" si="135"/>
        <v>475.77600000000001</v>
      </c>
      <c r="BB242" s="77">
        <f t="shared" si="136"/>
        <v>600</v>
      </c>
      <c r="BC242" s="77">
        <f t="shared" si="137"/>
        <v>700</v>
      </c>
      <c r="BD242" s="88"/>
      <c r="BE242" s="89">
        <f t="shared" si="138"/>
        <v>900</v>
      </c>
      <c r="BF242" s="90">
        <f t="shared" si="138"/>
        <v>9515.52</v>
      </c>
      <c r="BG242" s="91">
        <f t="shared" si="138"/>
        <v>12000</v>
      </c>
      <c r="BH242" s="342">
        <f t="shared" si="139"/>
        <v>544.62666666666667</v>
      </c>
      <c r="BI242" s="82"/>
    </row>
    <row r="243" spans="1:61" ht="36" x14ac:dyDescent="0.25">
      <c r="A243" s="137">
        <v>226</v>
      </c>
      <c r="B243" s="83" t="s">
        <v>575</v>
      </c>
      <c r="C243" s="84" t="s">
        <v>607</v>
      </c>
      <c r="D243" s="277" t="s">
        <v>608</v>
      </c>
      <c r="E243" s="86" t="s">
        <v>9</v>
      </c>
      <c r="F243" s="64"/>
      <c r="G243" s="64">
        <f t="shared" si="125"/>
        <v>0</v>
      </c>
      <c r="H243" s="183">
        <v>193.37</v>
      </c>
      <c r="I243" s="184">
        <f t="shared" si="140"/>
        <v>0</v>
      </c>
      <c r="J243" s="351">
        <v>17027</v>
      </c>
      <c r="K243" s="68">
        <v>100</v>
      </c>
      <c r="L243" s="67">
        <v>196</v>
      </c>
      <c r="M243" s="99">
        <v>169</v>
      </c>
      <c r="N243" s="276">
        <f t="shared" si="126"/>
        <v>16900</v>
      </c>
      <c r="O243" s="67">
        <v>174</v>
      </c>
      <c r="P243" s="99">
        <v>64</v>
      </c>
      <c r="Q243" s="99">
        <f t="shared" si="127"/>
        <v>6400</v>
      </c>
      <c r="R243" s="67">
        <v>606</v>
      </c>
      <c r="S243" s="99">
        <v>210</v>
      </c>
      <c r="T243" s="99">
        <f t="shared" si="128"/>
        <v>21000</v>
      </c>
      <c r="U243" s="98" t="s">
        <v>37</v>
      </c>
      <c r="V243" s="215"/>
      <c r="W243" s="99">
        <f t="shared" si="129"/>
        <v>0</v>
      </c>
      <c r="X243" s="67">
        <v>174</v>
      </c>
      <c r="Y243" s="99">
        <v>150</v>
      </c>
      <c r="Z243" s="99">
        <f t="shared" si="130"/>
        <v>15000</v>
      </c>
      <c r="AA243" s="98" t="s">
        <v>37</v>
      </c>
      <c r="AB243" s="215"/>
      <c r="AC243" s="99">
        <f t="shared" si="131"/>
        <v>0</v>
      </c>
      <c r="AD243" s="98" t="s">
        <v>37</v>
      </c>
      <c r="AE243" s="215"/>
      <c r="AF243" s="99">
        <f t="shared" si="132"/>
        <v>0</v>
      </c>
      <c r="AG243" s="98" t="s">
        <v>37</v>
      </c>
      <c r="AH243" s="215"/>
      <c r="AI243" s="99">
        <f t="shared" si="133"/>
        <v>0</v>
      </c>
      <c r="AJ243" s="98" t="s">
        <v>37</v>
      </c>
      <c r="AK243" s="215"/>
      <c r="AL243" s="248">
        <f t="shared" si="134"/>
        <v>0</v>
      </c>
      <c r="AM243" s="73">
        <v>225</v>
      </c>
      <c r="AN243" s="74">
        <v>252</v>
      </c>
      <c r="AO243" s="75">
        <f t="shared" si="120"/>
        <v>25200</v>
      </c>
      <c r="AP243" s="73">
        <v>225</v>
      </c>
      <c r="AQ243" s="74">
        <v>400</v>
      </c>
      <c r="AR243" s="92" t="e">
        <f>AQ243*#REF!</f>
        <v>#REF!</v>
      </c>
      <c r="AS243" s="269">
        <v>225</v>
      </c>
      <c r="AT243" s="75">
        <v>250</v>
      </c>
      <c r="AU243" s="75" t="e">
        <f>AT243*#REF!</f>
        <v>#REF!</v>
      </c>
      <c r="AV243" s="73">
        <v>225</v>
      </c>
      <c r="AW243" s="246">
        <v>129.24</v>
      </c>
      <c r="AX243" s="75" t="e">
        <f>AW243*#REF!</f>
        <v>#REF!</v>
      </c>
      <c r="AY243" s="93"/>
      <c r="AZ243" s="77">
        <f t="shared" si="121"/>
        <v>64</v>
      </c>
      <c r="BA243" s="77">
        <f t="shared" si="135"/>
        <v>203.03</v>
      </c>
      <c r="BB243" s="77">
        <f t="shared" si="136"/>
        <v>189.5</v>
      </c>
      <c r="BC243" s="77">
        <f t="shared" si="137"/>
        <v>400</v>
      </c>
      <c r="BD243" s="88"/>
      <c r="BE243" s="89">
        <f t="shared" si="138"/>
        <v>6400</v>
      </c>
      <c r="BF243" s="90">
        <f t="shared" si="138"/>
        <v>20303</v>
      </c>
      <c r="BG243" s="91">
        <f t="shared" si="138"/>
        <v>18950</v>
      </c>
      <c r="BH243" s="342">
        <f t="shared" si="139"/>
        <v>193.37333333333333</v>
      </c>
      <c r="BI243" s="82"/>
    </row>
    <row r="244" spans="1:61" ht="36" x14ac:dyDescent="0.25">
      <c r="A244" s="59">
        <v>227</v>
      </c>
      <c r="B244" s="83" t="s">
        <v>575</v>
      </c>
      <c r="C244" s="84" t="s">
        <v>609</v>
      </c>
      <c r="D244" s="216" t="s">
        <v>610</v>
      </c>
      <c r="E244" s="86" t="s">
        <v>9</v>
      </c>
      <c r="F244" s="64"/>
      <c r="G244" s="64">
        <f t="shared" si="125"/>
        <v>0</v>
      </c>
      <c r="H244" s="183">
        <v>240</v>
      </c>
      <c r="I244" s="184">
        <f t="shared" si="140"/>
        <v>0</v>
      </c>
      <c r="J244" s="351">
        <v>17027</v>
      </c>
      <c r="K244" s="68">
        <v>100</v>
      </c>
      <c r="L244" s="67">
        <v>197</v>
      </c>
      <c r="M244" s="99">
        <v>150</v>
      </c>
      <c r="N244" s="276">
        <f t="shared" si="126"/>
        <v>15000</v>
      </c>
      <c r="O244" s="67">
        <v>175</v>
      </c>
      <c r="P244" s="99">
        <v>140</v>
      </c>
      <c r="Q244" s="99">
        <f t="shared" si="127"/>
        <v>14000</v>
      </c>
      <c r="R244" s="98" t="s">
        <v>37</v>
      </c>
      <c r="S244" s="215"/>
      <c r="T244" s="99">
        <f t="shared" si="128"/>
        <v>0</v>
      </c>
      <c r="U244" s="98" t="s">
        <v>37</v>
      </c>
      <c r="V244" s="215"/>
      <c r="W244" s="99">
        <f t="shared" si="129"/>
        <v>0</v>
      </c>
      <c r="X244" s="98" t="s">
        <v>37</v>
      </c>
      <c r="Y244" s="98"/>
      <c r="Z244" s="99">
        <f t="shared" si="130"/>
        <v>0</v>
      </c>
      <c r="AA244" s="98" t="s">
        <v>37</v>
      </c>
      <c r="AB244" s="215"/>
      <c r="AC244" s="99">
        <f t="shared" si="131"/>
        <v>0</v>
      </c>
      <c r="AD244" s="98" t="s">
        <v>37</v>
      </c>
      <c r="AE244" s="215"/>
      <c r="AF244" s="99">
        <f t="shared" si="132"/>
        <v>0</v>
      </c>
      <c r="AG244" s="98" t="s">
        <v>37</v>
      </c>
      <c r="AH244" s="215"/>
      <c r="AI244" s="99">
        <f t="shared" si="133"/>
        <v>0</v>
      </c>
      <c r="AJ244" s="98" t="s">
        <v>37</v>
      </c>
      <c r="AK244" s="215"/>
      <c r="AL244" s="248">
        <f t="shared" si="134"/>
        <v>0</v>
      </c>
      <c r="AM244" s="73">
        <v>226</v>
      </c>
      <c r="AN244" s="74">
        <v>350</v>
      </c>
      <c r="AO244" s="75">
        <f t="shared" si="120"/>
        <v>35000</v>
      </c>
      <c r="AP244" s="73">
        <v>226</v>
      </c>
      <c r="AQ244" s="74">
        <v>450</v>
      </c>
      <c r="AR244" s="92" t="e">
        <f>AQ244*#REF!</f>
        <v>#REF!</v>
      </c>
      <c r="AS244" s="269">
        <v>226</v>
      </c>
      <c r="AT244" s="75">
        <v>320</v>
      </c>
      <c r="AU244" s="75" t="e">
        <f>AT244*#REF!</f>
        <v>#REF!</v>
      </c>
      <c r="AV244" s="73">
        <v>226</v>
      </c>
      <c r="AW244" s="246">
        <v>129.24</v>
      </c>
      <c r="AX244" s="75" t="e">
        <f>AW244*#REF!</f>
        <v>#REF!</v>
      </c>
      <c r="AY244" s="93"/>
      <c r="AZ244" s="77">
        <f t="shared" si="121"/>
        <v>129.24</v>
      </c>
      <c r="BA244" s="77">
        <f t="shared" si="135"/>
        <v>256.54000000000002</v>
      </c>
      <c r="BB244" s="77">
        <f t="shared" si="136"/>
        <v>235</v>
      </c>
      <c r="BC244" s="77">
        <f t="shared" si="137"/>
        <v>450</v>
      </c>
      <c r="BD244" s="88"/>
      <c r="BE244" s="89">
        <f t="shared" si="138"/>
        <v>12924</v>
      </c>
      <c r="BF244" s="90">
        <f t="shared" si="138"/>
        <v>25654.000000000004</v>
      </c>
      <c r="BG244" s="91">
        <f t="shared" si="138"/>
        <v>23500</v>
      </c>
      <c r="BH244" s="342">
        <f t="shared" si="139"/>
        <v>240</v>
      </c>
      <c r="BI244" s="82"/>
    </row>
    <row r="245" spans="1:61" ht="24" x14ac:dyDescent="0.25">
      <c r="A245" s="137">
        <v>228</v>
      </c>
      <c r="B245" s="83" t="s">
        <v>575</v>
      </c>
      <c r="C245" s="84" t="s">
        <v>611</v>
      </c>
      <c r="D245" s="85" t="s">
        <v>612</v>
      </c>
      <c r="E245" s="86" t="s">
        <v>62</v>
      </c>
      <c r="F245" s="64"/>
      <c r="G245" s="64">
        <f t="shared" si="125"/>
        <v>0</v>
      </c>
      <c r="H245" s="183">
        <v>138.71</v>
      </c>
      <c r="I245" s="184">
        <f t="shared" si="140"/>
        <v>0</v>
      </c>
      <c r="J245" s="351">
        <v>4413</v>
      </c>
      <c r="K245" s="68">
        <v>500</v>
      </c>
      <c r="L245" s="67">
        <v>139</v>
      </c>
      <c r="M245" s="99">
        <v>230</v>
      </c>
      <c r="N245" s="276">
        <f t="shared" si="126"/>
        <v>115000</v>
      </c>
      <c r="O245" s="67">
        <v>254</v>
      </c>
      <c r="P245" s="99">
        <v>45</v>
      </c>
      <c r="Q245" s="99">
        <f t="shared" si="127"/>
        <v>22500</v>
      </c>
      <c r="R245" s="67">
        <v>635</v>
      </c>
      <c r="S245" s="99">
        <v>200</v>
      </c>
      <c r="T245" s="99">
        <f t="shared" si="128"/>
        <v>100000</v>
      </c>
      <c r="U245" s="67" t="s">
        <v>501</v>
      </c>
      <c r="V245" s="99">
        <v>50</v>
      </c>
      <c r="W245" s="99">
        <f t="shared" si="129"/>
        <v>25000</v>
      </c>
      <c r="X245" s="98" t="s">
        <v>37</v>
      </c>
      <c r="Y245" s="98"/>
      <c r="Z245" s="99">
        <f t="shared" si="130"/>
        <v>0</v>
      </c>
      <c r="AA245" s="98" t="s">
        <v>37</v>
      </c>
      <c r="AB245" s="215"/>
      <c r="AC245" s="99">
        <f t="shared" si="131"/>
        <v>0</v>
      </c>
      <c r="AD245" s="98" t="s">
        <v>37</v>
      </c>
      <c r="AE245" s="215"/>
      <c r="AF245" s="99">
        <f t="shared" si="132"/>
        <v>0</v>
      </c>
      <c r="AG245" s="67">
        <v>250</v>
      </c>
      <c r="AH245" s="99">
        <v>24.4</v>
      </c>
      <c r="AI245" s="99">
        <f t="shared" si="133"/>
        <v>12200</v>
      </c>
      <c r="AJ245" s="98" t="s">
        <v>37</v>
      </c>
      <c r="AK245" s="215"/>
      <c r="AL245" s="248">
        <f t="shared" si="134"/>
        <v>0</v>
      </c>
      <c r="AM245" s="73">
        <v>227</v>
      </c>
      <c r="AN245" s="74">
        <v>126</v>
      </c>
      <c r="AO245" s="75">
        <f t="shared" si="120"/>
        <v>63000</v>
      </c>
      <c r="AP245" s="73">
        <v>227</v>
      </c>
      <c r="AQ245" s="74">
        <v>200</v>
      </c>
      <c r="AR245" s="92" t="e">
        <f>AQ245*#REF!</f>
        <v>#REF!</v>
      </c>
      <c r="AS245" s="269">
        <v>227</v>
      </c>
      <c r="AT245" s="75">
        <v>120</v>
      </c>
      <c r="AU245" s="75" t="e">
        <f>AT245*#REF!</f>
        <v>#REF!</v>
      </c>
      <c r="AV245" s="73">
        <v>227</v>
      </c>
      <c r="AW245" s="246">
        <v>242.33</v>
      </c>
      <c r="AX245" s="75" t="e">
        <f>AW245*#REF!</f>
        <v>#REF!</v>
      </c>
      <c r="AY245" s="93"/>
      <c r="AZ245" s="77">
        <f t="shared" si="121"/>
        <v>24.4</v>
      </c>
      <c r="BA245" s="77">
        <f t="shared" si="135"/>
        <v>137.52555555555557</v>
      </c>
      <c r="BB245" s="77">
        <f t="shared" si="136"/>
        <v>126</v>
      </c>
      <c r="BC245" s="77">
        <f t="shared" si="137"/>
        <v>242.33</v>
      </c>
      <c r="BD245" s="88"/>
      <c r="BE245" s="89">
        <f t="shared" si="138"/>
        <v>12200</v>
      </c>
      <c r="BF245" s="90">
        <f t="shared" si="138"/>
        <v>68762.777777777781</v>
      </c>
      <c r="BG245" s="91">
        <f t="shared" si="138"/>
        <v>63000</v>
      </c>
      <c r="BH245" s="342">
        <f t="shared" si="139"/>
        <v>138.71428571428572</v>
      </c>
      <c r="BI245" s="82"/>
    </row>
    <row r="246" spans="1:61" ht="24" x14ac:dyDescent="0.25">
      <c r="A246" s="59">
        <v>229</v>
      </c>
      <c r="B246" s="96" t="s">
        <v>575</v>
      </c>
      <c r="C246" s="84" t="s">
        <v>613</v>
      </c>
      <c r="D246" s="85" t="s">
        <v>614</v>
      </c>
      <c r="E246" s="86" t="s">
        <v>62</v>
      </c>
      <c r="F246" s="64"/>
      <c r="G246" s="64">
        <f t="shared" si="125"/>
        <v>0</v>
      </c>
      <c r="H246" s="183">
        <v>155.05000000000001</v>
      </c>
      <c r="I246" s="184">
        <f t="shared" si="140"/>
        <v>0</v>
      </c>
      <c r="J246" s="351">
        <v>4413</v>
      </c>
      <c r="K246" s="68">
        <v>100</v>
      </c>
      <c r="L246" s="67">
        <v>138</v>
      </c>
      <c r="M246" s="99">
        <v>230</v>
      </c>
      <c r="N246" s="276">
        <f t="shared" si="126"/>
        <v>23000</v>
      </c>
      <c r="O246" s="67">
        <v>254</v>
      </c>
      <c r="P246" s="99">
        <v>45</v>
      </c>
      <c r="Q246" s="99">
        <f t="shared" si="127"/>
        <v>4500</v>
      </c>
      <c r="R246" s="67">
        <v>635</v>
      </c>
      <c r="S246" s="99">
        <v>200</v>
      </c>
      <c r="T246" s="99">
        <f t="shared" si="128"/>
        <v>20000</v>
      </c>
      <c r="U246" s="67" t="s">
        <v>501</v>
      </c>
      <c r="V246" s="99">
        <v>50</v>
      </c>
      <c r="W246" s="99">
        <f t="shared" si="129"/>
        <v>5000</v>
      </c>
      <c r="X246" s="98" t="s">
        <v>37</v>
      </c>
      <c r="Y246" s="98"/>
      <c r="Z246" s="99">
        <f t="shared" si="130"/>
        <v>0</v>
      </c>
      <c r="AA246" s="98" t="s">
        <v>37</v>
      </c>
      <c r="AB246" s="215"/>
      <c r="AC246" s="99">
        <f t="shared" si="131"/>
        <v>0</v>
      </c>
      <c r="AD246" s="98" t="s">
        <v>37</v>
      </c>
      <c r="AE246" s="215"/>
      <c r="AF246" s="99">
        <f t="shared" si="132"/>
        <v>0</v>
      </c>
      <c r="AG246" s="67">
        <v>250</v>
      </c>
      <c r="AH246" s="99">
        <v>24.4</v>
      </c>
      <c r="AI246" s="99">
        <f t="shared" si="133"/>
        <v>2440</v>
      </c>
      <c r="AJ246" s="98" t="s">
        <v>37</v>
      </c>
      <c r="AK246" s="215"/>
      <c r="AL246" s="248">
        <f t="shared" si="134"/>
        <v>0</v>
      </c>
      <c r="AM246" s="73">
        <v>228</v>
      </c>
      <c r="AN246" s="74">
        <v>168</v>
      </c>
      <c r="AO246" s="75">
        <f t="shared" si="120"/>
        <v>16800</v>
      </c>
      <c r="AP246" s="73">
        <v>228</v>
      </c>
      <c r="AQ246" s="74">
        <v>300</v>
      </c>
      <c r="AR246" s="92" t="e">
        <f>AQ246*#REF!</f>
        <v>#REF!</v>
      </c>
      <c r="AS246" s="269">
        <v>228</v>
      </c>
      <c r="AT246" s="75">
        <v>150</v>
      </c>
      <c r="AU246" s="75" t="e">
        <f>AT246*#REF!</f>
        <v>#REF!</v>
      </c>
      <c r="AV246" s="73">
        <v>228</v>
      </c>
      <c r="AW246" s="246">
        <v>242.33</v>
      </c>
      <c r="AX246" s="75" t="e">
        <f>AW246*#REF!</f>
        <v>#REF!</v>
      </c>
      <c r="AY246" s="93"/>
      <c r="AZ246" s="77">
        <f t="shared" si="121"/>
        <v>24.4</v>
      </c>
      <c r="BA246" s="77">
        <f t="shared" si="135"/>
        <v>156.63666666666666</v>
      </c>
      <c r="BB246" s="77">
        <f t="shared" si="136"/>
        <v>168</v>
      </c>
      <c r="BC246" s="77">
        <f t="shared" si="137"/>
        <v>300</v>
      </c>
      <c r="BD246" s="88"/>
      <c r="BE246" s="89">
        <f t="shared" si="138"/>
        <v>2440</v>
      </c>
      <c r="BF246" s="90">
        <f t="shared" si="138"/>
        <v>15663.666666666666</v>
      </c>
      <c r="BG246" s="91">
        <f t="shared" si="138"/>
        <v>16800</v>
      </c>
      <c r="BH246" s="342">
        <f t="shared" si="139"/>
        <v>155.04714285714286</v>
      </c>
      <c r="BI246" s="82"/>
    </row>
    <row r="247" spans="1:61" ht="24" x14ac:dyDescent="0.25">
      <c r="A247" s="137">
        <v>230</v>
      </c>
      <c r="B247" s="96" t="s">
        <v>575</v>
      </c>
      <c r="C247" s="84" t="s">
        <v>615</v>
      </c>
      <c r="D247" s="85" t="s">
        <v>616</v>
      </c>
      <c r="E247" s="86" t="s">
        <v>617</v>
      </c>
      <c r="F247" s="64"/>
      <c r="G247" s="64">
        <f t="shared" si="125"/>
        <v>0</v>
      </c>
      <c r="H247" s="183">
        <v>52.57</v>
      </c>
      <c r="I247" s="184">
        <f t="shared" si="140"/>
        <v>0</v>
      </c>
      <c r="J247" s="351">
        <v>4413</v>
      </c>
      <c r="K247" s="68">
        <v>300</v>
      </c>
      <c r="L247" s="67">
        <v>141</v>
      </c>
      <c r="M247" s="99">
        <v>65</v>
      </c>
      <c r="N247" s="276">
        <f t="shared" si="126"/>
        <v>19500</v>
      </c>
      <c r="O247" s="67">
        <v>255</v>
      </c>
      <c r="P247" s="99">
        <v>30</v>
      </c>
      <c r="Q247" s="99">
        <f t="shared" si="127"/>
        <v>9000</v>
      </c>
      <c r="R247" s="67">
        <v>634</v>
      </c>
      <c r="S247" s="99">
        <v>60</v>
      </c>
      <c r="T247" s="99">
        <f t="shared" si="128"/>
        <v>18000</v>
      </c>
      <c r="U247" s="98" t="s">
        <v>37</v>
      </c>
      <c r="V247" s="215"/>
      <c r="W247" s="99">
        <f t="shared" si="129"/>
        <v>0</v>
      </c>
      <c r="X247" s="67">
        <v>209</v>
      </c>
      <c r="Y247" s="99">
        <v>22</v>
      </c>
      <c r="Z247" s="99">
        <f t="shared" si="130"/>
        <v>6600</v>
      </c>
      <c r="AA247" s="98" t="s">
        <v>37</v>
      </c>
      <c r="AB247" s="215"/>
      <c r="AC247" s="99">
        <f t="shared" si="131"/>
        <v>0</v>
      </c>
      <c r="AD247" s="98" t="s">
        <v>37</v>
      </c>
      <c r="AE247" s="215"/>
      <c r="AF247" s="99">
        <f t="shared" si="132"/>
        <v>0</v>
      </c>
      <c r="AG247" s="67">
        <v>232</v>
      </c>
      <c r="AH247" s="99">
        <v>12.76</v>
      </c>
      <c r="AI247" s="99">
        <f t="shared" si="133"/>
        <v>3828</v>
      </c>
      <c r="AJ247" s="98" t="s">
        <v>37</v>
      </c>
      <c r="AK247" s="215"/>
      <c r="AL247" s="248">
        <f t="shared" si="134"/>
        <v>0</v>
      </c>
      <c r="AM247" s="73">
        <v>229</v>
      </c>
      <c r="AN247" s="74">
        <v>56</v>
      </c>
      <c r="AO247" s="75">
        <f t="shared" si="120"/>
        <v>16800</v>
      </c>
      <c r="AP247" s="73">
        <v>229</v>
      </c>
      <c r="AQ247" s="74">
        <v>80</v>
      </c>
      <c r="AR247" s="92" t="e">
        <f>AQ247*#REF!</f>
        <v>#REF!</v>
      </c>
      <c r="AS247" s="269">
        <v>229</v>
      </c>
      <c r="AT247" s="75">
        <v>55</v>
      </c>
      <c r="AU247" s="75" t="e">
        <f>AT247*#REF!</f>
        <v>#REF!</v>
      </c>
      <c r="AV247" s="73">
        <v>229</v>
      </c>
      <c r="AW247" s="246">
        <v>242.33</v>
      </c>
      <c r="AX247" s="75" t="e">
        <f>AW247*#REF!</f>
        <v>#REF!</v>
      </c>
      <c r="AY247" s="93"/>
      <c r="AZ247" s="77">
        <f t="shared" si="121"/>
        <v>12.76</v>
      </c>
      <c r="BA247" s="77">
        <f t="shared" si="135"/>
        <v>69.232222222222219</v>
      </c>
      <c r="BB247" s="77">
        <f t="shared" si="136"/>
        <v>56</v>
      </c>
      <c r="BC247" s="77">
        <f t="shared" si="137"/>
        <v>242.33</v>
      </c>
      <c r="BD247" s="88"/>
      <c r="BE247" s="89">
        <f t="shared" si="138"/>
        <v>3828</v>
      </c>
      <c r="BF247" s="90">
        <f t="shared" si="138"/>
        <v>20769.666666666664</v>
      </c>
      <c r="BG247" s="91">
        <f t="shared" si="138"/>
        <v>16800</v>
      </c>
      <c r="BH247" s="342">
        <f t="shared" si="139"/>
        <v>52.571428571428569</v>
      </c>
      <c r="BI247" s="82"/>
    </row>
    <row r="248" spans="1:61" ht="24" x14ac:dyDescent="0.25">
      <c r="A248" s="59">
        <v>231</v>
      </c>
      <c r="B248" s="83" t="s">
        <v>575</v>
      </c>
      <c r="C248" s="84" t="s">
        <v>618</v>
      </c>
      <c r="D248" s="85" t="s">
        <v>619</v>
      </c>
      <c r="E248" s="86" t="s">
        <v>9</v>
      </c>
      <c r="F248" s="64"/>
      <c r="G248" s="64">
        <f t="shared" si="125"/>
        <v>0</v>
      </c>
      <c r="H248" s="183">
        <v>180.67</v>
      </c>
      <c r="I248" s="184">
        <f t="shared" si="140"/>
        <v>0</v>
      </c>
      <c r="J248" s="351">
        <v>4413</v>
      </c>
      <c r="K248" s="68">
        <v>250</v>
      </c>
      <c r="L248" s="98" t="s">
        <v>37</v>
      </c>
      <c r="M248" s="215"/>
      <c r="N248" s="276">
        <f t="shared" si="126"/>
        <v>0</v>
      </c>
      <c r="O248" s="98" t="s">
        <v>37</v>
      </c>
      <c r="P248" s="215"/>
      <c r="Q248" s="99">
        <f t="shared" si="127"/>
        <v>0</v>
      </c>
      <c r="R248" s="98" t="s">
        <v>37</v>
      </c>
      <c r="S248" s="215"/>
      <c r="T248" s="99">
        <f t="shared" si="128"/>
        <v>0</v>
      </c>
      <c r="U248" s="98" t="s">
        <v>37</v>
      </c>
      <c r="V248" s="215"/>
      <c r="W248" s="99">
        <f t="shared" si="129"/>
        <v>0</v>
      </c>
      <c r="X248" s="98" t="s">
        <v>37</v>
      </c>
      <c r="Y248" s="215"/>
      <c r="Z248" s="99">
        <f t="shared" si="130"/>
        <v>0</v>
      </c>
      <c r="AA248" s="98" t="s">
        <v>37</v>
      </c>
      <c r="AB248" s="215"/>
      <c r="AC248" s="99">
        <f t="shared" si="131"/>
        <v>0</v>
      </c>
      <c r="AD248" s="98" t="s">
        <v>37</v>
      </c>
      <c r="AE248" s="215"/>
      <c r="AF248" s="99">
        <f t="shared" si="132"/>
        <v>0</v>
      </c>
      <c r="AG248" s="98" t="s">
        <v>37</v>
      </c>
      <c r="AH248" s="215"/>
      <c r="AI248" s="99">
        <f t="shared" si="133"/>
        <v>0</v>
      </c>
      <c r="AJ248" s="98" t="s">
        <v>37</v>
      </c>
      <c r="AK248" s="215"/>
      <c r="AL248" s="248">
        <f t="shared" si="134"/>
        <v>0</v>
      </c>
      <c r="AM248" s="73">
        <v>230</v>
      </c>
      <c r="AN248" s="74">
        <v>119</v>
      </c>
      <c r="AO248" s="75">
        <f t="shared" si="120"/>
        <v>29750</v>
      </c>
      <c r="AP248" s="73">
        <v>230</v>
      </c>
      <c r="AQ248" s="74">
        <v>250</v>
      </c>
      <c r="AR248" s="92" t="e">
        <f>AQ248*#REF!</f>
        <v>#REF!</v>
      </c>
      <c r="AS248" s="269">
        <v>230</v>
      </c>
      <c r="AT248" s="75">
        <v>110</v>
      </c>
      <c r="AU248" s="75" t="e">
        <f>AT248*#REF!</f>
        <v>#REF!</v>
      </c>
      <c r="AV248" s="73">
        <v>230</v>
      </c>
      <c r="AW248" s="246">
        <v>242.33</v>
      </c>
      <c r="AX248" s="75" t="e">
        <f>AW248*#REF!</f>
        <v>#REF!</v>
      </c>
      <c r="AY248" s="93"/>
      <c r="AZ248" s="77">
        <f t="shared" si="121"/>
        <v>110</v>
      </c>
      <c r="BA248" s="77">
        <f t="shared" si="135"/>
        <v>180.33250000000001</v>
      </c>
      <c r="BB248" s="77">
        <f t="shared" si="136"/>
        <v>180.66500000000002</v>
      </c>
      <c r="BC248" s="77">
        <f t="shared" si="137"/>
        <v>250</v>
      </c>
      <c r="BD248" s="88"/>
      <c r="BE248" s="89">
        <f t="shared" si="138"/>
        <v>27500</v>
      </c>
      <c r="BF248" s="90">
        <f t="shared" si="138"/>
        <v>45083.125</v>
      </c>
      <c r="BG248" s="91">
        <f t="shared" si="138"/>
        <v>45166.250000000007</v>
      </c>
      <c r="BH248" s="342">
        <f t="shared" si="139"/>
        <v>180.66500000000002</v>
      </c>
      <c r="BI248" s="82"/>
    </row>
    <row r="249" spans="1:61" ht="24" x14ac:dyDescent="0.25">
      <c r="A249" s="137">
        <v>232</v>
      </c>
      <c r="B249" s="83" t="s">
        <v>575</v>
      </c>
      <c r="C249" s="84" t="s">
        <v>620</v>
      </c>
      <c r="D249" s="277" t="s">
        <v>621</v>
      </c>
      <c r="E249" s="86" t="s">
        <v>9</v>
      </c>
      <c r="F249" s="64"/>
      <c r="G249" s="64">
        <f t="shared" si="125"/>
        <v>0</v>
      </c>
      <c r="H249" s="183">
        <v>43.97</v>
      </c>
      <c r="I249" s="184">
        <f t="shared" si="140"/>
        <v>0</v>
      </c>
      <c r="J249" s="351">
        <v>17019</v>
      </c>
      <c r="K249" s="68">
        <v>500</v>
      </c>
      <c r="L249" s="67">
        <v>198</v>
      </c>
      <c r="M249" s="99">
        <v>50</v>
      </c>
      <c r="N249" s="276">
        <f t="shared" si="126"/>
        <v>25000</v>
      </c>
      <c r="O249" s="67">
        <v>200</v>
      </c>
      <c r="P249" s="99">
        <v>13</v>
      </c>
      <c r="Q249" s="99">
        <f t="shared" si="127"/>
        <v>6500</v>
      </c>
      <c r="R249" s="98" t="s">
        <v>37</v>
      </c>
      <c r="S249" s="215"/>
      <c r="T249" s="99">
        <f t="shared" si="128"/>
        <v>0</v>
      </c>
      <c r="U249" s="98" t="s">
        <v>37</v>
      </c>
      <c r="V249" s="215"/>
      <c r="W249" s="99">
        <f t="shared" si="129"/>
        <v>0</v>
      </c>
      <c r="X249" s="67">
        <v>210</v>
      </c>
      <c r="Y249" s="99">
        <v>20</v>
      </c>
      <c r="Z249" s="99">
        <f t="shared" si="130"/>
        <v>10000</v>
      </c>
      <c r="AA249" s="67">
        <v>29</v>
      </c>
      <c r="AB249" s="99">
        <v>57.23</v>
      </c>
      <c r="AC249" s="99">
        <f t="shared" si="131"/>
        <v>28615</v>
      </c>
      <c r="AD249" s="67">
        <v>79</v>
      </c>
      <c r="AE249" s="99">
        <v>22.98</v>
      </c>
      <c r="AF249" s="99">
        <f t="shared" si="132"/>
        <v>11490</v>
      </c>
      <c r="AG249" s="98" t="s">
        <v>37</v>
      </c>
      <c r="AH249" s="215"/>
      <c r="AI249" s="99">
        <f t="shared" si="133"/>
        <v>0</v>
      </c>
      <c r="AJ249" s="67" t="s">
        <v>622</v>
      </c>
      <c r="AK249" s="99">
        <v>20</v>
      </c>
      <c r="AL249" s="248">
        <f t="shared" si="134"/>
        <v>10000</v>
      </c>
      <c r="AM249" s="73">
        <v>231</v>
      </c>
      <c r="AN249" s="74">
        <v>35</v>
      </c>
      <c r="AO249" s="75">
        <f t="shared" si="120"/>
        <v>17500</v>
      </c>
      <c r="AP249" s="73">
        <v>231</v>
      </c>
      <c r="AQ249" s="74">
        <v>90</v>
      </c>
      <c r="AR249" s="92" t="e">
        <f>AQ249*#REF!</f>
        <v>#REF!</v>
      </c>
      <c r="AS249" s="269">
        <v>231</v>
      </c>
      <c r="AT249" s="75">
        <v>335</v>
      </c>
      <c r="AU249" s="75" t="e">
        <f>AT249*#REF!</f>
        <v>#REF!</v>
      </c>
      <c r="AV249" s="73">
        <v>231</v>
      </c>
      <c r="AW249" s="246">
        <v>56.54</v>
      </c>
      <c r="AX249" s="75" t="e">
        <f>AW249*#REF!</f>
        <v>#REF!</v>
      </c>
      <c r="AY249" s="93"/>
      <c r="AZ249" s="77">
        <f t="shared" si="121"/>
        <v>13</v>
      </c>
      <c r="BA249" s="77">
        <f t="shared" si="135"/>
        <v>69.974999999999994</v>
      </c>
      <c r="BB249" s="77">
        <f t="shared" si="136"/>
        <v>42.5</v>
      </c>
      <c r="BC249" s="77">
        <f t="shared" si="137"/>
        <v>335</v>
      </c>
      <c r="BD249" s="88"/>
      <c r="BE249" s="89">
        <f t="shared" si="138"/>
        <v>6500</v>
      </c>
      <c r="BF249" s="90">
        <f t="shared" si="138"/>
        <v>34987.5</v>
      </c>
      <c r="BG249" s="91">
        <f t="shared" si="138"/>
        <v>21250</v>
      </c>
      <c r="BH249" s="342">
        <f t="shared" si="139"/>
        <v>43.96875</v>
      </c>
      <c r="BI249" s="82"/>
    </row>
    <row r="250" spans="1:61" ht="24" x14ac:dyDescent="0.25">
      <c r="A250" s="59">
        <v>233</v>
      </c>
      <c r="B250" s="83" t="s">
        <v>575</v>
      </c>
      <c r="C250" s="84" t="s">
        <v>623</v>
      </c>
      <c r="D250" s="277" t="s">
        <v>624</v>
      </c>
      <c r="E250" s="86" t="s">
        <v>9</v>
      </c>
      <c r="F250" s="64"/>
      <c r="G250" s="64">
        <f t="shared" si="125"/>
        <v>0</v>
      </c>
      <c r="H250" s="183">
        <v>41.81</v>
      </c>
      <c r="I250" s="184">
        <f t="shared" si="140"/>
        <v>0</v>
      </c>
      <c r="J250" s="351">
        <v>17019</v>
      </c>
      <c r="K250" s="68">
        <v>3500</v>
      </c>
      <c r="L250" s="67">
        <v>199</v>
      </c>
      <c r="M250" s="99">
        <v>50</v>
      </c>
      <c r="N250" s="276">
        <f t="shared" si="126"/>
        <v>175000</v>
      </c>
      <c r="O250" s="67">
        <v>199</v>
      </c>
      <c r="P250" s="99">
        <v>13</v>
      </c>
      <c r="Q250" s="99">
        <f t="shared" si="127"/>
        <v>45500</v>
      </c>
      <c r="R250" s="98" t="s">
        <v>37</v>
      </c>
      <c r="S250" s="215"/>
      <c r="T250" s="99">
        <f t="shared" si="128"/>
        <v>0</v>
      </c>
      <c r="U250" s="98" t="s">
        <v>37</v>
      </c>
      <c r="V250" s="215"/>
      <c r="W250" s="99">
        <f t="shared" si="129"/>
        <v>0</v>
      </c>
      <c r="X250" s="67">
        <v>210</v>
      </c>
      <c r="Y250" s="99">
        <v>20</v>
      </c>
      <c r="Z250" s="99">
        <f t="shared" si="130"/>
        <v>70000</v>
      </c>
      <c r="AA250" s="98" t="s">
        <v>37</v>
      </c>
      <c r="AB250" s="215"/>
      <c r="AC250" s="99">
        <f t="shared" si="131"/>
        <v>0</v>
      </c>
      <c r="AD250" s="98" t="s">
        <v>37</v>
      </c>
      <c r="AE250" s="215"/>
      <c r="AF250" s="99">
        <f t="shared" si="132"/>
        <v>0</v>
      </c>
      <c r="AG250" s="98" t="s">
        <v>37</v>
      </c>
      <c r="AH250" s="215"/>
      <c r="AI250" s="99">
        <f t="shared" si="133"/>
        <v>0</v>
      </c>
      <c r="AJ250" s="98" t="s">
        <v>37</v>
      </c>
      <c r="AK250" s="215"/>
      <c r="AL250" s="248">
        <f t="shared" si="134"/>
        <v>0</v>
      </c>
      <c r="AM250" s="73">
        <v>232</v>
      </c>
      <c r="AN250" s="74">
        <v>25.2</v>
      </c>
      <c r="AO250" s="75">
        <f t="shared" si="120"/>
        <v>88200</v>
      </c>
      <c r="AP250" s="73">
        <v>232</v>
      </c>
      <c r="AQ250" s="74">
        <v>92</v>
      </c>
      <c r="AR250" s="92" t="e">
        <f>AQ250*#REF!</f>
        <v>#REF!</v>
      </c>
      <c r="AS250" s="269">
        <v>232</v>
      </c>
      <c r="AT250" s="75">
        <v>25</v>
      </c>
      <c r="AU250" s="75" t="e">
        <f>AT250*#REF!</f>
        <v>#REF!</v>
      </c>
      <c r="AV250" s="73">
        <v>232</v>
      </c>
      <c r="AW250" s="246">
        <v>88.85</v>
      </c>
      <c r="AX250" s="75" t="e">
        <f>AW250*#REF!</f>
        <v>#REF!</v>
      </c>
      <c r="AY250" s="93"/>
      <c r="AZ250" s="77">
        <f t="shared" si="121"/>
        <v>13</v>
      </c>
      <c r="BA250" s="77">
        <f t="shared" si="135"/>
        <v>44.864285714285707</v>
      </c>
      <c r="BB250" s="77">
        <f t="shared" si="136"/>
        <v>25.2</v>
      </c>
      <c r="BC250" s="77">
        <f t="shared" si="137"/>
        <v>92</v>
      </c>
      <c r="BD250" s="88"/>
      <c r="BE250" s="89">
        <f t="shared" si="138"/>
        <v>45500</v>
      </c>
      <c r="BF250" s="90">
        <f t="shared" si="138"/>
        <v>157024.99999999997</v>
      </c>
      <c r="BG250" s="91">
        <f t="shared" si="138"/>
        <v>88200</v>
      </c>
      <c r="BH250" s="342">
        <f t="shared" si="139"/>
        <v>41.809999999999988</v>
      </c>
      <c r="BI250" s="82"/>
    </row>
    <row r="251" spans="1:61" ht="24" x14ac:dyDescent="0.25">
      <c r="A251" s="59">
        <v>234</v>
      </c>
      <c r="B251" s="152" t="s">
        <v>575</v>
      </c>
      <c r="C251" s="153" t="s">
        <v>625</v>
      </c>
      <c r="D251" s="279" t="s">
        <v>624</v>
      </c>
      <c r="E251" s="155" t="s">
        <v>9</v>
      </c>
      <c r="F251" s="375"/>
      <c r="G251" s="64">
        <f t="shared" si="125"/>
        <v>0</v>
      </c>
      <c r="H251" s="220">
        <v>36.770000000000003</v>
      </c>
      <c r="I251" s="184">
        <f t="shared" si="140"/>
        <v>0</v>
      </c>
      <c r="J251" s="352">
        <v>17019</v>
      </c>
      <c r="K251" s="105">
        <v>100</v>
      </c>
      <c r="L251" s="104">
        <v>200</v>
      </c>
      <c r="M251" s="224">
        <v>50</v>
      </c>
      <c r="N251" s="280">
        <f t="shared" si="126"/>
        <v>5000</v>
      </c>
      <c r="O251" s="104">
        <v>201</v>
      </c>
      <c r="P251" s="224">
        <v>13</v>
      </c>
      <c r="Q251" s="224">
        <f t="shared" si="127"/>
        <v>1300</v>
      </c>
      <c r="R251" s="104">
        <v>623</v>
      </c>
      <c r="S251" s="224">
        <v>30</v>
      </c>
      <c r="T251" s="224">
        <f t="shared" si="128"/>
        <v>3000</v>
      </c>
      <c r="U251" s="222" t="s">
        <v>37</v>
      </c>
      <c r="V251" s="223"/>
      <c r="W251" s="224">
        <f t="shared" si="129"/>
        <v>0</v>
      </c>
      <c r="X251" s="104">
        <v>210</v>
      </c>
      <c r="Y251" s="224">
        <v>20</v>
      </c>
      <c r="Z251" s="224">
        <f t="shared" si="130"/>
        <v>2000</v>
      </c>
      <c r="AA251" s="104">
        <v>29</v>
      </c>
      <c r="AB251" s="224">
        <v>57.23</v>
      </c>
      <c r="AC251" s="224">
        <f t="shared" si="131"/>
        <v>5723</v>
      </c>
      <c r="AD251" s="104">
        <v>79</v>
      </c>
      <c r="AE251" s="224">
        <v>22.98</v>
      </c>
      <c r="AF251" s="224">
        <f t="shared" si="132"/>
        <v>2298</v>
      </c>
      <c r="AG251" s="222" t="s">
        <v>37</v>
      </c>
      <c r="AH251" s="223"/>
      <c r="AI251" s="224">
        <f t="shared" si="133"/>
        <v>0</v>
      </c>
      <c r="AJ251" s="104" t="s">
        <v>622</v>
      </c>
      <c r="AK251" s="224">
        <v>20</v>
      </c>
      <c r="AL251" s="256">
        <f t="shared" si="134"/>
        <v>2000</v>
      </c>
      <c r="AM251" s="73">
        <v>233</v>
      </c>
      <c r="AN251" s="74">
        <v>39.200000000000003</v>
      </c>
      <c r="AO251" s="75">
        <f t="shared" si="120"/>
        <v>3920.0000000000005</v>
      </c>
      <c r="AP251" s="73">
        <v>233</v>
      </c>
      <c r="AQ251" s="74">
        <v>80</v>
      </c>
      <c r="AR251" s="92" t="e">
        <f>AQ251*#REF!</f>
        <v>#REF!</v>
      </c>
      <c r="AS251" s="269">
        <v>233</v>
      </c>
      <c r="AT251" s="75">
        <v>35</v>
      </c>
      <c r="AU251" s="75" t="e">
        <f>AT251*#REF!</f>
        <v>#REF!</v>
      </c>
      <c r="AV251" s="73">
        <v>233</v>
      </c>
      <c r="AW251" s="246">
        <v>56.54</v>
      </c>
      <c r="AX251" s="75" t="e">
        <f>AW251*#REF!</f>
        <v>#REF!</v>
      </c>
      <c r="AY251" s="93"/>
      <c r="AZ251" s="77">
        <f t="shared" si="121"/>
        <v>13</v>
      </c>
      <c r="BA251" s="77">
        <f t="shared" si="135"/>
        <v>38.540909090909096</v>
      </c>
      <c r="BB251" s="77">
        <f t="shared" si="136"/>
        <v>35</v>
      </c>
      <c r="BC251" s="77">
        <f t="shared" si="137"/>
        <v>80</v>
      </c>
      <c r="BD251" s="88"/>
      <c r="BE251" s="100">
        <f t="shared" si="138"/>
        <v>1300</v>
      </c>
      <c r="BF251" s="101">
        <f t="shared" si="138"/>
        <v>3854.0909090909095</v>
      </c>
      <c r="BG251" s="102">
        <f t="shared" si="138"/>
        <v>3500</v>
      </c>
      <c r="BH251" s="342">
        <f t="shared" si="139"/>
        <v>36.772222222222219</v>
      </c>
      <c r="BI251" s="82"/>
    </row>
    <row r="252" spans="1:61" s="204" customFormat="1" x14ac:dyDescent="0.25">
      <c r="A252" s="281"/>
      <c r="B252" s="282"/>
      <c r="C252" s="283"/>
      <c r="D252" s="284" t="s">
        <v>626</v>
      </c>
      <c r="E252" s="284"/>
      <c r="F252" s="285"/>
      <c r="G252" s="285"/>
      <c r="H252" s="286"/>
      <c r="I252" s="286">
        <f>SUM(I229:I251)</f>
        <v>15663</v>
      </c>
      <c r="J252" s="361"/>
      <c r="K252" s="200"/>
      <c r="L252" s="201"/>
      <c r="M252" s="201"/>
      <c r="N252" s="201"/>
      <c r="O252" s="201"/>
      <c r="P252" s="201"/>
      <c r="Q252" s="201"/>
      <c r="R252" s="201"/>
      <c r="S252" s="201"/>
      <c r="T252" s="201"/>
      <c r="U252" s="201"/>
      <c r="V252" s="201"/>
      <c r="W252" s="201"/>
      <c r="X252" s="201"/>
      <c r="Y252" s="201"/>
      <c r="Z252" s="201"/>
      <c r="AA252" s="202"/>
      <c r="AB252" s="202"/>
      <c r="AC252" s="202"/>
      <c r="AD252" s="202"/>
      <c r="AE252" s="202"/>
      <c r="AF252" s="202"/>
      <c r="AG252" s="202"/>
      <c r="AH252" s="202"/>
      <c r="AI252" s="202"/>
      <c r="AJ252" s="202"/>
      <c r="AK252" s="202"/>
      <c r="AL252" s="202"/>
      <c r="AM252" s="202"/>
      <c r="AN252" s="202"/>
      <c r="AO252" s="202"/>
      <c r="AP252" s="202"/>
      <c r="AQ252" s="202"/>
      <c r="AR252" s="202"/>
      <c r="AS252" s="202"/>
      <c r="AT252" s="202"/>
      <c r="AU252" s="202"/>
      <c r="AV252" s="202"/>
      <c r="AW252" s="202"/>
      <c r="AX252" s="202"/>
      <c r="AY252" s="202"/>
      <c r="AZ252" s="203"/>
      <c r="BA252" s="203"/>
      <c r="BB252" s="203"/>
      <c r="BC252" s="203"/>
      <c r="BD252" s="202"/>
      <c r="BE252" s="172">
        <f>SUM(BE229:BE251)</f>
        <v>258324.28</v>
      </c>
      <c r="BF252" s="172">
        <f t="shared" ref="BF252:BG252" si="141">SUM(BF229:BF251)</f>
        <v>1071286.534227994</v>
      </c>
      <c r="BG252" s="172">
        <f t="shared" si="141"/>
        <v>752273.17</v>
      </c>
      <c r="BH252" s="349"/>
      <c r="BI252" s="82"/>
    </row>
    <row r="253" spans="1:61" x14ac:dyDescent="0.25">
      <c r="A253" s="230"/>
      <c r="B253" s="231"/>
      <c r="C253" s="231"/>
      <c r="D253" s="232" t="s">
        <v>627</v>
      </c>
      <c r="E253" s="233"/>
      <c r="F253" s="234"/>
      <c r="G253" s="234"/>
      <c r="H253" s="235"/>
      <c r="I253" s="236"/>
      <c r="J253" s="178"/>
      <c r="K253" s="179"/>
      <c r="L253" s="178"/>
      <c r="M253" s="178"/>
      <c r="N253" s="178"/>
      <c r="O253" s="178"/>
      <c r="P253" s="178"/>
      <c r="Q253" s="178"/>
      <c r="R253" s="178"/>
      <c r="S253" s="178"/>
      <c r="T253" s="178"/>
      <c r="U253" s="178"/>
      <c r="V253" s="178"/>
      <c r="W253" s="178"/>
      <c r="X253" s="178"/>
      <c r="Y253" s="178"/>
      <c r="Z253" s="178"/>
      <c r="AA253" s="135"/>
      <c r="AB253" s="135"/>
      <c r="AC253" s="135"/>
      <c r="AD253" s="135"/>
      <c r="AE253" s="135"/>
      <c r="AF253" s="135"/>
      <c r="AG253" s="135"/>
      <c r="AH253" s="135"/>
      <c r="AI253" s="135"/>
      <c r="AJ253" s="135"/>
      <c r="AK253" s="135"/>
      <c r="AL253" s="240"/>
      <c r="AM253" s="240"/>
      <c r="AN253" s="240"/>
      <c r="AO253" s="240"/>
      <c r="AP253" s="240"/>
      <c r="AQ253" s="240"/>
      <c r="AR253" s="240"/>
      <c r="AS253" s="240"/>
      <c r="AT253" s="240"/>
      <c r="AU253" s="240"/>
      <c r="AV253" s="240"/>
      <c r="AW253" s="240"/>
      <c r="AX253" s="240"/>
      <c r="AY253" s="240"/>
      <c r="AZ253" s="209"/>
      <c r="BA253" s="209"/>
      <c r="BB253" s="240"/>
      <c r="BC253" s="240"/>
      <c r="BD253" s="240"/>
      <c r="BE253" s="240"/>
      <c r="BF253" s="240"/>
      <c r="BG253" s="240"/>
      <c r="BH253" s="347"/>
      <c r="BI253" s="82"/>
    </row>
    <row r="254" spans="1:61" ht="84" x14ac:dyDescent="0.25">
      <c r="A254" s="59">
        <v>235</v>
      </c>
      <c r="B254" s="262" t="s">
        <v>628</v>
      </c>
      <c r="C254" s="84" t="s">
        <v>629</v>
      </c>
      <c r="D254" s="62" t="s">
        <v>630</v>
      </c>
      <c r="E254" s="63" t="s">
        <v>168</v>
      </c>
      <c r="F254" s="64"/>
      <c r="G254" s="64">
        <f t="shared" ref="G254:G264" si="142">SUM(F254:F254)</f>
        <v>0</v>
      </c>
      <c r="H254" s="183">
        <v>1629.48</v>
      </c>
      <c r="I254" s="184">
        <f>G254*H254</f>
        <v>0</v>
      </c>
      <c r="J254" s="351">
        <v>14591</v>
      </c>
      <c r="K254" s="68">
        <v>260</v>
      </c>
      <c r="L254" s="98" t="s">
        <v>37</v>
      </c>
      <c r="M254" s="215"/>
      <c r="N254" s="99">
        <f t="shared" ref="N254:N264" si="143">M254*K254</f>
        <v>0</v>
      </c>
      <c r="O254" s="67">
        <v>1</v>
      </c>
      <c r="P254" s="99">
        <v>112.5</v>
      </c>
      <c r="Q254" s="99">
        <f t="shared" ref="Q254:Q264" si="144">P254*K254</f>
        <v>29250</v>
      </c>
      <c r="R254" s="98" t="s">
        <v>37</v>
      </c>
      <c r="S254" s="215"/>
      <c r="T254" s="99">
        <f t="shared" ref="T254:T264" si="145">S254*K254</f>
        <v>0</v>
      </c>
      <c r="U254" s="98" t="s">
        <v>37</v>
      </c>
      <c r="V254" s="215"/>
      <c r="W254" s="99">
        <f t="shared" ref="W254:W264" si="146">V254*K254</f>
        <v>0</v>
      </c>
      <c r="X254" s="67">
        <v>79</v>
      </c>
      <c r="Y254" s="99">
        <v>180</v>
      </c>
      <c r="Z254" s="99">
        <f t="shared" ref="Z254:Z264" si="147">Y254*K254</f>
        <v>46800</v>
      </c>
      <c r="AA254" s="98" t="s">
        <v>37</v>
      </c>
      <c r="AB254" s="215"/>
      <c r="AC254" s="99">
        <f t="shared" ref="AC254:AC264" si="148">AB254*K254</f>
        <v>0</v>
      </c>
      <c r="AD254" s="98" t="s">
        <v>37</v>
      </c>
      <c r="AE254" s="215"/>
      <c r="AF254" s="99">
        <f t="shared" ref="AF254:AF264" si="149">AE254*K254</f>
        <v>0</v>
      </c>
      <c r="AG254" s="98" t="s">
        <v>37</v>
      </c>
      <c r="AH254" s="215"/>
      <c r="AI254" s="99">
        <f t="shared" ref="AI254:AI264" si="150">AH254*K254</f>
        <v>0</v>
      </c>
      <c r="AJ254" s="98" t="s">
        <v>37</v>
      </c>
      <c r="AK254" s="215"/>
      <c r="AL254" s="245">
        <f t="shared" ref="AL254:AL264" si="151">AK254*K254</f>
        <v>0</v>
      </c>
      <c r="AM254" s="73">
        <v>234</v>
      </c>
      <c r="AN254" s="74">
        <v>1680</v>
      </c>
      <c r="AO254" s="75">
        <f t="shared" si="120"/>
        <v>436800</v>
      </c>
      <c r="AP254" s="73">
        <v>234</v>
      </c>
      <c r="AQ254" s="74">
        <v>5000</v>
      </c>
      <c r="AR254" s="92" t="e">
        <f>AQ254*#REF!</f>
        <v>#REF!</v>
      </c>
      <c r="AS254" s="269">
        <v>234</v>
      </c>
      <c r="AT254" s="75">
        <v>1750</v>
      </c>
      <c r="AU254" s="75" t="e">
        <f>AT254*#REF!</f>
        <v>#REF!</v>
      </c>
      <c r="AV254" s="73">
        <v>234</v>
      </c>
      <c r="AW254" s="246">
        <v>2907.92</v>
      </c>
      <c r="AX254" s="75" t="e">
        <f>AW254*#REF!</f>
        <v>#REF!</v>
      </c>
      <c r="AY254" s="93"/>
      <c r="AZ254" s="77">
        <f t="shared" si="121"/>
        <v>112.5</v>
      </c>
      <c r="BA254" s="77">
        <f t="shared" ref="BA254:BA264" si="152">AVERAGE(AK254,AH254,AE254,AB254,Y254,V254,S254,P254,M254,AN254,AQ254,AT254,AW254)</f>
        <v>1938.4033333333334</v>
      </c>
      <c r="BB254" s="77">
        <f t="shared" ref="BB254:BB264" si="153">MEDIAN(AK254,AH254,AE254,AB254,Y254,V254,S254,P254,M254,AN254,AQ254,AT254,AW254)</f>
        <v>1715</v>
      </c>
      <c r="BC254" s="77">
        <f t="shared" ref="BC254:BC264" si="154">MAX(AK254,AH254,AE254,AB254,Y254,V254,S254,P254,M254,AN254,AQ254,AT254,AW254)</f>
        <v>5000</v>
      </c>
      <c r="BD254" s="88"/>
      <c r="BE254" s="79">
        <f t="shared" ref="BE254:BG264" si="155">AZ254*$K254</f>
        <v>29250</v>
      </c>
      <c r="BF254" s="80">
        <f t="shared" si="155"/>
        <v>503984.8666666667</v>
      </c>
      <c r="BG254" s="81">
        <f t="shared" si="155"/>
        <v>445900</v>
      </c>
      <c r="BH254" s="342">
        <f t="shared" ref="BH254:BH264" si="156">(SUM(M254,P254,S254,V254,Y254,AB254,AE254,AH254,AK254,AN254,AQ254,AT254,AW254)-MAX(M254,P254,S254,V254,Y254,AB254,AE254,AH254,AK254,AN254,AQ254,AT254,AW254)-MIN(M254,P254,S254,V254,Y254,AB254,AE254,AH254,AK254,AN254,AQ254,AT254,AW254))/(COUNT(M254,P254,S254,V254,Y254,AB254,AE254,AH254,AK254,AN254,AQ254,AT254,AW254)-2)</f>
        <v>1629.48</v>
      </c>
      <c r="BI254" s="82"/>
    </row>
    <row r="255" spans="1:61" ht="84" x14ac:dyDescent="0.25">
      <c r="A255" s="137">
        <v>236</v>
      </c>
      <c r="B255" s="83" t="s">
        <v>628</v>
      </c>
      <c r="C255" s="84" t="s">
        <v>631</v>
      </c>
      <c r="D255" s="85" t="s">
        <v>632</v>
      </c>
      <c r="E255" s="86" t="s">
        <v>633</v>
      </c>
      <c r="F255" s="64"/>
      <c r="G255" s="64">
        <f t="shared" si="142"/>
        <v>0</v>
      </c>
      <c r="H255" s="183">
        <v>611.49</v>
      </c>
      <c r="I255" s="184">
        <f t="shared" ref="I255:I264" si="157">G255*H255</f>
        <v>0</v>
      </c>
      <c r="J255" s="351">
        <v>12955</v>
      </c>
      <c r="K255" s="68">
        <v>135</v>
      </c>
      <c r="L255" s="67">
        <v>6</v>
      </c>
      <c r="M255" s="99">
        <v>220</v>
      </c>
      <c r="N255" s="99">
        <f t="shared" si="143"/>
        <v>29700</v>
      </c>
      <c r="O255" s="67">
        <v>8</v>
      </c>
      <c r="P255" s="99">
        <v>120</v>
      </c>
      <c r="Q255" s="99">
        <f t="shared" si="144"/>
        <v>16200</v>
      </c>
      <c r="R255" s="67">
        <v>540</v>
      </c>
      <c r="S255" s="99">
        <v>420</v>
      </c>
      <c r="T255" s="99">
        <f t="shared" si="145"/>
        <v>56700</v>
      </c>
      <c r="U255" s="98" t="s">
        <v>37</v>
      </c>
      <c r="V255" s="215"/>
      <c r="W255" s="99">
        <f t="shared" si="146"/>
        <v>0</v>
      </c>
      <c r="X255" s="67">
        <v>88</v>
      </c>
      <c r="Y255" s="99">
        <v>200</v>
      </c>
      <c r="Z255" s="99">
        <f t="shared" si="147"/>
        <v>27000</v>
      </c>
      <c r="AA255" s="98" t="s">
        <v>37</v>
      </c>
      <c r="AB255" s="215"/>
      <c r="AC255" s="99">
        <f t="shared" si="148"/>
        <v>0</v>
      </c>
      <c r="AD255" s="98" t="s">
        <v>37</v>
      </c>
      <c r="AE255" s="215"/>
      <c r="AF255" s="99">
        <f t="shared" si="149"/>
        <v>0</v>
      </c>
      <c r="AG255" s="67">
        <v>9</v>
      </c>
      <c r="AH255" s="99">
        <v>290.42</v>
      </c>
      <c r="AI255" s="99">
        <f t="shared" si="150"/>
        <v>39206.700000000004</v>
      </c>
      <c r="AJ255" s="98" t="s">
        <v>37</v>
      </c>
      <c r="AK255" s="215"/>
      <c r="AL255" s="248">
        <f t="shared" si="151"/>
        <v>0</v>
      </c>
      <c r="AM255" s="73">
        <v>235</v>
      </c>
      <c r="AN255" s="74">
        <v>1050</v>
      </c>
      <c r="AO255" s="75">
        <f t="shared" si="120"/>
        <v>141750</v>
      </c>
      <c r="AP255" s="73">
        <v>235</v>
      </c>
      <c r="AQ255" s="74">
        <v>1100</v>
      </c>
      <c r="AR255" s="92" t="e">
        <f>AQ255*#REF!</f>
        <v>#REF!</v>
      </c>
      <c r="AS255" s="269">
        <v>235</v>
      </c>
      <c r="AT255" s="75">
        <v>1000</v>
      </c>
      <c r="AU255" s="75" t="e">
        <f>AT255*#REF!</f>
        <v>#REF!</v>
      </c>
      <c r="AV255" s="73">
        <v>235</v>
      </c>
      <c r="AW255" s="246">
        <v>1373.18</v>
      </c>
      <c r="AX255" s="75" t="e">
        <f>AW255*#REF!</f>
        <v>#REF!</v>
      </c>
      <c r="AY255" s="93"/>
      <c r="AZ255" s="77">
        <f t="shared" si="121"/>
        <v>120</v>
      </c>
      <c r="BA255" s="77">
        <f t="shared" si="152"/>
        <v>641.51111111111118</v>
      </c>
      <c r="BB255" s="77">
        <f t="shared" si="153"/>
        <v>420</v>
      </c>
      <c r="BC255" s="77">
        <f t="shared" si="154"/>
        <v>1373.18</v>
      </c>
      <c r="BD255" s="88"/>
      <c r="BE255" s="79">
        <f t="shared" si="155"/>
        <v>16200</v>
      </c>
      <c r="BF255" s="80">
        <f t="shared" si="155"/>
        <v>86604.000000000015</v>
      </c>
      <c r="BG255" s="81">
        <f t="shared" si="155"/>
        <v>56700</v>
      </c>
      <c r="BH255" s="342">
        <f t="shared" si="156"/>
        <v>611.48857142857139</v>
      </c>
      <c r="BI255" s="82"/>
    </row>
    <row r="256" spans="1:61" ht="216" x14ac:dyDescent="0.25">
      <c r="A256" s="59">
        <v>237</v>
      </c>
      <c r="B256" s="83" t="s">
        <v>628</v>
      </c>
      <c r="C256" s="84" t="s">
        <v>634</v>
      </c>
      <c r="D256" s="85" t="s">
        <v>635</v>
      </c>
      <c r="E256" s="86" t="s">
        <v>633</v>
      </c>
      <c r="F256" s="64"/>
      <c r="G256" s="64">
        <f t="shared" si="142"/>
        <v>0</v>
      </c>
      <c r="H256" s="183">
        <v>666.17</v>
      </c>
      <c r="I256" s="184">
        <f t="shared" si="157"/>
        <v>0</v>
      </c>
      <c r="J256" s="351">
        <v>12955</v>
      </c>
      <c r="K256" s="68">
        <v>130</v>
      </c>
      <c r="L256" s="98" t="s">
        <v>37</v>
      </c>
      <c r="M256" s="215"/>
      <c r="N256" s="99">
        <f t="shared" si="143"/>
        <v>0</v>
      </c>
      <c r="O256" s="67">
        <v>9</v>
      </c>
      <c r="P256" s="99">
        <v>200</v>
      </c>
      <c r="Q256" s="99">
        <f t="shared" si="144"/>
        <v>26000</v>
      </c>
      <c r="R256" s="67">
        <v>538</v>
      </c>
      <c r="S256" s="99">
        <v>450</v>
      </c>
      <c r="T256" s="99">
        <f t="shared" si="145"/>
        <v>58500</v>
      </c>
      <c r="U256" s="67" t="s">
        <v>636</v>
      </c>
      <c r="V256" s="99">
        <v>140</v>
      </c>
      <c r="W256" s="99">
        <f t="shared" si="146"/>
        <v>18200</v>
      </c>
      <c r="X256" s="67">
        <v>90</v>
      </c>
      <c r="Y256" s="99">
        <v>379</v>
      </c>
      <c r="Z256" s="99">
        <f t="shared" si="147"/>
        <v>49270</v>
      </c>
      <c r="AA256" s="67">
        <v>42</v>
      </c>
      <c r="AB256" s="99">
        <v>300</v>
      </c>
      <c r="AC256" s="99">
        <f t="shared" si="148"/>
        <v>39000</v>
      </c>
      <c r="AD256" s="67">
        <v>88</v>
      </c>
      <c r="AE256" s="99">
        <v>564.09</v>
      </c>
      <c r="AF256" s="99">
        <f t="shared" si="149"/>
        <v>73331.7</v>
      </c>
      <c r="AG256" s="67">
        <v>1</v>
      </c>
      <c r="AH256" s="99">
        <v>123.62</v>
      </c>
      <c r="AI256" s="99">
        <f t="shared" si="150"/>
        <v>16070.6</v>
      </c>
      <c r="AJ256" s="67" t="s">
        <v>637</v>
      </c>
      <c r="AK256" s="99">
        <v>290</v>
      </c>
      <c r="AL256" s="248">
        <f t="shared" si="151"/>
        <v>37700</v>
      </c>
      <c r="AM256" s="73">
        <v>236</v>
      </c>
      <c r="AN256" s="74">
        <v>1960</v>
      </c>
      <c r="AO256" s="75">
        <f t="shared" si="120"/>
        <v>254800</v>
      </c>
      <c r="AP256" s="73">
        <v>236</v>
      </c>
      <c r="AQ256" s="74">
        <v>1200</v>
      </c>
      <c r="AR256" s="92" t="e">
        <f>AQ256*#REF!</f>
        <v>#REF!</v>
      </c>
      <c r="AS256" s="269">
        <v>236</v>
      </c>
      <c r="AT256" s="75">
        <v>1200</v>
      </c>
      <c r="AU256" s="75" t="e">
        <f>AT256*#REF!</f>
        <v>#REF!</v>
      </c>
      <c r="AV256" s="73">
        <v>236</v>
      </c>
      <c r="AW256" s="246">
        <v>1938.61</v>
      </c>
      <c r="AX256" s="75" t="e">
        <f>AW256*#REF!</f>
        <v>#REF!</v>
      </c>
      <c r="AY256" s="93"/>
      <c r="AZ256" s="77">
        <f t="shared" si="121"/>
        <v>123.62</v>
      </c>
      <c r="BA256" s="77">
        <f t="shared" si="152"/>
        <v>728.77666666666664</v>
      </c>
      <c r="BB256" s="77">
        <f t="shared" si="153"/>
        <v>414.5</v>
      </c>
      <c r="BC256" s="77">
        <f t="shared" si="154"/>
        <v>1960</v>
      </c>
      <c r="BD256" s="88"/>
      <c r="BE256" s="79">
        <f t="shared" si="155"/>
        <v>16070.6</v>
      </c>
      <c r="BF256" s="80">
        <f t="shared" si="155"/>
        <v>94740.96666666666</v>
      </c>
      <c r="BG256" s="81">
        <f t="shared" si="155"/>
        <v>53885</v>
      </c>
      <c r="BH256" s="342">
        <f t="shared" si="156"/>
        <v>666.17</v>
      </c>
      <c r="BI256" s="82"/>
    </row>
    <row r="257" spans="1:61" ht="120" x14ac:dyDescent="0.25">
      <c r="A257" s="137">
        <v>238</v>
      </c>
      <c r="B257" s="83" t="s">
        <v>628</v>
      </c>
      <c r="C257" s="84" t="s">
        <v>638</v>
      </c>
      <c r="D257" s="85" t="s">
        <v>639</v>
      </c>
      <c r="E257" s="86" t="s">
        <v>153</v>
      </c>
      <c r="F257" s="64"/>
      <c r="G257" s="64">
        <f t="shared" si="142"/>
        <v>0</v>
      </c>
      <c r="H257" s="183">
        <v>412</v>
      </c>
      <c r="I257" s="184">
        <f t="shared" si="157"/>
        <v>0</v>
      </c>
      <c r="J257" s="351">
        <v>20060</v>
      </c>
      <c r="K257" s="68">
        <v>1500</v>
      </c>
      <c r="L257" s="98" t="s">
        <v>37</v>
      </c>
      <c r="M257" s="215"/>
      <c r="N257" s="99">
        <f t="shared" si="143"/>
        <v>0</v>
      </c>
      <c r="O257" s="98" t="s">
        <v>37</v>
      </c>
      <c r="P257" s="215"/>
      <c r="Q257" s="99">
        <f t="shared" si="144"/>
        <v>0</v>
      </c>
      <c r="R257" s="98" t="s">
        <v>37</v>
      </c>
      <c r="S257" s="215"/>
      <c r="T257" s="99">
        <f t="shared" si="145"/>
        <v>0</v>
      </c>
      <c r="U257" s="98" t="s">
        <v>37</v>
      </c>
      <c r="V257" s="215"/>
      <c r="W257" s="99">
        <f t="shared" si="146"/>
        <v>0</v>
      </c>
      <c r="X257" s="98" t="s">
        <v>37</v>
      </c>
      <c r="Y257" s="215"/>
      <c r="Z257" s="99">
        <f t="shared" si="147"/>
        <v>0</v>
      </c>
      <c r="AA257" s="98" t="s">
        <v>37</v>
      </c>
      <c r="AB257" s="215"/>
      <c r="AC257" s="99">
        <f t="shared" si="148"/>
        <v>0</v>
      </c>
      <c r="AD257" s="98" t="s">
        <v>37</v>
      </c>
      <c r="AE257" s="215"/>
      <c r="AF257" s="99">
        <f t="shared" si="149"/>
        <v>0</v>
      </c>
      <c r="AG257" s="98" t="s">
        <v>37</v>
      </c>
      <c r="AH257" s="215"/>
      <c r="AI257" s="99">
        <f t="shared" si="150"/>
        <v>0</v>
      </c>
      <c r="AJ257" s="98" t="s">
        <v>37</v>
      </c>
      <c r="AK257" s="215"/>
      <c r="AL257" s="248">
        <f t="shared" si="151"/>
        <v>0</v>
      </c>
      <c r="AM257" s="73">
        <v>237</v>
      </c>
      <c r="AN257" s="74">
        <v>224</v>
      </c>
      <c r="AO257" s="75">
        <f t="shared" si="120"/>
        <v>336000</v>
      </c>
      <c r="AP257" s="73">
        <v>237</v>
      </c>
      <c r="AQ257" s="74">
        <v>600</v>
      </c>
      <c r="AR257" s="92" t="e">
        <f>AQ257*#REF!</f>
        <v>#REF!</v>
      </c>
      <c r="AS257" s="269">
        <v>237</v>
      </c>
      <c r="AT257" s="75">
        <v>220</v>
      </c>
      <c r="AU257" s="75" t="e">
        <f>AT257*#REF!</f>
        <v>#REF!</v>
      </c>
      <c r="AV257" s="73">
        <v>237</v>
      </c>
      <c r="AW257" s="246">
        <v>29079.16</v>
      </c>
      <c r="AX257" s="75" t="e">
        <f>AW257*#REF!</f>
        <v>#REF!</v>
      </c>
      <c r="AY257" s="93"/>
      <c r="AZ257" s="77">
        <f t="shared" si="121"/>
        <v>220</v>
      </c>
      <c r="BA257" s="77">
        <f t="shared" si="152"/>
        <v>7530.79</v>
      </c>
      <c r="BB257" s="77">
        <f t="shared" si="153"/>
        <v>412</v>
      </c>
      <c r="BC257" s="77">
        <f t="shared" si="154"/>
        <v>29079.16</v>
      </c>
      <c r="BD257" s="88"/>
      <c r="BE257" s="79">
        <f t="shared" si="155"/>
        <v>330000</v>
      </c>
      <c r="BF257" s="80">
        <f t="shared" si="155"/>
        <v>11296185</v>
      </c>
      <c r="BG257" s="81">
        <f t="shared" si="155"/>
        <v>618000</v>
      </c>
      <c r="BH257" s="342">
        <f t="shared" si="156"/>
        <v>412</v>
      </c>
      <c r="BI257" s="82"/>
    </row>
    <row r="258" spans="1:61" ht="48" x14ac:dyDescent="0.25">
      <c r="A258" s="59">
        <v>239</v>
      </c>
      <c r="B258" s="83" t="s">
        <v>628</v>
      </c>
      <c r="C258" s="84" t="s">
        <v>640</v>
      </c>
      <c r="D258" s="85" t="s">
        <v>641</v>
      </c>
      <c r="E258" s="86" t="s">
        <v>168</v>
      </c>
      <c r="F258" s="64"/>
      <c r="G258" s="64">
        <f t="shared" si="142"/>
        <v>0</v>
      </c>
      <c r="H258" s="183">
        <v>8041.14</v>
      </c>
      <c r="I258" s="184">
        <f t="shared" si="157"/>
        <v>0</v>
      </c>
      <c r="J258" s="351">
        <v>12556</v>
      </c>
      <c r="K258" s="68">
        <v>200</v>
      </c>
      <c r="L258" s="98" t="s">
        <v>37</v>
      </c>
      <c r="M258" s="215"/>
      <c r="N258" s="99">
        <f t="shared" si="143"/>
        <v>0</v>
      </c>
      <c r="O258" s="98" t="s">
        <v>37</v>
      </c>
      <c r="P258" s="215"/>
      <c r="Q258" s="99">
        <f t="shared" si="144"/>
        <v>0</v>
      </c>
      <c r="R258" s="98" t="s">
        <v>37</v>
      </c>
      <c r="S258" s="215"/>
      <c r="T258" s="99">
        <f t="shared" si="145"/>
        <v>0</v>
      </c>
      <c r="U258" s="98" t="s">
        <v>37</v>
      </c>
      <c r="V258" s="215"/>
      <c r="W258" s="99">
        <f t="shared" si="146"/>
        <v>0</v>
      </c>
      <c r="X258" s="98" t="s">
        <v>37</v>
      </c>
      <c r="Y258" s="215"/>
      <c r="Z258" s="99">
        <f t="shared" si="147"/>
        <v>0</v>
      </c>
      <c r="AA258" s="67">
        <v>70</v>
      </c>
      <c r="AB258" s="99">
        <v>1015.34</v>
      </c>
      <c r="AC258" s="99">
        <f t="shared" si="148"/>
        <v>203068</v>
      </c>
      <c r="AD258" s="98" t="s">
        <v>37</v>
      </c>
      <c r="AE258" s="215"/>
      <c r="AF258" s="99">
        <f t="shared" si="149"/>
        <v>0</v>
      </c>
      <c r="AG258" s="98" t="s">
        <v>37</v>
      </c>
      <c r="AH258" s="215"/>
      <c r="AI258" s="99">
        <f t="shared" si="150"/>
        <v>0</v>
      </c>
      <c r="AJ258" s="98" t="s">
        <v>37</v>
      </c>
      <c r="AK258" s="215"/>
      <c r="AL258" s="248">
        <f t="shared" si="151"/>
        <v>0</v>
      </c>
      <c r="AM258" s="73">
        <v>238</v>
      </c>
      <c r="AN258" s="74">
        <v>9100</v>
      </c>
      <c r="AO258" s="75">
        <f t="shared" si="120"/>
        <v>1820000</v>
      </c>
      <c r="AP258" s="73">
        <v>238</v>
      </c>
      <c r="AQ258" s="74">
        <v>26000</v>
      </c>
      <c r="AR258" s="92" t="e">
        <f>AQ258*#REF!</f>
        <v>#REF!</v>
      </c>
      <c r="AS258" s="269">
        <v>238</v>
      </c>
      <c r="AT258" s="75">
        <v>10500</v>
      </c>
      <c r="AU258" s="75" t="e">
        <f>AT258*#REF!</f>
        <v>#REF!</v>
      </c>
      <c r="AV258" s="73">
        <v>238</v>
      </c>
      <c r="AW258" s="246">
        <v>4523.42</v>
      </c>
      <c r="AX258" s="75" t="e">
        <f>AW258*#REF!</f>
        <v>#REF!</v>
      </c>
      <c r="AY258" s="93"/>
      <c r="AZ258" s="77">
        <f t="shared" si="121"/>
        <v>1015.34</v>
      </c>
      <c r="BA258" s="77">
        <f t="shared" si="152"/>
        <v>10227.751999999999</v>
      </c>
      <c r="BB258" s="77">
        <f t="shared" si="153"/>
        <v>9100</v>
      </c>
      <c r="BC258" s="77">
        <f t="shared" si="154"/>
        <v>26000</v>
      </c>
      <c r="BD258" s="88"/>
      <c r="BE258" s="79">
        <f t="shared" si="155"/>
        <v>203068</v>
      </c>
      <c r="BF258" s="80">
        <f t="shared" si="155"/>
        <v>2045550.3999999997</v>
      </c>
      <c r="BG258" s="81">
        <f t="shared" si="155"/>
        <v>1820000</v>
      </c>
      <c r="BH258" s="342">
        <f t="shared" si="156"/>
        <v>8041.1399999999985</v>
      </c>
      <c r="BI258" s="82"/>
    </row>
    <row r="259" spans="1:61" ht="48" x14ac:dyDescent="0.25">
      <c r="A259" s="137">
        <v>240</v>
      </c>
      <c r="B259" s="83" t="s">
        <v>628</v>
      </c>
      <c r="C259" s="84" t="s">
        <v>642</v>
      </c>
      <c r="D259" s="85" t="s">
        <v>643</v>
      </c>
      <c r="E259" s="86" t="s">
        <v>168</v>
      </c>
      <c r="F259" s="64"/>
      <c r="G259" s="64">
        <f t="shared" si="142"/>
        <v>0</v>
      </c>
      <c r="H259" s="183">
        <v>5728.38</v>
      </c>
      <c r="I259" s="184">
        <f t="shared" si="157"/>
        <v>0</v>
      </c>
      <c r="J259" s="351">
        <v>12556</v>
      </c>
      <c r="K259" s="68">
        <v>600</v>
      </c>
      <c r="L259" s="98" t="s">
        <v>37</v>
      </c>
      <c r="M259" s="215"/>
      <c r="N259" s="99">
        <f t="shared" si="143"/>
        <v>0</v>
      </c>
      <c r="O259" s="98" t="s">
        <v>37</v>
      </c>
      <c r="P259" s="215"/>
      <c r="Q259" s="99">
        <f t="shared" si="144"/>
        <v>0</v>
      </c>
      <c r="R259" s="98" t="s">
        <v>37</v>
      </c>
      <c r="S259" s="215"/>
      <c r="T259" s="99">
        <f t="shared" si="145"/>
        <v>0</v>
      </c>
      <c r="U259" s="98" t="s">
        <v>37</v>
      </c>
      <c r="V259" s="215"/>
      <c r="W259" s="99">
        <f t="shared" si="146"/>
        <v>0</v>
      </c>
      <c r="X259" s="98" t="s">
        <v>37</v>
      </c>
      <c r="Y259" s="215"/>
      <c r="Z259" s="99">
        <f t="shared" si="147"/>
        <v>0</v>
      </c>
      <c r="AA259" s="67">
        <v>69</v>
      </c>
      <c r="AB259" s="99">
        <v>1150.56</v>
      </c>
      <c r="AC259" s="99">
        <f t="shared" si="148"/>
        <v>690336</v>
      </c>
      <c r="AD259" s="98" t="s">
        <v>37</v>
      </c>
      <c r="AE259" s="215"/>
      <c r="AF259" s="99">
        <f t="shared" si="149"/>
        <v>0</v>
      </c>
      <c r="AG259" s="98" t="s">
        <v>37</v>
      </c>
      <c r="AH259" s="215"/>
      <c r="AI259" s="99">
        <f t="shared" si="150"/>
        <v>0</v>
      </c>
      <c r="AJ259" s="98" t="s">
        <v>37</v>
      </c>
      <c r="AK259" s="215"/>
      <c r="AL259" s="248">
        <f t="shared" si="151"/>
        <v>0</v>
      </c>
      <c r="AM259" s="73">
        <v>239</v>
      </c>
      <c r="AN259" s="74">
        <v>4900</v>
      </c>
      <c r="AO259" s="75">
        <f t="shared" si="120"/>
        <v>2940000</v>
      </c>
      <c r="AP259" s="73">
        <v>239</v>
      </c>
      <c r="AQ259" s="74">
        <v>25000</v>
      </c>
      <c r="AR259" s="92" t="e">
        <f>AQ259*#REF!</f>
        <v>#REF!</v>
      </c>
      <c r="AS259" s="269">
        <v>239</v>
      </c>
      <c r="AT259" s="75">
        <v>5500</v>
      </c>
      <c r="AU259" s="75" t="e">
        <f>AT259*#REF!</f>
        <v>#REF!</v>
      </c>
      <c r="AV259" s="73">
        <v>239</v>
      </c>
      <c r="AW259" s="246">
        <v>6785.14</v>
      </c>
      <c r="AX259" s="75" t="e">
        <f>AW259*#REF!</f>
        <v>#REF!</v>
      </c>
      <c r="AY259" s="93"/>
      <c r="AZ259" s="77">
        <f t="shared" si="121"/>
        <v>1150.56</v>
      </c>
      <c r="BA259" s="77">
        <f t="shared" si="152"/>
        <v>8667.14</v>
      </c>
      <c r="BB259" s="77">
        <f t="shared" si="153"/>
        <v>5500</v>
      </c>
      <c r="BC259" s="77">
        <f t="shared" si="154"/>
        <v>25000</v>
      </c>
      <c r="BD259" s="88"/>
      <c r="BE259" s="79">
        <f t="shared" si="155"/>
        <v>690336</v>
      </c>
      <c r="BF259" s="80">
        <f t="shared" si="155"/>
        <v>5200284</v>
      </c>
      <c r="BG259" s="81">
        <f t="shared" si="155"/>
        <v>3300000</v>
      </c>
      <c r="BH259" s="342">
        <f t="shared" si="156"/>
        <v>5728.3799999999983</v>
      </c>
      <c r="BI259" s="82"/>
    </row>
    <row r="260" spans="1:61" ht="84" x14ac:dyDescent="0.25">
      <c r="A260" s="59">
        <v>241</v>
      </c>
      <c r="B260" s="96" t="s">
        <v>628</v>
      </c>
      <c r="C260" s="84" t="s">
        <v>644</v>
      </c>
      <c r="D260" s="85" t="s">
        <v>645</v>
      </c>
      <c r="E260" s="86" t="s">
        <v>168</v>
      </c>
      <c r="F260" s="64"/>
      <c r="G260" s="64">
        <f t="shared" si="142"/>
        <v>0</v>
      </c>
      <c r="H260" s="183">
        <v>15850</v>
      </c>
      <c r="I260" s="184">
        <f t="shared" si="157"/>
        <v>0</v>
      </c>
      <c r="J260" s="351">
        <v>12556</v>
      </c>
      <c r="K260" s="68">
        <v>160</v>
      </c>
      <c r="L260" s="98" t="s">
        <v>37</v>
      </c>
      <c r="M260" s="215"/>
      <c r="N260" s="99">
        <f t="shared" si="143"/>
        <v>0</v>
      </c>
      <c r="O260" s="98" t="s">
        <v>37</v>
      </c>
      <c r="P260" s="215"/>
      <c r="Q260" s="99">
        <f t="shared" si="144"/>
        <v>0</v>
      </c>
      <c r="R260" s="98" t="s">
        <v>37</v>
      </c>
      <c r="S260" s="215"/>
      <c r="T260" s="99">
        <f t="shared" si="145"/>
        <v>0</v>
      </c>
      <c r="U260" s="98" t="s">
        <v>37</v>
      </c>
      <c r="V260" s="215"/>
      <c r="W260" s="99">
        <f t="shared" si="146"/>
        <v>0</v>
      </c>
      <c r="X260" s="98" t="s">
        <v>37</v>
      </c>
      <c r="Y260" s="215"/>
      <c r="Z260" s="99">
        <f t="shared" si="147"/>
        <v>0</v>
      </c>
      <c r="AA260" s="98" t="s">
        <v>37</v>
      </c>
      <c r="AB260" s="215"/>
      <c r="AC260" s="99">
        <f t="shared" si="148"/>
        <v>0</v>
      </c>
      <c r="AD260" s="98" t="s">
        <v>37</v>
      </c>
      <c r="AE260" s="215"/>
      <c r="AF260" s="99">
        <f t="shared" si="149"/>
        <v>0</v>
      </c>
      <c r="AG260" s="98" t="s">
        <v>37</v>
      </c>
      <c r="AH260" s="215"/>
      <c r="AI260" s="99">
        <f t="shared" si="150"/>
        <v>0</v>
      </c>
      <c r="AJ260" s="98" t="s">
        <v>37</v>
      </c>
      <c r="AK260" s="215"/>
      <c r="AL260" s="248">
        <f t="shared" si="151"/>
        <v>0</v>
      </c>
      <c r="AM260" s="73">
        <v>240</v>
      </c>
      <c r="AN260" s="74">
        <v>7700</v>
      </c>
      <c r="AO260" s="75">
        <f t="shared" si="120"/>
        <v>1232000</v>
      </c>
      <c r="AP260" s="73">
        <v>240</v>
      </c>
      <c r="AQ260" s="74">
        <v>24000</v>
      </c>
      <c r="AR260" s="92" t="e">
        <f>AQ260*#REF!</f>
        <v>#REF!</v>
      </c>
      <c r="AS260" s="269">
        <v>240</v>
      </c>
      <c r="AT260" s="75">
        <v>7500</v>
      </c>
      <c r="AU260" s="75" t="e">
        <f>AT260*#REF!</f>
        <v>#REF!</v>
      </c>
      <c r="AV260" s="73">
        <v>240</v>
      </c>
      <c r="AW260" s="246">
        <v>24232.63</v>
      </c>
      <c r="AX260" s="75" t="e">
        <f>AW260*#REF!</f>
        <v>#REF!</v>
      </c>
      <c r="AY260" s="93"/>
      <c r="AZ260" s="77">
        <f t="shared" si="121"/>
        <v>7500</v>
      </c>
      <c r="BA260" s="77">
        <f t="shared" si="152"/>
        <v>15858.157500000001</v>
      </c>
      <c r="BB260" s="77">
        <f t="shared" si="153"/>
        <v>15850</v>
      </c>
      <c r="BC260" s="77">
        <f t="shared" si="154"/>
        <v>24232.63</v>
      </c>
      <c r="BD260" s="88"/>
      <c r="BE260" s="79">
        <f t="shared" si="155"/>
        <v>1200000</v>
      </c>
      <c r="BF260" s="80">
        <f t="shared" si="155"/>
        <v>2537305.2000000002</v>
      </c>
      <c r="BG260" s="81">
        <f t="shared" si="155"/>
        <v>2536000</v>
      </c>
      <c r="BH260" s="342">
        <f t="shared" si="156"/>
        <v>15850</v>
      </c>
      <c r="BI260" s="82"/>
    </row>
    <row r="261" spans="1:61" ht="84" x14ac:dyDescent="0.25">
      <c r="A261" s="137">
        <v>242</v>
      </c>
      <c r="B261" s="96" t="s">
        <v>628</v>
      </c>
      <c r="C261" s="84" t="s">
        <v>646</v>
      </c>
      <c r="D261" s="85" t="s">
        <v>647</v>
      </c>
      <c r="E261" s="86" t="s">
        <v>168</v>
      </c>
      <c r="F261" s="64"/>
      <c r="G261" s="64">
        <f t="shared" si="142"/>
        <v>0</v>
      </c>
      <c r="H261" s="183">
        <v>20943.060000000001</v>
      </c>
      <c r="I261" s="184">
        <f t="shared" si="157"/>
        <v>0</v>
      </c>
      <c r="J261" s="351">
        <v>12556</v>
      </c>
      <c r="K261" s="68">
        <v>40</v>
      </c>
      <c r="L261" s="98" t="s">
        <v>37</v>
      </c>
      <c r="M261" s="215"/>
      <c r="N261" s="99">
        <f t="shared" si="143"/>
        <v>0</v>
      </c>
      <c r="O261" s="98" t="s">
        <v>37</v>
      </c>
      <c r="P261" s="215"/>
      <c r="Q261" s="99">
        <f t="shared" si="144"/>
        <v>0</v>
      </c>
      <c r="R261" s="98" t="s">
        <v>37</v>
      </c>
      <c r="S261" s="215"/>
      <c r="T261" s="99">
        <f t="shared" si="145"/>
        <v>0</v>
      </c>
      <c r="U261" s="98" t="s">
        <v>37</v>
      </c>
      <c r="V261" s="215"/>
      <c r="W261" s="99">
        <f t="shared" si="146"/>
        <v>0</v>
      </c>
      <c r="X261" s="98" t="s">
        <v>37</v>
      </c>
      <c r="Y261" s="215"/>
      <c r="Z261" s="99">
        <f t="shared" si="147"/>
        <v>0</v>
      </c>
      <c r="AA261" s="98" t="s">
        <v>37</v>
      </c>
      <c r="AB261" s="215"/>
      <c r="AC261" s="99">
        <f t="shared" si="148"/>
        <v>0</v>
      </c>
      <c r="AD261" s="98" t="s">
        <v>37</v>
      </c>
      <c r="AE261" s="215"/>
      <c r="AF261" s="99">
        <f t="shared" si="149"/>
        <v>0</v>
      </c>
      <c r="AG261" s="98" t="s">
        <v>37</v>
      </c>
      <c r="AH261" s="215"/>
      <c r="AI261" s="99">
        <f t="shared" si="150"/>
        <v>0</v>
      </c>
      <c r="AJ261" s="98" t="s">
        <v>37</v>
      </c>
      <c r="AK261" s="215"/>
      <c r="AL261" s="248">
        <f t="shared" si="151"/>
        <v>0</v>
      </c>
      <c r="AM261" s="73">
        <v>241</v>
      </c>
      <c r="AN261" s="74">
        <v>25200</v>
      </c>
      <c r="AO261" s="75">
        <f t="shared" ref="AO261:AO319" si="158">AN261*K261</f>
        <v>1008000</v>
      </c>
      <c r="AP261" s="73">
        <v>241</v>
      </c>
      <c r="AQ261" s="74">
        <v>22500</v>
      </c>
      <c r="AR261" s="92" t="e">
        <f>AQ261*#REF!</f>
        <v>#REF!</v>
      </c>
      <c r="AS261" s="269">
        <v>241</v>
      </c>
      <c r="AT261" s="75">
        <v>18500</v>
      </c>
      <c r="AU261" s="75" t="e">
        <f>AT261*#REF!</f>
        <v>#REF!</v>
      </c>
      <c r="AV261" s="73">
        <v>241</v>
      </c>
      <c r="AW261" s="246">
        <v>19386.11</v>
      </c>
      <c r="AX261" s="75" t="e">
        <f>AW261*#REF!</f>
        <v>#REF!</v>
      </c>
      <c r="AY261" s="93"/>
      <c r="AZ261" s="77">
        <f t="shared" si="121"/>
        <v>18500</v>
      </c>
      <c r="BA261" s="77">
        <f t="shared" si="152"/>
        <v>21396.5275</v>
      </c>
      <c r="BB261" s="77">
        <f t="shared" si="153"/>
        <v>20943.055</v>
      </c>
      <c r="BC261" s="77">
        <f t="shared" si="154"/>
        <v>25200</v>
      </c>
      <c r="BD261" s="88"/>
      <c r="BE261" s="79">
        <f t="shared" si="155"/>
        <v>740000</v>
      </c>
      <c r="BF261" s="80">
        <f t="shared" si="155"/>
        <v>855861.1</v>
      </c>
      <c r="BG261" s="81">
        <f t="shared" si="155"/>
        <v>837722.2</v>
      </c>
      <c r="BH261" s="342">
        <f t="shared" si="156"/>
        <v>20943.055</v>
      </c>
      <c r="BI261" s="82"/>
    </row>
    <row r="262" spans="1:61" ht="72" x14ac:dyDescent="0.25">
      <c r="A262" s="59">
        <v>243</v>
      </c>
      <c r="B262" s="96" t="s">
        <v>628</v>
      </c>
      <c r="C262" s="84" t="s">
        <v>648</v>
      </c>
      <c r="D262" s="85" t="s">
        <v>649</v>
      </c>
      <c r="E262" s="86" t="s">
        <v>168</v>
      </c>
      <c r="F262" s="64"/>
      <c r="G262" s="64">
        <f t="shared" si="142"/>
        <v>0</v>
      </c>
      <c r="H262" s="183">
        <v>13761.82</v>
      </c>
      <c r="I262" s="184">
        <f t="shared" si="157"/>
        <v>0</v>
      </c>
      <c r="J262" s="351">
        <v>12556</v>
      </c>
      <c r="K262" s="68">
        <v>100</v>
      </c>
      <c r="L262" s="98" t="s">
        <v>37</v>
      </c>
      <c r="M262" s="215"/>
      <c r="N262" s="99">
        <f t="shared" si="143"/>
        <v>0</v>
      </c>
      <c r="O262" s="98" t="s">
        <v>37</v>
      </c>
      <c r="P262" s="215"/>
      <c r="Q262" s="99">
        <f t="shared" si="144"/>
        <v>0</v>
      </c>
      <c r="R262" s="98" t="s">
        <v>37</v>
      </c>
      <c r="S262" s="215"/>
      <c r="T262" s="99">
        <f t="shared" si="145"/>
        <v>0</v>
      </c>
      <c r="U262" s="98" t="s">
        <v>37</v>
      </c>
      <c r="V262" s="215"/>
      <c r="W262" s="99">
        <f t="shared" si="146"/>
        <v>0</v>
      </c>
      <c r="X262" s="98" t="s">
        <v>37</v>
      </c>
      <c r="Y262" s="215"/>
      <c r="Z262" s="99">
        <f t="shared" si="147"/>
        <v>0</v>
      </c>
      <c r="AA262" s="98" t="s">
        <v>37</v>
      </c>
      <c r="AB262" s="215"/>
      <c r="AC262" s="99">
        <f t="shared" si="148"/>
        <v>0</v>
      </c>
      <c r="AD262" s="98" t="s">
        <v>37</v>
      </c>
      <c r="AE262" s="215"/>
      <c r="AF262" s="99">
        <f t="shared" si="149"/>
        <v>0</v>
      </c>
      <c r="AG262" s="98" t="s">
        <v>37</v>
      </c>
      <c r="AH262" s="215"/>
      <c r="AI262" s="99">
        <f t="shared" si="150"/>
        <v>0</v>
      </c>
      <c r="AJ262" s="67" t="s">
        <v>650</v>
      </c>
      <c r="AK262" s="99">
        <v>1750</v>
      </c>
      <c r="AL262" s="248">
        <f t="shared" si="151"/>
        <v>175000</v>
      </c>
      <c r="AM262" s="73">
        <v>242</v>
      </c>
      <c r="AN262" s="74">
        <v>16800</v>
      </c>
      <c r="AO262" s="75">
        <f t="shared" si="158"/>
        <v>1680000</v>
      </c>
      <c r="AP262" s="73">
        <v>242</v>
      </c>
      <c r="AQ262" s="74">
        <v>20500</v>
      </c>
      <c r="AR262" s="92" t="e">
        <f>AQ262*#REF!</f>
        <v>#REF!</v>
      </c>
      <c r="AS262" s="269">
        <v>242</v>
      </c>
      <c r="AT262" s="75">
        <v>13500</v>
      </c>
      <c r="AU262" s="75" t="e">
        <f>AT262*#REF!</f>
        <v>#REF!</v>
      </c>
      <c r="AV262" s="73">
        <v>242</v>
      </c>
      <c r="AW262" s="246">
        <v>10985.46</v>
      </c>
      <c r="AX262" s="75" t="e">
        <f>AW262*#REF!</f>
        <v>#REF!</v>
      </c>
      <c r="AY262" s="93"/>
      <c r="AZ262" s="77">
        <f t="shared" ref="AZ262:AZ319" si="159">MIN(AK262,AH262,AE262,AB262,Y262,V262,S262,P262,M262,AN262,AQ262,AT262,AW262)</f>
        <v>1750</v>
      </c>
      <c r="BA262" s="77">
        <f t="shared" si="152"/>
        <v>12707.092000000001</v>
      </c>
      <c r="BB262" s="77">
        <f t="shared" si="153"/>
        <v>13500</v>
      </c>
      <c r="BC262" s="77">
        <f t="shared" si="154"/>
        <v>20500</v>
      </c>
      <c r="BD262" s="88"/>
      <c r="BE262" s="79">
        <f t="shared" si="155"/>
        <v>175000</v>
      </c>
      <c r="BF262" s="80">
        <f t="shared" si="155"/>
        <v>1270709.2</v>
      </c>
      <c r="BG262" s="81">
        <f t="shared" si="155"/>
        <v>1350000</v>
      </c>
      <c r="BH262" s="342">
        <f t="shared" si="156"/>
        <v>13761.82</v>
      </c>
      <c r="BI262" s="82"/>
    </row>
    <row r="263" spans="1:61" ht="84" x14ac:dyDescent="0.25">
      <c r="A263" s="137">
        <v>244</v>
      </c>
      <c r="B263" s="96" t="s">
        <v>628</v>
      </c>
      <c r="C263" s="84" t="s">
        <v>651</v>
      </c>
      <c r="D263" s="85" t="s">
        <v>652</v>
      </c>
      <c r="E263" s="86" t="s">
        <v>168</v>
      </c>
      <c r="F263" s="64"/>
      <c r="G263" s="64">
        <f t="shared" si="142"/>
        <v>0</v>
      </c>
      <c r="H263" s="183">
        <v>8128.38</v>
      </c>
      <c r="I263" s="184">
        <f t="shared" si="157"/>
        <v>0</v>
      </c>
      <c r="J263" s="351">
        <v>12556</v>
      </c>
      <c r="K263" s="68">
        <v>320</v>
      </c>
      <c r="L263" s="98" t="s">
        <v>37</v>
      </c>
      <c r="M263" s="215"/>
      <c r="N263" s="99">
        <f t="shared" si="143"/>
        <v>0</v>
      </c>
      <c r="O263" s="98" t="s">
        <v>37</v>
      </c>
      <c r="P263" s="215"/>
      <c r="Q263" s="99">
        <f t="shared" si="144"/>
        <v>0</v>
      </c>
      <c r="R263" s="98" t="s">
        <v>37</v>
      </c>
      <c r="S263" s="215"/>
      <c r="T263" s="99">
        <f t="shared" si="145"/>
        <v>0</v>
      </c>
      <c r="U263" s="98" t="s">
        <v>37</v>
      </c>
      <c r="V263" s="215"/>
      <c r="W263" s="99">
        <f t="shared" si="146"/>
        <v>0</v>
      </c>
      <c r="X263" s="98" t="s">
        <v>37</v>
      </c>
      <c r="Y263" s="215"/>
      <c r="Z263" s="99">
        <f t="shared" si="147"/>
        <v>0</v>
      </c>
      <c r="AA263" s="98" t="s">
        <v>37</v>
      </c>
      <c r="AB263" s="215"/>
      <c r="AC263" s="99">
        <f t="shared" si="148"/>
        <v>0</v>
      </c>
      <c r="AD263" s="98" t="s">
        <v>37</v>
      </c>
      <c r="AE263" s="215"/>
      <c r="AF263" s="99">
        <f t="shared" si="149"/>
        <v>0</v>
      </c>
      <c r="AG263" s="98" t="s">
        <v>37</v>
      </c>
      <c r="AH263" s="215"/>
      <c r="AI263" s="99">
        <f t="shared" si="150"/>
        <v>0</v>
      </c>
      <c r="AJ263" s="67" t="s">
        <v>653</v>
      </c>
      <c r="AK263" s="99">
        <v>1000</v>
      </c>
      <c r="AL263" s="248">
        <f t="shared" si="151"/>
        <v>320000</v>
      </c>
      <c r="AM263" s="73">
        <v>243</v>
      </c>
      <c r="AN263" s="74">
        <v>9100</v>
      </c>
      <c r="AO263" s="75">
        <f t="shared" si="158"/>
        <v>2912000</v>
      </c>
      <c r="AP263" s="73">
        <v>243</v>
      </c>
      <c r="AQ263" s="74">
        <v>18000</v>
      </c>
      <c r="AR263" s="92" t="e">
        <f>AQ263*#REF!</f>
        <v>#REF!</v>
      </c>
      <c r="AS263" s="269">
        <v>243</v>
      </c>
      <c r="AT263" s="75">
        <v>8500</v>
      </c>
      <c r="AU263" s="75" t="e">
        <f>AT263*#REF!</f>
        <v>#REF!</v>
      </c>
      <c r="AV263" s="73">
        <v>243</v>
      </c>
      <c r="AW263" s="246">
        <v>6785.14</v>
      </c>
      <c r="AX263" s="75" t="e">
        <f>AW263*#REF!</f>
        <v>#REF!</v>
      </c>
      <c r="AY263" s="93"/>
      <c r="AZ263" s="77">
        <f t="shared" si="159"/>
        <v>1000</v>
      </c>
      <c r="BA263" s="77">
        <f t="shared" si="152"/>
        <v>8677.0280000000002</v>
      </c>
      <c r="BB263" s="77">
        <f t="shared" si="153"/>
        <v>8500</v>
      </c>
      <c r="BC263" s="77">
        <f t="shared" si="154"/>
        <v>18000</v>
      </c>
      <c r="BD263" s="88"/>
      <c r="BE263" s="79">
        <f t="shared" si="155"/>
        <v>320000</v>
      </c>
      <c r="BF263" s="80">
        <f t="shared" si="155"/>
        <v>2776648.96</v>
      </c>
      <c r="BG263" s="81">
        <f t="shared" si="155"/>
        <v>2720000</v>
      </c>
      <c r="BH263" s="342">
        <f t="shared" si="156"/>
        <v>8128.38</v>
      </c>
      <c r="BI263" s="82"/>
    </row>
    <row r="264" spans="1:61" ht="48" x14ac:dyDescent="0.25">
      <c r="A264" s="59">
        <v>245</v>
      </c>
      <c r="B264" s="83" t="s">
        <v>628</v>
      </c>
      <c r="C264" s="84" t="s">
        <v>654</v>
      </c>
      <c r="D264" s="85" t="s">
        <v>655</v>
      </c>
      <c r="E264" s="86" t="s">
        <v>168</v>
      </c>
      <c r="F264" s="64"/>
      <c r="G264" s="64">
        <f t="shared" si="142"/>
        <v>0</v>
      </c>
      <c r="H264" s="183">
        <v>6500</v>
      </c>
      <c r="I264" s="184">
        <f t="shared" si="157"/>
        <v>0</v>
      </c>
      <c r="J264" s="351">
        <v>12556</v>
      </c>
      <c r="K264" s="68">
        <v>80</v>
      </c>
      <c r="L264" s="98" t="s">
        <v>37</v>
      </c>
      <c r="M264" s="215"/>
      <c r="N264" s="99">
        <f t="shared" si="143"/>
        <v>0</v>
      </c>
      <c r="O264" s="98" t="s">
        <v>37</v>
      </c>
      <c r="P264" s="215"/>
      <c r="Q264" s="99">
        <f t="shared" si="144"/>
        <v>0</v>
      </c>
      <c r="R264" s="98" t="s">
        <v>37</v>
      </c>
      <c r="S264" s="215"/>
      <c r="T264" s="99">
        <f t="shared" si="145"/>
        <v>0</v>
      </c>
      <c r="U264" s="98" t="s">
        <v>37</v>
      </c>
      <c r="V264" s="215"/>
      <c r="W264" s="99">
        <f t="shared" si="146"/>
        <v>0</v>
      </c>
      <c r="X264" s="98" t="s">
        <v>37</v>
      </c>
      <c r="Y264" s="215"/>
      <c r="Z264" s="99">
        <f t="shared" si="147"/>
        <v>0</v>
      </c>
      <c r="AA264" s="98" t="s">
        <v>37</v>
      </c>
      <c r="AB264" s="215"/>
      <c r="AC264" s="99">
        <f t="shared" si="148"/>
        <v>0</v>
      </c>
      <c r="AD264" s="98" t="s">
        <v>37</v>
      </c>
      <c r="AE264" s="215"/>
      <c r="AF264" s="99">
        <f t="shared" si="149"/>
        <v>0</v>
      </c>
      <c r="AG264" s="98" t="s">
        <v>37</v>
      </c>
      <c r="AH264" s="215"/>
      <c r="AI264" s="99">
        <f t="shared" si="150"/>
        <v>0</v>
      </c>
      <c r="AJ264" s="98" t="s">
        <v>37</v>
      </c>
      <c r="AK264" s="215"/>
      <c r="AL264" s="256">
        <f t="shared" si="151"/>
        <v>0</v>
      </c>
      <c r="AM264" s="73">
        <v>244</v>
      </c>
      <c r="AN264" s="74">
        <v>7000</v>
      </c>
      <c r="AO264" s="75">
        <f t="shared" si="158"/>
        <v>560000</v>
      </c>
      <c r="AP264" s="73">
        <v>244</v>
      </c>
      <c r="AQ264" s="74">
        <v>6000</v>
      </c>
      <c r="AR264" s="92" t="e">
        <f>AQ264*#REF!</f>
        <v>#REF!</v>
      </c>
      <c r="AS264" s="269">
        <v>244</v>
      </c>
      <c r="AT264" s="75">
        <v>5500</v>
      </c>
      <c r="AU264" s="75" t="e">
        <f>AT264*#REF!</f>
        <v>#REF!</v>
      </c>
      <c r="AV264" s="73">
        <v>244</v>
      </c>
      <c r="AW264" s="246">
        <v>10016.16</v>
      </c>
      <c r="AX264" s="75" t="e">
        <f>AW264*#REF!</f>
        <v>#REF!</v>
      </c>
      <c r="AY264" s="93"/>
      <c r="AZ264" s="77">
        <f t="shared" si="159"/>
        <v>5500</v>
      </c>
      <c r="BA264" s="77">
        <f t="shared" si="152"/>
        <v>7129.04</v>
      </c>
      <c r="BB264" s="77">
        <f t="shared" si="153"/>
        <v>6500</v>
      </c>
      <c r="BC264" s="77">
        <f t="shared" si="154"/>
        <v>10016.16</v>
      </c>
      <c r="BD264" s="88"/>
      <c r="BE264" s="79">
        <f t="shared" si="155"/>
        <v>440000</v>
      </c>
      <c r="BF264" s="80">
        <f t="shared" si="155"/>
        <v>570323.19999999995</v>
      </c>
      <c r="BG264" s="81">
        <f t="shared" si="155"/>
        <v>520000</v>
      </c>
      <c r="BH264" s="342">
        <f t="shared" si="156"/>
        <v>6500</v>
      </c>
      <c r="BI264" s="82"/>
    </row>
    <row r="265" spans="1:61" s="204" customFormat="1" x14ac:dyDescent="0.25">
      <c r="A265" s="225"/>
      <c r="B265" s="114"/>
      <c r="C265" s="115"/>
      <c r="D265" s="116" t="s">
        <v>656</v>
      </c>
      <c r="E265" s="116"/>
      <c r="F265" s="226"/>
      <c r="G265" s="226"/>
      <c r="H265" s="120"/>
      <c r="I265" s="120">
        <f>SUM(I254:I264)</f>
        <v>0</v>
      </c>
      <c r="J265" s="360"/>
      <c r="K265" s="228"/>
      <c r="L265" s="227"/>
      <c r="M265" s="227"/>
      <c r="N265" s="227"/>
      <c r="O265" s="227"/>
      <c r="P265" s="227"/>
      <c r="Q265" s="227"/>
      <c r="R265" s="227"/>
      <c r="S265" s="227"/>
      <c r="T265" s="227"/>
      <c r="U265" s="227"/>
      <c r="V265" s="227"/>
      <c r="W265" s="227"/>
      <c r="X265" s="227"/>
      <c r="Y265" s="227"/>
      <c r="Z265" s="227"/>
      <c r="AA265" s="229"/>
      <c r="AB265" s="229"/>
      <c r="AC265" s="229"/>
      <c r="AD265" s="229"/>
      <c r="AE265" s="229"/>
      <c r="AF265" s="229"/>
      <c r="AG265" s="229"/>
      <c r="AH265" s="229"/>
      <c r="AI265" s="229"/>
      <c r="AJ265" s="229"/>
      <c r="AK265" s="229"/>
      <c r="AL265" s="229"/>
      <c r="AM265" s="229"/>
      <c r="AN265" s="229"/>
      <c r="AO265" s="229"/>
      <c r="AP265" s="229"/>
      <c r="AQ265" s="229"/>
      <c r="AR265" s="229"/>
      <c r="AS265" s="229"/>
      <c r="AT265" s="229"/>
      <c r="AU265" s="229"/>
      <c r="AV265" s="229"/>
      <c r="AW265" s="229"/>
      <c r="AX265" s="229"/>
      <c r="AY265" s="229"/>
      <c r="AZ265" s="203"/>
      <c r="BA265" s="203"/>
      <c r="BB265" s="203"/>
      <c r="BC265" s="203"/>
      <c r="BD265" s="229"/>
      <c r="BE265" s="125">
        <f>SUM(BE254:BE264)</f>
        <v>4159924.6</v>
      </c>
      <c r="BF265" s="125">
        <f t="shared" ref="BF265:BG265" si="160">SUM(BF254:BF264)</f>
        <v>27238196.893333334</v>
      </c>
      <c r="BG265" s="125">
        <f t="shared" si="160"/>
        <v>14258207.199999999</v>
      </c>
      <c r="BH265" s="203"/>
      <c r="BI265" s="82"/>
    </row>
    <row r="266" spans="1:61" x14ac:dyDescent="0.25">
      <c r="A266" s="230"/>
      <c r="B266" s="231"/>
      <c r="C266" s="231"/>
      <c r="D266" s="232" t="s">
        <v>657</v>
      </c>
      <c r="E266" s="233"/>
      <c r="F266" s="234"/>
      <c r="G266" s="234"/>
      <c r="H266" s="235"/>
      <c r="I266" s="236"/>
      <c r="J266" s="237"/>
      <c r="K266" s="238"/>
      <c r="L266" s="239"/>
      <c r="M266" s="239"/>
      <c r="N266" s="239"/>
      <c r="O266" s="239"/>
      <c r="P266" s="239"/>
      <c r="Q266" s="239"/>
      <c r="R266" s="239"/>
      <c r="S266" s="239"/>
      <c r="T266" s="239"/>
      <c r="U266" s="239"/>
      <c r="V266" s="239"/>
      <c r="W266" s="239"/>
      <c r="X266" s="239"/>
      <c r="Y266" s="239"/>
      <c r="Z266" s="239"/>
      <c r="AA266" s="240"/>
      <c r="AB266" s="240"/>
      <c r="AC266" s="240"/>
      <c r="AD266" s="240"/>
      <c r="AE266" s="240"/>
      <c r="AF266" s="240"/>
      <c r="AG266" s="240"/>
      <c r="AH266" s="240"/>
      <c r="AI266" s="240"/>
      <c r="AJ266" s="240"/>
      <c r="AK266" s="240"/>
      <c r="AL266" s="240"/>
      <c r="AM266" s="240"/>
      <c r="AN266" s="240"/>
      <c r="AO266" s="240"/>
      <c r="AP266" s="240"/>
      <c r="AQ266" s="240"/>
      <c r="AR266" s="240"/>
      <c r="AS266" s="240"/>
      <c r="AT266" s="240"/>
      <c r="AU266" s="240"/>
      <c r="AV266" s="240"/>
      <c r="AW266" s="240"/>
      <c r="AX266" s="240"/>
      <c r="AY266" s="240"/>
      <c r="AZ266" s="209"/>
      <c r="BA266" s="209"/>
      <c r="BB266" s="240"/>
      <c r="BC266" s="240"/>
      <c r="BD266" s="240"/>
      <c r="BE266" s="240"/>
      <c r="BF266" s="240"/>
      <c r="BG266" s="240"/>
      <c r="BH266" s="347"/>
      <c r="BI266" s="82"/>
    </row>
    <row r="267" spans="1:61" ht="48" x14ac:dyDescent="0.25">
      <c r="A267" s="59">
        <v>246</v>
      </c>
      <c r="B267" s="60" t="s">
        <v>658</v>
      </c>
      <c r="C267" s="84" t="s">
        <v>659</v>
      </c>
      <c r="D267" s="287" t="s">
        <v>660</v>
      </c>
      <c r="E267" s="63" t="s">
        <v>633</v>
      </c>
      <c r="F267" s="64"/>
      <c r="G267" s="64">
        <f t="shared" ref="G267:G288" si="161">SUM(F267:F267)</f>
        <v>0</v>
      </c>
      <c r="H267" s="183">
        <v>578.47</v>
      </c>
      <c r="I267" s="184">
        <f>G267*H267</f>
        <v>0</v>
      </c>
      <c r="J267" s="359">
        <v>14389</v>
      </c>
      <c r="K267" s="211">
        <v>30</v>
      </c>
      <c r="L267" s="288">
        <v>1</v>
      </c>
      <c r="M267" s="289">
        <v>200</v>
      </c>
      <c r="N267" s="289">
        <f t="shared" ref="N267:N288" si="162">M267*K267</f>
        <v>6000</v>
      </c>
      <c r="O267" s="213" t="s">
        <v>77</v>
      </c>
      <c r="P267" s="214"/>
      <c r="Q267" s="212">
        <f t="shared" ref="Q267:Q288" si="163">P267*K267</f>
        <v>0</v>
      </c>
      <c r="R267" s="288">
        <v>533</v>
      </c>
      <c r="S267" s="289">
        <v>140.66</v>
      </c>
      <c r="T267" s="289">
        <f t="shared" ref="T267:T288" si="164">S267*K267</f>
        <v>4219.8</v>
      </c>
      <c r="U267" s="213" t="s">
        <v>77</v>
      </c>
      <c r="V267" s="214"/>
      <c r="W267" s="212">
        <f t="shared" ref="W267:W288" si="165">V267*K267</f>
        <v>0</v>
      </c>
      <c r="X267" s="213" t="s">
        <v>77</v>
      </c>
      <c r="Y267" s="214"/>
      <c r="Z267" s="212">
        <f t="shared" ref="Z267:Z288" si="166">Y267*K267</f>
        <v>0</v>
      </c>
      <c r="AA267" s="213" t="s">
        <v>77</v>
      </c>
      <c r="AB267" s="214"/>
      <c r="AC267" s="212">
        <f t="shared" ref="AC267:AC288" si="167">AB267*K267</f>
        <v>0</v>
      </c>
      <c r="AD267" s="213" t="s">
        <v>77</v>
      </c>
      <c r="AE267" s="214"/>
      <c r="AF267" s="212">
        <f t="shared" ref="AF267:AF288" si="168">AE267*K267</f>
        <v>0</v>
      </c>
      <c r="AG267" s="213" t="s">
        <v>77</v>
      </c>
      <c r="AH267" s="214"/>
      <c r="AI267" s="212">
        <f t="shared" ref="AI267:AI288" si="169">AH267*K267</f>
        <v>0</v>
      </c>
      <c r="AJ267" s="213" t="s">
        <v>77</v>
      </c>
      <c r="AK267" s="214"/>
      <c r="AL267" s="245">
        <f t="shared" ref="AL267:AL288" si="170">AK267*K267</f>
        <v>0</v>
      </c>
      <c r="AM267" s="73">
        <v>245</v>
      </c>
      <c r="AN267" s="74">
        <v>800</v>
      </c>
      <c r="AO267" s="75">
        <f t="shared" si="158"/>
        <v>24000</v>
      </c>
      <c r="AP267" s="73">
        <v>245</v>
      </c>
      <c r="AQ267" s="74">
        <v>800</v>
      </c>
      <c r="AR267" s="92" t="e">
        <f>AQ267*#REF!</f>
        <v>#REF!</v>
      </c>
      <c r="AS267" s="73">
        <v>245</v>
      </c>
      <c r="AT267" s="74">
        <v>700</v>
      </c>
      <c r="AU267" s="74" t="e">
        <f>AT267*#REF!</f>
        <v>#REF!</v>
      </c>
      <c r="AV267" s="73">
        <v>245</v>
      </c>
      <c r="AW267" s="246">
        <v>613.89</v>
      </c>
      <c r="AX267" s="75" t="e">
        <f>AW267*#REF!</f>
        <v>#REF!</v>
      </c>
      <c r="AY267" s="93"/>
      <c r="AZ267" s="77">
        <f t="shared" si="159"/>
        <v>140.66</v>
      </c>
      <c r="BA267" s="77">
        <f t="shared" ref="BA267:BA288" si="171">AVERAGE(AK267,AH267,AE267,AB267,Y267,V267,S267,P267,M267,AN267,AQ267,AT267,AW267)</f>
        <v>542.42499999999995</v>
      </c>
      <c r="BB267" s="77">
        <f t="shared" ref="BB267:BB288" si="172">MEDIAN(AK267,AH267,AE267,AB267,Y267,V267,S267,P267,M267,AN267,AQ267,AT267,AW267)</f>
        <v>656.94499999999994</v>
      </c>
      <c r="BC267" s="77">
        <f t="shared" ref="BC267:BC288" si="173">MAX(AK267,AH267,AE267,AB267,Y267,V267,S267,P267,M267,AN267,AQ267,AT267,AW267)</f>
        <v>800</v>
      </c>
      <c r="BD267" s="88"/>
      <c r="BE267" s="79">
        <f t="shared" ref="BE267:BG288" si="174">AZ267*$K267</f>
        <v>4219.8</v>
      </c>
      <c r="BF267" s="80">
        <f t="shared" si="174"/>
        <v>16272.749999999998</v>
      </c>
      <c r="BG267" s="81">
        <f t="shared" si="174"/>
        <v>19708.349999999999</v>
      </c>
      <c r="BH267" s="342">
        <f t="shared" ref="BH267:BH288" si="175">(SUM(M267,P267,S267,V267,Y267,AB267,AE267,AH267,AK267,AN267,AQ267,AT267,AW267)-MAX(M267,P267,S267,V267,Y267,AB267,AE267,AH267,AK267,AN267,AQ267,AT267,AW267)-MIN(M267,P267,S267,V267,Y267,AB267,AE267,AH267,AK267,AN267,AQ267,AT267,AW267))/(COUNT(M267,P267,S267,V267,Y267,AB267,AE267,AH267,AK267,AN267,AQ267,AT267,AW267)-2)</f>
        <v>578.47249999999997</v>
      </c>
      <c r="BI267" s="82"/>
    </row>
    <row r="268" spans="1:61" ht="168" x14ac:dyDescent="0.25">
      <c r="A268" s="137">
        <v>247</v>
      </c>
      <c r="B268" s="83" t="s">
        <v>658</v>
      </c>
      <c r="C268" s="84" t="s">
        <v>661</v>
      </c>
      <c r="D268" s="85" t="s">
        <v>662</v>
      </c>
      <c r="E268" s="86" t="s">
        <v>633</v>
      </c>
      <c r="F268" s="64"/>
      <c r="G268" s="64">
        <f t="shared" si="161"/>
        <v>0</v>
      </c>
      <c r="H268" s="183">
        <v>256.93</v>
      </c>
      <c r="I268" s="184">
        <f t="shared" ref="I268:I288" si="176">G268*H268</f>
        <v>0</v>
      </c>
      <c r="J268" s="359">
        <v>25194</v>
      </c>
      <c r="K268" s="68">
        <v>1430</v>
      </c>
      <c r="L268" s="210">
        <v>4</v>
      </c>
      <c r="M268" s="212">
        <v>200</v>
      </c>
      <c r="N268" s="70">
        <f t="shared" si="162"/>
        <v>286000</v>
      </c>
      <c r="O268" s="71">
        <v>3</v>
      </c>
      <c r="P268" s="70">
        <v>100</v>
      </c>
      <c r="Q268" s="212">
        <f t="shared" si="163"/>
        <v>143000</v>
      </c>
      <c r="R268" s="71">
        <v>534</v>
      </c>
      <c r="S268" s="70">
        <v>160</v>
      </c>
      <c r="T268" s="70">
        <f t="shared" si="164"/>
        <v>228800</v>
      </c>
      <c r="U268" s="213" t="s">
        <v>77</v>
      </c>
      <c r="V268" s="214"/>
      <c r="W268" s="212">
        <f t="shared" si="165"/>
        <v>0</v>
      </c>
      <c r="X268" s="71">
        <v>82</v>
      </c>
      <c r="Y268" s="70">
        <v>100</v>
      </c>
      <c r="Z268" s="212">
        <f t="shared" si="166"/>
        <v>143000</v>
      </c>
      <c r="AA268" s="71">
        <v>40</v>
      </c>
      <c r="AB268" s="70">
        <v>180</v>
      </c>
      <c r="AC268" s="212">
        <f t="shared" si="167"/>
        <v>257400</v>
      </c>
      <c r="AD268" s="213" t="s">
        <v>77</v>
      </c>
      <c r="AE268" s="214"/>
      <c r="AF268" s="212">
        <f t="shared" si="168"/>
        <v>0</v>
      </c>
      <c r="AG268" s="71">
        <v>27</v>
      </c>
      <c r="AH268" s="70">
        <v>38.86</v>
      </c>
      <c r="AI268" s="212">
        <f t="shared" si="169"/>
        <v>55569.799999999996</v>
      </c>
      <c r="AJ268" s="71" t="s">
        <v>157</v>
      </c>
      <c r="AK268" s="70">
        <v>160</v>
      </c>
      <c r="AL268" s="245">
        <f t="shared" si="170"/>
        <v>228800</v>
      </c>
      <c r="AM268" s="73">
        <v>246</v>
      </c>
      <c r="AN268" s="74">
        <v>800</v>
      </c>
      <c r="AO268" s="75">
        <f t="shared" si="158"/>
        <v>1144000</v>
      </c>
      <c r="AP268" s="73">
        <v>246</v>
      </c>
      <c r="AQ268" s="74">
        <v>480</v>
      </c>
      <c r="AR268" s="92" t="e">
        <f>AQ268*#REF!</f>
        <v>#REF!</v>
      </c>
      <c r="AS268" s="73">
        <v>246</v>
      </c>
      <c r="AT268" s="74">
        <v>480</v>
      </c>
      <c r="AU268" s="74" t="e">
        <f>AT268*#REF!</f>
        <v>#REF!</v>
      </c>
      <c r="AV268" s="73">
        <v>246</v>
      </c>
      <c r="AW268" s="246">
        <v>452.34</v>
      </c>
      <c r="AX268" s="75" t="e">
        <f>AW268*#REF!</f>
        <v>#REF!</v>
      </c>
      <c r="AY268" s="93"/>
      <c r="AZ268" s="77">
        <f t="shared" si="159"/>
        <v>38.86</v>
      </c>
      <c r="BA268" s="77">
        <f t="shared" si="171"/>
        <v>286.4727272727273</v>
      </c>
      <c r="BB268" s="77">
        <f t="shared" si="172"/>
        <v>180</v>
      </c>
      <c r="BC268" s="77">
        <f t="shared" si="173"/>
        <v>800</v>
      </c>
      <c r="BD268" s="88"/>
      <c r="BE268" s="89">
        <f t="shared" si="174"/>
        <v>55569.799999999996</v>
      </c>
      <c r="BF268" s="90">
        <f t="shared" si="174"/>
        <v>409656.00000000006</v>
      </c>
      <c r="BG268" s="91">
        <f t="shared" si="174"/>
        <v>257400</v>
      </c>
      <c r="BH268" s="342">
        <f t="shared" si="175"/>
        <v>256.92666666666668</v>
      </c>
      <c r="BI268" s="82"/>
    </row>
    <row r="269" spans="1:61" ht="84" x14ac:dyDescent="0.25">
      <c r="A269" s="59">
        <v>248</v>
      </c>
      <c r="B269" s="83" t="s">
        <v>658</v>
      </c>
      <c r="C269" s="84" t="s">
        <v>663</v>
      </c>
      <c r="D269" s="85" t="s">
        <v>664</v>
      </c>
      <c r="E269" s="217" t="s">
        <v>665</v>
      </c>
      <c r="F269" s="64"/>
      <c r="G269" s="64">
        <f t="shared" si="161"/>
        <v>0</v>
      </c>
      <c r="H269" s="183">
        <v>357.58</v>
      </c>
      <c r="I269" s="184">
        <f t="shared" si="176"/>
        <v>0</v>
      </c>
      <c r="J269" s="351">
        <v>25550</v>
      </c>
      <c r="K269" s="68">
        <v>300</v>
      </c>
      <c r="L269" s="210">
        <v>35</v>
      </c>
      <c r="M269" s="212">
        <v>180</v>
      </c>
      <c r="N269" s="70">
        <f t="shared" si="162"/>
        <v>54000</v>
      </c>
      <c r="O269" s="71">
        <v>6</v>
      </c>
      <c r="P269" s="70">
        <v>120</v>
      </c>
      <c r="Q269" s="212">
        <f t="shared" si="163"/>
        <v>36000</v>
      </c>
      <c r="R269" s="71">
        <v>535</v>
      </c>
      <c r="S269" s="70">
        <v>320</v>
      </c>
      <c r="T269" s="70">
        <f t="shared" si="164"/>
        <v>96000</v>
      </c>
      <c r="U269" s="71" t="s">
        <v>666</v>
      </c>
      <c r="V269" s="70">
        <v>160</v>
      </c>
      <c r="W269" s="212">
        <f t="shared" si="165"/>
        <v>48000</v>
      </c>
      <c r="X269" s="71">
        <v>86</v>
      </c>
      <c r="Y269" s="70">
        <v>180</v>
      </c>
      <c r="Z269" s="212">
        <f>Y269*K269</f>
        <v>54000</v>
      </c>
      <c r="AA269" s="71">
        <v>41</v>
      </c>
      <c r="AB269" s="70">
        <v>300</v>
      </c>
      <c r="AC269" s="212">
        <f t="shared" si="167"/>
        <v>90000</v>
      </c>
      <c r="AD269" s="213" t="s">
        <v>77</v>
      </c>
      <c r="AE269" s="214"/>
      <c r="AF269" s="212">
        <f t="shared" si="168"/>
        <v>0</v>
      </c>
      <c r="AG269" s="71">
        <v>31</v>
      </c>
      <c r="AH269" s="70">
        <v>56.84</v>
      </c>
      <c r="AI269" s="212">
        <f t="shared" si="169"/>
        <v>17052</v>
      </c>
      <c r="AJ269" s="71" t="s">
        <v>667</v>
      </c>
      <c r="AK269" s="70">
        <v>180</v>
      </c>
      <c r="AL269" s="245">
        <f t="shared" si="170"/>
        <v>54000</v>
      </c>
      <c r="AM269" s="73">
        <v>247</v>
      </c>
      <c r="AN269" s="74">
        <v>900</v>
      </c>
      <c r="AO269" s="75">
        <f t="shared" si="158"/>
        <v>270000</v>
      </c>
      <c r="AP269" s="73">
        <v>247</v>
      </c>
      <c r="AQ269" s="74">
        <v>780</v>
      </c>
      <c r="AR269" s="92" t="e">
        <f>AQ269*#REF!</f>
        <v>#REF!</v>
      </c>
      <c r="AS269" s="73">
        <v>247</v>
      </c>
      <c r="AT269" s="74">
        <v>750</v>
      </c>
      <c r="AU269" s="74" t="e">
        <f>AT269*#REF!</f>
        <v>#REF!</v>
      </c>
      <c r="AV269" s="73">
        <v>247</v>
      </c>
      <c r="AW269" s="246">
        <v>605.82000000000005</v>
      </c>
      <c r="AX269" s="75" t="e">
        <f>AW269*#REF!</f>
        <v>#REF!</v>
      </c>
      <c r="AY269" s="93"/>
      <c r="AZ269" s="77">
        <f t="shared" si="159"/>
        <v>56.84</v>
      </c>
      <c r="BA269" s="77">
        <f t="shared" si="171"/>
        <v>377.72166666666664</v>
      </c>
      <c r="BB269" s="77">
        <f t="shared" si="172"/>
        <v>240</v>
      </c>
      <c r="BC269" s="77">
        <f t="shared" si="173"/>
        <v>900</v>
      </c>
      <c r="BD269" s="88"/>
      <c r="BE269" s="89">
        <f t="shared" si="174"/>
        <v>17052</v>
      </c>
      <c r="BF269" s="90">
        <f t="shared" si="174"/>
        <v>113316.49999999999</v>
      </c>
      <c r="BG269" s="91">
        <f t="shared" si="174"/>
        <v>72000</v>
      </c>
      <c r="BH269" s="342">
        <f t="shared" si="175"/>
        <v>357.58199999999999</v>
      </c>
      <c r="BI269" s="82"/>
    </row>
    <row r="270" spans="1:61" ht="48" x14ac:dyDescent="0.25">
      <c r="A270" s="137">
        <v>249</v>
      </c>
      <c r="B270" s="96" t="s">
        <v>658</v>
      </c>
      <c r="C270" s="84" t="s">
        <v>668</v>
      </c>
      <c r="D270" s="216" t="s">
        <v>669</v>
      </c>
      <c r="E270" s="86" t="s">
        <v>633</v>
      </c>
      <c r="F270" s="64"/>
      <c r="G270" s="64">
        <f t="shared" si="161"/>
        <v>0</v>
      </c>
      <c r="H270" s="183">
        <v>293.47000000000003</v>
      </c>
      <c r="I270" s="184">
        <f t="shared" si="176"/>
        <v>0</v>
      </c>
      <c r="J270" s="351">
        <v>14389</v>
      </c>
      <c r="K270" s="68">
        <v>475</v>
      </c>
      <c r="L270" s="210">
        <v>1</v>
      </c>
      <c r="M270" s="212">
        <v>200</v>
      </c>
      <c r="N270" s="70">
        <f t="shared" si="162"/>
        <v>95000</v>
      </c>
      <c r="O270" s="71">
        <v>5</v>
      </c>
      <c r="P270" s="70">
        <v>110</v>
      </c>
      <c r="Q270" s="212">
        <f t="shared" si="163"/>
        <v>52250</v>
      </c>
      <c r="R270" s="213" t="s">
        <v>77</v>
      </c>
      <c r="S270" s="214"/>
      <c r="T270" s="70">
        <f t="shared" si="164"/>
        <v>0</v>
      </c>
      <c r="U270" s="71" t="s">
        <v>670</v>
      </c>
      <c r="V270" s="70">
        <v>140</v>
      </c>
      <c r="W270" s="212">
        <f t="shared" si="165"/>
        <v>66500</v>
      </c>
      <c r="X270" s="71">
        <v>85</v>
      </c>
      <c r="Y270" s="70">
        <v>110</v>
      </c>
      <c r="Z270" s="212">
        <f t="shared" si="166"/>
        <v>52250</v>
      </c>
      <c r="AA270" s="213" t="s">
        <v>77</v>
      </c>
      <c r="AB270" s="214"/>
      <c r="AC270" s="212">
        <f t="shared" si="167"/>
        <v>0</v>
      </c>
      <c r="AD270" s="213" t="s">
        <v>77</v>
      </c>
      <c r="AE270" s="214"/>
      <c r="AF270" s="212">
        <f t="shared" si="168"/>
        <v>0</v>
      </c>
      <c r="AG270" s="71">
        <v>71</v>
      </c>
      <c r="AH270" s="70">
        <v>150.4</v>
      </c>
      <c r="AI270" s="212">
        <f t="shared" si="169"/>
        <v>71440</v>
      </c>
      <c r="AJ270" s="213" t="s">
        <v>77</v>
      </c>
      <c r="AK270" s="214"/>
      <c r="AL270" s="245">
        <f t="shared" si="170"/>
        <v>0</v>
      </c>
      <c r="AM270" s="73">
        <v>248</v>
      </c>
      <c r="AN270" s="74">
        <v>750</v>
      </c>
      <c r="AO270" s="75">
        <f t="shared" si="158"/>
        <v>356250</v>
      </c>
      <c r="AP270" s="73">
        <v>248</v>
      </c>
      <c r="AQ270" s="74">
        <v>490</v>
      </c>
      <c r="AR270" s="92" t="e">
        <f>AQ270*#REF!</f>
        <v>#REF!</v>
      </c>
      <c r="AS270" s="73">
        <v>248</v>
      </c>
      <c r="AT270" s="74">
        <v>350</v>
      </c>
      <c r="AU270" s="74" t="e">
        <f>AT270*#REF!</f>
        <v>#REF!</v>
      </c>
      <c r="AV270" s="73">
        <v>248</v>
      </c>
      <c r="AW270" s="246">
        <v>613.89</v>
      </c>
      <c r="AX270" s="75" t="e">
        <f>AW270*#REF!</f>
        <v>#REF!</v>
      </c>
      <c r="AY270" s="93"/>
      <c r="AZ270" s="77">
        <f t="shared" si="159"/>
        <v>110</v>
      </c>
      <c r="BA270" s="77">
        <f t="shared" si="171"/>
        <v>323.81</v>
      </c>
      <c r="BB270" s="77">
        <f t="shared" si="172"/>
        <v>200</v>
      </c>
      <c r="BC270" s="77">
        <f t="shared" si="173"/>
        <v>750</v>
      </c>
      <c r="BD270" s="88"/>
      <c r="BE270" s="89">
        <f t="shared" si="174"/>
        <v>52250</v>
      </c>
      <c r="BF270" s="90">
        <f t="shared" si="174"/>
        <v>153809.75</v>
      </c>
      <c r="BG270" s="91">
        <f t="shared" si="174"/>
        <v>95000</v>
      </c>
      <c r="BH270" s="342">
        <f t="shared" si="175"/>
        <v>293.46999999999997</v>
      </c>
      <c r="BI270" s="82"/>
    </row>
    <row r="271" spans="1:61" ht="60" x14ac:dyDescent="0.25">
      <c r="A271" s="59">
        <v>250</v>
      </c>
      <c r="B271" s="83" t="s">
        <v>658</v>
      </c>
      <c r="C271" s="84" t="s">
        <v>671</v>
      </c>
      <c r="D271" s="85" t="s">
        <v>672</v>
      </c>
      <c r="E271" s="86" t="s">
        <v>633</v>
      </c>
      <c r="F271" s="64"/>
      <c r="G271" s="64">
        <f t="shared" si="161"/>
        <v>0</v>
      </c>
      <c r="H271" s="183">
        <v>2253.75</v>
      </c>
      <c r="I271" s="184">
        <f t="shared" si="176"/>
        <v>0</v>
      </c>
      <c r="J271" s="351">
        <v>12955</v>
      </c>
      <c r="K271" s="68">
        <v>36</v>
      </c>
      <c r="L271" s="210">
        <v>7</v>
      </c>
      <c r="M271" s="212">
        <v>515</v>
      </c>
      <c r="N271" s="70">
        <f t="shared" si="162"/>
        <v>18540</v>
      </c>
      <c r="O271" s="213" t="s">
        <v>77</v>
      </c>
      <c r="P271" s="214"/>
      <c r="Q271" s="212">
        <f t="shared" si="163"/>
        <v>0</v>
      </c>
      <c r="R271" s="213" t="s">
        <v>77</v>
      </c>
      <c r="S271" s="214"/>
      <c r="T271" s="70">
        <f t="shared" si="164"/>
        <v>0</v>
      </c>
      <c r="U271" s="213" t="s">
        <v>77</v>
      </c>
      <c r="V271" s="214"/>
      <c r="W271" s="212">
        <f t="shared" si="165"/>
        <v>0</v>
      </c>
      <c r="X271" s="213" t="s">
        <v>77</v>
      </c>
      <c r="Y271" s="214"/>
      <c r="Z271" s="212">
        <f t="shared" si="166"/>
        <v>0</v>
      </c>
      <c r="AA271" s="213" t="s">
        <v>77</v>
      </c>
      <c r="AB271" s="214"/>
      <c r="AC271" s="212">
        <f t="shared" si="167"/>
        <v>0</v>
      </c>
      <c r="AD271" s="213" t="s">
        <v>77</v>
      </c>
      <c r="AE271" s="214"/>
      <c r="AF271" s="212">
        <f t="shared" si="168"/>
        <v>0</v>
      </c>
      <c r="AG271" s="71">
        <v>77</v>
      </c>
      <c r="AH271" s="70">
        <v>290.42</v>
      </c>
      <c r="AI271" s="212">
        <f t="shared" si="169"/>
        <v>10455.120000000001</v>
      </c>
      <c r="AJ271" s="213" t="s">
        <v>77</v>
      </c>
      <c r="AK271" s="214"/>
      <c r="AL271" s="245">
        <f t="shared" si="170"/>
        <v>0</v>
      </c>
      <c r="AM271" s="73">
        <v>249</v>
      </c>
      <c r="AN271" s="74">
        <v>3000</v>
      </c>
      <c r="AO271" s="75">
        <f t="shared" si="158"/>
        <v>108000</v>
      </c>
      <c r="AP271" s="73">
        <v>249</v>
      </c>
      <c r="AQ271" s="74">
        <v>3000</v>
      </c>
      <c r="AR271" s="92" t="e">
        <f>AQ271*#REF!</f>
        <v>#REF!</v>
      </c>
      <c r="AS271" s="73">
        <v>249</v>
      </c>
      <c r="AT271" s="74">
        <v>2500</v>
      </c>
      <c r="AU271" s="74" t="e">
        <f>AT271*#REF!</f>
        <v>#REF!</v>
      </c>
      <c r="AV271" s="73">
        <v>249</v>
      </c>
      <c r="AW271" s="246">
        <v>4846.53</v>
      </c>
      <c r="AX271" s="75" t="e">
        <f>AW271*#REF!</f>
        <v>#REF!</v>
      </c>
      <c r="AY271" s="93"/>
      <c r="AZ271" s="77">
        <f t="shared" si="159"/>
        <v>290.42</v>
      </c>
      <c r="BA271" s="77">
        <f t="shared" si="171"/>
        <v>2358.6583333333333</v>
      </c>
      <c r="BB271" s="77">
        <f t="shared" si="172"/>
        <v>2750</v>
      </c>
      <c r="BC271" s="77">
        <f t="shared" si="173"/>
        <v>4846.53</v>
      </c>
      <c r="BD271" s="88"/>
      <c r="BE271" s="89">
        <f t="shared" si="174"/>
        <v>10455.120000000001</v>
      </c>
      <c r="BF271" s="90">
        <f t="shared" si="174"/>
        <v>84911.7</v>
      </c>
      <c r="BG271" s="91">
        <f t="shared" si="174"/>
        <v>99000</v>
      </c>
      <c r="BH271" s="342">
        <f t="shared" si="175"/>
        <v>2253.7500000000005</v>
      </c>
      <c r="BI271" s="82"/>
    </row>
    <row r="272" spans="1:61" ht="72" x14ac:dyDescent="0.25">
      <c r="A272" s="137">
        <v>251</v>
      </c>
      <c r="B272" s="83" t="s">
        <v>658</v>
      </c>
      <c r="C272" s="84" t="s">
        <v>673</v>
      </c>
      <c r="D272" s="85" t="s">
        <v>674</v>
      </c>
      <c r="E272" s="86" t="s">
        <v>633</v>
      </c>
      <c r="F272" s="64"/>
      <c r="G272" s="64">
        <f t="shared" si="161"/>
        <v>0</v>
      </c>
      <c r="H272" s="183">
        <v>275.89</v>
      </c>
      <c r="I272" s="184">
        <f t="shared" si="176"/>
        <v>0</v>
      </c>
      <c r="J272" s="351">
        <v>14397</v>
      </c>
      <c r="K272" s="68">
        <v>175</v>
      </c>
      <c r="L272" s="213" t="s">
        <v>77</v>
      </c>
      <c r="M272" s="214"/>
      <c r="N272" s="70">
        <f t="shared" si="162"/>
        <v>0</v>
      </c>
      <c r="O272" s="71">
        <v>10</v>
      </c>
      <c r="P272" s="70">
        <v>90</v>
      </c>
      <c r="Q272" s="212">
        <f t="shared" si="163"/>
        <v>15750</v>
      </c>
      <c r="R272" s="71">
        <v>561</v>
      </c>
      <c r="S272" s="70">
        <v>254.75</v>
      </c>
      <c r="T272" s="70">
        <f t="shared" si="164"/>
        <v>44581.25</v>
      </c>
      <c r="U272" s="71" t="s">
        <v>675</v>
      </c>
      <c r="V272" s="70">
        <v>150</v>
      </c>
      <c r="W272" s="212">
        <f t="shared" si="165"/>
        <v>26250</v>
      </c>
      <c r="X272" s="71">
        <v>91</v>
      </c>
      <c r="Y272" s="70">
        <v>100</v>
      </c>
      <c r="Z272" s="212">
        <f t="shared" si="166"/>
        <v>17500</v>
      </c>
      <c r="AA272" s="71">
        <v>10</v>
      </c>
      <c r="AB272" s="70">
        <v>220</v>
      </c>
      <c r="AC272" s="212">
        <f t="shared" si="167"/>
        <v>38500</v>
      </c>
      <c r="AD272" s="213" t="s">
        <v>77</v>
      </c>
      <c r="AE272" s="214"/>
      <c r="AF272" s="212">
        <f t="shared" si="168"/>
        <v>0</v>
      </c>
      <c r="AG272" s="213" t="s">
        <v>77</v>
      </c>
      <c r="AH272" s="214"/>
      <c r="AI272" s="212">
        <f t="shared" si="169"/>
        <v>0</v>
      </c>
      <c r="AJ272" s="71" t="s">
        <v>676</v>
      </c>
      <c r="AK272" s="70">
        <v>130</v>
      </c>
      <c r="AL272" s="245">
        <f t="shared" si="170"/>
        <v>22750</v>
      </c>
      <c r="AM272" s="73">
        <v>250</v>
      </c>
      <c r="AN272" s="74">
        <v>650</v>
      </c>
      <c r="AO272" s="75">
        <f t="shared" si="158"/>
        <v>113750</v>
      </c>
      <c r="AP272" s="73">
        <v>250</v>
      </c>
      <c r="AQ272" s="74">
        <v>450</v>
      </c>
      <c r="AR272" s="92" t="e">
        <f>AQ272*#REF!</f>
        <v>#REF!</v>
      </c>
      <c r="AS272" s="73">
        <v>250</v>
      </c>
      <c r="AT272" s="74">
        <v>450</v>
      </c>
      <c r="AU272" s="74" t="e">
        <f>AT272*#REF!</f>
        <v>#REF!</v>
      </c>
      <c r="AV272" s="73">
        <v>250</v>
      </c>
      <c r="AW272" s="246">
        <v>452.34</v>
      </c>
      <c r="AX272" s="75" t="e">
        <f>AW272*#REF!</f>
        <v>#REF!</v>
      </c>
      <c r="AY272" s="93"/>
      <c r="AZ272" s="77">
        <f t="shared" si="159"/>
        <v>90</v>
      </c>
      <c r="BA272" s="77">
        <f t="shared" si="171"/>
        <v>294.709</v>
      </c>
      <c r="BB272" s="77">
        <f t="shared" si="172"/>
        <v>237.375</v>
      </c>
      <c r="BC272" s="77">
        <f t="shared" si="173"/>
        <v>650</v>
      </c>
      <c r="BD272" s="88"/>
      <c r="BE272" s="89">
        <f t="shared" si="174"/>
        <v>15750</v>
      </c>
      <c r="BF272" s="90">
        <f t="shared" si="174"/>
        <v>51574.074999999997</v>
      </c>
      <c r="BG272" s="91">
        <f t="shared" si="174"/>
        <v>41540.625</v>
      </c>
      <c r="BH272" s="342">
        <f t="shared" si="175"/>
        <v>275.88625000000002</v>
      </c>
      <c r="BI272" s="82"/>
    </row>
    <row r="273" spans="1:61" ht="120" x14ac:dyDescent="0.25">
      <c r="A273" s="59">
        <v>252</v>
      </c>
      <c r="B273" s="83" t="s">
        <v>658</v>
      </c>
      <c r="C273" s="84" t="s">
        <v>677</v>
      </c>
      <c r="D273" s="85" t="s">
        <v>678</v>
      </c>
      <c r="E273" s="86" t="s">
        <v>633</v>
      </c>
      <c r="F273" s="64"/>
      <c r="G273" s="64">
        <f t="shared" si="161"/>
        <v>0</v>
      </c>
      <c r="H273" s="183">
        <v>724.24</v>
      </c>
      <c r="I273" s="184">
        <f t="shared" si="176"/>
        <v>0</v>
      </c>
      <c r="J273" s="351">
        <v>14354</v>
      </c>
      <c r="K273" s="68">
        <v>130</v>
      </c>
      <c r="L273" s="213" t="s">
        <v>77</v>
      </c>
      <c r="M273" s="214"/>
      <c r="N273" s="70">
        <f t="shared" si="162"/>
        <v>0</v>
      </c>
      <c r="O273" s="71">
        <v>13</v>
      </c>
      <c r="P273" s="70">
        <v>100</v>
      </c>
      <c r="Q273" s="212">
        <f t="shared" si="163"/>
        <v>13000</v>
      </c>
      <c r="R273" s="71">
        <v>544</v>
      </c>
      <c r="S273" s="70">
        <v>350</v>
      </c>
      <c r="T273" s="70">
        <f t="shared" si="164"/>
        <v>45500</v>
      </c>
      <c r="U273" s="213" t="s">
        <v>77</v>
      </c>
      <c r="V273" s="214"/>
      <c r="W273" s="212">
        <f t="shared" si="165"/>
        <v>0</v>
      </c>
      <c r="X273" s="71">
        <v>93</v>
      </c>
      <c r="Y273" s="70">
        <v>200</v>
      </c>
      <c r="Z273" s="212">
        <f t="shared" si="166"/>
        <v>26000</v>
      </c>
      <c r="AA273" s="213" t="s">
        <v>77</v>
      </c>
      <c r="AB273" s="214"/>
      <c r="AC273" s="212">
        <f t="shared" si="167"/>
        <v>0</v>
      </c>
      <c r="AD273" s="213" t="s">
        <v>77</v>
      </c>
      <c r="AE273" s="214"/>
      <c r="AF273" s="212">
        <f t="shared" si="168"/>
        <v>0</v>
      </c>
      <c r="AG273" s="71">
        <v>59</v>
      </c>
      <c r="AH273" s="70">
        <v>195.41</v>
      </c>
      <c r="AI273" s="212">
        <f t="shared" si="169"/>
        <v>25403.3</v>
      </c>
      <c r="AJ273" s="213" t="s">
        <v>77</v>
      </c>
      <c r="AK273" s="214"/>
      <c r="AL273" s="245">
        <f t="shared" si="170"/>
        <v>0</v>
      </c>
      <c r="AM273" s="73">
        <v>251</v>
      </c>
      <c r="AN273" s="74">
        <v>1200</v>
      </c>
      <c r="AO273" s="75">
        <f t="shared" si="158"/>
        <v>156000</v>
      </c>
      <c r="AP273" s="73">
        <v>251</v>
      </c>
      <c r="AQ273" s="74">
        <v>1800</v>
      </c>
      <c r="AR273" s="92" t="e">
        <f>AQ273*#REF!</f>
        <v>#REF!</v>
      </c>
      <c r="AS273" s="73">
        <v>251</v>
      </c>
      <c r="AT273" s="74">
        <v>600</v>
      </c>
      <c r="AU273" s="74" t="e">
        <f>AT273*#REF!</f>
        <v>#REF!</v>
      </c>
      <c r="AV273" s="73">
        <v>251</v>
      </c>
      <c r="AW273" s="246">
        <v>1938.61</v>
      </c>
      <c r="AX273" s="75" t="e">
        <f>AW273*#REF!</f>
        <v>#REF!</v>
      </c>
      <c r="AY273" s="93"/>
      <c r="AZ273" s="77">
        <f t="shared" si="159"/>
        <v>100</v>
      </c>
      <c r="BA273" s="77">
        <f t="shared" si="171"/>
        <v>798.00249999999994</v>
      </c>
      <c r="BB273" s="77">
        <f t="shared" si="172"/>
        <v>475</v>
      </c>
      <c r="BC273" s="77">
        <f t="shared" si="173"/>
        <v>1938.61</v>
      </c>
      <c r="BD273" s="88"/>
      <c r="BE273" s="89">
        <f t="shared" si="174"/>
        <v>13000</v>
      </c>
      <c r="BF273" s="90">
        <f t="shared" si="174"/>
        <v>103740.325</v>
      </c>
      <c r="BG273" s="91">
        <f t="shared" si="174"/>
        <v>61750</v>
      </c>
      <c r="BH273" s="342">
        <f t="shared" si="175"/>
        <v>724.23500000000001</v>
      </c>
      <c r="BI273" s="82"/>
    </row>
    <row r="274" spans="1:61" ht="84" x14ac:dyDescent="0.25">
      <c r="A274" s="137">
        <v>253</v>
      </c>
      <c r="B274" s="83" t="s">
        <v>658</v>
      </c>
      <c r="C274" s="290" t="s">
        <v>679</v>
      </c>
      <c r="D274" s="85" t="s">
        <v>680</v>
      </c>
      <c r="E274" s="86" t="s">
        <v>633</v>
      </c>
      <c r="F274" s="64"/>
      <c r="G274" s="64">
        <f t="shared" si="161"/>
        <v>0</v>
      </c>
      <c r="H274" s="183">
        <v>1166.98</v>
      </c>
      <c r="I274" s="184">
        <f t="shared" si="176"/>
        <v>0</v>
      </c>
      <c r="J274" s="351">
        <v>6050</v>
      </c>
      <c r="K274" s="68">
        <v>300</v>
      </c>
      <c r="L274" s="213" t="s">
        <v>77</v>
      </c>
      <c r="M274" s="214"/>
      <c r="N274" s="70">
        <f t="shared" si="162"/>
        <v>0</v>
      </c>
      <c r="O274" s="71">
        <v>14</v>
      </c>
      <c r="P274" s="70">
        <v>356</v>
      </c>
      <c r="Q274" s="212">
        <f t="shared" si="163"/>
        <v>106800</v>
      </c>
      <c r="R274" s="71">
        <v>562</v>
      </c>
      <c r="S274" s="70">
        <v>800</v>
      </c>
      <c r="T274" s="70">
        <f t="shared" si="164"/>
        <v>240000</v>
      </c>
      <c r="U274" s="71" t="s">
        <v>681</v>
      </c>
      <c r="V274" s="70">
        <v>300</v>
      </c>
      <c r="W274" s="212">
        <f t="shared" si="165"/>
        <v>90000</v>
      </c>
      <c r="X274" s="71">
        <v>95</v>
      </c>
      <c r="Y274" s="70">
        <v>700</v>
      </c>
      <c r="Z274" s="212">
        <f t="shared" si="166"/>
        <v>210000</v>
      </c>
      <c r="AA274" s="71">
        <v>72</v>
      </c>
      <c r="AB274" s="70">
        <v>624.55999999999995</v>
      </c>
      <c r="AC274" s="212">
        <f t="shared" si="167"/>
        <v>187367.99999999997</v>
      </c>
      <c r="AD274" s="71">
        <v>89</v>
      </c>
      <c r="AE274" s="70">
        <v>522.29999999999995</v>
      </c>
      <c r="AF274" s="212">
        <f t="shared" si="168"/>
        <v>156690</v>
      </c>
      <c r="AG274" s="213" t="s">
        <v>77</v>
      </c>
      <c r="AH274" s="214"/>
      <c r="AI274" s="212">
        <f t="shared" si="169"/>
        <v>0</v>
      </c>
      <c r="AJ274" s="71" t="s">
        <v>682</v>
      </c>
      <c r="AK274" s="70">
        <v>400</v>
      </c>
      <c r="AL274" s="245">
        <f t="shared" si="170"/>
        <v>120000</v>
      </c>
      <c r="AM274" s="73">
        <v>252</v>
      </c>
      <c r="AN274" s="74">
        <v>2500</v>
      </c>
      <c r="AO274" s="75">
        <f t="shared" si="158"/>
        <v>750000</v>
      </c>
      <c r="AP274" s="73">
        <v>252</v>
      </c>
      <c r="AQ274" s="74">
        <v>3500</v>
      </c>
      <c r="AR274" s="92" t="e">
        <f>AQ274*#REF!</f>
        <v>#REF!</v>
      </c>
      <c r="AS274" s="73">
        <v>252</v>
      </c>
      <c r="AT274" s="74">
        <v>1100</v>
      </c>
      <c r="AU274" s="74" t="e">
        <f>AT274*#REF!</f>
        <v>#REF!</v>
      </c>
      <c r="AV274" s="73">
        <v>252</v>
      </c>
      <c r="AW274" s="246">
        <v>4442.6499999999996</v>
      </c>
      <c r="AX274" s="75" t="e">
        <f>AW274*#REF!</f>
        <v>#REF!</v>
      </c>
      <c r="AY274" s="93"/>
      <c r="AZ274" s="77">
        <f t="shared" si="159"/>
        <v>300</v>
      </c>
      <c r="BA274" s="77">
        <f t="shared" si="171"/>
        <v>1385.9554545454546</v>
      </c>
      <c r="BB274" s="77">
        <f t="shared" si="172"/>
        <v>700</v>
      </c>
      <c r="BC274" s="77">
        <f t="shared" si="173"/>
        <v>4442.6499999999996</v>
      </c>
      <c r="BD274" s="88"/>
      <c r="BE274" s="89">
        <f t="shared" si="174"/>
        <v>90000</v>
      </c>
      <c r="BF274" s="90">
        <f t="shared" si="174"/>
        <v>415786.63636363635</v>
      </c>
      <c r="BG274" s="91">
        <f t="shared" si="174"/>
        <v>210000</v>
      </c>
      <c r="BH274" s="342">
        <f t="shared" si="175"/>
        <v>1166.9844444444445</v>
      </c>
      <c r="BI274" s="82"/>
    </row>
    <row r="275" spans="1:61" ht="60" x14ac:dyDescent="0.25">
      <c r="A275" s="59">
        <v>254</v>
      </c>
      <c r="B275" s="83" t="s">
        <v>658</v>
      </c>
      <c r="C275" s="84" t="s">
        <v>683</v>
      </c>
      <c r="D275" s="85" t="s">
        <v>684</v>
      </c>
      <c r="E275" s="86" t="s">
        <v>633</v>
      </c>
      <c r="F275" s="64"/>
      <c r="G275" s="64">
        <f t="shared" si="161"/>
        <v>0</v>
      </c>
      <c r="H275" s="183">
        <v>267.73</v>
      </c>
      <c r="I275" s="184">
        <f t="shared" si="176"/>
        <v>0</v>
      </c>
      <c r="J275" s="351">
        <v>5363</v>
      </c>
      <c r="K275" s="68">
        <v>585</v>
      </c>
      <c r="L275" s="210">
        <v>10</v>
      </c>
      <c r="M275" s="212">
        <v>210</v>
      </c>
      <c r="N275" s="70">
        <f t="shared" si="162"/>
        <v>122850</v>
      </c>
      <c r="O275" s="71">
        <v>15</v>
      </c>
      <c r="P275" s="70">
        <v>140</v>
      </c>
      <c r="Q275" s="212">
        <f t="shared" si="163"/>
        <v>81900</v>
      </c>
      <c r="R275" s="71">
        <v>547</v>
      </c>
      <c r="S275" s="70">
        <v>150</v>
      </c>
      <c r="T275" s="70">
        <f t="shared" si="164"/>
        <v>87750</v>
      </c>
      <c r="U275" s="71" t="s">
        <v>685</v>
      </c>
      <c r="V275" s="70">
        <v>150</v>
      </c>
      <c r="W275" s="212">
        <f t="shared" si="165"/>
        <v>87750</v>
      </c>
      <c r="X275" s="71">
        <v>96</v>
      </c>
      <c r="Y275" s="70">
        <v>150</v>
      </c>
      <c r="Z275" s="212">
        <f t="shared" si="166"/>
        <v>87750</v>
      </c>
      <c r="AA275" s="71">
        <v>11</v>
      </c>
      <c r="AB275" s="70">
        <v>190</v>
      </c>
      <c r="AC275" s="212">
        <f t="shared" si="167"/>
        <v>111150</v>
      </c>
      <c r="AD275" s="71">
        <v>85</v>
      </c>
      <c r="AE275" s="70">
        <v>188.03</v>
      </c>
      <c r="AF275" s="212">
        <f t="shared" si="168"/>
        <v>109997.55</v>
      </c>
      <c r="AG275" s="71">
        <v>21</v>
      </c>
      <c r="AH275" s="70">
        <v>63.8</v>
      </c>
      <c r="AI275" s="212">
        <f t="shared" si="169"/>
        <v>37323</v>
      </c>
      <c r="AJ275" s="71" t="s">
        <v>392</v>
      </c>
      <c r="AK275" s="70">
        <v>130</v>
      </c>
      <c r="AL275" s="245">
        <f t="shared" si="170"/>
        <v>76050</v>
      </c>
      <c r="AM275" s="73">
        <v>253</v>
      </c>
      <c r="AN275" s="74">
        <v>600</v>
      </c>
      <c r="AO275" s="75">
        <f t="shared" si="158"/>
        <v>351000</v>
      </c>
      <c r="AP275" s="73">
        <v>253</v>
      </c>
      <c r="AQ275" s="74">
        <v>570</v>
      </c>
      <c r="AR275" s="92" t="e">
        <f>AQ275*#REF!</f>
        <v>#REF!</v>
      </c>
      <c r="AS275" s="73">
        <v>253</v>
      </c>
      <c r="AT275" s="74">
        <v>550</v>
      </c>
      <c r="AU275" s="74" t="e">
        <f>AT275*#REF!</f>
        <v>#REF!</v>
      </c>
      <c r="AV275" s="73">
        <v>253</v>
      </c>
      <c r="AW275" s="246">
        <v>516.96</v>
      </c>
      <c r="AX275" s="75" t="e">
        <f>AW275*#REF!</f>
        <v>#REF!</v>
      </c>
      <c r="AY275" s="93"/>
      <c r="AZ275" s="77">
        <f t="shared" si="159"/>
        <v>63.8</v>
      </c>
      <c r="BA275" s="77">
        <f t="shared" si="171"/>
        <v>277.59923076923076</v>
      </c>
      <c r="BB275" s="77">
        <f t="shared" si="172"/>
        <v>188.03</v>
      </c>
      <c r="BC275" s="77">
        <f t="shared" si="173"/>
        <v>600</v>
      </c>
      <c r="BD275" s="88"/>
      <c r="BE275" s="89">
        <f t="shared" si="174"/>
        <v>37323</v>
      </c>
      <c r="BF275" s="90">
        <f t="shared" si="174"/>
        <v>162395.54999999999</v>
      </c>
      <c r="BG275" s="91">
        <f t="shared" si="174"/>
        <v>109997.55</v>
      </c>
      <c r="BH275" s="342">
        <f t="shared" si="175"/>
        <v>267.7263636363636</v>
      </c>
      <c r="BI275" s="82"/>
    </row>
    <row r="276" spans="1:61" ht="60" x14ac:dyDescent="0.25">
      <c r="A276" s="137">
        <v>255</v>
      </c>
      <c r="B276" s="83" t="s">
        <v>658</v>
      </c>
      <c r="C276" s="84" t="s">
        <v>686</v>
      </c>
      <c r="D276" s="85" t="s">
        <v>687</v>
      </c>
      <c r="E276" s="86" t="s">
        <v>688</v>
      </c>
      <c r="F276" s="64"/>
      <c r="G276" s="64">
        <f t="shared" si="161"/>
        <v>0</v>
      </c>
      <c r="H276" s="183">
        <v>978</v>
      </c>
      <c r="I276" s="184">
        <f t="shared" si="176"/>
        <v>0</v>
      </c>
      <c r="J276" s="351">
        <v>12637</v>
      </c>
      <c r="K276" s="68">
        <v>240</v>
      </c>
      <c r="L276" s="213" t="s">
        <v>77</v>
      </c>
      <c r="M276" s="212"/>
      <c r="N276" s="70">
        <f t="shared" si="162"/>
        <v>0</v>
      </c>
      <c r="O276" s="213" t="s">
        <v>77</v>
      </c>
      <c r="P276" s="70"/>
      <c r="Q276" s="212">
        <f t="shared" si="163"/>
        <v>0</v>
      </c>
      <c r="R276" s="71">
        <v>566</v>
      </c>
      <c r="S276" s="70">
        <v>385</v>
      </c>
      <c r="T276" s="70">
        <f t="shared" si="164"/>
        <v>92400</v>
      </c>
      <c r="U276" s="213" t="s">
        <v>77</v>
      </c>
      <c r="V276" s="70"/>
      <c r="W276" s="212">
        <f t="shared" si="165"/>
        <v>0</v>
      </c>
      <c r="X276" s="71">
        <v>99</v>
      </c>
      <c r="Y276" s="70">
        <v>390</v>
      </c>
      <c r="Z276" s="212">
        <f t="shared" si="166"/>
        <v>93600</v>
      </c>
      <c r="AA276" s="71">
        <v>48</v>
      </c>
      <c r="AB276" s="70">
        <v>600</v>
      </c>
      <c r="AC276" s="212">
        <f t="shared" si="167"/>
        <v>144000</v>
      </c>
      <c r="AD276" s="213" t="s">
        <v>77</v>
      </c>
      <c r="AE276" s="214"/>
      <c r="AF276" s="212">
        <f t="shared" si="168"/>
        <v>0</v>
      </c>
      <c r="AG276" s="213" t="s">
        <v>77</v>
      </c>
      <c r="AH276" s="214"/>
      <c r="AI276" s="212">
        <f t="shared" si="169"/>
        <v>0</v>
      </c>
      <c r="AJ276" s="213" t="s">
        <v>77</v>
      </c>
      <c r="AK276" s="214"/>
      <c r="AL276" s="245">
        <f t="shared" si="170"/>
        <v>0</v>
      </c>
      <c r="AM276" s="73">
        <v>254</v>
      </c>
      <c r="AN276" s="74">
        <v>1200</v>
      </c>
      <c r="AO276" s="75">
        <f t="shared" si="158"/>
        <v>288000</v>
      </c>
      <c r="AP276" s="73">
        <v>254</v>
      </c>
      <c r="AQ276" s="74">
        <v>1600</v>
      </c>
      <c r="AR276" s="92" t="e">
        <f>AQ276*#REF!</f>
        <v>#REF!</v>
      </c>
      <c r="AS276" s="73">
        <v>254</v>
      </c>
      <c r="AT276" s="74">
        <v>1100</v>
      </c>
      <c r="AU276" s="74" t="e">
        <f>AT276*#REF!</f>
        <v>#REF!</v>
      </c>
      <c r="AV276" s="73">
        <v>254</v>
      </c>
      <c r="AW276" s="246">
        <v>2907.92</v>
      </c>
      <c r="AX276" s="75" t="e">
        <f>AW276*#REF!</f>
        <v>#REF!</v>
      </c>
      <c r="AY276" s="93"/>
      <c r="AZ276" s="77">
        <f t="shared" si="159"/>
        <v>385</v>
      </c>
      <c r="BA276" s="77">
        <f t="shared" si="171"/>
        <v>1168.9885714285715</v>
      </c>
      <c r="BB276" s="77">
        <f t="shared" si="172"/>
        <v>1100</v>
      </c>
      <c r="BC276" s="77">
        <f t="shared" si="173"/>
        <v>2907.92</v>
      </c>
      <c r="BD276" s="88"/>
      <c r="BE276" s="89">
        <f t="shared" si="174"/>
        <v>92400</v>
      </c>
      <c r="BF276" s="90">
        <f t="shared" si="174"/>
        <v>280557.25714285718</v>
      </c>
      <c r="BG276" s="91">
        <f t="shared" si="174"/>
        <v>264000</v>
      </c>
      <c r="BH276" s="342">
        <f t="shared" si="175"/>
        <v>978</v>
      </c>
      <c r="BI276" s="82"/>
    </row>
    <row r="277" spans="1:61" ht="48" x14ac:dyDescent="0.25">
      <c r="A277" s="59">
        <v>256</v>
      </c>
      <c r="B277" s="83" t="s">
        <v>658</v>
      </c>
      <c r="C277" s="84" t="s">
        <v>689</v>
      </c>
      <c r="D277" s="85" t="s">
        <v>690</v>
      </c>
      <c r="E277" s="86" t="s">
        <v>691</v>
      </c>
      <c r="F277" s="64"/>
      <c r="G277" s="64">
        <f t="shared" si="161"/>
        <v>0</v>
      </c>
      <c r="H277" s="183">
        <v>1571.48</v>
      </c>
      <c r="I277" s="184">
        <f t="shared" si="176"/>
        <v>0</v>
      </c>
      <c r="J277" s="351">
        <v>12637</v>
      </c>
      <c r="K277" s="68">
        <v>48</v>
      </c>
      <c r="L277" s="210">
        <v>23</v>
      </c>
      <c r="M277" s="212">
        <v>893</v>
      </c>
      <c r="N277" s="70">
        <f t="shared" si="162"/>
        <v>42864</v>
      </c>
      <c r="O277" s="71">
        <v>23</v>
      </c>
      <c r="P277" s="70">
        <v>500</v>
      </c>
      <c r="Q277" s="212">
        <f t="shared" si="163"/>
        <v>24000</v>
      </c>
      <c r="R277" s="71">
        <v>567</v>
      </c>
      <c r="S277" s="70">
        <v>1289</v>
      </c>
      <c r="T277" s="70">
        <f t="shared" si="164"/>
        <v>61872</v>
      </c>
      <c r="U277" s="213" t="s">
        <v>77</v>
      </c>
      <c r="V277" s="70"/>
      <c r="W277" s="212">
        <f t="shared" si="165"/>
        <v>0</v>
      </c>
      <c r="X277" s="71">
        <v>97</v>
      </c>
      <c r="Y277" s="70">
        <v>800</v>
      </c>
      <c r="Z277" s="212">
        <f t="shared" si="166"/>
        <v>38400</v>
      </c>
      <c r="AA277" s="213" t="s">
        <v>77</v>
      </c>
      <c r="AB277" s="214"/>
      <c r="AC277" s="212">
        <f t="shared" si="167"/>
        <v>0</v>
      </c>
      <c r="AD277" s="213" t="s">
        <v>77</v>
      </c>
      <c r="AE277" s="214"/>
      <c r="AF277" s="212">
        <f t="shared" si="168"/>
        <v>0</v>
      </c>
      <c r="AG277" s="71">
        <v>39</v>
      </c>
      <c r="AH277" s="70">
        <v>670.42</v>
      </c>
      <c r="AI277" s="212">
        <f t="shared" si="169"/>
        <v>32180.159999999996</v>
      </c>
      <c r="AJ277" s="213" t="s">
        <v>77</v>
      </c>
      <c r="AK277" s="70"/>
      <c r="AL277" s="245">
        <f t="shared" si="170"/>
        <v>0</v>
      </c>
      <c r="AM277" s="73">
        <v>255</v>
      </c>
      <c r="AN277" s="74">
        <v>2240</v>
      </c>
      <c r="AO277" s="75">
        <f t="shared" si="158"/>
        <v>107520</v>
      </c>
      <c r="AP277" s="73">
        <v>255</v>
      </c>
      <c r="AQ277" s="74">
        <v>22000</v>
      </c>
      <c r="AR277" s="92" t="e">
        <f>AQ277*#REF!</f>
        <v>#REF!</v>
      </c>
      <c r="AS277" s="73">
        <v>255</v>
      </c>
      <c r="AT277" s="74">
        <v>2200</v>
      </c>
      <c r="AU277" s="74" t="e">
        <f>AT277*#REF!</f>
        <v>#REF!</v>
      </c>
      <c r="AV277" s="73">
        <v>255</v>
      </c>
      <c r="AW277" s="246">
        <v>2907.92</v>
      </c>
      <c r="AX277" s="75" t="e">
        <f>AW277*#REF!</f>
        <v>#REF!</v>
      </c>
      <c r="AY277" s="93"/>
      <c r="AZ277" s="77">
        <f t="shared" si="159"/>
        <v>500</v>
      </c>
      <c r="BA277" s="77">
        <f t="shared" si="171"/>
        <v>3722.2599999999998</v>
      </c>
      <c r="BB277" s="77">
        <f t="shared" si="172"/>
        <v>1289</v>
      </c>
      <c r="BC277" s="77">
        <f t="shared" si="173"/>
        <v>22000</v>
      </c>
      <c r="BD277" s="88"/>
      <c r="BE277" s="89">
        <f t="shared" si="174"/>
        <v>24000</v>
      </c>
      <c r="BF277" s="90">
        <f t="shared" si="174"/>
        <v>178668.47999999998</v>
      </c>
      <c r="BG277" s="91">
        <f t="shared" si="174"/>
        <v>61872</v>
      </c>
      <c r="BH277" s="342">
        <f t="shared" si="175"/>
        <v>1571.4771428571423</v>
      </c>
      <c r="BI277" s="82"/>
    </row>
    <row r="278" spans="1:61" ht="60" x14ac:dyDescent="0.25">
      <c r="A278" s="137">
        <v>257</v>
      </c>
      <c r="B278" s="83" t="s">
        <v>658</v>
      </c>
      <c r="C278" s="84" t="s">
        <v>692</v>
      </c>
      <c r="D278" s="85" t="s">
        <v>693</v>
      </c>
      <c r="E278" s="86" t="s">
        <v>691</v>
      </c>
      <c r="F278" s="64"/>
      <c r="G278" s="64">
        <f t="shared" si="161"/>
        <v>0</v>
      </c>
      <c r="H278" s="183">
        <v>2236.0700000000002</v>
      </c>
      <c r="I278" s="184">
        <f t="shared" si="176"/>
        <v>0</v>
      </c>
      <c r="J278" s="351">
        <v>12637</v>
      </c>
      <c r="K278" s="68">
        <v>48</v>
      </c>
      <c r="L278" s="210">
        <v>25</v>
      </c>
      <c r="M278" s="212">
        <v>1000</v>
      </c>
      <c r="N278" s="70">
        <f t="shared" si="162"/>
        <v>48000</v>
      </c>
      <c r="O278" s="71">
        <v>24</v>
      </c>
      <c r="P278" s="70">
        <v>500</v>
      </c>
      <c r="Q278" s="212">
        <f t="shared" si="163"/>
        <v>24000</v>
      </c>
      <c r="R278" s="71">
        <v>568</v>
      </c>
      <c r="S278" s="70">
        <v>1400</v>
      </c>
      <c r="T278" s="70">
        <f t="shared" si="164"/>
        <v>67200</v>
      </c>
      <c r="U278" s="213" t="s">
        <v>77</v>
      </c>
      <c r="V278" s="214"/>
      <c r="W278" s="212">
        <f t="shared" si="165"/>
        <v>0</v>
      </c>
      <c r="X278" s="213" t="s">
        <v>77</v>
      </c>
      <c r="Y278" s="214"/>
      <c r="Z278" s="212">
        <f t="shared" si="166"/>
        <v>0</v>
      </c>
      <c r="AA278" s="213" t="s">
        <v>77</v>
      </c>
      <c r="AB278" s="214"/>
      <c r="AC278" s="212">
        <f t="shared" si="167"/>
        <v>0</v>
      </c>
      <c r="AD278" s="213" t="s">
        <v>77</v>
      </c>
      <c r="AE278" s="214"/>
      <c r="AF278" s="212">
        <f t="shared" si="168"/>
        <v>0</v>
      </c>
      <c r="AG278" s="71">
        <v>41</v>
      </c>
      <c r="AH278" s="70">
        <v>1905.42</v>
      </c>
      <c r="AI278" s="212">
        <f t="shared" si="169"/>
        <v>91460.160000000003</v>
      </c>
      <c r="AJ278" s="213" t="s">
        <v>77</v>
      </c>
      <c r="AK278" s="70"/>
      <c r="AL278" s="245">
        <f t="shared" si="170"/>
        <v>0</v>
      </c>
      <c r="AM278" s="73">
        <v>256</v>
      </c>
      <c r="AN278" s="74">
        <v>3080</v>
      </c>
      <c r="AO278" s="75">
        <f t="shared" si="158"/>
        <v>147840</v>
      </c>
      <c r="AP278" s="73">
        <v>256</v>
      </c>
      <c r="AQ278" s="74">
        <v>4200</v>
      </c>
      <c r="AR278" s="92" t="e">
        <f>AQ278*#REF!</f>
        <v>#REF!</v>
      </c>
      <c r="AS278" s="73">
        <v>256</v>
      </c>
      <c r="AT278" s="74">
        <v>2800</v>
      </c>
      <c r="AU278" s="74" t="e">
        <f>AT278*#REF!</f>
        <v>#REF!</v>
      </c>
      <c r="AV278" s="73">
        <v>256</v>
      </c>
      <c r="AW278" s="246">
        <v>3231.02</v>
      </c>
      <c r="AX278" s="75" t="e">
        <f>AW278*#REF!</f>
        <v>#REF!</v>
      </c>
      <c r="AY278" s="93"/>
      <c r="AZ278" s="77">
        <f t="shared" si="159"/>
        <v>500</v>
      </c>
      <c r="BA278" s="77">
        <f t="shared" si="171"/>
        <v>2264.5549999999998</v>
      </c>
      <c r="BB278" s="77">
        <f t="shared" si="172"/>
        <v>2352.71</v>
      </c>
      <c r="BC278" s="77">
        <f t="shared" si="173"/>
        <v>4200</v>
      </c>
      <c r="BD278" s="88"/>
      <c r="BE278" s="89">
        <f t="shared" si="174"/>
        <v>24000</v>
      </c>
      <c r="BF278" s="90">
        <f t="shared" si="174"/>
        <v>108698.63999999998</v>
      </c>
      <c r="BG278" s="91">
        <f t="shared" si="174"/>
        <v>112930.08</v>
      </c>
      <c r="BH278" s="342">
        <f t="shared" si="175"/>
        <v>2236.0733333333333</v>
      </c>
      <c r="BI278" s="82"/>
    </row>
    <row r="279" spans="1:61" ht="60" x14ac:dyDescent="0.25">
      <c r="A279" s="59">
        <v>258</v>
      </c>
      <c r="B279" s="83" t="s">
        <v>658</v>
      </c>
      <c r="C279" s="84" t="s">
        <v>694</v>
      </c>
      <c r="D279" s="85" t="s">
        <v>695</v>
      </c>
      <c r="E279" s="86" t="s">
        <v>696</v>
      </c>
      <c r="F279" s="64"/>
      <c r="G279" s="64">
        <f t="shared" si="161"/>
        <v>0</v>
      </c>
      <c r="H279" s="183">
        <v>1321.36</v>
      </c>
      <c r="I279" s="184">
        <f t="shared" si="176"/>
        <v>0</v>
      </c>
      <c r="J279" s="351">
        <v>12955</v>
      </c>
      <c r="K279" s="68">
        <v>90</v>
      </c>
      <c r="L279" s="210">
        <v>20</v>
      </c>
      <c r="M279" s="212">
        <v>515</v>
      </c>
      <c r="N279" s="70">
        <f t="shared" si="162"/>
        <v>46350</v>
      </c>
      <c r="O279" s="71">
        <v>25</v>
      </c>
      <c r="P279" s="70">
        <v>600</v>
      </c>
      <c r="Q279" s="212">
        <f t="shared" si="163"/>
        <v>54000</v>
      </c>
      <c r="R279" s="71">
        <v>548</v>
      </c>
      <c r="S279" s="70">
        <v>750</v>
      </c>
      <c r="T279" s="70">
        <f t="shared" si="164"/>
        <v>67500</v>
      </c>
      <c r="U279" s="71" t="s">
        <v>697</v>
      </c>
      <c r="V279" s="70">
        <v>450</v>
      </c>
      <c r="W279" s="212">
        <f t="shared" si="165"/>
        <v>40500</v>
      </c>
      <c r="X279" s="71">
        <v>100</v>
      </c>
      <c r="Y279" s="70">
        <v>750</v>
      </c>
      <c r="Z279" s="212">
        <f t="shared" si="166"/>
        <v>67500</v>
      </c>
      <c r="AA279" s="71">
        <v>45</v>
      </c>
      <c r="AB279" s="70">
        <v>771</v>
      </c>
      <c r="AC279" s="212">
        <f t="shared" si="167"/>
        <v>69390</v>
      </c>
      <c r="AD279" s="71">
        <v>87</v>
      </c>
      <c r="AE279" s="70">
        <v>679</v>
      </c>
      <c r="AF279" s="212">
        <f t="shared" si="168"/>
        <v>61110</v>
      </c>
      <c r="AG279" s="71">
        <v>23</v>
      </c>
      <c r="AH279" s="70">
        <v>55.82</v>
      </c>
      <c r="AI279" s="212">
        <f t="shared" si="169"/>
        <v>5023.8</v>
      </c>
      <c r="AJ279" s="71" t="s">
        <v>698</v>
      </c>
      <c r="AK279" s="70">
        <v>500</v>
      </c>
      <c r="AL279" s="245">
        <f t="shared" si="170"/>
        <v>45000</v>
      </c>
      <c r="AM279" s="73">
        <v>257</v>
      </c>
      <c r="AN279" s="74">
        <v>2520</v>
      </c>
      <c r="AO279" s="75">
        <f t="shared" si="158"/>
        <v>226800</v>
      </c>
      <c r="AP279" s="73">
        <v>257</v>
      </c>
      <c r="AQ279" s="74">
        <v>4500</v>
      </c>
      <c r="AR279" s="92" t="e">
        <f>AQ279*#REF!</f>
        <v>#REF!</v>
      </c>
      <c r="AS279" s="73">
        <v>257</v>
      </c>
      <c r="AT279" s="74">
        <v>2500</v>
      </c>
      <c r="AU279" s="74" t="e">
        <f>AT279*#REF!</f>
        <v>#REF!</v>
      </c>
      <c r="AV279" s="73">
        <v>257</v>
      </c>
      <c r="AW279" s="246">
        <v>5654.28</v>
      </c>
      <c r="AX279" s="75" t="e">
        <f>AW279*#REF!</f>
        <v>#REF!</v>
      </c>
      <c r="AY279" s="93"/>
      <c r="AZ279" s="77">
        <f t="shared" si="159"/>
        <v>55.82</v>
      </c>
      <c r="BA279" s="77">
        <f t="shared" si="171"/>
        <v>1557.3153846153846</v>
      </c>
      <c r="BB279" s="77">
        <f t="shared" si="172"/>
        <v>750</v>
      </c>
      <c r="BC279" s="77">
        <f t="shared" si="173"/>
        <v>5654.28</v>
      </c>
      <c r="BD279" s="88"/>
      <c r="BE279" s="89">
        <f t="shared" si="174"/>
        <v>5023.8</v>
      </c>
      <c r="BF279" s="90">
        <f t="shared" si="174"/>
        <v>140158.38461538462</v>
      </c>
      <c r="BG279" s="91">
        <f t="shared" si="174"/>
        <v>67500</v>
      </c>
      <c r="BH279" s="342">
        <f t="shared" si="175"/>
        <v>1321.3636363636363</v>
      </c>
      <c r="BI279" s="82"/>
    </row>
    <row r="280" spans="1:61" ht="84" x14ac:dyDescent="0.25">
      <c r="A280" s="137">
        <v>259</v>
      </c>
      <c r="B280" s="83" t="s">
        <v>658</v>
      </c>
      <c r="C280" s="97" t="s">
        <v>699</v>
      </c>
      <c r="D280" s="265" t="s">
        <v>700</v>
      </c>
      <c r="E280" s="86" t="s">
        <v>696</v>
      </c>
      <c r="F280" s="64"/>
      <c r="G280" s="64">
        <f t="shared" si="161"/>
        <v>0</v>
      </c>
      <c r="H280" s="183">
        <v>4646.26</v>
      </c>
      <c r="I280" s="184">
        <f t="shared" si="176"/>
        <v>0</v>
      </c>
      <c r="J280" s="351">
        <v>12955</v>
      </c>
      <c r="K280" s="68">
        <v>10</v>
      </c>
      <c r="L280" s="213" t="s">
        <v>77</v>
      </c>
      <c r="M280" s="214"/>
      <c r="N280" s="70">
        <f t="shared" si="162"/>
        <v>0</v>
      </c>
      <c r="O280" s="213" t="s">
        <v>77</v>
      </c>
      <c r="P280" s="214"/>
      <c r="Q280" s="212">
        <f t="shared" si="163"/>
        <v>0</v>
      </c>
      <c r="R280" s="213" t="s">
        <v>77</v>
      </c>
      <c r="S280" s="214"/>
      <c r="T280" s="70">
        <f t="shared" si="164"/>
        <v>0</v>
      </c>
      <c r="U280" s="213" t="s">
        <v>77</v>
      </c>
      <c r="V280" s="214"/>
      <c r="W280" s="212">
        <f t="shared" si="165"/>
        <v>0</v>
      </c>
      <c r="X280" s="213" t="s">
        <v>77</v>
      </c>
      <c r="Y280" s="214"/>
      <c r="Z280" s="212">
        <f t="shared" si="166"/>
        <v>0</v>
      </c>
      <c r="AA280" s="213" t="s">
        <v>77</v>
      </c>
      <c r="AB280" s="214"/>
      <c r="AC280" s="212">
        <f t="shared" si="167"/>
        <v>0</v>
      </c>
      <c r="AD280" s="213" t="s">
        <v>77</v>
      </c>
      <c r="AE280" s="214"/>
      <c r="AF280" s="212">
        <f t="shared" si="168"/>
        <v>0</v>
      </c>
      <c r="AG280" s="213" t="s">
        <v>77</v>
      </c>
      <c r="AH280" s="214"/>
      <c r="AI280" s="212">
        <f t="shared" si="169"/>
        <v>0</v>
      </c>
      <c r="AJ280" s="71" t="s">
        <v>701</v>
      </c>
      <c r="AK280" s="70">
        <v>740</v>
      </c>
      <c r="AL280" s="245">
        <f t="shared" si="170"/>
        <v>7400</v>
      </c>
      <c r="AM280" s="73">
        <v>258</v>
      </c>
      <c r="AN280" s="74">
        <v>4900</v>
      </c>
      <c r="AO280" s="75">
        <f t="shared" si="158"/>
        <v>49000</v>
      </c>
      <c r="AP280" s="73">
        <v>258</v>
      </c>
      <c r="AQ280" s="74">
        <v>6000</v>
      </c>
      <c r="AR280" s="92" t="e">
        <f>AQ280*#REF!</f>
        <v>#REF!</v>
      </c>
      <c r="AS280" s="73">
        <v>258</v>
      </c>
      <c r="AT280" s="74">
        <v>5000</v>
      </c>
      <c r="AU280" s="74" t="e">
        <f>AT280*#REF!</f>
        <v>#REF!</v>
      </c>
      <c r="AV280" s="73">
        <v>258</v>
      </c>
      <c r="AW280" s="246">
        <v>4038.77</v>
      </c>
      <c r="AX280" s="75" t="e">
        <f>AW280*#REF!</f>
        <v>#REF!</v>
      </c>
      <c r="AY280" s="93"/>
      <c r="AZ280" s="77">
        <f t="shared" si="159"/>
        <v>740</v>
      </c>
      <c r="BA280" s="77">
        <f t="shared" si="171"/>
        <v>4135.7539999999999</v>
      </c>
      <c r="BB280" s="77">
        <f t="shared" si="172"/>
        <v>4900</v>
      </c>
      <c r="BC280" s="77">
        <f t="shared" si="173"/>
        <v>6000</v>
      </c>
      <c r="BD280" s="88"/>
      <c r="BE280" s="89">
        <f t="shared" si="174"/>
        <v>7400</v>
      </c>
      <c r="BF280" s="90">
        <f t="shared" si="174"/>
        <v>41357.54</v>
      </c>
      <c r="BG280" s="91">
        <f t="shared" si="174"/>
        <v>49000</v>
      </c>
      <c r="BH280" s="342">
        <f t="shared" si="175"/>
        <v>4646.2566666666671</v>
      </c>
      <c r="BI280" s="82"/>
    </row>
    <row r="281" spans="1:61" ht="72" x14ac:dyDescent="0.25">
      <c r="A281" s="59">
        <v>260</v>
      </c>
      <c r="B281" s="83" t="s">
        <v>658</v>
      </c>
      <c r="C281" s="84" t="s">
        <v>702</v>
      </c>
      <c r="D281" s="85" t="s">
        <v>703</v>
      </c>
      <c r="E281" s="86" t="s">
        <v>633</v>
      </c>
      <c r="F281" s="64"/>
      <c r="G281" s="64">
        <f t="shared" si="161"/>
        <v>0</v>
      </c>
      <c r="H281" s="183">
        <v>332.44</v>
      </c>
      <c r="I281" s="184">
        <f t="shared" si="176"/>
        <v>0</v>
      </c>
      <c r="J281" s="351">
        <v>8729</v>
      </c>
      <c r="K281" s="68">
        <v>1400</v>
      </c>
      <c r="L281" s="210">
        <v>9</v>
      </c>
      <c r="M281" s="212">
        <v>380</v>
      </c>
      <c r="N281" s="70">
        <f t="shared" si="162"/>
        <v>532000</v>
      </c>
      <c r="O281" s="71">
        <v>30</v>
      </c>
      <c r="P281" s="70">
        <v>130</v>
      </c>
      <c r="Q281" s="212">
        <f t="shared" si="163"/>
        <v>182000</v>
      </c>
      <c r="R281" s="71">
        <v>552</v>
      </c>
      <c r="S281" s="70">
        <v>275</v>
      </c>
      <c r="T281" s="70">
        <f t="shared" si="164"/>
        <v>385000</v>
      </c>
      <c r="U281" s="71" t="s">
        <v>704</v>
      </c>
      <c r="V281" s="70">
        <v>140</v>
      </c>
      <c r="W281" s="212">
        <f t="shared" si="165"/>
        <v>196000</v>
      </c>
      <c r="X281" s="71">
        <v>105</v>
      </c>
      <c r="Y281" s="70">
        <v>150</v>
      </c>
      <c r="Z281" s="212">
        <f t="shared" si="166"/>
        <v>210000</v>
      </c>
      <c r="AA281" s="71">
        <v>46</v>
      </c>
      <c r="AB281" s="70">
        <v>190</v>
      </c>
      <c r="AC281" s="212">
        <f t="shared" si="167"/>
        <v>266000</v>
      </c>
      <c r="AD281" s="71">
        <v>84</v>
      </c>
      <c r="AE281" s="70">
        <v>208.92</v>
      </c>
      <c r="AF281" s="212">
        <f t="shared" si="168"/>
        <v>292488</v>
      </c>
      <c r="AG281" s="213" t="s">
        <v>77</v>
      </c>
      <c r="AH281" s="214"/>
      <c r="AI281" s="212">
        <f t="shared" si="169"/>
        <v>0</v>
      </c>
      <c r="AJ281" s="71" t="s">
        <v>422</v>
      </c>
      <c r="AK281" s="70">
        <v>215</v>
      </c>
      <c r="AL281" s="245">
        <f t="shared" si="170"/>
        <v>301000</v>
      </c>
      <c r="AM281" s="73">
        <v>259</v>
      </c>
      <c r="AN281" s="74">
        <v>750</v>
      </c>
      <c r="AO281" s="75">
        <f t="shared" si="158"/>
        <v>1050000</v>
      </c>
      <c r="AP281" s="73">
        <v>259</v>
      </c>
      <c r="AQ281" s="74">
        <v>600</v>
      </c>
      <c r="AR281" s="92" t="e">
        <f>AQ281*#REF!</f>
        <v>#REF!</v>
      </c>
      <c r="AS281" s="73">
        <v>259</v>
      </c>
      <c r="AT281" s="74">
        <v>600</v>
      </c>
      <c r="AU281" s="74" t="e">
        <f>AT281*#REF!</f>
        <v>#REF!</v>
      </c>
      <c r="AV281" s="73">
        <v>259</v>
      </c>
      <c r="AW281" s="246">
        <v>565.42999999999995</v>
      </c>
      <c r="AX281" s="75" t="e">
        <f>AW281*#REF!</f>
        <v>#REF!</v>
      </c>
      <c r="AY281" s="93"/>
      <c r="AZ281" s="77">
        <f t="shared" si="159"/>
        <v>130</v>
      </c>
      <c r="BA281" s="77">
        <f t="shared" si="171"/>
        <v>350.36250000000001</v>
      </c>
      <c r="BB281" s="77">
        <f t="shared" si="172"/>
        <v>245</v>
      </c>
      <c r="BC281" s="77">
        <f t="shared" si="173"/>
        <v>750</v>
      </c>
      <c r="BD281" s="88"/>
      <c r="BE281" s="89">
        <f t="shared" si="174"/>
        <v>182000</v>
      </c>
      <c r="BF281" s="90">
        <f t="shared" si="174"/>
        <v>490507.5</v>
      </c>
      <c r="BG281" s="91">
        <f t="shared" si="174"/>
        <v>343000</v>
      </c>
      <c r="BH281" s="342">
        <f t="shared" si="175"/>
        <v>332.43500000000006</v>
      </c>
      <c r="BI281" s="82"/>
    </row>
    <row r="282" spans="1:61" ht="60" x14ac:dyDescent="0.25">
      <c r="A282" s="137">
        <v>261</v>
      </c>
      <c r="B282" s="83" t="s">
        <v>658</v>
      </c>
      <c r="C282" s="84" t="s">
        <v>705</v>
      </c>
      <c r="D282" s="85" t="s">
        <v>706</v>
      </c>
      <c r="E282" s="86" t="s">
        <v>633</v>
      </c>
      <c r="F282" s="64"/>
      <c r="G282" s="64">
        <f t="shared" si="161"/>
        <v>0</v>
      </c>
      <c r="H282" s="183">
        <v>395.57</v>
      </c>
      <c r="I282" s="184">
        <f t="shared" si="176"/>
        <v>0</v>
      </c>
      <c r="J282" s="351">
        <v>8729</v>
      </c>
      <c r="K282" s="68">
        <v>16</v>
      </c>
      <c r="L282" s="210">
        <v>11</v>
      </c>
      <c r="M282" s="212">
        <v>230</v>
      </c>
      <c r="N282" s="70">
        <f t="shared" si="162"/>
        <v>3680</v>
      </c>
      <c r="O282" s="71">
        <v>28</v>
      </c>
      <c r="P282" s="70">
        <v>130</v>
      </c>
      <c r="Q282" s="212">
        <f t="shared" si="163"/>
        <v>2080</v>
      </c>
      <c r="R282" s="71">
        <v>553</v>
      </c>
      <c r="S282" s="70">
        <v>443.25</v>
      </c>
      <c r="T282" s="70">
        <f t="shared" si="164"/>
        <v>7092</v>
      </c>
      <c r="U282" s="71" t="s">
        <v>707</v>
      </c>
      <c r="V282" s="70">
        <v>180</v>
      </c>
      <c r="W282" s="212">
        <f t="shared" si="165"/>
        <v>2880</v>
      </c>
      <c r="X282" s="71">
        <v>107</v>
      </c>
      <c r="Y282" s="70">
        <v>190</v>
      </c>
      <c r="Z282" s="212">
        <f t="shared" si="166"/>
        <v>3040</v>
      </c>
      <c r="AA282" s="71">
        <v>47</v>
      </c>
      <c r="AB282" s="70">
        <v>242</v>
      </c>
      <c r="AC282" s="212">
        <f t="shared" si="167"/>
        <v>3872</v>
      </c>
      <c r="AD282" s="213" t="s">
        <v>77</v>
      </c>
      <c r="AE282" s="214"/>
      <c r="AF282" s="212">
        <f t="shared" si="168"/>
        <v>0</v>
      </c>
      <c r="AG282" s="71">
        <v>25</v>
      </c>
      <c r="AH282" s="70">
        <v>31.17</v>
      </c>
      <c r="AI282" s="212">
        <f t="shared" si="169"/>
        <v>498.72</v>
      </c>
      <c r="AJ282" s="71" t="s">
        <v>708</v>
      </c>
      <c r="AK282" s="70">
        <v>215</v>
      </c>
      <c r="AL282" s="245">
        <f t="shared" si="170"/>
        <v>3440</v>
      </c>
      <c r="AM282" s="73">
        <v>260</v>
      </c>
      <c r="AN282" s="74">
        <v>900</v>
      </c>
      <c r="AO282" s="75">
        <f t="shared" si="158"/>
        <v>14400</v>
      </c>
      <c r="AP282" s="73">
        <v>260</v>
      </c>
      <c r="AQ282" s="74">
        <v>800</v>
      </c>
      <c r="AR282" s="92" t="e">
        <f>AQ282*#REF!</f>
        <v>#REF!</v>
      </c>
      <c r="AS282" s="73">
        <v>260</v>
      </c>
      <c r="AT282" s="74">
        <v>750</v>
      </c>
      <c r="AU282" s="74" t="e">
        <f>AT282*#REF!</f>
        <v>#REF!</v>
      </c>
      <c r="AV282" s="73">
        <v>260</v>
      </c>
      <c r="AW282" s="246">
        <v>775.44</v>
      </c>
      <c r="AX282" s="75" t="e">
        <f>AW282*#REF!</f>
        <v>#REF!</v>
      </c>
      <c r="AY282" s="93"/>
      <c r="AZ282" s="77">
        <f t="shared" si="159"/>
        <v>31.17</v>
      </c>
      <c r="BA282" s="77">
        <f t="shared" si="171"/>
        <v>407.2383333333334</v>
      </c>
      <c r="BB282" s="77">
        <f t="shared" si="172"/>
        <v>236</v>
      </c>
      <c r="BC282" s="77">
        <f t="shared" si="173"/>
        <v>900</v>
      </c>
      <c r="BD282" s="88"/>
      <c r="BE282" s="89">
        <f t="shared" si="174"/>
        <v>498.72</v>
      </c>
      <c r="BF282" s="90">
        <f t="shared" si="174"/>
        <v>6515.8133333333344</v>
      </c>
      <c r="BG282" s="91">
        <f t="shared" si="174"/>
        <v>3776</v>
      </c>
      <c r="BH282" s="342">
        <f t="shared" si="175"/>
        <v>395.56900000000007</v>
      </c>
      <c r="BI282" s="82"/>
    </row>
    <row r="283" spans="1:61" ht="72" x14ac:dyDescent="0.25">
      <c r="A283" s="59">
        <v>262</v>
      </c>
      <c r="B283" s="83" t="s">
        <v>658</v>
      </c>
      <c r="C283" s="97" t="s">
        <v>709</v>
      </c>
      <c r="D283" s="85" t="s">
        <v>710</v>
      </c>
      <c r="E283" s="86" t="s">
        <v>633</v>
      </c>
      <c r="F283" s="64"/>
      <c r="G283" s="64">
        <f t="shared" si="161"/>
        <v>0</v>
      </c>
      <c r="H283" s="183">
        <v>653.24</v>
      </c>
      <c r="I283" s="184">
        <f t="shared" si="176"/>
        <v>0</v>
      </c>
      <c r="J283" s="351">
        <v>8729</v>
      </c>
      <c r="K283" s="68">
        <v>16</v>
      </c>
      <c r="L283" s="210">
        <v>15</v>
      </c>
      <c r="M283" s="212">
        <v>220</v>
      </c>
      <c r="N283" s="70">
        <f t="shared" si="162"/>
        <v>3520</v>
      </c>
      <c r="O283" s="71">
        <v>29</v>
      </c>
      <c r="P283" s="70">
        <v>130</v>
      </c>
      <c r="Q283" s="212">
        <f t="shared" si="163"/>
        <v>2080</v>
      </c>
      <c r="R283" s="71">
        <v>570</v>
      </c>
      <c r="S283" s="70">
        <v>450</v>
      </c>
      <c r="T283" s="70">
        <f t="shared" si="164"/>
        <v>7200</v>
      </c>
      <c r="U283" s="213" t="s">
        <v>77</v>
      </c>
      <c r="V283" s="214"/>
      <c r="W283" s="212">
        <f t="shared" si="165"/>
        <v>0</v>
      </c>
      <c r="X283" s="213" t="s">
        <v>77</v>
      </c>
      <c r="Y283" s="214"/>
      <c r="Z283" s="212">
        <f t="shared" si="166"/>
        <v>0</v>
      </c>
      <c r="AA283" s="213" t="s">
        <v>77</v>
      </c>
      <c r="AB283" s="214"/>
      <c r="AC283" s="212">
        <f t="shared" si="167"/>
        <v>0</v>
      </c>
      <c r="AD283" s="213" t="s">
        <v>77</v>
      </c>
      <c r="AE283" s="214"/>
      <c r="AF283" s="212">
        <f t="shared" si="168"/>
        <v>0</v>
      </c>
      <c r="AG283" s="213" t="s">
        <v>77</v>
      </c>
      <c r="AH283" s="214"/>
      <c r="AI283" s="212">
        <f t="shared" si="169"/>
        <v>0</v>
      </c>
      <c r="AJ283" s="213" t="s">
        <v>77</v>
      </c>
      <c r="AK283" s="214"/>
      <c r="AL283" s="245">
        <f t="shared" si="170"/>
        <v>0</v>
      </c>
      <c r="AM283" s="73">
        <v>261</v>
      </c>
      <c r="AN283" s="74">
        <v>2000</v>
      </c>
      <c r="AO283" s="75">
        <f t="shared" si="158"/>
        <v>32000</v>
      </c>
      <c r="AP283" s="73">
        <v>261</v>
      </c>
      <c r="AQ283" s="74">
        <v>1200</v>
      </c>
      <c r="AR283" s="92" t="e">
        <f>AQ283*#REF!</f>
        <v>#REF!</v>
      </c>
      <c r="AS283" s="73">
        <v>261</v>
      </c>
      <c r="AT283" s="74">
        <v>750</v>
      </c>
      <c r="AU283" s="74" t="e">
        <f>AT283*#REF!</f>
        <v>#REF!</v>
      </c>
      <c r="AV283" s="73">
        <v>261</v>
      </c>
      <c r="AW283" s="246">
        <v>646.20000000000005</v>
      </c>
      <c r="AX283" s="75" t="e">
        <f>AW283*#REF!</f>
        <v>#REF!</v>
      </c>
      <c r="AY283" s="93"/>
      <c r="AZ283" s="77">
        <f t="shared" si="159"/>
        <v>130</v>
      </c>
      <c r="BA283" s="77">
        <f t="shared" si="171"/>
        <v>770.88571428571424</v>
      </c>
      <c r="BB283" s="77">
        <f t="shared" si="172"/>
        <v>646.20000000000005</v>
      </c>
      <c r="BC283" s="77">
        <f t="shared" si="173"/>
        <v>2000</v>
      </c>
      <c r="BD283" s="88"/>
      <c r="BE283" s="89">
        <f t="shared" si="174"/>
        <v>2080</v>
      </c>
      <c r="BF283" s="90">
        <f t="shared" si="174"/>
        <v>12334.171428571428</v>
      </c>
      <c r="BG283" s="91">
        <f t="shared" si="174"/>
        <v>10339.200000000001</v>
      </c>
      <c r="BH283" s="342">
        <f t="shared" si="175"/>
        <v>653.24</v>
      </c>
      <c r="BI283" s="82"/>
    </row>
    <row r="284" spans="1:61" ht="60" x14ac:dyDescent="0.25">
      <c r="A284" s="137">
        <v>263</v>
      </c>
      <c r="B284" s="83" t="s">
        <v>658</v>
      </c>
      <c r="C284" s="97" t="s">
        <v>711</v>
      </c>
      <c r="D284" s="85" t="s">
        <v>712</v>
      </c>
      <c r="E284" s="86" t="s">
        <v>665</v>
      </c>
      <c r="F284" s="64"/>
      <c r="G284" s="64">
        <f t="shared" si="161"/>
        <v>0</v>
      </c>
      <c r="H284" s="183">
        <v>395.39</v>
      </c>
      <c r="I284" s="184">
        <f t="shared" si="176"/>
        <v>0</v>
      </c>
      <c r="J284" s="351">
        <v>30136</v>
      </c>
      <c r="K284" s="68">
        <v>570</v>
      </c>
      <c r="L284" s="210">
        <v>36</v>
      </c>
      <c r="M284" s="212">
        <v>200</v>
      </c>
      <c r="N284" s="70">
        <f t="shared" si="162"/>
        <v>114000</v>
      </c>
      <c r="O284" s="71">
        <v>32</v>
      </c>
      <c r="P284" s="70">
        <v>160</v>
      </c>
      <c r="Q284" s="212">
        <f t="shared" si="163"/>
        <v>91200</v>
      </c>
      <c r="R284" s="71">
        <v>558</v>
      </c>
      <c r="S284" s="70">
        <v>400</v>
      </c>
      <c r="T284" s="70">
        <f t="shared" si="164"/>
        <v>228000</v>
      </c>
      <c r="U284" s="71" t="s">
        <v>713</v>
      </c>
      <c r="V284" s="70">
        <v>170</v>
      </c>
      <c r="W284" s="212">
        <f t="shared" si="165"/>
        <v>96900</v>
      </c>
      <c r="X284" s="71">
        <v>111</v>
      </c>
      <c r="Y284" s="70">
        <v>180</v>
      </c>
      <c r="Z284" s="212">
        <f t="shared" si="166"/>
        <v>102600</v>
      </c>
      <c r="AA284" s="213" t="s">
        <v>77</v>
      </c>
      <c r="AB284" s="214"/>
      <c r="AC284" s="212">
        <f t="shared" si="167"/>
        <v>0</v>
      </c>
      <c r="AD284" s="213" t="s">
        <v>77</v>
      </c>
      <c r="AE284" s="214"/>
      <c r="AF284" s="212">
        <f t="shared" si="168"/>
        <v>0</v>
      </c>
      <c r="AG284" s="71">
        <v>33</v>
      </c>
      <c r="AH284" s="70">
        <v>91.64</v>
      </c>
      <c r="AI284" s="212">
        <f t="shared" si="169"/>
        <v>52234.8</v>
      </c>
      <c r="AJ284" s="71" t="s">
        <v>714</v>
      </c>
      <c r="AK284" s="70">
        <v>220</v>
      </c>
      <c r="AL284" s="245">
        <f t="shared" si="170"/>
        <v>125400</v>
      </c>
      <c r="AM284" s="73">
        <v>262</v>
      </c>
      <c r="AN284" s="74">
        <v>800</v>
      </c>
      <c r="AO284" s="75">
        <f t="shared" si="158"/>
        <v>456000</v>
      </c>
      <c r="AP284" s="73">
        <v>262</v>
      </c>
      <c r="AQ284" s="74">
        <v>1200</v>
      </c>
      <c r="AR284" s="92" t="e">
        <f>AQ284*#REF!</f>
        <v>#REF!</v>
      </c>
      <c r="AS284" s="73">
        <v>262</v>
      </c>
      <c r="AT284" s="74">
        <v>750</v>
      </c>
      <c r="AU284" s="74" t="e">
        <f>AT284*#REF!</f>
        <v>#REF!</v>
      </c>
      <c r="AV284" s="73">
        <v>262</v>
      </c>
      <c r="AW284" s="246">
        <v>678.51</v>
      </c>
      <c r="AX284" s="75" t="e">
        <f>AW284*#REF!</f>
        <v>#REF!</v>
      </c>
      <c r="AY284" s="93"/>
      <c r="AZ284" s="77">
        <f t="shared" si="159"/>
        <v>91.64</v>
      </c>
      <c r="BA284" s="77">
        <f t="shared" si="171"/>
        <v>440.92272727272723</v>
      </c>
      <c r="BB284" s="77">
        <f t="shared" si="172"/>
        <v>220</v>
      </c>
      <c r="BC284" s="77">
        <f t="shared" si="173"/>
        <v>1200</v>
      </c>
      <c r="BD284" s="88"/>
      <c r="BE284" s="89">
        <f t="shared" si="174"/>
        <v>52234.8</v>
      </c>
      <c r="BF284" s="90">
        <f t="shared" si="174"/>
        <v>251325.95454545453</v>
      </c>
      <c r="BG284" s="91">
        <f t="shared" si="174"/>
        <v>125400</v>
      </c>
      <c r="BH284" s="342">
        <f t="shared" si="175"/>
        <v>395.3900000000001</v>
      </c>
      <c r="BI284" s="82"/>
    </row>
    <row r="285" spans="1:61" ht="96" x14ac:dyDescent="0.25">
      <c r="A285" s="59">
        <v>264</v>
      </c>
      <c r="B285" s="83" t="s">
        <v>658</v>
      </c>
      <c r="C285" s="97" t="s">
        <v>715</v>
      </c>
      <c r="D285" s="85" t="s">
        <v>716</v>
      </c>
      <c r="E285" s="86" t="s">
        <v>665</v>
      </c>
      <c r="F285" s="64"/>
      <c r="G285" s="64">
        <f t="shared" si="161"/>
        <v>0</v>
      </c>
      <c r="H285" s="183">
        <v>900</v>
      </c>
      <c r="I285" s="184">
        <f t="shared" si="176"/>
        <v>0</v>
      </c>
      <c r="J285" s="351">
        <v>24015</v>
      </c>
      <c r="K285" s="68">
        <v>190</v>
      </c>
      <c r="L285" s="213" t="s">
        <v>77</v>
      </c>
      <c r="M285" s="212"/>
      <c r="N285" s="70">
        <f t="shared" si="162"/>
        <v>0</v>
      </c>
      <c r="O285" s="213" t="s">
        <v>77</v>
      </c>
      <c r="P285" s="289"/>
      <c r="Q285" s="212">
        <f t="shared" si="163"/>
        <v>0</v>
      </c>
      <c r="R285" s="213" t="s">
        <v>77</v>
      </c>
      <c r="S285" s="214"/>
      <c r="T285" s="70">
        <f t="shared" si="164"/>
        <v>0</v>
      </c>
      <c r="U285" s="213" t="s">
        <v>77</v>
      </c>
      <c r="V285" s="214"/>
      <c r="W285" s="212">
        <f t="shared" si="165"/>
        <v>0</v>
      </c>
      <c r="X285" s="213" t="s">
        <v>77</v>
      </c>
      <c r="Y285" s="289"/>
      <c r="Z285" s="212">
        <f t="shared" si="166"/>
        <v>0</v>
      </c>
      <c r="AA285" s="213" t="s">
        <v>77</v>
      </c>
      <c r="AB285" s="214"/>
      <c r="AC285" s="212">
        <f t="shared" si="167"/>
        <v>0</v>
      </c>
      <c r="AD285" s="213" t="s">
        <v>77</v>
      </c>
      <c r="AE285" s="214"/>
      <c r="AF285" s="212">
        <f t="shared" si="168"/>
        <v>0</v>
      </c>
      <c r="AG285" s="213" t="s">
        <v>77</v>
      </c>
      <c r="AH285" s="214"/>
      <c r="AI285" s="212">
        <f t="shared" si="169"/>
        <v>0</v>
      </c>
      <c r="AJ285" s="213" t="s">
        <v>77</v>
      </c>
      <c r="AK285" s="70"/>
      <c r="AL285" s="245">
        <f t="shared" si="170"/>
        <v>0</v>
      </c>
      <c r="AM285" s="73">
        <v>263</v>
      </c>
      <c r="AN285" s="74">
        <v>900</v>
      </c>
      <c r="AO285" s="75">
        <f t="shared" si="158"/>
        <v>171000</v>
      </c>
      <c r="AP285" s="73">
        <v>263</v>
      </c>
      <c r="AQ285" s="74">
        <v>1200</v>
      </c>
      <c r="AR285" s="92" t="e">
        <f>AQ285*#REF!</f>
        <v>#REF!</v>
      </c>
      <c r="AS285" s="73">
        <v>263</v>
      </c>
      <c r="AT285" s="74">
        <v>900</v>
      </c>
      <c r="AU285" s="74" t="e">
        <f>AT285*#REF!</f>
        <v>#REF!</v>
      </c>
      <c r="AV285" s="73">
        <v>263</v>
      </c>
      <c r="AW285" s="246">
        <v>678.51</v>
      </c>
      <c r="AX285" s="75" t="e">
        <f>AW285*#REF!</f>
        <v>#REF!</v>
      </c>
      <c r="AY285" s="93"/>
      <c r="AZ285" s="77">
        <f t="shared" si="159"/>
        <v>678.51</v>
      </c>
      <c r="BA285" s="77">
        <f t="shared" si="171"/>
        <v>919.62750000000005</v>
      </c>
      <c r="BB285" s="77">
        <f t="shared" si="172"/>
        <v>900</v>
      </c>
      <c r="BC285" s="77">
        <f t="shared" si="173"/>
        <v>1200</v>
      </c>
      <c r="BD285" s="88"/>
      <c r="BE285" s="89">
        <f t="shared" si="174"/>
        <v>128916.9</v>
      </c>
      <c r="BF285" s="90">
        <f t="shared" si="174"/>
        <v>174729.22500000001</v>
      </c>
      <c r="BG285" s="91">
        <f t="shared" si="174"/>
        <v>171000</v>
      </c>
      <c r="BH285" s="342">
        <f t="shared" si="175"/>
        <v>900.00000000000011</v>
      </c>
      <c r="BI285" s="82"/>
    </row>
    <row r="286" spans="1:61" ht="72" x14ac:dyDescent="0.25">
      <c r="A286" s="137">
        <v>265</v>
      </c>
      <c r="B286" s="83" t="s">
        <v>658</v>
      </c>
      <c r="C286" s="84" t="s">
        <v>717</v>
      </c>
      <c r="D286" s="85" t="s">
        <v>718</v>
      </c>
      <c r="E286" s="86" t="s">
        <v>633</v>
      </c>
      <c r="F286" s="64"/>
      <c r="G286" s="64">
        <f t="shared" si="161"/>
        <v>0</v>
      </c>
      <c r="H286" s="183">
        <v>308.5</v>
      </c>
      <c r="I286" s="184">
        <f t="shared" si="176"/>
        <v>0</v>
      </c>
      <c r="J286" s="351">
        <v>12556</v>
      </c>
      <c r="K286" s="68">
        <v>790</v>
      </c>
      <c r="L286" s="210">
        <v>20</v>
      </c>
      <c r="M286" s="212">
        <v>180</v>
      </c>
      <c r="N286" s="70">
        <f t="shared" si="162"/>
        <v>142200</v>
      </c>
      <c r="O286" s="71">
        <v>33</v>
      </c>
      <c r="P286" s="70">
        <v>160</v>
      </c>
      <c r="Q286" s="212">
        <f t="shared" si="163"/>
        <v>126400</v>
      </c>
      <c r="R286" s="71">
        <v>551</v>
      </c>
      <c r="S286" s="70">
        <v>220</v>
      </c>
      <c r="T286" s="70">
        <f t="shared" si="164"/>
        <v>173800</v>
      </c>
      <c r="U286" s="71" t="s">
        <v>719</v>
      </c>
      <c r="V286" s="70">
        <v>140</v>
      </c>
      <c r="W286" s="212">
        <f t="shared" si="165"/>
        <v>110600</v>
      </c>
      <c r="X286" s="71">
        <v>101</v>
      </c>
      <c r="Y286" s="70">
        <v>120</v>
      </c>
      <c r="Z286" s="212">
        <f t="shared" si="166"/>
        <v>94800</v>
      </c>
      <c r="AA286" s="71">
        <v>49</v>
      </c>
      <c r="AB286" s="70">
        <v>180</v>
      </c>
      <c r="AC286" s="212">
        <f t="shared" si="167"/>
        <v>142200</v>
      </c>
      <c r="AD286" s="71">
        <v>83</v>
      </c>
      <c r="AE286" s="70">
        <v>261.14999999999998</v>
      </c>
      <c r="AF286" s="212">
        <f t="shared" si="168"/>
        <v>206308.49999999997</v>
      </c>
      <c r="AG286" s="71">
        <v>47</v>
      </c>
      <c r="AH286" s="70">
        <v>175.4</v>
      </c>
      <c r="AI286" s="212">
        <f t="shared" si="169"/>
        <v>138566</v>
      </c>
      <c r="AJ286" s="71" t="s">
        <v>720</v>
      </c>
      <c r="AK286" s="70">
        <v>150</v>
      </c>
      <c r="AL286" s="245">
        <f t="shared" si="170"/>
        <v>118500</v>
      </c>
      <c r="AM286" s="73">
        <v>264</v>
      </c>
      <c r="AN286" s="74">
        <v>1200</v>
      </c>
      <c r="AO286" s="75">
        <f t="shared" si="158"/>
        <v>948000</v>
      </c>
      <c r="AP286" s="73">
        <v>264</v>
      </c>
      <c r="AQ286" s="74">
        <v>600</v>
      </c>
      <c r="AR286" s="92" t="e">
        <f>AQ286*#REF!</f>
        <v>#REF!</v>
      </c>
      <c r="AS286" s="73">
        <v>264</v>
      </c>
      <c r="AT286" s="74">
        <v>600</v>
      </c>
      <c r="AU286" s="74" t="e">
        <f>AT286*#REF!</f>
        <v>#REF!</v>
      </c>
      <c r="AV286" s="73">
        <v>264</v>
      </c>
      <c r="AW286" s="246">
        <v>726.98</v>
      </c>
      <c r="AX286" s="75" t="e">
        <f>AW286*#REF!</f>
        <v>#REF!</v>
      </c>
      <c r="AY286" s="93"/>
      <c r="AZ286" s="77">
        <f t="shared" si="159"/>
        <v>120</v>
      </c>
      <c r="BA286" s="77">
        <f t="shared" si="171"/>
        <v>362.57923076923083</v>
      </c>
      <c r="BB286" s="77">
        <f t="shared" si="172"/>
        <v>180</v>
      </c>
      <c r="BC286" s="77">
        <f t="shared" si="173"/>
        <v>1200</v>
      </c>
      <c r="BD286" s="88"/>
      <c r="BE286" s="89">
        <f t="shared" si="174"/>
        <v>94800</v>
      </c>
      <c r="BF286" s="90">
        <f t="shared" si="174"/>
        <v>286437.59230769234</v>
      </c>
      <c r="BG286" s="91">
        <f t="shared" si="174"/>
        <v>142200</v>
      </c>
      <c r="BH286" s="342">
        <f t="shared" si="175"/>
        <v>308.50272727272733</v>
      </c>
      <c r="BI286" s="82"/>
    </row>
    <row r="287" spans="1:61" ht="60" x14ac:dyDescent="0.25">
      <c r="A287" s="59">
        <v>266</v>
      </c>
      <c r="B287" s="83" t="s">
        <v>658</v>
      </c>
      <c r="C287" s="84" t="s">
        <v>721</v>
      </c>
      <c r="D287" s="85" t="s">
        <v>722</v>
      </c>
      <c r="E287" s="86" t="s">
        <v>633</v>
      </c>
      <c r="F287" s="64"/>
      <c r="G287" s="64">
        <f t="shared" si="161"/>
        <v>0</v>
      </c>
      <c r="H287" s="183">
        <v>332.71</v>
      </c>
      <c r="I287" s="184">
        <f t="shared" si="176"/>
        <v>0</v>
      </c>
      <c r="J287" s="351">
        <v>12556</v>
      </c>
      <c r="K287" s="68">
        <v>140</v>
      </c>
      <c r="L287" s="210">
        <v>22</v>
      </c>
      <c r="M287" s="212">
        <v>180</v>
      </c>
      <c r="N287" s="70">
        <f t="shared" si="162"/>
        <v>25200</v>
      </c>
      <c r="O287" s="71">
        <v>35</v>
      </c>
      <c r="P287" s="70">
        <v>140</v>
      </c>
      <c r="Q287" s="212">
        <f t="shared" si="163"/>
        <v>19600</v>
      </c>
      <c r="R287" s="71">
        <v>554</v>
      </c>
      <c r="S287" s="70">
        <v>270</v>
      </c>
      <c r="T287" s="70">
        <f t="shared" si="164"/>
        <v>37800</v>
      </c>
      <c r="U287" s="213" t="s">
        <v>77</v>
      </c>
      <c r="V287" s="214"/>
      <c r="W287" s="212">
        <f t="shared" si="165"/>
        <v>0</v>
      </c>
      <c r="X287" s="71">
        <v>102</v>
      </c>
      <c r="Y287" s="70">
        <v>120</v>
      </c>
      <c r="Z287" s="212">
        <f t="shared" si="166"/>
        <v>16800</v>
      </c>
      <c r="AA287" s="71">
        <v>50</v>
      </c>
      <c r="AB287" s="70">
        <v>180</v>
      </c>
      <c r="AC287" s="212">
        <f t="shared" si="167"/>
        <v>25200</v>
      </c>
      <c r="AD287" s="213" t="s">
        <v>77</v>
      </c>
      <c r="AE287" s="214"/>
      <c r="AF287" s="212">
        <f t="shared" si="168"/>
        <v>0</v>
      </c>
      <c r="AG287" s="71">
        <v>53</v>
      </c>
      <c r="AH287" s="70">
        <v>147.4</v>
      </c>
      <c r="AI287" s="212">
        <f t="shared" si="169"/>
        <v>20636</v>
      </c>
      <c r="AJ287" s="71" t="s">
        <v>434</v>
      </c>
      <c r="AK287" s="70">
        <v>150</v>
      </c>
      <c r="AL287" s="245">
        <f t="shared" si="170"/>
        <v>21000</v>
      </c>
      <c r="AM287" s="73">
        <v>265</v>
      </c>
      <c r="AN287" s="74">
        <v>1200</v>
      </c>
      <c r="AO287" s="75">
        <f t="shared" si="158"/>
        <v>168000</v>
      </c>
      <c r="AP287" s="73">
        <v>265</v>
      </c>
      <c r="AQ287" s="74">
        <v>600</v>
      </c>
      <c r="AR287" s="92" t="e">
        <f>AQ287*#REF!</f>
        <v>#REF!</v>
      </c>
      <c r="AS287" s="73">
        <v>265</v>
      </c>
      <c r="AT287" s="74">
        <v>600</v>
      </c>
      <c r="AU287" s="74" t="e">
        <f>AT287*#REF!</f>
        <v>#REF!</v>
      </c>
      <c r="AV287" s="73">
        <v>265</v>
      </c>
      <c r="AW287" s="246">
        <v>726.98</v>
      </c>
      <c r="AX287" s="75" t="e">
        <f>AW287*#REF!</f>
        <v>#REF!</v>
      </c>
      <c r="AY287" s="93"/>
      <c r="AZ287" s="77">
        <f t="shared" si="159"/>
        <v>120</v>
      </c>
      <c r="BA287" s="77">
        <f t="shared" si="171"/>
        <v>392.21636363636367</v>
      </c>
      <c r="BB287" s="77">
        <f t="shared" si="172"/>
        <v>180</v>
      </c>
      <c r="BC287" s="77">
        <f t="shared" si="173"/>
        <v>1200</v>
      </c>
      <c r="BD287" s="88"/>
      <c r="BE287" s="89">
        <f t="shared" si="174"/>
        <v>16800</v>
      </c>
      <c r="BF287" s="90">
        <f t="shared" si="174"/>
        <v>54910.290909090916</v>
      </c>
      <c r="BG287" s="91">
        <f t="shared" si="174"/>
        <v>25200</v>
      </c>
      <c r="BH287" s="342">
        <f t="shared" si="175"/>
        <v>332.70888888888891</v>
      </c>
      <c r="BI287" s="82"/>
    </row>
    <row r="288" spans="1:61" ht="96" x14ac:dyDescent="0.25">
      <c r="A288" s="137">
        <v>267</v>
      </c>
      <c r="B288" s="83" t="s">
        <v>658</v>
      </c>
      <c r="C288" s="84" t="s">
        <v>723</v>
      </c>
      <c r="D288" s="85" t="s">
        <v>724</v>
      </c>
      <c r="E288" s="86" t="s">
        <v>633</v>
      </c>
      <c r="F288" s="64"/>
      <c r="G288" s="64">
        <f t="shared" si="161"/>
        <v>0</v>
      </c>
      <c r="H288" s="183">
        <v>319.95</v>
      </c>
      <c r="I288" s="184">
        <f t="shared" si="176"/>
        <v>0</v>
      </c>
      <c r="J288" s="351">
        <v>14591</v>
      </c>
      <c r="K288" s="68">
        <v>360</v>
      </c>
      <c r="L288" s="210">
        <v>19</v>
      </c>
      <c r="M288" s="212">
        <v>180</v>
      </c>
      <c r="N288" s="70">
        <f t="shared" si="162"/>
        <v>64800</v>
      </c>
      <c r="O288" s="71">
        <v>36</v>
      </c>
      <c r="P288" s="70">
        <v>130</v>
      </c>
      <c r="Q288" s="212">
        <f t="shared" si="163"/>
        <v>46800</v>
      </c>
      <c r="R288" s="71">
        <v>563</v>
      </c>
      <c r="S288" s="70">
        <v>300</v>
      </c>
      <c r="T288" s="70">
        <f t="shared" si="164"/>
        <v>108000</v>
      </c>
      <c r="U288" s="71" t="s">
        <v>725</v>
      </c>
      <c r="V288" s="70">
        <v>140</v>
      </c>
      <c r="W288" s="212">
        <f t="shared" si="165"/>
        <v>50400</v>
      </c>
      <c r="X288" s="71">
        <v>112</v>
      </c>
      <c r="Y288" s="70">
        <v>120</v>
      </c>
      <c r="Z288" s="212">
        <f t="shared" si="166"/>
        <v>43200</v>
      </c>
      <c r="AA288" s="71">
        <v>54</v>
      </c>
      <c r="AB288" s="70">
        <v>255.94</v>
      </c>
      <c r="AC288" s="212">
        <f t="shared" si="167"/>
        <v>92138.4</v>
      </c>
      <c r="AD288" s="71">
        <v>82</v>
      </c>
      <c r="AE288" s="70">
        <v>261.14999999999998</v>
      </c>
      <c r="AF288" s="212">
        <f t="shared" si="168"/>
        <v>94013.999999999985</v>
      </c>
      <c r="AG288" s="71">
        <v>51</v>
      </c>
      <c r="AH288" s="70">
        <v>175.42</v>
      </c>
      <c r="AI288" s="212">
        <f t="shared" si="169"/>
        <v>63151.199999999997</v>
      </c>
      <c r="AJ288" s="71" t="s">
        <v>726</v>
      </c>
      <c r="AK288" s="107">
        <v>150</v>
      </c>
      <c r="AL288" s="291">
        <f t="shared" si="170"/>
        <v>54000</v>
      </c>
      <c r="AM288" s="73">
        <v>266</v>
      </c>
      <c r="AN288" s="74">
        <v>950</v>
      </c>
      <c r="AO288" s="75">
        <f t="shared" si="158"/>
        <v>342000</v>
      </c>
      <c r="AP288" s="73">
        <v>266</v>
      </c>
      <c r="AQ288" s="74">
        <v>600</v>
      </c>
      <c r="AR288" s="92" t="e">
        <f>AQ288*#REF!</f>
        <v>#REF!</v>
      </c>
      <c r="AS288" s="73">
        <v>266</v>
      </c>
      <c r="AT288" s="74">
        <v>600</v>
      </c>
      <c r="AU288" s="74" t="e">
        <f>AT288*#REF!</f>
        <v>#REF!</v>
      </c>
      <c r="AV288" s="73">
        <v>266</v>
      </c>
      <c r="AW288" s="246">
        <v>726.98</v>
      </c>
      <c r="AX288" s="75" t="e">
        <f>AW288*#REF!</f>
        <v>#REF!</v>
      </c>
      <c r="AY288" s="93"/>
      <c r="AZ288" s="77">
        <f t="shared" si="159"/>
        <v>120</v>
      </c>
      <c r="BA288" s="77">
        <f t="shared" si="171"/>
        <v>353.03769230769228</v>
      </c>
      <c r="BB288" s="77">
        <f t="shared" si="172"/>
        <v>255.94</v>
      </c>
      <c r="BC288" s="77">
        <f t="shared" si="173"/>
        <v>950</v>
      </c>
      <c r="BD288" s="88"/>
      <c r="BE288" s="100">
        <f t="shared" si="174"/>
        <v>43200</v>
      </c>
      <c r="BF288" s="101">
        <f t="shared" si="174"/>
        <v>127093.56923076922</v>
      </c>
      <c r="BG288" s="102">
        <f t="shared" si="174"/>
        <v>92138.4</v>
      </c>
      <c r="BH288" s="342">
        <f t="shared" si="175"/>
        <v>319.95363636363635</v>
      </c>
      <c r="BI288" s="82"/>
    </row>
    <row r="289" spans="1:61" s="204" customFormat="1" x14ac:dyDescent="0.25">
      <c r="A289" s="225"/>
      <c r="B289" s="114"/>
      <c r="C289" s="115"/>
      <c r="D289" s="116" t="s">
        <v>727</v>
      </c>
      <c r="E289" s="116"/>
      <c r="F289" s="226"/>
      <c r="G289" s="226"/>
      <c r="H289" s="120"/>
      <c r="I289" s="120">
        <f>SUM(I267:I288)</f>
        <v>0</v>
      </c>
      <c r="J289" s="360"/>
      <c r="K289" s="228"/>
      <c r="L289" s="227"/>
      <c r="M289" s="227"/>
      <c r="N289" s="227"/>
      <c r="O289" s="227"/>
      <c r="P289" s="227"/>
      <c r="Q289" s="227"/>
      <c r="R289" s="227"/>
      <c r="S289" s="227"/>
      <c r="T289" s="227"/>
      <c r="U289" s="227"/>
      <c r="V289" s="227"/>
      <c r="W289" s="227"/>
      <c r="X289" s="227"/>
      <c r="Y289" s="227"/>
      <c r="Z289" s="227"/>
      <c r="AA289" s="229"/>
      <c r="AB289" s="229"/>
      <c r="AC289" s="229"/>
      <c r="AD289" s="229"/>
      <c r="AE289" s="229"/>
      <c r="AF289" s="229"/>
      <c r="AG289" s="229"/>
      <c r="AH289" s="229"/>
      <c r="AI289" s="229"/>
      <c r="AJ289" s="229"/>
      <c r="AK289" s="229"/>
      <c r="AL289" s="229"/>
      <c r="AM289" s="229"/>
      <c r="AN289" s="229"/>
      <c r="AO289" s="229"/>
      <c r="AP289" s="229"/>
      <c r="AQ289" s="229"/>
      <c r="AR289" s="229"/>
      <c r="AS289" s="229"/>
      <c r="AT289" s="229"/>
      <c r="AU289" s="229"/>
      <c r="AV289" s="229"/>
      <c r="AW289" s="229"/>
      <c r="AX289" s="229"/>
      <c r="AY289" s="229"/>
      <c r="AZ289" s="229"/>
      <c r="BA289" s="229"/>
      <c r="BB289" s="229"/>
      <c r="BC289" s="229"/>
      <c r="BD289" s="229"/>
      <c r="BE289" s="125">
        <f>SUM(BE267:BE288)</f>
        <v>968973.94000000006</v>
      </c>
      <c r="BF289" s="125">
        <f t="shared" ref="BF289:BG289" si="177">SUM(BF267:BF288)</f>
        <v>3664757.7048767903</v>
      </c>
      <c r="BG289" s="125">
        <f t="shared" si="177"/>
        <v>2434752.2049999996</v>
      </c>
      <c r="BH289" s="346"/>
      <c r="BI289" s="82"/>
    </row>
    <row r="290" spans="1:61" x14ac:dyDescent="0.25">
      <c r="A290" s="230"/>
      <c r="B290" s="231"/>
      <c r="C290" s="127"/>
      <c r="D290" s="232" t="s">
        <v>811</v>
      </c>
      <c r="E290" s="233"/>
      <c r="F290" s="234"/>
      <c r="G290" s="234"/>
      <c r="H290" s="235"/>
      <c r="I290" s="236"/>
      <c r="J290" s="178"/>
      <c r="K290" s="179"/>
      <c r="L290" s="178"/>
      <c r="M290" s="178"/>
      <c r="N290" s="178"/>
      <c r="O290" s="178"/>
      <c r="P290" s="178"/>
      <c r="Q290" s="178"/>
      <c r="R290" s="178"/>
      <c r="S290" s="178"/>
      <c r="T290" s="178"/>
      <c r="U290" s="178"/>
      <c r="V290" s="178"/>
      <c r="W290" s="178"/>
      <c r="X290" s="178"/>
      <c r="Y290" s="178"/>
      <c r="Z290" s="178"/>
      <c r="AA290" s="135"/>
      <c r="AB290" s="135"/>
      <c r="AC290" s="135"/>
      <c r="AD290" s="135"/>
      <c r="AE290" s="135"/>
      <c r="AF290" s="135"/>
      <c r="AG290" s="135"/>
      <c r="AH290" s="135"/>
      <c r="AI290" s="135"/>
      <c r="AJ290" s="135"/>
      <c r="AK290" s="240"/>
      <c r="AL290" s="240"/>
      <c r="AM290" s="240"/>
      <c r="AN290" s="240"/>
      <c r="AO290" s="240"/>
      <c r="AP290" s="240"/>
      <c r="AQ290" s="240"/>
      <c r="AR290" s="240"/>
      <c r="AS290" s="240"/>
      <c r="AT290" s="240"/>
      <c r="AU290" s="240"/>
      <c r="AV290" s="240"/>
      <c r="AW290" s="240"/>
      <c r="AX290" s="240"/>
      <c r="AY290" s="240"/>
      <c r="AZ290" s="240"/>
      <c r="BA290" s="240"/>
      <c r="BB290" s="240"/>
      <c r="BC290" s="240"/>
      <c r="BD290" s="240"/>
      <c r="BE290" s="240"/>
      <c r="BF290" s="240"/>
      <c r="BG290" s="240"/>
      <c r="BH290" s="347"/>
      <c r="BI290" s="82"/>
    </row>
    <row r="291" spans="1:61" ht="120" x14ac:dyDescent="0.25">
      <c r="A291" s="137">
        <v>268</v>
      </c>
      <c r="B291" s="96" t="s">
        <v>728</v>
      </c>
      <c r="C291" s="97" t="s">
        <v>729</v>
      </c>
      <c r="D291" s="85" t="s">
        <v>730</v>
      </c>
      <c r="E291" s="86" t="s">
        <v>62</v>
      </c>
      <c r="F291" s="64"/>
      <c r="G291" s="64">
        <f t="shared" ref="G291:G310" si="178">SUM(F291:F291)</f>
        <v>0</v>
      </c>
      <c r="H291" s="183">
        <v>970</v>
      </c>
      <c r="I291" s="184">
        <f>G291*H291</f>
        <v>0</v>
      </c>
      <c r="J291" s="351">
        <v>23094</v>
      </c>
      <c r="K291" s="68">
        <v>200</v>
      </c>
      <c r="L291" s="98" t="s">
        <v>37</v>
      </c>
      <c r="M291" s="215"/>
      <c r="N291" s="99">
        <f t="shared" ref="N291:N310" si="179">M291*K291</f>
        <v>0</v>
      </c>
      <c r="O291" s="98" t="s">
        <v>37</v>
      </c>
      <c r="P291" s="215"/>
      <c r="Q291" s="99">
        <f t="shared" ref="Q291:Q310" si="180">P291*K291</f>
        <v>0</v>
      </c>
      <c r="R291" s="98" t="s">
        <v>37</v>
      </c>
      <c r="S291" s="215"/>
      <c r="T291" s="99">
        <f t="shared" ref="T291:T310" si="181">S291*K291</f>
        <v>0</v>
      </c>
      <c r="U291" s="98" t="s">
        <v>37</v>
      </c>
      <c r="V291" s="215"/>
      <c r="W291" s="99">
        <f t="shared" ref="W291:W310" si="182">V291*K291</f>
        <v>0</v>
      </c>
      <c r="X291" s="98" t="s">
        <v>37</v>
      </c>
      <c r="Y291" s="215"/>
      <c r="Z291" s="99">
        <f t="shared" ref="Z291:Z310" si="183">Y291*K291</f>
        <v>0</v>
      </c>
      <c r="AA291" s="98" t="s">
        <v>37</v>
      </c>
      <c r="AB291" s="215"/>
      <c r="AC291" s="99">
        <f t="shared" ref="AC291:AC310" si="184">AB291*K291</f>
        <v>0</v>
      </c>
      <c r="AD291" s="98" t="s">
        <v>37</v>
      </c>
      <c r="AE291" s="215"/>
      <c r="AF291" s="99">
        <f t="shared" ref="AF291:AF310" si="185">AE291*K291</f>
        <v>0</v>
      </c>
      <c r="AG291" s="67">
        <v>197</v>
      </c>
      <c r="AH291" s="99">
        <v>287.10000000000002</v>
      </c>
      <c r="AI291" s="99">
        <f t="shared" ref="AI291:AI310" si="186">AH291*K291</f>
        <v>57420.000000000007</v>
      </c>
      <c r="AJ291" s="98" t="s">
        <v>37</v>
      </c>
      <c r="AK291" s="214"/>
      <c r="AL291" s="245">
        <f t="shared" ref="AL291:AL310" si="187">AK291*K291</f>
        <v>0</v>
      </c>
      <c r="AM291" s="73">
        <v>267</v>
      </c>
      <c r="AN291" s="74">
        <v>910</v>
      </c>
      <c r="AO291" s="75">
        <f t="shared" si="158"/>
        <v>182000</v>
      </c>
      <c r="AP291" s="73">
        <v>267</v>
      </c>
      <c r="AQ291" s="74">
        <v>1200</v>
      </c>
      <c r="AR291" s="92" t="e">
        <f>AQ291*#REF!</f>
        <v>#REF!</v>
      </c>
      <c r="AS291" s="73">
        <v>267</v>
      </c>
      <c r="AT291" s="74">
        <v>800</v>
      </c>
      <c r="AU291" s="74" t="e">
        <f>AT291*#REF!</f>
        <v>#REF!</v>
      </c>
      <c r="AV291" s="73">
        <v>267</v>
      </c>
      <c r="AW291" s="246">
        <v>1292.4100000000001</v>
      </c>
      <c r="AX291" s="75" t="e">
        <f>AW291*#REF!</f>
        <v>#REF!</v>
      </c>
      <c r="AY291" s="93"/>
      <c r="AZ291" s="77">
        <f t="shared" si="159"/>
        <v>287.10000000000002</v>
      </c>
      <c r="BA291" s="77"/>
      <c r="BB291" s="77">
        <f t="shared" ref="BB291:BB310" si="188">MEDIAN(AK291,AH291,AE291,AB291,Y291,V291,S291,P291,M291,AN291,AQ291,AT291,AW291)</f>
        <v>910</v>
      </c>
      <c r="BC291" s="77">
        <f t="shared" ref="BC291:BC310" si="189">MAX(AK291,AH291,AE291,AB291,Y291,V291,S291,P291,M291,AN291,AQ291,AT291,AW291)</f>
        <v>1292.4100000000001</v>
      </c>
      <c r="BD291" s="88"/>
      <c r="BE291" s="79">
        <f t="shared" ref="BE291:BG310" si="190">AZ291*$K291</f>
        <v>57420.000000000007</v>
      </c>
      <c r="BF291" s="80">
        <f t="shared" si="190"/>
        <v>0</v>
      </c>
      <c r="BG291" s="81">
        <f t="shared" si="190"/>
        <v>182000</v>
      </c>
      <c r="BH291" s="342">
        <f t="shared" ref="BH291:BH310" si="191">(SUM(M291,P291,S291,V291,Y291,AB291,AE291,AH291,AK291,AN291,AQ291,AT291,AW291)-MAX(M291,P291,S291,V291,Y291,AB291,AE291,AH291,AK291,AN291,AQ291,AT291,AW291)-MIN(M291,P291,S291,V291,Y291,AB291,AE291,AH291,AK291,AN291,AQ291,AT291,AW291))/(COUNT(M291,P291,S291,V291,Y291,AB291,AE291,AH291,AK291,AN291,AQ291,AT291,AW291)-2)</f>
        <v>970.00000000000011</v>
      </c>
      <c r="BI291" s="82"/>
    </row>
    <row r="292" spans="1:61" ht="108" x14ac:dyDescent="0.25">
      <c r="A292" s="137">
        <v>269</v>
      </c>
      <c r="B292" s="96" t="s">
        <v>728</v>
      </c>
      <c r="C292" s="84" t="s">
        <v>731</v>
      </c>
      <c r="D292" s="265" t="s">
        <v>732</v>
      </c>
      <c r="E292" s="86" t="s">
        <v>62</v>
      </c>
      <c r="F292" s="64"/>
      <c r="G292" s="64">
        <f t="shared" si="178"/>
        <v>0</v>
      </c>
      <c r="H292" s="183">
        <v>200.63</v>
      </c>
      <c r="I292" s="184">
        <f t="shared" ref="I292:I310" si="192">G292*H292</f>
        <v>0</v>
      </c>
      <c r="J292" s="351">
        <v>4006</v>
      </c>
      <c r="K292" s="68">
        <v>140</v>
      </c>
      <c r="L292" s="67">
        <v>78</v>
      </c>
      <c r="M292" s="99">
        <v>250</v>
      </c>
      <c r="N292" s="99">
        <f t="shared" si="179"/>
        <v>35000</v>
      </c>
      <c r="O292" s="67">
        <v>70</v>
      </c>
      <c r="P292" s="99">
        <v>25</v>
      </c>
      <c r="Q292" s="99">
        <f t="shared" si="180"/>
        <v>3500</v>
      </c>
      <c r="R292" s="67">
        <v>721</v>
      </c>
      <c r="S292" s="99">
        <v>120</v>
      </c>
      <c r="T292" s="99">
        <f t="shared" si="181"/>
        <v>16800</v>
      </c>
      <c r="U292" s="98" t="s">
        <v>37</v>
      </c>
      <c r="V292" s="215"/>
      <c r="W292" s="99">
        <f t="shared" si="182"/>
        <v>0</v>
      </c>
      <c r="X292" s="98" t="s">
        <v>37</v>
      </c>
      <c r="Y292" s="215"/>
      <c r="Z292" s="99">
        <f t="shared" si="183"/>
        <v>0</v>
      </c>
      <c r="AA292" s="98" t="s">
        <v>37</v>
      </c>
      <c r="AB292" s="215"/>
      <c r="AC292" s="99">
        <f t="shared" si="184"/>
        <v>0</v>
      </c>
      <c r="AD292" s="98" t="s">
        <v>37</v>
      </c>
      <c r="AE292" s="215"/>
      <c r="AF292" s="99">
        <f t="shared" si="185"/>
        <v>0</v>
      </c>
      <c r="AG292" s="67">
        <v>114</v>
      </c>
      <c r="AH292" s="99">
        <v>62.41</v>
      </c>
      <c r="AI292" s="99">
        <f t="shared" si="186"/>
        <v>8737.4</v>
      </c>
      <c r="AJ292" s="67" t="s">
        <v>733</v>
      </c>
      <c r="AK292" s="99">
        <v>70</v>
      </c>
      <c r="AL292" s="248">
        <f t="shared" si="187"/>
        <v>9800</v>
      </c>
      <c r="AM292" s="73">
        <v>268</v>
      </c>
      <c r="AN292" s="74">
        <v>252</v>
      </c>
      <c r="AO292" s="75">
        <f t="shared" si="158"/>
        <v>35280</v>
      </c>
      <c r="AP292" s="73">
        <v>268</v>
      </c>
      <c r="AQ292" s="74">
        <v>400</v>
      </c>
      <c r="AR292" s="92" t="e">
        <f>AQ292*#REF!</f>
        <v>#REF!</v>
      </c>
      <c r="AS292" s="73">
        <v>268</v>
      </c>
      <c r="AT292" s="74">
        <v>250</v>
      </c>
      <c r="AU292" s="74" t="e">
        <f>AT292*#REF!</f>
        <v>#REF!</v>
      </c>
      <c r="AV292" s="73">
        <v>268</v>
      </c>
      <c r="AW292" s="246">
        <v>807.75</v>
      </c>
      <c r="AX292" s="75" t="e">
        <f>AW292*#REF!</f>
        <v>#REF!</v>
      </c>
      <c r="AY292" s="93"/>
      <c r="AZ292" s="77">
        <f t="shared" si="159"/>
        <v>25</v>
      </c>
      <c r="BA292" s="77">
        <f t="shared" ref="BA292:BA310" si="193">AVERAGE(AK292,AH292,AE292,AB292,Y292,V292,S292,P292,M292,AN292,AQ292,AT292,AW292)</f>
        <v>248.57333333333332</v>
      </c>
      <c r="BB292" s="77">
        <f t="shared" si="188"/>
        <v>250</v>
      </c>
      <c r="BC292" s="77">
        <f t="shared" si="189"/>
        <v>807.75</v>
      </c>
      <c r="BD292" s="88"/>
      <c r="BE292" s="79">
        <f t="shared" si="190"/>
        <v>3500</v>
      </c>
      <c r="BF292" s="80">
        <f t="shared" si="190"/>
        <v>34800.266666666663</v>
      </c>
      <c r="BG292" s="81">
        <f t="shared" si="190"/>
        <v>35000</v>
      </c>
      <c r="BH292" s="342">
        <f t="shared" si="191"/>
        <v>200.62999999999997</v>
      </c>
      <c r="BI292" s="82"/>
    </row>
    <row r="293" spans="1:61" ht="108" x14ac:dyDescent="0.25">
      <c r="A293" s="137">
        <v>270</v>
      </c>
      <c r="B293" s="96" t="s">
        <v>728</v>
      </c>
      <c r="C293" s="84" t="s">
        <v>734</v>
      </c>
      <c r="D293" s="265" t="s">
        <v>735</v>
      </c>
      <c r="E293" s="86" t="s">
        <v>62</v>
      </c>
      <c r="F293" s="64"/>
      <c r="G293" s="64">
        <f t="shared" si="178"/>
        <v>0</v>
      </c>
      <c r="H293" s="183">
        <v>157.11000000000001</v>
      </c>
      <c r="I293" s="184">
        <f t="shared" si="192"/>
        <v>0</v>
      </c>
      <c r="J293" s="351">
        <v>4006</v>
      </c>
      <c r="K293" s="68">
        <v>1700</v>
      </c>
      <c r="L293" s="67">
        <v>79</v>
      </c>
      <c r="M293" s="99">
        <v>70</v>
      </c>
      <c r="N293" s="99">
        <f t="shared" si="179"/>
        <v>119000</v>
      </c>
      <c r="O293" s="67">
        <v>71</v>
      </c>
      <c r="P293" s="99">
        <v>45</v>
      </c>
      <c r="Q293" s="99">
        <f t="shared" si="180"/>
        <v>76500</v>
      </c>
      <c r="R293" s="67">
        <v>723</v>
      </c>
      <c r="S293" s="99">
        <v>45.9</v>
      </c>
      <c r="T293" s="99">
        <f t="shared" si="181"/>
        <v>78030</v>
      </c>
      <c r="U293" s="67" t="s">
        <v>238</v>
      </c>
      <c r="V293" s="99">
        <v>35</v>
      </c>
      <c r="W293" s="99">
        <f t="shared" si="182"/>
        <v>59500</v>
      </c>
      <c r="X293" s="67">
        <v>53</v>
      </c>
      <c r="Y293" s="99">
        <v>65</v>
      </c>
      <c r="Z293" s="99">
        <f t="shared" si="183"/>
        <v>110500</v>
      </c>
      <c r="AA293" s="67">
        <v>66</v>
      </c>
      <c r="AB293" s="99">
        <v>122.38</v>
      </c>
      <c r="AC293" s="99">
        <f t="shared" si="184"/>
        <v>208046</v>
      </c>
      <c r="AD293" s="67">
        <v>7</v>
      </c>
      <c r="AE293" s="99">
        <v>302.93</v>
      </c>
      <c r="AF293" s="99">
        <f t="shared" si="185"/>
        <v>514981</v>
      </c>
      <c r="AG293" s="67">
        <v>118</v>
      </c>
      <c r="AH293" s="99">
        <v>24.94</v>
      </c>
      <c r="AI293" s="99">
        <f t="shared" si="186"/>
        <v>42398</v>
      </c>
      <c r="AJ293" s="67" t="s">
        <v>192</v>
      </c>
      <c r="AK293" s="99">
        <v>84</v>
      </c>
      <c r="AL293" s="248">
        <f t="shared" si="187"/>
        <v>142800</v>
      </c>
      <c r="AM293" s="73">
        <v>269</v>
      </c>
      <c r="AN293" s="74">
        <v>308</v>
      </c>
      <c r="AO293" s="75">
        <f t="shared" si="158"/>
        <v>523600</v>
      </c>
      <c r="AP293" s="73">
        <v>269</v>
      </c>
      <c r="AQ293" s="74">
        <v>350</v>
      </c>
      <c r="AR293" s="92" t="e">
        <f>AQ293*#REF!</f>
        <v>#REF!</v>
      </c>
      <c r="AS293" s="73">
        <v>269</v>
      </c>
      <c r="AT293" s="74">
        <v>300</v>
      </c>
      <c r="AU293" s="74" t="e">
        <f>AT293*#REF!</f>
        <v>#REF!</v>
      </c>
      <c r="AV293" s="73">
        <v>269</v>
      </c>
      <c r="AW293" s="246">
        <v>581.58000000000004</v>
      </c>
      <c r="AX293" s="75" t="e">
        <f>AW293*#REF!</f>
        <v>#REF!</v>
      </c>
      <c r="AY293" s="93"/>
      <c r="AZ293" s="77">
        <f t="shared" si="159"/>
        <v>24.94</v>
      </c>
      <c r="BA293" s="77">
        <f t="shared" si="193"/>
        <v>179.59461538461539</v>
      </c>
      <c r="BB293" s="77">
        <f t="shared" si="188"/>
        <v>84</v>
      </c>
      <c r="BC293" s="77">
        <f t="shared" si="189"/>
        <v>581.58000000000004</v>
      </c>
      <c r="BD293" s="88"/>
      <c r="BE293" s="79">
        <f t="shared" si="190"/>
        <v>42398</v>
      </c>
      <c r="BF293" s="80">
        <f t="shared" si="190"/>
        <v>305310.84615384619</v>
      </c>
      <c r="BG293" s="81">
        <f t="shared" si="190"/>
        <v>142800</v>
      </c>
      <c r="BH293" s="342">
        <f t="shared" si="191"/>
        <v>157.11000000000001</v>
      </c>
      <c r="BI293" s="82"/>
    </row>
    <row r="294" spans="1:61" ht="96" x14ac:dyDescent="0.25">
      <c r="A294" s="137">
        <v>271</v>
      </c>
      <c r="B294" s="96" t="s">
        <v>728</v>
      </c>
      <c r="C294" s="97" t="s">
        <v>736</v>
      </c>
      <c r="D294" s="85" t="s">
        <v>737</v>
      </c>
      <c r="E294" s="86" t="s">
        <v>62</v>
      </c>
      <c r="F294" s="64"/>
      <c r="G294" s="64">
        <f t="shared" si="178"/>
        <v>0</v>
      </c>
      <c r="H294" s="183">
        <v>333.55</v>
      </c>
      <c r="I294" s="184">
        <f t="shared" si="192"/>
        <v>0</v>
      </c>
      <c r="J294" s="351">
        <v>4006</v>
      </c>
      <c r="K294" s="68">
        <v>130</v>
      </c>
      <c r="L294" s="98" t="s">
        <v>37</v>
      </c>
      <c r="M294" s="215"/>
      <c r="N294" s="99">
        <f t="shared" si="179"/>
        <v>0</v>
      </c>
      <c r="O294" s="67">
        <v>86</v>
      </c>
      <c r="P294" s="99">
        <v>60</v>
      </c>
      <c r="Q294" s="99">
        <f t="shared" si="180"/>
        <v>7800</v>
      </c>
      <c r="R294" s="98" t="s">
        <v>37</v>
      </c>
      <c r="S294" s="215"/>
      <c r="T294" s="99">
        <f t="shared" si="181"/>
        <v>0</v>
      </c>
      <c r="U294" s="67" t="s">
        <v>738</v>
      </c>
      <c r="V294" s="99">
        <v>40</v>
      </c>
      <c r="W294" s="99">
        <f t="shared" si="182"/>
        <v>5200</v>
      </c>
      <c r="X294" s="67">
        <v>55</v>
      </c>
      <c r="Y294" s="99">
        <v>40</v>
      </c>
      <c r="Z294" s="99">
        <f t="shared" si="183"/>
        <v>5200</v>
      </c>
      <c r="AA294" s="98" t="s">
        <v>37</v>
      </c>
      <c r="AB294" s="215"/>
      <c r="AC294" s="99">
        <f t="shared" si="184"/>
        <v>0</v>
      </c>
      <c r="AD294" s="98" t="s">
        <v>37</v>
      </c>
      <c r="AE294" s="215"/>
      <c r="AF294" s="99">
        <f t="shared" si="185"/>
        <v>0</v>
      </c>
      <c r="AG294" s="98" t="s">
        <v>37</v>
      </c>
      <c r="AH294" s="215"/>
      <c r="AI294" s="99">
        <f t="shared" si="186"/>
        <v>0</v>
      </c>
      <c r="AJ294" s="98" t="s">
        <v>37</v>
      </c>
      <c r="AK294" s="215"/>
      <c r="AL294" s="248">
        <f t="shared" si="187"/>
        <v>0</v>
      </c>
      <c r="AM294" s="73">
        <v>270</v>
      </c>
      <c r="AN294" s="74">
        <v>1260</v>
      </c>
      <c r="AO294" s="75">
        <f t="shared" si="158"/>
        <v>163800</v>
      </c>
      <c r="AP294" s="73">
        <v>270</v>
      </c>
      <c r="AQ294" s="74">
        <v>380</v>
      </c>
      <c r="AR294" s="92" t="e">
        <f>AQ294*#REF!</f>
        <v>#REF!</v>
      </c>
      <c r="AS294" s="73">
        <v>270</v>
      </c>
      <c r="AT294" s="74">
        <v>380</v>
      </c>
      <c r="AU294" s="74" t="e">
        <f>AT294*#REF!</f>
        <v>#REF!</v>
      </c>
      <c r="AV294" s="73">
        <v>270</v>
      </c>
      <c r="AW294" s="246">
        <v>807.75</v>
      </c>
      <c r="AX294" s="75" t="e">
        <f>AW294*#REF!</f>
        <v>#REF!</v>
      </c>
      <c r="AY294" s="93"/>
      <c r="AZ294" s="77">
        <f t="shared" si="159"/>
        <v>40</v>
      </c>
      <c r="BA294" s="77">
        <f t="shared" si="193"/>
        <v>423.96428571428572</v>
      </c>
      <c r="BB294" s="77">
        <f t="shared" si="188"/>
        <v>380</v>
      </c>
      <c r="BC294" s="77">
        <f t="shared" si="189"/>
        <v>1260</v>
      </c>
      <c r="BD294" s="88"/>
      <c r="BE294" s="79">
        <f t="shared" si="190"/>
        <v>5200</v>
      </c>
      <c r="BF294" s="80">
        <f t="shared" si="190"/>
        <v>55115.357142857145</v>
      </c>
      <c r="BG294" s="81">
        <f t="shared" si="190"/>
        <v>49400</v>
      </c>
      <c r="BH294" s="342">
        <f t="shared" si="191"/>
        <v>333.55</v>
      </c>
      <c r="BI294" s="82"/>
    </row>
    <row r="295" spans="1:61" ht="72" x14ac:dyDescent="0.25">
      <c r="A295" s="137">
        <v>272</v>
      </c>
      <c r="B295" s="96" t="s">
        <v>728</v>
      </c>
      <c r="C295" s="84" t="s">
        <v>739</v>
      </c>
      <c r="D295" s="85" t="s">
        <v>740</v>
      </c>
      <c r="E295" s="86" t="s">
        <v>62</v>
      </c>
      <c r="F295" s="64"/>
      <c r="G295" s="64">
        <f t="shared" si="178"/>
        <v>0</v>
      </c>
      <c r="H295" s="183">
        <v>297.16000000000003</v>
      </c>
      <c r="I295" s="184">
        <f t="shared" si="192"/>
        <v>0</v>
      </c>
      <c r="J295" s="351">
        <v>27618</v>
      </c>
      <c r="K295" s="68">
        <v>240</v>
      </c>
      <c r="L295" s="67">
        <v>80</v>
      </c>
      <c r="M295" s="99">
        <v>350</v>
      </c>
      <c r="N295" s="99">
        <f t="shared" si="179"/>
        <v>84000</v>
      </c>
      <c r="O295" s="67">
        <v>73</v>
      </c>
      <c r="P295" s="99">
        <v>140</v>
      </c>
      <c r="Q295" s="99">
        <f t="shared" si="180"/>
        <v>33600</v>
      </c>
      <c r="R295" s="67">
        <v>726</v>
      </c>
      <c r="S295" s="99">
        <v>260</v>
      </c>
      <c r="T295" s="99">
        <f t="shared" si="181"/>
        <v>62400</v>
      </c>
      <c r="U295" s="67" t="s">
        <v>343</v>
      </c>
      <c r="V295" s="99">
        <v>70</v>
      </c>
      <c r="W295" s="99">
        <f t="shared" si="182"/>
        <v>16800</v>
      </c>
      <c r="X295" s="67">
        <v>47</v>
      </c>
      <c r="Y295" s="99">
        <v>120</v>
      </c>
      <c r="Z295" s="99">
        <f t="shared" si="183"/>
        <v>28800</v>
      </c>
      <c r="AA295" s="67">
        <v>67</v>
      </c>
      <c r="AB295" s="99">
        <v>233.88</v>
      </c>
      <c r="AC295" s="99">
        <f t="shared" si="184"/>
        <v>56131.199999999997</v>
      </c>
      <c r="AD295" s="67">
        <v>8</v>
      </c>
      <c r="AE295" s="99">
        <v>334.27</v>
      </c>
      <c r="AF295" s="99">
        <f t="shared" si="185"/>
        <v>80224.799999999988</v>
      </c>
      <c r="AG295" s="67">
        <v>134</v>
      </c>
      <c r="AH295" s="99">
        <v>51.04</v>
      </c>
      <c r="AI295" s="99">
        <f t="shared" si="186"/>
        <v>12249.6</v>
      </c>
      <c r="AJ295" s="98" t="s">
        <v>37</v>
      </c>
      <c r="AK295" s="215"/>
      <c r="AL295" s="248">
        <f t="shared" si="187"/>
        <v>0</v>
      </c>
      <c r="AM295" s="73">
        <v>271</v>
      </c>
      <c r="AN295" s="74">
        <v>448</v>
      </c>
      <c r="AO295" s="75">
        <f t="shared" si="158"/>
        <v>107520</v>
      </c>
      <c r="AP295" s="73">
        <v>271</v>
      </c>
      <c r="AQ295" s="74">
        <v>700</v>
      </c>
      <c r="AR295" s="92" t="e">
        <f>AQ295*#REF!</f>
        <v>#REF!</v>
      </c>
      <c r="AS295" s="73">
        <v>271</v>
      </c>
      <c r="AT295" s="74">
        <v>450</v>
      </c>
      <c r="AU295" s="74" t="e">
        <f>AT295*#REF!</f>
        <v>#REF!</v>
      </c>
      <c r="AV295" s="73">
        <v>271</v>
      </c>
      <c r="AW295" s="246">
        <v>565.42999999999995</v>
      </c>
      <c r="AX295" s="75" t="e">
        <f>AW295*#REF!</f>
        <v>#REF!</v>
      </c>
      <c r="AY295" s="93"/>
      <c r="AZ295" s="77">
        <f t="shared" si="159"/>
        <v>51.04</v>
      </c>
      <c r="BA295" s="77">
        <f t="shared" si="193"/>
        <v>310.21833333333331</v>
      </c>
      <c r="BB295" s="77">
        <f t="shared" si="188"/>
        <v>297.13499999999999</v>
      </c>
      <c r="BC295" s="77">
        <f t="shared" si="189"/>
        <v>700</v>
      </c>
      <c r="BD295" s="88"/>
      <c r="BE295" s="79">
        <f t="shared" si="190"/>
        <v>12249.6</v>
      </c>
      <c r="BF295" s="80">
        <f t="shared" si="190"/>
        <v>74452.399999999994</v>
      </c>
      <c r="BG295" s="81">
        <f t="shared" si="190"/>
        <v>71312.399999999994</v>
      </c>
      <c r="BH295" s="342">
        <f t="shared" si="191"/>
        <v>297.15800000000002</v>
      </c>
      <c r="BI295" s="82"/>
    </row>
    <row r="296" spans="1:61" ht="36" x14ac:dyDescent="0.25">
      <c r="A296" s="137">
        <v>273</v>
      </c>
      <c r="B296" s="96" t="s">
        <v>728</v>
      </c>
      <c r="C296" s="97" t="s">
        <v>741</v>
      </c>
      <c r="D296" s="265" t="s">
        <v>742</v>
      </c>
      <c r="E296" s="86" t="s">
        <v>62</v>
      </c>
      <c r="F296" s="64"/>
      <c r="G296" s="64">
        <f t="shared" si="178"/>
        <v>0</v>
      </c>
      <c r="H296" s="183">
        <v>358.25</v>
      </c>
      <c r="I296" s="184">
        <f t="shared" si="192"/>
        <v>0</v>
      </c>
      <c r="J296" s="351">
        <v>27618</v>
      </c>
      <c r="K296" s="68">
        <v>120</v>
      </c>
      <c r="L296" s="67">
        <v>81</v>
      </c>
      <c r="M296" s="99">
        <v>350</v>
      </c>
      <c r="N296" s="99">
        <f t="shared" si="179"/>
        <v>42000</v>
      </c>
      <c r="O296" s="98" t="s">
        <v>37</v>
      </c>
      <c r="P296" s="215"/>
      <c r="Q296" s="99">
        <f t="shared" si="180"/>
        <v>0</v>
      </c>
      <c r="R296" s="67">
        <v>725</v>
      </c>
      <c r="S296" s="99">
        <v>325</v>
      </c>
      <c r="T296" s="99">
        <f t="shared" si="181"/>
        <v>39000</v>
      </c>
      <c r="U296" s="98" t="s">
        <v>37</v>
      </c>
      <c r="V296" s="215"/>
      <c r="W296" s="99">
        <f t="shared" si="182"/>
        <v>0</v>
      </c>
      <c r="X296" s="98" t="s">
        <v>37</v>
      </c>
      <c r="Y296" s="215"/>
      <c r="Z296" s="99">
        <f t="shared" si="183"/>
        <v>0</v>
      </c>
      <c r="AA296" s="98" t="s">
        <v>37</v>
      </c>
      <c r="AB296" s="215"/>
      <c r="AC296" s="99">
        <f t="shared" si="184"/>
        <v>0</v>
      </c>
      <c r="AD296" s="98" t="s">
        <v>37</v>
      </c>
      <c r="AE296" s="215"/>
      <c r="AF296" s="99">
        <f t="shared" si="185"/>
        <v>0</v>
      </c>
      <c r="AG296" s="98" t="s">
        <v>37</v>
      </c>
      <c r="AH296" s="215"/>
      <c r="AI296" s="99">
        <f t="shared" si="186"/>
        <v>0</v>
      </c>
      <c r="AJ296" s="98" t="s">
        <v>37</v>
      </c>
      <c r="AK296" s="215"/>
      <c r="AL296" s="248">
        <f t="shared" si="187"/>
        <v>0</v>
      </c>
      <c r="AM296" s="73">
        <v>272</v>
      </c>
      <c r="AN296" s="74">
        <v>308</v>
      </c>
      <c r="AO296" s="75">
        <f t="shared" si="158"/>
        <v>36960</v>
      </c>
      <c r="AP296" s="73">
        <v>272</v>
      </c>
      <c r="AQ296" s="74">
        <v>450</v>
      </c>
      <c r="AR296" s="92" t="e">
        <f>AQ296*#REF!</f>
        <v>#REF!</v>
      </c>
      <c r="AS296" s="73">
        <v>272</v>
      </c>
      <c r="AT296" s="74">
        <v>300</v>
      </c>
      <c r="AU296" s="74" t="e">
        <f>AT296*#REF!</f>
        <v>#REF!</v>
      </c>
      <c r="AV296" s="73">
        <v>272</v>
      </c>
      <c r="AW296" s="246">
        <v>565.42999999999995</v>
      </c>
      <c r="AX296" s="75" t="e">
        <f>AW296*#REF!</f>
        <v>#REF!</v>
      </c>
      <c r="AY296" s="93"/>
      <c r="AZ296" s="77">
        <f t="shared" si="159"/>
        <v>300</v>
      </c>
      <c r="BA296" s="77">
        <f t="shared" si="193"/>
        <v>383.07166666666666</v>
      </c>
      <c r="BB296" s="77">
        <f t="shared" si="188"/>
        <v>337.5</v>
      </c>
      <c r="BC296" s="77">
        <f t="shared" si="189"/>
        <v>565.42999999999995</v>
      </c>
      <c r="BD296" s="88"/>
      <c r="BE296" s="79">
        <f t="shared" si="190"/>
        <v>36000</v>
      </c>
      <c r="BF296" s="80">
        <f t="shared" si="190"/>
        <v>45968.6</v>
      </c>
      <c r="BG296" s="81">
        <f t="shared" si="190"/>
        <v>40500</v>
      </c>
      <c r="BH296" s="342">
        <f t="shared" si="191"/>
        <v>358.25</v>
      </c>
      <c r="BI296" s="82"/>
    </row>
    <row r="297" spans="1:61" ht="84" x14ac:dyDescent="0.25">
      <c r="A297" s="137">
        <v>274</v>
      </c>
      <c r="B297" s="96" t="s">
        <v>728</v>
      </c>
      <c r="C297" s="84" t="s">
        <v>743</v>
      </c>
      <c r="D297" s="85" t="s">
        <v>744</v>
      </c>
      <c r="E297" s="86" t="s">
        <v>62</v>
      </c>
      <c r="F297" s="64"/>
      <c r="G297" s="64">
        <f t="shared" si="178"/>
        <v>0</v>
      </c>
      <c r="H297" s="183">
        <v>333.8</v>
      </c>
      <c r="I297" s="184">
        <f t="shared" si="192"/>
        <v>0</v>
      </c>
      <c r="J297" s="351">
        <v>27618</v>
      </c>
      <c r="K297" s="68">
        <v>215</v>
      </c>
      <c r="L297" s="67">
        <v>82</v>
      </c>
      <c r="M297" s="99">
        <v>300</v>
      </c>
      <c r="N297" s="99">
        <f t="shared" si="179"/>
        <v>64500</v>
      </c>
      <c r="O297" s="67">
        <v>74</v>
      </c>
      <c r="P297" s="99">
        <v>100</v>
      </c>
      <c r="Q297" s="99">
        <f t="shared" si="180"/>
        <v>21500</v>
      </c>
      <c r="R297" s="98" t="s">
        <v>37</v>
      </c>
      <c r="S297" s="215"/>
      <c r="T297" s="99">
        <f t="shared" si="181"/>
        <v>0</v>
      </c>
      <c r="U297" s="98" t="s">
        <v>37</v>
      </c>
      <c r="V297" s="215"/>
      <c r="W297" s="99">
        <f t="shared" si="182"/>
        <v>0</v>
      </c>
      <c r="X297" s="98" t="s">
        <v>37</v>
      </c>
      <c r="Y297" s="215"/>
      <c r="Z297" s="99">
        <f t="shared" si="183"/>
        <v>0</v>
      </c>
      <c r="AA297" s="98" t="s">
        <v>37</v>
      </c>
      <c r="AB297" s="215"/>
      <c r="AC297" s="99">
        <f t="shared" si="184"/>
        <v>0</v>
      </c>
      <c r="AD297" s="67">
        <v>8</v>
      </c>
      <c r="AE297" s="99">
        <v>334.27</v>
      </c>
      <c r="AF297" s="99">
        <f t="shared" si="185"/>
        <v>71868.05</v>
      </c>
      <c r="AG297" s="67">
        <v>132</v>
      </c>
      <c r="AH297" s="99">
        <v>140.36000000000001</v>
      </c>
      <c r="AI297" s="99">
        <f t="shared" si="186"/>
        <v>30177.4</v>
      </c>
      <c r="AJ297" s="67" t="s">
        <v>745</v>
      </c>
      <c r="AK297" s="99">
        <v>250</v>
      </c>
      <c r="AL297" s="248">
        <f t="shared" si="187"/>
        <v>53750</v>
      </c>
      <c r="AM297" s="73">
        <v>273</v>
      </c>
      <c r="AN297" s="74">
        <v>392</v>
      </c>
      <c r="AO297" s="75">
        <f t="shared" si="158"/>
        <v>84280</v>
      </c>
      <c r="AP297" s="73">
        <v>273</v>
      </c>
      <c r="AQ297" s="74">
        <v>600</v>
      </c>
      <c r="AR297" s="92" t="e">
        <f>AQ297*#REF!</f>
        <v>#REF!</v>
      </c>
      <c r="AS297" s="73">
        <v>273</v>
      </c>
      <c r="AT297" s="74">
        <v>320</v>
      </c>
      <c r="AU297" s="74" t="e">
        <f>AT297*#REF!</f>
        <v>#REF!</v>
      </c>
      <c r="AV297" s="73">
        <v>273</v>
      </c>
      <c r="AW297" s="246">
        <v>1583.2</v>
      </c>
      <c r="AX297" s="75" t="e">
        <f>AW297*#REF!</f>
        <v>#REF!</v>
      </c>
      <c r="AY297" s="93"/>
      <c r="AZ297" s="77">
        <f t="shared" si="159"/>
        <v>100</v>
      </c>
      <c r="BA297" s="77">
        <f t="shared" si="193"/>
        <v>446.64777777777778</v>
      </c>
      <c r="BB297" s="77">
        <f t="shared" si="188"/>
        <v>320</v>
      </c>
      <c r="BC297" s="77">
        <f t="shared" si="189"/>
        <v>1583.2</v>
      </c>
      <c r="BD297" s="88"/>
      <c r="BE297" s="79">
        <f t="shared" si="190"/>
        <v>21500</v>
      </c>
      <c r="BF297" s="80">
        <f t="shared" si="190"/>
        <v>96029.272222222222</v>
      </c>
      <c r="BG297" s="81">
        <f t="shared" si="190"/>
        <v>68800</v>
      </c>
      <c r="BH297" s="342">
        <f t="shared" si="191"/>
        <v>333.80428571428575</v>
      </c>
      <c r="BI297" s="82"/>
    </row>
    <row r="298" spans="1:61" ht="108" x14ac:dyDescent="0.25">
      <c r="A298" s="137">
        <v>275</v>
      </c>
      <c r="B298" s="96" t="s">
        <v>728</v>
      </c>
      <c r="C298" s="84" t="s">
        <v>746</v>
      </c>
      <c r="D298" s="85" t="s">
        <v>747</v>
      </c>
      <c r="E298" s="86" t="s">
        <v>62</v>
      </c>
      <c r="F298" s="64"/>
      <c r="G298" s="64">
        <f t="shared" si="178"/>
        <v>0</v>
      </c>
      <c r="H298" s="183">
        <v>260.08</v>
      </c>
      <c r="I298" s="184">
        <f t="shared" si="192"/>
        <v>0</v>
      </c>
      <c r="J298" s="351">
        <v>27618</v>
      </c>
      <c r="K298" s="68">
        <v>185</v>
      </c>
      <c r="L298" s="67">
        <v>83</v>
      </c>
      <c r="M298" s="99">
        <v>300</v>
      </c>
      <c r="N298" s="99">
        <f t="shared" si="179"/>
        <v>55500</v>
      </c>
      <c r="O298" s="67">
        <v>75</v>
      </c>
      <c r="P298" s="99">
        <v>70</v>
      </c>
      <c r="Q298" s="99">
        <f t="shared" si="180"/>
        <v>12950</v>
      </c>
      <c r="R298" s="67">
        <v>728</v>
      </c>
      <c r="S298" s="99">
        <v>250</v>
      </c>
      <c r="T298" s="99">
        <f t="shared" si="181"/>
        <v>46250</v>
      </c>
      <c r="U298" s="67" t="s">
        <v>748</v>
      </c>
      <c r="V298" s="99">
        <v>140</v>
      </c>
      <c r="W298" s="99">
        <f t="shared" si="182"/>
        <v>25900</v>
      </c>
      <c r="X298" s="98" t="s">
        <v>37</v>
      </c>
      <c r="Y298" s="215"/>
      <c r="Z298" s="99">
        <f t="shared" si="183"/>
        <v>0</v>
      </c>
      <c r="AA298" s="98" t="s">
        <v>37</v>
      </c>
      <c r="AB298" s="215"/>
      <c r="AC298" s="99">
        <f t="shared" si="184"/>
        <v>0</v>
      </c>
      <c r="AD298" s="67">
        <v>12</v>
      </c>
      <c r="AE298" s="99">
        <v>438.73</v>
      </c>
      <c r="AF298" s="99">
        <f t="shared" si="185"/>
        <v>81165.05</v>
      </c>
      <c r="AG298" s="67">
        <v>195</v>
      </c>
      <c r="AH298" s="99">
        <v>9.86</v>
      </c>
      <c r="AI298" s="99">
        <f t="shared" si="186"/>
        <v>1824.1</v>
      </c>
      <c r="AJ298" s="67" t="s">
        <v>749</v>
      </c>
      <c r="AK298" s="99">
        <v>190</v>
      </c>
      <c r="AL298" s="248">
        <f t="shared" si="187"/>
        <v>35150</v>
      </c>
      <c r="AM298" s="73">
        <v>274</v>
      </c>
      <c r="AN298" s="74">
        <v>252</v>
      </c>
      <c r="AO298" s="75">
        <f t="shared" si="158"/>
        <v>46620</v>
      </c>
      <c r="AP298" s="73">
        <v>274</v>
      </c>
      <c r="AQ298" s="74">
        <v>450</v>
      </c>
      <c r="AR298" s="92" t="e">
        <f>AQ298*#REF!</f>
        <v>#REF!</v>
      </c>
      <c r="AS298" s="73">
        <v>274</v>
      </c>
      <c r="AT298" s="74">
        <v>250</v>
      </c>
      <c r="AU298" s="74" t="e">
        <f>AT298*#REF!</f>
        <v>#REF!</v>
      </c>
      <c r="AV298" s="73">
        <v>274</v>
      </c>
      <c r="AW298" s="246">
        <v>726.98</v>
      </c>
      <c r="AX298" s="75" t="e">
        <f>AW298*#REF!</f>
        <v>#REF!</v>
      </c>
      <c r="AY298" s="93"/>
      <c r="AZ298" s="77">
        <f t="shared" si="159"/>
        <v>9.86</v>
      </c>
      <c r="BA298" s="77">
        <f t="shared" si="193"/>
        <v>279.77909090909094</v>
      </c>
      <c r="BB298" s="77">
        <f t="shared" si="188"/>
        <v>250</v>
      </c>
      <c r="BC298" s="77">
        <f t="shared" si="189"/>
        <v>726.98</v>
      </c>
      <c r="BD298" s="88"/>
      <c r="BE298" s="79">
        <f t="shared" si="190"/>
        <v>1824.1</v>
      </c>
      <c r="BF298" s="80">
        <f t="shared" si="190"/>
        <v>51759.131818181821</v>
      </c>
      <c r="BG298" s="81">
        <f t="shared" si="190"/>
        <v>46250</v>
      </c>
      <c r="BH298" s="342">
        <f t="shared" si="191"/>
        <v>260.08111111111111</v>
      </c>
      <c r="BI298" s="82"/>
    </row>
    <row r="299" spans="1:61" ht="36" x14ac:dyDescent="0.25">
      <c r="A299" s="137">
        <v>276</v>
      </c>
      <c r="B299" s="96" t="s">
        <v>728</v>
      </c>
      <c r="C299" s="97" t="s">
        <v>750</v>
      </c>
      <c r="D299" s="85" t="s">
        <v>751</v>
      </c>
      <c r="E299" s="86" t="s">
        <v>168</v>
      </c>
      <c r="F299" s="64"/>
      <c r="G299" s="64">
        <f t="shared" si="178"/>
        <v>0</v>
      </c>
      <c r="H299" s="183">
        <v>149.19</v>
      </c>
      <c r="I299" s="184">
        <f t="shared" si="192"/>
        <v>0</v>
      </c>
      <c r="J299" s="351">
        <v>12556</v>
      </c>
      <c r="K299" s="68">
        <v>200</v>
      </c>
      <c r="L299" s="67">
        <v>88</v>
      </c>
      <c r="M299" s="99">
        <v>110</v>
      </c>
      <c r="N299" s="99">
        <f t="shared" si="179"/>
        <v>22000</v>
      </c>
      <c r="O299" s="67">
        <v>76</v>
      </c>
      <c r="P299" s="99">
        <v>25</v>
      </c>
      <c r="Q299" s="99">
        <f t="shared" si="180"/>
        <v>5000</v>
      </c>
      <c r="R299" s="67">
        <v>695</v>
      </c>
      <c r="S299" s="99">
        <v>334.38</v>
      </c>
      <c r="T299" s="99">
        <f t="shared" si="181"/>
        <v>66876</v>
      </c>
      <c r="U299" s="67" t="s">
        <v>752</v>
      </c>
      <c r="V299" s="99">
        <v>20</v>
      </c>
      <c r="W299" s="99">
        <f t="shared" si="182"/>
        <v>4000</v>
      </c>
      <c r="X299" s="98" t="s">
        <v>37</v>
      </c>
      <c r="Y299" s="215"/>
      <c r="Z299" s="99">
        <f t="shared" si="183"/>
        <v>0</v>
      </c>
      <c r="AA299" s="98" t="s">
        <v>37</v>
      </c>
      <c r="AB299" s="215"/>
      <c r="AC299" s="99">
        <f t="shared" si="184"/>
        <v>0</v>
      </c>
      <c r="AD299" s="98" t="s">
        <v>37</v>
      </c>
      <c r="AE299" s="215"/>
      <c r="AF299" s="99">
        <f t="shared" si="185"/>
        <v>0</v>
      </c>
      <c r="AG299" s="67">
        <v>194</v>
      </c>
      <c r="AH299" s="99">
        <v>30.74</v>
      </c>
      <c r="AI299" s="99">
        <f t="shared" si="186"/>
        <v>6148</v>
      </c>
      <c r="AJ299" s="67" t="s">
        <v>354</v>
      </c>
      <c r="AK299" s="99">
        <v>20</v>
      </c>
      <c r="AL299" s="248">
        <f t="shared" si="187"/>
        <v>4000</v>
      </c>
      <c r="AM299" s="73">
        <v>275</v>
      </c>
      <c r="AN299" s="74">
        <v>168</v>
      </c>
      <c r="AO299" s="75">
        <f t="shared" si="158"/>
        <v>33600</v>
      </c>
      <c r="AP299" s="73">
        <v>275</v>
      </c>
      <c r="AQ299" s="74">
        <v>400</v>
      </c>
      <c r="AR299" s="92" t="e">
        <f>AQ299*#REF!</f>
        <v>#REF!</v>
      </c>
      <c r="AS299" s="73">
        <v>275</v>
      </c>
      <c r="AT299" s="74">
        <v>150</v>
      </c>
      <c r="AU299" s="74" t="e">
        <f>AT299*#REF!</f>
        <v>#REF!</v>
      </c>
      <c r="AV299" s="73">
        <v>275</v>
      </c>
      <c r="AW299" s="246">
        <v>355.41</v>
      </c>
      <c r="AX299" s="75" t="e">
        <f>AW299*#REF!</f>
        <v>#REF!</v>
      </c>
      <c r="AY299" s="93"/>
      <c r="AZ299" s="77">
        <f t="shared" si="159"/>
        <v>20</v>
      </c>
      <c r="BA299" s="77">
        <f t="shared" si="193"/>
        <v>161.35300000000001</v>
      </c>
      <c r="BB299" s="77">
        <f t="shared" si="188"/>
        <v>130</v>
      </c>
      <c r="BC299" s="77">
        <f t="shared" si="189"/>
        <v>400</v>
      </c>
      <c r="BD299" s="88"/>
      <c r="BE299" s="79">
        <f t="shared" si="190"/>
        <v>4000</v>
      </c>
      <c r="BF299" s="80">
        <f t="shared" si="190"/>
        <v>32270.600000000002</v>
      </c>
      <c r="BG299" s="81">
        <f t="shared" si="190"/>
        <v>26000</v>
      </c>
      <c r="BH299" s="342">
        <f t="shared" si="191"/>
        <v>149.19125</v>
      </c>
      <c r="BI299" s="82"/>
    </row>
    <row r="300" spans="1:61" ht="60" x14ac:dyDescent="0.25">
      <c r="A300" s="137">
        <v>277</v>
      </c>
      <c r="B300" s="83" t="s">
        <v>728</v>
      </c>
      <c r="C300" s="84" t="s">
        <v>753</v>
      </c>
      <c r="D300" s="85" t="s">
        <v>754</v>
      </c>
      <c r="E300" s="86" t="s">
        <v>62</v>
      </c>
      <c r="F300" s="64"/>
      <c r="G300" s="64">
        <f t="shared" si="178"/>
        <v>0</v>
      </c>
      <c r="H300" s="183">
        <v>121.88</v>
      </c>
      <c r="I300" s="184">
        <f t="shared" si="192"/>
        <v>0</v>
      </c>
      <c r="J300" s="351">
        <v>22233</v>
      </c>
      <c r="K300" s="68">
        <v>100</v>
      </c>
      <c r="L300" s="67">
        <v>91</v>
      </c>
      <c r="M300" s="99">
        <v>170</v>
      </c>
      <c r="N300" s="99">
        <f t="shared" si="179"/>
        <v>17000</v>
      </c>
      <c r="O300" s="67">
        <v>79</v>
      </c>
      <c r="P300" s="99">
        <v>15</v>
      </c>
      <c r="Q300" s="99">
        <f t="shared" si="180"/>
        <v>1500</v>
      </c>
      <c r="R300" s="67">
        <v>724</v>
      </c>
      <c r="S300" s="99">
        <v>91.55</v>
      </c>
      <c r="T300" s="99">
        <f t="shared" si="181"/>
        <v>9155</v>
      </c>
      <c r="U300" s="98" t="s">
        <v>37</v>
      </c>
      <c r="V300" s="215"/>
      <c r="W300" s="99">
        <f t="shared" si="182"/>
        <v>0</v>
      </c>
      <c r="X300" s="67">
        <v>54</v>
      </c>
      <c r="Y300" s="99">
        <v>90</v>
      </c>
      <c r="Z300" s="99">
        <f t="shared" si="183"/>
        <v>9000</v>
      </c>
      <c r="AA300" s="67">
        <v>68</v>
      </c>
      <c r="AB300" s="99">
        <v>76.47</v>
      </c>
      <c r="AC300" s="99">
        <f t="shared" si="184"/>
        <v>7647</v>
      </c>
      <c r="AD300" s="98" t="s">
        <v>37</v>
      </c>
      <c r="AE300" s="215"/>
      <c r="AF300" s="99">
        <f t="shared" si="185"/>
        <v>0</v>
      </c>
      <c r="AG300" s="98" t="s">
        <v>37</v>
      </c>
      <c r="AH300" s="215"/>
      <c r="AI300" s="99">
        <f t="shared" si="186"/>
        <v>0</v>
      </c>
      <c r="AJ300" s="67" t="s">
        <v>299</v>
      </c>
      <c r="AK300" s="99">
        <v>25</v>
      </c>
      <c r="AL300" s="248">
        <f t="shared" si="187"/>
        <v>2500</v>
      </c>
      <c r="AM300" s="73">
        <v>276</v>
      </c>
      <c r="AN300" s="74">
        <v>112</v>
      </c>
      <c r="AO300" s="75">
        <f t="shared" si="158"/>
        <v>11200</v>
      </c>
      <c r="AP300" s="73">
        <v>276</v>
      </c>
      <c r="AQ300" s="74">
        <v>300</v>
      </c>
      <c r="AR300" s="92" t="e">
        <f>AQ300*#REF!</f>
        <v>#REF!</v>
      </c>
      <c r="AS300" s="73">
        <v>276</v>
      </c>
      <c r="AT300" s="74">
        <v>110</v>
      </c>
      <c r="AU300" s="74" t="e">
        <f>AT300*#REF!</f>
        <v>#REF!</v>
      </c>
      <c r="AV300" s="73">
        <v>276</v>
      </c>
      <c r="AW300" s="246">
        <v>807.75</v>
      </c>
      <c r="AX300" s="75" t="e">
        <f>AW300*#REF!</f>
        <v>#REF!</v>
      </c>
      <c r="AY300" s="93"/>
      <c r="AZ300" s="77">
        <f t="shared" si="159"/>
        <v>15</v>
      </c>
      <c r="BA300" s="77">
        <f t="shared" si="193"/>
        <v>179.77699999999999</v>
      </c>
      <c r="BB300" s="77">
        <f t="shared" si="188"/>
        <v>100.77500000000001</v>
      </c>
      <c r="BC300" s="77">
        <f t="shared" si="189"/>
        <v>807.75</v>
      </c>
      <c r="BD300" s="88"/>
      <c r="BE300" s="79">
        <f t="shared" si="190"/>
        <v>1500</v>
      </c>
      <c r="BF300" s="80">
        <f t="shared" si="190"/>
        <v>17977.699999999997</v>
      </c>
      <c r="BG300" s="81">
        <f t="shared" si="190"/>
        <v>10077.5</v>
      </c>
      <c r="BH300" s="342">
        <f t="shared" si="191"/>
        <v>121.8775</v>
      </c>
      <c r="BI300" s="82"/>
    </row>
    <row r="301" spans="1:61" ht="60" x14ac:dyDescent="0.25">
      <c r="A301" s="137">
        <v>278</v>
      </c>
      <c r="B301" s="96" t="s">
        <v>728</v>
      </c>
      <c r="C301" s="97" t="s">
        <v>755</v>
      </c>
      <c r="D301" s="85" t="s">
        <v>756</v>
      </c>
      <c r="E301" s="86" t="s">
        <v>62</v>
      </c>
      <c r="F301" s="64"/>
      <c r="G301" s="64">
        <f t="shared" si="178"/>
        <v>0</v>
      </c>
      <c r="H301" s="183">
        <v>2169.31</v>
      </c>
      <c r="I301" s="184">
        <f t="shared" si="192"/>
        <v>0</v>
      </c>
      <c r="J301" s="351">
        <v>14958</v>
      </c>
      <c r="K301" s="68">
        <v>360</v>
      </c>
      <c r="L301" s="98" t="s">
        <v>37</v>
      </c>
      <c r="M301" s="215"/>
      <c r="N301" s="99">
        <f t="shared" si="179"/>
        <v>0</v>
      </c>
      <c r="O301" s="98" t="s">
        <v>37</v>
      </c>
      <c r="P301" s="215"/>
      <c r="Q301" s="99">
        <f t="shared" si="180"/>
        <v>0</v>
      </c>
      <c r="R301" s="98" t="s">
        <v>37</v>
      </c>
      <c r="S301" s="215"/>
      <c r="T301" s="99">
        <f t="shared" si="181"/>
        <v>0</v>
      </c>
      <c r="U301" s="98" t="s">
        <v>37</v>
      </c>
      <c r="V301" s="215"/>
      <c r="W301" s="99">
        <f t="shared" si="182"/>
        <v>0</v>
      </c>
      <c r="X301" s="98" t="s">
        <v>37</v>
      </c>
      <c r="Y301" s="215"/>
      <c r="Z301" s="99">
        <f t="shared" si="183"/>
        <v>0</v>
      </c>
      <c r="AA301" s="98" t="s">
        <v>37</v>
      </c>
      <c r="AB301" s="215"/>
      <c r="AC301" s="99">
        <f t="shared" si="184"/>
        <v>0</v>
      </c>
      <c r="AD301" s="98" t="s">
        <v>37</v>
      </c>
      <c r="AE301" s="215"/>
      <c r="AF301" s="99">
        <f t="shared" si="185"/>
        <v>0</v>
      </c>
      <c r="AG301" s="98" t="s">
        <v>37</v>
      </c>
      <c r="AH301" s="215"/>
      <c r="AI301" s="99">
        <f t="shared" si="186"/>
        <v>0</v>
      </c>
      <c r="AJ301" s="98" t="s">
        <v>37</v>
      </c>
      <c r="AK301" s="215"/>
      <c r="AL301" s="248">
        <f t="shared" si="187"/>
        <v>0</v>
      </c>
      <c r="AM301" s="73">
        <v>277</v>
      </c>
      <c r="AN301" s="74">
        <v>1190</v>
      </c>
      <c r="AO301" s="75">
        <f t="shared" si="158"/>
        <v>428400</v>
      </c>
      <c r="AP301" s="73">
        <v>277</v>
      </c>
      <c r="AQ301" s="74">
        <v>20000</v>
      </c>
      <c r="AR301" s="92" t="e">
        <f>AQ301*#REF!</f>
        <v>#REF!</v>
      </c>
      <c r="AS301" s="73">
        <v>277</v>
      </c>
      <c r="AT301" s="74">
        <v>2400</v>
      </c>
      <c r="AU301" s="74" t="e">
        <f>AT301*#REF!</f>
        <v>#REF!</v>
      </c>
      <c r="AV301" s="73">
        <v>277</v>
      </c>
      <c r="AW301" s="246">
        <v>1938.61</v>
      </c>
      <c r="AX301" s="75" t="e">
        <f>AW301*#REF!</f>
        <v>#REF!</v>
      </c>
      <c r="AY301" s="93"/>
      <c r="AZ301" s="77">
        <f t="shared" si="159"/>
        <v>1190</v>
      </c>
      <c r="BA301" s="77">
        <f t="shared" si="193"/>
        <v>6382.1525000000001</v>
      </c>
      <c r="BB301" s="77">
        <f t="shared" si="188"/>
        <v>2169.3049999999998</v>
      </c>
      <c r="BC301" s="77">
        <f t="shared" si="189"/>
        <v>20000</v>
      </c>
      <c r="BD301" s="88"/>
      <c r="BE301" s="79">
        <f t="shared" si="190"/>
        <v>428400</v>
      </c>
      <c r="BF301" s="80">
        <f t="shared" si="190"/>
        <v>2297574.9</v>
      </c>
      <c r="BG301" s="81">
        <f t="shared" si="190"/>
        <v>780949.79999999993</v>
      </c>
      <c r="BH301" s="342">
        <f t="shared" si="191"/>
        <v>2169.3050000000003</v>
      </c>
      <c r="BI301" s="82"/>
    </row>
    <row r="302" spans="1:61" ht="60" x14ac:dyDescent="0.25">
      <c r="A302" s="137">
        <v>279</v>
      </c>
      <c r="B302" s="96" t="s">
        <v>728</v>
      </c>
      <c r="C302" s="97" t="s">
        <v>757</v>
      </c>
      <c r="D302" s="85" t="s">
        <v>758</v>
      </c>
      <c r="E302" s="86" t="s">
        <v>62</v>
      </c>
      <c r="F302" s="64"/>
      <c r="G302" s="64">
        <f t="shared" si="178"/>
        <v>0</v>
      </c>
      <c r="H302" s="183">
        <v>3131.37</v>
      </c>
      <c r="I302" s="184">
        <f t="shared" si="192"/>
        <v>0</v>
      </c>
      <c r="J302" s="351">
        <v>14958</v>
      </c>
      <c r="K302" s="68">
        <v>240</v>
      </c>
      <c r="L302" s="98" t="s">
        <v>37</v>
      </c>
      <c r="M302" s="215"/>
      <c r="N302" s="99">
        <f t="shared" si="179"/>
        <v>0</v>
      </c>
      <c r="O302" s="98" t="s">
        <v>37</v>
      </c>
      <c r="P302" s="215"/>
      <c r="Q302" s="99">
        <f t="shared" si="180"/>
        <v>0</v>
      </c>
      <c r="R302" s="98" t="s">
        <v>37</v>
      </c>
      <c r="S302" s="215"/>
      <c r="T302" s="99">
        <f t="shared" si="181"/>
        <v>0</v>
      </c>
      <c r="U302" s="67" t="s">
        <v>355</v>
      </c>
      <c r="V302" s="99">
        <v>500</v>
      </c>
      <c r="W302" s="99">
        <f t="shared" si="182"/>
        <v>120000</v>
      </c>
      <c r="X302" s="98" t="s">
        <v>37</v>
      </c>
      <c r="Y302" s="215"/>
      <c r="Z302" s="99">
        <f t="shared" si="183"/>
        <v>0</v>
      </c>
      <c r="AA302" s="98" t="s">
        <v>37</v>
      </c>
      <c r="AB302" s="215"/>
      <c r="AC302" s="99">
        <f t="shared" si="184"/>
        <v>0</v>
      </c>
      <c r="AD302" s="98" t="s">
        <v>37</v>
      </c>
      <c r="AE302" s="215"/>
      <c r="AF302" s="99">
        <f t="shared" si="185"/>
        <v>0</v>
      </c>
      <c r="AG302" s="98" t="s">
        <v>37</v>
      </c>
      <c r="AH302" s="215"/>
      <c r="AI302" s="99">
        <f t="shared" si="186"/>
        <v>0</v>
      </c>
      <c r="AJ302" s="98" t="s">
        <v>37</v>
      </c>
      <c r="AK302" s="215"/>
      <c r="AL302" s="248">
        <f t="shared" si="187"/>
        <v>0</v>
      </c>
      <c r="AM302" s="73">
        <v>278</v>
      </c>
      <c r="AN302" s="74">
        <v>2240</v>
      </c>
      <c r="AO302" s="75">
        <f t="shared" si="158"/>
        <v>537600</v>
      </c>
      <c r="AP302" s="73">
        <v>278</v>
      </c>
      <c r="AQ302" s="74">
        <v>20000</v>
      </c>
      <c r="AR302" s="92" t="e">
        <f>AQ302*#REF!</f>
        <v>#REF!</v>
      </c>
      <c r="AS302" s="73">
        <v>278</v>
      </c>
      <c r="AT302" s="74">
        <v>3600</v>
      </c>
      <c r="AU302" s="74" t="e">
        <f>AT302*#REF!</f>
        <v>#REF!</v>
      </c>
      <c r="AV302" s="73">
        <v>278</v>
      </c>
      <c r="AW302" s="246">
        <v>3554.12</v>
      </c>
      <c r="AX302" s="75" t="e">
        <f>AW302*#REF!</f>
        <v>#REF!</v>
      </c>
      <c r="AY302" s="93"/>
      <c r="AZ302" s="77">
        <f t="shared" si="159"/>
        <v>500</v>
      </c>
      <c r="BA302" s="77">
        <f t="shared" si="193"/>
        <v>5978.8239999999996</v>
      </c>
      <c r="BB302" s="77">
        <f t="shared" si="188"/>
        <v>3554.12</v>
      </c>
      <c r="BC302" s="77">
        <f t="shared" si="189"/>
        <v>20000</v>
      </c>
      <c r="BD302" s="88"/>
      <c r="BE302" s="79">
        <f t="shared" si="190"/>
        <v>120000</v>
      </c>
      <c r="BF302" s="80">
        <f t="shared" si="190"/>
        <v>1434917.76</v>
      </c>
      <c r="BG302" s="81">
        <f t="shared" si="190"/>
        <v>852988.79999999993</v>
      </c>
      <c r="BH302" s="342">
        <f t="shared" si="191"/>
        <v>3131.373333333333</v>
      </c>
      <c r="BI302" s="82"/>
    </row>
    <row r="303" spans="1:61" ht="60" x14ac:dyDescent="0.25">
      <c r="A303" s="137">
        <v>280</v>
      </c>
      <c r="B303" s="96" t="s">
        <v>728</v>
      </c>
      <c r="C303" s="97" t="s">
        <v>759</v>
      </c>
      <c r="D303" s="85" t="s">
        <v>760</v>
      </c>
      <c r="E303" s="86" t="s">
        <v>62</v>
      </c>
      <c r="F303" s="64"/>
      <c r="G303" s="64">
        <f t="shared" si="178"/>
        <v>0</v>
      </c>
      <c r="H303" s="183">
        <v>5577.14</v>
      </c>
      <c r="I303" s="184">
        <f t="shared" si="192"/>
        <v>0</v>
      </c>
      <c r="J303" s="351">
        <v>14958</v>
      </c>
      <c r="K303" s="68">
        <v>120</v>
      </c>
      <c r="L303" s="98" t="s">
        <v>37</v>
      </c>
      <c r="M303" s="215"/>
      <c r="N303" s="99">
        <f t="shared" si="179"/>
        <v>0</v>
      </c>
      <c r="O303" s="98" t="s">
        <v>37</v>
      </c>
      <c r="P303" s="215"/>
      <c r="Q303" s="99">
        <f t="shared" si="180"/>
        <v>0</v>
      </c>
      <c r="R303" s="98" t="s">
        <v>37</v>
      </c>
      <c r="S303" s="215"/>
      <c r="T303" s="99">
        <f t="shared" si="181"/>
        <v>0</v>
      </c>
      <c r="U303" s="98" t="s">
        <v>37</v>
      </c>
      <c r="V303" s="215"/>
      <c r="W303" s="99">
        <f t="shared" si="182"/>
        <v>0</v>
      </c>
      <c r="X303" s="98" t="s">
        <v>37</v>
      </c>
      <c r="Y303" s="215"/>
      <c r="Z303" s="99">
        <f t="shared" si="183"/>
        <v>0</v>
      </c>
      <c r="AA303" s="98" t="s">
        <v>37</v>
      </c>
      <c r="AB303" s="215"/>
      <c r="AC303" s="99">
        <f t="shared" si="184"/>
        <v>0</v>
      </c>
      <c r="AD303" s="98" t="s">
        <v>37</v>
      </c>
      <c r="AE303" s="215"/>
      <c r="AF303" s="99">
        <f t="shared" si="185"/>
        <v>0</v>
      </c>
      <c r="AG303" s="98" t="s">
        <v>37</v>
      </c>
      <c r="AH303" s="215"/>
      <c r="AI303" s="99">
        <f t="shared" si="186"/>
        <v>0</v>
      </c>
      <c r="AJ303" s="98" t="s">
        <v>37</v>
      </c>
      <c r="AK303" s="215"/>
      <c r="AL303" s="248">
        <f t="shared" si="187"/>
        <v>0</v>
      </c>
      <c r="AM303" s="73">
        <v>279</v>
      </c>
      <c r="AN303" s="74">
        <v>4900</v>
      </c>
      <c r="AO303" s="75">
        <f t="shared" si="158"/>
        <v>588000</v>
      </c>
      <c r="AP303" s="73">
        <v>279</v>
      </c>
      <c r="AQ303" s="74">
        <v>20000</v>
      </c>
      <c r="AR303" s="92" t="e">
        <f>AQ303*#REF!</f>
        <v>#REF!</v>
      </c>
      <c r="AS303" s="73">
        <v>279</v>
      </c>
      <c r="AT303" s="74">
        <v>5500</v>
      </c>
      <c r="AU303" s="74" t="e">
        <f>AT303*#REF!</f>
        <v>#REF!</v>
      </c>
      <c r="AV303" s="73">
        <v>279</v>
      </c>
      <c r="AW303" s="246">
        <v>5654.28</v>
      </c>
      <c r="AX303" s="75" t="e">
        <f>AW303*#REF!</f>
        <v>#REF!</v>
      </c>
      <c r="AY303" s="93"/>
      <c r="AZ303" s="77">
        <f t="shared" si="159"/>
        <v>4900</v>
      </c>
      <c r="BA303" s="77">
        <f t="shared" si="193"/>
        <v>9013.57</v>
      </c>
      <c r="BB303" s="77">
        <f t="shared" si="188"/>
        <v>5577.1399999999994</v>
      </c>
      <c r="BC303" s="77">
        <f t="shared" si="189"/>
        <v>20000</v>
      </c>
      <c r="BD303" s="88"/>
      <c r="BE303" s="79">
        <f t="shared" si="190"/>
        <v>588000</v>
      </c>
      <c r="BF303" s="80">
        <f t="shared" si="190"/>
        <v>1081628.3999999999</v>
      </c>
      <c r="BG303" s="81">
        <f t="shared" si="190"/>
        <v>669256.79999999993</v>
      </c>
      <c r="BH303" s="342">
        <f t="shared" si="191"/>
        <v>5577.1399999999994</v>
      </c>
      <c r="BI303" s="82"/>
    </row>
    <row r="304" spans="1:61" ht="60" x14ac:dyDescent="0.25">
      <c r="A304" s="137">
        <v>281</v>
      </c>
      <c r="B304" s="96" t="s">
        <v>728</v>
      </c>
      <c r="C304" s="97" t="s">
        <v>761</v>
      </c>
      <c r="D304" s="85" t="s">
        <v>762</v>
      </c>
      <c r="E304" s="86" t="s">
        <v>62</v>
      </c>
      <c r="F304" s="64"/>
      <c r="G304" s="64">
        <f t="shared" si="178"/>
        <v>0</v>
      </c>
      <c r="H304" s="183">
        <v>1719.31</v>
      </c>
      <c r="I304" s="184">
        <f t="shared" si="192"/>
        <v>0</v>
      </c>
      <c r="J304" s="351">
        <v>14958</v>
      </c>
      <c r="K304" s="68">
        <v>300</v>
      </c>
      <c r="L304" s="98" t="s">
        <v>37</v>
      </c>
      <c r="M304" s="215"/>
      <c r="N304" s="99">
        <f t="shared" si="179"/>
        <v>0</v>
      </c>
      <c r="O304" s="98" t="s">
        <v>37</v>
      </c>
      <c r="P304" s="215"/>
      <c r="Q304" s="99">
        <f t="shared" si="180"/>
        <v>0</v>
      </c>
      <c r="R304" s="98" t="s">
        <v>37</v>
      </c>
      <c r="S304" s="215"/>
      <c r="T304" s="99">
        <f t="shared" si="181"/>
        <v>0</v>
      </c>
      <c r="U304" s="98" t="s">
        <v>37</v>
      </c>
      <c r="V304" s="215"/>
      <c r="W304" s="99">
        <f t="shared" si="182"/>
        <v>0</v>
      </c>
      <c r="X304" s="98" t="s">
        <v>37</v>
      </c>
      <c r="Y304" s="215"/>
      <c r="Z304" s="99">
        <f t="shared" si="183"/>
        <v>0</v>
      </c>
      <c r="AA304" s="98" t="s">
        <v>37</v>
      </c>
      <c r="AB304" s="215"/>
      <c r="AC304" s="99">
        <f t="shared" si="184"/>
        <v>0</v>
      </c>
      <c r="AD304" s="98" t="s">
        <v>37</v>
      </c>
      <c r="AE304" s="215"/>
      <c r="AF304" s="99">
        <f t="shared" si="185"/>
        <v>0</v>
      </c>
      <c r="AG304" s="98" t="s">
        <v>37</v>
      </c>
      <c r="AH304" s="215"/>
      <c r="AI304" s="99">
        <f t="shared" si="186"/>
        <v>0</v>
      </c>
      <c r="AJ304" s="98" t="s">
        <v>37</v>
      </c>
      <c r="AK304" s="215"/>
      <c r="AL304" s="248">
        <f t="shared" si="187"/>
        <v>0</v>
      </c>
      <c r="AM304" s="73">
        <v>280</v>
      </c>
      <c r="AN304" s="74">
        <v>1330</v>
      </c>
      <c r="AO304" s="75">
        <f t="shared" si="158"/>
        <v>399000</v>
      </c>
      <c r="AP304" s="73">
        <v>280</v>
      </c>
      <c r="AQ304" s="74">
        <v>12000</v>
      </c>
      <c r="AR304" s="92" t="e">
        <f>AQ304*#REF!</f>
        <v>#REF!</v>
      </c>
      <c r="AS304" s="73">
        <v>280</v>
      </c>
      <c r="AT304" s="74">
        <v>1500</v>
      </c>
      <c r="AU304" s="74" t="e">
        <f>AT304*#REF!</f>
        <v>#REF!</v>
      </c>
      <c r="AV304" s="73">
        <v>280</v>
      </c>
      <c r="AW304" s="246">
        <v>1938.61</v>
      </c>
      <c r="AX304" s="75" t="e">
        <f>AW304*#REF!</f>
        <v>#REF!</v>
      </c>
      <c r="AY304" s="93"/>
      <c r="AZ304" s="77">
        <f t="shared" si="159"/>
        <v>1330</v>
      </c>
      <c r="BA304" s="77">
        <f t="shared" si="193"/>
        <v>4192.1525000000001</v>
      </c>
      <c r="BB304" s="77">
        <f t="shared" si="188"/>
        <v>1719.3049999999998</v>
      </c>
      <c r="BC304" s="77">
        <f t="shared" si="189"/>
        <v>12000</v>
      </c>
      <c r="BD304" s="88"/>
      <c r="BE304" s="79">
        <f t="shared" si="190"/>
        <v>399000</v>
      </c>
      <c r="BF304" s="80">
        <f t="shared" si="190"/>
        <v>1257645.75</v>
      </c>
      <c r="BG304" s="81">
        <f t="shared" si="190"/>
        <v>515791.49999999994</v>
      </c>
      <c r="BH304" s="342">
        <f t="shared" si="191"/>
        <v>1719.3050000000003</v>
      </c>
      <c r="BI304" s="82"/>
    </row>
    <row r="305" spans="1:61" ht="60" x14ac:dyDescent="0.25">
      <c r="A305" s="137">
        <v>282</v>
      </c>
      <c r="B305" s="96" t="s">
        <v>728</v>
      </c>
      <c r="C305" s="97" t="s">
        <v>763</v>
      </c>
      <c r="D305" s="85" t="s">
        <v>764</v>
      </c>
      <c r="E305" s="86" t="s">
        <v>62</v>
      </c>
      <c r="F305" s="64"/>
      <c r="G305" s="64">
        <f t="shared" si="178"/>
        <v>0</v>
      </c>
      <c r="H305" s="183">
        <v>3037.06</v>
      </c>
      <c r="I305" s="184">
        <f t="shared" si="192"/>
        <v>0</v>
      </c>
      <c r="J305" s="351">
        <v>14958</v>
      </c>
      <c r="K305" s="68">
        <v>200</v>
      </c>
      <c r="L305" s="98" t="s">
        <v>37</v>
      </c>
      <c r="M305" s="215"/>
      <c r="N305" s="99">
        <f t="shared" si="179"/>
        <v>0</v>
      </c>
      <c r="O305" s="98" t="s">
        <v>37</v>
      </c>
      <c r="P305" s="215"/>
      <c r="Q305" s="99">
        <f t="shared" si="180"/>
        <v>0</v>
      </c>
      <c r="R305" s="98" t="s">
        <v>37</v>
      </c>
      <c r="S305" s="215"/>
      <c r="T305" s="99">
        <f t="shared" si="181"/>
        <v>0</v>
      </c>
      <c r="U305" s="98" t="s">
        <v>37</v>
      </c>
      <c r="V305" s="215"/>
      <c r="W305" s="99">
        <f t="shared" si="182"/>
        <v>0</v>
      </c>
      <c r="X305" s="98" t="s">
        <v>37</v>
      </c>
      <c r="Y305" s="215"/>
      <c r="Z305" s="99">
        <f t="shared" si="183"/>
        <v>0</v>
      </c>
      <c r="AA305" s="98" t="s">
        <v>37</v>
      </c>
      <c r="AB305" s="215"/>
      <c r="AC305" s="99">
        <f t="shared" si="184"/>
        <v>0</v>
      </c>
      <c r="AD305" s="98" t="s">
        <v>37</v>
      </c>
      <c r="AE305" s="215"/>
      <c r="AF305" s="99">
        <f t="shared" si="185"/>
        <v>0</v>
      </c>
      <c r="AG305" s="98" t="s">
        <v>37</v>
      </c>
      <c r="AH305" s="215"/>
      <c r="AI305" s="99">
        <f t="shared" si="186"/>
        <v>0</v>
      </c>
      <c r="AJ305" s="98" t="s">
        <v>37</v>
      </c>
      <c r="AK305" s="215"/>
      <c r="AL305" s="248">
        <f t="shared" si="187"/>
        <v>0</v>
      </c>
      <c r="AM305" s="73">
        <v>281</v>
      </c>
      <c r="AN305" s="74">
        <v>2520</v>
      </c>
      <c r="AO305" s="75">
        <f t="shared" si="158"/>
        <v>504000</v>
      </c>
      <c r="AP305" s="73">
        <v>281</v>
      </c>
      <c r="AQ305" s="74">
        <v>14000</v>
      </c>
      <c r="AR305" s="92" t="e">
        <f>AQ305*#REF!</f>
        <v>#REF!</v>
      </c>
      <c r="AS305" s="73">
        <v>281</v>
      </c>
      <c r="AT305" s="74">
        <v>2500</v>
      </c>
      <c r="AU305" s="74" t="e">
        <f>AT305*#REF!</f>
        <v>#REF!</v>
      </c>
      <c r="AV305" s="73">
        <v>281</v>
      </c>
      <c r="AW305" s="246">
        <v>3554.12</v>
      </c>
      <c r="AX305" s="75" t="e">
        <f>AW305*#REF!</f>
        <v>#REF!</v>
      </c>
      <c r="AY305" s="93"/>
      <c r="AZ305" s="77">
        <f t="shared" si="159"/>
        <v>2500</v>
      </c>
      <c r="BA305" s="77">
        <f t="shared" si="193"/>
        <v>5643.53</v>
      </c>
      <c r="BB305" s="77">
        <f t="shared" si="188"/>
        <v>3037.06</v>
      </c>
      <c r="BC305" s="77">
        <f t="shared" si="189"/>
        <v>14000</v>
      </c>
      <c r="BD305" s="88"/>
      <c r="BE305" s="79">
        <f t="shared" si="190"/>
        <v>500000</v>
      </c>
      <c r="BF305" s="80">
        <f t="shared" si="190"/>
        <v>1128706</v>
      </c>
      <c r="BG305" s="81">
        <f t="shared" si="190"/>
        <v>607412</v>
      </c>
      <c r="BH305" s="342">
        <f t="shared" si="191"/>
        <v>3037.0599999999995</v>
      </c>
      <c r="BI305" s="82"/>
    </row>
    <row r="306" spans="1:61" ht="72" x14ac:dyDescent="0.25">
      <c r="A306" s="137">
        <v>283</v>
      </c>
      <c r="B306" s="96" t="s">
        <v>728</v>
      </c>
      <c r="C306" s="97" t="s">
        <v>765</v>
      </c>
      <c r="D306" s="85" t="s">
        <v>766</v>
      </c>
      <c r="E306" s="86" t="s">
        <v>62</v>
      </c>
      <c r="F306" s="64"/>
      <c r="G306" s="64">
        <f t="shared" si="178"/>
        <v>0</v>
      </c>
      <c r="H306" s="183">
        <v>5502.14</v>
      </c>
      <c r="I306" s="184">
        <f t="shared" si="192"/>
        <v>0</v>
      </c>
      <c r="J306" s="351">
        <v>14958</v>
      </c>
      <c r="K306" s="68">
        <v>100</v>
      </c>
      <c r="L306" s="98" t="s">
        <v>37</v>
      </c>
      <c r="M306" s="215"/>
      <c r="N306" s="99">
        <f t="shared" si="179"/>
        <v>0</v>
      </c>
      <c r="O306" s="98" t="s">
        <v>37</v>
      </c>
      <c r="P306" s="215"/>
      <c r="Q306" s="99">
        <f t="shared" si="180"/>
        <v>0</v>
      </c>
      <c r="R306" s="98" t="s">
        <v>37</v>
      </c>
      <c r="S306" s="215"/>
      <c r="T306" s="99">
        <f t="shared" si="181"/>
        <v>0</v>
      </c>
      <c r="U306" s="98" t="s">
        <v>37</v>
      </c>
      <c r="V306" s="215"/>
      <c r="W306" s="99">
        <f t="shared" si="182"/>
        <v>0</v>
      </c>
      <c r="X306" s="98" t="s">
        <v>37</v>
      </c>
      <c r="Y306" s="215"/>
      <c r="Z306" s="99">
        <f t="shared" si="183"/>
        <v>0</v>
      </c>
      <c r="AA306" s="98" t="s">
        <v>37</v>
      </c>
      <c r="AB306" s="215"/>
      <c r="AC306" s="99">
        <f t="shared" si="184"/>
        <v>0</v>
      </c>
      <c r="AD306" s="98" t="s">
        <v>37</v>
      </c>
      <c r="AE306" s="215"/>
      <c r="AF306" s="99">
        <f t="shared" si="185"/>
        <v>0</v>
      </c>
      <c r="AG306" s="98" t="s">
        <v>37</v>
      </c>
      <c r="AH306" s="215"/>
      <c r="AI306" s="99">
        <f t="shared" si="186"/>
        <v>0</v>
      </c>
      <c r="AJ306" s="98" t="s">
        <v>37</v>
      </c>
      <c r="AK306" s="215"/>
      <c r="AL306" s="248">
        <f t="shared" si="187"/>
        <v>0</v>
      </c>
      <c r="AM306" s="73">
        <v>282</v>
      </c>
      <c r="AN306" s="74">
        <v>5320</v>
      </c>
      <c r="AO306" s="75">
        <f t="shared" si="158"/>
        <v>532000</v>
      </c>
      <c r="AP306" s="73">
        <v>282</v>
      </c>
      <c r="AQ306" s="74">
        <v>12000</v>
      </c>
      <c r="AR306" s="92" t="e">
        <f>AQ306*#REF!</f>
        <v>#REF!</v>
      </c>
      <c r="AS306" s="73">
        <v>282</v>
      </c>
      <c r="AT306" s="74">
        <v>5350</v>
      </c>
      <c r="AU306" s="74" t="e">
        <f>AT306*#REF!</f>
        <v>#REF!</v>
      </c>
      <c r="AV306" s="73">
        <v>282</v>
      </c>
      <c r="AW306" s="246">
        <v>5654.28</v>
      </c>
      <c r="AX306" s="75" t="e">
        <f>AW306*#REF!</f>
        <v>#REF!</v>
      </c>
      <c r="AY306" s="93"/>
      <c r="AZ306" s="77">
        <f t="shared" si="159"/>
        <v>5320</v>
      </c>
      <c r="BA306" s="77">
        <f t="shared" si="193"/>
        <v>7081.07</v>
      </c>
      <c r="BB306" s="77">
        <f t="shared" si="188"/>
        <v>5502.1399999999994</v>
      </c>
      <c r="BC306" s="77">
        <f t="shared" si="189"/>
        <v>12000</v>
      </c>
      <c r="BD306" s="88"/>
      <c r="BE306" s="79">
        <f t="shared" si="190"/>
        <v>532000</v>
      </c>
      <c r="BF306" s="80">
        <f t="shared" si="190"/>
        <v>708107</v>
      </c>
      <c r="BG306" s="81">
        <f t="shared" si="190"/>
        <v>550214</v>
      </c>
      <c r="BH306" s="342">
        <f t="shared" si="191"/>
        <v>5502.1399999999994</v>
      </c>
      <c r="BI306" s="82"/>
    </row>
    <row r="307" spans="1:61" ht="60" x14ac:dyDescent="0.25">
      <c r="A307" s="137">
        <v>284</v>
      </c>
      <c r="B307" s="96" t="s">
        <v>728</v>
      </c>
      <c r="C307" s="97" t="s">
        <v>767</v>
      </c>
      <c r="D307" s="85" t="s">
        <v>768</v>
      </c>
      <c r="E307" s="86" t="s">
        <v>62</v>
      </c>
      <c r="F307" s="64"/>
      <c r="G307" s="64">
        <f t="shared" si="178"/>
        <v>0</v>
      </c>
      <c r="H307" s="183">
        <v>196.25</v>
      </c>
      <c r="I307" s="184">
        <f t="shared" si="192"/>
        <v>0</v>
      </c>
      <c r="J307" s="351">
        <v>14958</v>
      </c>
      <c r="K307" s="68">
        <v>700</v>
      </c>
      <c r="L307" s="98" t="s">
        <v>37</v>
      </c>
      <c r="M307" s="215"/>
      <c r="N307" s="99">
        <f t="shared" si="179"/>
        <v>0</v>
      </c>
      <c r="O307" s="67">
        <v>82</v>
      </c>
      <c r="P307" s="99">
        <v>50</v>
      </c>
      <c r="Q307" s="99">
        <f t="shared" si="180"/>
        <v>35000</v>
      </c>
      <c r="R307" s="98" t="s">
        <v>37</v>
      </c>
      <c r="S307" s="215"/>
      <c r="T307" s="99">
        <f t="shared" si="181"/>
        <v>0</v>
      </c>
      <c r="U307" s="98" t="s">
        <v>37</v>
      </c>
      <c r="V307" s="215"/>
      <c r="W307" s="99">
        <f t="shared" si="182"/>
        <v>0</v>
      </c>
      <c r="X307" s="67">
        <v>59</v>
      </c>
      <c r="Y307" s="99">
        <v>50</v>
      </c>
      <c r="Z307" s="99">
        <f t="shared" si="183"/>
        <v>35000</v>
      </c>
      <c r="AA307" s="98" t="s">
        <v>37</v>
      </c>
      <c r="AB307" s="215"/>
      <c r="AC307" s="99">
        <f t="shared" si="184"/>
        <v>0</v>
      </c>
      <c r="AD307" s="98" t="s">
        <v>37</v>
      </c>
      <c r="AE307" s="215"/>
      <c r="AF307" s="99">
        <f t="shared" si="185"/>
        <v>0</v>
      </c>
      <c r="AG307" s="98" t="s">
        <v>37</v>
      </c>
      <c r="AH307" s="215"/>
      <c r="AI307" s="99">
        <f t="shared" si="186"/>
        <v>0</v>
      </c>
      <c r="AJ307" s="98" t="s">
        <v>37</v>
      </c>
      <c r="AK307" s="215"/>
      <c r="AL307" s="248">
        <f t="shared" si="187"/>
        <v>0</v>
      </c>
      <c r="AM307" s="73">
        <v>283</v>
      </c>
      <c r="AN307" s="74">
        <v>168</v>
      </c>
      <c r="AO307" s="75">
        <f t="shared" si="158"/>
        <v>117600</v>
      </c>
      <c r="AP307" s="73">
        <v>283</v>
      </c>
      <c r="AQ307" s="74">
        <v>400</v>
      </c>
      <c r="AR307" s="92" t="e">
        <f>AQ307*#REF!</f>
        <v>#REF!</v>
      </c>
      <c r="AS307" s="73">
        <v>283</v>
      </c>
      <c r="AT307" s="74">
        <v>167</v>
      </c>
      <c r="AU307" s="74" t="e">
        <f>AT307*#REF!</f>
        <v>#REF!</v>
      </c>
      <c r="AV307" s="73">
        <v>283</v>
      </c>
      <c r="AW307" s="246">
        <v>807.75</v>
      </c>
      <c r="AX307" s="75" t="e">
        <f>AW307*#REF!</f>
        <v>#REF!</v>
      </c>
      <c r="AY307" s="93"/>
      <c r="AZ307" s="77">
        <f t="shared" si="159"/>
        <v>50</v>
      </c>
      <c r="BA307" s="77">
        <f t="shared" si="193"/>
        <v>273.79166666666669</v>
      </c>
      <c r="BB307" s="77">
        <f t="shared" si="188"/>
        <v>167.5</v>
      </c>
      <c r="BC307" s="77">
        <f t="shared" si="189"/>
        <v>807.75</v>
      </c>
      <c r="BD307" s="88"/>
      <c r="BE307" s="79">
        <f t="shared" si="190"/>
        <v>35000</v>
      </c>
      <c r="BF307" s="80">
        <f t="shared" si="190"/>
        <v>191654.16666666669</v>
      </c>
      <c r="BG307" s="81">
        <f t="shared" si="190"/>
        <v>117250</v>
      </c>
      <c r="BH307" s="342">
        <f t="shared" si="191"/>
        <v>196.25</v>
      </c>
      <c r="BI307" s="82"/>
    </row>
    <row r="308" spans="1:61" ht="144" x14ac:dyDescent="0.25">
      <c r="A308" s="137">
        <v>285</v>
      </c>
      <c r="B308" s="83" t="s">
        <v>728</v>
      </c>
      <c r="C308" s="84" t="s">
        <v>769</v>
      </c>
      <c r="D308" s="85" t="s">
        <v>770</v>
      </c>
      <c r="E308" s="249" t="s">
        <v>168</v>
      </c>
      <c r="F308" s="64"/>
      <c r="G308" s="64">
        <f t="shared" si="178"/>
        <v>0</v>
      </c>
      <c r="H308" s="183">
        <v>5857.14</v>
      </c>
      <c r="I308" s="184">
        <f t="shared" si="192"/>
        <v>0</v>
      </c>
      <c r="J308" s="362">
        <v>20583</v>
      </c>
      <c r="K308" s="68">
        <v>10</v>
      </c>
      <c r="L308" s="67">
        <v>54</v>
      </c>
      <c r="M308" s="99">
        <v>2100</v>
      </c>
      <c r="N308" s="99">
        <f t="shared" si="179"/>
        <v>21000</v>
      </c>
      <c r="O308" s="67">
        <v>315</v>
      </c>
      <c r="P308" s="99">
        <v>800</v>
      </c>
      <c r="Q308" s="99">
        <f t="shared" si="180"/>
        <v>8000</v>
      </c>
      <c r="R308" s="98" t="s">
        <v>37</v>
      </c>
      <c r="S308" s="215"/>
      <c r="T308" s="99">
        <f t="shared" si="181"/>
        <v>0</v>
      </c>
      <c r="U308" s="98" t="s">
        <v>37</v>
      </c>
      <c r="V308" s="215"/>
      <c r="W308" s="99">
        <f t="shared" si="182"/>
        <v>0</v>
      </c>
      <c r="X308" s="67">
        <v>212</v>
      </c>
      <c r="Y308" s="99">
        <v>1800</v>
      </c>
      <c r="Z308" s="99">
        <f t="shared" si="183"/>
        <v>18000</v>
      </c>
      <c r="AA308" s="98" t="s">
        <v>37</v>
      </c>
      <c r="AB308" s="215"/>
      <c r="AC308" s="99">
        <f t="shared" si="184"/>
        <v>0</v>
      </c>
      <c r="AD308" s="98" t="s">
        <v>37</v>
      </c>
      <c r="AE308" s="215"/>
      <c r="AF308" s="99">
        <f t="shared" si="185"/>
        <v>0</v>
      </c>
      <c r="AG308" s="67">
        <v>189</v>
      </c>
      <c r="AH308" s="99">
        <v>246.5</v>
      </c>
      <c r="AI308" s="99">
        <f t="shared" si="186"/>
        <v>2465</v>
      </c>
      <c r="AJ308" s="67" t="s">
        <v>771</v>
      </c>
      <c r="AK308" s="99">
        <v>1500</v>
      </c>
      <c r="AL308" s="248">
        <f t="shared" si="187"/>
        <v>15000</v>
      </c>
      <c r="AM308" s="73">
        <v>284</v>
      </c>
      <c r="AN308" s="74">
        <v>6300</v>
      </c>
      <c r="AO308" s="75">
        <f t="shared" si="158"/>
        <v>63000</v>
      </c>
      <c r="AP308" s="73">
        <v>284</v>
      </c>
      <c r="AQ308" s="74">
        <v>22000</v>
      </c>
      <c r="AR308" s="92" t="e">
        <f>AQ308*#REF!</f>
        <v>#REF!</v>
      </c>
      <c r="AS308" s="73">
        <v>284</v>
      </c>
      <c r="AT308" s="74">
        <v>6500</v>
      </c>
      <c r="AU308" s="74" t="e">
        <f>AT308*#REF!</f>
        <v>#REF!</v>
      </c>
      <c r="AV308" s="73">
        <v>284</v>
      </c>
      <c r="AW308" s="246">
        <v>35541.199999999997</v>
      </c>
      <c r="AX308" s="75" t="e">
        <f>AW308*#REF!</f>
        <v>#REF!</v>
      </c>
      <c r="AY308" s="93"/>
      <c r="AZ308" s="77">
        <f t="shared" si="159"/>
        <v>246.5</v>
      </c>
      <c r="BA308" s="77">
        <f t="shared" si="193"/>
        <v>8531.9666666666672</v>
      </c>
      <c r="BB308" s="77">
        <f t="shared" si="188"/>
        <v>2100</v>
      </c>
      <c r="BC308" s="77">
        <f t="shared" si="189"/>
        <v>35541.199999999997</v>
      </c>
      <c r="BD308" s="88"/>
      <c r="BE308" s="79">
        <f t="shared" si="190"/>
        <v>2465</v>
      </c>
      <c r="BF308" s="80">
        <f t="shared" si="190"/>
        <v>85319.666666666672</v>
      </c>
      <c r="BG308" s="81">
        <f t="shared" si="190"/>
        <v>21000</v>
      </c>
      <c r="BH308" s="342">
        <f t="shared" si="191"/>
        <v>5857.1428571428569</v>
      </c>
      <c r="BI308" s="82"/>
    </row>
    <row r="309" spans="1:61" ht="168" x14ac:dyDescent="0.25">
      <c r="A309" s="137">
        <v>286</v>
      </c>
      <c r="B309" s="83" t="s">
        <v>728</v>
      </c>
      <c r="C309" s="84" t="s">
        <v>772</v>
      </c>
      <c r="D309" s="85" t="s">
        <v>773</v>
      </c>
      <c r="E309" s="86" t="s">
        <v>168</v>
      </c>
      <c r="F309" s="64"/>
      <c r="G309" s="64">
        <f t="shared" si="178"/>
        <v>0</v>
      </c>
      <c r="H309" s="183">
        <v>16760</v>
      </c>
      <c r="I309" s="184">
        <f t="shared" si="192"/>
        <v>0</v>
      </c>
      <c r="J309" s="351">
        <v>20583</v>
      </c>
      <c r="K309" s="68">
        <v>10</v>
      </c>
      <c r="L309" s="98" t="s">
        <v>37</v>
      </c>
      <c r="M309" s="215"/>
      <c r="N309" s="99">
        <f t="shared" si="179"/>
        <v>0</v>
      </c>
      <c r="O309" s="98" t="s">
        <v>37</v>
      </c>
      <c r="P309" s="215"/>
      <c r="Q309" s="99">
        <f t="shared" si="180"/>
        <v>0</v>
      </c>
      <c r="R309" s="98" t="s">
        <v>37</v>
      </c>
      <c r="S309" s="215"/>
      <c r="T309" s="99">
        <f t="shared" si="181"/>
        <v>0</v>
      </c>
      <c r="U309" s="98" t="s">
        <v>37</v>
      </c>
      <c r="V309" s="215"/>
      <c r="W309" s="99">
        <f t="shared" si="182"/>
        <v>0</v>
      </c>
      <c r="X309" s="98" t="s">
        <v>37</v>
      </c>
      <c r="Y309" s="215"/>
      <c r="Z309" s="99">
        <f t="shared" si="183"/>
        <v>0</v>
      </c>
      <c r="AA309" s="98" t="s">
        <v>37</v>
      </c>
      <c r="AB309" s="215"/>
      <c r="AC309" s="99">
        <f t="shared" si="184"/>
        <v>0</v>
      </c>
      <c r="AD309" s="98" t="s">
        <v>37</v>
      </c>
      <c r="AE309" s="215"/>
      <c r="AF309" s="99">
        <f t="shared" si="185"/>
        <v>0</v>
      </c>
      <c r="AG309" s="98" t="s">
        <v>37</v>
      </c>
      <c r="AH309" s="215"/>
      <c r="AI309" s="99">
        <f t="shared" si="186"/>
        <v>0</v>
      </c>
      <c r="AJ309" s="98" t="s">
        <v>37</v>
      </c>
      <c r="AK309" s="215"/>
      <c r="AL309" s="248">
        <f t="shared" si="187"/>
        <v>0</v>
      </c>
      <c r="AM309" s="73">
        <v>285</v>
      </c>
      <c r="AN309" s="74">
        <v>9520</v>
      </c>
      <c r="AO309" s="75">
        <f t="shared" si="158"/>
        <v>95200</v>
      </c>
      <c r="AP309" s="73">
        <v>285</v>
      </c>
      <c r="AQ309" s="74">
        <v>24000</v>
      </c>
      <c r="AR309" s="92" t="e">
        <f>AQ309*#REF!</f>
        <v>#REF!</v>
      </c>
      <c r="AS309" s="73">
        <v>285</v>
      </c>
      <c r="AT309" s="74">
        <v>8500</v>
      </c>
      <c r="AU309" s="74" t="e">
        <f>AT309*#REF!</f>
        <v>#REF!</v>
      </c>
      <c r="AV309" s="73">
        <v>285</v>
      </c>
      <c r="AW309" s="246">
        <v>35541.199999999997</v>
      </c>
      <c r="AX309" s="75" t="e">
        <f>AW309*#REF!</f>
        <v>#REF!</v>
      </c>
      <c r="AY309" s="93"/>
      <c r="AZ309" s="77">
        <f t="shared" si="159"/>
        <v>8500</v>
      </c>
      <c r="BA309" s="77">
        <f t="shared" si="193"/>
        <v>19390.3</v>
      </c>
      <c r="BB309" s="77">
        <f t="shared" si="188"/>
        <v>16760</v>
      </c>
      <c r="BC309" s="77">
        <f t="shared" si="189"/>
        <v>35541.199999999997</v>
      </c>
      <c r="BD309" s="88"/>
      <c r="BE309" s="79">
        <f t="shared" si="190"/>
        <v>85000</v>
      </c>
      <c r="BF309" s="80">
        <f t="shared" si="190"/>
        <v>193903</v>
      </c>
      <c r="BG309" s="81">
        <f t="shared" si="190"/>
        <v>167600</v>
      </c>
      <c r="BH309" s="342">
        <f t="shared" si="191"/>
        <v>16760</v>
      </c>
      <c r="BI309" s="82"/>
    </row>
    <row r="310" spans="1:61" x14ac:dyDescent="0.25">
      <c r="A310" s="137">
        <v>287</v>
      </c>
      <c r="B310" s="292" t="s">
        <v>728</v>
      </c>
      <c r="C310" s="84" t="s">
        <v>774</v>
      </c>
      <c r="D310" s="247" t="s">
        <v>775</v>
      </c>
      <c r="E310" s="86" t="s">
        <v>9</v>
      </c>
      <c r="F310" s="138"/>
      <c r="G310" s="64">
        <f t="shared" si="178"/>
        <v>0</v>
      </c>
      <c r="H310" s="243">
        <v>295.5</v>
      </c>
      <c r="I310" s="184">
        <f t="shared" si="192"/>
        <v>0</v>
      </c>
      <c r="J310" s="351">
        <v>10521</v>
      </c>
      <c r="K310" s="68">
        <v>50</v>
      </c>
      <c r="L310" s="67">
        <v>84</v>
      </c>
      <c r="M310" s="99">
        <v>140</v>
      </c>
      <c r="N310" s="99">
        <f t="shared" si="179"/>
        <v>7000</v>
      </c>
      <c r="O310" s="67">
        <v>122</v>
      </c>
      <c r="P310" s="99">
        <v>60</v>
      </c>
      <c r="Q310" s="99">
        <f t="shared" si="180"/>
        <v>3000</v>
      </c>
      <c r="R310" s="98" t="s">
        <v>37</v>
      </c>
      <c r="S310" s="215"/>
      <c r="T310" s="99">
        <f t="shared" si="181"/>
        <v>0</v>
      </c>
      <c r="U310" s="98" t="s">
        <v>37</v>
      </c>
      <c r="V310" s="215"/>
      <c r="W310" s="99">
        <f t="shared" si="182"/>
        <v>0</v>
      </c>
      <c r="X310" s="98" t="s">
        <v>37</v>
      </c>
      <c r="Y310" s="215"/>
      <c r="Z310" s="99">
        <f t="shared" si="183"/>
        <v>0</v>
      </c>
      <c r="AA310" s="98" t="s">
        <v>37</v>
      </c>
      <c r="AB310" s="215"/>
      <c r="AC310" s="99">
        <f t="shared" si="184"/>
        <v>0</v>
      </c>
      <c r="AD310" s="98" t="s">
        <v>37</v>
      </c>
      <c r="AE310" s="215"/>
      <c r="AF310" s="99">
        <f t="shared" si="185"/>
        <v>0</v>
      </c>
      <c r="AG310" s="98" t="s">
        <v>37</v>
      </c>
      <c r="AH310" s="215"/>
      <c r="AI310" s="99">
        <f t="shared" si="186"/>
        <v>0</v>
      </c>
      <c r="AJ310" s="98" t="s">
        <v>37</v>
      </c>
      <c r="AK310" s="215"/>
      <c r="AL310" s="256">
        <f t="shared" si="187"/>
        <v>0</v>
      </c>
      <c r="AM310" s="73">
        <v>286</v>
      </c>
      <c r="AN310" s="74">
        <v>392</v>
      </c>
      <c r="AO310" s="75">
        <f t="shared" si="158"/>
        <v>19600</v>
      </c>
      <c r="AP310" s="73">
        <v>286</v>
      </c>
      <c r="AQ310" s="74">
        <v>400</v>
      </c>
      <c r="AR310" s="92" t="e">
        <f>AQ310*#REF!</f>
        <v>#REF!</v>
      </c>
      <c r="AS310" s="73">
        <v>286</v>
      </c>
      <c r="AT310" s="74">
        <v>250</v>
      </c>
      <c r="AU310" s="74" t="e">
        <f>AT310*#REF!</f>
        <v>#REF!</v>
      </c>
      <c r="AV310" s="73">
        <v>286</v>
      </c>
      <c r="AW310" s="246">
        <v>807.75</v>
      </c>
      <c r="AX310" s="75" t="e">
        <f>AW310*#REF!</f>
        <v>#REF!</v>
      </c>
      <c r="AY310" s="93"/>
      <c r="AZ310" s="77">
        <f t="shared" si="159"/>
        <v>60</v>
      </c>
      <c r="BA310" s="77">
        <f t="shared" si="193"/>
        <v>341.625</v>
      </c>
      <c r="BB310" s="77">
        <f t="shared" si="188"/>
        <v>321</v>
      </c>
      <c r="BC310" s="77">
        <f t="shared" si="189"/>
        <v>807.75</v>
      </c>
      <c r="BD310" s="88"/>
      <c r="BE310" s="79">
        <f t="shared" si="190"/>
        <v>3000</v>
      </c>
      <c r="BF310" s="80">
        <f t="shared" si="190"/>
        <v>17081.25</v>
      </c>
      <c r="BG310" s="81">
        <f t="shared" si="190"/>
        <v>16050</v>
      </c>
      <c r="BH310" s="342">
        <f t="shared" si="191"/>
        <v>295.5</v>
      </c>
      <c r="BI310" s="82"/>
    </row>
    <row r="311" spans="1:61" s="204" customFormat="1" x14ac:dyDescent="0.25">
      <c r="A311" s="225"/>
      <c r="B311" s="114"/>
      <c r="C311" s="115"/>
      <c r="D311" s="116" t="s">
        <v>776</v>
      </c>
      <c r="E311" s="116"/>
      <c r="F311" s="226"/>
      <c r="G311" s="226"/>
      <c r="H311" s="120"/>
      <c r="I311" s="120">
        <f>SUM(I291:I310)</f>
        <v>0</v>
      </c>
      <c r="J311" s="360"/>
      <c r="K311" s="228"/>
      <c r="L311" s="227"/>
      <c r="M311" s="227"/>
      <c r="N311" s="227"/>
      <c r="O311" s="227"/>
      <c r="P311" s="227"/>
      <c r="Q311" s="227"/>
      <c r="R311" s="227"/>
      <c r="S311" s="227"/>
      <c r="T311" s="227"/>
      <c r="U311" s="227"/>
      <c r="V311" s="227"/>
      <c r="W311" s="227"/>
      <c r="X311" s="227"/>
      <c r="Y311" s="227"/>
      <c r="Z311" s="227"/>
      <c r="AA311" s="229"/>
      <c r="AB311" s="229"/>
      <c r="AC311" s="229"/>
      <c r="AD311" s="229"/>
      <c r="AE311" s="229"/>
      <c r="AF311" s="229"/>
      <c r="AG311" s="229"/>
      <c r="AH311" s="229"/>
      <c r="AI311" s="229"/>
      <c r="AJ311" s="229"/>
      <c r="AK311" s="229"/>
      <c r="AL311" s="229"/>
      <c r="AM311" s="229"/>
      <c r="AN311" s="229"/>
      <c r="AO311" s="229"/>
      <c r="AP311" s="229"/>
      <c r="AQ311" s="229"/>
      <c r="AR311" s="229"/>
      <c r="AS311" s="229"/>
      <c r="AT311" s="229"/>
      <c r="AU311" s="229"/>
      <c r="AV311" s="229"/>
      <c r="AW311" s="229"/>
      <c r="AX311" s="229"/>
      <c r="AY311" s="229"/>
      <c r="AZ311" s="203"/>
      <c r="BA311" s="203"/>
      <c r="BB311" s="203"/>
      <c r="BC311" s="203"/>
      <c r="BD311" s="229"/>
      <c r="BE311" s="125">
        <f>SUM(BE291:BE310)</f>
        <v>2878456.7</v>
      </c>
      <c r="BF311" s="125">
        <f t="shared" ref="BF311:BG311" si="194">SUM(BF291:BF310)</f>
        <v>9110222.0673371051</v>
      </c>
      <c r="BG311" s="125">
        <f t="shared" si="194"/>
        <v>4970652.8</v>
      </c>
      <c r="BH311" s="203"/>
      <c r="BI311" s="82"/>
    </row>
    <row r="312" spans="1:61" x14ac:dyDescent="0.25">
      <c r="A312" s="230"/>
      <c r="B312" s="231"/>
      <c r="C312" s="258"/>
      <c r="D312" s="232" t="s">
        <v>777</v>
      </c>
      <c r="E312" s="233"/>
      <c r="F312" s="234"/>
      <c r="G312" s="234"/>
      <c r="H312" s="259"/>
      <c r="I312" s="260"/>
      <c r="J312" s="178"/>
      <c r="K312" s="179"/>
      <c r="L312" s="178"/>
      <c r="M312" s="178"/>
      <c r="N312" s="178"/>
      <c r="O312" s="178"/>
      <c r="P312" s="178"/>
      <c r="Q312" s="178"/>
      <c r="R312" s="178"/>
      <c r="S312" s="178"/>
      <c r="T312" s="178"/>
      <c r="U312" s="178"/>
      <c r="V312" s="178"/>
      <c r="W312" s="178"/>
      <c r="X312" s="178"/>
      <c r="Y312" s="178"/>
      <c r="Z312" s="178"/>
      <c r="AA312" s="135"/>
      <c r="AB312" s="135"/>
      <c r="AC312" s="135"/>
      <c r="AD312" s="135"/>
      <c r="AE312" s="135"/>
      <c r="AF312" s="135"/>
      <c r="AG312" s="135"/>
      <c r="AH312" s="135"/>
      <c r="AI312" s="135"/>
      <c r="AJ312" s="135"/>
      <c r="AK312" s="135"/>
      <c r="AL312" s="240"/>
      <c r="AM312" s="240"/>
      <c r="AN312" s="240"/>
      <c r="AO312" s="240"/>
      <c r="AP312" s="240"/>
      <c r="AQ312" s="240"/>
      <c r="AR312" s="240"/>
      <c r="AS312" s="240"/>
      <c r="AT312" s="240"/>
      <c r="AU312" s="240"/>
      <c r="AV312" s="240"/>
      <c r="AW312" s="240"/>
      <c r="AX312" s="240"/>
      <c r="AY312" s="240"/>
      <c r="AZ312" s="209"/>
      <c r="BA312" s="209"/>
      <c r="BB312" s="240"/>
      <c r="BC312" s="240"/>
      <c r="BD312" s="240"/>
      <c r="BE312" s="240"/>
      <c r="BF312" s="240"/>
      <c r="BG312" s="240"/>
      <c r="BH312" s="347"/>
      <c r="BI312" s="82"/>
    </row>
    <row r="313" spans="1:61" ht="144" x14ac:dyDescent="0.25">
      <c r="A313" s="59">
        <v>288</v>
      </c>
      <c r="B313" s="262" t="s">
        <v>778</v>
      </c>
      <c r="C313" s="84" t="s">
        <v>779</v>
      </c>
      <c r="D313" s="62" t="s">
        <v>780</v>
      </c>
      <c r="E313" s="63" t="s">
        <v>781</v>
      </c>
      <c r="F313" s="64"/>
      <c r="G313" s="64">
        <f t="shared" ref="G313:G319" si="195">SUM(F313:F313)</f>
        <v>0</v>
      </c>
      <c r="H313" s="183">
        <v>843.19</v>
      </c>
      <c r="I313" s="184">
        <f>G313*H313</f>
        <v>0</v>
      </c>
      <c r="J313" s="351">
        <v>25089</v>
      </c>
      <c r="K313" s="68">
        <v>100</v>
      </c>
      <c r="L313" s="67">
        <v>149</v>
      </c>
      <c r="M313" s="99">
        <v>900</v>
      </c>
      <c r="N313" s="99">
        <f t="shared" ref="N313:N319" si="196">M313*K313</f>
        <v>90000</v>
      </c>
      <c r="O313" s="67">
        <v>295</v>
      </c>
      <c r="P313" s="99">
        <v>380</v>
      </c>
      <c r="Q313" s="99">
        <f t="shared" ref="Q313:Q319" si="197">P313*K313</f>
        <v>38000</v>
      </c>
      <c r="R313" s="67">
        <v>777</v>
      </c>
      <c r="S313" s="99">
        <v>900</v>
      </c>
      <c r="T313" s="99">
        <f t="shared" ref="T313:T319" si="198">S313*K313</f>
        <v>90000</v>
      </c>
      <c r="U313" s="67" t="s">
        <v>782</v>
      </c>
      <c r="V313" s="99">
        <v>400</v>
      </c>
      <c r="W313" s="99">
        <f t="shared" ref="W313:W319" si="199">V313*K313</f>
        <v>40000</v>
      </c>
      <c r="X313" s="67">
        <v>119</v>
      </c>
      <c r="Y313" s="99">
        <v>800</v>
      </c>
      <c r="Z313" s="99">
        <f t="shared" ref="Z313:Z319" si="200">Y313*K313</f>
        <v>80000</v>
      </c>
      <c r="AA313" s="98" t="s">
        <v>77</v>
      </c>
      <c r="AB313" s="215"/>
      <c r="AC313" s="99">
        <f t="shared" ref="AC313:AC319" si="201">AB313*K313</f>
        <v>0</v>
      </c>
      <c r="AD313" s="98" t="s">
        <v>77</v>
      </c>
      <c r="AE313" s="215"/>
      <c r="AF313" s="99">
        <f t="shared" ref="AF313:AF319" si="202">AE313*K313</f>
        <v>0</v>
      </c>
      <c r="AG313" s="98" t="s">
        <v>77</v>
      </c>
      <c r="AH313" s="215"/>
      <c r="AI313" s="99">
        <f t="shared" ref="AI313:AI319" si="203">AH313*K313</f>
        <v>0</v>
      </c>
      <c r="AJ313" s="67" t="s">
        <v>697</v>
      </c>
      <c r="AK313" s="99">
        <v>610</v>
      </c>
      <c r="AL313" s="245">
        <f t="shared" ref="AL313:AL319" si="204">AK313*K313</f>
        <v>61000</v>
      </c>
      <c r="AM313" s="73">
        <v>287</v>
      </c>
      <c r="AN313" s="74">
        <v>770</v>
      </c>
      <c r="AO313" s="75">
        <f t="shared" si="158"/>
        <v>77000</v>
      </c>
      <c r="AP313" s="73">
        <v>287</v>
      </c>
      <c r="AQ313" s="74">
        <v>1800</v>
      </c>
      <c r="AR313" s="92" t="e">
        <f>AQ313*#REF!</f>
        <v>#REF!</v>
      </c>
      <c r="AS313" s="73">
        <v>287</v>
      </c>
      <c r="AT313" s="74">
        <v>750</v>
      </c>
      <c r="AU313" s="74" t="e">
        <f>AT313*#REF!</f>
        <v>#REF!</v>
      </c>
      <c r="AV313" s="73">
        <v>287</v>
      </c>
      <c r="AW313" s="246">
        <v>1615.51</v>
      </c>
      <c r="AX313" s="75" t="e">
        <f>AW313*#REF!</f>
        <v>#REF!</v>
      </c>
      <c r="AY313" s="93"/>
      <c r="AZ313" s="77">
        <f t="shared" si="159"/>
        <v>380</v>
      </c>
      <c r="BA313" s="77">
        <f t="shared" ref="BA313:BA319" si="205">AVERAGE(AK313,AH313,AE313,AB313,Y313,V313,S313,P313,M313,AN313,AQ313,AT313,AW313)</f>
        <v>892.55100000000004</v>
      </c>
      <c r="BB313" s="77">
        <f t="shared" ref="BB313:BB319" si="206">MEDIAN(AK313,AH313,AE313,AB313,Y313,V313,S313,P313,M313,AN313,AQ313,AT313,AW313)</f>
        <v>785</v>
      </c>
      <c r="BC313" s="77">
        <f t="shared" ref="BC313:BC319" si="207">MAX(AK313,AH313,AE313,AB313,Y313,V313,S313,P313,M313,AN313,AQ313,AT313,AW313)</f>
        <v>1800</v>
      </c>
      <c r="BD313" s="88"/>
      <c r="BE313" s="79">
        <f t="shared" ref="BE313:BG319" si="208">AZ313*$K313</f>
        <v>38000</v>
      </c>
      <c r="BF313" s="80">
        <f t="shared" si="208"/>
        <v>89255.1</v>
      </c>
      <c r="BG313" s="81">
        <f t="shared" si="208"/>
        <v>78500</v>
      </c>
      <c r="BH313" s="342">
        <f t="shared" ref="BH313:BH319" si="209">(SUM(M313,P313,S313,V313,Y313,AB313,AE313,AH313,AK313,AN313,AQ313,AT313,AW313)-MAX(M313,P313,S313,V313,Y313,AB313,AE313,AH313,AK313,AN313,AQ313,AT313,AW313)-MIN(M313,P313,S313,V313,Y313,AB313,AE313,AH313,AK313,AN313,AQ313,AT313,AW313))/(COUNT(M313,P313,S313,V313,Y313,AB313,AE313,AH313,AK313,AN313,AQ313,AT313,AW313)-2)</f>
        <v>843.18875000000003</v>
      </c>
      <c r="BI313" s="82"/>
    </row>
    <row r="314" spans="1:61" ht="144" x14ac:dyDescent="0.25">
      <c r="A314" s="137">
        <v>289</v>
      </c>
      <c r="B314" s="83" t="s">
        <v>778</v>
      </c>
      <c r="C314" s="84" t="s">
        <v>783</v>
      </c>
      <c r="D314" s="85" t="s">
        <v>784</v>
      </c>
      <c r="E314" s="86" t="s">
        <v>781</v>
      </c>
      <c r="F314" s="64"/>
      <c r="G314" s="64">
        <f t="shared" si="195"/>
        <v>0</v>
      </c>
      <c r="H314" s="183">
        <v>1066.0999999999999</v>
      </c>
      <c r="I314" s="184">
        <f t="shared" ref="I314:I319" si="210">G314*H314</f>
        <v>0</v>
      </c>
      <c r="J314" s="351">
        <v>25089</v>
      </c>
      <c r="K314" s="68">
        <v>20</v>
      </c>
      <c r="L314" s="98" t="s">
        <v>77</v>
      </c>
      <c r="M314" s="215"/>
      <c r="N314" s="99">
        <f t="shared" si="196"/>
        <v>0</v>
      </c>
      <c r="O314" s="67">
        <v>292</v>
      </c>
      <c r="P314" s="99">
        <v>225</v>
      </c>
      <c r="Q314" s="99">
        <f t="shared" si="197"/>
        <v>4500</v>
      </c>
      <c r="R314" s="67">
        <v>779</v>
      </c>
      <c r="S314" s="99">
        <v>575</v>
      </c>
      <c r="T314" s="99">
        <f t="shared" si="198"/>
        <v>11500</v>
      </c>
      <c r="U314" s="98" t="s">
        <v>77</v>
      </c>
      <c r="V314" s="215"/>
      <c r="W314" s="99">
        <f t="shared" si="199"/>
        <v>0</v>
      </c>
      <c r="X314" s="67">
        <v>117</v>
      </c>
      <c r="Y314" s="99">
        <v>850</v>
      </c>
      <c r="Z314" s="99">
        <f t="shared" si="200"/>
        <v>17000</v>
      </c>
      <c r="AA314" s="98" t="s">
        <v>77</v>
      </c>
      <c r="AB314" s="215"/>
      <c r="AC314" s="99">
        <f t="shared" si="201"/>
        <v>0</v>
      </c>
      <c r="AD314" s="98" t="s">
        <v>77</v>
      </c>
      <c r="AE314" s="215"/>
      <c r="AF314" s="99">
        <f t="shared" si="202"/>
        <v>0</v>
      </c>
      <c r="AG314" s="98" t="s">
        <v>77</v>
      </c>
      <c r="AH314" s="215"/>
      <c r="AI314" s="99">
        <f t="shared" si="203"/>
        <v>0</v>
      </c>
      <c r="AJ314" s="98" t="s">
        <v>77</v>
      </c>
      <c r="AK314" s="215"/>
      <c r="AL314" s="248">
        <f t="shared" si="204"/>
        <v>0</v>
      </c>
      <c r="AM314" s="73">
        <v>288</v>
      </c>
      <c r="AN314" s="74">
        <v>1190</v>
      </c>
      <c r="AO314" s="75">
        <f t="shared" si="158"/>
        <v>23800</v>
      </c>
      <c r="AP314" s="73">
        <v>288</v>
      </c>
      <c r="AQ314" s="74">
        <v>2000</v>
      </c>
      <c r="AR314" s="92" t="e">
        <f>AQ314*#REF!</f>
        <v>#REF!</v>
      </c>
      <c r="AS314" s="73">
        <v>288</v>
      </c>
      <c r="AT314" s="74">
        <v>1100</v>
      </c>
      <c r="AU314" s="74" t="e">
        <f>AT314*#REF!</f>
        <v>#REF!</v>
      </c>
      <c r="AV314" s="73">
        <v>288</v>
      </c>
      <c r="AW314" s="246">
        <v>1615.51</v>
      </c>
      <c r="AX314" s="75" t="e">
        <f>AW314*#REF!</f>
        <v>#REF!</v>
      </c>
      <c r="AY314" s="93"/>
      <c r="AZ314" s="77">
        <f t="shared" si="159"/>
        <v>225</v>
      </c>
      <c r="BA314" s="77">
        <f t="shared" si="205"/>
        <v>1079.3585714285714</v>
      </c>
      <c r="BB314" s="77">
        <f t="shared" si="206"/>
        <v>1100</v>
      </c>
      <c r="BC314" s="77">
        <f t="shared" si="207"/>
        <v>2000</v>
      </c>
      <c r="BD314" s="88"/>
      <c r="BE314" s="89">
        <f t="shared" si="208"/>
        <v>4500</v>
      </c>
      <c r="BF314" s="90">
        <f t="shared" si="208"/>
        <v>21587.171428571426</v>
      </c>
      <c r="BG314" s="91">
        <f t="shared" si="208"/>
        <v>22000</v>
      </c>
      <c r="BH314" s="342">
        <f t="shared" si="209"/>
        <v>1066.1020000000001</v>
      </c>
      <c r="BI314" s="82"/>
    </row>
    <row r="315" spans="1:61" ht="144" x14ac:dyDescent="0.25">
      <c r="A315" s="59">
        <v>290</v>
      </c>
      <c r="B315" s="83" t="s">
        <v>778</v>
      </c>
      <c r="C315" s="84" t="s">
        <v>785</v>
      </c>
      <c r="D315" s="85" t="s">
        <v>786</v>
      </c>
      <c r="E315" s="86" t="s">
        <v>781</v>
      </c>
      <c r="F315" s="64"/>
      <c r="G315" s="64">
        <f t="shared" si="195"/>
        <v>0</v>
      </c>
      <c r="H315" s="183">
        <v>1624.38</v>
      </c>
      <c r="I315" s="184">
        <f t="shared" si="210"/>
        <v>0</v>
      </c>
      <c r="J315" s="351">
        <v>25089</v>
      </c>
      <c r="K315" s="68">
        <v>25</v>
      </c>
      <c r="L315" s="67">
        <v>155</v>
      </c>
      <c r="M315" s="99">
        <v>1000</v>
      </c>
      <c r="N315" s="99">
        <f t="shared" si="196"/>
        <v>25000</v>
      </c>
      <c r="O315" s="67">
        <v>296</v>
      </c>
      <c r="P315" s="99">
        <v>700</v>
      </c>
      <c r="Q315" s="99">
        <f t="shared" si="197"/>
        <v>17500</v>
      </c>
      <c r="R315" s="67">
        <v>782</v>
      </c>
      <c r="S315" s="99">
        <v>1075</v>
      </c>
      <c r="T315" s="99">
        <f t="shared" si="198"/>
        <v>26875</v>
      </c>
      <c r="U315" s="67" t="s">
        <v>787</v>
      </c>
      <c r="V315" s="99">
        <v>800</v>
      </c>
      <c r="W315" s="99">
        <f t="shared" si="199"/>
        <v>20000</v>
      </c>
      <c r="X315" s="67">
        <v>114</v>
      </c>
      <c r="Y315" s="99">
        <v>800</v>
      </c>
      <c r="Z315" s="99">
        <f t="shared" si="200"/>
        <v>20000</v>
      </c>
      <c r="AA315" s="98" t="s">
        <v>77</v>
      </c>
      <c r="AB315" s="215"/>
      <c r="AC315" s="99">
        <f t="shared" si="201"/>
        <v>0</v>
      </c>
      <c r="AD315" s="98" t="s">
        <v>77</v>
      </c>
      <c r="AE315" s="215"/>
      <c r="AF315" s="99">
        <f t="shared" si="202"/>
        <v>0</v>
      </c>
      <c r="AG315" s="98" t="s">
        <v>77</v>
      </c>
      <c r="AH315" s="215"/>
      <c r="AI315" s="99">
        <f t="shared" si="203"/>
        <v>0</v>
      </c>
      <c r="AJ315" s="67" t="s">
        <v>788</v>
      </c>
      <c r="AK315" s="99">
        <v>950</v>
      </c>
      <c r="AL315" s="248">
        <f t="shared" si="204"/>
        <v>23750</v>
      </c>
      <c r="AM315" s="73">
        <v>289</v>
      </c>
      <c r="AN315" s="74">
        <v>2520</v>
      </c>
      <c r="AO315" s="75">
        <f t="shared" si="158"/>
        <v>63000</v>
      </c>
      <c r="AP315" s="73">
        <v>289</v>
      </c>
      <c r="AQ315" s="74">
        <v>3500</v>
      </c>
      <c r="AR315" s="92" t="e">
        <f>AQ315*#REF!</f>
        <v>#REF!</v>
      </c>
      <c r="AS315" s="73">
        <v>289</v>
      </c>
      <c r="AT315" s="74">
        <v>2350</v>
      </c>
      <c r="AU315" s="74" t="e">
        <f>AT315*#REF!</f>
        <v>#REF!</v>
      </c>
      <c r="AV315" s="73">
        <v>289</v>
      </c>
      <c r="AW315" s="246">
        <v>5169.63</v>
      </c>
      <c r="AX315" s="75" t="e">
        <f>AW315*#REF!</f>
        <v>#REF!</v>
      </c>
      <c r="AY315" s="93"/>
      <c r="AZ315" s="77">
        <f t="shared" si="159"/>
        <v>700</v>
      </c>
      <c r="BA315" s="77">
        <f t="shared" si="205"/>
        <v>1886.4630000000002</v>
      </c>
      <c r="BB315" s="77">
        <f t="shared" si="206"/>
        <v>1037.5</v>
      </c>
      <c r="BC315" s="77">
        <f t="shared" si="207"/>
        <v>5169.63</v>
      </c>
      <c r="BD315" s="88"/>
      <c r="BE315" s="89">
        <f t="shared" si="208"/>
        <v>17500</v>
      </c>
      <c r="BF315" s="90">
        <f t="shared" si="208"/>
        <v>47161.575000000004</v>
      </c>
      <c r="BG315" s="91">
        <f t="shared" si="208"/>
        <v>25937.5</v>
      </c>
      <c r="BH315" s="342">
        <f t="shared" si="209"/>
        <v>1624.375</v>
      </c>
      <c r="BI315" s="82"/>
    </row>
    <row r="316" spans="1:61" ht="144" x14ac:dyDescent="0.25">
      <c r="A316" s="137">
        <v>291</v>
      </c>
      <c r="B316" s="83" t="s">
        <v>778</v>
      </c>
      <c r="C316" s="84" t="s">
        <v>789</v>
      </c>
      <c r="D316" s="85" t="s">
        <v>790</v>
      </c>
      <c r="E316" s="86" t="s">
        <v>781</v>
      </c>
      <c r="F316" s="64"/>
      <c r="G316" s="64">
        <f t="shared" si="195"/>
        <v>0</v>
      </c>
      <c r="H316" s="183">
        <v>2402.86</v>
      </c>
      <c r="I316" s="184">
        <f t="shared" si="210"/>
        <v>0</v>
      </c>
      <c r="J316" s="351">
        <v>25089</v>
      </c>
      <c r="K316" s="68">
        <v>25</v>
      </c>
      <c r="L316" s="98" t="s">
        <v>77</v>
      </c>
      <c r="M316" s="215"/>
      <c r="N316" s="99">
        <f t="shared" si="196"/>
        <v>0</v>
      </c>
      <c r="O316" s="67">
        <v>298</v>
      </c>
      <c r="P316" s="99">
        <v>1000</v>
      </c>
      <c r="Q316" s="99">
        <f t="shared" si="197"/>
        <v>25000</v>
      </c>
      <c r="R316" s="67">
        <v>781</v>
      </c>
      <c r="S316" s="99">
        <v>1490</v>
      </c>
      <c r="T316" s="99">
        <f t="shared" si="198"/>
        <v>37250</v>
      </c>
      <c r="U316" s="67" t="s">
        <v>791</v>
      </c>
      <c r="V316" s="99">
        <v>800</v>
      </c>
      <c r="W316" s="99">
        <f t="shared" si="199"/>
        <v>20000</v>
      </c>
      <c r="X316" s="67">
        <v>115</v>
      </c>
      <c r="Y316" s="99">
        <v>850</v>
      </c>
      <c r="Z316" s="99">
        <f t="shared" si="200"/>
        <v>21250</v>
      </c>
      <c r="AA316" s="98" t="s">
        <v>77</v>
      </c>
      <c r="AB316" s="215"/>
      <c r="AC316" s="99">
        <f t="shared" si="201"/>
        <v>0</v>
      </c>
      <c r="AD316" s="98" t="s">
        <v>77</v>
      </c>
      <c r="AE316" s="215"/>
      <c r="AF316" s="99">
        <f t="shared" si="202"/>
        <v>0</v>
      </c>
      <c r="AG316" s="98" t="s">
        <v>77</v>
      </c>
      <c r="AH316" s="215"/>
      <c r="AI316" s="99">
        <f t="shared" si="203"/>
        <v>0</v>
      </c>
      <c r="AJ316" s="67" t="s">
        <v>792</v>
      </c>
      <c r="AK316" s="99">
        <v>1200</v>
      </c>
      <c r="AL316" s="248">
        <f t="shared" si="204"/>
        <v>30000</v>
      </c>
      <c r="AM316" s="73">
        <v>290</v>
      </c>
      <c r="AN316" s="74">
        <v>4480</v>
      </c>
      <c r="AO316" s="75">
        <f t="shared" si="158"/>
        <v>112000</v>
      </c>
      <c r="AP316" s="73">
        <v>290</v>
      </c>
      <c r="AQ316" s="74">
        <v>4000</v>
      </c>
      <c r="AR316" s="92" t="e">
        <f>AQ316*#REF!</f>
        <v>#REF!</v>
      </c>
      <c r="AS316" s="73">
        <v>290</v>
      </c>
      <c r="AT316" s="74">
        <v>3800</v>
      </c>
      <c r="AU316" s="74" t="e">
        <f>AT316*#REF!</f>
        <v>#REF!</v>
      </c>
      <c r="AV316" s="73">
        <v>290</v>
      </c>
      <c r="AW316" s="246">
        <v>6462.04</v>
      </c>
      <c r="AX316" s="75" t="e">
        <f>AW316*#REF!</f>
        <v>#REF!</v>
      </c>
      <c r="AY316" s="93"/>
      <c r="AZ316" s="77">
        <f t="shared" si="159"/>
        <v>800</v>
      </c>
      <c r="BA316" s="77">
        <f t="shared" si="205"/>
        <v>2675.7822222222221</v>
      </c>
      <c r="BB316" s="77">
        <f t="shared" si="206"/>
        <v>1490</v>
      </c>
      <c r="BC316" s="77">
        <f t="shared" si="207"/>
        <v>6462.04</v>
      </c>
      <c r="BD316" s="88"/>
      <c r="BE316" s="89">
        <f t="shared" si="208"/>
        <v>20000</v>
      </c>
      <c r="BF316" s="90">
        <f t="shared" si="208"/>
        <v>66894.555555555547</v>
      </c>
      <c r="BG316" s="91">
        <f t="shared" si="208"/>
        <v>37250</v>
      </c>
      <c r="BH316" s="342">
        <f t="shared" si="209"/>
        <v>2402.8571428571427</v>
      </c>
      <c r="BI316" s="82"/>
    </row>
    <row r="317" spans="1:61" ht="168" x14ac:dyDescent="0.25">
      <c r="A317" s="59">
        <v>292</v>
      </c>
      <c r="B317" s="83" t="s">
        <v>778</v>
      </c>
      <c r="C317" s="84" t="s">
        <v>793</v>
      </c>
      <c r="D317" s="85" t="s">
        <v>794</v>
      </c>
      <c r="E317" s="86" t="s">
        <v>795</v>
      </c>
      <c r="F317" s="64"/>
      <c r="G317" s="64">
        <f t="shared" si="195"/>
        <v>0</v>
      </c>
      <c r="H317" s="183">
        <v>3016.41</v>
      </c>
      <c r="I317" s="184">
        <f t="shared" si="210"/>
        <v>0</v>
      </c>
      <c r="J317" s="351">
        <v>14052</v>
      </c>
      <c r="K317" s="68">
        <v>30</v>
      </c>
      <c r="L317" s="67">
        <v>55</v>
      </c>
      <c r="M317" s="99">
        <v>1300</v>
      </c>
      <c r="N317" s="99">
        <f t="shared" si="196"/>
        <v>39000</v>
      </c>
      <c r="O317" s="67">
        <v>305</v>
      </c>
      <c r="P317" s="99">
        <v>630</v>
      </c>
      <c r="Q317" s="99">
        <f t="shared" si="197"/>
        <v>18900</v>
      </c>
      <c r="R317" s="67">
        <v>671</v>
      </c>
      <c r="S317" s="99">
        <v>1400</v>
      </c>
      <c r="T317" s="99">
        <f t="shared" si="198"/>
        <v>42000</v>
      </c>
      <c r="U317" s="67" t="s">
        <v>796</v>
      </c>
      <c r="V317" s="99">
        <v>760</v>
      </c>
      <c r="W317" s="99">
        <f t="shared" si="199"/>
        <v>22800</v>
      </c>
      <c r="X317" s="67">
        <v>211</v>
      </c>
      <c r="Y317" s="99">
        <v>2100</v>
      </c>
      <c r="Z317" s="99">
        <f t="shared" si="200"/>
        <v>63000</v>
      </c>
      <c r="AA317" s="98" t="s">
        <v>77</v>
      </c>
      <c r="AB317" s="215"/>
      <c r="AC317" s="99">
        <f t="shared" si="201"/>
        <v>0</v>
      </c>
      <c r="AD317" s="98" t="s">
        <v>77</v>
      </c>
      <c r="AE317" s="215"/>
      <c r="AF317" s="99">
        <f t="shared" si="202"/>
        <v>0</v>
      </c>
      <c r="AG317" s="67">
        <v>37</v>
      </c>
      <c r="AH317" s="99">
        <v>955.42</v>
      </c>
      <c r="AI317" s="99">
        <f t="shared" si="203"/>
        <v>28662.6</v>
      </c>
      <c r="AJ317" s="98" t="s">
        <v>77</v>
      </c>
      <c r="AK317" s="215"/>
      <c r="AL317" s="248">
        <f t="shared" si="204"/>
        <v>0</v>
      </c>
      <c r="AM317" s="73">
        <v>291</v>
      </c>
      <c r="AN317" s="74">
        <v>6300</v>
      </c>
      <c r="AO317" s="75">
        <f t="shared" si="158"/>
        <v>189000</v>
      </c>
      <c r="AP317" s="73">
        <v>291</v>
      </c>
      <c r="AQ317" s="74">
        <v>8000</v>
      </c>
      <c r="AR317" s="92" t="e">
        <f>AQ317*#REF!</f>
        <v>#REF!</v>
      </c>
      <c r="AS317" s="73">
        <v>291</v>
      </c>
      <c r="AT317" s="74">
        <v>5500</v>
      </c>
      <c r="AU317" s="74" t="e">
        <f>AT317*#REF!</f>
        <v>#REF!</v>
      </c>
      <c r="AV317" s="73">
        <v>291</v>
      </c>
      <c r="AW317" s="246">
        <v>5815.83</v>
      </c>
      <c r="AX317" s="75" t="e">
        <f>AW317*#REF!</f>
        <v>#REF!</v>
      </c>
      <c r="AY317" s="93"/>
      <c r="AZ317" s="77">
        <f t="shared" si="159"/>
        <v>630</v>
      </c>
      <c r="BA317" s="77">
        <f t="shared" si="205"/>
        <v>3276.125</v>
      </c>
      <c r="BB317" s="77">
        <f t="shared" si="206"/>
        <v>1750</v>
      </c>
      <c r="BC317" s="77">
        <f t="shared" si="207"/>
        <v>8000</v>
      </c>
      <c r="BD317" s="88"/>
      <c r="BE317" s="89">
        <f t="shared" si="208"/>
        <v>18900</v>
      </c>
      <c r="BF317" s="90">
        <f t="shared" si="208"/>
        <v>98283.75</v>
      </c>
      <c r="BG317" s="91">
        <f t="shared" si="208"/>
        <v>52500</v>
      </c>
      <c r="BH317" s="342">
        <f t="shared" si="209"/>
        <v>3016.40625</v>
      </c>
      <c r="BI317" s="82"/>
    </row>
    <row r="318" spans="1:61" ht="144" x14ac:dyDescent="0.25">
      <c r="A318" s="137">
        <v>293</v>
      </c>
      <c r="B318" s="83" t="s">
        <v>778</v>
      </c>
      <c r="C318" s="84" t="s">
        <v>797</v>
      </c>
      <c r="D318" s="85" t="s">
        <v>798</v>
      </c>
      <c r="E318" s="86" t="s">
        <v>781</v>
      </c>
      <c r="F318" s="64"/>
      <c r="G318" s="64">
        <f t="shared" si="195"/>
        <v>0</v>
      </c>
      <c r="H318" s="183">
        <v>1159.72</v>
      </c>
      <c r="I318" s="184">
        <f t="shared" si="210"/>
        <v>0</v>
      </c>
      <c r="J318" s="351">
        <v>25089</v>
      </c>
      <c r="K318" s="68">
        <v>100</v>
      </c>
      <c r="L318" s="67">
        <v>157</v>
      </c>
      <c r="M318" s="99">
        <v>810</v>
      </c>
      <c r="N318" s="99">
        <f t="shared" si="196"/>
        <v>81000</v>
      </c>
      <c r="O318" s="67">
        <v>300</v>
      </c>
      <c r="P318" s="99">
        <v>550</v>
      </c>
      <c r="Q318" s="99">
        <f t="shared" si="197"/>
        <v>55000</v>
      </c>
      <c r="R318" s="67">
        <v>784</v>
      </c>
      <c r="S318" s="99">
        <v>840</v>
      </c>
      <c r="T318" s="99">
        <f t="shared" si="198"/>
        <v>84000</v>
      </c>
      <c r="U318" s="67" t="s">
        <v>799</v>
      </c>
      <c r="V318" s="99">
        <v>700</v>
      </c>
      <c r="W318" s="99">
        <f t="shared" si="199"/>
        <v>70000</v>
      </c>
      <c r="X318" s="67">
        <v>118</v>
      </c>
      <c r="Y318" s="99">
        <v>450</v>
      </c>
      <c r="Z318" s="99">
        <f t="shared" si="200"/>
        <v>45000</v>
      </c>
      <c r="AA318" s="98" t="s">
        <v>77</v>
      </c>
      <c r="AB318" s="215"/>
      <c r="AC318" s="99">
        <f t="shared" si="201"/>
        <v>0</v>
      </c>
      <c r="AD318" s="98" t="s">
        <v>77</v>
      </c>
      <c r="AE318" s="215"/>
      <c r="AF318" s="99">
        <f t="shared" si="202"/>
        <v>0</v>
      </c>
      <c r="AG318" s="98" t="s">
        <v>77</v>
      </c>
      <c r="AH318" s="215"/>
      <c r="AI318" s="99">
        <f t="shared" si="203"/>
        <v>0</v>
      </c>
      <c r="AJ318" s="67" t="s">
        <v>800</v>
      </c>
      <c r="AK318" s="99">
        <v>774.5</v>
      </c>
      <c r="AL318" s="248">
        <f t="shared" si="204"/>
        <v>77450</v>
      </c>
      <c r="AM318" s="73">
        <v>292</v>
      </c>
      <c r="AN318" s="74">
        <v>1680</v>
      </c>
      <c r="AO318" s="75">
        <f t="shared" si="158"/>
        <v>168000</v>
      </c>
      <c r="AP318" s="73">
        <v>292</v>
      </c>
      <c r="AQ318" s="74">
        <v>2600</v>
      </c>
      <c r="AR318" s="92" t="e">
        <f>AQ318*#REF!</f>
        <v>#REF!</v>
      </c>
      <c r="AS318" s="73">
        <v>292</v>
      </c>
      <c r="AT318" s="74">
        <v>1500</v>
      </c>
      <c r="AU318" s="74" t="e">
        <f>AT318*#REF!</f>
        <v>#REF!</v>
      </c>
      <c r="AV318" s="73">
        <v>292</v>
      </c>
      <c r="AW318" s="246">
        <v>2423.2600000000002</v>
      </c>
      <c r="AX318" s="75" t="e">
        <f>AW318*#REF!</f>
        <v>#REF!</v>
      </c>
      <c r="AY318" s="93"/>
      <c r="AZ318" s="77">
        <f t="shared" si="159"/>
        <v>450</v>
      </c>
      <c r="BA318" s="77">
        <f t="shared" si="205"/>
        <v>1232.7760000000001</v>
      </c>
      <c r="BB318" s="77">
        <f t="shared" si="206"/>
        <v>825</v>
      </c>
      <c r="BC318" s="77">
        <f t="shared" si="207"/>
        <v>2600</v>
      </c>
      <c r="BD318" s="88"/>
      <c r="BE318" s="89">
        <f t="shared" si="208"/>
        <v>45000</v>
      </c>
      <c r="BF318" s="90">
        <f t="shared" si="208"/>
        <v>123277.6</v>
      </c>
      <c r="BG318" s="91">
        <f t="shared" si="208"/>
        <v>82500</v>
      </c>
      <c r="BH318" s="342">
        <f t="shared" si="209"/>
        <v>1159.72</v>
      </c>
      <c r="BI318" s="82"/>
    </row>
    <row r="319" spans="1:61" ht="144" x14ac:dyDescent="0.25">
      <c r="A319" s="59">
        <v>294</v>
      </c>
      <c r="B319" s="83" t="s">
        <v>778</v>
      </c>
      <c r="C319" s="84" t="s">
        <v>801</v>
      </c>
      <c r="D319" s="85" t="s">
        <v>802</v>
      </c>
      <c r="E319" s="86" t="s">
        <v>781</v>
      </c>
      <c r="F319" s="64"/>
      <c r="G319" s="64">
        <f t="shared" si="195"/>
        <v>0</v>
      </c>
      <c r="H319" s="183">
        <v>1957.5</v>
      </c>
      <c r="I319" s="184">
        <f t="shared" si="210"/>
        <v>0</v>
      </c>
      <c r="J319" s="352">
        <v>25089</v>
      </c>
      <c r="K319" s="105">
        <v>10</v>
      </c>
      <c r="L319" s="104">
        <v>157</v>
      </c>
      <c r="M319" s="224">
        <v>810</v>
      </c>
      <c r="N319" s="224">
        <f t="shared" si="196"/>
        <v>8100</v>
      </c>
      <c r="O319" s="222" t="s">
        <v>77</v>
      </c>
      <c r="P319" s="223"/>
      <c r="Q319" s="224">
        <f t="shared" si="197"/>
        <v>0</v>
      </c>
      <c r="R319" s="222" t="s">
        <v>77</v>
      </c>
      <c r="S319" s="223"/>
      <c r="T319" s="224">
        <f t="shared" si="198"/>
        <v>0</v>
      </c>
      <c r="U319" s="104" t="s">
        <v>799</v>
      </c>
      <c r="V319" s="224">
        <v>700</v>
      </c>
      <c r="W319" s="224">
        <f t="shared" si="199"/>
        <v>7000</v>
      </c>
      <c r="X319" s="222" t="s">
        <v>77</v>
      </c>
      <c r="Y319" s="223"/>
      <c r="Z319" s="224">
        <f t="shared" si="200"/>
        <v>0</v>
      </c>
      <c r="AA319" s="222" t="s">
        <v>77</v>
      </c>
      <c r="AB319" s="223"/>
      <c r="AC319" s="224">
        <f t="shared" si="201"/>
        <v>0</v>
      </c>
      <c r="AD319" s="222" t="s">
        <v>77</v>
      </c>
      <c r="AE319" s="223"/>
      <c r="AF319" s="224">
        <f t="shared" si="202"/>
        <v>0</v>
      </c>
      <c r="AG319" s="222" t="s">
        <v>77</v>
      </c>
      <c r="AH319" s="223"/>
      <c r="AI319" s="224">
        <f t="shared" si="203"/>
        <v>0</v>
      </c>
      <c r="AJ319" s="222" t="s">
        <v>77</v>
      </c>
      <c r="AK319" s="223"/>
      <c r="AL319" s="256">
        <f t="shared" si="204"/>
        <v>0</v>
      </c>
      <c r="AM319" s="267">
        <v>293</v>
      </c>
      <c r="AN319" s="109">
        <v>2520</v>
      </c>
      <c r="AO319" s="293">
        <f t="shared" si="158"/>
        <v>25200</v>
      </c>
      <c r="AP319" s="267">
        <v>293</v>
      </c>
      <c r="AQ319" s="109">
        <v>2500</v>
      </c>
      <c r="AR319" s="294" t="e">
        <f>AQ319*#REF!</f>
        <v>#REF!</v>
      </c>
      <c r="AS319" s="267">
        <v>293</v>
      </c>
      <c r="AT319" s="109">
        <v>2000</v>
      </c>
      <c r="AU319" s="109" t="e">
        <f>AT319*#REF!</f>
        <v>#REF!</v>
      </c>
      <c r="AV319" s="267">
        <v>293</v>
      </c>
      <c r="AW319" s="268">
        <v>4038.77</v>
      </c>
      <c r="AX319" s="293" t="e">
        <f>AW319*#REF!</f>
        <v>#REF!</v>
      </c>
      <c r="AY319" s="93"/>
      <c r="AZ319" s="295">
        <f t="shared" si="159"/>
        <v>700</v>
      </c>
      <c r="BA319" s="295">
        <f t="shared" si="205"/>
        <v>2094.7950000000001</v>
      </c>
      <c r="BB319" s="295">
        <f t="shared" si="206"/>
        <v>2250</v>
      </c>
      <c r="BC319" s="295">
        <f t="shared" si="207"/>
        <v>4038.77</v>
      </c>
      <c r="BD319" s="88"/>
      <c r="BE319" s="100">
        <f t="shared" si="208"/>
        <v>7000</v>
      </c>
      <c r="BF319" s="101">
        <f t="shared" si="208"/>
        <v>20947.95</v>
      </c>
      <c r="BG319" s="102">
        <f t="shared" si="208"/>
        <v>22500</v>
      </c>
      <c r="BH319" s="350">
        <f t="shared" si="209"/>
        <v>1957.5</v>
      </c>
      <c r="BI319" s="82"/>
    </row>
    <row r="320" spans="1:61" s="204" customFormat="1" x14ac:dyDescent="0.25">
      <c r="A320" s="198"/>
      <c r="B320" s="161"/>
      <c r="C320" s="296"/>
      <c r="D320" s="163" t="s">
        <v>803</v>
      </c>
      <c r="E320" s="163"/>
      <c r="F320" s="199"/>
      <c r="G320" s="199"/>
      <c r="H320" s="167"/>
      <c r="I320" s="167">
        <f>SUM(I313:I319)</f>
        <v>0</v>
      </c>
      <c r="J320" s="363"/>
      <c r="K320" s="298"/>
      <c r="L320" s="297"/>
      <c r="M320" s="297"/>
      <c r="N320" s="297"/>
      <c r="O320" s="297"/>
      <c r="P320" s="297"/>
      <c r="Q320" s="297"/>
      <c r="R320" s="297"/>
      <c r="S320" s="297"/>
      <c r="T320" s="297"/>
      <c r="U320" s="297"/>
      <c r="V320" s="297"/>
      <c r="W320" s="297"/>
      <c r="X320" s="297"/>
      <c r="Y320" s="297"/>
      <c r="Z320" s="297"/>
      <c r="AA320" s="203"/>
      <c r="AB320" s="203"/>
      <c r="AC320" s="203"/>
      <c r="AD320" s="203"/>
      <c r="AE320" s="203"/>
      <c r="AF320" s="203"/>
      <c r="AG320" s="203"/>
      <c r="AH320" s="203"/>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99">
        <f>SUM(BE313:BE319)</f>
        <v>150900</v>
      </c>
      <c r="BF320" s="299">
        <f t="shared" ref="BF320:BG320" si="211">SUM(BF313:BF319)</f>
        <v>467407.70198412699</v>
      </c>
      <c r="BG320" s="299">
        <f t="shared" si="211"/>
        <v>321187.5</v>
      </c>
      <c r="BH320" s="203"/>
      <c r="BI320" s="82"/>
    </row>
    <row r="321" spans="1:60" x14ac:dyDescent="0.25">
      <c r="A321" s="173"/>
      <c r="B321" s="44"/>
      <c r="C321" s="300"/>
      <c r="D321" s="45" t="s">
        <v>804</v>
      </c>
      <c r="E321" s="174"/>
      <c r="F321" s="301"/>
      <c r="G321" s="301"/>
      <c r="H321" s="302"/>
      <c r="I321" s="303"/>
      <c r="J321" s="304"/>
      <c r="K321" s="305"/>
      <c r="L321" s="306"/>
      <c r="M321" s="306"/>
      <c r="N321" s="306"/>
      <c r="O321" s="306"/>
      <c r="P321" s="306"/>
      <c r="Q321" s="306"/>
      <c r="R321" s="306"/>
      <c r="S321" s="306"/>
      <c r="T321" s="306"/>
      <c r="U321" s="306"/>
      <c r="V321" s="306"/>
      <c r="W321" s="306"/>
      <c r="X321" s="306"/>
      <c r="Y321" s="306"/>
      <c r="Z321" s="306"/>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8"/>
      <c r="BA321" s="307"/>
      <c r="BB321" s="307"/>
      <c r="BC321" s="307"/>
      <c r="BD321" s="307"/>
      <c r="BE321" s="307"/>
      <c r="BF321" s="307"/>
      <c r="BG321" s="307"/>
      <c r="BH321" s="307"/>
    </row>
    <row r="322" spans="1:60" ht="324" x14ac:dyDescent="0.25">
      <c r="A322" s="137">
        <v>295</v>
      </c>
      <c r="B322" s="83" t="s">
        <v>805</v>
      </c>
      <c r="C322" s="84" t="s">
        <v>821</v>
      </c>
      <c r="D322" s="85" t="s">
        <v>822</v>
      </c>
      <c r="E322" s="309"/>
      <c r="F322" s="376"/>
      <c r="G322" s="378">
        <f>SUM(F322:F322)</f>
        <v>0</v>
      </c>
      <c r="H322" s="311">
        <v>1</v>
      </c>
      <c r="I322" s="379">
        <f>G322*H322</f>
        <v>0</v>
      </c>
      <c r="J322" s="364">
        <v>15830</v>
      </c>
      <c r="K322" s="312"/>
      <c r="L322" s="313"/>
      <c r="M322" s="313"/>
      <c r="N322" s="313"/>
      <c r="O322" s="313"/>
      <c r="P322" s="313"/>
      <c r="Q322" s="313"/>
      <c r="R322" s="313"/>
      <c r="S322" s="313"/>
      <c r="T322" s="313"/>
      <c r="U322" s="313"/>
      <c r="V322" s="313"/>
      <c r="W322" s="313"/>
      <c r="X322" s="313"/>
      <c r="Y322" s="313"/>
      <c r="Z322" s="313"/>
      <c r="AZ322" s="308"/>
    </row>
    <row r="323" spans="1:60" x14ac:dyDescent="0.25">
      <c r="A323" s="314"/>
      <c r="B323" s="315"/>
      <c r="C323" s="316"/>
      <c r="D323" s="317" t="s">
        <v>806</v>
      </c>
      <c r="E323" s="318"/>
      <c r="F323" s="319"/>
      <c r="G323" s="319"/>
      <c r="H323" s="320"/>
      <c r="I323" s="321">
        <f>SUM(I322:I322)</f>
        <v>0</v>
      </c>
      <c r="J323" s="365"/>
      <c r="K323" s="312"/>
      <c r="L323" s="313"/>
      <c r="M323" s="313"/>
      <c r="N323" s="313"/>
      <c r="O323" s="313"/>
      <c r="P323" s="313"/>
      <c r="Q323" s="313"/>
      <c r="R323" s="313"/>
      <c r="S323" s="313"/>
      <c r="T323" s="313"/>
      <c r="U323" s="313"/>
      <c r="V323" s="313"/>
      <c r="W323" s="313"/>
      <c r="X323" s="313"/>
      <c r="Y323" s="313"/>
      <c r="Z323" s="313"/>
    </row>
    <row r="324" spans="1:60" x14ac:dyDescent="0.25">
      <c r="A324" s="313"/>
      <c r="B324" s="322"/>
      <c r="C324" s="322"/>
      <c r="D324" s="313"/>
      <c r="E324" s="323"/>
      <c r="F324" s="312"/>
      <c r="G324" s="312"/>
      <c r="H324" s="324"/>
      <c r="I324" s="324"/>
      <c r="J324" s="313"/>
      <c r="K324" s="312"/>
      <c r="L324" s="313"/>
      <c r="M324" s="313"/>
      <c r="N324" s="313"/>
      <c r="O324" s="313"/>
      <c r="P324" s="313"/>
      <c r="Q324" s="313"/>
      <c r="R324" s="313"/>
      <c r="S324" s="313"/>
      <c r="T324" s="313"/>
      <c r="U324" s="313"/>
      <c r="V324" s="313"/>
      <c r="W324" s="313"/>
      <c r="X324" s="313"/>
      <c r="Y324" s="313"/>
      <c r="Z324" s="313"/>
    </row>
    <row r="325" spans="1:60" ht="15" x14ac:dyDescent="0.25">
      <c r="A325" s="313"/>
      <c r="B325" s="322"/>
      <c r="C325" s="322"/>
      <c r="D325" s="330" t="s">
        <v>0</v>
      </c>
      <c r="E325" s="330"/>
      <c r="F325" s="371"/>
      <c r="G325" s="371"/>
      <c r="H325" s="371"/>
      <c r="J325" s="313"/>
      <c r="K325" s="312"/>
      <c r="L325" s="313"/>
      <c r="M325" s="313"/>
      <c r="N325" s="313"/>
      <c r="O325" s="313"/>
      <c r="P325" s="313"/>
      <c r="Q325" s="313"/>
      <c r="R325" s="313"/>
      <c r="S325" s="313"/>
      <c r="T325" s="313"/>
      <c r="U325" s="313"/>
      <c r="V325" s="313"/>
      <c r="W325" s="313"/>
      <c r="X325" s="313"/>
      <c r="Y325" s="313"/>
      <c r="Z325" s="313"/>
    </row>
    <row r="326" spans="1:60" ht="15" x14ac:dyDescent="0.25">
      <c r="A326" s="313"/>
      <c r="B326" s="322"/>
      <c r="C326" s="322"/>
      <c r="D326" s="372" t="str">
        <f>D3</f>
        <v>GRUPO I - ALIMENTAÇÃO E BEBIDAS</v>
      </c>
      <c r="E326" s="366">
        <f>I24</f>
        <v>0</v>
      </c>
      <c r="F326" s="369"/>
      <c r="G326" s="28"/>
      <c r="H326" s="369"/>
      <c r="J326" s="313"/>
      <c r="K326" s="312"/>
      <c r="L326" s="313"/>
      <c r="M326" s="313"/>
      <c r="N326" s="313"/>
      <c r="O326" s="313"/>
      <c r="P326" s="313"/>
      <c r="Q326" s="313"/>
      <c r="R326" s="313"/>
      <c r="S326" s="313"/>
      <c r="T326" s="313"/>
      <c r="U326" s="313"/>
      <c r="V326" s="313"/>
      <c r="W326" s="313"/>
      <c r="X326" s="313"/>
      <c r="Y326" s="313"/>
      <c r="Z326" s="313"/>
    </row>
    <row r="327" spans="1:60" ht="15" x14ac:dyDescent="0.25">
      <c r="A327" s="313"/>
      <c r="B327" s="322"/>
      <c r="C327" s="322"/>
      <c r="D327" s="372" t="str">
        <f>D25</f>
        <v>GRUPO II - INSTALAÇÕES</v>
      </c>
      <c r="E327" s="366">
        <f>I47</f>
        <v>0</v>
      </c>
      <c r="F327" s="369"/>
      <c r="G327" s="28"/>
      <c r="H327" s="369"/>
      <c r="J327" s="313"/>
      <c r="K327" s="312"/>
      <c r="L327" s="313"/>
      <c r="M327" s="313"/>
      <c r="N327" s="313"/>
      <c r="O327" s="313"/>
      <c r="P327" s="313"/>
      <c r="Q327" s="313"/>
      <c r="R327" s="313"/>
      <c r="S327" s="313"/>
      <c r="T327" s="313"/>
      <c r="U327" s="313"/>
      <c r="V327" s="313"/>
      <c r="W327" s="313"/>
      <c r="X327" s="313"/>
      <c r="Y327" s="313"/>
      <c r="Z327" s="313"/>
    </row>
    <row r="328" spans="1:60" ht="15" x14ac:dyDescent="0.25">
      <c r="A328" s="313"/>
      <c r="B328" s="322"/>
      <c r="C328" s="322"/>
      <c r="D328" s="372" t="str">
        <f>D48</f>
        <v>GRUPO III - COMUNICAÇÃO VISUAL</v>
      </c>
      <c r="E328" s="366">
        <f>I55</f>
        <v>0</v>
      </c>
      <c r="F328" s="369"/>
      <c r="G328" s="28"/>
      <c r="H328" s="369"/>
      <c r="J328" s="313"/>
      <c r="K328" s="312"/>
      <c r="L328" s="313"/>
      <c r="M328" s="313"/>
      <c r="N328" s="313"/>
      <c r="O328" s="313"/>
      <c r="P328" s="313"/>
      <c r="Q328" s="313"/>
      <c r="R328" s="313"/>
      <c r="S328" s="313"/>
      <c r="T328" s="313"/>
      <c r="U328" s="313"/>
      <c r="V328" s="313"/>
      <c r="W328" s="313"/>
      <c r="X328" s="313"/>
      <c r="Y328" s="313"/>
      <c r="Z328" s="313"/>
    </row>
    <row r="329" spans="1:60" ht="15" x14ac:dyDescent="0.25">
      <c r="A329" s="313"/>
      <c r="B329" s="322"/>
      <c r="C329" s="322"/>
      <c r="D329" s="372" t="str">
        <f>D56</f>
        <v>GRUPO IV - EQUIPAMENTOS</v>
      </c>
      <c r="E329" s="366">
        <f>I86</f>
        <v>0</v>
      </c>
      <c r="F329" s="369"/>
      <c r="G329" s="28"/>
      <c r="H329" s="369"/>
      <c r="J329" s="313"/>
      <c r="K329" s="312"/>
      <c r="L329" s="313"/>
      <c r="M329" s="313"/>
      <c r="N329" s="313"/>
      <c r="O329" s="313"/>
      <c r="P329" s="313"/>
      <c r="Q329" s="313"/>
      <c r="R329" s="313"/>
      <c r="S329" s="313"/>
      <c r="T329" s="313"/>
      <c r="U329" s="313"/>
      <c r="V329" s="313"/>
      <c r="W329" s="313"/>
      <c r="X329" s="313"/>
      <c r="Y329" s="313"/>
      <c r="Z329" s="313"/>
    </row>
    <row r="330" spans="1:60" ht="15" x14ac:dyDescent="0.25">
      <c r="A330" s="313"/>
      <c r="B330" s="322"/>
      <c r="C330" s="322"/>
      <c r="D330" s="372" t="str">
        <f>D87</f>
        <v>GRUPO V - INFRA AUDIOVISUAL</v>
      </c>
      <c r="E330" s="366">
        <f>I141</f>
        <v>0</v>
      </c>
      <c r="F330" s="369"/>
      <c r="G330" s="369"/>
      <c r="H330" s="370"/>
      <c r="J330" s="313"/>
      <c r="K330" s="312"/>
      <c r="L330" s="313"/>
      <c r="M330" s="313"/>
      <c r="N330" s="313"/>
      <c r="O330" s="313"/>
      <c r="P330" s="313"/>
      <c r="Q330" s="313"/>
      <c r="R330" s="313"/>
      <c r="S330" s="313"/>
      <c r="T330" s="313"/>
      <c r="U330" s="313"/>
      <c r="V330" s="313"/>
      <c r="W330" s="313"/>
      <c r="X330" s="313"/>
      <c r="Y330" s="313"/>
      <c r="Z330" s="313"/>
    </row>
    <row r="331" spans="1:60" ht="15" x14ac:dyDescent="0.25">
      <c r="A331" s="313"/>
      <c r="B331" s="322"/>
      <c r="C331" s="322"/>
      <c r="D331" s="372" t="str">
        <f>D142</f>
        <v>GRUPO VI - INSUMOS GRÁFICOS</v>
      </c>
      <c r="E331" s="366">
        <f>I167</f>
        <v>686732.5</v>
      </c>
      <c r="F331" s="369"/>
      <c r="G331" s="369"/>
      <c r="H331" s="369"/>
      <c r="J331" s="313"/>
      <c r="K331" s="312"/>
      <c r="L331" s="313"/>
      <c r="M331" s="313"/>
      <c r="N331" s="313"/>
      <c r="O331" s="313"/>
      <c r="P331" s="313"/>
      <c r="Q331" s="313"/>
      <c r="R331" s="313"/>
      <c r="S331" s="313"/>
      <c r="T331" s="313"/>
      <c r="U331" s="313"/>
      <c r="V331" s="313"/>
      <c r="W331" s="313"/>
      <c r="X331" s="313"/>
      <c r="Y331" s="313"/>
      <c r="Z331" s="313"/>
    </row>
    <row r="332" spans="1:60" ht="15" x14ac:dyDescent="0.25">
      <c r="A332" s="313"/>
      <c r="B332" s="322"/>
      <c r="C332" s="322"/>
      <c r="D332" s="372" t="str">
        <f>D168</f>
        <v>GRUPO VII - MOBILIÁRIO</v>
      </c>
      <c r="E332" s="366">
        <f>I227</f>
        <v>0</v>
      </c>
      <c r="F332" s="369"/>
      <c r="G332" s="369"/>
      <c r="H332" s="369"/>
      <c r="J332" s="313"/>
      <c r="K332" s="312"/>
      <c r="L332" s="313"/>
      <c r="M332" s="313"/>
      <c r="N332" s="313"/>
      <c r="O332" s="313"/>
      <c r="P332" s="313"/>
      <c r="Q332" s="313"/>
      <c r="R332" s="313"/>
      <c r="S332" s="313"/>
      <c r="T332" s="313"/>
      <c r="U332" s="313"/>
      <c r="V332" s="313"/>
      <c r="W332" s="313"/>
      <c r="X332" s="313"/>
      <c r="Y332" s="313"/>
      <c r="Z332" s="313"/>
    </row>
    <row r="333" spans="1:60" ht="15" x14ac:dyDescent="0.25">
      <c r="A333" s="313"/>
      <c r="B333" s="322"/>
      <c r="C333" s="322"/>
      <c r="D333" s="372" t="str">
        <f>D228</f>
        <v>GRUPO VIII - ORNAMENTAÇÃO</v>
      </c>
      <c r="E333" s="366">
        <f>I252</f>
        <v>15663</v>
      </c>
      <c r="F333" s="369"/>
      <c r="G333" s="369"/>
      <c r="H333" s="369"/>
      <c r="J333" s="313"/>
      <c r="K333" s="312"/>
      <c r="L333" s="313"/>
      <c r="M333" s="313"/>
      <c r="N333" s="313"/>
      <c r="O333" s="313"/>
      <c r="P333" s="313"/>
      <c r="Q333" s="313"/>
      <c r="R333" s="313"/>
      <c r="S333" s="313"/>
      <c r="T333" s="313"/>
      <c r="U333" s="313"/>
      <c r="V333" s="313"/>
      <c r="W333" s="313"/>
      <c r="X333" s="313"/>
      <c r="Y333" s="313"/>
      <c r="Z333" s="313"/>
    </row>
    <row r="334" spans="1:60" ht="15" x14ac:dyDescent="0.25">
      <c r="A334" s="313"/>
      <c r="B334" s="322"/>
      <c r="C334" s="322"/>
      <c r="D334" s="372" t="str">
        <f>D253</f>
        <v>GRUPO IX - PRODUÇÃO</v>
      </c>
      <c r="E334" s="366">
        <f>I265</f>
        <v>0</v>
      </c>
      <c r="F334" s="369"/>
      <c r="G334" s="369"/>
      <c r="H334" s="369"/>
      <c r="J334" s="313"/>
      <c r="K334" s="312"/>
      <c r="L334" s="313"/>
      <c r="M334" s="313"/>
      <c r="N334" s="313"/>
      <c r="O334" s="313"/>
      <c r="P334" s="313"/>
      <c r="Q334" s="313"/>
      <c r="R334" s="313"/>
      <c r="S334" s="313"/>
      <c r="T334" s="313"/>
      <c r="U334" s="313"/>
      <c r="V334" s="313"/>
      <c r="W334" s="313"/>
      <c r="X334" s="313"/>
      <c r="Y334" s="313"/>
      <c r="Z334" s="313"/>
    </row>
    <row r="335" spans="1:60" ht="15" x14ac:dyDescent="0.25">
      <c r="A335" s="313"/>
      <c r="B335" s="322"/>
      <c r="C335" s="322"/>
      <c r="D335" s="372" t="str">
        <f>D266</f>
        <v>GRUPO X- RECURSOS HUMANOS</v>
      </c>
      <c r="E335" s="366">
        <f>I289</f>
        <v>0</v>
      </c>
      <c r="F335" s="369"/>
      <c r="G335" s="369"/>
      <c r="H335" s="369"/>
      <c r="J335" s="313"/>
      <c r="K335" s="312"/>
      <c r="L335" s="313"/>
      <c r="M335" s="313"/>
      <c r="N335" s="313"/>
      <c r="O335" s="313"/>
      <c r="P335" s="313"/>
      <c r="Q335" s="313"/>
      <c r="R335" s="313"/>
      <c r="S335" s="313"/>
      <c r="T335" s="313"/>
      <c r="U335" s="313"/>
      <c r="V335" s="313"/>
      <c r="W335" s="313"/>
      <c r="X335" s="313"/>
      <c r="Y335" s="313"/>
      <c r="Z335" s="313"/>
    </row>
    <row r="336" spans="1:60" ht="15" x14ac:dyDescent="0.25">
      <c r="A336" s="313"/>
      <c r="B336" s="322"/>
      <c r="C336" s="322"/>
      <c r="D336" s="372" t="str">
        <f>D290</f>
        <v>GRUPO XI - TECNOLOGIA</v>
      </c>
      <c r="E336" s="366">
        <f>I311</f>
        <v>0</v>
      </c>
      <c r="F336" s="369"/>
      <c r="G336" s="369"/>
      <c r="H336" s="369"/>
      <c r="J336" s="313"/>
      <c r="K336" s="312"/>
      <c r="L336" s="313"/>
      <c r="M336" s="313"/>
      <c r="N336" s="313"/>
      <c r="O336" s="313"/>
      <c r="P336" s="313"/>
      <c r="Q336" s="313"/>
      <c r="R336" s="313"/>
      <c r="S336" s="313"/>
      <c r="T336" s="313"/>
      <c r="U336" s="313"/>
      <c r="V336" s="313"/>
      <c r="W336" s="313"/>
      <c r="X336" s="313"/>
      <c r="Y336" s="313"/>
      <c r="Z336" s="313"/>
    </row>
    <row r="337" spans="1:26" ht="15" x14ac:dyDescent="0.25">
      <c r="A337" s="313"/>
      <c r="B337" s="322"/>
      <c r="C337" s="322"/>
      <c r="D337" s="372" t="str">
        <f>D312</f>
        <v>GRUPO XII - TRANSPORTES</v>
      </c>
      <c r="E337" s="366">
        <f>I320</f>
        <v>0</v>
      </c>
      <c r="F337" s="369"/>
      <c r="G337" s="369"/>
      <c r="H337" s="369"/>
      <c r="J337" s="313"/>
      <c r="K337" s="312"/>
      <c r="L337" s="313"/>
      <c r="M337" s="313"/>
      <c r="N337" s="313"/>
      <c r="O337" s="313"/>
      <c r="P337" s="313"/>
      <c r="Q337" s="313"/>
      <c r="R337" s="313"/>
      <c r="S337" s="313"/>
      <c r="T337" s="313"/>
      <c r="U337" s="313"/>
      <c r="V337" s="313"/>
      <c r="W337" s="313"/>
      <c r="X337" s="313"/>
      <c r="Y337" s="313"/>
      <c r="Z337" s="313"/>
    </row>
    <row r="338" spans="1:26" ht="15" x14ac:dyDescent="0.25">
      <c r="A338" s="313"/>
      <c r="B338" s="322"/>
      <c r="C338" s="322"/>
      <c r="D338" s="372" t="str">
        <f>D321</f>
        <v>GRUPO XIII - SERVIÇOS EVENTUAIS</v>
      </c>
      <c r="E338" s="367">
        <f>'UASG 389092'!$I$323</f>
        <v>0</v>
      </c>
      <c r="F338" s="369"/>
      <c r="G338" s="369"/>
      <c r="H338" s="369"/>
      <c r="J338" s="313"/>
      <c r="K338" s="312"/>
      <c r="L338" s="313"/>
      <c r="M338" s="313"/>
      <c r="N338" s="313"/>
      <c r="O338" s="313"/>
      <c r="P338" s="313"/>
      <c r="Q338" s="313"/>
      <c r="R338" s="313"/>
      <c r="S338" s="313"/>
      <c r="T338" s="313"/>
      <c r="U338" s="313"/>
      <c r="V338" s="313"/>
      <c r="W338" s="313"/>
      <c r="X338" s="313"/>
      <c r="Y338" s="313"/>
      <c r="Z338" s="313"/>
    </row>
    <row r="339" spans="1:26" ht="15" x14ac:dyDescent="0.25">
      <c r="A339" s="313"/>
      <c r="B339" s="322"/>
      <c r="C339" s="322"/>
      <c r="D339" s="374" t="s">
        <v>4</v>
      </c>
      <c r="E339" s="368">
        <f>SUM(E326:E338)</f>
        <v>702395.5</v>
      </c>
      <c r="F339" s="370"/>
      <c r="G339" s="370"/>
      <c r="H339" s="370"/>
      <c r="J339" s="313"/>
      <c r="K339" s="312"/>
      <c r="L339" s="313"/>
      <c r="M339" s="313"/>
      <c r="N339" s="313"/>
      <c r="O339" s="313"/>
      <c r="P339" s="313"/>
      <c r="Q339" s="313"/>
      <c r="R339" s="313"/>
      <c r="S339" s="313"/>
      <c r="T339" s="313"/>
      <c r="U339" s="313"/>
      <c r="V339" s="313"/>
      <c r="W339" s="313"/>
      <c r="X339" s="313"/>
      <c r="Y339" s="313"/>
      <c r="Z339" s="313"/>
    </row>
    <row r="340" spans="1:26" x14ac:dyDescent="0.25">
      <c r="A340" s="313"/>
      <c r="B340" s="322"/>
      <c r="C340" s="322"/>
      <c r="D340" s="313"/>
      <c r="E340" s="323"/>
      <c r="F340" s="312"/>
      <c r="G340" s="312"/>
      <c r="H340" s="324"/>
      <c r="I340" s="324"/>
      <c r="J340" s="313"/>
      <c r="K340" s="312"/>
      <c r="L340" s="313"/>
      <c r="M340" s="313"/>
      <c r="N340" s="313"/>
      <c r="O340" s="313"/>
      <c r="P340" s="313"/>
      <c r="Q340" s="313"/>
      <c r="R340" s="313"/>
      <c r="S340" s="313"/>
      <c r="T340" s="313"/>
      <c r="U340" s="313"/>
      <c r="V340" s="313"/>
      <c r="W340" s="313"/>
      <c r="X340" s="313"/>
      <c r="Y340" s="313"/>
      <c r="Z340" s="313"/>
    </row>
    <row r="341" spans="1:26" x14ac:dyDescent="0.25">
      <c r="A341" s="313"/>
      <c r="B341" s="322"/>
      <c r="C341" s="322"/>
      <c r="D341" s="313"/>
      <c r="E341" s="323"/>
      <c r="F341" s="312"/>
      <c r="G341" s="312"/>
      <c r="H341" s="324"/>
      <c r="I341" s="324"/>
      <c r="J341" s="313"/>
      <c r="K341" s="312"/>
      <c r="L341" s="313"/>
      <c r="M341" s="313"/>
      <c r="N341" s="313"/>
      <c r="O341" s="313"/>
      <c r="P341" s="313"/>
      <c r="Q341" s="313"/>
      <c r="R341" s="313"/>
      <c r="S341" s="313"/>
      <c r="T341" s="313"/>
      <c r="U341" s="313"/>
      <c r="V341" s="313"/>
      <c r="W341" s="313"/>
      <c r="X341" s="313"/>
      <c r="Y341" s="313"/>
      <c r="Z341" s="313"/>
    </row>
    <row r="342" spans="1:26" x14ac:dyDescent="0.25">
      <c r="A342" s="313"/>
      <c r="B342" s="322"/>
      <c r="C342" s="322"/>
      <c r="D342" s="313"/>
      <c r="E342" s="323"/>
      <c r="F342" s="312"/>
      <c r="G342" s="312"/>
      <c r="H342" s="324"/>
      <c r="I342" s="324"/>
      <c r="J342" s="313"/>
      <c r="K342" s="312"/>
      <c r="L342" s="313"/>
      <c r="M342" s="313"/>
      <c r="N342" s="313"/>
      <c r="O342" s="313"/>
      <c r="P342" s="313"/>
      <c r="Q342" s="313"/>
      <c r="R342" s="313"/>
      <c r="S342" s="313"/>
      <c r="T342" s="313"/>
      <c r="U342" s="313"/>
      <c r="V342" s="313"/>
      <c r="W342" s="313"/>
      <c r="X342" s="313"/>
      <c r="Y342" s="313"/>
      <c r="Z342" s="313"/>
    </row>
    <row r="343" spans="1:26" x14ac:dyDescent="0.25">
      <c r="A343" s="313"/>
      <c r="B343" s="322"/>
      <c r="C343" s="322"/>
      <c r="D343" s="313"/>
      <c r="E343" s="323"/>
      <c r="F343" s="312"/>
      <c r="G343" s="312"/>
      <c r="H343" s="324"/>
      <c r="I343" s="324"/>
      <c r="J343" s="313"/>
      <c r="K343" s="312"/>
      <c r="L343" s="313"/>
      <c r="M343" s="313"/>
      <c r="N343" s="313"/>
      <c r="O343" s="313"/>
      <c r="P343" s="313"/>
      <c r="Q343" s="313"/>
      <c r="R343" s="313"/>
      <c r="S343" s="313"/>
      <c r="T343" s="313"/>
      <c r="U343" s="313"/>
      <c r="V343" s="313"/>
      <c r="W343" s="313"/>
      <c r="X343" s="313"/>
      <c r="Y343" s="313"/>
      <c r="Z343" s="313"/>
    </row>
    <row r="344" spans="1:26" x14ac:dyDescent="0.25">
      <c r="A344" s="313"/>
      <c r="B344" s="322"/>
      <c r="C344" s="322"/>
      <c r="D344" s="313"/>
      <c r="E344" s="323"/>
      <c r="F344" s="312"/>
      <c r="G344" s="312"/>
      <c r="H344" s="324"/>
      <c r="I344" s="324"/>
      <c r="J344" s="313"/>
      <c r="K344" s="312"/>
      <c r="L344" s="313"/>
      <c r="M344" s="313"/>
      <c r="N344" s="313"/>
      <c r="O344" s="313"/>
      <c r="P344" s="313"/>
      <c r="Q344" s="313"/>
      <c r="R344" s="313"/>
      <c r="S344" s="313"/>
      <c r="T344" s="313"/>
      <c r="U344" s="313"/>
      <c r="V344" s="313"/>
      <c r="W344" s="313"/>
      <c r="X344" s="313"/>
      <c r="Y344" s="313"/>
      <c r="Z344" s="313"/>
    </row>
    <row r="345" spans="1:26" x14ac:dyDescent="0.25">
      <c r="A345" s="313"/>
      <c r="B345" s="322"/>
      <c r="C345" s="322"/>
      <c r="D345" s="313"/>
      <c r="E345" s="323"/>
      <c r="F345" s="312"/>
      <c r="G345" s="312"/>
      <c r="H345" s="324"/>
      <c r="I345" s="324"/>
      <c r="J345" s="313"/>
      <c r="K345" s="312"/>
      <c r="L345" s="313"/>
      <c r="M345" s="313"/>
      <c r="N345" s="313"/>
      <c r="O345" s="313"/>
      <c r="P345" s="313"/>
      <c r="Q345" s="313"/>
      <c r="R345" s="313"/>
      <c r="S345" s="313"/>
      <c r="T345" s="313"/>
      <c r="U345" s="313"/>
      <c r="V345" s="313"/>
      <c r="W345" s="313"/>
      <c r="X345" s="313"/>
      <c r="Y345" s="313"/>
      <c r="Z345" s="313"/>
    </row>
    <row r="346" spans="1:26" x14ac:dyDescent="0.25">
      <c r="A346" s="313"/>
      <c r="B346" s="322"/>
      <c r="C346" s="322"/>
      <c r="D346" s="313"/>
      <c r="E346" s="323"/>
      <c r="F346" s="312"/>
      <c r="G346" s="312"/>
      <c r="H346" s="324"/>
      <c r="I346" s="324"/>
      <c r="J346" s="313"/>
      <c r="K346" s="312"/>
      <c r="L346" s="313"/>
      <c r="M346" s="313"/>
      <c r="N346" s="313"/>
      <c r="O346" s="313"/>
      <c r="P346" s="313"/>
      <c r="Q346" s="313"/>
      <c r="R346" s="313"/>
      <c r="S346" s="313"/>
      <c r="T346" s="313"/>
      <c r="U346" s="313"/>
      <c r="V346" s="313"/>
      <c r="W346" s="313"/>
      <c r="X346" s="313"/>
      <c r="Y346" s="313"/>
      <c r="Z346" s="313"/>
    </row>
    <row r="347" spans="1:26" x14ac:dyDescent="0.25">
      <c r="A347" s="313"/>
      <c r="B347" s="322"/>
      <c r="C347" s="322"/>
      <c r="D347" s="313"/>
      <c r="E347" s="323"/>
      <c r="F347" s="312"/>
      <c r="G347" s="312"/>
      <c r="H347" s="324"/>
      <c r="I347" s="324"/>
      <c r="J347" s="313"/>
      <c r="K347" s="312"/>
      <c r="L347" s="313"/>
      <c r="M347" s="313"/>
      <c r="N347" s="313"/>
      <c r="O347" s="313"/>
      <c r="P347" s="313"/>
      <c r="Q347" s="313"/>
      <c r="R347" s="313"/>
      <c r="S347" s="313"/>
      <c r="T347" s="313"/>
      <c r="U347" s="313"/>
      <c r="V347" s="313"/>
      <c r="W347" s="313"/>
      <c r="X347" s="313"/>
      <c r="Y347" s="313"/>
      <c r="Z347" s="313"/>
    </row>
    <row r="348" spans="1:26" x14ac:dyDescent="0.25">
      <c r="A348" s="313"/>
      <c r="B348" s="322"/>
      <c r="C348" s="322"/>
      <c r="D348" s="313"/>
      <c r="E348" s="323"/>
      <c r="F348" s="312"/>
      <c r="G348" s="312"/>
      <c r="H348" s="324"/>
      <c r="I348" s="324"/>
      <c r="J348" s="313"/>
      <c r="K348" s="312"/>
      <c r="L348" s="313"/>
      <c r="M348" s="313"/>
      <c r="N348" s="313"/>
      <c r="O348" s="313"/>
      <c r="P348" s="313"/>
      <c r="Q348" s="313"/>
      <c r="R348" s="313"/>
      <c r="S348" s="313"/>
      <c r="T348" s="313"/>
      <c r="U348" s="313"/>
      <c r="V348" s="313"/>
      <c r="W348" s="313"/>
      <c r="X348" s="313"/>
      <c r="Y348" s="313"/>
      <c r="Z348" s="313"/>
    </row>
    <row r="349" spans="1:26" x14ac:dyDescent="0.25">
      <c r="A349" s="313"/>
      <c r="B349" s="322"/>
      <c r="C349" s="322"/>
      <c r="D349" s="313"/>
      <c r="E349" s="323"/>
      <c r="F349" s="312"/>
      <c r="G349" s="312"/>
      <c r="H349" s="324"/>
      <c r="I349" s="324"/>
      <c r="J349" s="313"/>
      <c r="K349" s="312"/>
      <c r="L349" s="313"/>
      <c r="M349" s="313"/>
      <c r="N349" s="313"/>
      <c r="O349" s="313"/>
      <c r="P349" s="313"/>
      <c r="Q349" s="313"/>
      <c r="R349" s="313"/>
      <c r="S349" s="313"/>
      <c r="T349" s="313"/>
      <c r="U349" s="313"/>
      <c r="V349" s="313"/>
      <c r="W349" s="313"/>
      <c r="X349" s="313"/>
      <c r="Y349" s="313"/>
      <c r="Z349" s="313"/>
    </row>
    <row r="350" spans="1:26" x14ac:dyDescent="0.25">
      <c r="A350" s="313"/>
      <c r="B350" s="322"/>
      <c r="C350" s="322"/>
      <c r="D350" s="313"/>
      <c r="E350" s="323"/>
      <c r="F350" s="312"/>
      <c r="G350" s="312"/>
      <c r="H350" s="324"/>
      <c r="I350" s="324"/>
      <c r="J350" s="313"/>
      <c r="K350" s="312"/>
      <c r="L350" s="313"/>
      <c r="M350" s="313"/>
      <c r="N350" s="313"/>
      <c r="O350" s="313"/>
      <c r="P350" s="313"/>
      <c r="Q350" s="313"/>
      <c r="R350" s="313"/>
      <c r="S350" s="313"/>
      <c r="T350" s="313"/>
      <c r="U350" s="313"/>
      <c r="V350" s="313"/>
      <c r="W350" s="313"/>
      <c r="X350" s="313"/>
      <c r="Y350" s="313"/>
      <c r="Z350" s="313"/>
    </row>
    <row r="351" spans="1:26" x14ac:dyDescent="0.25">
      <c r="A351" s="313"/>
      <c r="B351" s="322"/>
      <c r="C351" s="322"/>
      <c r="D351" s="313"/>
      <c r="E351" s="323"/>
      <c r="F351" s="312"/>
      <c r="G351" s="312"/>
      <c r="H351" s="324"/>
      <c r="I351" s="324"/>
      <c r="J351" s="313"/>
      <c r="K351" s="312"/>
      <c r="L351" s="313"/>
      <c r="M351" s="313"/>
      <c r="N351" s="313"/>
      <c r="O351" s="313"/>
      <c r="P351" s="313"/>
      <c r="Q351" s="313"/>
      <c r="R351" s="313"/>
      <c r="S351" s="313"/>
      <c r="T351" s="313"/>
      <c r="U351" s="313"/>
      <c r="V351" s="313"/>
      <c r="W351" s="313"/>
      <c r="X351" s="313"/>
      <c r="Y351" s="313"/>
      <c r="Z351" s="313"/>
    </row>
    <row r="352" spans="1:26" x14ac:dyDescent="0.25">
      <c r="A352" s="313"/>
      <c r="B352" s="322"/>
      <c r="C352" s="322"/>
      <c r="D352" s="313"/>
      <c r="E352" s="323"/>
      <c r="F352" s="312"/>
      <c r="G352" s="312"/>
      <c r="H352" s="324"/>
      <c r="I352" s="324"/>
      <c r="J352" s="313"/>
      <c r="K352" s="312"/>
      <c r="L352" s="313"/>
      <c r="M352" s="313"/>
      <c r="N352" s="313"/>
      <c r="O352" s="313"/>
      <c r="P352" s="313"/>
      <c r="Q352" s="313"/>
      <c r="R352" s="313"/>
      <c r="S352" s="313"/>
      <c r="T352" s="313"/>
      <c r="U352" s="313"/>
      <c r="V352" s="313"/>
      <c r="W352" s="313"/>
      <c r="X352" s="313"/>
      <c r="Y352" s="313"/>
      <c r="Z352" s="313"/>
    </row>
    <row r="353" spans="1:26" x14ac:dyDescent="0.25">
      <c r="A353" s="313"/>
      <c r="B353" s="322"/>
      <c r="C353" s="322"/>
      <c r="D353" s="313"/>
      <c r="E353" s="323"/>
      <c r="F353" s="312"/>
      <c r="G353" s="312"/>
      <c r="H353" s="324"/>
      <c r="I353" s="324"/>
      <c r="J353" s="313"/>
      <c r="K353" s="312"/>
      <c r="L353" s="313"/>
      <c r="M353" s="313"/>
      <c r="N353" s="313"/>
      <c r="O353" s="313"/>
      <c r="P353" s="313"/>
      <c r="Q353" s="313"/>
      <c r="R353" s="313"/>
      <c r="S353" s="313"/>
      <c r="T353" s="313"/>
      <c r="U353" s="313"/>
      <c r="V353" s="313"/>
      <c r="W353" s="313"/>
      <c r="X353" s="313"/>
      <c r="Y353" s="313"/>
      <c r="Z353" s="313"/>
    </row>
    <row r="354" spans="1:26" x14ac:dyDescent="0.25">
      <c r="A354" s="313"/>
      <c r="B354" s="322"/>
      <c r="C354" s="322"/>
      <c r="D354" s="313"/>
      <c r="E354" s="323"/>
      <c r="F354" s="312"/>
      <c r="G354" s="312"/>
      <c r="H354" s="324"/>
      <c r="I354" s="324"/>
      <c r="J354" s="313"/>
      <c r="K354" s="312"/>
      <c r="L354" s="313"/>
      <c r="M354" s="313"/>
      <c r="N354" s="313"/>
      <c r="O354" s="313"/>
      <c r="P354" s="313"/>
      <c r="Q354" s="313"/>
      <c r="R354" s="313"/>
      <c r="S354" s="313"/>
      <c r="T354" s="313"/>
      <c r="U354" s="313"/>
      <c r="V354" s="313"/>
      <c r="W354" s="313"/>
      <c r="X354" s="313"/>
      <c r="Y354" s="313"/>
      <c r="Z354" s="313"/>
    </row>
    <row r="355" spans="1:26" x14ac:dyDescent="0.25">
      <c r="A355" s="313"/>
      <c r="B355" s="322"/>
      <c r="C355" s="322"/>
      <c r="D355" s="313"/>
      <c r="E355" s="323"/>
      <c r="F355" s="312"/>
      <c r="G355" s="312"/>
      <c r="H355" s="324"/>
      <c r="I355" s="324"/>
      <c r="J355" s="313"/>
      <c r="K355" s="312"/>
      <c r="L355" s="313"/>
      <c r="M355" s="313"/>
      <c r="N355" s="313"/>
      <c r="O355" s="313"/>
      <c r="P355" s="313"/>
      <c r="Q355" s="313"/>
      <c r="R355" s="313"/>
      <c r="S355" s="313"/>
      <c r="T355" s="313"/>
      <c r="U355" s="313"/>
      <c r="V355" s="313"/>
      <c r="W355" s="313"/>
      <c r="X355" s="313"/>
      <c r="Y355" s="313"/>
      <c r="Z355" s="313"/>
    </row>
    <row r="356" spans="1:26" x14ac:dyDescent="0.25">
      <c r="A356" s="313"/>
      <c r="B356" s="322"/>
      <c r="C356" s="322"/>
      <c r="D356" s="313"/>
      <c r="E356" s="323"/>
      <c r="F356" s="312"/>
      <c r="G356" s="312"/>
      <c r="H356" s="324"/>
      <c r="I356" s="324"/>
      <c r="J356" s="313"/>
      <c r="K356" s="312"/>
      <c r="L356" s="313"/>
      <c r="M356" s="313"/>
      <c r="N356" s="313"/>
      <c r="O356" s="313"/>
      <c r="P356" s="313"/>
      <c r="Q356" s="313"/>
      <c r="R356" s="313"/>
      <c r="S356" s="313"/>
      <c r="T356" s="313"/>
      <c r="U356" s="313"/>
      <c r="V356" s="313"/>
      <c r="W356" s="313"/>
      <c r="X356" s="313"/>
      <c r="Y356" s="313"/>
      <c r="Z356" s="313"/>
    </row>
    <row r="357" spans="1:26" x14ac:dyDescent="0.25">
      <c r="A357" s="313"/>
      <c r="B357" s="322"/>
      <c r="C357" s="322"/>
      <c r="D357" s="313"/>
      <c r="E357" s="323"/>
      <c r="F357" s="312"/>
      <c r="G357" s="312"/>
      <c r="H357" s="324"/>
      <c r="I357" s="324"/>
      <c r="J357" s="313"/>
      <c r="K357" s="312"/>
      <c r="L357" s="313"/>
      <c r="M357" s="313"/>
      <c r="N357" s="313"/>
      <c r="O357" s="313"/>
      <c r="P357" s="313"/>
      <c r="Q357" s="313"/>
      <c r="R357" s="313"/>
      <c r="S357" s="313"/>
      <c r="T357" s="313"/>
      <c r="U357" s="313"/>
      <c r="V357" s="313"/>
      <c r="W357" s="313"/>
      <c r="X357" s="313"/>
      <c r="Y357" s="313"/>
      <c r="Z357" s="313"/>
    </row>
    <row r="358" spans="1:26" x14ac:dyDescent="0.25">
      <c r="A358" s="313"/>
      <c r="B358" s="322"/>
      <c r="C358" s="322"/>
      <c r="D358" s="313"/>
      <c r="E358" s="323"/>
      <c r="F358" s="312"/>
      <c r="G358" s="312"/>
      <c r="H358" s="324"/>
      <c r="I358" s="324"/>
      <c r="J358" s="313"/>
      <c r="K358" s="312"/>
      <c r="L358" s="313"/>
      <c r="M358" s="313"/>
      <c r="N358" s="313"/>
      <c r="O358" s="313"/>
      <c r="P358" s="313"/>
      <c r="Q358" s="313"/>
      <c r="R358" s="313"/>
      <c r="S358" s="313"/>
      <c r="T358" s="313"/>
      <c r="U358" s="313"/>
      <c r="V358" s="313"/>
      <c r="W358" s="313"/>
      <c r="X358" s="313"/>
      <c r="Y358" s="313"/>
      <c r="Z358" s="313"/>
    </row>
    <row r="359" spans="1:26" x14ac:dyDescent="0.25">
      <c r="A359" s="313"/>
      <c r="B359" s="322"/>
      <c r="C359" s="322"/>
      <c r="D359" s="313"/>
      <c r="E359" s="323"/>
      <c r="F359" s="312"/>
      <c r="G359" s="312"/>
      <c r="H359" s="324"/>
      <c r="I359" s="324"/>
      <c r="J359" s="313"/>
      <c r="K359" s="312"/>
      <c r="L359" s="313"/>
      <c r="M359" s="313"/>
      <c r="N359" s="313"/>
      <c r="O359" s="313"/>
      <c r="P359" s="313"/>
      <c r="Q359" s="313"/>
      <c r="R359" s="313"/>
      <c r="S359" s="313"/>
      <c r="T359" s="313"/>
      <c r="U359" s="313"/>
      <c r="V359" s="313"/>
      <c r="W359" s="313"/>
      <c r="X359" s="313"/>
      <c r="Y359" s="313"/>
      <c r="Z359" s="313"/>
    </row>
    <row r="360" spans="1:26" x14ac:dyDescent="0.25">
      <c r="A360" s="313"/>
      <c r="B360" s="322"/>
      <c r="C360" s="322"/>
      <c r="D360" s="313"/>
      <c r="E360" s="323"/>
      <c r="F360" s="312"/>
      <c r="G360" s="312"/>
      <c r="H360" s="324"/>
      <c r="I360" s="324"/>
      <c r="J360" s="313"/>
      <c r="K360" s="312"/>
      <c r="L360" s="313"/>
      <c r="M360" s="313"/>
      <c r="N360" s="313"/>
      <c r="O360" s="313"/>
      <c r="P360" s="313"/>
      <c r="Q360" s="313"/>
      <c r="R360" s="313"/>
      <c r="S360" s="313"/>
      <c r="T360" s="313"/>
      <c r="U360" s="313"/>
      <c r="V360" s="313"/>
      <c r="W360" s="313"/>
      <c r="X360" s="313"/>
      <c r="Y360" s="313"/>
      <c r="Z360" s="313"/>
    </row>
    <row r="361" spans="1:26" x14ac:dyDescent="0.25">
      <c r="A361" s="313"/>
      <c r="B361" s="322"/>
      <c r="C361" s="322"/>
      <c r="D361" s="313"/>
      <c r="E361" s="323"/>
      <c r="F361" s="312"/>
      <c r="G361" s="312"/>
      <c r="H361" s="324"/>
      <c r="I361" s="324"/>
      <c r="J361" s="313"/>
      <c r="K361" s="312"/>
      <c r="L361" s="313"/>
      <c r="M361" s="313"/>
      <c r="N361" s="313"/>
      <c r="O361" s="313"/>
      <c r="P361" s="313"/>
      <c r="Q361" s="313"/>
      <c r="R361" s="313"/>
      <c r="S361" s="313"/>
      <c r="T361" s="313"/>
      <c r="U361" s="313"/>
      <c r="V361" s="313"/>
      <c r="W361" s="313"/>
      <c r="X361" s="313"/>
      <c r="Y361" s="313"/>
      <c r="Z361" s="313"/>
    </row>
    <row r="362" spans="1:26" x14ac:dyDescent="0.25">
      <c r="A362" s="313"/>
      <c r="B362" s="322"/>
      <c r="C362" s="322"/>
      <c r="D362" s="313"/>
      <c r="E362" s="323"/>
      <c r="F362" s="312"/>
      <c r="G362" s="312"/>
      <c r="H362" s="324"/>
      <c r="I362" s="324"/>
      <c r="J362" s="313"/>
      <c r="K362" s="312"/>
      <c r="L362" s="313"/>
      <c r="M362" s="313"/>
      <c r="N362" s="313"/>
      <c r="O362" s="313"/>
      <c r="P362" s="313"/>
      <c r="Q362" s="313"/>
      <c r="R362" s="313"/>
      <c r="S362" s="313"/>
      <c r="T362" s="313"/>
      <c r="U362" s="313"/>
      <c r="V362" s="313"/>
      <c r="W362" s="313"/>
      <c r="X362" s="313"/>
      <c r="Y362" s="313"/>
      <c r="Z362" s="313"/>
    </row>
    <row r="363" spans="1:26" x14ac:dyDescent="0.25">
      <c r="A363" s="313"/>
      <c r="B363" s="322"/>
      <c r="C363" s="322"/>
      <c r="D363" s="313"/>
      <c r="E363" s="323"/>
      <c r="F363" s="312"/>
      <c r="G363" s="312"/>
      <c r="H363" s="324"/>
      <c r="I363" s="324"/>
      <c r="J363" s="313"/>
      <c r="K363" s="312"/>
      <c r="L363" s="313"/>
      <c r="M363" s="313"/>
      <c r="N363" s="313"/>
      <c r="O363" s="313"/>
      <c r="P363" s="313"/>
      <c r="Q363" s="313"/>
      <c r="R363" s="313"/>
      <c r="S363" s="313"/>
      <c r="T363" s="313"/>
      <c r="U363" s="313"/>
      <c r="V363" s="313"/>
      <c r="W363" s="313"/>
      <c r="X363" s="313"/>
      <c r="Y363" s="313"/>
      <c r="Z363" s="313"/>
    </row>
    <row r="364" spans="1:26" x14ac:dyDescent="0.25">
      <c r="A364" s="313"/>
      <c r="B364" s="322"/>
      <c r="C364" s="322"/>
      <c r="D364" s="313"/>
      <c r="E364" s="323"/>
      <c r="F364" s="312"/>
      <c r="G364" s="312"/>
      <c r="H364" s="324"/>
      <c r="I364" s="324"/>
      <c r="J364" s="313"/>
      <c r="K364" s="312"/>
      <c r="L364" s="313"/>
      <c r="M364" s="313"/>
      <c r="N364" s="313"/>
      <c r="O364" s="313"/>
      <c r="P364" s="313"/>
      <c r="Q364" s="313"/>
      <c r="R364" s="313"/>
      <c r="S364" s="313"/>
      <c r="T364" s="313"/>
      <c r="U364" s="313"/>
      <c r="V364" s="313"/>
      <c r="W364" s="313"/>
      <c r="X364" s="313"/>
      <c r="Y364" s="313"/>
      <c r="Z364" s="313"/>
    </row>
    <row r="365" spans="1:26" x14ac:dyDescent="0.25">
      <c r="A365" s="313"/>
      <c r="B365" s="322"/>
      <c r="C365" s="322"/>
      <c r="D365" s="313"/>
      <c r="E365" s="323"/>
      <c r="F365" s="312"/>
      <c r="G365" s="312"/>
      <c r="H365" s="324"/>
      <c r="I365" s="324"/>
      <c r="J365" s="313"/>
      <c r="K365" s="312"/>
      <c r="L365" s="313"/>
      <c r="M365" s="313"/>
      <c r="N365" s="313"/>
      <c r="O365" s="313"/>
      <c r="P365" s="313"/>
      <c r="Q365" s="313"/>
      <c r="R365" s="313"/>
      <c r="S365" s="313"/>
      <c r="T365" s="313"/>
      <c r="U365" s="313"/>
      <c r="V365" s="313"/>
      <c r="W365" s="313"/>
      <c r="X365" s="313"/>
      <c r="Y365" s="313"/>
      <c r="Z365" s="313"/>
    </row>
    <row r="366" spans="1:26" x14ac:dyDescent="0.25">
      <c r="A366" s="313"/>
      <c r="B366" s="322"/>
      <c r="C366" s="322"/>
      <c r="D366" s="313"/>
      <c r="E366" s="323"/>
      <c r="F366" s="312"/>
      <c r="G366" s="312"/>
      <c r="H366" s="324"/>
      <c r="I366" s="324"/>
      <c r="J366" s="313"/>
      <c r="K366" s="312"/>
      <c r="L366" s="313"/>
      <c r="M366" s="313"/>
      <c r="N366" s="313"/>
      <c r="O366" s="313"/>
      <c r="P366" s="313"/>
      <c r="Q366" s="313"/>
      <c r="R366" s="313"/>
      <c r="S366" s="313"/>
      <c r="T366" s="313"/>
      <c r="U366" s="313"/>
      <c r="V366" s="313"/>
      <c r="W366" s="313"/>
      <c r="X366" s="313"/>
      <c r="Y366" s="313"/>
      <c r="Z366" s="313"/>
    </row>
    <row r="367" spans="1:26" x14ac:dyDescent="0.25">
      <c r="A367" s="313"/>
      <c r="B367" s="322"/>
      <c r="C367" s="322"/>
      <c r="D367" s="313"/>
      <c r="E367" s="323"/>
      <c r="F367" s="312"/>
      <c r="G367" s="312"/>
      <c r="H367" s="324"/>
      <c r="I367" s="324"/>
      <c r="J367" s="313"/>
      <c r="K367" s="312"/>
      <c r="L367" s="313"/>
      <c r="M367" s="313"/>
      <c r="N367" s="313"/>
      <c r="O367" s="313"/>
      <c r="P367" s="313"/>
      <c r="Q367" s="313"/>
      <c r="R367" s="313"/>
      <c r="S367" s="313"/>
      <c r="T367" s="313"/>
      <c r="U367" s="313"/>
      <c r="V367" s="313"/>
      <c r="W367" s="313"/>
      <c r="X367" s="313"/>
      <c r="Y367" s="313"/>
      <c r="Z367" s="313"/>
    </row>
    <row r="368" spans="1:26" x14ac:dyDescent="0.25">
      <c r="A368" s="313"/>
      <c r="B368" s="322"/>
      <c r="C368" s="322"/>
      <c r="D368" s="313"/>
      <c r="E368" s="323"/>
      <c r="F368" s="312"/>
      <c r="G368" s="312"/>
      <c r="H368" s="324"/>
      <c r="I368" s="324"/>
      <c r="J368" s="313"/>
      <c r="K368" s="312"/>
      <c r="L368" s="313"/>
      <c r="M368" s="313"/>
      <c r="N368" s="313"/>
      <c r="O368" s="313"/>
      <c r="P368" s="313"/>
      <c r="Q368" s="313"/>
      <c r="R368" s="313"/>
      <c r="S368" s="313"/>
      <c r="T368" s="313"/>
      <c r="U368" s="313"/>
      <c r="V368" s="313"/>
      <c r="W368" s="313"/>
      <c r="X368" s="313"/>
      <c r="Y368" s="313"/>
      <c r="Z368" s="313"/>
    </row>
    <row r="369" spans="1:26" x14ac:dyDescent="0.25">
      <c r="A369" s="313"/>
      <c r="B369" s="322"/>
      <c r="C369" s="322"/>
      <c r="D369" s="313"/>
      <c r="E369" s="323"/>
      <c r="F369" s="312"/>
      <c r="G369" s="312"/>
      <c r="H369" s="324"/>
      <c r="I369" s="324"/>
      <c r="J369" s="313"/>
      <c r="K369" s="312"/>
      <c r="L369" s="313"/>
      <c r="M369" s="313"/>
      <c r="N369" s="313"/>
      <c r="O369" s="313"/>
      <c r="P369" s="313"/>
      <c r="Q369" s="313"/>
      <c r="R369" s="313"/>
      <c r="S369" s="313"/>
      <c r="T369" s="313"/>
      <c r="U369" s="313"/>
      <c r="V369" s="313"/>
      <c r="W369" s="313"/>
      <c r="X369" s="313"/>
      <c r="Y369" s="313"/>
      <c r="Z369" s="313"/>
    </row>
    <row r="370" spans="1:26" x14ac:dyDescent="0.25">
      <c r="A370" s="313"/>
      <c r="B370" s="322"/>
      <c r="C370" s="322"/>
      <c r="D370" s="313"/>
      <c r="E370" s="323"/>
      <c r="F370" s="312"/>
      <c r="G370" s="312"/>
      <c r="H370" s="324"/>
      <c r="I370" s="324"/>
      <c r="J370" s="313"/>
      <c r="K370" s="312"/>
      <c r="L370" s="313"/>
      <c r="M370" s="313"/>
      <c r="N370" s="313"/>
      <c r="O370" s="313"/>
      <c r="P370" s="313"/>
      <c r="Q370" s="313"/>
      <c r="R370" s="313"/>
      <c r="S370" s="313"/>
      <c r="T370" s="313"/>
      <c r="U370" s="313"/>
      <c r="V370" s="313"/>
      <c r="W370" s="313"/>
      <c r="X370" s="313"/>
      <c r="Y370" s="313"/>
      <c r="Z370" s="313"/>
    </row>
    <row r="371" spans="1:26" x14ac:dyDescent="0.25">
      <c r="A371" s="313"/>
      <c r="B371" s="322"/>
      <c r="C371" s="322"/>
      <c r="D371" s="313"/>
      <c r="E371" s="323"/>
      <c r="F371" s="312"/>
      <c r="G371" s="312"/>
      <c r="H371" s="324"/>
      <c r="I371" s="324"/>
      <c r="J371" s="313"/>
      <c r="K371" s="312"/>
      <c r="L371" s="313"/>
      <c r="M371" s="313"/>
      <c r="N371" s="313"/>
      <c r="O371" s="313"/>
      <c r="P371" s="313"/>
      <c r="Q371" s="313"/>
      <c r="R371" s="313"/>
      <c r="S371" s="313"/>
      <c r="T371" s="313"/>
      <c r="U371" s="313"/>
      <c r="V371" s="313"/>
      <c r="W371" s="313"/>
      <c r="X371" s="313"/>
      <c r="Y371" s="313"/>
      <c r="Z371" s="313"/>
    </row>
    <row r="372" spans="1:26" x14ac:dyDescent="0.25">
      <c r="A372" s="313"/>
      <c r="B372" s="322"/>
      <c r="C372" s="322"/>
      <c r="D372" s="313"/>
      <c r="E372" s="323"/>
      <c r="F372" s="312"/>
      <c r="G372" s="312"/>
      <c r="H372" s="324"/>
      <c r="I372" s="324"/>
      <c r="J372" s="313"/>
      <c r="K372" s="312"/>
      <c r="L372" s="313"/>
      <c r="M372" s="313"/>
      <c r="N372" s="313"/>
      <c r="O372" s="313"/>
      <c r="P372" s="313"/>
      <c r="Q372" s="313"/>
      <c r="R372" s="313"/>
      <c r="S372" s="313"/>
      <c r="T372" s="313"/>
      <c r="U372" s="313"/>
      <c r="V372" s="313"/>
      <c r="W372" s="313"/>
      <c r="X372" s="313"/>
      <c r="Y372" s="313"/>
      <c r="Z372" s="313"/>
    </row>
    <row r="373" spans="1:26" x14ac:dyDescent="0.25">
      <c r="A373" s="313"/>
      <c r="B373" s="322"/>
      <c r="C373" s="322"/>
      <c r="D373" s="313"/>
      <c r="E373" s="323"/>
      <c r="F373" s="312"/>
      <c r="G373" s="312"/>
      <c r="H373" s="324"/>
      <c r="I373" s="324"/>
      <c r="J373" s="313"/>
      <c r="K373" s="312"/>
      <c r="L373" s="313"/>
      <c r="M373" s="313"/>
      <c r="N373" s="313"/>
      <c r="O373" s="313"/>
      <c r="P373" s="313"/>
      <c r="Q373" s="313"/>
      <c r="R373" s="313"/>
      <c r="S373" s="313"/>
      <c r="T373" s="313"/>
      <c r="U373" s="313"/>
      <c r="V373" s="313"/>
      <c r="W373" s="313"/>
      <c r="X373" s="313"/>
      <c r="Y373" s="313"/>
      <c r="Z373" s="313"/>
    </row>
    <row r="374" spans="1:26" x14ac:dyDescent="0.25">
      <c r="A374" s="313"/>
      <c r="B374" s="322"/>
      <c r="C374" s="322"/>
      <c r="D374" s="313"/>
      <c r="E374" s="323"/>
      <c r="F374" s="312"/>
      <c r="G374" s="312"/>
      <c r="H374" s="324"/>
      <c r="I374" s="324"/>
      <c r="J374" s="313"/>
      <c r="K374" s="312"/>
      <c r="L374" s="313"/>
      <c r="M374" s="313"/>
      <c r="N374" s="313"/>
      <c r="O374" s="313"/>
      <c r="P374" s="313"/>
      <c r="Q374" s="313"/>
      <c r="R374" s="313"/>
      <c r="S374" s="313"/>
      <c r="T374" s="313"/>
      <c r="U374" s="313"/>
      <c r="V374" s="313"/>
      <c r="W374" s="313"/>
      <c r="X374" s="313"/>
      <c r="Y374" s="313"/>
      <c r="Z374" s="313"/>
    </row>
    <row r="375" spans="1:26" x14ac:dyDescent="0.25">
      <c r="A375" s="313"/>
      <c r="B375" s="322"/>
      <c r="C375" s="322"/>
      <c r="D375" s="313"/>
      <c r="E375" s="323"/>
      <c r="F375" s="312"/>
      <c r="G375" s="312"/>
      <c r="H375" s="324"/>
      <c r="I375" s="324"/>
      <c r="J375" s="313"/>
      <c r="K375" s="312"/>
      <c r="L375" s="313"/>
      <c r="M375" s="313"/>
      <c r="N375" s="313"/>
      <c r="O375" s="313"/>
      <c r="P375" s="313"/>
      <c r="Q375" s="313"/>
      <c r="R375" s="313"/>
      <c r="S375" s="313"/>
      <c r="T375" s="313"/>
      <c r="U375" s="313"/>
      <c r="V375" s="313"/>
      <c r="W375" s="313"/>
      <c r="X375" s="313"/>
      <c r="Y375" s="313"/>
      <c r="Z375" s="313"/>
    </row>
    <row r="376" spans="1:26" x14ac:dyDescent="0.25">
      <c r="A376" s="313"/>
      <c r="B376" s="322"/>
      <c r="C376" s="322"/>
      <c r="D376" s="313"/>
      <c r="E376" s="323"/>
      <c r="F376" s="312"/>
      <c r="G376" s="312"/>
      <c r="H376" s="324"/>
      <c r="I376" s="324"/>
      <c r="J376" s="313"/>
      <c r="K376" s="312"/>
      <c r="L376" s="313"/>
      <c r="M376" s="313"/>
      <c r="N376" s="313"/>
      <c r="O376" s="313"/>
      <c r="P376" s="313"/>
      <c r="Q376" s="313"/>
      <c r="R376" s="313"/>
      <c r="S376" s="313"/>
      <c r="T376" s="313"/>
      <c r="U376" s="313"/>
      <c r="V376" s="313"/>
      <c r="W376" s="313"/>
      <c r="X376" s="313"/>
      <c r="Y376" s="313"/>
      <c r="Z376" s="313"/>
    </row>
    <row r="377" spans="1:26" x14ac:dyDescent="0.25">
      <c r="A377" s="313"/>
      <c r="B377" s="322"/>
      <c r="C377" s="322"/>
      <c r="D377" s="313"/>
      <c r="E377" s="323"/>
      <c r="F377" s="312"/>
      <c r="G377" s="312"/>
      <c r="H377" s="324"/>
      <c r="I377" s="324"/>
      <c r="J377" s="313"/>
      <c r="K377" s="312"/>
      <c r="L377" s="313"/>
      <c r="M377" s="313"/>
      <c r="N377" s="313"/>
      <c r="O377" s="313"/>
      <c r="P377" s="313"/>
      <c r="Q377" s="313"/>
      <c r="R377" s="313"/>
      <c r="S377" s="313"/>
      <c r="T377" s="313"/>
      <c r="U377" s="313"/>
      <c r="V377" s="313"/>
      <c r="W377" s="313"/>
      <c r="X377" s="313"/>
      <c r="Y377" s="313"/>
      <c r="Z377" s="313"/>
    </row>
    <row r="378" spans="1:26" x14ac:dyDescent="0.25">
      <c r="A378" s="313"/>
      <c r="B378" s="322"/>
      <c r="C378" s="322"/>
      <c r="D378" s="313"/>
      <c r="E378" s="323"/>
      <c r="F378" s="312"/>
      <c r="G378" s="312"/>
      <c r="H378" s="324"/>
      <c r="I378" s="324"/>
      <c r="J378" s="313"/>
      <c r="K378" s="312"/>
      <c r="L378" s="313"/>
      <c r="M378" s="313"/>
      <c r="N378" s="313"/>
      <c r="O378" s="313"/>
      <c r="P378" s="313"/>
      <c r="Q378" s="313"/>
      <c r="R378" s="313"/>
      <c r="S378" s="313"/>
      <c r="T378" s="313"/>
      <c r="U378" s="313"/>
      <c r="V378" s="313"/>
      <c r="W378" s="313"/>
      <c r="X378" s="313"/>
      <c r="Y378" s="313"/>
      <c r="Z378" s="313"/>
    </row>
    <row r="379" spans="1:26" x14ac:dyDescent="0.25">
      <c r="A379" s="313"/>
      <c r="B379" s="322"/>
      <c r="C379" s="322"/>
      <c r="D379" s="313"/>
      <c r="E379" s="323"/>
      <c r="F379" s="312"/>
      <c r="G379" s="312"/>
      <c r="H379" s="324"/>
      <c r="I379" s="324"/>
      <c r="J379" s="313"/>
      <c r="K379" s="312"/>
      <c r="L379" s="313"/>
      <c r="M379" s="313"/>
      <c r="N379" s="313"/>
      <c r="O379" s="313"/>
      <c r="P379" s="313"/>
      <c r="Q379" s="313"/>
      <c r="R379" s="313"/>
      <c r="S379" s="313"/>
      <c r="T379" s="313"/>
      <c r="U379" s="313"/>
      <c r="V379" s="313"/>
      <c r="W379" s="313"/>
      <c r="X379" s="313"/>
      <c r="Y379" s="313"/>
      <c r="Z379" s="313"/>
    </row>
    <row r="380" spans="1:26" x14ac:dyDescent="0.25">
      <c r="A380" s="313"/>
      <c r="B380" s="322"/>
      <c r="C380" s="322"/>
      <c r="D380" s="313"/>
      <c r="E380" s="323"/>
      <c r="F380" s="312"/>
      <c r="G380" s="312"/>
      <c r="H380" s="324"/>
      <c r="I380" s="324"/>
      <c r="J380" s="313"/>
      <c r="K380" s="312"/>
      <c r="L380" s="313"/>
      <c r="M380" s="313"/>
      <c r="N380" s="313"/>
      <c r="O380" s="313"/>
      <c r="P380" s="313"/>
      <c r="Q380" s="313"/>
      <c r="R380" s="313"/>
      <c r="S380" s="313"/>
      <c r="T380" s="313"/>
      <c r="U380" s="313"/>
      <c r="V380" s="313"/>
      <c r="W380" s="313"/>
      <c r="X380" s="313"/>
      <c r="Y380" s="313"/>
      <c r="Z380" s="313"/>
    </row>
    <row r="381" spans="1:26" x14ac:dyDescent="0.25">
      <c r="A381" s="313"/>
      <c r="B381" s="322"/>
      <c r="C381" s="322"/>
      <c r="D381" s="313"/>
      <c r="E381" s="323"/>
      <c r="F381" s="312"/>
      <c r="G381" s="312"/>
      <c r="H381" s="324"/>
      <c r="I381" s="324"/>
      <c r="J381" s="313"/>
      <c r="K381" s="312"/>
      <c r="L381" s="313"/>
      <c r="M381" s="313"/>
      <c r="N381" s="313"/>
      <c r="O381" s="313"/>
      <c r="P381" s="313"/>
      <c r="Q381" s="313"/>
      <c r="R381" s="313"/>
      <c r="S381" s="313"/>
      <c r="T381" s="313"/>
      <c r="U381" s="313"/>
      <c r="V381" s="313"/>
      <c r="W381" s="313"/>
      <c r="X381" s="313"/>
      <c r="Y381" s="313"/>
      <c r="Z381" s="313"/>
    </row>
    <row r="382" spans="1:26" x14ac:dyDescent="0.25">
      <c r="A382" s="313"/>
      <c r="B382" s="322"/>
      <c r="C382" s="322"/>
      <c r="D382" s="313"/>
      <c r="E382" s="323"/>
      <c r="F382" s="312"/>
      <c r="G382" s="312"/>
      <c r="H382" s="324"/>
      <c r="I382" s="324"/>
      <c r="J382" s="313"/>
      <c r="K382" s="312"/>
      <c r="L382" s="313"/>
      <c r="M382" s="313"/>
      <c r="N382" s="313"/>
      <c r="O382" s="313"/>
      <c r="P382" s="313"/>
      <c r="Q382" s="313"/>
      <c r="R382" s="313"/>
      <c r="S382" s="313"/>
      <c r="T382" s="313"/>
      <c r="U382" s="313"/>
      <c r="V382" s="313"/>
      <c r="W382" s="313"/>
      <c r="X382" s="313"/>
      <c r="Y382" s="313"/>
      <c r="Z382" s="313"/>
    </row>
    <row r="383" spans="1:26" x14ac:dyDescent="0.25">
      <c r="A383" s="313"/>
      <c r="B383" s="322"/>
      <c r="C383" s="322"/>
      <c r="D383" s="313"/>
      <c r="E383" s="323"/>
      <c r="F383" s="312"/>
      <c r="G383" s="312"/>
      <c r="H383" s="324"/>
      <c r="I383" s="324"/>
      <c r="J383" s="313"/>
      <c r="K383" s="312"/>
      <c r="L383" s="313"/>
      <c r="M383" s="313"/>
      <c r="N383" s="313"/>
      <c r="O383" s="313"/>
      <c r="P383" s="313"/>
      <c r="Q383" s="313"/>
      <c r="R383" s="313"/>
      <c r="S383" s="313"/>
      <c r="T383" s="313"/>
      <c r="U383" s="313"/>
      <c r="V383" s="313"/>
      <c r="W383" s="313"/>
      <c r="X383" s="313"/>
      <c r="Y383" s="313"/>
      <c r="Z383" s="313"/>
    </row>
    <row r="384" spans="1:26" x14ac:dyDescent="0.25">
      <c r="A384" s="313"/>
      <c r="B384" s="322"/>
      <c r="C384" s="322"/>
      <c r="D384" s="313"/>
      <c r="E384" s="323"/>
      <c r="F384" s="312"/>
      <c r="G384" s="312"/>
      <c r="H384" s="324"/>
      <c r="I384" s="324"/>
      <c r="J384" s="313"/>
      <c r="K384" s="312"/>
      <c r="L384" s="313"/>
      <c r="M384" s="313"/>
      <c r="N384" s="313"/>
      <c r="O384" s="313"/>
      <c r="P384" s="313"/>
      <c r="Q384" s="313"/>
      <c r="R384" s="313"/>
      <c r="S384" s="313"/>
      <c r="T384" s="313"/>
      <c r="U384" s="313"/>
      <c r="V384" s="313"/>
      <c r="W384" s="313"/>
      <c r="X384" s="313"/>
      <c r="Y384" s="313"/>
      <c r="Z384" s="313"/>
    </row>
    <row r="385" spans="1:26" x14ac:dyDescent="0.25">
      <c r="A385" s="313"/>
      <c r="B385" s="322"/>
      <c r="C385" s="322"/>
      <c r="D385" s="313"/>
      <c r="E385" s="323"/>
      <c r="F385" s="312"/>
      <c r="G385" s="312"/>
      <c r="H385" s="324"/>
      <c r="I385" s="324"/>
      <c r="J385" s="313"/>
      <c r="K385" s="312"/>
      <c r="L385" s="313"/>
      <c r="M385" s="313"/>
      <c r="N385" s="313"/>
      <c r="O385" s="313"/>
      <c r="P385" s="313"/>
      <c r="Q385" s="313"/>
      <c r="R385" s="313"/>
      <c r="S385" s="313"/>
      <c r="T385" s="313"/>
      <c r="U385" s="313"/>
      <c r="V385" s="313"/>
      <c r="W385" s="313"/>
      <c r="X385" s="313"/>
      <c r="Y385" s="313"/>
      <c r="Z385" s="313"/>
    </row>
    <row r="386" spans="1:26" x14ac:dyDescent="0.25">
      <c r="A386" s="313"/>
      <c r="B386" s="322"/>
      <c r="C386" s="322"/>
      <c r="D386" s="313"/>
      <c r="E386" s="323"/>
      <c r="F386" s="312"/>
      <c r="G386" s="312"/>
      <c r="H386" s="324"/>
      <c r="I386" s="324"/>
      <c r="J386" s="313"/>
      <c r="K386" s="312"/>
      <c r="L386" s="313"/>
      <c r="M386" s="313"/>
      <c r="N386" s="313"/>
      <c r="O386" s="313"/>
      <c r="P386" s="313"/>
      <c r="Q386" s="313"/>
      <c r="R386" s="313"/>
      <c r="S386" s="313"/>
      <c r="T386" s="313"/>
      <c r="U386" s="313"/>
      <c r="V386" s="313"/>
      <c r="W386" s="313"/>
      <c r="X386" s="313"/>
      <c r="Y386" s="313"/>
      <c r="Z386" s="313"/>
    </row>
    <row r="387" spans="1:26" x14ac:dyDescent="0.25">
      <c r="A387" s="313"/>
      <c r="B387" s="322"/>
      <c r="C387" s="322"/>
      <c r="D387" s="313"/>
      <c r="E387" s="323"/>
      <c r="F387" s="312"/>
      <c r="G387" s="312"/>
      <c r="H387" s="324"/>
      <c r="I387" s="324"/>
      <c r="J387" s="313"/>
      <c r="K387" s="312"/>
      <c r="L387" s="313"/>
      <c r="M387" s="313"/>
      <c r="N387" s="313"/>
      <c r="O387" s="313"/>
      <c r="P387" s="313"/>
      <c r="Q387" s="313"/>
      <c r="R387" s="313"/>
      <c r="S387" s="313"/>
      <c r="T387" s="313"/>
      <c r="U387" s="313"/>
      <c r="V387" s="313"/>
      <c r="W387" s="313"/>
      <c r="X387" s="313"/>
      <c r="Y387" s="313"/>
      <c r="Z387" s="313"/>
    </row>
    <row r="388" spans="1:26" x14ac:dyDescent="0.25">
      <c r="A388" s="313"/>
      <c r="B388" s="322"/>
      <c r="C388" s="322"/>
      <c r="D388" s="313"/>
      <c r="E388" s="323"/>
      <c r="F388" s="312"/>
      <c r="G388" s="312"/>
      <c r="H388" s="324"/>
      <c r="I388" s="324"/>
      <c r="J388" s="313"/>
      <c r="K388" s="312"/>
      <c r="L388" s="313"/>
      <c r="M388" s="313"/>
      <c r="N388" s="313"/>
      <c r="O388" s="313"/>
      <c r="P388" s="313"/>
      <c r="Q388" s="313"/>
      <c r="R388" s="313"/>
      <c r="S388" s="313"/>
      <c r="T388" s="313"/>
      <c r="U388" s="313"/>
      <c r="V388" s="313"/>
      <c r="W388" s="313"/>
      <c r="X388" s="313"/>
      <c r="Y388" s="313"/>
      <c r="Z388" s="313"/>
    </row>
    <row r="389" spans="1:26" x14ac:dyDescent="0.25">
      <c r="A389" s="313"/>
      <c r="B389" s="322"/>
      <c r="C389" s="322"/>
      <c r="D389" s="313"/>
      <c r="E389" s="323"/>
      <c r="F389" s="312"/>
      <c r="G389" s="312"/>
      <c r="H389" s="324"/>
      <c r="I389" s="324"/>
      <c r="J389" s="313"/>
      <c r="K389" s="312"/>
      <c r="L389" s="313"/>
      <c r="M389" s="313"/>
      <c r="N389" s="313"/>
      <c r="O389" s="313"/>
      <c r="P389" s="313"/>
      <c r="Q389" s="313"/>
      <c r="R389" s="313"/>
      <c r="S389" s="313"/>
      <c r="T389" s="313"/>
      <c r="U389" s="313"/>
      <c r="V389" s="313"/>
      <c r="W389" s="313"/>
      <c r="X389" s="313"/>
      <c r="Y389" s="313"/>
      <c r="Z389" s="313"/>
    </row>
    <row r="390" spans="1:26" x14ac:dyDescent="0.25">
      <c r="A390" s="313"/>
      <c r="B390" s="322"/>
      <c r="C390" s="322"/>
      <c r="D390" s="313"/>
      <c r="E390" s="323"/>
      <c r="F390" s="312"/>
      <c r="G390" s="312"/>
      <c r="H390" s="324"/>
      <c r="I390" s="324"/>
      <c r="J390" s="313"/>
      <c r="K390" s="312"/>
      <c r="L390" s="313"/>
      <c r="M390" s="313"/>
      <c r="N390" s="313"/>
      <c r="O390" s="313"/>
      <c r="P390" s="313"/>
      <c r="Q390" s="313"/>
      <c r="R390" s="313"/>
      <c r="S390" s="313"/>
      <c r="T390" s="313"/>
      <c r="U390" s="313"/>
      <c r="V390" s="313"/>
      <c r="W390" s="313"/>
      <c r="X390" s="313"/>
      <c r="Y390" s="313"/>
      <c r="Z390" s="313"/>
    </row>
    <row r="391" spans="1:26" x14ac:dyDescent="0.25">
      <c r="A391" s="313"/>
      <c r="B391" s="322"/>
      <c r="C391" s="322"/>
      <c r="D391" s="313"/>
      <c r="E391" s="323"/>
      <c r="F391" s="312"/>
      <c r="G391" s="312"/>
      <c r="H391" s="324"/>
      <c r="I391" s="324"/>
      <c r="J391" s="313"/>
      <c r="K391" s="312"/>
      <c r="L391" s="313"/>
      <c r="M391" s="313"/>
      <c r="N391" s="313"/>
      <c r="O391" s="313"/>
      <c r="P391" s="313"/>
      <c r="Q391" s="313"/>
      <c r="R391" s="313"/>
      <c r="S391" s="313"/>
      <c r="T391" s="313"/>
      <c r="U391" s="313"/>
      <c r="V391" s="313"/>
      <c r="W391" s="313"/>
      <c r="X391" s="313"/>
      <c r="Y391" s="313"/>
      <c r="Z391" s="313"/>
    </row>
    <row r="392" spans="1:26" x14ac:dyDescent="0.25">
      <c r="A392" s="313"/>
      <c r="B392" s="322"/>
      <c r="C392" s="322"/>
      <c r="D392" s="313"/>
      <c r="E392" s="323"/>
      <c r="F392" s="312"/>
      <c r="G392" s="312"/>
      <c r="H392" s="324"/>
      <c r="I392" s="324"/>
      <c r="J392" s="313"/>
      <c r="K392" s="312"/>
      <c r="L392" s="313"/>
      <c r="M392" s="313"/>
      <c r="N392" s="313"/>
      <c r="O392" s="313"/>
      <c r="P392" s="313"/>
      <c r="Q392" s="313"/>
      <c r="R392" s="313"/>
      <c r="S392" s="313"/>
      <c r="T392" s="313"/>
      <c r="U392" s="313"/>
      <c r="V392" s="313"/>
      <c r="W392" s="313"/>
      <c r="X392" s="313"/>
      <c r="Y392" s="313"/>
      <c r="Z392" s="313"/>
    </row>
    <row r="393" spans="1:26" x14ac:dyDescent="0.25">
      <c r="A393" s="313"/>
      <c r="B393" s="322"/>
      <c r="C393" s="322"/>
      <c r="D393" s="313"/>
      <c r="E393" s="323"/>
      <c r="F393" s="312"/>
      <c r="G393" s="312"/>
      <c r="H393" s="324"/>
      <c r="I393" s="324"/>
      <c r="J393" s="313"/>
      <c r="K393" s="312"/>
      <c r="L393" s="313"/>
      <c r="M393" s="313"/>
      <c r="N393" s="313"/>
      <c r="O393" s="313"/>
      <c r="P393" s="313"/>
      <c r="Q393" s="313"/>
      <c r="R393" s="313"/>
      <c r="S393" s="313"/>
      <c r="T393" s="313"/>
      <c r="U393" s="313"/>
      <c r="V393" s="313"/>
      <c r="W393" s="313"/>
      <c r="X393" s="313"/>
      <c r="Y393" s="313"/>
      <c r="Z393" s="313"/>
    </row>
    <row r="394" spans="1:26" x14ac:dyDescent="0.25">
      <c r="A394" s="313"/>
      <c r="B394" s="322"/>
      <c r="C394" s="322"/>
      <c r="D394" s="313"/>
      <c r="E394" s="323"/>
      <c r="F394" s="312"/>
      <c r="G394" s="312"/>
      <c r="H394" s="324"/>
      <c r="I394" s="324"/>
      <c r="J394" s="313"/>
      <c r="K394" s="312"/>
      <c r="L394" s="313"/>
      <c r="M394" s="313"/>
      <c r="N394" s="313"/>
      <c r="O394" s="313"/>
      <c r="P394" s="313"/>
      <c r="Q394" s="313"/>
      <c r="R394" s="313"/>
      <c r="S394" s="313"/>
      <c r="T394" s="313"/>
      <c r="U394" s="313"/>
      <c r="V394" s="313"/>
      <c r="W394" s="313"/>
      <c r="X394" s="313"/>
      <c r="Y394" s="313"/>
      <c r="Z394" s="313"/>
    </row>
    <row r="395" spans="1:26" x14ac:dyDescent="0.25">
      <c r="A395" s="313"/>
      <c r="B395" s="322"/>
      <c r="C395" s="322"/>
      <c r="D395" s="313"/>
      <c r="E395" s="323"/>
      <c r="F395" s="312"/>
      <c r="G395" s="312"/>
      <c r="H395" s="324"/>
      <c r="I395" s="324"/>
      <c r="J395" s="313"/>
      <c r="K395" s="312"/>
      <c r="L395" s="313"/>
      <c r="M395" s="313"/>
      <c r="N395" s="313"/>
      <c r="O395" s="313"/>
      <c r="P395" s="313"/>
      <c r="Q395" s="313"/>
      <c r="R395" s="313"/>
      <c r="S395" s="313"/>
      <c r="T395" s="313"/>
      <c r="U395" s="313"/>
      <c r="V395" s="313"/>
      <c r="W395" s="313"/>
      <c r="X395" s="313"/>
      <c r="Y395" s="313"/>
      <c r="Z395" s="313"/>
    </row>
    <row r="396" spans="1:26" x14ac:dyDescent="0.25">
      <c r="A396" s="313"/>
      <c r="B396" s="322"/>
      <c r="C396" s="322"/>
      <c r="D396" s="313"/>
      <c r="E396" s="323"/>
      <c r="F396" s="312"/>
      <c r="G396" s="312"/>
      <c r="H396" s="324"/>
      <c r="I396" s="324"/>
      <c r="J396" s="313"/>
      <c r="K396" s="312"/>
      <c r="L396" s="313"/>
      <c r="M396" s="313"/>
      <c r="N396" s="313"/>
      <c r="O396" s="313"/>
      <c r="P396" s="313"/>
      <c r="Q396" s="313"/>
      <c r="R396" s="313"/>
      <c r="S396" s="313"/>
      <c r="T396" s="313"/>
      <c r="U396" s="313"/>
      <c r="V396" s="313"/>
      <c r="W396" s="313"/>
      <c r="X396" s="313"/>
      <c r="Y396" s="313"/>
      <c r="Z396" s="313"/>
    </row>
    <row r="397" spans="1:26" x14ac:dyDescent="0.25">
      <c r="A397" s="313"/>
      <c r="B397" s="322"/>
      <c r="C397" s="322"/>
      <c r="D397" s="313"/>
      <c r="E397" s="323"/>
      <c r="F397" s="312"/>
      <c r="G397" s="312"/>
      <c r="H397" s="324"/>
      <c r="I397" s="324"/>
      <c r="J397" s="313"/>
      <c r="K397" s="312"/>
      <c r="L397" s="313"/>
      <c r="M397" s="313"/>
      <c r="N397" s="313"/>
      <c r="O397" s="313"/>
      <c r="P397" s="313"/>
      <c r="Q397" s="313"/>
      <c r="R397" s="313"/>
      <c r="S397" s="313"/>
      <c r="T397" s="313"/>
      <c r="U397" s="313"/>
      <c r="V397" s="313"/>
      <c r="W397" s="313"/>
      <c r="X397" s="313"/>
      <c r="Y397" s="313"/>
      <c r="Z397" s="313"/>
    </row>
    <row r="398" spans="1:26" x14ac:dyDescent="0.25">
      <c r="A398" s="313"/>
      <c r="B398" s="322"/>
      <c r="C398" s="322"/>
      <c r="D398" s="313"/>
      <c r="E398" s="323"/>
      <c r="F398" s="312"/>
      <c r="G398" s="312"/>
      <c r="H398" s="324"/>
      <c r="I398" s="324"/>
      <c r="J398" s="313"/>
      <c r="K398" s="312"/>
      <c r="L398" s="313"/>
      <c r="M398" s="313"/>
      <c r="N398" s="313"/>
      <c r="O398" s="313"/>
      <c r="P398" s="313"/>
      <c r="Q398" s="313"/>
      <c r="R398" s="313"/>
      <c r="S398" s="313"/>
      <c r="T398" s="313"/>
      <c r="U398" s="313"/>
      <c r="V398" s="313"/>
      <c r="W398" s="313"/>
      <c r="X398" s="313"/>
      <c r="Y398" s="313"/>
      <c r="Z398" s="313"/>
    </row>
    <row r="399" spans="1:26" x14ac:dyDescent="0.25">
      <c r="A399" s="313"/>
      <c r="B399" s="322"/>
      <c r="C399" s="322"/>
      <c r="D399" s="313"/>
      <c r="E399" s="323"/>
      <c r="F399" s="312"/>
      <c r="G399" s="312"/>
      <c r="H399" s="324"/>
      <c r="I399" s="324"/>
      <c r="J399" s="313"/>
      <c r="K399" s="312"/>
      <c r="L399" s="313"/>
      <c r="M399" s="313"/>
      <c r="N399" s="313"/>
      <c r="O399" s="313"/>
      <c r="P399" s="313"/>
      <c r="Q399" s="313"/>
      <c r="R399" s="313"/>
      <c r="S399" s="313"/>
      <c r="T399" s="313"/>
      <c r="U399" s="313"/>
      <c r="V399" s="313"/>
      <c r="W399" s="313"/>
      <c r="X399" s="313"/>
      <c r="Y399" s="313"/>
      <c r="Z399" s="313"/>
    </row>
    <row r="400" spans="1:26" x14ac:dyDescent="0.25">
      <c r="A400" s="313"/>
      <c r="B400" s="322"/>
      <c r="C400" s="322"/>
      <c r="D400" s="313"/>
      <c r="E400" s="323"/>
      <c r="F400" s="312"/>
      <c r="G400" s="312"/>
      <c r="H400" s="324"/>
      <c r="I400" s="324"/>
      <c r="J400" s="313"/>
      <c r="K400" s="312"/>
      <c r="L400" s="313"/>
      <c r="M400" s="313"/>
      <c r="N400" s="313"/>
      <c r="O400" s="313"/>
      <c r="P400" s="313"/>
      <c r="Q400" s="313"/>
      <c r="R400" s="313"/>
      <c r="S400" s="313"/>
      <c r="T400" s="313"/>
      <c r="U400" s="313"/>
      <c r="V400" s="313"/>
      <c r="W400" s="313"/>
      <c r="X400" s="313"/>
      <c r="Y400" s="313"/>
      <c r="Z400" s="313"/>
    </row>
    <row r="401" spans="1:26" x14ac:dyDescent="0.25">
      <c r="A401" s="313"/>
      <c r="B401" s="322"/>
      <c r="C401" s="322"/>
      <c r="D401" s="313"/>
      <c r="E401" s="323"/>
      <c r="F401" s="312"/>
      <c r="G401" s="312"/>
      <c r="H401" s="324"/>
      <c r="I401" s="324"/>
      <c r="J401" s="313"/>
      <c r="K401" s="312"/>
      <c r="L401" s="313"/>
      <c r="M401" s="313"/>
      <c r="N401" s="313"/>
      <c r="O401" s="313"/>
      <c r="P401" s="313"/>
      <c r="Q401" s="313"/>
      <c r="R401" s="313"/>
      <c r="S401" s="313"/>
      <c r="T401" s="313"/>
      <c r="U401" s="313"/>
      <c r="V401" s="313"/>
      <c r="W401" s="313"/>
      <c r="X401" s="313"/>
      <c r="Y401" s="313"/>
      <c r="Z401" s="313"/>
    </row>
    <row r="402" spans="1:26" x14ac:dyDescent="0.25">
      <c r="A402" s="313"/>
      <c r="B402" s="322"/>
      <c r="C402" s="322"/>
      <c r="D402" s="313"/>
      <c r="E402" s="323"/>
      <c r="F402" s="312"/>
      <c r="G402" s="312"/>
      <c r="H402" s="324"/>
      <c r="I402" s="324"/>
      <c r="J402" s="313"/>
      <c r="K402" s="312"/>
      <c r="L402" s="313"/>
      <c r="M402" s="313"/>
      <c r="N402" s="313"/>
      <c r="O402" s="313"/>
      <c r="P402" s="313"/>
      <c r="Q402" s="313"/>
      <c r="R402" s="313"/>
      <c r="S402" s="313"/>
      <c r="T402" s="313"/>
      <c r="U402" s="313"/>
      <c r="V402" s="313"/>
      <c r="W402" s="313"/>
      <c r="X402" s="313"/>
      <c r="Y402" s="313"/>
      <c r="Z402" s="313"/>
    </row>
    <row r="403" spans="1:26" x14ac:dyDescent="0.25">
      <c r="A403" s="313"/>
      <c r="B403" s="322"/>
      <c r="C403" s="322"/>
      <c r="D403" s="313"/>
      <c r="E403" s="323"/>
      <c r="F403" s="312"/>
      <c r="G403" s="312"/>
      <c r="H403" s="324"/>
      <c r="I403" s="324"/>
      <c r="J403" s="313"/>
      <c r="K403" s="312"/>
      <c r="L403" s="313"/>
      <c r="M403" s="313"/>
      <c r="N403" s="313"/>
      <c r="O403" s="313"/>
      <c r="P403" s="313"/>
      <c r="Q403" s="313"/>
      <c r="R403" s="313"/>
      <c r="S403" s="313"/>
      <c r="T403" s="313"/>
      <c r="U403" s="313"/>
      <c r="V403" s="313"/>
      <c r="W403" s="313"/>
      <c r="X403" s="313"/>
      <c r="Y403" s="313"/>
      <c r="Z403" s="313"/>
    </row>
    <row r="404" spans="1:26" x14ac:dyDescent="0.25">
      <c r="A404" s="313"/>
      <c r="B404" s="322"/>
      <c r="C404" s="322"/>
      <c r="D404" s="313"/>
      <c r="E404" s="323"/>
      <c r="F404" s="312"/>
      <c r="G404" s="312"/>
      <c r="H404" s="324"/>
      <c r="I404" s="324"/>
      <c r="J404" s="313"/>
      <c r="K404" s="312"/>
      <c r="L404" s="313"/>
      <c r="M404" s="313"/>
      <c r="N404" s="313"/>
      <c r="O404" s="313"/>
      <c r="P404" s="313"/>
      <c r="Q404" s="313"/>
      <c r="R404" s="313"/>
      <c r="S404" s="313"/>
      <c r="T404" s="313"/>
      <c r="U404" s="313"/>
      <c r="V404" s="313"/>
      <c r="W404" s="313"/>
      <c r="X404" s="313"/>
      <c r="Y404" s="313"/>
      <c r="Z404" s="313"/>
    </row>
    <row r="405" spans="1:26" x14ac:dyDescent="0.25">
      <c r="A405" s="313"/>
      <c r="B405" s="322"/>
      <c r="C405" s="322"/>
      <c r="D405" s="313"/>
      <c r="E405" s="323"/>
      <c r="F405" s="312"/>
      <c r="G405" s="312"/>
      <c r="H405" s="324"/>
      <c r="I405" s="324"/>
      <c r="J405" s="313"/>
      <c r="K405" s="312"/>
      <c r="L405" s="313"/>
      <c r="M405" s="313"/>
      <c r="N405" s="313"/>
      <c r="O405" s="313"/>
      <c r="P405" s="313"/>
      <c r="Q405" s="313"/>
      <c r="R405" s="313"/>
      <c r="S405" s="313"/>
      <c r="T405" s="313"/>
      <c r="U405" s="313"/>
      <c r="V405" s="313"/>
      <c r="W405" s="313"/>
      <c r="X405" s="313"/>
      <c r="Y405" s="313"/>
      <c r="Z405" s="313"/>
    </row>
    <row r="406" spans="1:26" x14ac:dyDescent="0.25">
      <c r="A406" s="313"/>
      <c r="B406" s="322"/>
      <c r="C406" s="322"/>
      <c r="D406" s="313"/>
      <c r="E406" s="323"/>
      <c r="F406" s="312"/>
      <c r="G406" s="312"/>
      <c r="H406" s="324"/>
      <c r="I406" s="324"/>
      <c r="J406" s="313"/>
      <c r="K406" s="312"/>
      <c r="L406" s="313"/>
      <c r="M406" s="313"/>
      <c r="N406" s="313"/>
      <c r="O406" s="313"/>
      <c r="P406" s="313"/>
      <c r="Q406" s="313"/>
      <c r="R406" s="313"/>
      <c r="S406" s="313"/>
      <c r="T406" s="313"/>
      <c r="U406" s="313"/>
      <c r="V406" s="313"/>
      <c r="W406" s="313"/>
      <c r="X406" s="313"/>
      <c r="Y406" s="313"/>
      <c r="Z406" s="313"/>
    </row>
    <row r="407" spans="1:26" x14ac:dyDescent="0.25">
      <c r="A407" s="313"/>
      <c r="B407" s="322"/>
      <c r="C407" s="322"/>
      <c r="D407" s="313"/>
      <c r="E407" s="323"/>
      <c r="F407" s="312"/>
      <c r="G407" s="312"/>
      <c r="H407" s="324"/>
      <c r="I407" s="324"/>
      <c r="J407" s="313"/>
      <c r="K407" s="312"/>
      <c r="L407" s="313"/>
      <c r="M407" s="313"/>
      <c r="N407" s="313"/>
      <c r="O407" s="313"/>
      <c r="P407" s="313"/>
      <c r="Q407" s="313"/>
      <c r="R407" s="313"/>
      <c r="S407" s="313"/>
      <c r="T407" s="313"/>
      <c r="U407" s="313"/>
      <c r="V407" s="313"/>
      <c r="W407" s="313"/>
      <c r="X407" s="313"/>
      <c r="Y407" s="313"/>
      <c r="Z407" s="313"/>
    </row>
    <row r="408" spans="1:26" x14ac:dyDescent="0.25">
      <c r="A408" s="313"/>
      <c r="B408" s="322"/>
      <c r="C408" s="322"/>
      <c r="D408" s="313"/>
      <c r="E408" s="323"/>
      <c r="F408" s="312"/>
      <c r="G408" s="312"/>
      <c r="H408" s="324"/>
      <c r="I408" s="324"/>
      <c r="J408" s="313"/>
      <c r="K408" s="312"/>
      <c r="L408" s="313"/>
      <c r="M408" s="313"/>
      <c r="N408" s="313"/>
      <c r="O408" s="313"/>
      <c r="P408" s="313"/>
      <c r="Q408" s="313"/>
      <c r="R408" s="313"/>
      <c r="S408" s="313"/>
      <c r="T408" s="313"/>
      <c r="U408" s="313"/>
      <c r="V408" s="313"/>
      <c r="W408" s="313"/>
      <c r="X408" s="313"/>
      <c r="Y408" s="313"/>
      <c r="Z408" s="313"/>
    </row>
    <row r="409" spans="1:26" x14ac:dyDescent="0.25">
      <c r="A409" s="313"/>
      <c r="B409" s="322"/>
      <c r="C409" s="322"/>
      <c r="D409" s="313"/>
      <c r="E409" s="323"/>
      <c r="F409" s="312"/>
      <c r="G409" s="312"/>
      <c r="H409" s="324"/>
      <c r="I409" s="324"/>
      <c r="J409" s="313"/>
      <c r="K409" s="312"/>
      <c r="L409" s="313"/>
      <c r="M409" s="313"/>
      <c r="N409" s="313"/>
      <c r="O409" s="313"/>
      <c r="P409" s="313"/>
      <c r="Q409" s="313"/>
      <c r="R409" s="313"/>
      <c r="S409" s="313"/>
      <c r="T409" s="313"/>
      <c r="U409" s="313"/>
      <c r="V409" s="313"/>
      <c r="W409" s="313"/>
      <c r="X409" s="313"/>
      <c r="Y409" s="313"/>
      <c r="Z409" s="313"/>
    </row>
    <row r="410" spans="1:26" x14ac:dyDescent="0.25">
      <c r="A410" s="313"/>
      <c r="B410" s="322"/>
      <c r="C410" s="322"/>
      <c r="D410" s="313"/>
      <c r="E410" s="323"/>
      <c r="F410" s="312"/>
      <c r="G410" s="312"/>
      <c r="H410" s="324"/>
      <c r="I410" s="324"/>
      <c r="J410" s="313"/>
      <c r="K410" s="312"/>
      <c r="L410" s="313"/>
      <c r="M410" s="313"/>
      <c r="N410" s="313"/>
      <c r="O410" s="313"/>
      <c r="P410" s="313"/>
      <c r="Q410" s="313"/>
      <c r="R410" s="313"/>
      <c r="S410" s="313"/>
      <c r="T410" s="313"/>
      <c r="U410" s="313"/>
      <c r="V410" s="313"/>
      <c r="W410" s="313"/>
      <c r="X410" s="313"/>
      <c r="Y410" s="313"/>
      <c r="Z410" s="313"/>
    </row>
    <row r="411" spans="1:26" x14ac:dyDescent="0.25">
      <c r="A411" s="313"/>
      <c r="B411" s="322"/>
      <c r="C411" s="322"/>
      <c r="D411" s="313"/>
      <c r="E411" s="323"/>
      <c r="F411" s="312"/>
      <c r="G411" s="312"/>
      <c r="H411" s="324"/>
      <c r="I411" s="324"/>
      <c r="J411" s="313"/>
      <c r="K411" s="312"/>
      <c r="L411" s="313"/>
      <c r="M411" s="313"/>
      <c r="N411" s="313"/>
      <c r="O411" s="313"/>
      <c r="P411" s="313"/>
      <c r="Q411" s="313"/>
      <c r="R411" s="313"/>
      <c r="S411" s="313"/>
      <c r="T411" s="313"/>
      <c r="U411" s="313"/>
      <c r="V411" s="313"/>
      <c r="W411" s="313"/>
      <c r="X411" s="313"/>
      <c r="Y411" s="313"/>
      <c r="Z411" s="313"/>
    </row>
    <row r="412" spans="1:26" x14ac:dyDescent="0.25">
      <c r="A412" s="313"/>
      <c r="B412" s="322"/>
      <c r="C412" s="322"/>
      <c r="D412" s="313"/>
      <c r="E412" s="323"/>
      <c r="F412" s="312"/>
      <c r="G412" s="312"/>
      <c r="H412" s="324"/>
      <c r="I412" s="324"/>
      <c r="J412" s="313"/>
      <c r="K412" s="312"/>
      <c r="L412" s="313"/>
      <c r="M412" s="313"/>
      <c r="N412" s="313"/>
      <c r="O412" s="313"/>
      <c r="P412" s="313"/>
      <c r="Q412" s="313"/>
      <c r="R412" s="313"/>
      <c r="S412" s="313"/>
      <c r="T412" s="313"/>
      <c r="U412" s="313"/>
      <c r="V412" s="313"/>
      <c r="W412" s="313"/>
      <c r="X412" s="313"/>
      <c r="Y412" s="313"/>
      <c r="Z412" s="313"/>
    </row>
    <row r="413" spans="1:26" x14ac:dyDescent="0.25">
      <c r="A413" s="313"/>
      <c r="B413" s="322"/>
      <c r="C413" s="322"/>
      <c r="D413" s="313"/>
      <c r="E413" s="323"/>
      <c r="F413" s="312"/>
      <c r="G413" s="312"/>
      <c r="H413" s="324"/>
      <c r="I413" s="324"/>
      <c r="J413" s="313"/>
      <c r="K413" s="312"/>
      <c r="L413" s="313"/>
      <c r="M413" s="313"/>
      <c r="N413" s="313"/>
      <c r="O413" s="313"/>
      <c r="P413" s="313"/>
      <c r="Q413" s="313"/>
      <c r="R413" s="313"/>
      <c r="S413" s="313"/>
      <c r="T413" s="313"/>
      <c r="U413" s="313"/>
      <c r="V413" s="313"/>
      <c r="W413" s="313"/>
      <c r="X413" s="313"/>
      <c r="Y413" s="313"/>
      <c r="Z413" s="313"/>
    </row>
    <row r="414" spans="1:26" x14ac:dyDescent="0.25">
      <c r="A414" s="313"/>
      <c r="B414" s="322"/>
      <c r="C414" s="322"/>
      <c r="D414" s="313"/>
      <c r="E414" s="323"/>
      <c r="F414" s="312"/>
      <c r="G414" s="312"/>
      <c r="H414" s="324"/>
      <c r="I414" s="324"/>
      <c r="J414" s="313"/>
      <c r="K414" s="312"/>
      <c r="L414" s="313"/>
      <c r="M414" s="313"/>
      <c r="N414" s="313"/>
      <c r="O414" s="313"/>
      <c r="P414" s="313"/>
      <c r="Q414" s="313"/>
      <c r="R414" s="313"/>
      <c r="S414" s="313"/>
      <c r="T414" s="313"/>
      <c r="U414" s="313"/>
      <c r="V414" s="313"/>
      <c r="W414" s="313"/>
      <c r="X414" s="313"/>
      <c r="Y414" s="313"/>
      <c r="Z414" s="313"/>
    </row>
    <row r="415" spans="1:26" x14ac:dyDescent="0.25">
      <c r="A415" s="313"/>
      <c r="B415" s="322"/>
      <c r="C415" s="322"/>
      <c r="D415" s="313"/>
      <c r="E415" s="323"/>
      <c r="F415" s="312"/>
      <c r="G415" s="312"/>
      <c r="H415" s="324"/>
      <c r="I415" s="324"/>
      <c r="J415" s="313"/>
      <c r="K415" s="312"/>
      <c r="L415" s="313"/>
      <c r="M415" s="313"/>
      <c r="N415" s="313"/>
      <c r="O415" s="313"/>
      <c r="P415" s="313"/>
      <c r="Q415" s="313"/>
      <c r="R415" s="313"/>
      <c r="S415" s="313"/>
      <c r="T415" s="313"/>
      <c r="U415" s="313"/>
      <c r="V415" s="313"/>
      <c r="W415" s="313"/>
      <c r="X415" s="313"/>
      <c r="Y415" s="313"/>
      <c r="Z415" s="313"/>
    </row>
    <row r="416" spans="1:26" x14ac:dyDescent="0.25">
      <c r="A416" s="313"/>
      <c r="B416" s="322"/>
      <c r="C416" s="322"/>
      <c r="D416" s="313"/>
      <c r="E416" s="323"/>
      <c r="F416" s="312"/>
      <c r="G416" s="312"/>
      <c r="H416" s="324"/>
      <c r="I416" s="324"/>
      <c r="J416" s="313"/>
      <c r="K416" s="312"/>
      <c r="L416" s="313"/>
      <c r="M416" s="313"/>
      <c r="N416" s="313"/>
      <c r="O416" s="313"/>
      <c r="P416" s="313"/>
      <c r="Q416" s="313"/>
      <c r="R416" s="313"/>
      <c r="S416" s="313"/>
      <c r="T416" s="313"/>
      <c r="U416" s="313"/>
      <c r="V416" s="313"/>
      <c r="W416" s="313"/>
      <c r="X416" s="313"/>
      <c r="Y416" s="313"/>
      <c r="Z416" s="313"/>
    </row>
    <row r="417" spans="1:26" x14ac:dyDescent="0.25">
      <c r="A417" s="313"/>
      <c r="B417" s="322"/>
      <c r="C417" s="322"/>
      <c r="D417" s="313"/>
      <c r="E417" s="323"/>
      <c r="F417" s="312"/>
      <c r="G417" s="312"/>
      <c r="H417" s="324"/>
      <c r="I417" s="324"/>
      <c r="J417" s="313"/>
      <c r="K417" s="312"/>
      <c r="L417" s="313"/>
      <c r="M417" s="313"/>
      <c r="N417" s="313"/>
      <c r="O417" s="313"/>
      <c r="P417" s="313"/>
      <c r="Q417" s="313"/>
      <c r="R417" s="313"/>
      <c r="S417" s="313"/>
      <c r="T417" s="313"/>
      <c r="U417" s="313"/>
      <c r="V417" s="313"/>
      <c r="W417" s="313"/>
      <c r="X417" s="313"/>
      <c r="Y417" s="313"/>
      <c r="Z417" s="313"/>
    </row>
    <row r="418" spans="1:26" x14ac:dyDescent="0.25">
      <c r="A418" s="313"/>
      <c r="B418" s="322"/>
      <c r="C418" s="322"/>
      <c r="D418" s="313"/>
      <c r="E418" s="323"/>
      <c r="F418" s="312"/>
      <c r="G418" s="312"/>
      <c r="H418" s="324"/>
      <c r="I418" s="324"/>
      <c r="J418" s="313"/>
      <c r="K418" s="312"/>
      <c r="L418" s="313"/>
      <c r="M418" s="313"/>
      <c r="N418" s="313"/>
      <c r="O418" s="313"/>
      <c r="P418" s="313"/>
      <c r="Q418" s="313"/>
      <c r="R418" s="313"/>
      <c r="S418" s="313"/>
      <c r="T418" s="313"/>
      <c r="U418" s="313"/>
      <c r="V418" s="313"/>
      <c r="W418" s="313"/>
      <c r="X418" s="313"/>
      <c r="Y418" s="313"/>
      <c r="Z418" s="313"/>
    </row>
    <row r="419" spans="1:26" x14ac:dyDescent="0.25">
      <c r="A419" s="313"/>
      <c r="B419" s="322"/>
      <c r="C419" s="322"/>
      <c r="D419" s="313"/>
      <c r="E419" s="323"/>
      <c r="F419" s="312"/>
      <c r="G419" s="312"/>
      <c r="H419" s="324"/>
      <c r="I419" s="324"/>
      <c r="J419" s="313"/>
      <c r="K419" s="312"/>
      <c r="L419" s="313"/>
      <c r="M419" s="313"/>
      <c r="N419" s="313"/>
      <c r="O419" s="313"/>
      <c r="P419" s="313"/>
      <c r="Q419" s="313"/>
      <c r="R419" s="313"/>
      <c r="S419" s="313"/>
      <c r="T419" s="313"/>
      <c r="U419" s="313"/>
      <c r="V419" s="313"/>
      <c r="W419" s="313"/>
      <c r="X419" s="313"/>
      <c r="Y419" s="313"/>
      <c r="Z419" s="313"/>
    </row>
    <row r="420" spans="1:26" x14ac:dyDescent="0.25">
      <c r="A420" s="313"/>
      <c r="B420" s="322"/>
      <c r="C420" s="322"/>
      <c r="D420" s="313"/>
      <c r="E420" s="323"/>
      <c r="F420" s="312"/>
      <c r="G420" s="312"/>
      <c r="H420" s="324"/>
      <c r="I420" s="324"/>
      <c r="J420" s="313"/>
      <c r="K420" s="312"/>
      <c r="L420" s="313"/>
      <c r="M420" s="313"/>
      <c r="N420" s="313"/>
      <c r="O420" s="313"/>
      <c r="P420" s="313"/>
      <c r="Q420" s="313"/>
      <c r="R420" s="313"/>
      <c r="S420" s="313"/>
      <c r="T420" s="313"/>
      <c r="U420" s="313"/>
      <c r="V420" s="313"/>
      <c r="W420" s="313"/>
      <c r="X420" s="313"/>
      <c r="Y420" s="313"/>
      <c r="Z420" s="313"/>
    </row>
    <row r="421" spans="1:26" x14ac:dyDescent="0.25">
      <c r="A421" s="313"/>
      <c r="B421" s="322"/>
      <c r="C421" s="322"/>
      <c r="D421" s="313"/>
      <c r="E421" s="323"/>
      <c r="F421" s="312"/>
      <c r="G421" s="312"/>
      <c r="H421" s="324"/>
      <c r="I421" s="324"/>
      <c r="J421" s="313"/>
      <c r="K421" s="312"/>
      <c r="L421" s="313"/>
      <c r="M421" s="313"/>
      <c r="N421" s="313"/>
      <c r="O421" s="313"/>
      <c r="P421" s="313"/>
      <c r="Q421" s="313"/>
      <c r="R421" s="313"/>
      <c r="S421" s="313"/>
      <c r="T421" s="313"/>
      <c r="U421" s="313"/>
      <c r="V421" s="313"/>
      <c r="W421" s="313"/>
      <c r="X421" s="313"/>
      <c r="Y421" s="313"/>
      <c r="Z421" s="313"/>
    </row>
    <row r="422" spans="1:26" x14ac:dyDescent="0.25">
      <c r="A422" s="313"/>
      <c r="B422" s="322"/>
      <c r="C422" s="322"/>
      <c r="D422" s="313"/>
      <c r="E422" s="323"/>
      <c r="F422" s="312"/>
      <c r="G422" s="312"/>
      <c r="H422" s="324"/>
      <c r="I422" s="324"/>
      <c r="J422" s="313"/>
      <c r="K422" s="312"/>
      <c r="L422" s="313"/>
      <c r="M422" s="313"/>
      <c r="N422" s="313"/>
      <c r="O422" s="313"/>
      <c r="P422" s="313"/>
      <c r="Q422" s="313"/>
      <c r="R422" s="313"/>
      <c r="S422" s="313"/>
      <c r="T422" s="313"/>
      <c r="U422" s="313"/>
      <c r="V422" s="313"/>
      <c r="W422" s="313"/>
      <c r="X422" s="313"/>
      <c r="Y422" s="313"/>
      <c r="Z422" s="313"/>
    </row>
    <row r="423" spans="1:26" x14ac:dyDescent="0.25">
      <c r="A423" s="313"/>
      <c r="B423" s="322"/>
      <c r="C423" s="322"/>
      <c r="D423" s="313"/>
      <c r="E423" s="323"/>
      <c r="F423" s="312"/>
      <c r="G423" s="312"/>
      <c r="H423" s="324"/>
      <c r="I423" s="324"/>
      <c r="J423" s="313"/>
      <c r="K423" s="312"/>
      <c r="L423" s="313"/>
      <c r="M423" s="313"/>
      <c r="N423" s="313"/>
      <c r="O423" s="313"/>
      <c r="P423" s="313"/>
      <c r="Q423" s="313"/>
      <c r="R423" s="313"/>
      <c r="S423" s="313"/>
      <c r="T423" s="313"/>
      <c r="U423" s="313"/>
      <c r="V423" s="313"/>
      <c r="W423" s="313"/>
      <c r="X423" s="313"/>
      <c r="Y423" s="313"/>
      <c r="Z423" s="313"/>
    </row>
    <row r="424" spans="1:26" x14ac:dyDescent="0.25">
      <c r="A424" s="313"/>
      <c r="B424" s="322"/>
      <c r="C424" s="322"/>
      <c r="D424" s="313"/>
      <c r="E424" s="323"/>
      <c r="F424" s="312"/>
      <c r="G424" s="312"/>
      <c r="H424" s="324"/>
      <c r="I424" s="324"/>
      <c r="J424" s="313"/>
      <c r="K424" s="312"/>
      <c r="L424" s="313"/>
      <c r="M424" s="313"/>
      <c r="N424" s="313"/>
      <c r="O424" s="313"/>
      <c r="P424" s="313"/>
      <c r="Q424" s="313"/>
      <c r="R424" s="313"/>
      <c r="S424" s="313"/>
      <c r="T424" s="313"/>
      <c r="U424" s="313"/>
      <c r="V424" s="313"/>
      <c r="W424" s="313"/>
      <c r="X424" s="313"/>
      <c r="Y424" s="313"/>
      <c r="Z424" s="313"/>
    </row>
    <row r="425" spans="1:26" x14ac:dyDescent="0.25">
      <c r="A425" s="313"/>
      <c r="B425" s="322"/>
      <c r="C425" s="322"/>
      <c r="D425" s="313"/>
      <c r="E425" s="323"/>
      <c r="F425" s="312"/>
      <c r="G425" s="312"/>
      <c r="H425" s="324"/>
      <c r="I425" s="324"/>
      <c r="J425" s="313"/>
      <c r="K425" s="312"/>
      <c r="L425" s="313"/>
      <c r="M425" s="313"/>
      <c r="N425" s="313"/>
      <c r="O425" s="313"/>
      <c r="P425" s="313"/>
      <c r="Q425" s="313"/>
      <c r="R425" s="313"/>
      <c r="S425" s="313"/>
      <c r="T425" s="313"/>
      <c r="U425" s="313"/>
      <c r="V425" s="313"/>
      <c r="W425" s="313"/>
      <c r="X425" s="313"/>
      <c r="Y425" s="313"/>
      <c r="Z425" s="313"/>
    </row>
    <row r="426" spans="1:26" x14ac:dyDescent="0.25">
      <c r="A426" s="313"/>
      <c r="B426" s="322"/>
      <c r="C426" s="322"/>
      <c r="D426" s="313"/>
      <c r="E426" s="323"/>
      <c r="F426" s="312"/>
      <c r="G426" s="312"/>
      <c r="H426" s="324"/>
      <c r="I426" s="324"/>
      <c r="J426" s="313"/>
      <c r="K426" s="312"/>
      <c r="L426" s="313"/>
      <c r="M426" s="313"/>
      <c r="N426" s="313"/>
      <c r="O426" s="313"/>
      <c r="P426" s="313"/>
      <c r="Q426" s="313"/>
      <c r="R426" s="313"/>
      <c r="S426" s="313"/>
      <c r="T426" s="313"/>
      <c r="U426" s="313"/>
      <c r="V426" s="313"/>
      <c r="W426" s="313"/>
      <c r="X426" s="313"/>
      <c r="Y426" s="313"/>
      <c r="Z426" s="313"/>
    </row>
    <row r="427" spans="1:26" x14ac:dyDescent="0.25">
      <c r="A427" s="313"/>
      <c r="B427" s="322"/>
      <c r="C427" s="322"/>
      <c r="D427" s="313"/>
      <c r="E427" s="323"/>
      <c r="F427" s="312"/>
      <c r="G427" s="312"/>
      <c r="H427" s="324"/>
      <c r="I427" s="324"/>
      <c r="J427" s="313"/>
      <c r="K427" s="312"/>
      <c r="L427" s="313"/>
      <c r="M427" s="313"/>
      <c r="N427" s="313"/>
      <c r="O427" s="313"/>
      <c r="P427" s="313"/>
      <c r="Q427" s="313"/>
      <c r="R427" s="313"/>
      <c r="S427" s="313"/>
      <c r="T427" s="313"/>
      <c r="U427" s="313"/>
      <c r="V427" s="313"/>
      <c r="W427" s="313"/>
      <c r="X427" s="313"/>
      <c r="Y427" s="313"/>
      <c r="Z427" s="313"/>
    </row>
    <row r="428" spans="1:26" x14ac:dyDescent="0.25">
      <c r="A428" s="313"/>
      <c r="B428" s="322"/>
      <c r="C428" s="322"/>
      <c r="D428" s="313"/>
      <c r="E428" s="323"/>
      <c r="F428" s="312"/>
      <c r="G428" s="312"/>
      <c r="H428" s="324"/>
      <c r="I428" s="324"/>
      <c r="J428" s="313"/>
      <c r="K428" s="312"/>
      <c r="L428" s="313"/>
      <c r="M428" s="313"/>
      <c r="N428" s="313"/>
      <c r="O428" s="313"/>
      <c r="P428" s="313"/>
      <c r="Q428" s="313"/>
      <c r="R428" s="313"/>
      <c r="S428" s="313"/>
      <c r="T428" s="313"/>
      <c r="U428" s="313"/>
      <c r="V428" s="313"/>
      <c r="W428" s="313"/>
      <c r="X428" s="313"/>
      <c r="Y428" s="313"/>
      <c r="Z428" s="313"/>
    </row>
    <row r="429" spans="1:26" x14ac:dyDescent="0.25">
      <c r="A429" s="313"/>
      <c r="B429" s="322"/>
      <c r="C429" s="322"/>
      <c r="D429" s="313"/>
      <c r="E429" s="323"/>
      <c r="F429" s="312"/>
      <c r="G429" s="312"/>
      <c r="H429" s="324"/>
      <c r="I429" s="324"/>
      <c r="J429" s="313"/>
      <c r="K429" s="312"/>
      <c r="L429" s="313"/>
      <c r="M429" s="313"/>
      <c r="N429" s="313"/>
      <c r="O429" s="313"/>
      <c r="P429" s="313"/>
      <c r="Q429" s="313"/>
      <c r="R429" s="313"/>
      <c r="S429" s="313"/>
      <c r="T429" s="313"/>
      <c r="U429" s="313"/>
      <c r="V429" s="313"/>
      <c r="W429" s="313"/>
      <c r="X429" s="313"/>
      <c r="Y429" s="313"/>
      <c r="Z429" s="313"/>
    </row>
    <row r="430" spans="1:26" x14ac:dyDescent="0.25">
      <c r="A430" s="313"/>
      <c r="B430" s="322"/>
      <c r="C430" s="322"/>
      <c r="D430" s="313"/>
      <c r="E430" s="323"/>
      <c r="F430" s="312"/>
      <c r="G430" s="312"/>
      <c r="H430" s="324"/>
      <c r="I430" s="324"/>
      <c r="J430" s="313"/>
      <c r="K430" s="312"/>
      <c r="L430" s="313"/>
      <c r="M430" s="313"/>
      <c r="N430" s="313"/>
      <c r="O430" s="313"/>
      <c r="P430" s="313"/>
      <c r="Q430" s="313"/>
      <c r="R430" s="313"/>
      <c r="S430" s="313"/>
      <c r="T430" s="313"/>
      <c r="U430" s="313"/>
      <c r="V430" s="313"/>
      <c r="W430" s="313"/>
      <c r="X430" s="313"/>
      <c r="Y430" s="313"/>
      <c r="Z430" s="313"/>
    </row>
    <row r="431" spans="1:26" x14ac:dyDescent="0.25">
      <c r="A431" s="313"/>
      <c r="B431" s="322"/>
      <c r="C431" s="322"/>
      <c r="D431" s="313"/>
      <c r="E431" s="323"/>
      <c r="F431" s="312"/>
      <c r="G431" s="312"/>
      <c r="H431" s="324"/>
      <c r="I431" s="324"/>
      <c r="J431" s="313"/>
      <c r="K431" s="312"/>
      <c r="L431" s="313"/>
      <c r="M431" s="313"/>
      <c r="N431" s="313"/>
      <c r="O431" s="313"/>
      <c r="P431" s="313"/>
      <c r="Q431" s="313"/>
      <c r="R431" s="313"/>
      <c r="S431" s="313"/>
      <c r="T431" s="313"/>
      <c r="U431" s="313"/>
      <c r="V431" s="313"/>
      <c r="W431" s="313"/>
      <c r="X431" s="313"/>
      <c r="Y431" s="313"/>
      <c r="Z431" s="313"/>
    </row>
    <row r="432" spans="1:26" x14ac:dyDescent="0.25">
      <c r="A432" s="313"/>
      <c r="B432" s="322"/>
      <c r="C432" s="322"/>
      <c r="D432" s="313"/>
      <c r="E432" s="323"/>
      <c r="F432" s="312"/>
      <c r="G432" s="312"/>
      <c r="H432" s="324"/>
      <c r="I432" s="324"/>
      <c r="J432" s="313"/>
      <c r="K432" s="312"/>
      <c r="L432" s="313"/>
      <c r="M432" s="313"/>
      <c r="N432" s="313"/>
      <c r="O432" s="313"/>
      <c r="P432" s="313"/>
      <c r="Q432" s="313"/>
      <c r="R432" s="313"/>
      <c r="S432" s="313"/>
      <c r="T432" s="313"/>
      <c r="U432" s="313"/>
      <c r="V432" s="313"/>
      <c r="W432" s="313"/>
      <c r="X432" s="313"/>
      <c r="Y432" s="313"/>
      <c r="Z432" s="313"/>
    </row>
    <row r="433" spans="1:26" x14ac:dyDescent="0.25">
      <c r="A433" s="313"/>
      <c r="B433" s="322"/>
      <c r="C433" s="322"/>
      <c r="D433" s="313"/>
      <c r="E433" s="323"/>
      <c r="F433" s="312"/>
      <c r="G433" s="312"/>
      <c r="H433" s="324"/>
      <c r="I433" s="324"/>
      <c r="J433" s="313"/>
      <c r="K433" s="312"/>
      <c r="L433" s="313"/>
      <c r="M433" s="313"/>
      <c r="N433" s="313"/>
      <c r="O433" s="313"/>
      <c r="P433" s="313"/>
      <c r="Q433" s="313"/>
      <c r="R433" s="313"/>
      <c r="S433" s="313"/>
      <c r="T433" s="313"/>
      <c r="U433" s="313"/>
      <c r="V433" s="313"/>
      <c r="W433" s="313"/>
      <c r="X433" s="313"/>
      <c r="Y433" s="313"/>
      <c r="Z433" s="313"/>
    </row>
    <row r="434" spans="1:26" x14ac:dyDescent="0.25">
      <c r="A434" s="313"/>
      <c r="B434" s="322"/>
      <c r="C434" s="322"/>
      <c r="D434" s="313"/>
      <c r="E434" s="323"/>
      <c r="F434" s="312"/>
      <c r="G434" s="312"/>
      <c r="H434" s="324"/>
      <c r="I434" s="324"/>
      <c r="J434" s="313"/>
      <c r="K434" s="312"/>
      <c r="L434" s="313"/>
      <c r="M434" s="313"/>
      <c r="N434" s="313"/>
      <c r="O434" s="313"/>
      <c r="P434" s="313"/>
      <c r="Q434" s="313"/>
      <c r="R434" s="313"/>
      <c r="S434" s="313"/>
      <c r="T434" s="313"/>
      <c r="U434" s="313"/>
      <c r="V434" s="313"/>
      <c r="W434" s="313"/>
      <c r="X434" s="313"/>
      <c r="Y434" s="313"/>
      <c r="Z434" s="313"/>
    </row>
    <row r="435" spans="1:26" x14ac:dyDescent="0.25">
      <c r="A435" s="313"/>
      <c r="B435" s="322"/>
      <c r="C435" s="322"/>
      <c r="D435" s="313"/>
      <c r="E435" s="323"/>
      <c r="F435" s="312"/>
      <c r="G435" s="312"/>
      <c r="H435" s="324"/>
      <c r="I435" s="324"/>
      <c r="J435" s="313"/>
      <c r="K435" s="312"/>
      <c r="L435" s="313"/>
      <c r="M435" s="313"/>
      <c r="N435" s="313"/>
      <c r="O435" s="313"/>
      <c r="P435" s="313"/>
      <c r="Q435" s="313"/>
      <c r="R435" s="313"/>
      <c r="S435" s="313"/>
      <c r="T435" s="313"/>
      <c r="U435" s="313"/>
      <c r="V435" s="313"/>
      <c r="W435" s="313"/>
      <c r="X435" s="313"/>
      <c r="Y435" s="313"/>
      <c r="Z435" s="313"/>
    </row>
    <row r="436" spans="1:26" x14ac:dyDescent="0.25">
      <c r="A436" s="313"/>
      <c r="B436" s="322"/>
      <c r="C436" s="322"/>
      <c r="D436" s="313"/>
      <c r="E436" s="323"/>
      <c r="F436" s="312"/>
      <c r="G436" s="312"/>
      <c r="H436" s="324"/>
      <c r="I436" s="324"/>
      <c r="J436" s="313"/>
      <c r="K436" s="312"/>
      <c r="L436" s="313"/>
      <c r="M436" s="313"/>
      <c r="N436" s="313"/>
      <c r="O436" s="313"/>
      <c r="P436" s="313"/>
      <c r="Q436" s="313"/>
      <c r="R436" s="313"/>
      <c r="S436" s="313"/>
      <c r="T436" s="313"/>
      <c r="U436" s="313"/>
      <c r="V436" s="313"/>
      <c r="W436" s="313"/>
      <c r="X436" s="313"/>
      <c r="Y436" s="313"/>
      <c r="Z436" s="313"/>
    </row>
    <row r="437" spans="1:26" x14ac:dyDescent="0.25">
      <c r="A437" s="313"/>
      <c r="B437" s="322"/>
      <c r="C437" s="322"/>
      <c r="D437" s="313"/>
      <c r="E437" s="323"/>
      <c r="F437" s="312"/>
      <c r="G437" s="312"/>
      <c r="H437" s="324"/>
      <c r="I437" s="324"/>
      <c r="J437" s="313"/>
      <c r="K437" s="312"/>
      <c r="L437" s="313"/>
      <c r="M437" s="313"/>
      <c r="N437" s="313"/>
      <c r="O437" s="313"/>
      <c r="P437" s="313"/>
      <c r="Q437" s="313"/>
      <c r="R437" s="313"/>
      <c r="S437" s="313"/>
      <c r="T437" s="313"/>
      <c r="U437" s="313"/>
      <c r="V437" s="313"/>
      <c r="W437" s="313"/>
      <c r="X437" s="313"/>
      <c r="Y437" s="313"/>
      <c r="Z437" s="313"/>
    </row>
    <row r="438" spans="1:26" x14ac:dyDescent="0.25">
      <c r="A438" s="313"/>
      <c r="B438" s="322"/>
      <c r="C438" s="322"/>
      <c r="D438" s="313"/>
      <c r="E438" s="323"/>
      <c r="F438" s="312"/>
      <c r="G438" s="312"/>
      <c r="H438" s="324"/>
      <c r="I438" s="324"/>
      <c r="J438" s="313"/>
      <c r="K438" s="312"/>
      <c r="L438" s="313"/>
      <c r="M438" s="313"/>
      <c r="N438" s="313"/>
      <c r="O438" s="313"/>
      <c r="P438" s="313"/>
      <c r="Q438" s="313"/>
      <c r="R438" s="313"/>
      <c r="S438" s="313"/>
      <c r="T438" s="313"/>
      <c r="U438" s="313"/>
      <c r="V438" s="313"/>
      <c r="W438" s="313"/>
      <c r="X438" s="313"/>
      <c r="Y438" s="313"/>
      <c r="Z438" s="313"/>
    </row>
    <row r="439" spans="1:26" x14ac:dyDescent="0.25">
      <c r="A439" s="313"/>
      <c r="B439" s="322"/>
      <c r="C439" s="322"/>
      <c r="D439" s="313"/>
      <c r="E439" s="323"/>
      <c r="F439" s="312"/>
      <c r="G439" s="312"/>
      <c r="H439" s="324"/>
      <c r="I439" s="324"/>
      <c r="J439" s="313"/>
      <c r="K439" s="312"/>
      <c r="L439" s="313"/>
      <c r="M439" s="313"/>
      <c r="N439" s="313"/>
      <c r="O439" s="313"/>
      <c r="P439" s="313"/>
      <c r="Q439" s="313"/>
      <c r="R439" s="313"/>
      <c r="S439" s="313"/>
      <c r="T439" s="313"/>
      <c r="U439" s="313"/>
      <c r="V439" s="313"/>
      <c r="W439" s="313"/>
      <c r="X439" s="313"/>
      <c r="Y439" s="313"/>
      <c r="Z439" s="313"/>
    </row>
    <row r="440" spans="1:26" x14ac:dyDescent="0.25">
      <c r="A440" s="313"/>
      <c r="B440" s="322"/>
      <c r="C440" s="322"/>
      <c r="D440" s="313"/>
      <c r="E440" s="323"/>
      <c r="F440" s="312"/>
      <c r="G440" s="312"/>
      <c r="H440" s="324"/>
      <c r="I440" s="324"/>
      <c r="J440" s="313"/>
      <c r="K440" s="312"/>
      <c r="L440" s="313"/>
      <c r="M440" s="313"/>
      <c r="N440" s="313"/>
      <c r="O440" s="313"/>
      <c r="P440" s="313"/>
      <c r="Q440" s="313"/>
      <c r="R440" s="313"/>
      <c r="S440" s="313"/>
      <c r="T440" s="313"/>
      <c r="U440" s="313"/>
      <c r="V440" s="313"/>
      <c r="W440" s="313"/>
      <c r="X440" s="313"/>
      <c r="Y440" s="313"/>
      <c r="Z440" s="313"/>
    </row>
    <row r="441" spans="1:26" x14ac:dyDescent="0.25">
      <c r="A441" s="313"/>
      <c r="B441" s="322"/>
      <c r="C441" s="322"/>
      <c r="D441" s="313"/>
      <c r="E441" s="323"/>
      <c r="F441" s="312"/>
      <c r="G441" s="312"/>
      <c r="H441" s="324"/>
      <c r="I441" s="324"/>
      <c r="J441" s="313"/>
      <c r="K441" s="312"/>
      <c r="L441" s="313"/>
      <c r="M441" s="313"/>
      <c r="N441" s="313"/>
      <c r="O441" s="313"/>
      <c r="P441" s="313"/>
      <c r="Q441" s="313"/>
      <c r="R441" s="313"/>
      <c r="S441" s="313"/>
      <c r="T441" s="313"/>
      <c r="U441" s="313"/>
      <c r="V441" s="313"/>
      <c r="W441" s="313"/>
      <c r="X441" s="313"/>
      <c r="Y441" s="313"/>
      <c r="Z441" s="313"/>
    </row>
    <row r="442" spans="1:26" x14ac:dyDescent="0.25">
      <c r="A442" s="313"/>
      <c r="B442" s="322"/>
      <c r="C442" s="322"/>
      <c r="D442" s="313"/>
      <c r="E442" s="323"/>
      <c r="F442" s="312"/>
      <c r="G442" s="312"/>
      <c r="H442" s="324"/>
      <c r="I442" s="324"/>
      <c r="J442" s="313"/>
      <c r="K442" s="312"/>
      <c r="L442" s="313"/>
      <c r="M442" s="313"/>
      <c r="N442" s="313"/>
      <c r="O442" s="313"/>
      <c r="P442" s="313"/>
      <c r="Q442" s="313"/>
      <c r="R442" s="313"/>
      <c r="S442" s="313"/>
      <c r="T442" s="313"/>
      <c r="U442" s="313"/>
      <c r="V442" s="313"/>
      <c r="W442" s="313"/>
      <c r="X442" s="313"/>
      <c r="Y442" s="313"/>
      <c r="Z442" s="313"/>
    </row>
    <row r="443" spans="1:26" x14ac:dyDescent="0.25">
      <c r="A443" s="313"/>
      <c r="B443" s="322"/>
      <c r="C443" s="322"/>
      <c r="D443" s="313"/>
      <c r="E443" s="323"/>
      <c r="F443" s="312"/>
      <c r="G443" s="312"/>
      <c r="H443" s="324"/>
      <c r="I443" s="324"/>
      <c r="J443" s="313"/>
      <c r="K443" s="312"/>
      <c r="L443" s="313"/>
      <c r="M443" s="313"/>
      <c r="N443" s="313"/>
      <c r="O443" s="313"/>
      <c r="P443" s="313"/>
      <c r="Q443" s="313"/>
      <c r="R443" s="313"/>
      <c r="S443" s="313"/>
      <c r="T443" s="313"/>
      <c r="U443" s="313"/>
      <c r="V443" s="313"/>
      <c r="W443" s="313"/>
      <c r="X443" s="313"/>
      <c r="Y443" s="313"/>
      <c r="Z443" s="313"/>
    </row>
    <row r="444" spans="1:26" x14ac:dyDescent="0.25">
      <c r="A444" s="313"/>
      <c r="B444" s="322"/>
      <c r="C444" s="322"/>
      <c r="D444" s="313"/>
      <c r="E444" s="323"/>
      <c r="F444" s="312"/>
      <c r="G444" s="312"/>
      <c r="H444" s="324"/>
      <c r="I444" s="324"/>
      <c r="J444" s="313"/>
      <c r="K444" s="312"/>
      <c r="L444" s="313"/>
      <c r="M444" s="313"/>
      <c r="N444" s="313"/>
      <c r="O444" s="313"/>
      <c r="P444" s="313"/>
      <c r="Q444" s="313"/>
      <c r="R444" s="313"/>
      <c r="S444" s="313"/>
      <c r="T444" s="313"/>
      <c r="U444" s="313"/>
      <c r="V444" s="313"/>
      <c r="W444" s="313"/>
      <c r="X444" s="313"/>
      <c r="Y444" s="313"/>
      <c r="Z444" s="313"/>
    </row>
    <row r="445" spans="1:26" x14ac:dyDescent="0.25">
      <c r="A445" s="313"/>
      <c r="B445" s="322"/>
      <c r="C445" s="322"/>
      <c r="D445" s="313"/>
      <c r="E445" s="323"/>
      <c r="F445" s="312"/>
      <c r="G445" s="312"/>
      <c r="H445" s="324"/>
      <c r="I445" s="324"/>
      <c r="J445" s="313"/>
      <c r="K445" s="312"/>
      <c r="L445" s="313"/>
      <c r="M445" s="313"/>
      <c r="N445" s="313"/>
      <c r="O445" s="313"/>
      <c r="P445" s="313"/>
      <c r="Q445" s="313"/>
      <c r="R445" s="313"/>
      <c r="S445" s="313"/>
      <c r="T445" s="313"/>
      <c r="U445" s="313"/>
      <c r="V445" s="313"/>
      <c r="W445" s="313"/>
      <c r="X445" s="313"/>
      <c r="Y445" s="313"/>
      <c r="Z445" s="313"/>
    </row>
    <row r="446" spans="1:26" x14ac:dyDescent="0.25">
      <c r="A446" s="313"/>
      <c r="B446" s="322"/>
      <c r="C446" s="322"/>
      <c r="D446" s="313"/>
      <c r="E446" s="323"/>
      <c r="F446" s="312"/>
      <c r="G446" s="312"/>
      <c r="H446" s="324"/>
      <c r="I446" s="324"/>
      <c r="J446" s="313"/>
      <c r="K446" s="312"/>
      <c r="L446" s="313"/>
      <c r="M446" s="313"/>
      <c r="N446" s="313"/>
      <c r="O446" s="313"/>
      <c r="P446" s="313"/>
      <c r="Q446" s="313"/>
      <c r="R446" s="313"/>
      <c r="S446" s="313"/>
      <c r="T446" s="313"/>
      <c r="U446" s="313"/>
      <c r="V446" s="313"/>
      <c r="W446" s="313"/>
      <c r="X446" s="313"/>
      <c r="Y446" s="313"/>
      <c r="Z446" s="313"/>
    </row>
    <row r="447" spans="1:26" x14ac:dyDescent="0.25">
      <c r="A447" s="313"/>
      <c r="B447" s="322"/>
      <c r="C447" s="322"/>
      <c r="D447" s="313"/>
      <c r="E447" s="323"/>
      <c r="F447" s="312"/>
      <c r="G447" s="312"/>
      <c r="H447" s="324"/>
      <c r="I447" s="324"/>
      <c r="J447" s="313"/>
      <c r="K447" s="312"/>
      <c r="L447" s="313"/>
      <c r="M447" s="313"/>
      <c r="N447" s="313"/>
      <c r="O447" s="313"/>
      <c r="P447" s="313"/>
      <c r="Q447" s="313"/>
      <c r="R447" s="313"/>
      <c r="S447" s="313"/>
      <c r="T447" s="313"/>
      <c r="U447" s="313"/>
      <c r="V447" s="313"/>
      <c r="W447" s="313"/>
      <c r="X447" s="313"/>
      <c r="Y447" s="313"/>
      <c r="Z447" s="313"/>
    </row>
    <row r="448" spans="1:26" x14ac:dyDescent="0.25">
      <c r="A448" s="313"/>
      <c r="B448" s="322"/>
      <c r="C448" s="322"/>
      <c r="D448" s="313"/>
      <c r="E448" s="323"/>
      <c r="F448" s="312"/>
      <c r="G448" s="312"/>
      <c r="H448" s="324"/>
      <c r="I448" s="324"/>
      <c r="J448" s="313"/>
      <c r="K448" s="312"/>
      <c r="L448" s="313"/>
      <c r="M448" s="313"/>
      <c r="N448" s="313"/>
      <c r="O448" s="313"/>
      <c r="P448" s="313"/>
      <c r="Q448" s="313"/>
      <c r="R448" s="313"/>
      <c r="S448" s="313"/>
      <c r="T448" s="313"/>
      <c r="U448" s="313"/>
      <c r="V448" s="313"/>
      <c r="W448" s="313"/>
      <c r="X448" s="313"/>
      <c r="Y448" s="313"/>
      <c r="Z448" s="313"/>
    </row>
    <row r="449" spans="1:26" x14ac:dyDescent="0.25">
      <c r="A449" s="313"/>
      <c r="B449" s="322"/>
      <c r="C449" s="322"/>
      <c r="D449" s="313"/>
      <c r="E449" s="323"/>
      <c r="F449" s="312"/>
      <c r="G449" s="312"/>
      <c r="H449" s="324"/>
      <c r="I449" s="324"/>
      <c r="J449" s="313"/>
      <c r="K449" s="312"/>
      <c r="L449" s="313"/>
      <c r="M449" s="313"/>
      <c r="N449" s="313"/>
      <c r="O449" s="313"/>
      <c r="P449" s="313"/>
      <c r="Q449" s="313"/>
      <c r="R449" s="313"/>
      <c r="S449" s="313"/>
      <c r="T449" s="313"/>
      <c r="U449" s="313"/>
      <c r="V449" s="313"/>
      <c r="W449" s="313"/>
      <c r="X449" s="313"/>
      <c r="Y449" s="313"/>
      <c r="Z449" s="313"/>
    </row>
    <row r="450" spans="1:26" x14ac:dyDescent="0.25">
      <c r="A450" s="313"/>
      <c r="B450" s="322"/>
      <c r="C450" s="322"/>
      <c r="D450" s="313"/>
      <c r="E450" s="323"/>
      <c r="F450" s="312"/>
      <c r="G450" s="312"/>
      <c r="H450" s="324"/>
      <c r="I450" s="324"/>
      <c r="J450" s="313"/>
      <c r="K450" s="312"/>
      <c r="L450" s="313"/>
      <c r="M450" s="313"/>
      <c r="N450" s="313"/>
      <c r="O450" s="313"/>
      <c r="P450" s="313"/>
      <c r="Q450" s="313"/>
      <c r="R450" s="313"/>
      <c r="S450" s="313"/>
      <c r="T450" s="313"/>
      <c r="U450" s="313"/>
      <c r="V450" s="313"/>
      <c r="W450" s="313"/>
      <c r="X450" s="313"/>
      <c r="Y450" s="313"/>
      <c r="Z450" s="313"/>
    </row>
    <row r="451" spans="1:26" x14ac:dyDescent="0.25">
      <c r="A451" s="313"/>
      <c r="B451" s="322"/>
      <c r="C451" s="322"/>
      <c r="D451" s="313"/>
      <c r="E451" s="323"/>
      <c r="F451" s="312"/>
      <c r="G451" s="312"/>
      <c r="H451" s="324"/>
      <c r="I451" s="324"/>
      <c r="J451" s="313"/>
      <c r="K451" s="312"/>
      <c r="L451" s="313"/>
      <c r="M451" s="313"/>
      <c r="N451" s="313"/>
      <c r="O451" s="313"/>
      <c r="P451" s="313"/>
      <c r="Q451" s="313"/>
      <c r="R451" s="313"/>
      <c r="S451" s="313"/>
      <c r="T451" s="313"/>
      <c r="U451" s="313"/>
      <c r="V451" s="313"/>
      <c r="W451" s="313"/>
      <c r="X451" s="313"/>
      <c r="Y451" s="313"/>
      <c r="Z451" s="313"/>
    </row>
    <row r="452" spans="1:26" x14ac:dyDescent="0.25">
      <c r="A452" s="313"/>
      <c r="B452" s="322"/>
      <c r="C452" s="322"/>
      <c r="D452" s="313"/>
      <c r="E452" s="323"/>
      <c r="F452" s="312"/>
      <c r="G452" s="312"/>
      <c r="H452" s="324"/>
      <c r="I452" s="324"/>
      <c r="J452" s="313"/>
      <c r="K452" s="312"/>
      <c r="L452" s="313"/>
      <c r="M452" s="313"/>
      <c r="N452" s="313"/>
      <c r="O452" s="313"/>
      <c r="P452" s="313"/>
      <c r="Q452" s="313"/>
      <c r="R452" s="313"/>
      <c r="S452" s="313"/>
      <c r="T452" s="313"/>
      <c r="U452" s="313"/>
      <c r="V452" s="313"/>
      <c r="W452" s="313"/>
      <c r="X452" s="313"/>
      <c r="Y452" s="313"/>
      <c r="Z452" s="313"/>
    </row>
    <row r="453" spans="1:26" x14ac:dyDescent="0.25">
      <c r="A453" s="313"/>
      <c r="B453" s="322"/>
      <c r="C453" s="322"/>
      <c r="D453" s="313"/>
      <c r="E453" s="323"/>
      <c r="F453" s="312"/>
      <c r="G453" s="312"/>
      <c r="H453" s="324"/>
      <c r="I453" s="324"/>
      <c r="J453" s="313"/>
      <c r="K453" s="312"/>
      <c r="L453" s="313"/>
      <c r="M453" s="313"/>
      <c r="N453" s="313"/>
      <c r="O453" s="313"/>
      <c r="P453" s="313"/>
      <c r="Q453" s="313"/>
      <c r="R453" s="313"/>
      <c r="S453" s="313"/>
      <c r="T453" s="313"/>
      <c r="U453" s="313"/>
      <c r="V453" s="313"/>
      <c r="W453" s="313"/>
      <c r="X453" s="313"/>
      <c r="Y453" s="313"/>
      <c r="Z453" s="313"/>
    </row>
    <row r="454" spans="1:26" x14ac:dyDescent="0.25">
      <c r="A454" s="313"/>
      <c r="B454" s="322"/>
      <c r="C454" s="322"/>
      <c r="D454" s="313"/>
      <c r="E454" s="323"/>
      <c r="F454" s="312"/>
      <c r="G454" s="312"/>
      <c r="H454" s="324"/>
      <c r="I454" s="324"/>
      <c r="J454" s="313"/>
      <c r="K454" s="312"/>
      <c r="L454" s="313"/>
      <c r="M454" s="313"/>
      <c r="N454" s="313"/>
      <c r="O454" s="313"/>
      <c r="P454" s="313"/>
      <c r="Q454" s="313"/>
      <c r="R454" s="313"/>
      <c r="S454" s="313"/>
      <c r="T454" s="313"/>
      <c r="U454" s="313"/>
      <c r="V454" s="313"/>
      <c r="W454" s="313"/>
      <c r="X454" s="313"/>
      <c r="Y454" s="313"/>
      <c r="Z454" s="313"/>
    </row>
    <row r="455" spans="1:26" x14ac:dyDescent="0.25">
      <c r="A455" s="313"/>
      <c r="B455" s="322"/>
      <c r="C455" s="322"/>
      <c r="D455" s="313"/>
      <c r="E455" s="323"/>
      <c r="F455" s="312"/>
      <c r="G455" s="312"/>
      <c r="H455" s="324"/>
      <c r="I455" s="324"/>
      <c r="J455" s="313"/>
      <c r="K455" s="312"/>
      <c r="L455" s="313"/>
      <c r="M455" s="313"/>
      <c r="N455" s="313"/>
      <c r="O455" s="313"/>
      <c r="P455" s="313"/>
      <c r="Q455" s="313"/>
      <c r="R455" s="313"/>
      <c r="S455" s="313"/>
      <c r="T455" s="313"/>
      <c r="U455" s="313"/>
      <c r="V455" s="313"/>
      <c r="W455" s="313"/>
      <c r="X455" s="313"/>
      <c r="Y455" s="313"/>
      <c r="Z455" s="313"/>
    </row>
    <row r="456" spans="1:26" x14ac:dyDescent="0.25">
      <c r="A456" s="313"/>
      <c r="B456" s="322"/>
      <c r="C456" s="322"/>
      <c r="D456" s="313"/>
      <c r="E456" s="323"/>
      <c r="F456" s="312"/>
      <c r="G456" s="312"/>
      <c r="H456" s="324"/>
      <c r="I456" s="324"/>
      <c r="J456" s="313"/>
      <c r="K456" s="312"/>
      <c r="L456" s="313"/>
      <c r="M456" s="313"/>
      <c r="N456" s="313"/>
      <c r="O456" s="313"/>
      <c r="P456" s="313"/>
      <c r="Q456" s="313"/>
      <c r="R456" s="313"/>
      <c r="S456" s="313"/>
      <c r="T456" s="313"/>
      <c r="U456" s="313"/>
      <c r="V456" s="313"/>
      <c r="W456" s="313"/>
      <c r="X456" s="313"/>
      <c r="Y456" s="313"/>
      <c r="Z456" s="313"/>
    </row>
    <row r="457" spans="1:26" x14ac:dyDescent="0.25">
      <c r="A457" s="313"/>
      <c r="B457" s="322"/>
      <c r="C457" s="322"/>
      <c r="D457" s="313"/>
      <c r="E457" s="323"/>
      <c r="F457" s="312"/>
      <c r="G457" s="312"/>
      <c r="H457" s="324"/>
      <c r="I457" s="324"/>
      <c r="J457" s="313"/>
      <c r="K457" s="312"/>
      <c r="L457" s="313"/>
      <c r="M457" s="313"/>
      <c r="N457" s="313"/>
      <c r="O457" s="313"/>
      <c r="P457" s="313"/>
      <c r="Q457" s="313"/>
      <c r="R457" s="313"/>
      <c r="S457" s="313"/>
      <c r="T457" s="313"/>
      <c r="U457" s="313"/>
      <c r="V457" s="313"/>
      <c r="W457" s="313"/>
      <c r="X457" s="313"/>
      <c r="Y457" s="313"/>
      <c r="Z457" s="313"/>
    </row>
    <row r="458" spans="1:26" x14ac:dyDescent="0.25">
      <c r="A458" s="313"/>
      <c r="B458" s="322"/>
      <c r="C458" s="322"/>
      <c r="D458" s="313"/>
      <c r="E458" s="323"/>
      <c r="F458" s="312"/>
      <c r="G458" s="312"/>
      <c r="H458" s="324"/>
      <c r="I458" s="324"/>
      <c r="J458" s="313"/>
      <c r="K458" s="312"/>
      <c r="L458" s="313"/>
      <c r="M458" s="313"/>
      <c r="N458" s="313"/>
      <c r="O458" s="313"/>
      <c r="P458" s="313"/>
      <c r="Q458" s="313"/>
      <c r="R458" s="313"/>
      <c r="S458" s="313"/>
      <c r="T458" s="313"/>
      <c r="U458" s="313"/>
      <c r="V458" s="313"/>
      <c r="W458" s="313"/>
      <c r="X458" s="313"/>
      <c r="Y458" s="313"/>
      <c r="Z458" s="313"/>
    </row>
    <row r="459" spans="1:26" x14ac:dyDescent="0.25">
      <c r="A459" s="313"/>
      <c r="B459" s="322"/>
      <c r="C459" s="322"/>
      <c r="D459" s="313"/>
      <c r="E459" s="323"/>
      <c r="F459" s="312"/>
      <c r="G459" s="312"/>
      <c r="H459" s="324"/>
      <c r="I459" s="324"/>
      <c r="J459" s="313"/>
      <c r="K459" s="312"/>
      <c r="L459" s="313"/>
      <c r="M459" s="313"/>
      <c r="N459" s="313"/>
      <c r="O459" s="313"/>
      <c r="P459" s="313"/>
      <c r="Q459" s="313"/>
      <c r="R459" s="313"/>
      <c r="S459" s="313"/>
      <c r="T459" s="313"/>
      <c r="U459" s="313"/>
      <c r="V459" s="313"/>
      <c r="W459" s="313"/>
      <c r="X459" s="313"/>
      <c r="Y459" s="313"/>
      <c r="Z459" s="313"/>
    </row>
    <row r="460" spans="1:26" x14ac:dyDescent="0.25">
      <c r="A460" s="313"/>
      <c r="B460" s="322"/>
      <c r="C460" s="322"/>
      <c r="D460" s="313"/>
      <c r="E460" s="323"/>
      <c r="F460" s="312"/>
      <c r="G460" s="312"/>
      <c r="H460" s="324"/>
      <c r="I460" s="324"/>
      <c r="J460" s="313"/>
      <c r="K460" s="312"/>
      <c r="L460" s="313"/>
      <c r="M460" s="313"/>
      <c r="N460" s="313"/>
      <c r="O460" s="313"/>
      <c r="P460" s="313"/>
      <c r="Q460" s="313"/>
      <c r="R460" s="313"/>
      <c r="S460" s="313"/>
      <c r="T460" s="313"/>
      <c r="U460" s="313"/>
      <c r="V460" s="313"/>
      <c r="W460" s="313"/>
      <c r="X460" s="313"/>
      <c r="Y460" s="313"/>
      <c r="Z460" s="313"/>
    </row>
    <row r="461" spans="1:26" x14ac:dyDescent="0.25">
      <c r="A461" s="313"/>
      <c r="B461" s="322"/>
      <c r="C461" s="322"/>
      <c r="D461" s="313"/>
      <c r="E461" s="323"/>
      <c r="F461" s="312"/>
      <c r="G461" s="312"/>
      <c r="H461" s="324"/>
      <c r="I461" s="324"/>
      <c r="J461" s="313"/>
      <c r="K461" s="312"/>
      <c r="L461" s="313"/>
      <c r="M461" s="313"/>
      <c r="N461" s="313"/>
      <c r="O461" s="313"/>
      <c r="P461" s="313"/>
      <c r="Q461" s="313"/>
      <c r="R461" s="313"/>
      <c r="S461" s="313"/>
      <c r="T461" s="313"/>
      <c r="U461" s="313"/>
      <c r="V461" s="313"/>
      <c r="W461" s="313"/>
      <c r="X461" s="313"/>
      <c r="Y461" s="313"/>
      <c r="Z461" s="313"/>
    </row>
    <row r="462" spans="1:26" x14ac:dyDescent="0.25">
      <c r="A462" s="313"/>
      <c r="B462" s="322"/>
      <c r="C462" s="322"/>
      <c r="D462" s="313"/>
      <c r="E462" s="323"/>
      <c r="F462" s="312"/>
      <c r="G462" s="312"/>
      <c r="H462" s="324"/>
      <c r="I462" s="324"/>
      <c r="J462" s="313"/>
      <c r="K462" s="312"/>
      <c r="L462" s="313"/>
      <c r="M462" s="313"/>
      <c r="N462" s="313"/>
      <c r="O462" s="313"/>
      <c r="P462" s="313"/>
      <c r="Q462" s="313"/>
      <c r="R462" s="313"/>
      <c r="S462" s="313"/>
      <c r="T462" s="313"/>
      <c r="U462" s="313"/>
      <c r="V462" s="313"/>
      <c r="W462" s="313"/>
      <c r="X462" s="313"/>
      <c r="Y462" s="313"/>
      <c r="Z462" s="313"/>
    </row>
    <row r="463" spans="1:26" x14ac:dyDescent="0.25">
      <c r="A463" s="313"/>
      <c r="B463" s="322"/>
      <c r="C463" s="322"/>
      <c r="D463" s="313"/>
      <c r="E463" s="323"/>
      <c r="F463" s="312"/>
      <c r="G463" s="312"/>
      <c r="H463" s="324"/>
      <c r="I463" s="324"/>
      <c r="J463" s="313"/>
      <c r="K463" s="312"/>
      <c r="L463" s="313"/>
      <c r="M463" s="313"/>
      <c r="N463" s="313"/>
      <c r="O463" s="313"/>
      <c r="P463" s="313"/>
      <c r="Q463" s="313"/>
      <c r="R463" s="313"/>
      <c r="S463" s="313"/>
      <c r="T463" s="313"/>
      <c r="U463" s="313"/>
      <c r="V463" s="313"/>
      <c r="W463" s="313"/>
      <c r="X463" s="313"/>
      <c r="Y463" s="313"/>
      <c r="Z463" s="313"/>
    </row>
    <row r="464" spans="1:26" x14ac:dyDescent="0.25">
      <c r="A464" s="313"/>
      <c r="B464" s="322"/>
      <c r="C464" s="322"/>
      <c r="D464" s="313"/>
      <c r="E464" s="323"/>
      <c r="F464" s="312"/>
      <c r="G464" s="312"/>
      <c r="H464" s="324"/>
      <c r="I464" s="324"/>
      <c r="J464" s="313"/>
      <c r="K464" s="312"/>
      <c r="L464" s="313"/>
      <c r="M464" s="313"/>
      <c r="N464" s="313"/>
      <c r="O464" s="313"/>
      <c r="P464" s="313"/>
      <c r="Q464" s="313"/>
      <c r="R464" s="313"/>
      <c r="S464" s="313"/>
      <c r="T464" s="313"/>
      <c r="U464" s="313"/>
      <c r="V464" s="313"/>
      <c r="W464" s="313"/>
      <c r="X464" s="313"/>
      <c r="Y464" s="313"/>
      <c r="Z464" s="313"/>
    </row>
    <row r="465" spans="1:26" x14ac:dyDescent="0.25">
      <c r="A465" s="313"/>
      <c r="B465" s="322"/>
      <c r="C465" s="322"/>
      <c r="D465" s="313"/>
      <c r="E465" s="323"/>
      <c r="F465" s="312"/>
      <c r="G465" s="312"/>
      <c r="H465" s="324"/>
      <c r="I465" s="324"/>
      <c r="J465" s="313"/>
      <c r="K465" s="312"/>
      <c r="L465" s="313"/>
      <c r="M465" s="313"/>
      <c r="N465" s="313"/>
      <c r="O465" s="313"/>
      <c r="P465" s="313"/>
      <c r="Q465" s="313"/>
      <c r="R465" s="313"/>
      <c r="S465" s="313"/>
      <c r="T465" s="313"/>
      <c r="U465" s="313"/>
      <c r="V465" s="313"/>
      <c r="W465" s="313"/>
      <c r="X465" s="313"/>
      <c r="Y465" s="313"/>
      <c r="Z465" s="313"/>
    </row>
    <row r="466" spans="1:26" x14ac:dyDescent="0.25">
      <c r="A466" s="313"/>
      <c r="B466" s="322"/>
      <c r="C466" s="322"/>
      <c r="D466" s="313"/>
      <c r="E466" s="323"/>
      <c r="F466" s="312"/>
      <c r="G466" s="312"/>
      <c r="H466" s="324"/>
      <c r="I466" s="324"/>
      <c r="J466" s="313"/>
      <c r="K466" s="312"/>
      <c r="L466" s="313"/>
      <c r="M466" s="313"/>
      <c r="N466" s="313"/>
      <c r="O466" s="313"/>
      <c r="P466" s="313"/>
      <c r="Q466" s="313"/>
      <c r="R466" s="313"/>
      <c r="S466" s="313"/>
      <c r="T466" s="313"/>
      <c r="U466" s="313"/>
      <c r="V466" s="313"/>
      <c r="W466" s="313"/>
      <c r="X466" s="313"/>
      <c r="Y466" s="313"/>
      <c r="Z466" s="313"/>
    </row>
    <row r="467" spans="1:26" x14ac:dyDescent="0.25">
      <c r="A467" s="313"/>
      <c r="B467" s="322"/>
      <c r="C467" s="322"/>
      <c r="D467" s="313"/>
      <c r="E467" s="323"/>
      <c r="F467" s="312"/>
      <c r="G467" s="312"/>
      <c r="H467" s="324"/>
      <c r="I467" s="324"/>
      <c r="J467" s="313"/>
      <c r="K467" s="312"/>
      <c r="L467" s="313"/>
      <c r="M467" s="313"/>
      <c r="N467" s="313"/>
      <c r="O467" s="313"/>
      <c r="P467" s="313"/>
      <c r="Q467" s="313"/>
      <c r="R467" s="313"/>
      <c r="S467" s="313"/>
      <c r="T467" s="313"/>
      <c r="U467" s="313"/>
      <c r="V467" s="313"/>
      <c r="W467" s="313"/>
      <c r="X467" s="313"/>
      <c r="Y467" s="313"/>
      <c r="Z467" s="313"/>
    </row>
    <row r="468" spans="1:26" x14ac:dyDescent="0.25">
      <c r="A468" s="313"/>
      <c r="B468" s="322"/>
      <c r="C468" s="322"/>
      <c r="D468" s="313"/>
      <c r="E468" s="323"/>
      <c r="F468" s="312"/>
      <c r="G468" s="312"/>
      <c r="H468" s="324"/>
      <c r="I468" s="324"/>
      <c r="J468" s="313"/>
      <c r="K468" s="312"/>
      <c r="L468" s="313"/>
      <c r="M468" s="313"/>
      <c r="N468" s="313"/>
      <c r="O468" s="313"/>
      <c r="P468" s="313"/>
      <c r="Q468" s="313"/>
      <c r="R468" s="313"/>
      <c r="S468" s="313"/>
      <c r="T468" s="313"/>
      <c r="U468" s="313"/>
      <c r="V468" s="313"/>
      <c r="W468" s="313"/>
      <c r="X468" s="313"/>
      <c r="Y468" s="313"/>
      <c r="Z468" s="313"/>
    </row>
    <row r="469" spans="1:26" x14ac:dyDescent="0.25">
      <c r="A469" s="313"/>
      <c r="B469" s="322"/>
      <c r="C469" s="322"/>
      <c r="D469" s="313"/>
      <c r="E469" s="323"/>
      <c r="F469" s="312"/>
      <c r="G469" s="312"/>
      <c r="H469" s="324"/>
      <c r="I469" s="324"/>
      <c r="J469" s="313"/>
      <c r="K469" s="312"/>
      <c r="L469" s="313"/>
      <c r="M469" s="313"/>
      <c r="N469" s="313"/>
      <c r="O469" s="313"/>
      <c r="P469" s="313"/>
      <c r="Q469" s="313"/>
      <c r="R469" s="313"/>
      <c r="S469" s="313"/>
      <c r="T469" s="313"/>
      <c r="U469" s="313"/>
      <c r="V469" s="313"/>
      <c r="W469" s="313"/>
      <c r="X469" s="313"/>
      <c r="Y469" s="313"/>
      <c r="Z469" s="313"/>
    </row>
    <row r="470" spans="1:26" x14ac:dyDescent="0.25">
      <c r="A470" s="313"/>
      <c r="B470" s="322"/>
      <c r="C470" s="322"/>
      <c r="D470" s="313"/>
      <c r="E470" s="323"/>
      <c r="F470" s="312"/>
      <c r="G470" s="312"/>
      <c r="H470" s="324"/>
      <c r="I470" s="324"/>
      <c r="J470" s="313"/>
      <c r="K470" s="312"/>
      <c r="L470" s="313"/>
      <c r="M470" s="313"/>
      <c r="N470" s="313"/>
      <c r="O470" s="313"/>
      <c r="P470" s="313"/>
      <c r="Q470" s="313"/>
      <c r="R470" s="313"/>
      <c r="S470" s="313"/>
      <c r="T470" s="313"/>
      <c r="U470" s="313"/>
      <c r="V470" s="313"/>
      <c r="W470" s="313"/>
      <c r="X470" s="313"/>
      <c r="Y470" s="313"/>
      <c r="Z470" s="313"/>
    </row>
    <row r="471" spans="1:26" x14ac:dyDescent="0.25">
      <c r="A471" s="313"/>
      <c r="B471" s="322"/>
      <c r="C471" s="322"/>
      <c r="D471" s="313"/>
      <c r="E471" s="323"/>
      <c r="F471" s="312"/>
      <c r="G471" s="312"/>
      <c r="H471" s="324"/>
      <c r="I471" s="324"/>
      <c r="J471" s="313"/>
      <c r="K471" s="312"/>
      <c r="L471" s="313"/>
      <c r="M471" s="313"/>
      <c r="N471" s="313"/>
      <c r="O471" s="313"/>
      <c r="P471" s="313"/>
      <c r="Q471" s="313"/>
      <c r="R471" s="313"/>
      <c r="S471" s="313"/>
      <c r="T471" s="313"/>
      <c r="U471" s="313"/>
      <c r="V471" s="313"/>
      <c r="W471" s="313"/>
      <c r="X471" s="313"/>
      <c r="Y471" s="313"/>
      <c r="Z471" s="313"/>
    </row>
    <row r="472" spans="1:26" x14ac:dyDescent="0.25">
      <c r="A472" s="313"/>
      <c r="B472" s="322"/>
      <c r="C472" s="322"/>
      <c r="D472" s="313"/>
      <c r="E472" s="323"/>
      <c r="F472" s="312"/>
      <c r="G472" s="312"/>
      <c r="H472" s="324"/>
      <c r="I472" s="324"/>
      <c r="J472" s="313"/>
      <c r="K472" s="312"/>
      <c r="L472" s="313"/>
      <c r="M472" s="313"/>
      <c r="N472" s="313"/>
      <c r="O472" s="313"/>
      <c r="P472" s="313"/>
      <c r="Q472" s="313"/>
      <c r="R472" s="313"/>
      <c r="S472" s="313"/>
      <c r="T472" s="313"/>
      <c r="U472" s="313"/>
      <c r="V472" s="313"/>
      <c r="W472" s="313"/>
      <c r="X472" s="313"/>
      <c r="Y472" s="313"/>
      <c r="Z472" s="313"/>
    </row>
    <row r="473" spans="1:26" x14ac:dyDescent="0.25">
      <c r="A473" s="313"/>
      <c r="B473" s="322"/>
      <c r="C473" s="322"/>
      <c r="D473" s="313"/>
      <c r="E473" s="323"/>
      <c r="F473" s="312"/>
      <c r="G473" s="312"/>
      <c r="H473" s="324"/>
      <c r="I473" s="324"/>
      <c r="J473" s="313"/>
      <c r="K473" s="312"/>
      <c r="L473" s="313"/>
      <c r="M473" s="313"/>
      <c r="N473" s="313"/>
      <c r="O473" s="313"/>
      <c r="P473" s="313"/>
      <c r="Q473" s="313"/>
      <c r="R473" s="313"/>
      <c r="S473" s="313"/>
      <c r="T473" s="313"/>
      <c r="U473" s="313"/>
      <c r="V473" s="313"/>
      <c r="W473" s="313"/>
      <c r="X473" s="313"/>
      <c r="Y473" s="313"/>
      <c r="Z473" s="313"/>
    </row>
    <row r="474" spans="1:26" x14ac:dyDescent="0.25">
      <c r="A474" s="313"/>
      <c r="B474" s="322"/>
      <c r="C474" s="322"/>
      <c r="D474" s="313"/>
      <c r="E474" s="323"/>
      <c r="F474" s="312"/>
      <c r="G474" s="312"/>
      <c r="H474" s="324"/>
      <c r="I474" s="324"/>
      <c r="J474" s="313"/>
      <c r="K474" s="312"/>
      <c r="L474" s="313"/>
      <c r="M474" s="313"/>
      <c r="N474" s="313"/>
      <c r="O474" s="313"/>
      <c r="P474" s="313"/>
      <c r="Q474" s="313"/>
      <c r="R474" s="313"/>
      <c r="S474" s="313"/>
      <c r="T474" s="313"/>
      <c r="U474" s="313"/>
      <c r="V474" s="313"/>
      <c r="W474" s="313"/>
      <c r="X474" s="313"/>
      <c r="Y474" s="313"/>
      <c r="Z474" s="313"/>
    </row>
    <row r="475" spans="1:26" x14ac:dyDescent="0.25">
      <c r="A475" s="313"/>
      <c r="B475" s="322"/>
      <c r="C475" s="322"/>
      <c r="D475" s="313"/>
      <c r="E475" s="323"/>
      <c r="F475" s="312"/>
      <c r="G475" s="312"/>
      <c r="H475" s="324"/>
      <c r="I475" s="324"/>
      <c r="J475" s="313"/>
      <c r="K475" s="312"/>
      <c r="L475" s="313"/>
      <c r="M475" s="313"/>
      <c r="N475" s="313"/>
      <c r="O475" s="313"/>
      <c r="P475" s="313"/>
      <c r="Q475" s="313"/>
      <c r="R475" s="313"/>
      <c r="S475" s="313"/>
      <c r="T475" s="313"/>
      <c r="U475" s="313"/>
      <c r="V475" s="313"/>
      <c r="W475" s="313"/>
      <c r="X475" s="313"/>
      <c r="Y475" s="313"/>
      <c r="Z475" s="313"/>
    </row>
    <row r="476" spans="1:26" x14ac:dyDescent="0.25">
      <c r="A476" s="313"/>
      <c r="B476" s="322"/>
      <c r="C476" s="322"/>
      <c r="D476" s="313"/>
      <c r="E476" s="323"/>
      <c r="F476" s="312"/>
      <c r="G476" s="312"/>
      <c r="H476" s="324"/>
      <c r="I476" s="324"/>
      <c r="J476" s="313"/>
      <c r="K476" s="312"/>
      <c r="L476" s="313"/>
      <c r="M476" s="313"/>
      <c r="N476" s="313"/>
      <c r="O476" s="313"/>
      <c r="P476" s="313"/>
      <c r="Q476" s="313"/>
      <c r="R476" s="313"/>
      <c r="S476" s="313"/>
      <c r="T476" s="313"/>
      <c r="U476" s="313"/>
      <c r="V476" s="313"/>
      <c r="W476" s="313"/>
      <c r="X476" s="313"/>
      <c r="Y476" s="313"/>
      <c r="Z476" s="313"/>
    </row>
    <row r="477" spans="1:26" x14ac:dyDescent="0.25">
      <c r="A477" s="313"/>
      <c r="B477" s="322"/>
      <c r="C477" s="322"/>
      <c r="D477" s="313"/>
      <c r="E477" s="323"/>
      <c r="F477" s="312"/>
      <c r="G477" s="312"/>
      <c r="H477" s="324"/>
      <c r="I477" s="324"/>
      <c r="J477" s="313"/>
      <c r="K477" s="312"/>
      <c r="L477" s="313"/>
      <c r="M477" s="313"/>
      <c r="N477" s="313"/>
      <c r="O477" s="313"/>
      <c r="P477" s="313"/>
      <c r="Q477" s="313"/>
      <c r="R477" s="313"/>
      <c r="S477" s="313"/>
      <c r="T477" s="313"/>
      <c r="U477" s="313"/>
      <c r="V477" s="313"/>
      <c r="W477" s="313"/>
      <c r="X477" s="313"/>
      <c r="Y477" s="313"/>
      <c r="Z477" s="313"/>
    </row>
    <row r="478" spans="1:26" x14ac:dyDescent="0.25">
      <c r="A478" s="313"/>
      <c r="B478" s="322"/>
      <c r="C478" s="322"/>
      <c r="D478" s="313"/>
      <c r="E478" s="323"/>
      <c r="F478" s="312"/>
      <c r="G478" s="312"/>
      <c r="H478" s="324"/>
      <c r="I478" s="324"/>
      <c r="J478" s="313"/>
      <c r="K478" s="312"/>
      <c r="L478" s="313"/>
      <c r="M478" s="313"/>
      <c r="N478" s="313"/>
      <c r="O478" s="313"/>
      <c r="P478" s="313"/>
      <c r="Q478" s="313"/>
      <c r="R478" s="313"/>
      <c r="S478" s="313"/>
      <c r="T478" s="313"/>
      <c r="U478" s="313"/>
      <c r="V478" s="313"/>
      <c r="W478" s="313"/>
      <c r="X478" s="313"/>
      <c r="Y478" s="313"/>
      <c r="Z478" s="313"/>
    </row>
    <row r="479" spans="1:26" x14ac:dyDescent="0.25">
      <c r="A479" s="313"/>
      <c r="B479" s="322"/>
      <c r="C479" s="322"/>
      <c r="D479" s="313"/>
      <c r="E479" s="323"/>
      <c r="F479" s="312"/>
      <c r="G479" s="312"/>
      <c r="H479" s="324"/>
      <c r="I479" s="324"/>
      <c r="J479" s="313"/>
      <c r="K479" s="312"/>
      <c r="L479" s="313"/>
      <c r="M479" s="313"/>
      <c r="N479" s="313"/>
      <c r="O479" s="313"/>
      <c r="P479" s="313"/>
      <c r="Q479" s="313"/>
      <c r="R479" s="313"/>
      <c r="S479" s="313"/>
      <c r="T479" s="313"/>
      <c r="U479" s="313"/>
      <c r="V479" s="313"/>
      <c r="W479" s="313"/>
      <c r="X479" s="313"/>
      <c r="Y479" s="313"/>
      <c r="Z479" s="313"/>
    </row>
    <row r="480" spans="1:26" x14ac:dyDescent="0.25">
      <c r="A480" s="313"/>
      <c r="B480" s="322"/>
      <c r="C480" s="322"/>
      <c r="D480" s="313"/>
      <c r="E480" s="323"/>
      <c r="F480" s="312"/>
      <c r="G480" s="312"/>
      <c r="H480" s="324"/>
      <c r="I480" s="324"/>
      <c r="J480" s="313"/>
      <c r="K480" s="312"/>
      <c r="L480" s="313"/>
      <c r="M480" s="313"/>
      <c r="N480" s="313"/>
      <c r="O480" s="313"/>
      <c r="P480" s="313"/>
      <c r="Q480" s="313"/>
      <c r="R480" s="313"/>
      <c r="S480" s="313"/>
      <c r="T480" s="313"/>
      <c r="U480" s="313"/>
      <c r="V480" s="313"/>
      <c r="W480" s="313"/>
      <c r="X480" s="313"/>
      <c r="Y480" s="313"/>
      <c r="Z480" s="313"/>
    </row>
    <row r="481" spans="1:26" x14ac:dyDescent="0.25">
      <c r="A481" s="313"/>
      <c r="B481" s="322"/>
      <c r="C481" s="322"/>
      <c r="D481" s="313"/>
      <c r="E481" s="323"/>
      <c r="F481" s="312"/>
      <c r="G481" s="312"/>
      <c r="H481" s="324"/>
      <c r="I481" s="324"/>
      <c r="J481" s="313"/>
      <c r="K481" s="312"/>
      <c r="L481" s="313"/>
      <c r="M481" s="313"/>
      <c r="N481" s="313"/>
      <c r="O481" s="313"/>
      <c r="P481" s="313"/>
      <c r="Q481" s="313"/>
      <c r="R481" s="313"/>
      <c r="S481" s="313"/>
      <c r="T481" s="313"/>
      <c r="U481" s="313"/>
      <c r="V481" s="313"/>
      <c r="W481" s="313"/>
      <c r="X481" s="313"/>
      <c r="Y481" s="313"/>
      <c r="Z481" s="313"/>
    </row>
    <row r="482" spans="1:26" x14ac:dyDescent="0.25">
      <c r="A482" s="313"/>
      <c r="B482" s="322"/>
      <c r="C482" s="322"/>
      <c r="D482" s="313"/>
      <c r="E482" s="323"/>
      <c r="F482" s="312"/>
      <c r="G482" s="312"/>
      <c r="H482" s="324"/>
      <c r="I482" s="324"/>
      <c r="J482" s="313"/>
      <c r="K482" s="312"/>
      <c r="L482" s="313"/>
      <c r="M482" s="313"/>
      <c r="N482" s="313"/>
      <c r="O482" s="313"/>
      <c r="P482" s="313"/>
      <c r="Q482" s="313"/>
      <c r="R482" s="313"/>
      <c r="S482" s="313"/>
      <c r="T482" s="313"/>
      <c r="U482" s="313"/>
      <c r="V482" s="313"/>
      <c r="W482" s="313"/>
      <c r="X482" s="313"/>
      <c r="Y482" s="313"/>
      <c r="Z482" s="313"/>
    </row>
    <row r="483" spans="1:26" x14ac:dyDescent="0.25">
      <c r="A483" s="313"/>
      <c r="B483" s="322"/>
      <c r="C483" s="322"/>
      <c r="D483" s="313"/>
      <c r="E483" s="323"/>
      <c r="F483" s="312"/>
      <c r="G483" s="312"/>
      <c r="H483" s="324"/>
      <c r="I483" s="324"/>
      <c r="J483" s="313"/>
      <c r="K483" s="312"/>
      <c r="L483" s="313"/>
      <c r="M483" s="313"/>
      <c r="N483" s="313"/>
      <c r="O483" s="313"/>
      <c r="P483" s="313"/>
      <c r="Q483" s="313"/>
      <c r="R483" s="313"/>
      <c r="S483" s="313"/>
      <c r="T483" s="313"/>
      <c r="U483" s="313"/>
      <c r="V483" s="313"/>
      <c r="W483" s="313"/>
      <c r="X483" s="313"/>
      <c r="Y483" s="313"/>
      <c r="Z483" s="313"/>
    </row>
    <row r="484" spans="1:26" x14ac:dyDescent="0.25">
      <c r="A484" s="313"/>
      <c r="B484" s="322"/>
      <c r="C484" s="322"/>
      <c r="D484" s="313"/>
      <c r="E484" s="323"/>
      <c r="F484" s="312"/>
      <c r="G484" s="312"/>
      <c r="H484" s="324"/>
      <c r="I484" s="324"/>
      <c r="J484" s="313"/>
      <c r="K484" s="312"/>
      <c r="L484" s="313"/>
      <c r="M484" s="313"/>
      <c r="N484" s="313"/>
      <c r="O484" s="313"/>
      <c r="P484" s="313"/>
      <c r="Q484" s="313"/>
      <c r="R484" s="313"/>
      <c r="S484" s="313"/>
      <c r="T484" s="313"/>
      <c r="U484" s="313"/>
      <c r="V484" s="313"/>
      <c r="W484" s="313"/>
      <c r="X484" s="313"/>
      <c r="Y484" s="313"/>
      <c r="Z484" s="313"/>
    </row>
    <row r="485" spans="1:26" x14ac:dyDescent="0.25">
      <c r="A485" s="313"/>
      <c r="B485" s="322"/>
      <c r="C485" s="322"/>
      <c r="D485" s="313"/>
      <c r="E485" s="323"/>
      <c r="F485" s="312"/>
      <c r="G485" s="312"/>
      <c r="H485" s="324"/>
      <c r="I485" s="324"/>
      <c r="J485" s="313"/>
      <c r="K485" s="312"/>
      <c r="L485" s="313"/>
      <c r="M485" s="313"/>
      <c r="N485" s="313"/>
      <c r="O485" s="313"/>
      <c r="P485" s="313"/>
      <c r="Q485" s="313"/>
      <c r="R485" s="313"/>
      <c r="S485" s="313"/>
      <c r="T485" s="313"/>
      <c r="U485" s="313"/>
      <c r="V485" s="313"/>
      <c r="W485" s="313"/>
      <c r="X485" s="313"/>
      <c r="Y485" s="313"/>
      <c r="Z485" s="313"/>
    </row>
    <row r="486" spans="1:26" x14ac:dyDescent="0.25">
      <c r="A486" s="313"/>
      <c r="B486" s="322"/>
      <c r="C486" s="322"/>
      <c r="D486" s="313"/>
      <c r="E486" s="323"/>
      <c r="F486" s="312"/>
      <c r="G486" s="312"/>
      <c r="H486" s="324"/>
      <c r="I486" s="324"/>
      <c r="J486" s="313"/>
      <c r="K486" s="312"/>
      <c r="L486" s="313"/>
      <c r="M486" s="313"/>
      <c r="N486" s="313"/>
      <c r="O486" s="313"/>
      <c r="P486" s="313"/>
      <c r="Q486" s="313"/>
      <c r="R486" s="313"/>
      <c r="S486" s="313"/>
      <c r="T486" s="313"/>
      <c r="U486" s="313"/>
      <c r="V486" s="313"/>
      <c r="W486" s="313"/>
      <c r="X486" s="313"/>
      <c r="Y486" s="313"/>
      <c r="Z486" s="313"/>
    </row>
    <row r="487" spans="1:26" x14ac:dyDescent="0.25">
      <c r="A487" s="313"/>
      <c r="B487" s="322"/>
      <c r="C487" s="322"/>
      <c r="D487" s="313"/>
      <c r="E487" s="323"/>
      <c r="F487" s="312"/>
      <c r="G487" s="312"/>
      <c r="H487" s="324"/>
      <c r="I487" s="324"/>
      <c r="J487" s="313"/>
      <c r="K487" s="312"/>
      <c r="L487" s="313"/>
      <c r="M487" s="313"/>
      <c r="N487" s="313"/>
      <c r="O487" s="313"/>
      <c r="P487" s="313"/>
      <c r="Q487" s="313"/>
      <c r="R487" s="313"/>
      <c r="S487" s="313"/>
      <c r="T487" s="313"/>
      <c r="U487" s="313"/>
      <c r="V487" s="313"/>
      <c r="W487" s="313"/>
      <c r="X487" s="313"/>
      <c r="Y487" s="313"/>
      <c r="Z487" s="313"/>
    </row>
    <row r="488" spans="1:26" x14ac:dyDescent="0.25">
      <c r="A488" s="313"/>
      <c r="B488" s="322"/>
      <c r="C488" s="322"/>
      <c r="D488" s="313"/>
      <c r="E488" s="323"/>
      <c r="F488" s="312"/>
      <c r="G488" s="312"/>
      <c r="H488" s="324"/>
      <c r="I488" s="324"/>
      <c r="J488" s="313"/>
      <c r="K488" s="312"/>
      <c r="L488" s="313"/>
      <c r="M488" s="313"/>
      <c r="N488" s="313"/>
      <c r="O488" s="313"/>
      <c r="P488" s="313"/>
      <c r="Q488" s="313"/>
      <c r="R488" s="313"/>
      <c r="S488" s="313"/>
      <c r="T488" s="313"/>
      <c r="U488" s="313"/>
      <c r="V488" s="313"/>
      <c r="W488" s="313"/>
      <c r="X488" s="313"/>
      <c r="Y488" s="313"/>
      <c r="Z488" s="313"/>
    </row>
    <row r="489" spans="1:26" x14ac:dyDescent="0.25">
      <c r="A489" s="313"/>
      <c r="B489" s="322"/>
      <c r="C489" s="322"/>
      <c r="D489" s="313"/>
      <c r="E489" s="323"/>
      <c r="F489" s="312"/>
      <c r="G489" s="312"/>
      <c r="H489" s="324"/>
      <c r="I489" s="324"/>
      <c r="J489" s="313"/>
      <c r="K489" s="312"/>
      <c r="L489" s="313"/>
      <c r="M489" s="313"/>
      <c r="N489" s="313"/>
      <c r="O489" s="313"/>
      <c r="P489" s="313"/>
      <c r="Q489" s="313"/>
      <c r="R489" s="313"/>
      <c r="S489" s="313"/>
      <c r="T489" s="313"/>
      <c r="U489" s="313"/>
      <c r="V489" s="313"/>
      <c r="W489" s="313"/>
      <c r="X489" s="313"/>
      <c r="Y489" s="313"/>
      <c r="Z489" s="313"/>
    </row>
    <row r="490" spans="1:26" x14ac:dyDescent="0.25">
      <c r="A490" s="313"/>
      <c r="B490" s="322"/>
      <c r="C490" s="322"/>
      <c r="D490" s="313"/>
      <c r="E490" s="323"/>
      <c r="F490" s="312"/>
      <c r="G490" s="312"/>
      <c r="H490" s="324"/>
      <c r="I490" s="324"/>
      <c r="J490" s="313"/>
      <c r="K490" s="312"/>
      <c r="L490" s="313"/>
      <c r="M490" s="313"/>
      <c r="N490" s="313"/>
      <c r="O490" s="313"/>
      <c r="P490" s="313"/>
      <c r="Q490" s="313"/>
      <c r="R490" s="313"/>
      <c r="S490" s="313"/>
      <c r="T490" s="313"/>
      <c r="U490" s="313"/>
      <c r="V490" s="313"/>
      <c r="W490" s="313"/>
      <c r="X490" s="313"/>
      <c r="Y490" s="313"/>
      <c r="Z490" s="313"/>
    </row>
    <row r="491" spans="1:26" x14ac:dyDescent="0.25">
      <c r="A491" s="313"/>
      <c r="B491" s="322"/>
      <c r="C491" s="322"/>
      <c r="D491" s="313"/>
      <c r="E491" s="323"/>
      <c r="F491" s="312"/>
      <c r="G491" s="312"/>
      <c r="H491" s="324"/>
      <c r="I491" s="324"/>
      <c r="J491" s="313"/>
      <c r="K491" s="312"/>
      <c r="L491" s="313"/>
      <c r="M491" s="313"/>
      <c r="N491" s="313"/>
      <c r="O491" s="313"/>
      <c r="P491" s="313"/>
      <c r="Q491" s="313"/>
      <c r="R491" s="313"/>
      <c r="S491" s="313"/>
      <c r="T491" s="313"/>
      <c r="U491" s="313"/>
      <c r="V491" s="313"/>
      <c r="W491" s="313"/>
      <c r="X491" s="313"/>
      <c r="Y491" s="313"/>
      <c r="Z491" s="313"/>
    </row>
    <row r="492" spans="1:26" x14ac:dyDescent="0.25">
      <c r="A492" s="313"/>
      <c r="B492" s="322"/>
      <c r="C492" s="322"/>
      <c r="D492" s="313"/>
      <c r="E492" s="323"/>
      <c r="F492" s="312"/>
      <c r="G492" s="312"/>
      <c r="H492" s="324"/>
      <c r="I492" s="324"/>
      <c r="J492" s="313"/>
      <c r="K492" s="312"/>
      <c r="L492" s="313"/>
      <c r="M492" s="313"/>
      <c r="N492" s="313"/>
      <c r="O492" s="313"/>
      <c r="P492" s="313"/>
      <c r="Q492" s="313"/>
      <c r="R492" s="313"/>
      <c r="S492" s="313"/>
      <c r="T492" s="313"/>
      <c r="U492" s="313"/>
      <c r="V492" s="313"/>
      <c r="W492" s="313"/>
      <c r="X492" s="313"/>
      <c r="Y492" s="313"/>
      <c r="Z492" s="313"/>
    </row>
    <row r="493" spans="1:26" x14ac:dyDescent="0.25">
      <c r="A493" s="313"/>
      <c r="B493" s="322"/>
      <c r="C493" s="322"/>
      <c r="D493" s="313"/>
      <c r="E493" s="323"/>
      <c r="F493" s="312"/>
      <c r="G493" s="312"/>
      <c r="H493" s="324"/>
      <c r="I493" s="324"/>
      <c r="J493" s="313"/>
      <c r="K493" s="312"/>
      <c r="L493" s="313"/>
      <c r="M493" s="313"/>
      <c r="N493" s="313"/>
      <c r="O493" s="313"/>
      <c r="P493" s="313"/>
      <c r="Q493" s="313"/>
      <c r="R493" s="313"/>
      <c r="S493" s="313"/>
      <c r="T493" s="313"/>
      <c r="U493" s="313"/>
      <c r="V493" s="313"/>
      <c r="W493" s="313"/>
      <c r="X493" s="313"/>
      <c r="Y493" s="313"/>
      <c r="Z493" s="313"/>
    </row>
    <row r="494" spans="1:26" x14ac:dyDescent="0.25">
      <c r="A494" s="313"/>
      <c r="B494" s="322"/>
      <c r="C494" s="322"/>
      <c r="D494" s="313"/>
      <c r="E494" s="323"/>
      <c r="F494" s="312"/>
      <c r="G494" s="312"/>
      <c r="H494" s="324"/>
      <c r="I494" s="324"/>
      <c r="J494" s="313"/>
      <c r="K494" s="312"/>
      <c r="L494" s="313"/>
      <c r="M494" s="313"/>
      <c r="N494" s="313"/>
      <c r="O494" s="313"/>
      <c r="P494" s="313"/>
      <c r="Q494" s="313"/>
      <c r="R494" s="313"/>
      <c r="S494" s="313"/>
      <c r="T494" s="313"/>
      <c r="U494" s="313"/>
      <c r="V494" s="313"/>
      <c r="W494" s="313"/>
      <c r="X494" s="313"/>
      <c r="Y494" s="313"/>
      <c r="Z494" s="313"/>
    </row>
    <row r="495" spans="1:26" x14ac:dyDescent="0.25">
      <c r="A495" s="313"/>
      <c r="B495" s="322"/>
      <c r="C495" s="322"/>
      <c r="D495" s="313"/>
      <c r="E495" s="323"/>
      <c r="F495" s="312"/>
      <c r="G495" s="312"/>
      <c r="H495" s="324"/>
      <c r="I495" s="324"/>
      <c r="J495" s="313"/>
      <c r="K495" s="312"/>
      <c r="L495" s="313"/>
      <c r="M495" s="313"/>
      <c r="N495" s="313"/>
      <c r="O495" s="313"/>
      <c r="P495" s="313"/>
      <c r="Q495" s="313"/>
      <c r="R495" s="313"/>
      <c r="S495" s="313"/>
      <c r="T495" s="313"/>
      <c r="U495" s="313"/>
      <c r="V495" s="313"/>
      <c r="W495" s="313"/>
      <c r="X495" s="313"/>
      <c r="Y495" s="313"/>
      <c r="Z495" s="313"/>
    </row>
    <row r="496" spans="1:26" x14ac:dyDescent="0.25">
      <c r="A496" s="313"/>
      <c r="B496" s="322"/>
      <c r="C496" s="322"/>
      <c r="D496" s="313"/>
      <c r="E496" s="323"/>
      <c r="F496" s="312"/>
      <c r="G496" s="312"/>
      <c r="H496" s="324"/>
      <c r="I496" s="324"/>
      <c r="J496" s="313"/>
      <c r="K496" s="312"/>
      <c r="L496" s="313"/>
      <c r="M496" s="313"/>
      <c r="N496" s="313"/>
      <c r="O496" s="313"/>
      <c r="P496" s="313"/>
      <c r="Q496" s="313"/>
      <c r="R496" s="313"/>
      <c r="S496" s="313"/>
      <c r="T496" s="313"/>
      <c r="U496" s="313"/>
      <c r="V496" s="313"/>
      <c r="W496" s="313"/>
      <c r="X496" s="313"/>
      <c r="Y496" s="313"/>
      <c r="Z496" s="313"/>
    </row>
    <row r="497" spans="1:26" x14ac:dyDescent="0.25">
      <c r="A497" s="313"/>
      <c r="B497" s="322"/>
      <c r="C497" s="322"/>
      <c r="D497" s="313"/>
      <c r="E497" s="323"/>
      <c r="F497" s="312"/>
      <c r="G497" s="312"/>
      <c r="H497" s="324"/>
      <c r="I497" s="324"/>
      <c r="J497" s="313"/>
      <c r="K497" s="312"/>
      <c r="L497" s="313"/>
      <c r="M497" s="313"/>
      <c r="N497" s="313"/>
      <c r="O497" s="313"/>
      <c r="P497" s="313"/>
      <c r="Q497" s="313"/>
      <c r="R497" s="313"/>
      <c r="S497" s="313"/>
      <c r="T497" s="313"/>
      <c r="U497" s="313"/>
      <c r="V497" s="313"/>
      <c r="W497" s="313"/>
      <c r="X497" s="313"/>
      <c r="Y497" s="313"/>
      <c r="Z497" s="313"/>
    </row>
    <row r="498" spans="1:26" x14ac:dyDescent="0.25">
      <c r="A498" s="313"/>
      <c r="B498" s="322"/>
      <c r="C498" s="322"/>
      <c r="D498" s="313"/>
      <c r="E498" s="323"/>
      <c r="F498" s="312"/>
      <c r="G498" s="312"/>
      <c r="H498" s="324"/>
      <c r="I498" s="324"/>
      <c r="J498" s="313"/>
      <c r="K498" s="312"/>
      <c r="L498" s="313"/>
      <c r="M498" s="313"/>
      <c r="N498" s="313"/>
      <c r="O498" s="313"/>
      <c r="P498" s="313"/>
      <c r="Q498" s="313"/>
      <c r="R498" s="313"/>
      <c r="S498" s="313"/>
      <c r="T498" s="313"/>
      <c r="U498" s="313"/>
      <c r="V498" s="313"/>
      <c r="W498" s="313"/>
      <c r="X498" s="313"/>
      <c r="Y498" s="313"/>
      <c r="Z498" s="313"/>
    </row>
    <row r="499" spans="1:26" x14ac:dyDescent="0.25">
      <c r="A499" s="313"/>
      <c r="B499" s="322"/>
      <c r="C499" s="322"/>
      <c r="D499" s="313"/>
      <c r="E499" s="323"/>
      <c r="F499" s="312"/>
      <c r="G499" s="312"/>
      <c r="H499" s="324"/>
      <c r="I499" s="324"/>
      <c r="J499" s="313"/>
      <c r="K499" s="312"/>
      <c r="L499" s="313"/>
      <c r="M499" s="313"/>
      <c r="N499" s="313"/>
      <c r="O499" s="313"/>
      <c r="P499" s="313"/>
      <c r="Q499" s="313"/>
      <c r="R499" s="313"/>
      <c r="S499" s="313"/>
      <c r="T499" s="313"/>
      <c r="U499" s="313"/>
      <c r="V499" s="313"/>
      <c r="W499" s="313"/>
      <c r="X499" s="313"/>
      <c r="Y499" s="313"/>
      <c r="Z499" s="313"/>
    </row>
    <row r="500" spans="1:26" x14ac:dyDescent="0.25">
      <c r="A500" s="313"/>
      <c r="B500" s="322"/>
      <c r="C500" s="322"/>
      <c r="D500" s="313"/>
      <c r="E500" s="323"/>
      <c r="F500" s="312"/>
      <c r="G500" s="312"/>
      <c r="H500" s="324"/>
      <c r="I500" s="324"/>
      <c r="J500" s="313"/>
      <c r="K500" s="312"/>
      <c r="L500" s="313"/>
      <c r="M500" s="313"/>
      <c r="N500" s="313"/>
      <c r="O500" s="313"/>
      <c r="P500" s="313"/>
      <c r="Q500" s="313"/>
      <c r="R500" s="313"/>
      <c r="S500" s="313"/>
      <c r="T500" s="313"/>
      <c r="U500" s="313"/>
      <c r="V500" s="313"/>
      <c r="W500" s="313"/>
      <c r="X500" s="313"/>
      <c r="Y500" s="313"/>
      <c r="Z500" s="313"/>
    </row>
    <row r="501" spans="1:26" x14ac:dyDescent="0.25">
      <c r="A501" s="313"/>
      <c r="B501" s="322"/>
      <c r="C501" s="322"/>
      <c r="D501" s="313"/>
      <c r="E501" s="323"/>
      <c r="F501" s="312"/>
      <c r="G501" s="312"/>
      <c r="H501" s="324"/>
      <c r="I501" s="324"/>
      <c r="J501" s="313"/>
      <c r="K501" s="312"/>
      <c r="L501" s="313"/>
      <c r="M501" s="313"/>
      <c r="N501" s="313"/>
      <c r="O501" s="313"/>
      <c r="P501" s="313"/>
      <c r="Q501" s="313"/>
      <c r="R501" s="313"/>
      <c r="S501" s="313"/>
      <c r="T501" s="313"/>
      <c r="U501" s="313"/>
      <c r="V501" s="313"/>
      <c r="W501" s="313"/>
      <c r="X501" s="313"/>
      <c r="Y501" s="313"/>
      <c r="Z501" s="313"/>
    </row>
    <row r="502" spans="1:26" x14ac:dyDescent="0.25">
      <c r="A502" s="313"/>
      <c r="B502" s="322"/>
      <c r="C502" s="322"/>
      <c r="D502" s="313"/>
      <c r="E502" s="323"/>
      <c r="F502" s="312"/>
      <c r="G502" s="312"/>
      <c r="H502" s="324"/>
      <c r="I502" s="324"/>
      <c r="J502" s="313"/>
      <c r="K502" s="312"/>
      <c r="L502" s="313"/>
      <c r="M502" s="313"/>
      <c r="N502" s="313"/>
      <c r="O502" s="313"/>
      <c r="P502" s="313"/>
      <c r="Q502" s="313"/>
      <c r="R502" s="313"/>
      <c r="S502" s="313"/>
      <c r="T502" s="313"/>
      <c r="U502" s="313"/>
      <c r="V502" s="313"/>
      <c r="W502" s="313"/>
      <c r="X502" s="313"/>
      <c r="Y502" s="313"/>
      <c r="Z502" s="313"/>
    </row>
    <row r="503" spans="1:26" x14ac:dyDescent="0.25">
      <c r="A503" s="313"/>
      <c r="B503" s="322"/>
      <c r="C503" s="322"/>
      <c r="D503" s="313"/>
      <c r="E503" s="323"/>
      <c r="F503" s="312"/>
      <c r="G503" s="312"/>
      <c r="H503" s="324"/>
      <c r="I503" s="324"/>
      <c r="J503" s="313"/>
      <c r="K503" s="312"/>
      <c r="L503" s="313"/>
      <c r="M503" s="313"/>
      <c r="N503" s="313"/>
      <c r="O503" s="313"/>
      <c r="P503" s="313"/>
      <c r="Q503" s="313"/>
      <c r="R503" s="313"/>
      <c r="S503" s="313"/>
      <c r="T503" s="313"/>
      <c r="U503" s="313"/>
      <c r="V503" s="313"/>
      <c r="W503" s="313"/>
      <c r="X503" s="313"/>
      <c r="Y503" s="313"/>
      <c r="Z503" s="313"/>
    </row>
    <row r="504" spans="1:26" x14ac:dyDescent="0.25">
      <c r="A504" s="313"/>
      <c r="B504" s="322"/>
      <c r="C504" s="322"/>
      <c r="D504" s="313"/>
      <c r="E504" s="323"/>
      <c r="F504" s="312"/>
      <c r="G504" s="312"/>
      <c r="H504" s="324"/>
      <c r="I504" s="324"/>
      <c r="J504" s="313"/>
      <c r="K504" s="312"/>
      <c r="L504" s="313"/>
      <c r="M504" s="313"/>
      <c r="N504" s="313"/>
      <c r="O504" s="313"/>
      <c r="P504" s="313"/>
      <c r="Q504" s="313"/>
      <c r="R504" s="313"/>
      <c r="S504" s="313"/>
      <c r="T504" s="313"/>
      <c r="U504" s="313"/>
      <c r="V504" s="313"/>
      <c r="W504" s="313"/>
      <c r="X504" s="313"/>
      <c r="Y504" s="313"/>
      <c r="Z504" s="313"/>
    </row>
    <row r="505" spans="1:26" x14ac:dyDescent="0.25">
      <c r="A505" s="313"/>
      <c r="B505" s="322"/>
      <c r="C505" s="322"/>
      <c r="D505" s="313"/>
      <c r="E505" s="323"/>
      <c r="F505" s="312"/>
      <c r="G505" s="312"/>
      <c r="H505" s="324"/>
      <c r="I505" s="324"/>
      <c r="J505" s="313"/>
      <c r="K505" s="312"/>
      <c r="L505" s="313"/>
      <c r="M505" s="313"/>
      <c r="N505" s="313"/>
      <c r="O505" s="313"/>
      <c r="P505" s="313"/>
      <c r="Q505" s="313"/>
      <c r="R505" s="313"/>
      <c r="S505" s="313"/>
      <c r="T505" s="313"/>
      <c r="U505" s="313"/>
      <c r="V505" s="313"/>
      <c r="W505" s="313"/>
      <c r="X505" s="313"/>
      <c r="Y505" s="313"/>
      <c r="Z505" s="313"/>
    </row>
    <row r="506" spans="1:26" x14ac:dyDescent="0.25">
      <c r="A506" s="313"/>
      <c r="B506" s="322"/>
      <c r="C506" s="322"/>
      <c r="D506" s="313"/>
      <c r="E506" s="323"/>
      <c r="F506" s="312"/>
      <c r="G506" s="312"/>
      <c r="H506" s="324"/>
      <c r="I506" s="324"/>
      <c r="J506" s="313"/>
      <c r="K506" s="312"/>
      <c r="L506" s="313"/>
      <c r="M506" s="313"/>
      <c r="N506" s="313"/>
      <c r="O506" s="313"/>
      <c r="P506" s="313"/>
      <c r="Q506" s="313"/>
      <c r="R506" s="313"/>
      <c r="S506" s="313"/>
      <c r="T506" s="313"/>
      <c r="U506" s="313"/>
      <c r="V506" s="313"/>
      <c r="W506" s="313"/>
      <c r="X506" s="313"/>
      <c r="Y506" s="313"/>
      <c r="Z506" s="313"/>
    </row>
    <row r="507" spans="1:26" x14ac:dyDescent="0.25">
      <c r="A507" s="313"/>
      <c r="B507" s="322"/>
      <c r="C507" s="322"/>
      <c r="D507" s="313"/>
      <c r="E507" s="323"/>
      <c r="F507" s="312"/>
      <c r="G507" s="312"/>
      <c r="H507" s="324"/>
      <c r="I507" s="324"/>
      <c r="J507" s="313"/>
      <c r="K507" s="312"/>
      <c r="L507" s="313"/>
      <c r="M507" s="313"/>
      <c r="N507" s="313"/>
      <c r="O507" s="313"/>
      <c r="P507" s="313"/>
      <c r="Q507" s="313"/>
      <c r="R507" s="313"/>
      <c r="S507" s="313"/>
      <c r="T507" s="313"/>
      <c r="U507" s="313"/>
      <c r="V507" s="313"/>
      <c r="W507" s="313"/>
      <c r="X507" s="313"/>
      <c r="Y507" s="313"/>
      <c r="Z507" s="313"/>
    </row>
    <row r="508" spans="1:26" x14ac:dyDescent="0.25">
      <c r="A508" s="313"/>
      <c r="B508" s="322"/>
      <c r="C508" s="322"/>
      <c r="D508" s="313"/>
      <c r="E508" s="323"/>
      <c r="F508" s="312"/>
      <c r="G508" s="312"/>
      <c r="H508" s="324"/>
      <c r="I508" s="324"/>
      <c r="J508" s="313"/>
      <c r="K508" s="312"/>
      <c r="L508" s="313"/>
      <c r="M508" s="313"/>
      <c r="N508" s="313"/>
      <c r="O508" s="313"/>
      <c r="P508" s="313"/>
      <c r="Q508" s="313"/>
      <c r="R508" s="313"/>
      <c r="S508" s="313"/>
      <c r="T508" s="313"/>
      <c r="U508" s="313"/>
      <c r="V508" s="313"/>
      <c r="W508" s="313"/>
      <c r="X508" s="313"/>
      <c r="Y508" s="313"/>
      <c r="Z508" s="313"/>
    </row>
    <row r="509" spans="1:26" x14ac:dyDescent="0.25">
      <c r="A509" s="313"/>
      <c r="B509" s="322"/>
      <c r="C509" s="322"/>
      <c r="D509" s="313"/>
      <c r="E509" s="323"/>
      <c r="F509" s="312"/>
      <c r="G509" s="312"/>
      <c r="H509" s="324"/>
      <c r="I509" s="324"/>
      <c r="J509" s="313"/>
      <c r="K509" s="312"/>
      <c r="L509" s="313"/>
      <c r="M509" s="313"/>
      <c r="N509" s="313"/>
      <c r="O509" s="313"/>
      <c r="P509" s="313"/>
      <c r="Q509" s="313"/>
      <c r="R509" s="313"/>
      <c r="S509" s="313"/>
      <c r="T509" s="313"/>
      <c r="U509" s="313"/>
      <c r="V509" s="313"/>
      <c r="W509" s="313"/>
      <c r="X509" s="313"/>
      <c r="Y509" s="313"/>
      <c r="Z509" s="313"/>
    </row>
    <row r="510" spans="1:26" x14ac:dyDescent="0.25">
      <c r="A510" s="313"/>
      <c r="B510" s="322"/>
      <c r="C510" s="322"/>
      <c r="D510" s="313"/>
      <c r="E510" s="323"/>
      <c r="F510" s="312"/>
      <c r="G510" s="312"/>
      <c r="H510" s="324"/>
      <c r="I510" s="324"/>
      <c r="J510" s="313"/>
      <c r="K510" s="312"/>
      <c r="L510" s="313"/>
      <c r="M510" s="313"/>
      <c r="N510" s="313"/>
      <c r="O510" s="313"/>
      <c r="P510" s="313"/>
      <c r="Q510" s="313"/>
      <c r="R510" s="313"/>
      <c r="S510" s="313"/>
      <c r="T510" s="313"/>
      <c r="U510" s="313"/>
      <c r="V510" s="313"/>
      <c r="W510" s="313"/>
      <c r="X510" s="313"/>
      <c r="Y510" s="313"/>
      <c r="Z510" s="313"/>
    </row>
    <row r="511" spans="1:26" x14ac:dyDescent="0.25">
      <c r="A511" s="313"/>
      <c r="B511" s="322"/>
      <c r="C511" s="322"/>
      <c r="D511" s="313"/>
      <c r="E511" s="323"/>
      <c r="F511" s="312"/>
      <c r="G511" s="312"/>
      <c r="H511" s="324"/>
      <c r="I511" s="324"/>
      <c r="J511" s="313"/>
      <c r="K511" s="312"/>
      <c r="L511" s="313"/>
      <c r="M511" s="313"/>
      <c r="N511" s="313"/>
      <c r="O511" s="313"/>
      <c r="P511" s="313"/>
      <c r="Q511" s="313"/>
      <c r="R511" s="313"/>
      <c r="S511" s="313"/>
      <c r="T511" s="313"/>
      <c r="U511" s="313"/>
      <c r="V511" s="313"/>
      <c r="W511" s="313"/>
      <c r="X511" s="313"/>
      <c r="Y511" s="313"/>
      <c r="Z511" s="313"/>
    </row>
    <row r="512" spans="1:26" x14ac:dyDescent="0.25">
      <c r="A512" s="313"/>
      <c r="B512" s="322"/>
      <c r="C512" s="322"/>
      <c r="D512" s="313"/>
      <c r="E512" s="323"/>
      <c r="F512" s="312"/>
      <c r="G512" s="312"/>
      <c r="H512" s="324"/>
      <c r="I512" s="324"/>
      <c r="J512" s="313"/>
      <c r="K512" s="312"/>
      <c r="L512" s="313"/>
      <c r="M512" s="313"/>
      <c r="N512" s="313"/>
      <c r="O512" s="313"/>
      <c r="P512" s="313"/>
      <c r="Q512" s="313"/>
      <c r="R512" s="313"/>
      <c r="S512" s="313"/>
      <c r="T512" s="313"/>
      <c r="U512" s="313"/>
      <c r="V512" s="313"/>
      <c r="W512" s="313"/>
      <c r="X512" s="313"/>
      <c r="Y512" s="313"/>
      <c r="Z512" s="313"/>
    </row>
    <row r="513" spans="1:26" x14ac:dyDescent="0.25">
      <c r="A513" s="313"/>
      <c r="B513" s="322"/>
      <c r="C513" s="322"/>
      <c r="D513" s="313"/>
      <c r="E513" s="323"/>
      <c r="F513" s="312"/>
      <c r="G513" s="312"/>
      <c r="H513" s="324"/>
      <c r="I513" s="324"/>
      <c r="J513" s="313"/>
      <c r="K513" s="312"/>
      <c r="L513" s="313"/>
      <c r="M513" s="313"/>
      <c r="N513" s="313"/>
      <c r="O513" s="313"/>
      <c r="P513" s="313"/>
      <c r="Q513" s="313"/>
      <c r="R513" s="313"/>
      <c r="S513" s="313"/>
      <c r="T513" s="313"/>
      <c r="U513" s="313"/>
      <c r="V513" s="313"/>
      <c r="W513" s="313"/>
      <c r="X513" s="313"/>
      <c r="Y513" s="313"/>
      <c r="Z513" s="313"/>
    </row>
    <row r="514" spans="1:26" x14ac:dyDescent="0.25">
      <c r="A514" s="313"/>
      <c r="B514" s="322"/>
      <c r="C514" s="322"/>
      <c r="D514" s="313"/>
      <c r="E514" s="323"/>
      <c r="F514" s="312"/>
      <c r="G514" s="312"/>
      <c r="H514" s="324"/>
      <c r="I514" s="324"/>
      <c r="J514" s="313"/>
      <c r="K514" s="312"/>
      <c r="L514" s="313"/>
      <c r="M514" s="313"/>
      <c r="N514" s="313"/>
      <c r="O514" s="313"/>
      <c r="P514" s="313"/>
      <c r="Q514" s="313"/>
      <c r="R514" s="313"/>
      <c r="S514" s="313"/>
      <c r="T514" s="313"/>
      <c r="U514" s="313"/>
      <c r="V514" s="313"/>
      <c r="W514" s="313"/>
      <c r="X514" s="313"/>
      <c r="Y514" s="313"/>
      <c r="Z514" s="313"/>
    </row>
    <row r="515" spans="1:26" x14ac:dyDescent="0.25">
      <c r="A515" s="313"/>
      <c r="B515" s="322"/>
      <c r="C515" s="322"/>
      <c r="D515" s="313"/>
      <c r="E515" s="323"/>
      <c r="F515" s="312"/>
      <c r="G515" s="312"/>
      <c r="H515" s="324"/>
      <c r="I515" s="324"/>
      <c r="J515" s="313"/>
      <c r="K515" s="312"/>
      <c r="L515" s="313"/>
      <c r="M515" s="313"/>
      <c r="N515" s="313"/>
      <c r="O515" s="313"/>
      <c r="P515" s="313"/>
      <c r="Q515" s="313"/>
      <c r="R515" s="313"/>
      <c r="S515" s="313"/>
      <c r="T515" s="313"/>
      <c r="U515" s="313"/>
      <c r="V515" s="313"/>
      <c r="W515" s="313"/>
      <c r="X515" s="313"/>
      <c r="Y515" s="313"/>
      <c r="Z515" s="313"/>
    </row>
    <row r="516" spans="1:26" x14ac:dyDescent="0.25">
      <c r="A516" s="313"/>
      <c r="B516" s="322"/>
      <c r="C516" s="322"/>
      <c r="D516" s="313"/>
      <c r="E516" s="323"/>
      <c r="F516" s="312"/>
      <c r="G516" s="312"/>
      <c r="H516" s="324"/>
      <c r="I516" s="324"/>
      <c r="J516" s="313"/>
      <c r="K516" s="312"/>
      <c r="L516" s="313"/>
      <c r="M516" s="313"/>
      <c r="N516" s="313"/>
      <c r="O516" s="313"/>
      <c r="P516" s="313"/>
      <c r="Q516" s="313"/>
      <c r="R516" s="313"/>
      <c r="S516" s="313"/>
      <c r="T516" s="313"/>
      <c r="U516" s="313"/>
      <c r="V516" s="313"/>
      <c r="W516" s="313"/>
      <c r="X516" s="313"/>
      <c r="Y516" s="313"/>
      <c r="Z516" s="313"/>
    </row>
    <row r="517" spans="1:26" x14ac:dyDescent="0.25">
      <c r="A517" s="313"/>
      <c r="B517" s="322"/>
      <c r="C517" s="322"/>
      <c r="D517" s="313"/>
      <c r="E517" s="323"/>
      <c r="F517" s="312"/>
      <c r="G517" s="312"/>
      <c r="H517" s="324"/>
      <c r="I517" s="324"/>
      <c r="J517" s="313"/>
      <c r="K517" s="312"/>
      <c r="L517" s="313"/>
      <c r="M517" s="313"/>
      <c r="N517" s="313"/>
      <c r="O517" s="313"/>
      <c r="P517" s="313"/>
      <c r="Q517" s="313"/>
      <c r="R517" s="313"/>
      <c r="S517" s="313"/>
      <c r="T517" s="313"/>
      <c r="U517" s="313"/>
      <c r="V517" s="313"/>
      <c r="W517" s="313"/>
      <c r="X517" s="313"/>
      <c r="Y517" s="313"/>
      <c r="Z517" s="313"/>
    </row>
    <row r="518" spans="1:26" x14ac:dyDescent="0.25">
      <c r="A518" s="313"/>
      <c r="B518" s="322"/>
      <c r="C518" s="322"/>
      <c r="D518" s="313"/>
      <c r="E518" s="323"/>
      <c r="F518" s="312"/>
      <c r="G518" s="312"/>
      <c r="H518" s="324"/>
      <c r="I518" s="324"/>
      <c r="J518" s="313"/>
      <c r="K518" s="312"/>
      <c r="L518" s="313"/>
      <c r="M518" s="313"/>
      <c r="N518" s="313"/>
      <c r="O518" s="313"/>
      <c r="P518" s="313"/>
      <c r="Q518" s="313"/>
      <c r="R518" s="313"/>
      <c r="S518" s="313"/>
      <c r="T518" s="313"/>
      <c r="U518" s="313"/>
      <c r="V518" s="313"/>
      <c r="W518" s="313"/>
      <c r="X518" s="313"/>
      <c r="Y518" s="313"/>
      <c r="Z518" s="313"/>
    </row>
    <row r="519" spans="1:26" x14ac:dyDescent="0.25">
      <c r="A519" s="313"/>
      <c r="B519" s="322"/>
      <c r="C519" s="322"/>
      <c r="D519" s="313"/>
      <c r="E519" s="323"/>
      <c r="F519" s="312"/>
      <c r="G519" s="312"/>
      <c r="H519" s="324"/>
      <c r="I519" s="324"/>
      <c r="J519" s="313"/>
      <c r="K519" s="312"/>
      <c r="L519" s="313"/>
      <c r="M519" s="313"/>
      <c r="N519" s="313"/>
      <c r="O519" s="313"/>
      <c r="P519" s="313"/>
      <c r="Q519" s="313"/>
      <c r="R519" s="313"/>
      <c r="S519" s="313"/>
      <c r="T519" s="313"/>
      <c r="U519" s="313"/>
      <c r="V519" s="313"/>
      <c r="W519" s="313"/>
      <c r="X519" s="313"/>
      <c r="Y519" s="313"/>
      <c r="Z519" s="313"/>
    </row>
    <row r="520" spans="1:26" x14ac:dyDescent="0.25">
      <c r="A520" s="313"/>
      <c r="B520" s="322"/>
      <c r="C520" s="322"/>
      <c r="D520" s="313"/>
      <c r="E520" s="323"/>
      <c r="F520" s="312"/>
      <c r="G520" s="312"/>
      <c r="H520" s="324"/>
      <c r="I520" s="324"/>
      <c r="J520" s="313"/>
      <c r="K520" s="312"/>
      <c r="L520" s="313"/>
      <c r="M520" s="313"/>
      <c r="N520" s="313"/>
      <c r="O520" s="313"/>
      <c r="P520" s="313"/>
      <c r="Q520" s="313"/>
      <c r="R520" s="313"/>
      <c r="S520" s="313"/>
      <c r="T520" s="313"/>
      <c r="U520" s="313"/>
      <c r="V520" s="313"/>
      <c r="W520" s="313"/>
      <c r="X520" s="313"/>
      <c r="Y520" s="313"/>
      <c r="Z520" s="313"/>
    </row>
    <row r="521" spans="1:26" x14ac:dyDescent="0.25">
      <c r="A521" s="313"/>
      <c r="B521" s="322"/>
      <c r="C521" s="322"/>
      <c r="D521" s="313"/>
      <c r="E521" s="323"/>
      <c r="F521" s="312"/>
      <c r="G521" s="312"/>
      <c r="H521" s="324"/>
      <c r="I521" s="324"/>
      <c r="J521" s="313"/>
      <c r="K521" s="312"/>
      <c r="L521" s="313"/>
      <c r="M521" s="313"/>
      <c r="N521" s="313"/>
      <c r="O521" s="313"/>
      <c r="P521" s="313"/>
      <c r="Q521" s="313"/>
      <c r="R521" s="313"/>
      <c r="S521" s="313"/>
      <c r="T521" s="313"/>
      <c r="U521" s="313"/>
      <c r="V521" s="313"/>
      <c r="W521" s="313"/>
      <c r="X521" s="313"/>
      <c r="Y521" s="313"/>
      <c r="Z521" s="313"/>
    </row>
    <row r="522" spans="1:26" x14ac:dyDescent="0.25">
      <c r="A522" s="313"/>
      <c r="B522" s="322"/>
      <c r="C522" s="322"/>
      <c r="D522" s="313"/>
      <c r="E522" s="323"/>
      <c r="F522" s="312"/>
      <c r="G522" s="312"/>
      <c r="H522" s="324"/>
      <c r="I522" s="324"/>
      <c r="J522" s="313"/>
      <c r="K522" s="312"/>
      <c r="L522" s="313"/>
      <c r="M522" s="313"/>
      <c r="N522" s="313"/>
      <c r="O522" s="313"/>
      <c r="P522" s="313"/>
      <c r="Q522" s="313"/>
      <c r="R522" s="313"/>
      <c r="S522" s="313"/>
      <c r="T522" s="313"/>
      <c r="U522" s="313"/>
      <c r="V522" s="313"/>
      <c r="W522" s="313"/>
      <c r="X522" s="313"/>
      <c r="Y522" s="313"/>
      <c r="Z522" s="313"/>
    </row>
    <row r="523" spans="1:26" x14ac:dyDescent="0.25">
      <c r="A523" s="313"/>
      <c r="B523" s="322"/>
      <c r="C523" s="322"/>
      <c r="D523" s="313"/>
      <c r="E523" s="323"/>
      <c r="F523" s="312"/>
      <c r="G523" s="312"/>
      <c r="H523" s="324"/>
      <c r="I523" s="324"/>
      <c r="J523" s="313"/>
      <c r="K523" s="312"/>
      <c r="L523" s="313"/>
      <c r="M523" s="313"/>
      <c r="N523" s="313"/>
      <c r="O523" s="313"/>
      <c r="P523" s="313"/>
      <c r="Q523" s="313"/>
      <c r="R523" s="313"/>
      <c r="S523" s="313"/>
      <c r="T523" s="313"/>
      <c r="U523" s="313"/>
      <c r="V523" s="313"/>
      <c r="W523" s="313"/>
      <c r="X523" s="313"/>
      <c r="Y523" s="313"/>
      <c r="Z523" s="313"/>
    </row>
    <row r="524" spans="1:26" x14ac:dyDescent="0.25">
      <c r="A524" s="313"/>
      <c r="B524" s="322"/>
      <c r="C524" s="322"/>
      <c r="D524" s="313"/>
      <c r="E524" s="323"/>
      <c r="F524" s="312"/>
      <c r="G524" s="312"/>
      <c r="H524" s="324"/>
      <c r="I524" s="324"/>
      <c r="J524" s="313"/>
      <c r="K524" s="312"/>
      <c r="L524" s="313"/>
      <c r="M524" s="313"/>
      <c r="N524" s="313"/>
      <c r="O524" s="313"/>
      <c r="P524" s="313"/>
      <c r="Q524" s="313"/>
      <c r="R524" s="313"/>
      <c r="S524" s="313"/>
      <c r="T524" s="313"/>
      <c r="U524" s="313"/>
      <c r="V524" s="313"/>
      <c r="W524" s="313"/>
      <c r="X524" s="313"/>
      <c r="Y524" s="313"/>
      <c r="Z524" s="313"/>
    </row>
    <row r="525" spans="1:26" x14ac:dyDescent="0.25">
      <c r="A525" s="313"/>
      <c r="B525" s="322"/>
      <c r="C525" s="322"/>
      <c r="D525" s="313"/>
      <c r="E525" s="323"/>
      <c r="F525" s="312"/>
      <c r="G525" s="312"/>
      <c r="H525" s="324"/>
      <c r="I525" s="324"/>
      <c r="J525" s="313"/>
      <c r="K525" s="312"/>
      <c r="L525" s="313"/>
      <c r="M525" s="313"/>
      <c r="N525" s="313"/>
      <c r="O525" s="313"/>
      <c r="P525" s="313"/>
      <c r="Q525" s="313"/>
      <c r="R525" s="313"/>
      <c r="S525" s="313"/>
      <c r="T525" s="313"/>
      <c r="U525" s="313"/>
      <c r="V525" s="313"/>
      <c r="W525" s="313"/>
      <c r="X525" s="313"/>
      <c r="Y525" s="313"/>
      <c r="Z525" s="313"/>
    </row>
    <row r="526" spans="1:26" x14ac:dyDescent="0.25">
      <c r="A526" s="313"/>
      <c r="B526" s="322"/>
      <c r="C526" s="322"/>
      <c r="D526" s="313"/>
      <c r="E526" s="323"/>
      <c r="F526" s="312"/>
      <c r="G526" s="312"/>
      <c r="H526" s="324"/>
      <c r="I526" s="324"/>
      <c r="J526" s="313"/>
      <c r="K526" s="312"/>
      <c r="L526" s="313"/>
      <c r="M526" s="313"/>
      <c r="N526" s="313"/>
      <c r="O526" s="313"/>
      <c r="P526" s="313"/>
      <c r="Q526" s="313"/>
      <c r="R526" s="313"/>
      <c r="S526" s="313"/>
      <c r="T526" s="313"/>
      <c r="U526" s="313"/>
      <c r="V526" s="313"/>
      <c r="W526" s="313"/>
      <c r="X526" s="313"/>
      <c r="Y526" s="313"/>
      <c r="Z526" s="313"/>
    </row>
    <row r="527" spans="1:26" x14ac:dyDescent="0.25">
      <c r="A527" s="313"/>
      <c r="B527" s="322"/>
      <c r="C527" s="322"/>
      <c r="D527" s="313"/>
      <c r="E527" s="323"/>
      <c r="F527" s="312"/>
      <c r="G527" s="312"/>
      <c r="H527" s="324"/>
      <c r="I527" s="324"/>
      <c r="J527" s="313"/>
      <c r="K527" s="312"/>
      <c r="L527" s="313"/>
      <c r="M527" s="313"/>
      <c r="N527" s="313"/>
      <c r="O527" s="313"/>
      <c r="P527" s="313"/>
      <c r="Q527" s="313"/>
      <c r="R527" s="313"/>
      <c r="S527" s="313"/>
      <c r="T527" s="313"/>
      <c r="U527" s="313"/>
      <c r="V527" s="313"/>
      <c r="W527" s="313"/>
      <c r="X527" s="313"/>
      <c r="Y527" s="313"/>
      <c r="Z527" s="313"/>
    </row>
    <row r="528" spans="1:26" x14ac:dyDescent="0.25">
      <c r="A528" s="313"/>
      <c r="B528" s="322"/>
      <c r="C528" s="322"/>
      <c r="D528" s="313"/>
      <c r="E528" s="323"/>
      <c r="F528" s="312"/>
      <c r="G528" s="312"/>
      <c r="H528" s="324"/>
      <c r="I528" s="324"/>
      <c r="J528" s="313"/>
      <c r="K528" s="312"/>
      <c r="L528" s="313"/>
      <c r="M528" s="313"/>
      <c r="N528" s="313"/>
      <c r="O528" s="313"/>
      <c r="P528" s="313"/>
      <c r="Q528" s="313"/>
      <c r="R528" s="313"/>
      <c r="S528" s="313"/>
      <c r="T528" s="313"/>
      <c r="U528" s="313"/>
      <c r="V528" s="313"/>
      <c r="W528" s="313"/>
      <c r="X528" s="313"/>
      <c r="Y528" s="313"/>
      <c r="Z528" s="313"/>
    </row>
    <row r="529" spans="1:26" x14ac:dyDescent="0.25">
      <c r="A529" s="313"/>
      <c r="B529" s="322"/>
      <c r="C529" s="322"/>
      <c r="D529" s="313"/>
      <c r="E529" s="323"/>
      <c r="F529" s="312"/>
      <c r="G529" s="312"/>
      <c r="H529" s="324"/>
      <c r="I529" s="324"/>
      <c r="J529" s="313"/>
      <c r="K529" s="312"/>
      <c r="L529" s="313"/>
      <c r="M529" s="313"/>
      <c r="N529" s="313"/>
      <c r="O529" s="313"/>
      <c r="P529" s="313"/>
      <c r="Q529" s="313"/>
      <c r="R529" s="313"/>
      <c r="S529" s="313"/>
      <c r="T529" s="313"/>
      <c r="U529" s="313"/>
      <c r="V529" s="313"/>
      <c r="W529" s="313"/>
      <c r="X529" s="313"/>
      <c r="Y529" s="313"/>
      <c r="Z529" s="313"/>
    </row>
    <row r="530" spans="1:26" x14ac:dyDescent="0.25">
      <c r="A530" s="313"/>
      <c r="B530" s="322"/>
      <c r="C530" s="322"/>
      <c r="D530" s="313"/>
      <c r="E530" s="323"/>
      <c r="F530" s="312"/>
      <c r="G530" s="312"/>
      <c r="H530" s="324"/>
      <c r="I530" s="324"/>
      <c r="J530" s="313"/>
      <c r="K530" s="312"/>
      <c r="L530" s="313"/>
      <c r="M530" s="313"/>
      <c r="N530" s="313"/>
      <c r="O530" s="313"/>
      <c r="P530" s="313"/>
      <c r="Q530" s="313"/>
      <c r="R530" s="313"/>
      <c r="S530" s="313"/>
      <c r="T530" s="313"/>
      <c r="U530" s="313"/>
      <c r="V530" s="313"/>
      <c r="W530" s="313"/>
      <c r="X530" s="313"/>
      <c r="Y530" s="313"/>
      <c r="Z530" s="313"/>
    </row>
    <row r="531" spans="1:26" x14ac:dyDescent="0.25">
      <c r="A531" s="313"/>
      <c r="B531" s="322"/>
      <c r="C531" s="322"/>
      <c r="D531" s="313"/>
      <c r="E531" s="323"/>
      <c r="F531" s="312"/>
      <c r="G531" s="312"/>
      <c r="H531" s="324"/>
      <c r="I531" s="324"/>
      <c r="J531" s="313"/>
      <c r="K531" s="312"/>
      <c r="L531" s="313"/>
      <c r="M531" s="313"/>
      <c r="N531" s="313"/>
      <c r="O531" s="313"/>
      <c r="P531" s="313"/>
      <c r="Q531" s="313"/>
      <c r="R531" s="313"/>
      <c r="S531" s="313"/>
      <c r="T531" s="313"/>
      <c r="U531" s="313"/>
      <c r="V531" s="313"/>
      <c r="W531" s="313"/>
      <c r="X531" s="313"/>
      <c r="Y531" s="313"/>
      <c r="Z531" s="313"/>
    </row>
    <row r="532" spans="1:26" x14ac:dyDescent="0.25">
      <c r="A532" s="313"/>
      <c r="B532" s="322"/>
      <c r="C532" s="322"/>
      <c r="D532" s="313"/>
      <c r="E532" s="323"/>
      <c r="F532" s="312"/>
      <c r="G532" s="312"/>
      <c r="H532" s="324"/>
      <c r="I532" s="324"/>
      <c r="J532" s="313"/>
      <c r="K532" s="312"/>
      <c r="L532" s="313"/>
      <c r="M532" s="313"/>
      <c r="N532" s="313"/>
      <c r="O532" s="313"/>
      <c r="P532" s="313"/>
      <c r="Q532" s="313"/>
      <c r="R532" s="313"/>
      <c r="S532" s="313"/>
      <c r="T532" s="313"/>
      <c r="U532" s="313"/>
      <c r="V532" s="313"/>
      <c r="W532" s="313"/>
      <c r="X532" s="313"/>
      <c r="Y532" s="313"/>
      <c r="Z532" s="313"/>
    </row>
    <row r="533" spans="1:26" x14ac:dyDescent="0.25">
      <c r="A533" s="313"/>
      <c r="B533" s="322"/>
      <c r="C533" s="322"/>
      <c r="D533" s="313"/>
      <c r="E533" s="323"/>
      <c r="F533" s="312"/>
      <c r="G533" s="312"/>
      <c r="H533" s="324"/>
      <c r="I533" s="324"/>
      <c r="J533" s="313"/>
      <c r="K533" s="312"/>
      <c r="L533" s="313"/>
      <c r="M533" s="313"/>
      <c r="N533" s="313"/>
      <c r="O533" s="313"/>
      <c r="P533" s="313"/>
      <c r="Q533" s="313"/>
      <c r="R533" s="313"/>
      <c r="S533" s="313"/>
      <c r="T533" s="313"/>
      <c r="U533" s="313"/>
      <c r="V533" s="313"/>
      <c r="W533" s="313"/>
      <c r="X533" s="313"/>
      <c r="Y533" s="313"/>
      <c r="Z533" s="313"/>
    </row>
    <row r="534" spans="1:26" x14ac:dyDescent="0.25">
      <c r="A534" s="313"/>
      <c r="B534" s="322"/>
      <c r="C534" s="322"/>
      <c r="D534" s="313"/>
      <c r="E534" s="323"/>
      <c r="F534" s="312"/>
      <c r="G534" s="312"/>
      <c r="H534" s="324"/>
      <c r="I534" s="324"/>
      <c r="J534" s="313"/>
      <c r="K534" s="312"/>
      <c r="L534" s="313"/>
      <c r="M534" s="313"/>
      <c r="N534" s="313"/>
      <c r="O534" s="313"/>
      <c r="P534" s="313"/>
      <c r="Q534" s="313"/>
      <c r="R534" s="313"/>
      <c r="S534" s="313"/>
      <c r="T534" s="313"/>
      <c r="U534" s="313"/>
      <c r="V534" s="313"/>
      <c r="W534" s="313"/>
      <c r="X534" s="313"/>
      <c r="Y534" s="313"/>
      <c r="Z534" s="313"/>
    </row>
    <row r="535" spans="1:26" x14ac:dyDescent="0.25">
      <c r="A535" s="313"/>
      <c r="B535" s="322"/>
      <c r="C535" s="322"/>
      <c r="D535" s="313"/>
      <c r="E535" s="323"/>
      <c r="F535" s="312"/>
      <c r="G535" s="312"/>
      <c r="H535" s="324"/>
      <c r="I535" s="324"/>
      <c r="J535" s="313"/>
      <c r="K535" s="312"/>
      <c r="L535" s="313"/>
      <c r="M535" s="313"/>
      <c r="N535" s="313"/>
      <c r="O535" s="313"/>
      <c r="P535" s="313"/>
      <c r="Q535" s="313"/>
      <c r="R535" s="313"/>
      <c r="S535" s="313"/>
      <c r="T535" s="313"/>
      <c r="U535" s="313"/>
      <c r="V535" s="313"/>
      <c r="W535" s="313"/>
      <c r="X535" s="313"/>
      <c r="Y535" s="313"/>
      <c r="Z535" s="313"/>
    </row>
    <row r="536" spans="1:26" x14ac:dyDescent="0.25">
      <c r="A536" s="313"/>
      <c r="B536" s="322"/>
      <c r="C536" s="322"/>
      <c r="D536" s="313"/>
      <c r="E536" s="323"/>
      <c r="F536" s="312"/>
      <c r="G536" s="312"/>
      <c r="H536" s="324"/>
      <c r="I536" s="324"/>
      <c r="J536" s="313"/>
      <c r="K536" s="312"/>
      <c r="L536" s="313"/>
      <c r="M536" s="313"/>
      <c r="N536" s="313"/>
      <c r="O536" s="313"/>
      <c r="P536" s="313"/>
      <c r="Q536" s="313"/>
      <c r="R536" s="313"/>
      <c r="S536" s="313"/>
      <c r="T536" s="313"/>
      <c r="U536" s="313"/>
      <c r="V536" s="313"/>
      <c r="W536" s="313"/>
      <c r="X536" s="313"/>
      <c r="Y536" s="313"/>
      <c r="Z536" s="313"/>
    </row>
    <row r="537" spans="1:26" x14ac:dyDescent="0.25">
      <c r="A537" s="313"/>
      <c r="B537" s="322"/>
      <c r="C537" s="322"/>
      <c r="D537" s="313"/>
      <c r="E537" s="323"/>
      <c r="F537" s="312"/>
      <c r="G537" s="312"/>
      <c r="H537" s="324"/>
      <c r="I537" s="324"/>
      <c r="J537" s="313"/>
      <c r="K537" s="312"/>
      <c r="L537" s="313"/>
      <c r="M537" s="313"/>
      <c r="N537" s="313"/>
      <c r="O537" s="313"/>
      <c r="P537" s="313"/>
      <c r="Q537" s="313"/>
      <c r="R537" s="313"/>
      <c r="S537" s="313"/>
      <c r="T537" s="313"/>
      <c r="U537" s="313"/>
      <c r="V537" s="313"/>
      <c r="W537" s="313"/>
      <c r="X537" s="313"/>
      <c r="Y537" s="313"/>
      <c r="Z537" s="313"/>
    </row>
    <row r="538" spans="1:26" x14ac:dyDescent="0.25">
      <c r="A538" s="313"/>
      <c r="B538" s="322"/>
      <c r="C538" s="322"/>
      <c r="D538" s="313"/>
      <c r="E538" s="323"/>
      <c r="F538" s="312"/>
      <c r="G538" s="312"/>
      <c r="H538" s="324"/>
      <c r="I538" s="324"/>
      <c r="J538" s="313"/>
      <c r="K538" s="312"/>
      <c r="L538" s="313"/>
      <c r="M538" s="313"/>
      <c r="N538" s="313"/>
      <c r="O538" s="313"/>
      <c r="P538" s="313"/>
      <c r="Q538" s="313"/>
      <c r="R538" s="313"/>
      <c r="S538" s="313"/>
      <c r="T538" s="313"/>
      <c r="U538" s="313"/>
      <c r="V538" s="313"/>
      <c r="W538" s="313"/>
      <c r="X538" s="313"/>
      <c r="Y538" s="313"/>
      <c r="Z538" s="313"/>
    </row>
    <row r="539" spans="1:26" x14ac:dyDescent="0.25">
      <c r="A539" s="313"/>
      <c r="B539" s="322"/>
      <c r="C539" s="322"/>
      <c r="D539" s="313"/>
      <c r="E539" s="323"/>
      <c r="F539" s="312"/>
      <c r="G539" s="312"/>
      <c r="H539" s="324"/>
      <c r="I539" s="324"/>
      <c r="J539" s="313"/>
      <c r="K539" s="312"/>
      <c r="L539" s="313"/>
      <c r="M539" s="313"/>
      <c r="N539" s="313"/>
      <c r="O539" s="313"/>
      <c r="P539" s="313"/>
      <c r="Q539" s="313"/>
      <c r="R539" s="313"/>
      <c r="S539" s="313"/>
      <c r="T539" s="313"/>
      <c r="U539" s="313"/>
      <c r="V539" s="313"/>
      <c r="W539" s="313"/>
      <c r="X539" s="313"/>
      <c r="Y539" s="313"/>
      <c r="Z539" s="313"/>
    </row>
    <row r="540" spans="1:26" x14ac:dyDescent="0.25">
      <c r="A540" s="313"/>
      <c r="B540" s="322"/>
      <c r="C540" s="322"/>
      <c r="D540" s="313"/>
      <c r="E540" s="323"/>
      <c r="F540" s="312"/>
      <c r="G540" s="312"/>
      <c r="H540" s="324"/>
      <c r="I540" s="324"/>
      <c r="J540" s="313"/>
      <c r="K540" s="312"/>
      <c r="L540" s="313"/>
      <c r="M540" s="313"/>
      <c r="N540" s="313"/>
      <c r="O540" s="313"/>
      <c r="P540" s="313"/>
      <c r="Q540" s="313"/>
      <c r="R540" s="313"/>
      <c r="S540" s="313"/>
      <c r="T540" s="313"/>
      <c r="U540" s="313"/>
      <c r="V540" s="313"/>
      <c r="W540" s="313"/>
      <c r="X540" s="313"/>
      <c r="Y540" s="313"/>
      <c r="Z540" s="313"/>
    </row>
    <row r="541" spans="1:26" x14ac:dyDescent="0.25">
      <c r="A541" s="313"/>
      <c r="B541" s="322"/>
      <c r="C541" s="322"/>
      <c r="D541" s="313"/>
      <c r="E541" s="323"/>
      <c r="F541" s="312"/>
      <c r="G541" s="312"/>
      <c r="H541" s="324"/>
      <c r="I541" s="324"/>
      <c r="J541" s="313"/>
      <c r="K541" s="312"/>
      <c r="L541" s="313"/>
      <c r="M541" s="313"/>
      <c r="N541" s="313"/>
      <c r="O541" s="313"/>
      <c r="P541" s="313"/>
      <c r="Q541" s="313"/>
      <c r="R541" s="313"/>
      <c r="S541" s="313"/>
      <c r="T541" s="313"/>
      <c r="U541" s="313"/>
      <c r="V541" s="313"/>
      <c r="W541" s="313"/>
      <c r="X541" s="313"/>
      <c r="Y541" s="313"/>
      <c r="Z541" s="313"/>
    </row>
    <row r="542" spans="1:26" x14ac:dyDescent="0.25">
      <c r="A542" s="313"/>
      <c r="B542" s="322"/>
      <c r="C542" s="322"/>
      <c r="D542" s="313"/>
      <c r="E542" s="323"/>
      <c r="F542" s="312"/>
      <c r="G542" s="312"/>
      <c r="H542" s="324"/>
      <c r="I542" s="324"/>
      <c r="J542" s="313"/>
      <c r="K542" s="312"/>
      <c r="L542" s="313"/>
      <c r="M542" s="313"/>
      <c r="N542" s="313"/>
      <c r="O542" s="313"/>
      <c r="P542" s="313"/>
      <c r="Q542" s="313"/>
      <c r="R542" s="313"/>
      <c r="S542" s="313"/>
      <c r="T542" s="313"/>
      <c r="U542" s="313"/>
      <c r="V542" s="313"/>
      <c r="W542" s="313"/>
      <c r="X542" s="313"/>
      <c r="Y542" s="313"/>
      <c r="Z542" s="313"/>
    </row>
    <row r="543" spans="1:26" x14ac:dyDescent="0.25">
      <c r="A543" s="313"/>
      <c r="B543" s="322"/>
      <c r="C543" s="322"/>
      <c r="D543" s="313"/>
      <c r="E543" s="323"/>
      <c r="F543" s="312"/>
      <c r="G543" s="312"/>
      <c r="H543" s="324"/>
      <c r="I543" s="324"/>
      <c r="J543" s="313"/>
      <c r="K543" s="312"/>
      <c r="L543" s="313"/>
      <c r="M543" s="313"/>
      <c r="N543" s="313"/>
      <c r="O543" s="313"/>
      <c r="P543" s="313"/>
      <c r="Q543" s="313"/>
      <c r="R543" s="313"/>
      <c r="S543" s="313"/>
      <c r="T543" s="313"/>
      <c r="U543" s="313"/>
      <c r="V543" s="313"/>
      <c r="W543" s="313"/>
      <c r="X543" s="313"/>
      <c r="Y543" s="313"/>
      <c r="Z543" s="313"/>
    </row>
    <row r="544" spans="1:26" x14ac:dyDescent="0.25">
      <c r="A544" s="313"/>
      <c r="B544" s="322"/>
      <c r="C544" s="322"/>
      <c r="D544" s="313"/>
      <c r="E544" s="323"/>
      <c r="F544" s="312"/>
      <c r="G544" s="312"/>
      <c r="H544" s="324"/>
      <c r="I544" s="324"/>
      <c r="J544" s="313"/>
      <c r="K544" s="312"/>
      <c r="L544" s="313"/>
      <c r="M544" s="313"/>
      <c r="N544" s="313"/>
      <c r="O544" s="313"/>
      <c r="P544" s="313"/>
      <c r="Q544" s="313"/>
      <c r="R544" s="313"/>
      <c r="S544" s="313"/>
      <c r="T544" s="313"/>
      <c r="U544" s="313"/>
      <c r="V544" s="313"/>
      <c r="W544" s="313"/>
      <c r="X544" s="313"/>
      <c r="Y544" s="313"/>
      <c r="Z544" s="313"/>
    </row>
    <row r="545" spans="1:26" x14ac:dyDescent="0.25">
      <c r="A545" s="313"/>
      <c r="B545" s="322"/>
      <c r="C545" s="322"/>
      <c r="D545" s="313"/>
      <c r="E545" s="323"/>
      <c r="F545" s="312"/>
      <c r="G545" s="312"/>
      <c r="H545" s="324"/>
      <c r="I545" s="324"/>
      <c r="J545" s="313"/>
      <c r="K545" s="312"/>
      <c r="L545" s="313"/>
      <c r="M545" s="313"/>
      <c r="N545" s="313"/>
      <c r="O545" s="313"/>
      <c r="P545" s="313"/>
      <c r="Q545" s="313"/>
      <c r="R545" s="313"/>
      <c r="S545" s="313"/>
      <c r="T545" s="313"/>
      <c r="U545" s="313"/>
      <c r="V545" s="313"/>
      <c r="W545" s="313"/>
      <c r="X545" s="313"/>
      <c r="Y545" s="313"/>
      <c r="Z545" s="313"/>
    </row>
    <row r="546" spans="1:26" x14ac:dyDescent="0.25">
      <c r="A546" s="313"/>
      <c r="B546" s="322"/>
      <c r="C546" s="322"/>
      <c r="D546" s="313"/>
      <c r="E546" s="323"/>
      <c r="F546" s="312"/>
      <c r="G546" s="312"/>
      <c r="H546" s="324"/>
      <c r="I546" s="324"/>
      <c r="J546" s="313"/>
      <c r="K546" s="312"/>
      <c r="L546" s="313"/>
      <c r="M546" s="313"/>
      <c r="N546" s="313"/>
      <c r="O546" s="313"/>
      <c r="P546" s="313"/>
      <c r="Q546" s="313"/>
      <c r="R546" s="313"/>
      <c r="S546" s="313"/>
      <c r="T546" s="313"/>
      <c r="U546" s="313"/>
      <c r="V546" s="313"/>
      <c r="W546" s="313"/>
      <c r="X546" s="313"/>
      <c r="Y546" s="313"/>
      <c r="Z546" s="313"/>
    </row>
    <row r="547" spans="1:26" x14ac:dyDescent="0.25">
      <c r="A547" s="313"/>
      <c r="B547" s="322"/>
      <c r="C547" s="322"/>
      <c r="D547" s="313"/>
      <c r="E547" s="323"/>
      <c r="F547" s="312"/>
      <c r="G547" s="312"/>
      <c r="H547" s="324"/>
      <c r="I547" s="324"/>
      <c r="J547" s="313"/>
      <c r="K547" s="312"/>
      <c r="L547" s="313"/>
      <c r="M547" s="313"/>
      <c r="N547" s="313"/>
      <c r="O547" s="313"/>
      <c r="P547" s="313"/>
      <c r="Q547" s="313"/>
      <c r="R547" s="313"/>
      <c r="S547" s="313"/>
      <c r="T547" s="313"/>
      <c r="U547" s="313"/>
      <c r="V547" s="313"/>
      <c r="W547" s="313"/>
      <c r="X547" s="313"/>
      <c r="Y547" s="313"/>
      <c r="Z547" s="313"/>
    </row>
    <row r="548" spans="1:26" x14ac:dyDescent="0.25">
      <c r="A548" s="313"/>
      <c r="B548" s="322"/>
      <c r="C548" s="322"/>
      <c r="D548" s="313"/>
      <c r="E548" s="323"/>
      <c r="F548" s="312"/>
      <c r="G548" s="312"/>
      <c r="H548" s="324"/>
      <c r="I548" s="324"/>
      <c r="J548" s="313"/>
      <c r="K548" s="312"/>
      <c r="L548" s="313"/>
      <c r="M548" s="313"/>
      <c r="N548" s="313"/>
      <c r="O548" s="313"/>
      <c r="P548" s="313"/>
      <c r="Q548" s="313"/>
      <c r="R548" s="313"/>
      <c r="S548" s="313"/>
      <c r="T548" s="313"/>
      <c r="U548" s="313"/>
      <c r="V548" s="313"/>
      <c r="W548" s="313"/>
      <c r="X548" s="313"/>
      <c r="Y548" s="313"/>
      <c r="Z548" s="313"/>
    </row>
    <row r="549" spans="1:26" x14ac:dyDescent="0.25">
      <c r="A549" s="313"/>
      <c r="B549" s="322"/>
      <c r="C549" s="322"/>
      <c r="D549" s="313"/>
      <c r="E549" s="323"/>
      <c r="F549" s="312"/>
      <c r="G549" s="312"/>
      <c r="H549" s="324"/>
      <c r="I549" s="324"/>
      <c r="J549" s="313"/>
      <c r="K549" s="312"/>
      <c r="L549" s="313"/>
      <c r="M549" s="313"/>
      <c r="N549" s="313"/>
      <c r="O549" s="313"/>
      <c r="P549" s="313"/>
      <c r="Q549" s="313"/>
      <c r="R549" s="313"/>
      <c r="S549" s="313"/>
      <c r="T549" s="313"/>
      <c r="U549" s="313"/>
      <c r="V549" s="313"/>
      <c r="W549" s="313"/>
      <c r="X549" s="313"/>
      <c r="Y549" s="313"/>
      <c r="Z549" s="313"/>
    </row>
    <row r="550" spans="1:26" x14ac:dyDescent="0.25">
      <c r="A550" s="313"/>
      <c r="B550" s="322"/>
      <c r="C550" s="322"/>
      <c r="D550" s="313"/>
      <c r="E550" s="323"/>
      <c r="F550" s="312"/>
      <c r="G550" s="312"/>
      <c r="H550" s="324"/>
      <c r="I550" s="324"/>
      <c r="J550" s="313"/>
      <c r="K550" s="312"/>
      <c r="L550" s="313"/>
      <c r="M550" s="313"/>
      <c r="N550" s="313"/>
      <c r="O550" s="313"/>
      <c r="P550" s="313"/>
      <c r="Q550" s="313"/>
      <c r="R550" s="313"/>
      <c r="S550" s="313"/>
      <c r="T550" s="313"/>
      <c r="U550" s="313"/>
      <c r="V550" s="313"/>
      <c r="W550" s="313"/>
      <c r="X550" s="313"/>
      <c r="Y550" s="313"/>
      <c r="Z550" s="313"/>
    </row>
    <row r="551" spans="1:26" x14ac:dyDescent="0.25">
      <c r="A551" s="313"/>
      <c r="B551" s="322"/>
      <c r="C551" s="322"/>
      <c r="D551" s="313"/>
      <c r="E551" s="323"/>
      <c r="F551" s="312"/>
      <c r="G551" s="312"/>
      <c r="H551" s="324"/>
      <c r="I551" s="324"/>
      <c r="J551" s="313"/>
      <c r="K551" s="312"/>
      <c r="L551" s="313"/>
      <c r="M551" s="313"/>
      <c r="N551" s="313"/>
      <c r="O551" s="313"/>
      <c r="P551" s="313"/>
      <c r="Q551" s="313"/>
      <c r="R551" s="313"/>
      <c r="S551" s="313"/>
      <c r="T551" s="313"/>
      <c r="U551" s="313"/>
      <c r="V551" s="313"/>
      <c r="W551" s="313"/>
      <c r="X551" s="313"/>
      <c r="Y551" s="313"/>
      <c r="Z551" s="313"/>
    </row>
    <row r="552" spans="1:26" x14ac:dyDescent="0.25">
      <c r="A552" s="313"/>
      <c r="B552" s="322"/>
      <c r="C552" s="322"/>
      <c r="D552" s="313"/>
      <c r="E552" s="323"/>
      <c r="F552" s="312"/>
      <c r="G552" s="312"/>
      <c r="H552" s="324"/>
      <c r="I552" s="324"/>
      <c r="J552" s="313"/>
      <c r="K552" s="312"/>
      <c r="L552" s="313"/>
      <c r="M552" s="313"/>
      <c r="N552" s="313"/>
      <c r="O552" s="313"/>
      <c r="P552" s="313"/>
      <c r="Q552" s="313"/>
      <c r="R552" s="313"/>
      <c r="S552" s="313"/>
      <c r="T552" s="313"/>
      <c r="U552" s="313"/>
      <c r="V552" s="313"/>
      <c r="W552" s="313"/>
      <c r="X552" s="313"/>
      <c r="Y552" s="313"/>
      <c r="Z552" s="313"/>
    </row>
    <row r="553" spans="1:26" x14ac:dyDescent="0.25">
      <c r="A553" s="313"/>
      <c r="B553" s="322"/>
      <c r="C553" s="322"/>
      <c r="D553" s="313"/>
      <c r="E553" s="323"/>
      <c r="F553" s="312"/>
      <c r="G553" s="312"/>
      <c r="H553" s="324"/>
      <c r="I553" s="324"/>
      <c r="J553" s="313"/>
      <c r="K553" s="312"/>
      <c r="L553" s="313"/>
      <c r="M553" s="313"/>
      <c r="N553" s="313"/>
      <c r="O553" s="313"/>
      <c r="P553" s="313"/>
      <c r="Q553" s="313"/>
      <c r="R553" s="313"/>
      <c r="S553" s="313"/>
      <c r="T553" s="313"/>
      <c r="U553" s="313"/>
      <c r="V553" s="313"/>
      <c r="W553" s="313"/>
      <c r="X553" s="313"/>
      <c r="Y553" s="313"/>
      <c r="Z553" s="313"/>
    </row>
    <row r="554" spans="1:26" x14ac:dyDescent="0.25">
      <c r="A554" s="313"/>
      <c r="B554" s="322"/>
      <c r="C554" s="322"/>
      <c r="D554" s="313"/>
      <c r="E554" s="323"/>
      <c r="F554" s="312"/>
      <c r="G554" s="312"/>
      <c r="H554" s="324"/>
      <c r="I554" s="324"/>
      <c r="J554" s="313"/>
      <c r="K554" s="312"/>
      <c r="L554" s="313"/>
      <c r="M554" s="313"/>
      <c r="N554" s="313"/>
      <c r="O554" s="313"/>
      <c r="P554" s="313"/>
      <c r="Q554" s="313"/>
      <c r="R554" s="313"/>
      <c r="S554" s="313"/>
      <c r="T554" s="313"/>
      <c r="U554" s="313"/>
      <c r="V554" s="313"/>
      <c r="W554" s="313"/>
      <c r="X554" s="313"/>
      <c r="Y554" s="313"/>
      <c r="Z554" s="313"/>
    </row>
    <row r="555" spans="1:26" x14ac:dyDescent="0.25">
      <c r="A555" s="313"/>
      <c r="B555" s="322"/>
      <c r="C555" s="322"/>
      <c r="D555" s="313"/>
      <c r="E555" s="323"/>
      <c r="F555" s="312"/>
      <c r="G555" s="312"/>
      <c r="H555" s="324"/>
      <c r="I555" s="324"/>
      <c r="J555" s="313"/>
      <c r="K555" s="312"/>
      <c r="L555" s="313"/>
      <c r="M555" s="313"/>
      <c r="N555" s="313"/>
      <c r="O555" s="313"/>
      <c r="P555" s="313"/>
      <c r="Q555" s="313"/>
      <c r="R555" s="313"/>
      <c r="S555" s="313"/>
      <c r="T555" s="313"/>
      <c r="U555" s="313"/>
      <c r="V555" s="313"/>
      <c r="W555" s="313"/>
      <c r="X555" s="313"/>
      <c r="Y555" s="313"/>
      <c r="Z555" s="313"/>
    </row>
    <row r="556" spans="1:26" x14ac:dyDescent="0.25">
      <c r="A556" s="313"/>
      <c r="B556" s="322"/>
      <c r="C556" s="322"/>
      <c r="D556" s="313"/>
      <c r="E556" s="323"/>
      <c r="F556" s="312"/>
      <c r="G556" s="312"/>
      <c r="H556" s="324"/>
      <c r="I556" s="324"/>
      <c r="J556" s="313"/>
      <c r="K556" s="312"/>
      <c r="L556" s="313"/>
      <c r="M556" s="313"/>
      <c r="N556" s="313"/>
      <c r="O556" s="313"/>
      <c r="P556" s="313"/>
      <c r="Q556" s="313"/>
      <c r="R556" s="313"/>
      <c r="S556" s="313"/>
      <c r="T556" s="313"/>
      <c r="U556" s="313"/>
      <c r="V556" s="313"/>
      <c r="W556" s="313"/>
      <c r="X556" s="313"/>
      <c r="Y556" s="313"/>
      <c r="Z556" s="313"/>
    </row>
    <row r="557" spans="1:26" x14ac:dyDescent="0.25">
      <c r="A557" s="313"/>
      <c r="B557" s="322"/>
      <c r="C557" s="322"/>
      <c r="D557" s="313"/>
      <c r="E557" s="323"/>
      <c r="F557" s="312"/>
      <c r="G557" s="312"/>
      <c r="H557" s="324"/>
      <c r="I557" s="324"/>
      <c r="J557" s="313"/>
      <c r="K557" s="312"/>
      <c r="L557" s="313"/>
      <c r="M557" s="313"/>
      <c r="N557" s="313"/>
      <c r="O557" s="313"/>
      <c r="P557" s="313"/>
      <c r="Q557" s="313"/>
      <c r="R557" s="313"/>
      <c r="S557" s="313"/>
      <c r="T557" s="313"/>
      <c r="U557" s="313"/>
      <c r="V557" s="313"/>
      <c r="W557" s="313"/>
      <c r="X557" s="313"/>
      <c r="Y557" s="313"/>
      <c r="Z557" s="313"/>
    </row>
    <row r="558" spans="1:26" x14ac:dyDescent="0.25">
      <c r="A558" s="313"/>
      <c r="B558" s="322"/>
      <c r="C558" s="322"/>
      <c r="D558" s="313"/>
      <c r="E558" s="323"/>
      <c r="F558" s="312"/>
      <c r="G558" s="312"/>
      <c r="H558" s="324"/>
      <c r="I558" s="324"/>
      <c r="J558" s="313"/>
      <c r="K558" s="312"/>
      <c r="L558" s="313"/>
      <c r="M558" s="313"/>
      <c r="N558" s="313"/>
      <c r="O558" s="313"/>
      <c r="P558" s="313"/>
      <c r="Q558" s="313"/>
      <c r="R558" s="313"/>
      <c r="S558" s="313"/>
      <c r="T558" s="313"/>
      <c r="U558" s="313"/>
      <c r="V558" s="313"/>
      <c r="W558" s="313"/>
      <c r="X558" s="313"/>
      <c r="Y558" s="313"/>
      <c r="Z558" s="313"/>
    </row>
    <row r="559" spans="1:26" x14ac:dyDescent="0.25">
      <c r="A559" s="313"/>
      <c r="B559" s="322"/>
      <c r="C559" s="322"/>
      <c r="D559" s="313"/>
      <c r="E559" s="323"/>
      <c r="F559" s="312"/>
      <c r="G559" s="312"/>
      <c r="H559" s="324"/>
      <c r="I559" s="324"/>
      <c r="J559" s="313"/>
      <c r="K559" s="312"/>
      <c r="L559" s="313"/>
      <c r="M559" s="313"/>
      <c r="N559" s="313"/>
      <c r="O559" s="313"/>
      <c r="P559" s="313"/>
      <c r="Q559" s="313"/>
      <c r="R559" s="313"/>
      <c r="S559" s="313"/>
      <c r="T559" s="313"/>
      <c r="U559" s="313"/>
      <c r="V559" s="313"/>
      <c r="W559" s="313"/>
      <c r="X559" s="313"/>
      <c r="Y559" s="313"/>
      <c r="Z559" s="313"/>
    </row>
    <row r="560" spans="1:26" x14ac:dyDescent="0.25">
      <c r="A560" s="313"/>
      <c r="B560" s="322"/>
      <c r="C560" s="322"/>
      <c r="D560" s="313"/>
      <c r="E560" s="323"/>
      <c r="F560" s="312"/>
      <c r="G560" s="312"/>
      <c r="H560" s="324"/>
      <c r="I560" s="324"/>
      <c r="J560" s="313"/>
      <c r="K560" s="312"/>
      <c r="L560" s="313"/>
      <c r="M560" s="313"/>
      <c r="N560" s="313"/>
      <c r="O560" s="313"/>
      <c r="P560" s="313"/>
      <c r="Q560" s="313"/>
      <c r="R560" s="313"/>
      <c r="S560" s="313"/>
      <c r="T560" s="313"/>
      <c r="U560" s="313"/>
      <c r="V560" s="313"/>
      <c r="W560" s="313"/>
      <c r="X560" s="313"/>
      <c r="Y560" s="313"/>
      <c r="Z560" s="313"/>
    </row>
    <row r="561" spans="1:26" x14ac:dyDescent="0.25">
      <c r="A561" s="313"/>
      <c r="B561" s="322"/>
      <c r="C561" s="322"/>
      <c r="D561" s="313"/>
      <c r="E561" s="323"/>
      <c r="F561" s="312"/>
      <c r="G561" s="312"/>
      <c r="H561" s="324"/>
      <c r="I561" s="324"/>
      <c r="J561" s="313"/>
      <c r="K561" s="312"/>
      <c r="L561" s="313"/>
      <c r="M561" s="313"/>
      <c r="N561" s="313"/>
      <c r="O561" s="313"/>
      <c r="P561" s="313"/>
      <c r="Q561" s="313"/>
      <c r="R561" s="313"/>
      <c r="S561" s="313"/>
      <c r="T561" s="313"/>
      <c r="U561" s="313"/>
      <c r="V561" s="313"/>
      <c r="W561" s="313"/>
      <c r="X561" s="313"/>
      <c r="Y561" s="313"/>
      <c r="Z561" s="313"/>
    </row>
    <row r="562" spans="1:26" x14ac:dyDescent="0.25">
      <c r="A562" s="313"/>
      <c r="B562" s="322"/>
      <c r="C562" s="322"/>
      <c r="D562" s="313"/>
      <c r="E562" s="323"/>
      <c r="F562" s="312"/>
      <c r="G562" s="312"/>
      <c r="H562" s="324"/>
      <c r="I562" s="324"/>
      <c r="J562" s="313"/>
      <c r="K562" s="312"/>
      <c r="L562" s="313"/>
      <c r="M562" s="313"/>
      <c r="N562" s="313"/>
      <c r="O562" s="313"/>
      <c r="P562" s="313"/>
      <c r="Q562" s="313"/>
      <c r="R562" s="313"/>
      <c r="S562" s="313"/>
      <c r="T562" s="313"/>
      <c r="U562" s="313"/>
      <c r="V562" s="313"/>
      <c r="W562" s="313"/>
      <c r="X562" s="313"/>
      <c r="Y562" s="313"/>
      <c r="Z562" s="313"/>
    </row>
    <row r="563" spans="1:26" x14ac:dyDescent="0.25">
      <c r="A563" s="313"/>
      <c r="B563" s="322"/>
      <c r="C563" s="322"/>
      <c r="D563" s="313"/>
      <c r="E563" s="323"/>
      <c r="F563" s="312"/>
      <c r="G563" s="312"/>
      <c r="H563" s="324"/>
      <c r="I563" s="324"/>
      <c r="J563" s="313"/>
      <c r="K563" s="312"/>
      <c r="L563" s="313"/>
      <c r="M563" s="313"/>
      <c r="N563" s="313"/>
      <c r="O563" s="313"/>
      <c r="P563" s="313"/>
      <c r="Q563" s="313"/>
      <c r="R563" s="313"/>
      <c r="S563" s="313"/>
      <c r="T563" s="313"/>
      <c r="U563" s="313"/>
      <c r="V563" s="313"/>
      <c r="W563" s="313"/>
      <c r="X563" s="313"/>
      <c r="Y563" s="313"/>
      <c r="Z563" s="313"/>
    </row>
    <row r="564" spans="1:26" x14ac:dyDescent="0.25">
      <c r="A564" s="313"/>
      <c r="B564" s="322"/>
      <c r="C564" s="322"/>
      <c r="D564" s="313"/>
      <c r="E564" s="323"/>
      <c r="F564" s="312"/>
      <c r="G564" s="312"/>
      <c r="H564" s="324"/>
      <c r="I564" s="324"/>
      <c r="J564" s="313"/>
      <c r="K564" s="312"/>
      <c r="L564" s="313"/>
      <c r="M564" s="313"/>
      <c r="N564" s="313"/>
      <c r="O564" s="313"/>
      <c r="P564" s="313"/>
      <c r="Q564" s="313"/>
      <c r="R564" s="313"/>
      <c r="S564" s="313"/>
      <c r="T564" s="313"/>
      <c r="U564" s="313"/>
      <c r="V564" s="313"/>
      <c r="W564" s="313"/>
      <c r="X564" s="313"/>
      <c r="Y564" s="313"/>
      <c r="Z564" s="313"/>
    </row>
    <row r="565" spans="1:26" x14ac:dyDescent="0.25">
      <c r="A565" s="313"/>
      <c r="B565" s="322"/>
      <c r="C565" s="322"/>
      <c r="D565" s="313"/>
      <c r="E565" s="323"/>
      <c r="F565" s="312"/>
      <c r="G565" s="312"/>
      <c r="H565" s="324"/>
      <c r="I565" s="324"/>
      <c r="J565" s="313"/>
      <c r="K565" s="312"/>
      <c r="L565" s="313"/>
      <c r="M565" s="313"/>
      <c r="N565" s="313"/>
      <c r="O565" s="313"/>
      <c r="P565" s="313"/>
      <c r="Q565" s="313"/>
      <c r="R565" s="313"/>
      <c r="S565" s="313"/>
      <c r="T565" s="313"/>
      <c r="U565" s="313"/>
      <c r="V565" s="313"/>
      <c r="W565" s="313"/>
      <c r="X565" s="313"/>
      <c r="Y565" s="313"/>
      <c r="Z565" s="313"/>
    </row>
    <row r="566" spans="1:26" x14ac:dyDescent="0.25">
      <c r="A566" s="313"/>
      <c r="B566" s="322"/>
      <c r="C566" s="322"/>
      <c r="D566" s="313"/>
      <c r="E566" s="323"/>
      <c r="F566" s="312"/>
      <c r="G566" s="312"/>
      <c r="H566" s="324"/>
      <c r="I566" s="324"/>
      <c r="J566" s="313"/>
      <c r="K566" s="312"/>
      <c r="L566" s="313"/>
      <c r="M566" s="313"/>
      <c r="N566" s="313"/>
      <c r="O566" s="313"/>
      <c r="P566" s="313"/>
      <c r="Q566" s="313"/>
      <c r="R566" s="313"/>
      <c r="S566" s="313"/>
      <c r="T566" s="313"/>
      <c r="U566" s="313"/>
      <c r="V566" s="313"/>
      <c r="W566" s="313"/>
      <c r="X566" s="313"/>
      <c r="Y566" s="313"/>
      <c r="Z566" s="313"/>
    </row>
    <row r="567" spans="1:26" x14ac:dyDescent="0.25">
      <c r="A567" s="313"/>
      <c r="B567" s="322"/>
      <c r="C567" s="322"/>
      <c r="D567" s="313"/>
      <c r="E567" s="323"/>
      <c r="F567" s="312"/>
      <c r="G567" s="312"/>
      <c r="H567" s="324"/>
      <c r="I567" s="324"/>
      <c r="J567" s="313"/>
      <c r="K567" s="312"/>
      <c r="L567" s="313"/>
      <c r="M567" s="313"/>
      <c r="N567" s="313"/>
      <c r="O567" s="313"/>
      <c r="P567" s="313"/>
      <c r="Q567" s="313"/>
      <c r="R567" s="313"/>
      <c r="S567" s="313"/>
      <c r="T567" s="313"/>
      <c r="U567" s="313"/>
      <c r="V567" s="313"/>
      <c r="W567" s="313"/>
      <c r="X567" s="313"/>
      <c r="Y567" s="313"/>
      <c r="Z567" s="313"/>
    </row>
    <row r="568" spans="1:26" x14ac:dyDescent="0.25">
      <c r="A568" s="313"/>
      <c r="B568" s="322"/>
      <c r="C568" s="322"/>
      <c r="D568" s="313"/>
      <c r="E568" s="323"/>
      <c r="F568" s="312"/>
      <c r="G568" s="312"/>
      <c r="H568" s="324"/>
      <c r="I568" s="324"/>
      <c r="J568" s="313"/>
      <c r="K568" s="312"/>
      <c r="L568" s="313"/>
      <c r="M568" s="313"/>
      <c r="N568" s="313"/>
      <c r="O568" s="313"/>
      <c r="P568" s="313"/>
      <c r="Q568" s="313"/>
      <c r="R568" s="313"/>
      <c r="S568" s="313"/>
      <c r="T568" s="313"/>
      <c r="U568" s="313"/>
      <c r="V568" s="313"/>
      <c r="W568" s="313"/>
      <c r="X568" s="313"/>
      <c r="Y568" s="313"/>
      <c r="Z568" s="313"/>
    </row>
    <row r="569" spans="1:26" x14ac:dyDescent="0.25">
      <c r="A569" s="313"/>
      <c r="B569" s="322"/>
      <c r="C569" s="322"/>
      <c r="D569" s="313"/>
      <c r="E569" s="323"/>
      <c r="F569" s="312"/>
      <c r="G569" s="312"/>
      <c r="H569" s="324"/>
      <c r="I569" s="324"/>
      <c r="J569" s="313"/>
      <c r="K569" s="312"/>
      <c r="L569" s="313"/>
      <c r="M569" s="313"/>
      <c r="N569" s="313"/>
      <c r="O569" s="313"/>
      <c r="P569" s="313"/>
      <c r="Q569" s="313"/>
      <c r="R569" s="313"/>
      <c r="S569" s="313"/>
      <c r="T569" s="313"/>
      <c r="U569" s="313"/>
      <c r="V569" s="313"/>
      <c r="W569" s="313"/>
      <c r="X569" s="313"/>
      <c r="Y569" s="313"/>
      <c r="Z569" s="313"/>
    </row>
    <row r="570" spans="1:26" x14ac:dyDescent="0.25">
      <c r="A570" s="313"/>
      <c r="B570" s="322"/>
      <c r="C570" s="322"/>
      <c r="D570" s="313"/>
      <c r="E570" s="323"/>
      <c r="F570" s="312"/>
      <c r="G570" s="312"/>
      <c r="H570" s="324"/>
      <c r="I570" s="324"/>
      <c r="J570" s="313"/>
      <c r="K570" s="312"/>
      <c r="L570" s="313"/>
      <c r="M570" s="313"/>
      <c r="N570" s="313"/>
      <c r="O570" s="313"/>
      <c r="P570" s="313"/>
      <c r="Q570" s="313"/>
      <c r="R570" s="313"/>
      <c r="S570" s="313"/>
      <c r="T570" s="313"/>
      <c r="U570" s="313"/>
      <c r="V570" s="313"/>
      <c r="W570" s="313"/>
      <c r="X570" s="313"/>
      <c r="Y570" s="313"/>
      <c r="Z570" s="313"/>
    </row>
    <row r="571" spans="1:26" x14ac:dyDescent="0.25">
      <c r="A571" s="313"/>
      <c r="B571" s="322"/>
      <c r="C571" s="322"/>
      <c r="D571" s="313"/>
      <c r="E571" s="323"/>
      <c r="F571" s="312"/>
      <c r="G571" s="312"/>
      <c r="H571" s="324"/>
      <c r="I571" s="324"/>
      <c r="J571" s="313"/>
      <c r="K571" s="312"/>
      <c r="L571" s="313"/>
      <c r="M571" s="313"/>
      <c r="N571" s="313"/>
      <c r="O571" s="313"/>
      <c r="P571" s="313"/>
      <c r="Q571" s="313"/>
      <c r="R571" s="313"/>
      <c r="S571" s="313"/>
      <c r="T571" s="313"/>
      <c r="U571" s="313"/>
      <c r="V571" s="313"/>
      <c r="W571" s="313"/>
      <c r="X571" s="313"/>
      <c r="Y571" s="313"/>
      <c r="Z571" s="313"/>
    </row>
    <row r="572" spans="1:26" x14ac:dyDescent="0.25">
      <c r="A572" s="313"/>
      <c r="B572" s="322"/>
      <c r="C572" s="322"/>
      <c r="D572" s="313"/>
      <c r="E572" s="323"/>
      <c r="F572" s="312"/>
      <c r="G572" s="312"/>
      <c r="H572" s="324"/>
      <c r="I572" s="324"/>
      <c r="J572" s="313"/>
      <c r="K572" s="312"/>
      <c r="L572" s="313"/>
      <c r="M572" s="313"/>
      <c r="N572" s="313"/>
      <c r="O572" s="313"/>
      <c r="P572" s="313"/>
      <c r="Q572" s="313"/>
      <c r="R572" s="313"/>
      <c r="S572" s="313"/>
      <c r="T572" s="313"/>
      <c r="U572" s="313"/>
      <c r="V572" s="313"/>
      <c r="W572" s="313"/>
      <c r="X572" s="313"/>
      <c r="Y572" s="313"/>
      <c r="Z572" s="313"/>
    </row>
    <row r="573" spans="1:26" x14ac:dyDescent="0.25">
      <c r="A573" s="313"/>
      <c r="B573" s="322"/>
      <c r="C573" s="322"/>
      <c r="D573" s="313"/>
      <c r="E573" s="323"/>
      <c r="F573" s="312"/>
      <c r="G573" s="312"/>
      <c r="H573" s="324"/>
      <c r="I573" s="324"/>
      <c r="J573" s="313"/>
      <c r="K573" s="312"/>
      <c r="L573" s="313"/>
      <c r="M573" s="313"/>
      <c r="N573" s="313"/>
      <c r="O573" s="313"/>
      <c r="P573" s="313"/>
      <c r="Q573" s="313"/>
      <c r="R573" s="313"/>
      <c r="S573" s="313"/>
      <c r="T573" s="313"/>
      <c r="U573" s="313"/>
      <c r="V573" s="313"/>
      <c r="W573" s="313"/>
      <c r="X573" s="313"/>
      <c r="Y573" s="313"/>
      <c r="Z573" s="313"/>
    </row>
    <row r="574" spans="1:26" x14ac:dyDescent="0.25">
      <c r="A574" s="313"/>
      <c r="B574" s="322"/>
      <c r="C574" s="322"/>
      <c r="D574" s="313"/>
      <c r="E574" s="323"/>
      <c r="F574" s="312"/>
      <c r="G574" s="312"/>
      <c r="H574" s="324"/>
      <c r="I574" s="324"/>
      <c r="J574" s="313"/>
      <c r="K574" s="312"/>
      <c r="L574" s="313"/>
      <c r="M574" s="313"/>
      <c r="N574" s="313"/>
      <c r="O574" s="313"/>
      <c r="P574" s="313"/>
      <c r="Q574" s="313"/>
      <c r="R574" s="313"/>
      <c r="S574" s="313"/>
      <c r="T574" s="313"/>
      <c r="U574" s="313"/>
      <c r="V574" s="313"/>
      <c r="W574" s="313"/>
      <c r="X574" s="313"/>
      <c r="Y574" s="313"/>
      <c r="Z574" s="313"/>
    </row>
    <row r="575" spans="1:26" x14ac:dyDescent="0.25">
      <c r="A575" s="313"/>
      <c r="B575" s="322"/>
      <c r="C575" s="322"/>
      <c r="D575" s="313"/>
      <c r="E575" s="323"/>
      <c r="F575" s="312"/>
      <c r="G575" s="312"/>
      <c r="H575" s="324"/>
      <c r="I575" s="324"/>
      <c r="J575" s="313"/>
      <c r="K575" s="312"/>
      <c r="L575" s="313"/>
      <c r="M575" s="313"/>
      <c r="N575" s="313"/>
      <c r="O575" s="313"/>
      <c r="P575" s="313"/>
      <c r="Q575" s="313"/>
      <c r="R575" s="313"/>
      <c r="S575" s="313"/>
      <c r="T575" s="313"/>
      <c r="U575" s="313"/>
      <c r="V575" s="313"/>
      <c r="W575" s="313"/>
      <c r="X575" s="313"/>
      <c r="Y575" s="313"/>
      <c r="Z575" s="313"/>
    </row>
    <row r="576" spans="1:26" x14ac:dyDescent="0.25">
      <c r="A576" s="313"/>
      <c r="B576" s="322"/>
      <c r="C576" s="322"/>
      <c r="D576" s="313"/>
      <c r="E576" s="323"/>
      <c r="F576" s="312"/>
      <c r="G576" s="312"/>
      <c r="H576" s="324"/>
      <c r="I576" s="324"/>
      <c r="J576" s="313"/>
      <c r="K576" s="312"/>
      <c r="L576" s="313"/>
      <c r="M576" s="313"/>
      <c r="N576" s="313"/>
      <c r="O576" s="313"/>
      <c r="P576" s="313"/>
      <c r="Q576" s="313"/>
      <c r="R576" s="313"/>
      <c r="S576" s="313"/>
      <c r="T576" s="313"/>
      <c r="U576" s="313"/>
      <c r="V576" s="313"/>
      <c r="W576" s="313"/>
      <c r="X576" s="313"/>
      <c r="Y576" s="313"/>
      <c r="Z576" s="313"/>
    </row>
    <row r="577" spans="1:26" x14ac:dyDescent="0.25">
      <c r="A577" s="313"/>
      <c r="B577" s="322"/>
      <c r="C577" s="322"/>
      <c r="D577" s="313"/>
      <c r="E577" s="323"/>
      <c r="F577" s="312"/>
      <c r="G577" s="312"/>
      <c r="H577" s="324"/>
      <c r="I577" s="324"/>
      <c r="J577" s="313"/>
      <c r="K577" s="312"/>
      <c r="L577" s="313"/>
      <c r="M577" s="313"/>
      <c r="N577" s="313"/>
      <c r="O577" s="313"/>
      <c r="P577" s="313"/>
      <c r="Q577" s="313"/>
      <c r="R577" s="313"/>
      <c r="S577" s="313"/>
      <c r="T577" s="313"/>
      <c r="U577" s="313"/>
      <c r="V577" s="313"/>
      <c r="W577" s="313"/>
      <c r="X577" s="313"/>
      <c r="Y577" s="313"/>
      <c r="Z577" s="313"/>
    </row>
    <row r="578" spans="1:26" x14ac:dyDescent="0.25">
      <c r="A578" s="313"/>
      <c r="B578" s="322"/>
      <c r="C578" s="322"/>
      <c r="D578" s="313"/>
      <c r="E578" s="323"/>
      <c r="F578" s="312"/>
      <c r="G578" s="312"/>
      <c r="H578" s="324"/>
      <c r="I578" s="324"/>
      <c r="J578" s="313"/>
      <c r="K578" s="312"/>
      <c r="L578" s="313"/>
      <c r="M578" s="313"/>
      <c r="N578" s="313"/>
      <c r="O578" s="313"/>
      <c r="P578" s="313"/>
      <c r="Q578" s="313"/>
      <c r="R578" s="313"/>
      <c r="S578" s="313"/>
      <c r="T578" s="313"/>
      <c r="U578" s="313"/>
      <c r="V578" s="313"/>
      <c r="W578" s="313"/>
      <c r="X578" s="313"/>
      <c r="Y578" s="313"/>
      <c r="Z578" s="313"/>
    </row>
    <row r="579" spans="1:26" x14ac:dyDescent="0.25">
      <c r="A579" s="313"/>
      <c r="B579" s="322"/>
      <c r="C579" s="322"/>
      <c r="D579" s="313"/>
      <c r="E579" s="323"/>
      <c r="F579" s="312"/>
      <c r="G579" s="312"/>
      <c r="H579" s="324"/>
      <c r="I579" s="324"/>
      <c r="J579" s="313"/>
      <c r="K579" s="312"/>
      <c r="L579" s="313"/>
      <c r="M579" s="313"/>
      <c r="N579" s="313"/>
      <c r="O579" s="313"/>
      <c r="P579" s="313"/>
      <c r="Q579" s="313"/>
      <c r="R579" s="313"/>
      <c r="S579" s="313"/>
      <c r="T579" s="313"/>
      <c r="U579" s="313"/>
      <c r="V579" s="313"/>
      <c r="W579" s="313"/>
      <c r="X579" s="313"/>
      <c r="Y579" s="313"/>
      <c r="Z579" s="313"/>
    </row>
    <row r="580" spans="1:26" x14ac:dyDescent="0.25">
      <c r="A580" s="313"/>
      <c r="B580" s="322"/>
      <c r="C580" s="322"/>
      <c r="D580" s="313"/>
      <c r="E580" s="323"/>
      <c r="F580" s="312"/>
      <c r="G580" s="312"/>
      <c r="H580" s="324"/>
      <c r="I580" s="324"/>
      <c r="J580" s="313"/>
      <c r="K580" s="312"/>
      <c r="L580" s="313"/>
      <c r="M580" s="313"/>
      <c r="N580" s="313"/>
      <c r="O580" s="313"/>
      <c r="P580" s="313"/>
      <c r="Q580" s="313"/>
      <c r="R580" s="313"/>
      <c r="S580" s="313"/>
      <c r="T580" s="313"/>
      <c r="U580" s="313"/>
      <c r="V580" s="313"/>
      <c r="W580" s="313"/>
      <c r="X580" s="313"/>
      <c r="Y580" s="313"/>
      <c r="Z580" s="313"/>
    </row>
    <row r="581" spans="1:26" x14ac:dyDescent="0.25">
      <c r="A581" s="313"/>
      <c r="B581" s="322"/>
      <c r="C581" s="322"/>
      <c r="D581" s="313"/>
      <c r="E581" s="323"/>
      <c r="F581" s="312"/>
      <c r="G581" s="312"/>
      <c r="H581" s="324"/>
      <c r="I581" s="324"/>
      <c r="J581" s="313"/>
      <c r="K581" s="312"/>
      <c r="L581" s="313"/>
      <c r="M581" s="313"/>
      <c r="N581" s="313"/>
      <c r="O581" s="313"/>
      <c r="P581" s="313"/>
      <c r="Q581" s="313"/>
      <c r="R581" s="313"/>
      <c r="S581" s="313"/>
      <c r="T581" s="313"/>
      <c r="U581" s="313"/>
      <c r="V581" s="313"/>
      <c r="W581" s="313"/>
      <c r="X581" s="313"/>
      <c r="Y581" s="313"/>
      <c r="Z581" s="313"/>
    </row>
    <row r="582" spans="1:26" x14ac:dyDescent="0.25">
      <c r="A582" s="313"/>
      <c r="B582" s="322"/>
      <c r="C582" s="322"/>
      <c r="D582" s="313"/>
      <c r="E582" s="323"/>
      <c r="F582" s="312"/>
      <c r="G582" s="312"/>
      <c r="H582" s="324"/>
      <c r="I582" s="324"/>
      <c r="J582" s="313"/>
      <c r="K582" s="312"/>
      <c r="L582" s="313"/>
      <c r="M582" s="313"/>
      <c r="N582" s="313"/>
      <c r="O582" s="313"/>
      <c r="P582" s="313"/>
      <c r="Q582" s="313"/>
      <c r="R582" s="313"/>
      <c r="S582" s="313"/>
      <c r="T582" s="313"/>
      <c r="U582" s="313"/>
      <c r="V582" s="313"/>
      <c r="W582" s="313"/>
      <c r="X582" s="313"/>
      <c r="Y582" s="313"/>
      <c r="Z582" s="313"/>
    </row>
    <row r="583" spans="1:26" x14ac:dyDescent="0.25">
      <c r="A583" s="313"/>
      <c r="B583" s="322"/>
      <c r="C583" s="322"/>
      <c r="D583" s="313"/>
      <c r="E583" s="323"/>
      <c r="F583" s="312"/>
      <c r="G583" s="312"/>
      <c r="H583" s="324"/>
      <c r="I583" s="324"/>
      <c r="J583" s="313"/>
      <c r="K583" s="312"/>
      <c r="L583" s="313"/>
      <c r="M583" s="313"/>
      <c r="N583" s="313"/>
      <c r="O583" s="313"/>
      <c r="P583" s="313"/>
      <c r="Q583" s="313"/>
      <c r="R583" s="313"/>
      <c r="S583" s="313"/>
      <c r="T583" s="313"/>
      <c r="U583" s="313"/>
      <c r="V583" s="313"/>
      <c r="W583" s="313"/>
      <c r="X583" s="313"/>
      <c r="Y583" s="313"/>
      <c r="Z583" s="313"/>
    </row>
    <row r="584" spans="1:26" x14ac:dyDescent="0.25">
      <c r="A584" s="313"/>
      <c r="B584" s="322"/>
      <c r="C584" s="322"/>
      <c r="D584" s="313"/>
      <c r="E584" s="323"/>
      <c r="F584" s="312"/>
      <c r="G584" s="312"/>
      <c r="H584" s="324"/>
      <c r="I584" s="324"/>
      <c r="J584" s="313"/>
      <c r="K584" s="312"/>
      <c r="L584" s="313"/>
      <c r="M584" s="313"/>
      <c r="N584" s="313"/>
      <c r="O584" s="313"/>
      <c r="P584" s="313"/>
      <c r="Q584" s="313"/>
      <c r="R584" s="313"/>
      <c r="S584" s="313"/>
      <c r="T584" s="313"/>
      <c r="U584" s="313"/>
      <c r="V584" s="313"/>
      <c r="W584" s="313"/>
      <c r="X584" s="313"/>
      <c r="Y584" s="313"/>
      <c r="Z584" s="313"/>
    </row>
    <row r="585" spans="1:26" x14ac:dyDescent="0.25">
      <c r="A585" s="313"/>
      <c r="B585" s="322"/>
      <c r="C585" s="322"/>
      <c r="D585" s="313"/>
      <c r="E585" s="323"/>
      <c r="F585" s="312"/>
      <c r="G585" s="312"/>
      <c r="H585" s="324"/>
      <c r="I585" s="324"/>
      <c r="J585" s="313"/>
      <c r="K585" s="312"/>
      <c r="L585" s="313"/>
      <c r="M585" s="313"/>
      <c r="N585" s="313"/>
      <c r="O585" s="313"/>
      <c r="P585" s="313"/>
      <c r="Q585" s="313"/>
      <c r="R585" s="313"/>
      <c r="S585" s="313"/>
      <c r="T585" s="313"/>
      <c r="U585" s="313"/>
      <c r="V585" s="313"/>
      <c r="W585" s="313"/>
      <c r="X585" s="313"/>
      <c r="Y585" s="313"/>
      <c r="Z585" s="313"/>
    </row>
    <row r="586" spans="1:26" x14ac:dyDescent="0.25">
      <c r="A586" s="313"/>
      <c r="B586" s="322"/>
      <c r="C586" s="322"/>
      <c r="D586" s="313"/>
      <c r="E586" s="323"/>
      <c r="F586" s="312"/>
      <c r="G586" s="312"/>
      <c r="H586" s="324"/>
      <c r="I586" s="324"/>
      <c r="J586" s="313"/>
      <c r="K586" s="312"/>
      <c r="L586" s="313"/>
      <c r="M586" s="313"/>
      <c r="N586" s="313"/>
      <c r="O586" s="313"/>
      <c r="P586" s="313"/>
      <c r="Q586" s="313"/>
      <c r="R586" s="313"/>
      <c r="S586" s="313"/>
      <c r="T586" s="313"/>
      <c r="U586" s="313"/>
      <c r="V586" s="313"/>
      <c r="W586" s="313"/>
      <c r="X586" s="313"/>
      <c r="Y586" s="313"/>
      <c r="Z586" s="313"/>
    </row>
    <row r="587" spans="1:26" x14ac:dyDescent="0.25">
      <c r="A587" s="313"/>
      <c r="B587" s="322"/>
      <c r="C587" s="322"/>
      <c r="D587" s="313"/>
      <c r="E587" s="323"/>
      <c r="F587" s="312"/>
      <c r="G587" s="312"/>
      <c r="H587" s="324"/>
      <c r="I587" s="324"/>
      <c r="J587" s="313"/>
      <c r="K587" s="312"/>
      <c r="L587" s="313"/>
      <c r="M587" s="313"/>
      <c r="N587" s="313"/>
      <c r="O587" s="313"/>
      <c r="P587" s="313"/>
      <c r="Q587" s="313"/>
      <c r="R587" s="313"/>
      <c r="S587" s="313"/>
      <c r="T587" s="313"/>
      <c r="U587" s="313"/>
      <c r="V587" s="313"/>
      <c r="W587" s="313"/>
      <c r="X587" s="313"/>
      <c r="Y587" s="313"/>
      <c r="Z587" s="313"/>
    </row>
    <row r="588" spans="1:26" x14ac:dyDescent="0.25">
      <c r="A588" s="313"/>
      <c r="B588" s="322"/>
      <c r="C588" s="322"/>
      <c r="D588" s="313"/>
      <c r="E588" s="323"/>
      <c r="F588" s="312"/>
      <c r="G588" s="312"/>
      <c r="H588" s="324"/>
      <c r="I588" s="324"/>
      <c r="J588" s="313"/>
      <c r="K588" s="312"/>
      <c r="L588" s="313"/>
      <c r="M588" s="313"/>
      <c r="N588" s="313"/>
      <c r="O588" s="313"/>
      <c r="P588" s="313"/>
      <c r="Q588" s="313"/>
      <c r="R588" s="313"/>
      <c r="S588" s="313"/>
      <c r="T588" s="313"/>
      <c r="U588" s="313"/>
      <c r="V588" s="313"/>
      <c r="W588" s="313"/>
      <c r="X588" s="313"/>
      <c r="Y588" s="313"/>
      <c r="Z588" s="313"/>
    </row>
    <row r="589" spans="1:26" x14ac:dyDescent="0.25">
      <c r="A589" s="313"/>
      <c r="B589" s="322"/>
      <c r="C589" s="322"/>
      <c r="D589" s="313"/>
      <c r="E589" s="323"/>
      <c r="F589" s="312"/>
      <c r="G589" s="312"/>
      <c r="H589" s="324"/>
      <c r="I589" s="324"/>
      <c r="J589" s="313"/>
      <c r="K589" s="312"/>
      <c r="L589" s="313"/>
      <c r="M589" s="313"/>
      <c r="N589" s="313"/>
      <c r="O589" s="313"/>
      <c r="P589" s="313"/>
      <c r="Q589" s="313"/>
      <c r="R589" s="313"/>
      <c r="S589" s="313"/>
      <c r="T589" s="313"/>
      <c r="U589" s="313"/>
      <c r="V589" s="313"/>
      <c r="W589" s="313"/>
      <c r="X589" s="313"/>
      <c r="Y589" s="313"/>
      <c r="Z589" s="313"/>
    </row>
    <row r="590" spans="1:26" x14ac:dyDescent="0.25">
      <c r="A590" s="313"/>
      <c r="B590" s="322"/>
      <c r="C590" s="322"/>
      <c r="D590" s="313"/>
      <c r="E590" s="323"/>
      <c r="F590" s="312"/>
      <c r="G590" s="312"/>
      <c r="H590" s="324"/>
      <c r="I590" s="324"/>
      <c r="J590" s="313"/>
      <c r="K590" s="312"/>
      <c r="L590" s="313"/>
      <c r="M590" s="313"/>
      <c r="N590" s="313"/>
      <c r="O590" s="313"/>
      <c r="P590" s="313"/>
      <c r="Q590" s="313"/>
      <c r="R590" s="313"/>
      <c r="S590" s="313"/>
      <c r="T590" s="313"/>
      <c r="U590" s="313"/>
      <c r="V590" s="313"/>
      <c r="W590" s="313"/>
      <c r="X590" s="313"/>
      <c r="Y590" s="313"/>
      <c r="Z590" s="313"/>
    </row>
    <row r="591" spans="1:26" x14ac:dyDescent="0.25">
      <c r="A591" s="313"/>
      <c r="B591" s="322"/>
      <c r="C591" s="322"/>
      <c r="D591" s="313"/>
      <c r="E591" s="323"/>
      <c r="F591" s="312"/>
      <c r="G591" s="312"/>
      <c r="H591" s="324"/>
      <c r="I591" s="324"/>
      <c r="J591" s="313"/>
      <c r="K591" s="312"/>
      <c r="L591" s="313"/>
      <c r="M591" s="313"/>
      <c r="N591" s="313"/>
      <c r="O591" s="313"/>
      <c r="P591" s="313"/>
      <c r="Q591" s="313"/>
      <c r="R591" s="313"/>
      <c r="S591" s="313"/>
      <c r="T591" s="313"/>
      <c r="U591" s="313"/>
      <c r="V591" s="313"/>
      <c r="W591" s="313"/>
      <c r="X591" s="313"/>
      <c r="Y591" s="313"/>
      <c r="Z591" s="313"/>
    </row>
    <row r="592" spans="1:26" x14ac:dyDescent="0.25">
      <c r="A592" s="313"/>
      <c r="B592" s="322"/>
      <c r="C592" s="322"/>
      <c r="D592" s="313"/>
      <c r="E592" s="323"/>
      <c r="F592" s="312"/>
      <c r="G592" s="312"/>
      <c r="H592" s="324"/>
      <c r="I592" s="324"/>
      <c r="J592" s="313"/>
      <c r="K592" s="312"/>
      <c r="L592" s="313"/>
      <c r="M592" s="313"/>
      <c r="N592" s="313"/>
      <c r="O592" s="313"/>
      <c r="P592" s="313"/>
      <c r="Q592" s="313"/>
      <c r="R592" s="313"/>
      <c r="S592" s="313"/>
      <c r="T592" s="313"/>
      <c r="U592" s="313"/>
      <c r="V592" s="313"/>
      <c r="W592" s="313"/>
      <c r="X592" s="313"/>
      <c r="Y592" s="313"/>
      <c r="Z592" s="313"/>
    </row>
    <row r="593" spans="1:26" x14ac:dyDescent="0.25">
      <c r="A593" s="313"/>
      <c r="B593" s="322"/>
      <c r="C593" s="322"/>
      <c r="D593" s="313"/>
      <c r="E593" s="323"/>
      <c r="F593" s="312"/>
      <c r="G593" s="312"/>
      <c r="H593" s="324"/>
      <c r="I593" s="324"/>
      <c r="J593" s="313"/>
      <c r="K593" s="312"/>
      <c r="L593" s="313"/>
      <c r="M593" s="313"/>
      <c r="N593" s="313"/>
      <c r="O593" s="313"/>
      <c r="P593" s="313"/>
      <c r="Q593" s="313"/>
      <c r="R593" s="313"/>
      <c r="S593" s="313"/>
      <c r="T593" s="313"/>
      <c r="U593" s="313"/>
      <c r="V593" s="313"/>
      <c r="W593" s="313"/>
      <c r="X593" s="313"/>
      <c r="Y593" s="313"/>
      <c r="Z593" s="313"/>
    </row>
    <row r="594" spans="1:26" x14ac:dyDescent="0.25">
      <c r="A594" s="313"/>
      <c r="B594" s="322"/>
      <c r="C594" s="322"/>
      <c r="D594" s="313"/>
      <c r="E594" s="323"/>
      <c r="F594" s="312"/>
      <c r="G594" s="312"/>
      <c r="H594" s="324"/>
      <c r="I594" s="324"/>
      <c r="J594" s="313"/>
      <c r="K594" s="312"/>
      <c r="L594" s="313"/>
      <c r="M594" s="313"/>
      <c r="N594" s="313"/>
      <c r="O594" s="313"/>
      <c r="P594" s="313"/>
      <c r="Q594" s="313"/>
      <c r="R594" s="313"/>
      <c r="S594" s="313"/>
      <c r="T594" s="313"/>
      <c r="U594" s="313"/>
      <c r="V594" s="313"/>
      <c r="W594" s="313"/>
      <c r="X594" s="313"/>
      <c r="Y594" s="313"/>
      <c r="Z594" s="313"/>
    </row>
    <row r="595" spans="1:26" x14ac:dyDescent="0.25">
      <c r="A595" s="313"/>
      <c r="B595" s="322"/>
      <c r="C595" s="322"/>
      <c r="D595" s="313"/>
      <c r="E595" s="323"/>
      <c r="F595" s="312"/>
      <c r="G595" s="312"/>
      <c r="H595" s="324"/>
      <c r="I595" s="324"/>
      <c r="J595" s="313"/>
      <c r="K595" s="312"/>
      <c r="L595" s="313"/>
      <c r="M595" s="313"/>
      <c r="N595" s="313"/>
      <c r="O595" s="313"/>
      <c r="P595" s="313"/>
      <c r="Q595" s="313"/>
      <c r="R595" s="313"/>
      <c r="S595" s="313"/>
      <c r="T595" s="313"/>
      <c r="U595" s="313"/>
      <c r="V595" s="313"/>
      <c r="W595" s="313"/>
      <c r="X595" s="313"/>
      <c r="Y595" s="313"/>
      <c r="Z595" s="313"/>
    </row>
    <row r="596" spans="1:26" x14ac:dyDescent="0.25">
      <c r="A596" s="313"/>
      <c r="B596" s="322"/>
      <c r="C596" s="322"/>
      <c r="D596" s="313"/>
      <c r="E596" s="323"/>
      <c r="F596" s="312"/>
      <c r="G596" s="312"/>
      <c r="H596" s="324"/>
      <c r="I596" s="324"/>
      <c r="J596" s="313"/>
      <c r="K596" s="312"/>
      <c r="L596" s="313"/>
      <c r="M596" s="313"/>
      <c r="N596" s="313"/>
      <c r="O596" s="313"/>
      <c r="P596" s="313"/>
      <c r="Q596" s="313"/>
      <c r="R596" s="313"/>
      <c r="S596" s="313"/>
      <c r="T596" s="313"/>
      <c r="U596" s="313"/>
      <c r="V596" s="313"/>
      <c r="W596" s="313"/>
      <c r="X596" s="313"/>
      <c r="Y596" s="313"/>
      <c r="Z596" s="313"/>
    </row>
    <row r="597" spans="1:26" x14ac:dyDescent="0.25">
      <c r="A597" s="313"/>
      <c r="B597" s="322"/>
      <c r="C597" s="322"/>
      <c r="D597" s="313"/>
      <c r="E597" s="323"/>
      <c r="F597" s="312"/>
      <c r="G597" s="312"/>
      <c r="H597" s="324"/>
      <c r="I597" s="324"/>
      <c r="J597" s="313"/>
      <c r="K597" s="312"/>
      <c r="L597" s="313"/>
      <c r="M597" s="313"/>
      <c r="N597" s="313"/>
      <c r="O597" s="313"/>
      <c r="P597" s="313"/>
      <c r="Q597" s="313"/>
      <c r="R597" s="313"/>
      <c r="S597" s="313"/>
      <c r="T597" s="313"/>
      <c r="U597" s="313"/>
      <c r="V597" s="313"/>
      <c r="W597" s="313"/>
      <c r="X597" s="313"/>
      <c r="Y597" s="313"/>
      <c r="Z597" s="313"/>
    </row>
    <row r="598" spans="1:26" x14ac:dyDescent="0.25">
      <c r="A598" s="313"/>
      <c r="B598" s="322"/>
      <c r="C598" s="322"/>
      <c r="D598" s="313"/>
      <c r="E598" s="323"/>
      <c r="F598" s="312"/>
      <c r="G598" s="312"/>
      <c r="H598" s="324"/>
      <c r="I598" s="324"/>
      <c r="J598" s="313"/>
      <c r="K598" s="312"/>
      <c r="L598" s="313"/>
      <c r="M598" s="313"/>
      <c r="N598" s="313"/>
      <c r="O598" s="313"/>
      <c r="P598" s="313"/>
      <c r="Q598" s="313"/>
      <c r="R598" s="313"/>
      <c r="S598" s="313"/>
      <c r="T598" s="313"/>
      <c r="U598" s="313"/>
      <c r="V598" s="313"/>
      <c r="W598" s="313"/>
      <c r="X598" s="313"/>
      <c r="Y598" s="313"/>
      <c r="Z598" s="313"/>
    </row>
    <row r="599" spans="1:26" x14ac:dyDescent="0.25">
      <c r="A599" s="313"/>
      <c r="B599" s="322"/>
      <c r="C599" s="322"/>
      <c r="D599" s="313"/>
      <c r="E599" s="323"/>
      <c r="F599" s="312"/>
      <c r="G599" s="312"/>
      <c r="H599" s="324"/>
      <c r="I599" s="324"/>
      <c r="J599" s="313"/>
      <c r="K599" s="312"/>
      <c r="L599" s="313"/>
      <c r="M599" s="313"/>
      <c r="N599" s="313"/>
      <c r="O599" s="313"/>
      <c r="P599" s="313"/>
      <c r="Q599" s="313"/>
      <c r="R599" s="313"/>
      <c r="S599" s="313"/>
      <c r="T599" s="313"/>
      <c r="U599" s="313"/>
      <c r="V599" s="313"/>
      <c r="W599" s="313"/>
      <c r="X599" s="313"/>
      <c r="Y599" s="313"/>
      <c r="Z599" s="313"/>
    </row>
    <row r="600" spans="1:26" x14ac:dyDescent="0.25">
      <c r="A600" s="313"/>
      <c r="B600" s="322"/>
      <c r="C600" s="322"/>
      <c r="D600" s="313"/>
      <c r="E600" s="323"/>
      <c r="F600" s="312"/>
      <c r="G600" s="312"/>
      <c r="H600" s="324"/>
      <c r="I600" s="324"/>
      <c r="J600" s="313"/>
      <c r="K600" s="312"/>
      <c r="L600" s="313"/>
      <c r="M600" s="313"/>
      <c r="N600" s="313"/>
      <c r="O600" s="313"/>
      <c r="P600" s="313"/>
      <c r="Q600" s="313"/>
      <c r="R600" s="313"/>
      <c r="S600" s="313"/>
      <c r="T600" s="313"/>
      <c r="U600" s="313"/>
      <c r="V600" s="313"/>
      <c r="W600" s="313"/>
      <c r="X600" s="313"/>
      <c r="Y600" s="313"/>
      <c r="Z600" s="313"/>
    </row>
    <row r="601" spans="1:26" x14ac:dyDescent="0.25">
      <c r="A601" s="313"/>
      <c r="B601" s="322"/>
      <c r="C601" s="322"/>
      <c r="D601" s="313"/>
      <c r="E601" s="323"/>
      <c r="F601" s="312"/>
      <c r="G601" s="312"/>
      <c r="H601" s="324"/>
      <c r="I601" s="324"/>
      <c r="J601" s="313"/>
      <c r="K601" s="312"/>
      <c r="L601" s="313"/>
      <c r="M601" s="313"/>
      <c r="N601" s="313"/>
      <c r="O601" s="313"/>
      <c r="P601" s="313"/>
      <c r="Q601" s="313"/>
      <c r="R601" s="313"/>
      <c r="S601" s="313"/>
      <c r="T601" s="313"/>
      <c r="U601" s="313"/>
      <c r="V601" s="313"/>
      <c r="W601" s="313"/>
      <c r="X601" s="313"/>
      <c r="Y601" s="313"/>
      <c r="Z601" s="313"/>
    </row>
    <row r="602" spans="1:26" x14ac:dyDescent="0.25">
      <c r="A602" s="313"/>
      <c r="B602" s="322"/>
      <c r="C602" s="322"/>
      <c r="D602" s="313"/>
      <c r="E602" s="323"/>
      <c r="F602" s="312"/>
      <c r="G602" s="312"/>
      <c r="H602" s="324"/>
      <c r="I602" s="324"/>
      <c r="J602" s="313"/>
      <c r="K602" s="312"/>
      <c r="L602" s="313"/>
      <c r="M602" s="313"/>
      <c r="N602" s="313"/>
      <c r="O602" s="313"/>
      <c r="P602" s="313"/>
      <c r="Q602" s="313"/>
      <c r="R602" s="313"/>
      <c r="S602" s="313"/>
      <c r="T602" s="313"/>
      <c r="U602" s="313"/>
      <c r="V602" s="313"/>
      <c r="W602" s="313"/>
      <c r="X602" s="313"/>
      <c r="Y602" s="313"/>
      <c r="Z602" s="313"/>
    </row>
    <row r="603" spans="1:26" x14ac:dyDescent="0.25">
      <c r="A603" s="313"/>
      <c r="B603" s="322"/>
      <c r="C603" s="322"/>
      <c r="D603" s="313"/>
      <c r="E603" s="323"/>
      <c r="F603" s="312"/>
      <c r="G603" s="312"/>
      <c r="H603" s="324"/>
      <c r="I603" s="324"/>
      <c r="J603" s="313"/>
      <c r="K603" s="312"/>
      <c r="L603" s="313"/>
      <c r="M603" s="313"/>
      <c r="N603" s="313"/>
      <c r="O603" s="313"/>
      <c r="P603" s="313"/>
      <c r="Q603" s="313"/>
      <c r="R603" s="313"/>
      <c r="S603" s="313"/>
      <c r="T603" s="313"/>
      <c r="U603" s="313"/>
      <c r="V603" s="313"/>
      <c r="W603" s="313"/>
      <c r="X603" s="313"/>
      <c r="Y603" s="313"/>
      <c r="Z603" s="313"/>
    </row>
    <row r="604" spans="1:26" x14ac:dyDescent="0.25">
      <c r="A604" s="313"/>
      <c r="B604" s="322"/>
      <c r="C604" s="322"/>
      <c r="D604" s="313"/>
      <c r="E604" s="323"/>
      <c r="F604" s="312"/>
      <c r="G604" s="312"/>
      <c r="H604" s="324"/>
      <c r="I604" s="324"/>
      <c r="J604" s="313"/>
      <c r="K604" s="312"/>
      <c r="L604" s="313"/>
      <c r="M604" s="313"/>
      <c r="N604" s="313"/>
      <c r="O604" s="313"/>
      <c r="P604" s="313"/>
      <c r="Q604" s="313"/>
      <c r="R604" s="313"/>
      <c r="S604" s="313"/>
      <c r="T604" s="313"/>
      <c r="U604" s="313"/>
      <c r="V604" s="313"/>
      <c r="W604" s="313"/>
      <c r="X604" s="313"/>
      <c r="Y604" s="313"/>
      <c r="Z604" s="313"/>
    </row>
    <row r="605" spans="1:26" x14ac:dyDescent="0.25">
      <c r="A605" s="313"/>
      <c r="B605" s="322"/>
      <c r="C605" s="322"/>
      <c r="D605" s="313"/>
      <c r="E605" s="323"/>
      <c r="F605" s="312"/>
      <c r="G605" s="312"/>
      <c r="H605" s="324"/>
      <c r="I605" s="324"/>
      <c r="J605" s="313"/>
      <c r="K605" s="312"/>
      <c r="L605" s="313"/>
      <c r="M605" s="313"/>
      <c r="N605" s="313"/>
      <c r="O605" s="313"/>
      <c r="P605" s="313"/>
      <c r="Q605" s="313"/>
      <c r="R605" s="313"/>
      <c r="S605" s="313"/>
      <c r="T605" s="313"/>
      <c r="U605" s="313"/>
      <c r="V605" s="313"/>
      <c r="W605" s="313"/>
      <c r="X605" s="313"/>
      <c r="Y605" s="313"/>
      <c r="Z605" s="313"/>
    </row>
    <row r="606" spans="1:26" x14ac:dyDescent="0.25">
      <c r="A606" s="313"/>
      <c r="B606" s="322"/>
      <c r="C606" s="322"/>
      <c r="D606" s="313"/>
      <c r="E606" s="323"/>
      <c r="F606" s="312"/>
      <c r="G606" s="312"/>
      <c r="H606" s="324"/>
      <c r="I606" s="324"/>
      <c r="J606" s="313"/>
      <c r="K606" s="312"/>
      <c r="L606" s="313"/>
      <c r="M606" s="313"/>
      <c r="N606" s="313"/>
      <c r="O606" s="313"/>
      <c r="P606" s="313"/>
      <c r="Q606" s="313"/>
      <c r="R606" s="313"/>
      <c r="S606" s="313"/>
      <c r="T606" s="313"/>
      <c r="U606" s="313"/>
      <c r="V606" s="313"/>
      <c r="W606" s="313"/>
      <c r="X606" s="313"/>
      <c r="Y606" s="313"/>
      <c r="Z606" s="313"/>
    </row>
    <row r="607" spans="1:26" x14ac:dyDescent="0.25">
      <c r="A607" s="313"/>
      <c r="B607" s="322"/>
      <c r="C607" s="322"/>
      <c r="D607" s="313"/>
      <c r="E607" s="323"/>
      <c r="F607" s="312"/>
      <c r="G607" s="312"/>
      <c r="H607" s="324"/>
      <c r="I607" s="324"/>
      <c r="J607" s="313"/>
      <c r="K607" s="312"/>
      <c r="L607" s="313"/>
      <c r="M607" s="313"/>
      <c r="N607" s="313"/>
      <c r="O607" s="313"/>
      <c r="P607" s="313"/>
      <c r="Q607" s="313"/>
      <c r="R607" s="313"/>
      <c r="S607" s="313"/>
      <c r="T607" s="313"/>
      <c r="U607" s="313"/>
      <c r="V607" s="313"/>
      <c r="W607" s="313"/>
      <c r="X607" s="313"/>
      <c r="Y607" s="313"/>
      <c r="Z607" s="313"/>
    </row>
    <row r="608" spans="1:26" x14ac:dyDescent="0.25">
      <c r="A608" s="313"/>
      <c r="B608" s="322"/>
      <c r="C608" s="322"/>
      <c r="D608" s="313"/>
      <c r="E608" s="323"/>
      <c r="F608" s="312"/>
      <c r="G608" s="312"/>
      <c r="H608" s="324"/>
      <c r="I608" s="324"/>
      <c r="J608" s="313"/>
      <c r="K608" s="312"/>
      <c r="L608" s="313"/>
      <c r="M608" s="313"/>
      <c r="N608" s="313"/>
      <c r="O608" s="313"/>
      <c r="P608" s="313"/>
      <c r="Q608" s="313"/>
      <c r="R608" s="313"/>
      <c r="S608" s="313"/>
      <c r="T608" s="313"/>
      <c r="U608" s="313"/>
      <c r="V608" s="313"/>
      <c r="W608" s="313"/>
      <c r="X608" s="313"/>
      <c r="Y608" s="313"/>
      <c r="Z608" s="313"/>
    </row>
    <row r="609" spans="1:26" x14ac:dyDescent="0.25">
      <c r="A609" s="313"/>
      <c r="B609" s="322"/>
      <c r="C609" s="322"/>
      <c r="D609" s="313"/>
      <c r="E609" s="323"/>
      <c r="F609" s="312"/>
      <c r="G609" s="312"/>
      <c r="H609" s="324"/>
      <c r="I609" s="324"/>
      <c r="J609" s="313"/>
      <c r="K609" s="312"/>
      <c r="L609" s="313"/>
      <c r="M609" s="313"/>
      <c r="N609" s="313"/>
      <c r="O609" s="313"/>
      <c r="P609" s="313"/>
      <c r="Q609" s="313"/>
      <c r="R609" s="313"/>
      <c r="S609" s="313"/>
      <c r="T609" s="313"/>
      <c r="U609" s="313"/>
      <c r="V609" s="313"/>
      <c r="W609" s="313"/>
      <c r="X609" s="313"/>
      <c r="Y609" s="313"/>
      <c r="Z609" s="313"/>
    </row>
    <row r="610" spans="1:26" x14ac:dyDescent="0.25">
      <c r="A610" s="313"/>
      <c r="B610" s="322"/>
      <c r="C610" s="322"/>
      <c r="D610" s="313"/>
      <c r="E610" s="323"/>
      <c r="F610" s="312"/>
      <c r="G610" s="312"/>
      <c r="H610" s="324"/>
      <c r="I610" s="324"/>
      <c r="J610" s="313"/>
      <c r="K610" s="312"/>
      <c r="L610" s="313"/>
      <c r="M610" s="313"/>
      <c r="N610" s="313"/>
      <c r="O610" s="313"/>
      <c r="P610" s="313"/>
      <c r="Q610" s="313"/>
      <c r="R610" s="313"/>
      <c r="S610" s="313"/>
      <c r="T610" s="313"/>
      <c r="U610" s="313"/>
      <c r="V610" s="313"/>
      <c r="W610" s="313"/>
      <c r="X610" s="313"/>
      <c r="Y610" s="313"/>
      <c r="Z610" s="313"/>
    </row>
    <row r="611" spans="1:26" x14ac:dyDescent="0.25">
      <c r="A611" s="313"/>
      <c r="B611" s="322"/>
      <c r="C611" s="322"/>
      <c r="D611" s="313"/>
      <c r="E611" s="323"/>
      <c r="F611" s="312"/>
      <c r="G611" s="312"/>
      <c r="H611" s="324"/>
      <c r="I611" s="324"/>
      <c r="J611" s="313"/>
      <c r="K611" s="312"/>
      <c r="L611" s="313"/>
      <c r="M611" s="313"/>
      <c r="N611" s="313"/>
      <c r="O611" s="313"/>
      <c r="P611" s="313"/>
      <c r="Q611" s="313"/>
      <c r="R611" s="313"/>
      <c r="S611" s="313"/>
      <c r="T611" s="313"/>
      <c r="U611" s="313"/>
      <c r="V611" s="313"/>
      <c r="W611" s="313"/>
      <c r="X611" s="313"/>
      <c r="Y611" s="313"/>
      <c r="Z611" s="313"/>
    </row>
    <row r="612" spans="1:26" x14ac:dyDescent="0.25">
      <c r="A612" s="313"/>
      <c r="B612" s="322"/>
      <c r="C612" s="322"/>
      <c r="D612" s="313"/>
      <c r="E612" s="323"/>
      <c r="F612" s="312"/>
      <c r="G612" s="312"/>
      <c r="H612" s="324"/>
      <c r="I612" s="324"/>
      <c r="J612" s="313"/>
      <c r="K612" s="312"/>
      <c r="L612" s="313"/>
      <c r="M612" s="313"/>
      <c r="N612" s="313"/>
      <c r="O612" s="313"/>
      <c r="P612" s="313"/>
      <c r="Q612" s="313"/>
      <c r="R612" s="313"/>
      <c r="S612" s="313"/>
      <c r="T612" s="313"/>
      <c r="U612" s="313"/>
      <c r="V612" s="313"/>
      <c r="W612" s="313"/>
      <c r="X612" s="313"/>
      <c r="Y612" s="313"/>
      <c r="Z612" s="313"/>
    </row>
    <row r="613" spans="1:26" x14ac:dyDescent="0.25">
      <c r="A613" s="313"/>
      <c r="B613" s="322"/>
      <c r="C613" s="322"/>
      <c r="D613" s="313"/>
      <c r="E613" s="323"/>
      <c r="F613" s="312"/>
      <c r="G613" s="312"/>
      <c r="H613" s="324"/>
      <c r="I613" s="324"/>
      <c r="J613" s="313"/>
      <c r="K613" s="312"/>
      <c r="L613" s="313"/>
      <c r="M613" s="313"/>
      <c r="N613" s="313"/>
      <c r="O613" s="313"/>
      <c r="P613" s="313"/>
      <c r="Q613" s="313"/>
      <c r="R613" s="313"/>
      <c r="S613" s="313"/>
      <c r="T613" s="313"/>
      <c r="U613" s="313"/>
      <c r="V613" s="313"/>
      <c r="W613" s="313"/>
      <c r="X613" s="313"/>
      <c r="Y613" s="313"/>
      <c r="Z613" s="313"/>
    </row>
    <row r="614" spans="1:26" x14ac:dyDescent="0.25">
      <c r="A614" s="313"/>
      <c r="B614" s="322"/>
      <c r="C614" s="322"/>
      <c r="D614" s="313"/>
      <c r="E614" s="323"/>
      <c r="F614" s="312"/>
      <c r="G614" s="312"/>
      <c r="H614" s="324"/>
      <c r="I614" s="324"/>
      <c r="J614" s="313"/>
      <c r="K614" s="312"/>
      <c r="L614" s="313"/>
      <c r="M614" s="313"/>
      <c r="N614" s="313"/>
      <c r="O614" s="313"/>
      <c r="P614" s="313"/>
      <c r="Q614" s="313"/>
      <c r="R614" s="313"/>
      <c r="S614" s="313"/>
      <c r="T614" s="313"/>
      <c r="U614" s="313"/>
      <c r="V614" s="313"/>
      <c r="W614" s="313"/>
      <c r="X614" s="313"/>
      <c r="Y614" s="313"/>
      <c r="Z614" s="313"/>
    </row>
    <row r="615" spans="1:26" x14ac:dyDescent="0.25">
      <c r="A615" s="313"/>
      <c r="B615" s="322"/>
      <c r="C615" s="322"/>
      <c r="D615" s="313"/>
      <c r="E615" s="323"/>
      <c r="F615" s="312"/>
      <c r="G615" s="312"/>
      <c r="H615" s="324"/>
      <c r="I615" s="324"/>
      <c r="J615" s="313"/>
      <c r="K615" s="312"/>
      <c r="L615" s="313"/>
      <c r="M615" s="313"/>
      <c r="N615" s="313"/>
      <c r="O615" s="313"/>
      <c r="P615" s="313"/>
      <c r="Q615" s="313"/>
      <c r="R615" s="313"/>
      <c r="S615" s="313"/>
      <c r="T615" s="313"/>
      <c r="U615" s="313"/>
      <c r="V615" s="313"/>
      <c r="W615" s="313"/>
      <c r="X615" s="313"/>
      <c r="Y615" s="313"/>
      <c r="Z615" s="313"/>
    </row>
    <row r="616" spans="1:26" x14ac:dyDescent="0.25">
      <c r="A616" s="313"/>
      <c r="B616" s="322"/>
      <c r="C616" s="322"/>
      <c r="D616" s="313"/>
      <c r="E616" s="323"/>
      <c r="F616" s="312"/>
      <c r="G616" s="312"/>
      <c r="H616" s="324"/>
      <c r="I616" s="324"/>
      <c r="J616" s="313"/>
      <c r="K616" s="312"/>
      <c r="L616" s="313"/>
      <c r="M616" s="313"/>
      <c r="N616" s="313"/>
      <c r="O616" s="313"/>
      <c r="P616" s="313"/>
      <c r="Q616" s="313"/>
      <c r="R616" s="313"/>
      <c r="S616" s="313"/>
      <c r="T616" s="313"/>
      <c r="U616" s="313"/>
      <c r="V616" s="313"/>
      <c r="W616" s="313"/>
      <c r="X616" s="313"/>
      <c r="Y616" s="313"/>
      <c r="Z616" s="313"/>
    </row>
    <row r="617" spans="1:26" x14ac:dyDescent="0.25">
      <c r="A617" s="313"/>
      <c r="B617" s="322"/>
      <c r="C617" s="322"/>
      <c r="D617" s="313"/>
      <c r="E617" s="323"/>
      <c r="F617" s="312"/>
      <c r="G617" s="312"/>
      <c r="H617" s="324"/>
      <c r="I617" s="324"/>
      <c r="J617" s="313"/>
      <c r="K617" s="312"/>
      <c r="L617" s="313"/>
      <c r="M617" s="313"/>
      <c r="N617" s="313"/>
      <c r="O617" s="313"/>
      <c r="P617" s="313"/>
      <c r="Q617" s="313"/>
      <c r="R617" s="313"/>
      <c r="S617" s="313"/>
      <c r="T617" s="313"/>
      <c r="U617" s="313"/>
      <c r="V617" s="313"/>
      <c r="W617" s="313"/>
      <c r="X617" s="313"/>
      <c r="Y617" s="313"/>
      <c r="Z617" s="313"/>
    </row>
    <row r="618" spans="1:26" x14ac:dyDescent="0.25">
      <c r="A618" s="313"/>
      <c r="B618" s="322"/>
      <c r="C618" s="322"/>
      <c r="D618" s="313"/>
      <c r="E618" s="323"/>
      <c r="F618" s="312"/>
      <c r="G618" s="312"/>
      <c r="H618" s="324"/>
      <c r="I618" s="324"/>
      <c r="J618" s="313"/>
      <c r="K618" s="312"/>
      <c r="L618" s="313"/>
      <c r="M618" s="313"/>
      <c r="N618" s="313"/>
      <c r="O618" s="313"/>
      <c r="P618" s="313"/>
      <c r="Q618" s="313"/>
      <c r="R618" s="313"/>
      <c r="S618" s="313"/>
      <c r="T618" s="313"/>
      <c r="U618" s="313"/>
      <c r="V618" s="313"/>
      <c r="W618" s="313"/>
      <c r="X618" s="313"/>
      <c r="Y618" s="313"/>
      <c r="Z618" s="313"/>
    </row>
    <row r="619" spans="1:26" x14ac:dyDescent="0.25">
      <c r="A619" s="313"/>
      <c r="B619" s="322"/>
      <c r="C619" s="322"/>
      <c r="D619" s="313"/>
      <c r="E619" s="323"/>
      <c r="F619" s="312"/>
      <c r="G619" s="312"/>
      <c r="H619" s="324"/>
      <c r="I619" s="324"/>
      <c r="J619" s="313"/>
      <c r="K619" s="312"/>
      <c r="L619" s="313"/>
      <c r="M619" s="313"/>
      <c r="N619" s="313"/>
      <c r="O619" s="313"/>
      <c r="P619" s="313"/>
      <c r="Q619" s="313"/>
      <c r="R619" s="313"/>
      <c r="S619" s="313"/>
      <c r="T619" s="313"/>
      <c r="U619" s="313"/>
      <c r="V619" s="313"/>
      <c r="W619" s="313"/>
      <c r="X619" s="313"/>
      <c r="Y619" s="313"/>
      <c r="Z619" s="313"/>
    </row>
    <row r="620" spans="1:26" x14ac:dyDescent="0.25">
      <c r="A620" s="313"/>
      <c r="B620" s="322"/>
      <c r="C620" s="322"/>
      <c r="D620" s="313"/>
      <c r="E620" s="323"/>
      <c r="F620" s="312"/>
      <c r="G620" s="312"/>
      <c r="H620" s="324"/>
      <c r="I620" s="324"/>
      <c r="J620" s="313"/>
      <c r="K620" s="312"/>
      <c r="L620" s="313"/>
      <c r="M620" s="313"/>
      <c r="N620" s="313"/>
      <c r="O620" s="313"/>
      <c r="P620" s="313"/>
      <c r="Q620" s="313"/>
      <c r="R620" s="313"/>
      <c r="S620" s="313"/>
      <c r="T620" s="313"/>
      <c r="U620" s="313"/>
      <c r="V620" s="313"/>
      <c r="W620" s="313"/>
      <c r="X620" s="313"/>
      <c r="Y620" s="313"/>
      <c r="Z620" s="313"/>
    </row>
    <row r="621" spans="1:26" x14ac:dyDescent="0.25">
      <c r="A621" s="313"/>
      <c r="B621" s="322"/>
      <c r="C621" s="322"/>
      <c r="D621" s="313"/>
      <c r="E621" s="323"/>
      <c r="F621" s="312"/>
      <c r="G621" s="312"/>
      <c r="H621" s="324"/>
      <c r="I621" s="324"/>
      <c r="J621" s="313"/>
      <c r="K621" s="312"/>
      <c r="L621" s="313"/>
      <c r="M621" s="313"/>
      <c r="N621" s="313"/>
      <c r="O621" s="313"/>
      <c r="P621" s="313"/>
      <c r="Q621" s="313"/>
      <c r="R621" s="313"/>
      <c r="S621" s="313"/>
      <c r="T621" s="313"/>
      <c r="U621" s="313"/>
      <c r="V621" s="313"/>
      <c r="W621" s="313"/>
      <c r="X621" s="313"/>
      <c r="Y621" s="313"/>
      <c r="Z621" s="313"/>
    </row>
    <row r="622" spans="1:26" x14ac:dyDescent="0.25">
      <c r="A622" s="313"/>
      <c r="B622" s="322"/>
      <c r="C622" s="322"/>
      <c r="D622" s="313"/>
      <c r="E622" s="323"/>
      <c r="F622" s="312"/>
      <c r="G622" s="312"/>
      <c r="H622" s="324"/>
      <c r="I622" s="324"/>
      <c r="J622" s="313"/>
      <c r="K622" s="312"/>
      <c r="L622" s="313"/>
      <c r="M622" s="313"/>
      <c r="N622" s="313"/>
      <c r="O622" s="313"/>
      <c r="P622" s="313"/>
      <c r="Q622" s="313"/>
      <c r="R622" s="313"/>
      <c r="S622" s="313"/>
      <c r="T622" s="313"/>
      <c r="U622" s="313"/>
      <c r="V622" s="313"/>
      <c r="W622" s="313"/>
      <c r="X622" s="313"/>
      <c r="Y622" s="313"/>
      <c r="Z622" s="313"/>
    </row>
    <row r="623" spans="1:26" x14ac:dyDescent="0.25">
      <c r="A623" s="313"/>
      <c r="B623" s="322"/>
      <c r="C623" s="322"/>
      <c r="D623" s="313"/>
      <c r="E623" s="323"/>
      <c r="F623" s="312"/>
      <c r="G623" s="312"/>
      <c r="H623" s="324"/>
      <c r="I623" s="324"/>
      <c r="J623" s="313"/>
      <c r="K623" s="312"/>
      <c r="L623" s="313"/>
      <c r="M623" s="313"/>
      <c r="N623" s="313"/>
      <c r="O623" s="313"/>
      <c r="P623" s="313"/>
      <c r="Q623" s="313"/>
      <c r="R623" s="313"/>
      <c r="S623" s="313"/>
      <c r="T623" s="313"/>
      <c r="U623" s="313"/>
      <c r="V623" s="313"/>
      <c r="W623" s="313"/>
      <c r="X623" s="313"/>
      <c r="Y623" s="313"/>
      <c r="Z623" s="313"/>
    </row>
    <row r="624" spans="1:26" x14ac:dyDescent="0.25">
      <c r="A624" s="313"/>
      <c r="B624" s="322"/>
      <c r="C624" s="322"/>
      <c r="D624" s="313"/>
      <c r="E624" s="323"/>
      <c r="F624" s="312"/>
      <c r="G624" s="312"/>
      <c r="H624" s="324"/>
      <c r="I624" s="324"/>
      <c r="J624" s="313"/>
      <c r="K624" s="312"/>
      <c r="L624" s="313"/>
      <c r="M624" s="313"/>
      <c r="N624" s="313"/>
      <c r="O624" s="313"/>
      <c r="P624" s="313"/>
      <c r="Q624" s="313"/>
      <c r="R624" s="313"/>
      <c r="S624" s="313"/>
      <c r="T624" s="313"/>
      <c r="U624" s="313"/>
      <c r="V624" s="313"/>
      <c r="W624" s="313"/>
      <c r="X624" s="313"/>
      <c r="Y624" s="313"/>
      <c r="Z624" s="313"/>
    </row>
    <row r="625" spans="1:26" x14ac:dyDescent="0.25">
      <c r="A625" s="313"/>
      <c r="B625" s="322"/>
      <c r="C625" s="322"/>
      <c r="D625" s="313"/>
      <c r="E625" s="323"/>
      <c r="F625" s="312"/>
      <c r="G625" s="312"/>
      <c r="H625" s="324"/>
      <c r="I625" s="324"/>
      <c r="J625" s="313"/>
      <c r="K625" s="312"/>
      <c r="L625" s="313"/>
      <c r="M625" s="313"/>
      <c r="N625" s="313"/>
      <c r="O625" s="313"/>
      <c r="P625" s="313"/>
      <c r="Q625" s="313"/>
      <c r="R625" s="313"/>
      <c r="S625" s="313"/>
      <c r="T625" s="313"/>
      <c r="U625" s="313"/>
      <c r="V625" s="313"/>
      <c r="W625" s="313"/>
      <c r="X625" s="313"/>
      <c r="Y625" s="313"/>
      <c r="Z625" s="313"/>
    </row>
    <row r="626" spans="1:26" x14ac:dyDescent="0.25">
      <c r="A626" s="313"/>
      <c r="B626" s="322"/>
      <c r="C626" s="322"/>
      <c r="D626" s="313"/>
      <c r="E626" s="323"/>
      <c r="F626" s="312"/>
      <c r="G626" s="312"/>
      <c r="H626" s="324"/>
      <c r="I626" s="324"/>
      <c r="J626" s="313"/>
      <c r="K626" s="312"/>
      <c r="L626" s="313"/>
      <c r="M626" s="313"/>
      <c r="N626" s="313"/>
      <c r="O626" s="313"/>
      <c r="P626" s="313"/>
      <c r="Q626" s="313"/>
      <c r="R626" s="313"/>
      <c r="S626" s="313"/>
      <c r="T626" s="313"/>
      <c r="U626" s="313"/>
      <c r="V626" s="313"/>
      <c r="W626" s="313"/>
      <c r="X626" s="313"/>
      <c r="Y626" s="313"/>
      <c r="Z626" s="313"/>
    </row>
    <row r="627" spans="1:26" x14ac:dyDescent="0.25">
      <c r="A627" s="313"/>
      <c r="B627" s="322"/>
      <c r="C627" s="322"/>
      <c r="D627" s="313"/>
      <c r="E627" s="323"/>
      <c r="F627" s="312"/>
      <c r="G627" s="312"/>
      <c r="H627" s="324"/>
      <c r="I627" s="324"/>
      <c r="J627" s="313"/>
      <c r="K627" s="312"/>
      <c r="L627" s="313"/>
      <c r="M627" s="313"/>
      <c r="N627" s="313"/>
      <c r="O627" s="313"/>
      <c r="P627" s="313"/>
      <c r="Q627" s="313"/>
      <c r="R627" s="313"/>
      <c r="S627" s="313"/>
      <c r="T627" s="313"/>
      <c r="U627" s="313"/>
      <c r="V627" s="313"/>
      <c r="W627" s="313"/>
      <c r="X627" s="313"/>
      <c r="Y627" s="313"/>
      <c r="Z627" s="313"/>
    </row>
    <row r="628" spans="1:26" x14ac:dyDescent="0.25">
      <c r="A628" s="313"/>
      <c r="B628" s="322"/>
      <c r="C628" s="322"/>
      <c r="D628" s="313"/>
      <c r="E628" s="323"/>
      <c r="F628" s="312"/>
      <c r="G628" s="312"/>
      <c r="H628" s="324"/>
      <c r="I628" s="324"/>
      <c r="J628" s="313"/>
      <c r="K628" s="312"/>
      <c r="L628" s="313"/>
      <c r="M628" s="313"/>
      <c r="N628" s="313"/>
      <c r="O628" s="313"/>
      <c r="P628" s="313"/>
      <c r="Q628" s="313"/>
      <c r="R628" s="313"/>
      <c r="S628" s="313"/>
      <c r="T628" s="313"/>
      <c r="U628" s="313"/>
      <c r="V628" s="313"/>
      <c r="W628" s="313"/>
      <c r="X628" s="313"/>
      <c r="Y628" s="313"/>
      <c r="Z628" s="313"/>
    </row>
    <row r="629" spans="1:26" x14ac:dyDescent="0.25">
      <c r="A629" s="313"/>
      <c r="B629" s="322"/>
      <c r="C629" s="322"/>
      <c r="D629" s="313"/>
      <c r="E629" s="323"/>
      <c r="F629" s="312"/>
      <c r="G629" s="312"/>
      <c r="H629" s="324"/>
      <c r="I629" s="324"/>
      <c r="J629" s="313"/>
      <c r="K629" s="312"/>
      <c r="L629" s="313"/>
      <c r="M629" s="313"/>
      <c r="N629" s="313"/>
      <c r="O629" s="313"/>
      <c r="P629" s="313"/>
      <c r="Q629" s="313"/>
      <c r="R629" s="313"/>
      <c r="S629" s="313"/>
      <c r="T629" s="313"/>
      <c r="U629" s="313"/>
      <c r="V629" s="313"/>
      <c r="W629" s="313"/>
      <c r="X629" s="313"/>
      <c r="Y629" s="313"/>
      <c r="Z629" s="313"/>
    </row>
    <row r="630" spans="1:26" x14ac:dyDescent="0.25">
      <c r="A630" s="313"/>
      <c r="B630" s="322"/>
      <c r="C630" s="322"/>
      <c r="D630" s="313"/>
      <c r="E630" s="323"/>
      <c r="F630" s="312"/>
      <c r="G630" s="312"/>
      <c r="H630" s="324"/>
      <c r="I630" s="324"/>
      <c r="J630" s="313"/>
      <c r="K630" s="312"/>
      <c r="L630" s="313"/>
      <c r="M630" s="313"/>
      <c r="N630" s="313"/>
      <c r="O630" s="313"/>
      <c r="P630" s="313"/>
      <c r="Q630" s="313"/>
      <c r="R630" s="313"/>
      <c r="S630" s="313"/>
      <c r="T630" s="313"/>
      <c r="U630" s="313"/>
      <c r="V630" s="313"/>
      <c r="W630" s="313"/>
      <c r="X630" s="313"/>
      <c r="Y630" s="313"/>
      <c r="Z630" s="313"/>
    </row>
    <row r="631" spans="1:26" x14ac:dyDescent="0.25">
      <c r="A631" s="313"/>
      <c r="B631" s="322"/>
      <c r="C631" s="322"/>
      <c r="D631" s="313"/>
      <c r="E631" s="323"/>
      <c r="F631" s="312"/>
      <c r="G631" s="312"/>
      <c r="H631" s="324"/>
      <c r="I631" s="324"/>
      <c r="J631" s="313"/>
      <c r="K631" s="312"/>
      <c r="L631" s="313"/>
      <c r="M631" s="313"/>
      <c r="N631" s="313"/>
      <c r="O631" s="313"/>
      <c r="P631" s="313"/>
      <c r="Q631" s="313"/>
      <c r="R631" s="313"/>
      <c r="S631" s="313"/>
      <c r="T631" s="313"/>
      <c r="U631" s="313"/>
      <c r="V631" s="313"/>
      <c r="W631" s="313"/>
      <c r="X631" s="313"/>
      <c r="Y631" s="313"/>
      <c r="Z631" s="313"/>
    </row>
    <row r="632" spans="1:26" x14ac:dyDescent="0.25">
      <c r="A632" s="313"/>
      <c r="B632" s="322"/>
      <c r="C632" s="322"/>
      <c r="D632" s="313"/>
      <c r="E632" s="323"/>
      <c r="F632" s="312"/>
      <c r="G632" s="312"/>
      <c r="H632" s="324"/>
      <c r="I632" s="324"/>
      <c r="J632" s="313"/>
      <c r="K632" s="312"/>
      <c r="L632" s="313"/>
      <c r="M632" s="313"/>
      <c r="N632" s="313"/>
      <c r="O632" s="313"/>
      <c r="P632" s="313"/>
      <c r="Q632" s="313"/>
      <c r="R632" s="313"/>
      <c r="S632" s="313"/>
      <c r="T632" s="313"/>
      <c r="U632" s="313"/>
      <c r="V632" s="313"/>
      <c r="W632" s="313"/>
      <c r="X632" s="313"/>
      <c r="Y632" s="313"/>
      <c r="Z632" s="313"/>
    </row>
    <row r="633" spans="1:26" x14ac:dyDescent="0.25">
      <c r="A633" s="313"/>
      <c r="B633" s="322"/>
      <c r="C633" s="322"/>
      <c r="D633" s="313"/>
      <c r="E633" s="323"/>
      <c r="F633" s="312"/>
      <c r="G633" s="312"/>
      <c r="H633" s="324"/>
      <c r="I633" s="324"/>
      <c r="J633" s="313"/>
      <c r="K633" s="312"/>
      <c r="L633" s="313"/>
      <c r="M633" s="313"/>
      <c r="N633" s="313"/>
      <c r="O633" s="313"/>
      <c r="P633" s="313"/>
      <c r="Q633" s="313"/>
      <c r="R633" s="313"/>
      <c r="S633" s="313"/>
      <c r="T633" s="313"/>
      <c r="U633" s="313"/>
      <c r="V633" s="313"/>
      <c r="W633" s="313"/>
      <c r="X633" s="313"/>
      <c r="Y633" s="313"/>
      <c r="Z633" s="313"/>
    </row>
    <row r="634" spans="1:26" x14ac:dyDescent="0.25">
      <c r="A634" s="313"/>
      <c r="B634" s="322"/>
      <c r="C634" s="322"/>
      <c r="D634" s="313"/>
      <c r="E634" s="323"/>
      <c r="F634" s="312"/>
      <c r="G634" s="312"/>
      <c r="H634" s="324"/>
      <c r="I634" s="324"/>
      <c r="J634" s="313"/>
      <c r="K634" s="312"/>
      <c r="L634" s="313"/>
      <c r="M634" s="313"/>
      <c r="N634" s="313"/>
      <c r="O634" s="313"/>
      <c r="P634" s="313"/>
      <c r="Q634" s="313"/>
      <c r="R634" s="313"/>
      <c r="S634" s="313"/>
      <c r="T634" s="313"/>
      <c r="U634" s="313"/>
      <c r="V634" s="313"/>
      <c r="W634" s="313"/>
      <c r="X634" s="313"/>
      <c r="Y634" s="313"/>
      <c r="Z634" s="313"/>
    </row>
    <row r="635" spans="1:26" x14ac:dyDescent="0.25">
      <c r="A635" s="313"/>
      <c r="B635" s="322"/>
      <c r="C635" s="322"/>
      <c r="D635" s="313"/>
      <c r="E635" s="323"/>
      <c r="F635" s="312"/>
      <c r="G635" s="312"/>
      <c r="H635" s="324"/>
      <c r="I635" s="324"/>
      <c r="J635" s="313"/>
      <c r="K635" s="312"/>
      <c r="L635" s="313"/>
      <c r="M635" s="313"/>
      <c r="N635" s="313"/>
      <c r="O635" s="313"/>
      <c r="P635" s="313"/>
      <c r="Q635" s="313"/>
      <c r="R635" s="313"/>
      <c r="S635" s="313"/>
      <c r="T635" s="313"/>
      <c r="U635" s="313"/>
      <c r="V635" s="313"/>
      <c r="W635" s="313"/>
      <c r="X635" s="313"/>
      <c r="Y635" s="313"/>
      <c r="Z635" s="313"/>
    </row>
    <row r="636" spans="1:26" x14ac:dyDescent="0.25">
      <c r="A636" s="313"/>
      <c r="B636" s="322"/>
      <c r="C636" s="322"/>
      <c r="D636" s="313"/>
      <c r="E636" s="323"/>
      <c r="F636" s="312"/>
      <c r="G636" s="312"/>
      <c r="H636" s="324"/>
      <c r="I636" s="324"/>
      <c r="J636" s="313"/>
      <c r="K636" s="312"/>
      <c r="L636" s="313"/>
      <c r="M636" s="313"/>
      <c r="N636" s="313"/>
      <c r="O636" s="313"/>
      <c r="P636" s="313"/>
      <c r="Q636" s="313"/>
      <c r="R636" s="313"/>
      <c r="S636" s="313"/>
      <c r="T636" s="313"/>
      <c r="U636" s="313"/>
      <c r="V636" s="313"/>
      <c r="W636" s="313"/>
      <c r="X636" s="313"/>
      <c r="Y636" s="313"/>
      <c r="Z636" s="313"/>
    </row>
    <row r="637" spans="1:26" x14ac:dyDescent="0.25">
      <c r="A637" s="313"/>
      <c r="B637" s="322"/>
      <c r="C637" s="322"/>
      <c r="D637" s="313"/>
      <c r="E637" s="323"/>
      <c r="F637" s="312"/>
      <c r="G637" s="312"/>
      <c r="H637" s="324"/>
      <c r="I637" s="324"/>
      <c r="J637" s="313"/>
      <c r="K637" s="312"/>
      <c r="L637" s="313"/>
      <c r="M637" s="313"/>
      <c r="N637" s="313"/>
      <c r="O637" s="313"/>
      <c r="P637" s="313"/>
      <c r="Q637" s="313"/>
      <c r="R637" s="313"/>
      <c r="S637" s="313"/>
      <c r="T637" s="313"/>
      <c r="U637" s="313"/>
      <c r="V637" s="313"/>
      <c r="W637" s="313"/>
      <c r="X637" s="313"/>
      <c r="Y637" s="313"/>
      <c r="Z637" s="313"/>
    </row>
    <row r="638" spans="1:26" x14ac:dyDescent="0.25">
      <c r="A638" s="313"/>
      <c r="B638" s="322"/>
      <c r="C638" s="322"/>
      <c r="D638" s="313"/>
      <c r="E638" s="323"/>
      <c r="F638" s="312"/>
      <c r="G638" s="312"/>
      <c r="H638" s="324"/>
      <c r="I638" s="324"/>
      <c r="J638" s="313"/>
      <c r="K638" s="312"/>
      <c r="L638" s="313"/>
      <c r="M638" s="313"/>
      <c r="N638" s="313"/>
      <c r="O638" s="313"/>
      <c r="P638" s="313"/>
      <c r="Q638" s="313"/>
      <c r="R638" s="313"/>
      <c r="S638" s="313"/>
      <c r="T638" s="313"/>
      <c r="U638" s="313"/>
      <c r="V638" s="313"/>
      <c r="W638" s="313"/>
      <c r="X638" s="313"/>
      <c r="Y638" s="313"/>
      <c r="Z638" s="313"/>
    </row>
    <row r="639" spans="1:26" x14ac:dyDescent="0.25">
      <c r="A639" s="313"/>
      <c r="B639" s="322"/>
      <c r="C639" s="322"/>
      <c r="D639" s="313"/>
      <c r="E639" s="323"/>
      <c r="F639" s="312"/>
      <c r="G639" s="312"/>
      <c r="H639" s="324"/>
      <c r="I639" s="324"/>
      <c r="J639" s="313"/>
      <c r="K639" s="312"/>
      <c r="L639" s="313"/>
      <c r="M639" s="313"/>
      <c r="N639" s="313"/>
      <c r="O639" s="313"/>
      <c r="P639" s="313"/>
      <c r="Q639" s="313"/>
      <c r="R639" s="313"/>
      <c r="S639" s="313"/>
      <c r="T639" s="313"/>
      <c r="U639" s="313"/>
      <c r="V639" s="313"/>
      <c r="W639" s="313"/>
      <c r="X639" s="313"/>
      <c r="Y639" s="313"/>
      <c r="Z639" s="313"/>
    </row>
    <row r="640" spans="1:26" x14ac:dyDescent="0.25">
      <c r="A640" s="313"/>
      <c r="B640" s="322"/>
      <c r="C640" s="322"/>
      <c r="D640" s="313"/>
      <c r="E640" s="323"/>
      <c r="F640" s="312"/>
      <c r="G640" s="312"/>
      <c r="H640" s="324"/>
      <c r="I640" s="324"/>
      <c r="J640" s="313"/>
      <c r="K640" s="312"/>
      <c r="L640" s="313"/>
      <c r="M640" s="313"/>
      <c r="N640" s="313"/>
      <c r="O640" s="313"/>
      <c r="P640" s="313"/>
      <c r="Q640" s="313"/>
      <c r="R640" s="313"/>
      <c r="S640" s="313"/>
      <c r="T640" s="313"/>
      <c r="U640" s="313"/>
      <c r="V640" s="313"/>
      <c r="W640" s="313"/>
      <c r="X640" s="313"/>
      <c r="Y640" s="313"/>
      <c r="Z640" s="313"/>
    </row>
    <row r="641" spans="1:26" x14ac:dyDescent="0.25">
      <c r="A641" s="313"/>
      <c r="B641" s="322"/>
      <c r="C641" s="322"/>
      <c r="D641" s="313"/>
      <c r="E641" s="323"/>
      <c r="F641" s="312"/>
      <c r="G641" s="312"/>
      <c r="H641" s="324"/>
      <c r="I641" s="324"/>
      <c r="J641" s="313"/>
      <c r="K641" s="312"/>
      <c r="L641" s="313"/>
      <c r="M641" s="313"/>
      <c r="N641" s="313"/>
      <c r="O641" s="313"/>
      <c r="P641" s="313"/>
      <c r="Q641" s="313"/>
      <c r="R641" s="313"/>
      <c r="S641" s="313"/>
      <c r="T641" s="313"/>
      <c r="U641" s="313"/>
      <c r="V641" s="313"/>
      <c r="W641" s="313"/>
      <c r="X641" s="313"/>
      <c r="Y641" s="313"/>
      <c r="Z641" s="313"/>
    </row>
    <row r="642" spans="1:26" x14ac:dyDescent="0.25">
      <c r="A642" s="313"/>
      <c r="B642" s="322"/>
      <c r="C642" s="322"/>
      <c r="D642" s="313"/>
      <c r="E642" s="323"/>
      <c r="F642" s="312"/>
      <c r="G642" s="312"/>
      <c r="H642" s="324"/>
      <c r="I642" s="324"/>
      <c r="J642" s="313"/>
      <c r="K642" s="312"/>
      <c r="L642" s="313"/>
      <c r="M642" s="313"/>
      <c r="N642" s="313"/>
      <c r="O642" s="313"/>
      <c r="P642" s="313"/>
      <c r="Q642" s="313"/>
      <c r="R642" s="313"/>
      <c r="S642" s="313"/>
      <c r="T642" s="313"/>
      <c r="U642" s="313"/>
      <c r="V642" s="313"/>
      <c r="W642" s="313"/>
      <c r="X642" s="313"/>
      <c r="Y642" s="313"/>
      <c r="Z642" s="313"/>
    </row>
    <row r="643" spans="1:26" x14ac:dyDescent="0.25">
      <c r="A643" s="313"/>
      <c r="B643" s="322"/>
      <c r="C643" s="322"/>
      <c r="D643" s="313"/>
      <c r="E643" s="323"/>
      <c r="F643" s="312"/>
      <c r="G643" s="312"/>
      <c r="H643" s="324"/>
      <c r="I643" s="324"/>
      <c r="J643" s="313"/>
      <c r="K643" s="312"/>
      <c r="L643" s="313"/>
      <c r="M643" s="313"/>
      <c r="N643" s="313"/>
      <c r="O643" s="313"/>
      <c r="P643" s="313"/>
      <c r="Q643" s="313"/>
      <c r="R643" s="313"/>
      <c r="S643" s="313"/>
      <c r="T643" s="313"/>
      <c r="U643" s="313"/>
      <c r="V643" s="313"/>
      <c r="W643" s="313"/>
      <c r="X643" s="313"/>
      <c r="Y643" s="313"/>
      <c r="Z643" s="313"/>
    </row>
    <row r="644" spans="1:26" x14ac:dyDescent="0.25">
      <c r="A644" s="313"/>
      <c r="B644" s="322"/>
      <c r="C644" s="322"/>
      <c r="D644" s="313"/>
      <c r="E644" s="323"/>
      <c r="F644" s="312"/>
      <c r="G644" s="312"/>
      <c r="H644" s="324"/>
      <c r="I644" s="324"/>
      <c r="J644" s="313"/>
      <c r="K644" s="312"/>
      <c r="L644" s="313"/>
      <c r="M644" s="313"/>
      <c r="N644" s="313"/>
      <c r="O644" s="313"/>
      <c r="P644" s="313"/>
      <c r="Q644" s="313"/>
      <c r="R644" s="313"/>
      <c r="S644" s="313"/>
      <c r="T644" s="313"/>
      <c r="U644" s="313"/>
      <c r="V644" s="313"/>
      <c r="W644" s="313"/>
      <c r="X644" s="313"/>
      <c r="Y644" s="313"/>
      <c r="Z644" s="313"/>
    </row>
    <row r="645" spans="1:26" x14ac:dyDescent="0.25">
      <c r="A645" s="313"/>
      <c r="B645" s="322"/>
      <c r="C645" s="322"/>
      <c r="D645" s="313"/>
      <c r="E645" s="323"/>
      <c r="F645" s="312"/>
      <c r="G645" s="312"/>
      <c r="H645" s="324"/>
      <c r="I645" s="324"/>
      <c r="J645" s="313"/>
      <c r="K645" s="312"/>
      <c r="L645" s="313"/>
      <c r="M645" s="313"/>
      <c r="N645" s="313"/>
      <c r="O645" s="313"/>
      <c r="P645" s="313"/>
      <c r="Q645" s="313"/>
      <c r="R645" s="313"/>
      <c r="S645" s="313"/>
      <c r="T645" s="313"/>
      <c r="U645" s="313"/>
      <c r="V645" s="313"/>
      <c r="W645" s="313"/>
      <c r="X645" s="313"/>
      <c r="Y645" s="313"/>
      <c r="Z645" s="313"/>
    </row>
    <row r="646" spans="1:26" x14ac:dyDescent="0.25">
      <c r="A646" s="313"/>
      <c r="B646" s="322"/>
      <c r="C646" s="322"/>
      <c r="D646" s="313"/>
      <c r="E646" s="323"/>
      <c r="F646" s="312"/>
      <c r="G646" s="312"/>
      <c r="H646" s="324"/>
      <c r="I646" s="324"/>
      <c r="J646" s="313"/>
      <c r="K646" s="312"/>
      <c r="L646" s="313"/>
      <c r="M646" s="313"/>
      <c r="N646" s="313"/>
      <c r="O646" s="313"/>
      <c r="P646" s="313"/>
      <c r="Q646" s="313"/>
      <c r="R646" s="313"/>
      <c r="S646" s="313"/>
      <c r="T646" s="313"/>
      <c r="U646" s="313"/>
      <c r="V646" s="313"/>
      <c r="W646" s="313"/>
      <c r="X646" s="313"/>
      <c r="Y646" s="313"/>
      <c r="Z646" s="313"/>
    </row>
    <row r="647" spans="1:26" x14ac:dyDescent="0.25">
      <c r="A647" s="313"/>
      <c r="B647" s="322"/>
      <c r="C647" s="322"/>
      <c r="D647" s="313"/>
      <c r="E647" s="323"/>
      <c r="F647" s="312"/>
      <c r="G647" s="312"/>
      <c r="H647" s="324"/>
      <c r="I647" s="324"/>
      <c r="J647" s="313"/>
      <c r="K647" s="312"/>
      <c r="L647" s="313"/>
      <c r="M647" s="313"/>
      <c r="N647" s="313"/>
      <c r="O647" s="313"/>
      <c r="P647" s="313"/>
      <c r="Q647" s="313"/>
      <c r="R647" s="313"/>
      <c r="S647" s="313"/>
      <c r="T647" s="313"/>
      <c r="U647" s="313"/>
      <c r="V647" s="313"/>
      <c r="W647" s="313"/>
      <c r="X647" s="313"/>
      <c r="Y647" s="313"/>
      <c r="Z647" s="313"/>
    </row>
    <row r="648" spans="1:26" x14ac:dyDescent="0.25">
      <c r="A648" s="313"/>
      <c r="B648" s="322"/>
      <c r="C648" s="322"/>
      <c r="D648" s="313"/>
      <c r="E648" s="323"/>
      <c r="F648" s="312"/>
      <c r="G648" s="312"/>
      <c r="H648" s="324"/>
      <c r="I648" s="324"/>
      <c r="J648" s="313"/>
      <c r="K648" s="312"/>
      <c r="L648" s="313"/>
      <c r="M648" s="313"/>
      <c r="N648" s="313"/>
      <c r="O648" s="313"/>
      <c r="P648" s="313"/>
      <c r="Q648" s="313"/>
      <c r="R648" s="313"/>
      <c r="S648" s="313"/>
      <c r="T648" s="313"/>
      <c r="U648" s="313"/>
      <c r="V648" s="313"/>
      <c r="W648" s="313"/>
      <c r="X648" s="313"/>
      <c r="Y648" s="313"/>
      <c r="Z648" s="313"/>
    </row>
    <row r="649" spans="1:26" x14ac:dyDescent="0.25">
      <c r="A649" s="313"/>
      <c r="B649" s="322"/>
      <c r="C649" s="322"/>
      <c r="D649" s="313"/>
      <c r="E649" s="323"/>
      <c r="F649" s="312"/>
      <c r="G649" s="312"/>
      <c r="H649" s="324"/>
      <c r="I649" s="324"/>
      <c r="J649" s="313"/>
      <c r="K649" s="312"/>
      <c r="L649" s="313"/>
      <c r="M649" s="313"/>
      <c r="N649" s="313"/>
      <c r="O649" s="313"/>
      <c r="P649" s="313"/>
      <c r="Q649" s="313"/>
      <c r="R649" s="313"/>
      <c r="S649" s="313"/>
      <c r="T649" s="313"/>
      <c r="U649" s="313"/>
      <c r="V649" s="313"/>
      <c r="W649" s="313"/>
      <c r="X649" s="313"/>
      <c r="Y649" s="313"/>
      <c r="Z649" s="313"/>
    </row>
    <row r="650" spans="1:26" x14ac:dyDescent="0.25">
      <c r="A650" s="313"/>
      <c r="B650" s="322"/>
      <c r="C650" s="322"/>
      <c r="D650" s="313"/>
      <c r="E650" s="323"/>
      <c r="F650" s="312"/>
      <c r="G650" s="312"/>
      <c r="H650" s="324"/>
      <c r="I650" s="324"/>
      <c r="J650" s="313"/>
      <c r="K650" s="312"/>
      <c r="L650" s="313"/>
      <c r="M650" s="313"/>
      <c r="N650" s="313"/>
      <c r="O650" s="313"/>
      <c r="P650" s="313"/>
      <c r="Q650" s="313"/>
      <c r="R650" s="313"/>
      <c r="S650" s="313"/>
      <c r="T650" s="313"/>
      <c r="U650" s="313"/>
      <c r="V650" s="313"/>
      <c r="W650" s="313"/>
      <c r="X650" s="313"/>
      <c r="Y650" s="313"/>
      <c r="Z650" s="313"/>
    </row>
    <row r="651" spans="1:26" x14ac:dyDescent="0.25">
      <c r="A651" s="313"/>
      <c r="B651" s="322"/>
      <c r="C651" s="322"/>
      <c r="D651" s="313"/>
      <c r="E651" s="323"/>
      <c r="F651" s="312"/>
      <c r="G651" s="312"/>
      <c r="H651" s="324"/>
      <c r="I651" s="324"/>
      <c r="J651" s="313"/>
      <c r="K651" s="312"/>
      <c r="L651" s="313"/>
      <c r="M651" s="313"/>
      <c r="N651" s="313"/>
      <c r="O651" s="313"/>
      <c r="P651" s="313"/>
      <c r="Q651" s="313"/>
      <c r="R651" s="313"/>
      <c r="S651" s="313"/>
      <c r="T651" s="313"/>
      <c r="U651" s="313"/>
      <c r="V651" s="313"/>
      <c r="W651" s="313"/>
      <c r="X651" s="313"/>
      <c r="Y651" s="313"/>
      <c r="Z651" s="313"/>
    </row>
    <row r="652" spans="1:26" x14ac:dyDescent="0.25">
      <c r="A652" s="313"/>
      <c r="B652" s="322"/>
      <c r="C652" s="322"/>
      <c r="D652" s="313"/>
      <c r="E652" s="323"/>
      <c r="F652" s="312"/>
      <c r="G652" s="312"/>
      <c r="H652" s="324"/>
      <c r="I652" s="324"/>
      <c r="J652" s="313"/>
      <c r="K652" s="312"/>
      <c r="L652" s="313"/>
      <c r="M652" s="313"/>
      <c r="N652" s="313"/>
      <c r="O652" s="313"/>
      <c r="P652" s="313"/>
      <c r="Q652" s="313"/>
      <c r="R652" s="313"/>
      <c r="S652" s="313"/>
      <c r="T652" s="313"/>
      <c r="U652" s="313"/>
      <c r="V652" s="313"/>
      <c r="W652" s="313"/>
      <c r="X652" s="313"/>
      <c r="Y652" s="313"/>
      <c r="Z652" s="313"/>
    </row>
    <row r="653" spans="1:26" x14ac:dyDescent="0.25">
      <c r="A653" s="313"/>
      <c r="B653" s="322"/>
      <c r="C653" s="322"/>
      <c r="D653" s="313"/>
      <c r="E653" s="323"/>
      <c r="F653" s="312"/>
      <c r="G653" s="312"/>
      <c r="H653" s="324"/>
      <c r="I653" s="324"/>
      <c r="J653" s="313"/>
      <c r="K653" s="312"/>
      <c r="L653" s="313"/>
      <c r="M653" s="313"/>
      <c r="N653" s="313"/>
      <c r="O653" s="313"/>
      <c r="P653" s="313"/>
      <c r="Q653" s="313"/>
      <c r="R653" s="313"/>
      <c r="S653" s="313"/>
      <c r="T653" s="313"/>
      <c r="U653" s="313"/>
      <c r="V653" s="313"/>
      <c r="W653" s="313"/>
      <c r="X653" s="313"/>
      <c r="Y653" s="313"/>
      <c r="Z653" s="313"/>
    </row>
    <row r="654" spans="1:26" x14ac:dyDescent="0.25">
      <c r="A654" s="313"/>
      <c r="B654" s="322"/>
      <c r="C654" s="322"/>
      <c r="D654" s="313"/>
      <c r="E654" s="323"/>
      <c r="F654" s="312"/>
      <c r="G654" s="312"/>
      <c r="H654" s="324"/>
      <c r="I654" s="324"/>
      <c r="J654" s="313"/>
      <c r="K654" s="312"/>
      <c r="L654" s="313"/>
      <c r="M654" s="313"/>
      <c r="N654" s="313"/>
      <c r="O654" s="313"/>
      <c r="P654" s="313"/>
      <c r="Q654" s="313"/>
      <c r="R654" s="313"/>
      <c r="S654" s="313"/>
      <c r="T654" s="313"/>
      <c r="U654" s="313"/>
      <c r="V654" s="313"/>
      <c r="W654" s="313"/>
      <c r="X654" s="313"/>
      <c r="Y654" s="313"/>
      <c r="Z654" s="313"/>
    </row>
    <row r="655" spans="1:26" x14ac:dyDescent="0.25">
      <c r="A655" s="313"/>
      <c r="B655" s="322"/>
      <c r="C655" s="322"/>
      <c r="D655" s="313"/>
      <c r="E655" s="323"/>
      <c r="F655" s="312"/>
      <c r="G655" s="312"/>
      <c r="H655" s="324"/>
      <c r="I655" s="324"/>
      <c r="J655" s="313"/>
      <c r="K655" s="312"/>
      <c r="L655" s="313"/>
      <c r="M655" s="313"/>
      <c r="N655" s="313"/>
      <c r="O655" s="313"/>
      <c r="P655" s="313"/>
      <c r="Q655" s="313"/>
      <c r="R655" s="313"/>
      <c r="S655" s="313"/>
      <c r="T655" s="313"/>
      <c r="U655" s="313"/>
      <c r="V655" s="313"/>
      <c r="W655" s="313"/>
      <c r="X655" s="313"/>
      <c r="Y655" s="313"/>
      <c r="Z655" s="313"/>
    </row>
    <row r="656" spans="1:26" x14ac:dyDescent="0.25">
      <c r="A656" s="313"/>
      <c r="B656" s="322"/>
      <c r="C656" s="322"/>
      <c r="D656" s="313"/>
      <c r="E656" s="323"/>
      <c r="F656" s="312"/>
      <c r="G656" s="312"/>
      <c r="H656" s="324"/>
      <c r="I656" s="324"/>
      <c r="J656" s="313"/>
      <c r="K656" s="312"/>
      <c r="L656" s="313"/>
      <c r="M656" s="313"/>
      <c r="N656" s="313"/>
      <c r="O656" s="313"/>
      <c r="P656" s="313"/>
      <c r="Q656" s="313"/>
      <c r="R656" s="313"/>
      <c r="S656" s="313"/>
      <c r="T656" s="313"/>
      <c r="U656" s="313"/>
      <c r="V656" s="313"/>
      <c r="W656" s="313"/>
      <c r="X656" s="313"/>
      <c r="Y656" s="313"/>
      <c r="Z656" s="313"/>
    </row>
    <row r="657" spans="1:26" x14ac:dyDescent="0.25">
      <c r="A657" s="313"/>
      <c r="B657" s="322"/>
      <c r="C657" s="322"/>
      <c r="D657" s="313"/>
      <c r="E657" s="323"/>
      <c r="F657" s="312"/>
      <c r="G657" s="312"/>
      <c r="H657" s="324"/>
      <c r="I657" s="324"/>
      <c r="J657" s="313"/>
      <c r="K657" s="312"/>
      <c r="L657" s="313"/>
      <c r="M657" s="313"/>
      <c r="N657" s="313"/>
      <c r="O657" s="313"/>
      <c r="P657" s="313"/>
      <c r="Q657" s="313"/>
      <c r="R657" s="313"/>
      <c r="S657" s="313"/>
      <c r="T657" s="313"/>
      <c r="U657" s="313"/>
      <c r="V657" s="313"/>
      <c r="W657" s="313"/>
      <c r="X657" s="313"/>
      <c r="Y657" s="313"/>
      <c r="Z657" s="313"/>
    </row>
    <row r="658" spans="1:26" x14ac:dyDescent="0.25">
      <c r="A658" s="313"/>
      <c r="B658" s="322"/>
      <c r="C658" s="322"/>
      <c r="D658" s="313"/>
      <c r="E658" s="323"/>
      <c r="F658" s="312"/>
      <c r="G658" s="312"/>
      <c r="H658" s="324"/>
      <c r="I658" s="324"/>
      <c r="J658" s="313"/>
      <c r="K658" s="312"/>
      <c r="L658" s="313"/>
      <c r="M658" s="313"/>
      <c r="N658" s="313"/>
      <c r="O658" s="313"/>
      <c r="P658" s="313"/>
      <c r="Q658" s="313"/>
      <c r="R658" s="313"/>
      <c r="S658" s="313"/>
      <c r="T658" s="313"/>
      <c r="U658" s="313"/>
      <c r="V658" s="313"/>
      <c r="W658" s="313"/>
      <c r="X658" s="313"/>
      <c r="Y658" s="313"/>
      <c r="Z658" s="313"/>
    </row>
    <row r="659" spans="1:26" x14ac:dyDescent="0.25">
      <c r="A659" s="313"/>
      <c r="B659" s="322"/>
      <c r="C659" s="322"/>
      <c r="D659" s="313"/>
      <c r="E659" s="323"/>
      <c r="F659" s="312"/>
      <c r="G659" s="312"/>
      <c r="H659" s="324"/>
      <c r="I659" s="324"/>
      <c r="J659" s="313"/>
      <c r="K659" s="312"/>
      <c r="L659" s="313"/>
      <c r="M659" s="313"/>
      <c r="N659" s="313"/>
      <c r="O659" s="313"/>
      <c r="P659" s="313"/>
      <c r="Q659" s="313"/>
      <c r="R659" s="313"/>
      <c r="S659" s="313"/>
      <c r="T659" s="313"/>
      <c r="U659" s="313"/>
      <c r="V659" s="313"/>
      <c r="W659" s="313"/>
      <c r="X659" s="313"/>
      <c r="Y659" s="313"/>
      <c r="Z659" s="313"/>
    </row>
    <row r="660" spans="1:26" x14ac:dyDescent="0.25">
      <c r="A660" s="313"/>
      <c r="B660" s="322"/>
      <c r="C660" s="322"/>
      <c r="D660" s="313"/>
      <c r="E660" s="323"/>
      <c r="F660" s="312"/>
      <c r="G660" s="312"/>
      <c r="H660" s="324"/>
      <c r="I660" s="324"/>
      <c r="J660" s="313"/>
      <c r="K660" s="312"/>
      <c r="L660" s="313"/>
      <c r="M660" s="313"/>
      <c r="N660" s="313"/>
      <c r="O660" s="313"/>
      <c r="P660" s="313"/>
      <c r="Q660" s="313"/>
      <c r="R660" s="313"/>
      <c r="S660" s="313"/>
      <c r="T660" s="313"/>
      <c r="U660" s="313"/>
      <c r="V660" s="313"/>
      <c r="W660" s="313"/>
      <c r="X660" s="313"/>
      <c r="Y660" s="313"/>
      <c r="Z660" s="313"/>
    </row>
    <row r="661" spans="1:26" x14ac:dyDescent="0.25">
      <c r="A661" s="313"/>
      <c r="B661" s="322"/>
      <c r="C661" s="322"/>
      <c r="D661" s="313"/>
      <c r="E661" s="323"/>
      <c r="F661" s="312"/>
      <c r="G661" s="312"/>
      <c r="H661" s="324"/>
      <c r="I661" s="324"/>
      <c r="J661" s="313"/>
      <c r="K661" s="312"/>
      <c r="L661" s="313"/>
      <c r="M661" s="313"/>
      <c r="N661" s="313"/>
      <c r="O661" s="313"/>
      <c r="P661" s="313"/>
      <c r="Q661" s="313"/>
      <c r="R661" s="313"/>
      <c r="S661" s="313"/>
      <c r="T661" s="313"/>
      <c r="U661" s="313"/>
      <c r="V661" s="313"/>
      <c r="W661" s="313"/>
      <c r="X661" s="313"/>
      <c r="Y661" s="313"/>
      <c r="Z661" s="313"/>
    </row>
    <row r="662" spans="1:26" x14ac:dyDescent="0.25">
      <c r="A662" s="313"/>
      <c r="B662" s="322"/>
      <c r="C662" s="322"/>
      <c r="D662" s="313"/>
      <c r="E662" s="323"/>
      <c r="F662" s="312"/>
      <c r="G662" s="312"/>
      <c r="H662" s="324"/>
      <c r="I662" s="324"/>
      <c r="J662" s="313"/>
      <c r="K662" s="312"/>
      <c r="L662" s="313"/>
      <c r="M662" s="313"/>
      <c r="N662" s="313"/>
      <c r="O662" s="313"/>
      <c r="P662" s="313"/>
      <c r="Q662" s="313"/>
      <c r="R662" s="313"/>
      <c r="S662" s="313"/>
      <c r="T662" s="313"/>
      <c r="U662" s="313"/>
      <c r="V662" s="313"/>
      <c r="W662" s="313"/>
      <c r="X662" s="313"/>
      <c r="Y662" s="313"/>
      <c r="Z662" s="313"/>
    </row>
    <row r="663" spans="1:26" x14ac:dyDescent="0.25">
      <c r="A663" s="313"/>
      <c r="B663" s="322"/>
      <c r="C663" s="322"/>
      <c r="D663" s="313"/>
      <c r="E663" s="323"/>
      <c r="F663" s="312"/>
      <c r="G663" s="312"/>
      <c r="H663" s="324"/>
      <c r="I663" s="324"/>
      <c r="J663" s="313"/>
      <c r="K663" s="312"/>
      <c r="L663" s="313"/>
      <c r="M663" s="313"/>
      <c r="N663" s="313"/>
      <c r="O663" s="313"/>
      <c r="P663" s="313"/>
      <c r="Q663" s="313"/>
      <c r="R663" s="313"/>
      <c r="S663" s="313"/>
      <c r="T663" s="313"/>
      <c r="U663" s="313"/>
      <c r="V663" s="313"/>
      <c r="W663" s="313"/>
      <c r="X663" s="313"/>
      <c r="Y663" s="313"/>
      <c r="Z663" s="313"/>
    </row>
    <row r="664" spans="1:26" x14ac:dyDescent="0.25">
      <c r="A664" s="313"/>
      <c r="B664" s="322"/>
      <c r="C664" s="322"/>
      <c r="D664" s="313"/>
      <c r="E664" s="323"/>
      <c r="F664" s="312"/>
      <c r="G664" s="312"/>
      <c r="H664" s="324"/>
      <c r="I664" s="324"/>
      <c r="J664" s="313"/>
      <c r="K664" s="312"/>
      <c r="L664" s="313"/>
      <c r="M664" s="313"/>
      <c r="N664" s="313"/>
      <c r="O664" s="313"/>
      <c r="P664" s="313"/>
      <c r="Q664" s="313"/>
      <c r="R664" s="313"/>
      <c r="S664" s="313"/>
      <c r="T664" s="313"/>
      <c r="U664" s="313"/>
      <c r="V664" s="313"/>
      <c r="W664" s="313"/>
      <c r="X664" s="313"/>
      <c r="Y664" s="313"/>
      <c r="Z664" s="313"/>
    </row>
    <row r="665" spans="1:26" x14ac:dyDescent="0.25">
      <c r="A665" s="313"/>
      <c r="B665" s="322"/>
      <c r="C665" s="322"/>
      <c r="D665" s="313"/>
      <c r="E665" s="323"/>
      <c r="F665" s="312"/>
      <c r="G665" s="312"/>
      <c r="H665" s="324"/>
      <c r="I665" s="324"/>
      <c r="J665" s="313"/>
      <c r="K665" s="312"/>
      <c r="L665" s="313"/>
      <c r="M665" s="313"/>
      <c r="N665" s="313"/>
      <c r="O665" s="313"/>
      <c r="P665" s="313"/>
      <c r="Q665" s="313"/>
      <c r="R665" s="313"/>
      <c r="S665" s="313"/>
      <c r="T665" s="313"/>
      <c r="U665" s="313"/>
      <c r="V665" s="313"/>
      <c r="W665" s="313"/>
      <c r="X665" s="313"/>
      <c r="Y665" s="313"/>
      <c r="Z665" s="313"/>
    </row>
    <row r="666" spans="1:26" x14ac:dyDescent="0.25">
      <c r="A666" s="313"/>
      <c r="B666" s="322"/>
      <c r="C666" s="322"/>
      <c r="D666" s="313"/>
      <c r="E666" s="323"/>
      <c r="F666" s="312"/>
      <c r="G666" s="312"/>
      <c r="H666" s="324"/>
      <c r="I666" s="324"/>
      <c r="J666" s="313"/>
      <c r="K666" s="312"/>
      <c r="L666" s="313"/>
      <c r="M666" s="313"/>
      <c r="N666" s="313"/>
      <c r="O666" s="313"/>
      <c r="P666" s="313"/>
      <c r="Q666" s="313"/>
      <c r="R666" s="313"/>
      <c r="S666" s="313"/>
      <c r="T666" s="313"/>
      <c r="U666" s="313"/>
      <c r="V666" s="313"/>
      <c r="W666" s="313"/>
      <c r="X666" s="313"/>
      <c r="Y666" s="313"/>
      <c r="Z666" s="313"/>
    </row>
    <row r="667" spans="1:26" x14ac:dyDescent="0.25">
      <c r="A667" s="313"/>
      <c r="B667" s="322"/>
      <c r="C667" s="322"/>
      <c r="D667" s="313"/>
      <c r="E667" s="323"/>
      <c r="F667" s="312"/>
      <c r="G667" s="312"/>
      <c r="H667" s="324"/>
      <c r="I667" s="324"/>
      <c r="J667" s="313"/>
      <c r="K667" s="312"/>
      <c r="L667" s="313"/>
      <c r="M667" s="313"/>
      <c r="N667" s="313"/>
      <c r="O667" s="313"/>
      <c r="P667" s="313"/>
      <c r="Q667" s="313"/>
      <c r="R667" s="313"/>
      <c r="S667" s="313"/>
      <c r="T667" s="313"/>
      <c r="U667" s="313"/>
      <c r="V667" s="313"/>
      <c r="W667" s="313"/>
      <c r="X667" s="313"/>
      <c r="Y667" s="313"/>
      <c r="Z667" s="313"/>
    </row>
    <row r="668" spans="1:26" x14ac:dyDescent="0.25">
      <c r="A668" s="313"/>
      <c r="B668" s="322"/>
      <c r="C668" s="322"/>
      <c r="D668" s="313"/>
      <c r="E668" s="323"/>
      <c r="F668" s="312"/>
      <c r="G668" s="312"/>
      <c r="H668" s="324"/>
      <c r="I668" s="324"/>
      <c r="J668" s="313"/>
      <c r="K668" s="312"/>
      <c r="L668" s="313"/>
      <c r="M668" s="313"/>
      <c r="N668" s="313"/>
      <c r="O668" s="313"/>
      <c r="P668" s="313"/>
      <c r="Q668" s="313"/>
      <c r="R668" s="313"/>
      <c r="S668" s="313"/>
      <c r="T668" s="313"/>
      <c r="U668" s="313"/>
      <c r="V668" s="313"/>
      <c r="W668" s="313"/>
      <c r="X668" s="313"/>
      <c r="Y668" s="313"/>
      <c r="Z668" s="313"/>
    </row>
    <row r="669" spans="1:26" x14ac:dyDescent="0.25">
      <c r="A669" s="313"/>
      <c r="B669" s="322"/>
      <c r="C669" s="322"/>
      <c r="D669" s="313"/>
      <c r="E669" s="323"/>
      <c r="F669" s="312"/>
      <c r="G669" s="312"/>
      <c r="H669" s="324"/>
      <c r="I669" s="324"/>
      <c r="J669" s="313"/>
      <c r="K669" s="312"/>
      <c r="L669" s="313"/>
      <c r="M669" s="313"/>
      <c r="N669" s="313"/>
      <c r="O669" s="313"/>
      <c r="P669" s="313"/>
      <c r="Q669" s="313"/>
      <c r="R669" s="313"/>
      <c r="S669" s="313"/>
      <c r="T669" s="313"/>
      <c r="U669" s="313"/>
      <c r="V669" s="313"/>
      <c r="W669" s="313"/>
      <c r="X669" s="313"/>
      <c r="Y669" s="313"/>
      <c r="Z669" s="313"/>
    </row>
    <row r="670" spans="1:26" x14ac:dyDescent="0.25">
      <c r="A670" s="313"/>
      <c r="B670" s="322"/>
      <c r="C670" s="322"/>
      <c r="D670" s="313"/>
      <c r="E670" s="323"/>
      <c r="F670" s="312"/>
      <c r="G670" s="312"/>
      <c r="H670" s="324"/>
      <c r="I670" s="324"/>
      <c r="J670" s="313"/>
      <c r="K670" s="312"/>
      <c r="L670" s="313"/>
      <c r="M670" s="313"/>
      <c r="N670" s="313"/>
      <c r="O670" s="313"/>
      <c r="P670" s="313"/>
      <c r="Q670" s="313"/>
      <c r="R670" s="313"/>
      <c r="S670" s="313"/>
      <c r="T670" s="313"/>
      <c r="U670" s="313"/>
      <c r="V670" s="313"/>
      <c r="W670" s="313"/>
      <c r="X670" s="313"/>
      <c r="Y670" s="313"/>
      <c r="Z670" s="313"/>
    </row>
    <row r="671" spans="1:26" x14ac:dyDescent="0.25">
      <c r="A671" s="313"/>
      <c r="B671" s="322"/>
      <c r="C671" s="322"/>
      <c r="D671" s="313"/>
      <c r="E671" s="323"/>
      <c r="F671" s="312"/>
      <c r="G671" s="312"/>
      <c r="H671" s="324"/>
      <c r="I671" s="324"/>
      <c r="J671" s="313"/>
      <c r="K671" s="312"/>
      <c r="L671" s="313"/>
      <c r="M671" s="313"/>
      <c r="N671" s="313"/>
      <c r="O671" s="313"/>
      <c r="P671" s="313"/>
      <c r="Q671" s="313"/>
      <c r="R671" s="313"/>
      <c r="S671" s="313"/>
      <c r="T671" s="313"/>
      <c r="U671" s="313"/>
      <c r="V671" s="313"/>
      <c r="W671" s="313"/>
      <c r="X671" s="313"/>
      <c r="Y671" s="313"/>
      <c r="Z671" s="313"/>
    </row>
    <row r="672" spans="1:26" x14ac:dyDescent="0.25">
      <c r="A672" s="313"/>
      <c r="B672" s="322"/>
      <c r="C672" s="322"/>
      <c r="D672" s="313"/>
      <c r="E672" s="323"/>
      <c r="F672" s="312"/>
      <c r="G672" s="312"/>
      <c r="H672" s="324"/>
      <c r="I672" s="324"/>
      <c r="J672" s="313"/>
      <c r="K672" s="312"/>
      <c r="L672" s="313"/>
      <c r="M672" s="313"/>
      <c r="N672" s="313"/>
      <c r="O672" s="313"/>
      <c r="P672" s="313"/>
      <c r="Q672" s="313"/>
      <c r="R672" s="313"/>
      <c r="S672" s="313"/>
      <c r="T672" s="313"/>
      <c r="U672" s="313"/>
      <c r="V672" s="313"/>
      <c r="W672" s="313"/>
      <c r="X672" s="313"/>
      <c r="Y672" s="313"/>
      <c r="Z672" s="313"/>
    </row>
    <row r="673" spans="1:26" x14ac:dyDescent="0.25">
      <c r="A673" s="313"/>
      <c r="B673" s="322"/>
      <c r="C673" s="322"/>
      <c r="D673" s="313"/>
      <c r="E673" s="323"/>
      <c r="F673" s="312"/>
      <c r="G673" s="312"/>
      <c r="H673" s="324"/>
      <c r="I673" s="324"/>
      <c r="J673" s="313"/>
      <c r="K673" s="312"/>
      <c r="L673" s="313"/>
      <c r="M673" s="313"/>
      <c r="N673" s="313"/>
      <c r="O673" s="313"/>
      <c r="P673" s="313"/>
      <c r="Q673" s="313"/>
      <c r="R673" s="313"/>
      <c r="S673" s="313"/>
      <c r="T673" s="313"/>
      <c r="U673" s="313"/>
      <c r="V673" s="313"/>
      <c r="W673" s="313"/>
      <c r="X673" s="313"/>
      <c r="Y673" s="313"/>
      <c r="Z673" s="313"/>
    </row>
    <row r="674" spans="1:26" x14ac:dyDescent="0.25">
      <c r="A674" s="313"/>
      <c r="B674" s="322"/>
      <c r="C674" s="322"/>
      <c r="D674" s="313"/>
      <c r="E674" s="323"/>
      <c r="F674" s="312"/>
      <c r="G674" s="312"/>
      <c r="H674" s="324"/>
      <c r="I674" s="324"/>
      <c r="J674" s="313"/>
      <c r="K674" s="312"/>
      <c r="L674" s="313"/>
      <c r="M674" s="313"/>
      <c r="N674" s="313"/>
      <c r="O674" s="313"/>
      <c r="P674" s="313"/>
      <c r="Q674" s="313"/>
      <c r="R674" s="313"/>
      <c r="S674" s="313"/>
      <c r="T674" s="313"/>
      <c r="U674" s="313"/>
      <c r="V674" s="313"/>
      <c r="W674" s="313"/>
      <c r="X674" s="313"/>
      <c r="Y674" s="313"/>
      <c r="Z674" s="313"/>
    </row>
    <row r="675" spans="1:26" x14ac:dyDescent="0.25">
      <c r="A675" s="313"/>
      <c r="B675" s="322"/>
      <c r="C675" s="322"/>
      <c r="D675" s="313"/>
      <c r="E675" s="323"/>
      <c r="F675" s="312"/>
      <c r="G675" s="312"/>
      <c r="H675" s="324"/>
      <c r="I675" s="324"/>
      <c r="J675" s="313"/>
      <c r="K675" s="312"/>
      <c r="L675" s="313"/>
      <c r="M675" s="313"/>
      <c r="N675" s="313"/>
      <c r="O675" s="313"/>
      <c r="P675" s="313"/>
      <c r="Q675" s="313"/>
      <c r="R675" s="313"/>
      <c r="S675" s="313"/>
      <c r="T675" s="313"/>
      <c r="U675" s="313"/>
      <c r="V675" s="313"/>
      <c r="W675" s="313"/>
      <c r="X675" s="313"/>
      <c r="Y675" s="313"/>
      <c r="Z675" s="313"/>
    </row>
    <row r="676" spans="1:26" x14ac:dyDescent="0.25">
      <c r="A676" s="313"/>
      <c r="B676" s="322"/>
      <c r="C676" s="322"/>
      <c r="D676" s="313"/>
      <c r="E676" s="323"/>
      <c r="F676" s="312"/>
      <c r="G676" s="312"/>
      <c r="H676" s="324"/>
      <c r="I676" s="324"/>
      <c r="J676" s="313"/>
      <c r="K676" s="312"/>
      <c r="L676" s="313"/>
      <c r="M676" s="313"/>
      <c r="N676" s="313"/>
      <c r="O676" s="313"/>
      <c r="P676" s="313"/>
      <c r="Q676" s="313"/>
      <c r="R676" s="313"/>
      <c r="S676" s="313"/>
      <c r="T676" s="313"/>
      <c r="U676" s="313"/>
      <c r="V676" s="313"/>
      <c r="W676" s="313"/>
      <c r="X676" s="313"/>
      <c r="Y676" s="313"/>
      <c r="Z676" s="313"/>
    </row>
    <row r="677" spans="1:26" x14ac:dyDescent="0.25">
      <c r="A677" s="313"/>
      <c r="B677" s="322"/>
      <c r="C677" s="322"/>
      <c r="D677" s="313"/>
      <c r="E677" s="323"/>
      <c r="F677" s="312"/>
      <c r="G677" s="312"/>
      <c r="H677" s="324"/>
      <c r="I677" s="324"/>
      <c r="J677" s="313"/>
      <c r="K677" s="312"/>
      <c r="L677" s="313"/>
      <c r="M677" s="313"/>
      <c r="N677" s="313"/>
      <c r="O677" s="313"/>
      <c r="P677" s="313"/>
      <c r="Q677" s="313"/>
      <c r="R677" s="313"/>
      <c r="S677" s="313"/>
      <c r="T677" s="313"/>
      <c r="U677" s="313"/>
      <c r="V677" s="313"/>
      <c r="W677" s="313"/>
      <c r="X677" s="313"/>
      <c r="Y677" s="313"/>
      <c r="Z677" s="313"/>
    </row>
    <row r="678" spans="1:26" x14ac:dyDescent="0.25">
      <c r="A678" s="313"/>
      <c r="B678" s="322"/>
      <c r="C678" s="322"/>
      <c r="D678" s="313"/>
      <c r="E678" s="323"/>
      <c r="F678" s="312"/>
      <c r="G678" s="312"/>
      <c r="H678" s="324"/>
      <c r="I678" s="324"/>
      <c r="J678" s="313"/>
      <c r="K678" s="312"/>
      <c r="L678" s="313"/>
      <c r="M678" s="313"/>
      <c r="N678" s="313"/>
      <c r="O678" s="313"/>
      <c r="P678" s="313"/>
      <c r="Q678" s="313"/>
      <c r="R678" s="313"/>
      <c r="S678" s="313"/>
      <c r="T678" s="313"/>
      <c r="U678" s="313"/>
      <c r="V678" s="313"/>
      <c r="W678" s="313"/>
      <c r="X678" s="313"/>
      <c r="Y678" s="313"/>
      <c r="Z678" s="313"/>
    </row>
    <row r="679" spans="1:26" x14ac:dyDescent="0.25">
      <c r="A679" s="313"/>
      <c r="B679" s="322"/>
      <c r="C679" s="322"/>
      <c r="D679" s="313"/>
      <c r="E679" s="323"/>
      <c r="F679" s="312"/>
      <c r="G679" s="312"/>
      <c r="H679" s="324"/>
      <c r="I679" s="324"/>
      <c r="J679" s="313"/>
      <c r="K679" s="312"/>
      <c r="L679" s="313"/>
      <c r="M679" s="313"/>
      <c r="N679" s="313"/>
      <c r="O679" s="313"/>
      <c r="P679" s="313"/>
      <c r="Q679" s="313"/>
      <c r="R679" s="313"/>
      <c r="S679" s="313"/>
      <c r="T679" s="313"/>
      <c r="U679" s="313"/>
      <c r="V679" s="313"/>
      <c r="W679" s="313"/>
      <c r="X679" s="313"/>
      <c r="Y679" s="313"/>
      <c r="Z679" s="313"/>
    </row>
    <row r="680" spans="1:26" x14ac:dyDescent="0.25">
      <c r="A680" s="313"/>
      <c r="B680" s="322"/>
      <c r="C680" s="322"/>
      <c r="D680" s="313"/>
      <c r="E680" s="323"/>
      <c r="F680" s="312"/>
      <c r="G680" s="312"/>
      <c r="H680" s="324"/>
      <c r="I680" s="324"/>
      <c r="J680" s="313"/>
      <c r="K680" s="312"/>
      <c r="L680" s="313"/>
      <c r="M680" s="313"/>
      <c r="N680" s="313"/>
      <c r="O680" s="313"/>
      <c r="P680" s="313"/>
      <c r="Q680" s="313"/>
      <c r="R680" s="313"/>
      <c r="S680" s="313"/>
      <c r="T680" s="313"/>
      <c r="U680" s="313"/>
      <c r="V680" s="313"/>
      <c r="W680" s="313"/>
      <c r="X680" s="313"/>
      <c r="Y680" s="313"/>
      <c r="Z680" s="313"/>
    </row>
    <row r="681" spans="1:26" x14ac:dyDescent="0.25">
      <c r="A681" s="313"/>
      <c r="B681" s="322"/>
      <c r="C681" s="322"/>
      <c r="D681" s="313"/>
      <c r="E681" s="323"/>
      <c r="F681" s="312"/>
      <c r="G681" s="312"/>
      <c r="H681" s="324"/>
      <c r="I681" s="324"/>
      <c r="J681" s="313"/>
      <c r="K681" s="312"/>
      <c r="L681" s="313"/>
      <c r="M681" s="313"/>
      <c r="N681" s="313"/>
      <c r="O681" s="313"/>
      <c r="P681" s="313"/>
      <c r="Q681" s="313"/>
      <c r="R681" s="313"/>
      <c r="S681" s="313"/>
      <c r="T681" s="313"/>
      <c r="U681" s="313"/>
      <c r="V681" s="313"/>
      <c r="W681" s="313"/>
      <c r="X681" s="313"/>
      <c r="Y681" s="313"/>
      <c r="Z681" s="313"/>
    </row>
    <row r="682" spans="1:26" x14ac:dyDescent="0.25">
      <c r="A682" s="313"/>
      <c r="B682" s="322"/>
      <c r="C682" s="322"/>
      <c r="D682" s="313"/>
      <c r="E682" s="323"/>
      <c r="F682" s="312"/>
      <c r="G682" s="312"/>
      <c r="H682" s="324"/>
      <c r="I682" s="324"/>
      <c r="J682" s="313"/>
      <c r="K682" s="312"/>
      <c r="L682" s="313"/>
      <c r="M682" s="313"/>
      <c r="N682" s="313"/>
      <c r="O682" s="313"/>
      <c r="P682" s="313"/>
      <c r="Q682" s="313"/>
      <c r="R682" s="313"/>
      <c r="S682" s="313"/>
      <c r="T682" s="313"/>
      <c r="U682" s="313"/>
      <c r="V682" s="313"/>
      <c r="W682" s="313"/>
      <c r="X682" s="313"/>
      <c r="Y682" s="313"/>
      <c r="Z682" s="313"/>
    </row>
    <row r="683" spans="1:26" x14ac:dyDescent="0.25">
      <c r="A683" s="313"/>
      <c r="B683" s="322"/>
      <c r="C683" s="322"/>
      <c r="D683" s="313"/>
      <c r="E683" s="323"/>
      <c r="F683" s="312"/>
      <c r="G683" s="312"/>
      <c r="H683" s="324"/>
      <c r="I683" s="324"/>
      <c r="J683" s="313"/>
      <c r="K683" s="312"/>
      <c r="L683" s="313"/>
      <c r="M683" s="313"/>
      <c r="N683" s="313"/>
      <c r="O683" s="313"/>
      <c r="P683" s="313"/>
      <c r="Q683" s="313"/>
      <c r="R683" s="313"/>
      <c r="S683" s="313"/>
      <c r="T683" s="313"/>
      <c r="U683" s="313"/>
      <c r="V683" s="313"/>
      <c r="W683" s="313"/>
      <c r="X683" s="313"/>
      <c r="Y683" s="313"/>
      <c r="Z683" s="313"/>
    </row>
    <row r="684" spans="1:26" x14ac:dyDescent="0.25">
      <c r="A684" s="313"/>
      <c r="B684" s="322"/>
      <c r="C684" s="322"/>
      <c r="D684" s="313"/>
      <c r="E684" s="323"/>
      <c r="F684" s="312"/>
      <c r="G684" s="312"/>
      <c r="H684" s="324"/>
      <c r="I684" s="324"/>
      <c r="J684" s="313"/>
      <c r="K684" s="312"/>
      <c r="L684" s="313"/>
      <c r="M684" s="313"/>
      <c r="N684" s="313"/>
      <c r="O684" s="313"/>
      <c r="P684" s="313"/>
      <c r="Q684" s="313"/>
      <c r="R684" s="313"/>
      <c r="S684" s="313"/>
      <c r="T684" s="313"/>
      <c r="U684" s="313"/>
      <c r="V684" s="313"/>
      <c r="W684" s="313"/>
      <c r="X684" s="313"/>
      <c r="Y684" s="313"/>
      <c r="Z684" s="313"/>
    </row>
    <row r="685" spans="1:26" x14ac:dyDescent="0.25">
      <c r="A685" s="313"/>
      <c r="B685" s="322"/>
      <c r="C685" s="322"/>
      <c r="D685" s="313"/>
      <c r="E685" s="323"/>
      <c r="F685" s="312"/>
      <c r="G685" s="312"/>
      <c r="H685" s="324"/>
      <c r="I685" s="324"/>
      <c r="J685" s="313"/>
      <c r="K685" s="312"/>
      <c r="L685" s="313"/>
      <c r="M685" s="313"/>
      <c r="N685" s="313"/>
      <c r="O685" s="313"/>
      <c r="P685" s="313"/>
      <c r="Q685" s="313"/>
      <c r="R685" s="313"/>
      <c r="S685" s="313"/>
      <c r="T685" s="313"/>
      <c r="U685" s="313"/>
      <c r="V685" s="313"/>
      <c r="W685" s="313"/>
      <c r="X685" s="313"/>
      <c r="Y685" s="313"/>
      <c r="Z685" s="313"/>
    </row>
    <row r="686" spans="1:26" x14ac:dyDescent="0.25">
      <c r="A686" s="313"/>
      <c r="B686" s="322"/>
      <c r="C686" s="322"/>
      <c r="D686" s="313"/>
      <c r="E686" s="323"/>
      <c r="F686" s="312"/>
      <c r="G686" s="312"/>
      <c r="H686" s="324"/>
      <c r="I686" s="324"/>
      <c r="J686" s="313"/>
      <c r="K686" s="312"/>
      <c r="L686" s="313"/>
      <c r="M686" s="313"/>
      <c r="N686" s="313"/>
      <c r="O686" s="313"/>
      <c r="P686" s="313"/>
      <c r="Q686" s="313"/>
      <c r="R686" s="313"/>
      <c r="S686" s="313"/>
      <c r="T686" s="313"/>
      <c r="U686" s="313"/>
      <c r="V686" s="313"/>
      <c r="W686" s="313"/>
      <c r="X686" s="313"/>
      <c r="Y686" s="313"/>
      <c r="Z686" s="313"/>
    </row>
    <row r="687" spans="1:26" x14ac:dyDescent="0.25">
      <c r="A687" s="313"/>
      <c r="B687" s="322"/>
      <c r="C687" s="322"/>
      <c r="D687" s="313"/>
      <c r="E687" s="323"/>
      <c r="F687" s="312"/>
      <c r="G687" s="312"/>
      <c r="H687" s="324"/>
      <c r="I687" s="324"/>
      <c r="J687" s="313"/>
      <c r="K687" s="312"/>
      <c r="L687" s="313"/>
      <c r="M687" s="313"/>
      <c r="N687" s="313"/>
      <c r="O687" s="313"/>
      <c r="P687" s="313"/>
      <c r="Q687" s="313"/>
      <c r="R687" s="313"/>
      <c r="S687" s="313"/>
      <c r="T687" s="313"/>
      <c r="U687" s="313"/>
      <c r="V687" s="313"/>
      <c r="W687" s="313"/>
      <c r="X687" s="313"/>
      <c r="Y687" s="313"/>
      <c r="Z687" s="313"/>
    </row>
    <row r="688" spans="1:26" x14ac:dyDescent="0.25">
      <c r="A688" s="313"/>
      <c r="B688" s="322"/>
      <c r="C688" s="322"/>
      <c r="D688" s="313"/>
      <c r="E688" s="323"/>
      <c r="F688" s="312"/>
      <c r="G688" s="312"/>
      <c r="H688" s="324"/>
      <c r="I688" s="324"/>
      <c r="J688" s="313"/>
      <c r="K688" s="312"/>
      <c r="L688" s="313"/>
      <c r="M688" s="313"/>
      <c r="N688" s="313"/>
      <c r="O688" s="313"/>
      <c r="P688" s="313"/>
      <c r="Q688" s="313"/>
      <c r="R688" s="313"/>
      <c r="S688" s="313"/>
      <c r="T688" s="313"/>
      <c r="U688" s="313"/>
      <c r="V688" s="313"/>
      <c r="W688" s="313"/>
      <c r="X688" s="313"/>
      <c r="Y688" s="313"/>
      <c r="Z688" s="313"/>
    </row>
    <row r="689" spans="1:26" x14ac:dyDescent="0.25">
      <c r="A689" s="313"/>
      <c r="B689" s="322"/>
      <c r="C689" s="322"/>
      <c r="D689" s="313"/>
      <c r="E689" s="323"/>
      <c r="F689" s="312"/>
      <c r="G689" s="312"/>
      <c r="H689" s="324"/>
      <c r="I689" s="324"/>
      <c r="J689" s="313"/>
      <c r="K689" s="312"/>
      <c r="L689" s="313"/>
      <c r="M689" s="313"/>
      <c r="N689" s="313"/>
      <c r="O689" s="313"/>
      <c r="P689" s="313"/>
      <c r="Q689" s="313"/>
      <c r="R689" s="313"/>
      <c r="S689" s="313"/>
      <c r="T689" s="313"/>
      <c r="U689" s="313"/>
      <c r="V689" s="313"/>
      <c r="W689" s="313"/>
      <c r="X689" s="313"/>
      <c r="Y689" s="313"/>
      <c r="Z689" s="313"/>
    </row>
    <row r="690" spans="1:26" x14ac:dyDescent="0.25">
      <c r="A690" s="313"/>
      <c r="B690" s="322"/>
      <c r="C690" s="322"/>
      <c r="D690" s="313"/>
      <c r="E690" s="323"/>
      <c r="F690" s="312"/>
      <c r="G690" s="312"/>
      <c r="H690" s="324"/>
      <c r="I690" s="324"/>
      <c r="J690" s="313"/>
      <c r="K690" s="312"/>
      <c r="L690" s="313"/>
      <c r="M690" s="313"/>
      <c r="N690" s="313"/>
      <c r="O690" s="313"/>
      <c r="P690" s="313"/>
      <c r="Q690" s="313"/>
      <c r="R690" s="313"/>
      <c r="S690" s="313"/>
      <c r="T690" s="313"/>
      <c r="U690" s="313"/>
      <c r="V690" s="313"/>
      <c r="W690" s="313"/>
      <c r="X690" s="313"/>
      <c r="Y690" s="313"/>
      <c r="Z690" s="313"/>
    </row>
    <row r="691" spans="1:26" x14ac:dyDescent="0.25">
      <c r="A691" s="313"/>
      <c r="B691" s="322"/>
      <c r="C691" s="322"/>
      <c r="D691" s="313"/>
      <c r="E691" s="323"/>
      <c r="F691" s="312"/>
      <c r="G691" s="312"/>
      <c r="H691" s="324"/>
      <c r="I691" s="324"/>
      <c r="J691" s="313"/>
      <c r="K691" s="312"/>
      <c r="L691" s="313"/>
      <c r="M691" s="313"/>
      <c r="N691" s="313"/>
      <c r="O691" s="313"/>
      <c r="P691" s="313"/>
      <c r="Q691" s="313"/>
      <c r="R691" s="313"/>
      <c r="S691" s="313"/>
      <c r="T691" s="313"/>
      <c r="U691" s="313"/>
      <c r="V691" s="313"/>
      <c r="W691" s="313"/>
      <c r="X691" s="313"/>
      <c r="Y691" s="313"/>
      <c r="Z691" s="313"/>
    </row>
    <row r="692" spans="1:26" x14ac:dyDescent="0.25">
      <c r="A692" s="313"/>
      <c r="B692" s="322"/>
      <c r="C692" s="322"/>
      <c r="D692" s="313"/>
      <c r="E692" s="323"/>
      <c r="F692" s="312"/>
      <c r="G692" s="312"/>
      <c r="H692" s="324"/>
      <c r="I692" s="324"/>
      <c r="J692" s="313"/>
      <c r="K692" s="312"/>
      <c r="L692" s="313"/>
      <c r="M692" s="313"/>
      <c r="N692" s="313"/>
      <c r="O692" s="313"/>
      <c r="P692" s="313"/>
      <c r="Q692" s="313"/>
      <c r="R692" s="313"/>
      <c r="S692" s="313"/>
      <c r="T692" s="313"/>
      <c r="U692" s="313"/>
      <c r="V692" s="313"/>
      <c r="W692" s="313"/>
      <c r="X692" s="313"/>
      <c r="Y692" s="313"/>
      <c r="Z692" s="313"/>
    </row>
    <row r="693" spans="1:26" x14ac:dyDescent="0.25">
      <c r="A693" s="313"/>
      <c r="B693" s="322"/>
      <c r="C693" s="322"/>
      <c r="D693" s="313"/>
      <c r="E693" s="323"/>
      <c r="F693" s="312"/>
      <c r="G693" s="312"/>
      <c r="H693" s="324"/>
      <c r="I693" s="324"/>
      <c r="J693" s="313"/>
      <c r="K693" s="312"/>
      <c r="L693" s="313"/>
      <c r="M693" s="313"/>
      <c r="N693" s="313"/>
      <c r="O693" s="313"/>
      <c r="P693" s="313"/>
      <c r="Q693" s="313"/>
      <c r="R693" s="313"/>
      <c r="S693" s="313"/>
      <c r="T693" s="313"/>
      <c r="U693" s="313"/>
      <c r="V693" s="313"/>
      <c r="W693" s="313"/>
      <c r="X693" s="313"/>
      <c r="Y693" s="313"/>
      <c r="Z693" s="313"/>
    </row>
    <row r="694" spans="1:26" x14ac:dyDescent="0.25">
      <c r="A694" s="313"/>
      <c r="B694" s="322"/>
      <c r="C694" s="322"/>
      <c r="D694" s="313"/>
      <c r="E694" s="323"/>
      <c r="F694" s="312"/>
      <c r="G694" s="312"/>
      <c r="H694" s="324"/>
      <c r="I694" s="324"/>
      <c r="J694" s="313"/>
      <c r="K694" s="312"/>
      <c r="L694" s="313"/>
      <c r="M694" s="313"/>
      <c r="N694" s="313"/>
      <c r="O694" s="313"/>
      <c r="P694" s="313"/>
      <c r="Q694" s="313"/>
      <c r="R694" s="313"/>
      <c r="S694" s="313"/>
      <c r="T694" s="313"/>
      <c r="U694" s="313"/>
      <c r="V694" s="313"/>
      <c r="W694" s="313"/>
      <c r="X694" s="313"/>
      <c r="Y694" s="313"/>
      <c r="Z694" s="313"/>
    </row>
    <row r="695" spans="1:26" x14ac:dyDescent="0.25">
      <c r="A695" s="313"/>
      <c r="B695" s="322"/>
      <c r="C695" s="322"/>
      <c r="D695" s="313"/>
      <c r="E695" s="323"/>
      <c r="F695" s="312"/>
      <c r="G695" s="312"/>
      <c r="H695" s="324"/>
      <c r="I695" s="324"/>
      <c r="J695" s="313"/>
      <c r="K695" s="312"/>
      <c r="L695" s="313"/>
      <c r="M695" s="313"/>
      <c r="N695" s="313"/>
      <c r="O695" s="313"/>
      <c r="P695" s="313"/>
      <c r="Q695" s="313"/>
      <c r="R695" s="313"/>
      <c r="S695" s="313"/>
      <c r="T695" s="313"/>
      <c r="U695" s="313"/>
      <c r="V695" s="313"/>
      <c r="W695" s="313"/>
      <c r="X695" s="313"/>
      <c r="Y695" s="313"/>
      <c r="Z695" s="313"/>
    </row>
    <row r="696" spans="1:26" x14ac:dyDescent="0.25">
      <c r="A696" s="313"/>
      <c r="B696" s="322"/>
      <c r="C696" s="322"/>
      <c r="D696" s="313"/>
      <c r="E696" s="323"/>
      <c r="F696" s="312"/>
      <c r="G696" s="312"/>
      <c r="H696" s="324"/>
      <c r="I696" s="324"/>
      <c r="J696" s="313"/>
      <c r="K696" s="312"/>
      <c r="L696" s="313"/>
      <c r="M696" s="313"/>
      <c r="N696" s="313"/>
      <c r="O696" s="313"/>
      <c r="P696" s="313"/>
      <c r="Q696" s="313"/>
      <c r="R696" s="313"/>
      <c r="S696" s="313"/>
      <c r="T696" s="313"/>
      <c r="U696" s="313"/>
      <c r="V696" s="313"/>
      <c r="W696" s="313"/>
      <c r="X696" s="313"/>
      <c r="Y696" s="313"/>
      <c r="Z696" s="313"/>
    </row>
    <row r="697" spans="1:26" x14ac:dyDescent="0.25">
      <c r="A697" s="313"/>
      <c r="B697" s="322"/>
      <c r="C697" s="322"/>
      <c r="D697" s="313"/>
      <c r="E697" s="323"/>
      <c r="F697" s="312"/>
      <c r="G697" s="312"/>
      <c r="H697" s="324"/>
      <c r="I697" s="324"/>
      <c r="J697" s="313"/>
      <c r="K697" s="312"/>
      <c r="L697" s="313"/>
      <c r="M697" s="313"/>
      <c r="N697" s="313"/>
      <c r="O697" s="313"/>
      <c r="P697" s="313"/>
      <c r="Q697" s="313"/>
      <c r="R697" s="313"/>
      <c r="S697" s="313"/>
      <c r="T697" s="313"/>
      <c r="U697" s="313"/>
      <c r="V697" s="313"/>
      <c r="W697" s="313"/>
      <c r="X697" s="313"/>
      <c r="Y697" s="313"/>
      <c r="Z697" s="313"/>
    </row>
    <row r="698" spans="1:26" x14ac:dyDescent="0.25">
      <c r="A698" s="313"/>
      <c r="B698" s="322"/>
      <c r="C698" s="322"/>
      <c r="D698" s="313"/>
      <c r="E698" s="323"/>
      <c r="F698" s="312"/>
      <c r="G698" s="312"/>
      <c r="H698" s="324"/>
      <c r="I698" s="324"/>
      <c r="J698" s="313"/>
      <c r="K698" s="312"/>
      <c r="L698" s="313"/>
      <c r="M698" s="313"/>
      <c r="N698" s="313"/>
      <c r="O698" s="313"/>
      <c r="P698" s="313"/>
      <c r="Q698" s="313"/>
      <c r="R698" s="313"/>
      <c r="S698" s="313"/>
      <c r="T698" s="313"/>
      <c r="U698" s="313"/>
      <c r="V698" s="313"/>
      <c r="W698" s="313"/>
      <c r="X698" s="313"/>
      <c r="Y698" s="313"/>
      <c r="Z698" s="313"/>
    </row>
    <row r="699" spans="1:26" x14ac:dyDescent="0.25">
      <c r="A699" s="313"/>
      <c r="B699" s="322"/>
      <c r="C699" s="322"/>
      <c r="D699" s="313"/>
      <c r="E699" s="323"/>
      <c r="F699" s="312"/>
      <c r="G699" s="312"/>
      <c r="H699" s="324"/>
      <c r="I699" s="324"/>
      <c r="J699" s="313"/>
      <c r="K699" s="312"/>
      <c r="L699" s="313"/>
      <c r="M699" s="313"/>
      <c r="N699" s="313"/>
      <c r="O699" s="313"/>
      <c r="P699" s="313"/>
      <c r="Q699" s="313"/>
      <c r="R699" s="313"/>
      <c r="S699" s="313"/>
      <c r="T699" s="313"/>
      <c r="U699" s="313"/>
      <c r="V699" s="313"/>
      <c r="W699" s="313"/>
      <c r="X699" s="313"/>
      <c r="Y699" s="313"/>
      <c r="Z699" s="313"/>
    </row>
    <row r="700" spans="1:26" x14ac:dyDescent="0.25">
      <c r="A700" s="313"/>
      <c r="B700" s="322"/>
      <c r="C700" s="322"/>
      <c r="D700" s="313"/>
      <c r="E700" s="323"/>
      <c r="F700" s="312"/>
      <c r="G700" s="312"/>
      <c r="H700" s="324"/>
      <c r="I700" s="324"/>
      <c r="J700" s="313"/>
      <c r="K700" s="312"/>
      <c r="L700" s="313"/>
      <c r="M700" s="313"/>
      <c r="N700" s="313"/>
      <c r="O700" s="313"/>
      <c r="P700" s="313"/>
      <c r="Q700" s="313"/>
      <c r="R700" s="313"/>
      <c r="S700" s="313"/>
      <c r="T700" s="313"/>
      <c r="U700" s="313"/>
      <c r="V700" s="313"/>
      <c r="W700" s="313"/>
      <c r="X700" s="313"/>
      <c r="Y700" s="313"/>
      <c r="Z700" s="313"/>
    </row>
    <row r="701" spans="1:26" x14ac:dyDescent="0.25">
      <c r="A701" s="313"/>
      <c r="B701" s="322"/>
      <c r="C701" s="322"/>
      <c r="D701" s="313"/>
      <c r="E701" s="323"/>
      <c r="F701" s="312"/>
      <c r="G701" s="312"/>
      <c r="H701" s="324"/>
      <c r="I701" s="324"/>
      <c r="J701" s="313"/>
      <c r="K701" s="312"/>
      <c r="L701" s="313"/>
      <c r="M701" s="313"/>
      <c r="N701" s="313"/>
      <c r="O701" s="313"/>
      <c r="P701" s="313"/>
      <c r="Q701" s="313"/>
      <c r="R701" s="313"/>
      <c r="S701" s="313"/>
      <c r="T701" s="313"/>
      <c r="U701" s="313"/>
      <c r="V701" s="313"/>
      <c r="W701" s="313"/>
      <c r="X701" s="313"/>
      <c r="Y701" s="313"/>
      <c r="Z701" s="313"/>
    </row>
    <row r="702" spans="1:26" x14ac:dyDescent="0.25">
      <c r="A702" s="313"/>
      <c r="B702" s="322"/>
      <c r="C702" s="322"/>
      <c r="D702" s="313"/>
      <c r="E702" s="323"/>
      <c r="F702" s="312"/>
      <c r="G702" s="312"/>
      <c r="H702" s="324"/>
      <c r="I702" s="324"/>
      <c r="J702" s="313"/>
      <c r="K702" s="312"/>
      <c r="L702" s="313"/>
      <c r="M702" s="313"/>
      <c r="N702" s="313"/>
      <c r="O702" s="313"/>
      <c r="P702" s="313"/>
      <c r="Q702" s="313"/>
      <c r="R702" s="313"/>
      <c r="S702" s="313"/>
      <c r="T702" s="313"/>
      <c r="U702" s="313"/>
      <c r="V702" s="313"/>
      <c r="W702" s="313"/>
      <c r="X702" s="313"/>
      <c r="Y702" s="313"/>
      <c r="Z702" s="313"/>
    </row>
    <row r="703" spans="1:26" x14ac:dyDescent="0.25">
      <c r="A703" s="313"/>
      <c r="B703" s="322"/>
      <c r="C703" s="322"/>
      <c r="D703" s="313"/>
      <c r="E703" s="323"/>
      <c r="F703" s="312"/>
      <c r="G703" s="312"/>
      <c r="H703" s="324"/>
      <c r="I703" s="324"/>
      <c r="J703" s="313"/>
      <c r="K703" s="312"/>
      <c r="L703" s="313"/>
      <c r="M703" s="313"/>
      <c r="N703" s="313"/>
      <c r="O703" s="313"/>
      <c r="P703" s="313"/>
      <c r="Q703" s="313"/>
      <c r="R703" s="313"/>
      <c r="S703" s="313"/>
      <c r="T703" s="313"/>
      <c r="U703" s="313"/>
      <c r="V703" s="313"/>
      <c r="W703" s="313"/>
      <c r="X703" s="313"/>
      <c r="Y703" s="313"/>
      <c r="Z703" s="313"/>
    </row>
    <row r="704" spans="1:26" x14ac:dyDescent="0.25">
      <c r="A704" s="313"/>
      <c r="B704" s="322"/>
      <c r="C704" s="322"/>
      <c r="D704" s="313"/>
      <c r="E704" s="323"/>
      <c r="F704" s="312"/>
      <c r="G704" s="312"/>
      <c r="H704" s="324"/>
      <c r="I704" s="324"/>
      <c r="J704" s="313"/>
      <c r="K704" s="312"/>
      <c r="L704" s="313"/>
      <c r="M704" s="313"/>
      <c r="N704" s="313"/>
      <c r="O704" s="313"/>
      <c r="P704" s="313"/>
      <c r="Q704" s="313"/>
      <c r="R704" s="313"/>
      <c r="S704" s="313"/>
      <c r="T704" s="313"/>
      <c r="U704" s="313"/>
      <c r="V704" s="313"/>
      <c r="W704" s="313"/>
      <c r="X704" s="313"/>
      <c r="Y704" s="313"/>
      <c r="Z704" s="313"/>
    </row>
    <row r="705" spans="1:26" x14ac:dyDescent="0.25">
      <c r="A705" s="313"/>
      <c r="B705" s="322"/>
      <c r="C705" s="322"/>
      <c r="D705" s="313"/>
      <c r="E705" s="323"/>
      <c r="F705" s="312"/>
      <c r="G705" s="312"/>
      <c r="H705" s="324"/>
      <c r="I705" s="324"/>
      <c r="J705" s="313"/>
      <c r="K705" s="312"/>
      <c r="L705" s="313"/>
      <c r="M705" s="313"/>
      <c r="N705" s="313"/>
      <c r="O705" s="313"/>
      <c r="P705" s="313"/>
      <c r="Q705" s="313"/>
      <c r="R705" s="313"/>
      <c r="S705" s="313"/>
      <c r="T705" s="313"/>
      <c r="U705" s="313"/>
      <c r="V705" s="313"/>
      <c r="W705" s="313"/>
      <c r="X705" s="313"/>
      <c r="Y705" s="313"/>
      <c r="Z705" s="313"/>
    </row>
    <row r="706" spans="1:26" x14ac:dyDescent="0.25">
      <c r="A706" s="313"/>
      <c r="B706" s="322"/>
      <c r="C706" s="322"/>
      <c r="D706" s="313"/>
      <c r="E706" s="323"/>
      <c r="F706" s="312"/>
      <c r="G706" s="312"/>
      <c r="H706" s="324"/>
      <c r="I706" s="324"/>
      <c r="J706" s="313"/>
      <c r="K706" s="312"/>
      <c r="L706" s="313"/>
      <c r="M706" s="313"/>
      <c r="N706" s="313"/>
      <c r="O706" s="313"/>
      <c r="P706" s="313"/>
      <c r="Q706" s="313"/>
      <c r="R706" s="313"/>
      <c r="S706" s="313"/>
      <c r="T706" s="313"/>
      <c r="U706" s="313"/>
      <c r="V706" s="313"/>
      <c r="W706" s="313"/>
      <c r="X706" s="313"/>
      <c r="Y706" s="313"/>
      <c r="Z706" s="313"/>
    </row>
    <row r="707" spans="1:26" x14ac:dyDescent="0.25">
      <c r="A707" s="313"/>
      <c r="B707" s="322"/>
      <c r="C707" s="322"/>
      <c r="D707" s="313"/>
      <c r="E707" s="323"/>
      <c r="F707" s="312"/>
      <c r="G707" s="312"/>
      <c r="H707" s="324"/>
      <c r="I707" s="324"/>
      <c r="J707" s="313"/>
      <c r="K707" s="312"/>
      <c r="L707" s="313"/>
      <c r="M707" s="313"/>
      <c r="N707" s="313"/>
      <c r="O707" s="313"/>
      <c r="P707" s="313"/>
      <c r="Q707" s="313"/>
      <c r="R707" s="313"/>
      <c r="S707" s="313"/>
      <c r="T707" s="313"/>
      <c r="U707" s="313"/>
      <c r="V707" s="313"/>
      <c r="W707" s="313"/>
      <c r="X707" s="313"/>
      <c r="Y707" s="313"/>
      <c r="Z707" s="313"/>
    </row>
    <row r="708" spans="1:26" x14ac:dyDescent="0.25">
      <c r="A708" s="313"/>
      <c r="B708" s="322"/>
      <c r="C708" s="322"/>
      <c r="D708" s="313"/>
      <c r="E708" s="323"/>
      <c r="F708" s="312"/>
      <c r="G708" s="312"/>
      <c r="H708" s="324"/>
      <c r="I708" s="324"/>
      <c r="J708" s="313"/>
      <c r="K708" s="312"/>
      <c r="L708" s="313"/>
      <c r="M708" s="313"/>
      <c r="N708" s="313"/>
      <c r="O708" s="313"/>
      <c r="P708" s="313"/>
      <c r="Q708" s="313"/>
      <c r="R708" s="313"/>
      <c r="S708" s="313"/>
      <c r="T708" s="313"/>
      <c r="U708" s="313"/>
      <c r="V708" s="313"/>
      <c r="W708" s="313"/>
      <c r="X708" s="313"/>
      <c r="Y708" s="313"/>
      <c r="Z708" s="313"/>
    </row>
    <row r="709" spans="1:26" x14ac:dyDescent="0.25">
      <c r="A709" s="313"/>
      <c r="B709" s="322"/>
      <c r="C709" s="322"/>
      <c r="D709" s="313"/>
      <c r="E709" s="323"/>
      <c r="F709" s="312"/>
      <c r="G709" s="312"/>
      <c r="H709" s="324"/>
      <c r="I709" s="324"/>
      <c r="J709" s="313"/>
      <c r="K709" s="312"/>
      <c r="L709" s="313"/>
      <c r="M709" s="313"/>
      <c r="N709" s="313"/>
      <c r="O709" s="313"/>
      <c r="P709" s="313"/>
      <c r="Q709" s="313"/>
      <c r="R709" s="313"/>
      <c r="S709" s="313"/>
      <c r="T709" s="313"/>
      <c r="U709" s="313"/>
      <c r="V709" s="313"/>
      <c r="W709" s="313"/>
      <c r="X709" s="313"/>
      <c r="Y709" s="313"/>
      <c r="Z709" s="313"/>
    </row>
    <row r="710" spans="1:26" x14ac:dyDescent="0.25">
      <c r="A710" s="313"/>
      <c r="B710" s="322"/>
      <c r="C710" s="322"/>
      <c r="D710" s="313"/>
      <c r="E710" s="323"/>
      <c r="F710" s="312"/>
      <c r="G710" s="312"/>
      <c r="H710" s="324"/>
      <c r="I710" s="324"/>
      <c r="J710" s="313"/>
      <c r="K710" s="312"/>
      <c r="L710" s="313"/>
      <c r="M710" s="313"/>
      <c r="N710" s="313"/>
      <c r="O710" s="313"/>
      <c r="P710" s="313"/>
      <c r="Q710" s="313"/>
      <c r="R710" s="313"/>
      <c r="S710" s="313"/>
      <c r="T710" s="313"/>
      <c r="U710" s="313"/>
      <c r="V710" s="313"/>
      <c r="W710" s="313"/>
      <c r="X710" s="313"/>
      <c r="Y710" s="313"/>
      <c r="Z710" s="313"/>
    </row>
    <row r="711" spans="1:26" x14ac:dyDescent="0.25">
      <c r="A711" s="313"/>
      <c r="B711" s="322"/>
      <c r="C711" s="322"/>
      <c r="D711" s="313"/>
      <c r="E711" s="323"/>
      <c r="F711" s="312"/>
      <c r="G711" s="312"/>
      <c r="H711" s="324"/>
      <c r="I711" s="324"/>
      <c r="J711" s="313"/>
      <c r="K711" s="312"/>
      <c r="L711" s="313"/>
      <c r="M711" s="313"/>
      <c r="N711" s="313"/>
      <c r="O711" s="313"/>
      <c r="P711" s="313"/>
      <c r="Q711" s="313"/>
      <c r="R711" s="313"/>
      <c r="S711" s="313"/>
      <c r="T711" s="313"/>
      <c r="U711" s="313"/>
      <c r="V711" s="313"/>
      <c r="W711" s="313"/>
      <c r="X711" s="313"/>
      <c r="Y711" s="313"/>
      <c r="Z711" s="313"/>
    </row>
    <row r="712" spans="1:26" x14ac:dyDescent="0.25">
      <c r="A712" s="313"/>
      <c r="B712" s="322"/>
      <c r="C712" s="322"/>
      <c r="D712" s="313"/>
      <c r="E712" s="323"/>
      <c r="F712" s="312"/>
      <c r="G712" s="312"/>
      <c r="H712" s="324"/>
      <c r="I712" s="324"/>
      <c r="J712" s="313"/>
      <c r="K712" s="312"/>
      <c r="L712" s="313"/>
      <c r="M712" s="313"/>
      <c r="N712" s="313"/>
      <c r="O712" s="313"/>
      <c r="P712" s="313"/>
      <c r="Q712" s="313"/>
      <c r="R712" s="313"/>
      <c r="S712" s="313"/>
      <c r="T712" s="313"/>
      <c r="U712" s="313"/>
      <c r="V712" s="313"/>
      <c r="W712" s="313"/>
      <c r="X712" s="313"/>
      <c r="Y712" s="313"/>
      <c r="Z712" s="313"/>
    </row>
    <row r="713" spans="1:26" x14ac:dyDescent="0.25">
      <c r="A713" s="313"/>
      <c r="B713" s="322"/>
      <c r="C713" s="322"/>
      <c r="D713" s="313"/>
      <c r="E713" s="323"/>
      <c r="F713" s="312"/>
      <c r="G713" s="312"/>
      <c r="H713" s="324"/>
      <c r="I713" s="324"/>
      <c r="J713" s="313"/>
      <c r="K713" s="312"/>
      <c r="L713" s="313"/>
      <c r="M713" s="313"/>
      <c r="N713" s="313"/>
      <c r="O713" s="313"/>
      <c r="P713" s="313"/>
      <c r="Q713" s="313"/>
      <c r="R713" s="313"/>
      <c r="S713" s="313"/>
      <c r="T713" s="313"/>
      <c r="U713" s="313"/>
      <c r="V713" s="313"/>
      <c r="W713" s="313"/>
      <c r="X713" s="313"/>
      <c r="Y713" s="313"/>
      <c r="Z713" s="313"/>
    </row>
    <row r="714" spans="1:26" x14ac:dyDescent="0.25">
      <c r="A714" s="313"/>
      <c r="B714" s="322"/>
      <c r="C714" s="322"/>
      <c r="D714" s="313"/>
      <c r="E714" s="323"/>
      <c r="F714" s="312"/>
      <c r="G714" s="312"/>
      <c r="H714" s="324"/>
      <c r="I714" s="324"/>
      <c r="J714" s="313"/>
      <c r="K714" s="312"/>
      <c r="L714" s="313"/>
      <c r="M714" s="313"/>
      <c r="N714" s="313"/>
      <c r="O714" s="313"/>
      <c r="P714" s="313"/>
      <c r="Q714" s="313"/>
      <c r="R714" s="313"/>
      <c r="S714" s="313"/>
      <c r="T714" s="313"/>
      <c r="U714" s="313"/>
      <c r="V714" s="313"/>
      <c r="W714" s="313"/>
      <c r="X714" s="313"/>
      <c r="Y714" s="313"/>
      <c r="Z714" s="313"/>
    </row>
    <row r="715" spans="1:26" x14ac:dyDescent="0.25">
      <c r="A715" s="313"/>
      <c r="B715" s="322"/>
      <c r="C715" s="322"/>
      <c r="D715" s="313"/>
      <c r="E715" s="323"/>
      <c r="F715" s="312"/>
      <c r="G715" s="312"/>
      <c r="H715" s="324"/>
      <c r="I715" s="324"/>
      <c r="J715" s="313"/>
      <c r="K715" s="312"/>
      <c r="L715" s="313"/>
      <c r="M715" s="313"/>
      <c r="N715" s="313"/>
      <c r="O715" s="313"/>
      <c r="P715" s="313"/>
      <c r="Q715" s="313"/>
      <c r="R715" s="313"/>
      <c r="S715" s="313"/>
      <c r="T715" s="313"/>
      <c r="U715" s="313"/>
      <c r="V715" s="313"/>
      <c r="W715" s="313"/>
      <c r="X715" s="313"/>
      <c r="Y715" s="313"/>
      <c r="Z715" s="313"/>
    </row>
    <row r="716" spans="1:26" x14ac:dyDescent="0.25">
      <c r="A716" s="313"/>
      <c r="B716" s="322"/>
      <c r="C716" s="322"/>
      <c r="D716" s="313"/>
      <c r="E716" s="323"/>
      <c r="F716" s="312"/>
      <c r="G716" s="312"/>
      <c r="H716" s="324"/>
      <c r="I716" s="324"/>
      <c r="J716" s="313"/>
      <c r="K716" s="312"/>
      <c r="L716" s="313"/>
      <c r="M716" s="313"/>
      <c r="N716" s="313"/>
      <c r="O716" s="313"/>
      <c r="P716" s="313"/>
      <c r="Q716" s="313"/>
      <c r="R716" s="313"/>
      <c r="S716" s="313"/>
      <c r="T716" s="313"/>
      <c r="U716" s="313"/>
      <c r="V716" s="313"/>
      <c r="W716" s="313"/>
      <c r="X716" s="313"/>
      <c r="Y716" s="313"/>
      <c r="Z716" s="313"/>
    </row>
    <row r="717" spans="1:26" x14ac:dyDescent="0.25">
      <c r="A717" s="313"/>
      <c r="B717" s="322"/>
      <c r="C717" s="322"/>
      <c r="D717" s="313"/>
      <c r="E717" s="323"/>
      <c r="F717" s="312"/>
      <c r="G717" s="312"/>
      <c r="H717" s="324"/>
      <c r="I717" s="324"/>
      <c r="J717" s="313"/>
      <c r="K717" s="312"/>
      <c r="L717" s="313"/>
      <c r="M717" s="313"/>
      <c r="N717" s="313"/>
      <c r="O717" s="313"/>
      <c r="P717" s="313"/>
      <c r="Q717" s="313"/>
      <c r="R717" s="313"/>
      <c r="S717" s="313"/>
      <c r="T717" s="313"/>
      <c r="U717" s="313"/>
      <c r="V717" s="313"/>
      <c r="W717" s="313"/>
      <c r="X717" s="313"/>
      <c r="Y717" s="313"/>
      <c r="Z717" s="313"/>
    </row>
    <row r="718" spans="1:26" x14ac:dyDescent="0.25">
      <c r="A718" s="313"/>
      <c r="B718" s="322"/>
      <c r="C718" s="322"/>
      <c r="D718" s="313"/>
      <c r="E718" s="323"/>
      <c r="F718" s="312"/>
      <c r="G718" s="312"/>
      <c r="H718" s="324"/>
      <c r="I718" s="324"/>
      <c r="J718" s="313"/>
      <c r="K718" s="312"/>
      <c r="L718" s="313"/>
      <c r="M718" s="313"/>
      <c r="N718" s="313"/>
      <c r="O718" s="313"/>
      <c r="P718" s="313"/>
      <c r="Q718" s="313"/>
      <c r="R718" s="313"/>
      <c r="S718" s="313"/>
      <c r="T718" s="313"/>
      <c r="U718" s="313"/>
      <c r="V718" s="313"/>
      <c r="W718" s="313"/>
      <c r="X718" s="313"/>
      <c r="Y718" s="313"/>
      <c r="Z718" s="313"/>
    </row>
    <row r="719" spans="1:26" x14ac:dyDescent="0.25">
      <c r="A719" s="313"/>
      <c r="B719" s="322"/>
      <c r="C719" s="322"/>
      <c r="D719" s="313"/>
      <c r="E719" s="323"/>
      <c r="F719" s="312"/>
      <c r="G719" s="312"/>
      <c r="H719" s="324"/>
      <c r="I719" s="324"/>
      <c r="J719" s="313"/>
      <c r="K719" s="312"/>
      <c r="L719" s="313"/>
      <c r="M719" s="313"/>
      <c r="N719" s="313"/>
      <c r="O719" s="313"/>
      <c r="P719" s="313"/>
      <c r="Q719" s="313"/>
      <c r="R719" s="313"/>
      <c r="S719" s="313"/>
      <c r="T719" s="313"/>
      <c r="U719" s="313"/>
      <c r="V719" s="313"/>
      <c r="W719" s="313"/>
      <c r="X719" s="313"/>
      <c r="Y719" s="313"/>
      <c r="Z719" s="313"/>
    </row>
    <row r="720" spans="1:26" x14ac:dyDescent="0.25">
      <c r="A720" s="313"/>
      <c r="B720" s="322"/>
      <c r="C720" s="322"/>
      <c r="D720" s="313"/>
      <c r="E720" s="323"/>
      <c r="F720" s="312"/>
      <c r="G720" s="312"/>
      <c r="H720" s="324"/>
      <c r="I720" s="324"/>
      <c r="J720" s="313"/>
      <c r="K720" s="312"/>
      <c r="L720" s="313"/>
      <c r="M720" s="313"/>
      <c r="N720" s="313"/>
      <c r="O720" s="313"/>
      <c r="P720" s="313"/>
      <c r="Q720" s="313"/>
      <c r="R720" s="313"/>
      <c r="S720" s="313"/>
      <c r="T720" s="313"/>
      <c r="U720" s="313"/>
      <c r="V720" s="313"/>
      <c r="W720" s="313"/>
      <c r="X720" s="313"/>
      <c r="Y720" s="313"/>
      <c r="Z720" s="313"/>
    </row>
    <row r="721" spans="1:26" x14ac:dyDescent="0.25">
      <c r="A721" s="313"/>
      <c r="B721" s="322"/>
      <c r="C721" s="322"/>
      <c r="D721" s="313"/>
      <c r="E721" s="323"/>
      <c r="F721" s="312"/>
      <c r="G721" s="312"/>
      <c r="H721" s="324"/>
      <c r="I721" s="324"/>
      <c r="J721" s="313"/>
      <c r="K721" s="312"/>
      <c r="L721" s="313"/>
      <c r="M721" s="313"/>
      <c r="N721" s="313"/>
      <c r="O721" s="313"/>
      <c r="P721" s="313"/>
      <c r="Q721" s="313"/>
      <c r="R721" s="313"/>
      <c r="S721" s="313"/>
      <c r="T721" s="313"/>
      <c r="U721" s="313"/>
      <c r="V721" s="313"/>
      <c r="W721" s="313"/>
      <c r="X721" s="313"/>
      <c r="Y721" s="313"/>
      <c r="Z721" s="313"/>
    </row>
    <row r="722" spans="1:26" x14ac:dyDescent="0.25">
      <c r="A722" s="313"/>
      <c r="B722" s="322"/>
      <c r="C722" s="322"/>
      <c r="D722" s="313"/>
      <c r="E722" s="323"/>
      <c r="F722" s="312"/>
      <c r="G722" s="312"/>
      <c r="H722" s="324"/>
      <c r="I722" s="324"/>
      <c r="J722" s="313"/>
      <c r="K722" s="312"/>
      <c r="L722" s="313"/>
      <c r="M722" s="313"/>
      <c r="N722" s="313"/>
      <c r="O722" s="313"/>
      <c r="P722" s="313"/>
      <c r="Q722" s="313"/>
      <c r="R722" s="313"/>
      <c r="S722" s="313"/>
      <c r="T722" s="313"/>
      <c r="U722" s="313"/>
      <c r="V722" s="313"/>
      <c r="W722" s="313"/>
      <c r="X722" s="313"/>
      <c r="Y722" s="313"/>
      <c r="Z722" s="313"/>
    </row>
    <row r="723" spans="1:26" x14ac:dyDescent="0.25">
      <c r="A723" s="313"/>
      <c r="B723" s="322"/>
      <c r="C723" s="322"/>
      <c r="D723" s="313"/>
      <c r="E723" s="323"/>
      <c r="F723" s="312"/>
      <c r="G723" s="312"/>
      <c r="H723" s="324"/>
      <c r="I723" s="324"/>
      <c r="J723" s="313"/>
      <c r="K723" s="312"/>
      <c r="L723" s="313"/>
      <c r="M723" s="313"/>
      <c r="N723" s="313"/>
      <c r="O723" s="313"/>
      <c r="P723" s="313"/>
      <c r="Q723" s="313"/>
      <c r="R723" s="313"/>
      <c r="S723" s="313"/>
      <c r="T723" s="313"/>
      <c r="U723" s="313"/>
      <c r="V723" s="313"/>
      <c r="W723" s="313"/>
      <c r="X723" s="313"/>
      <c r="Y723" s="313"/>
      <c r="Z723" s="313"/>
    </row>
    <row r="724" spans="1:26" x14ac:dyDescent="0.25">
      <c r="A724" s="313"/>
      <c r="B724" s="322"/>
      <c r="C724" s="322"/>
      <c r="D724" s="313"/>
      <c r="E724" s="323"/>
      <c r="F724" s="312"/>
      <c r="G724" s="312"/>
      <c r="H724" s="324"/>
      <c r="I724" s="324"/>
      <c r="J724" s="313"/>
      <c r="K724" s="312"/>
      <c r="L724" s="313"/>
      <c r="M724" s="313"/>
      <c r="N724" s="313"/>
      <c r="O724" s="313"/>
      <c r="P724" s="313"/>
      <c r="Q724" s="313"/>
      <c r="R724" s="313"/>
      <c r="S724" s="313"/>
      <c r="T724" s="313"/>
      <c r="U724" s="313"/>
      <c r="V724" s="313"/>
      <c r="W724" s="313"/>
      <c r="X724" s="313"/>
      <c r="Y724" s="313"/>
      <c r="Z724" s="313"/>
    </row>
    <row r="725" spans="1:26" x14ac:dyDescent="0.25">
      <c r="A725" s="313"/>
      <c r="B725" s="322"/>
      <c r="C725" s="322"/>
      <c r="D725" s="313"/>
      <c r="E725" s="323"/>
      <c r="F725" s="312"/>
      <c r="G725" s="312"/>
      <c r="H725" s="324"/>
      <c r="I725" s="324"/>
      <c r="J725" s="313"/>
      <c r="K725" s="312"/>
      <c r="L725" s="313"/>
      <c r="M725" s="313"/>
      <c r="N725" s="313"/>
      <c r="O725" s="313"/>
      <c r="P725" s="313"/>
      <c r="Q725" s="313"/>
      <c r="R725" s="313"/>
      <c r="S725" s="313"/>
      <c r="T725" s="313"/>
      <c r="U725" s="313"/>
      <c r="V725" s="313"/>
      <c r="W725" s="313"/>
      <c r="X725" s="313"/>
      <c r="Y725" s="313"/>
      <c r="Z725" s="313"/>
    </row>
    <row r="726" spans="1:26" x14ac:dyDescent="0.25">
      <c r="A726" s="313"/>
      <c r="B726" s="322"/>
      <c r="C726" s="322"/>
      <c r="D726" s="313"/>
      <c r="E726" s="323"/>
      <c r="F726" s="312"/>
      <c r="G726" s="312"/>
      <c r="H726" s="324"/>
      <c r="I726" s="324"/>
      <c r="J726" s="313"/>
      <c r="K726" s="312"/>
      <c r="L726" s="313"/>
      <c r="M726" s="313"/>
      <c r="N726" s="313"/>
      <c r="O726" s="313"/>
      <c r="P726" s="313"/>
      <c r="Q726" s="313"/>
      <c r="R726" s="313"/>
      <c r="S726" s="313"/>
      <c r="T726" s="313"/>
      <c r="U726" s="313"/>
      <c r="V726" s="313"/>
      <c r="W726" s="313"/>
      <c r="X726" s="313"/>
      <c r="Y726" s="313"/>
      <c r="Z726" s="313"/>
    </row>
    <row r="727" spans="1:26" x14ac:dyDescent="0.25">
      <c r="A727" s="313"/>
      <c r="B727" s="322"/>
      <c r="C727" s="322"/>
      <c r="D727" s="313"/>
      <c r="E727" s="323"/>
      <c r="F727" s="312"/>
      <c r="G727" s="312"/>
      <c r="H727" s="324"/>
      <c r="I727" s="324"/>
      <c r="J727" s="313"/>
      <c r="K727" s="312"/>
      <c r="L727" s="313"/>
      <c r="M727" s="313"/>
      <c r="N727" s="313"/>
      <c r="O727" s="313"/>
      <c r="P727" s="313"/>
      <c r="Q727" s="313"/>
      <c r="R727" s="313"/>
      <c r="S727" s="313"/>
      <c r="T727" s="313"/>
      <c r="U727" s="313"/>
      <c r="V727" s="313"/>
      <c r="W727" s="313"/>
      <c r="X727" s="313"/>
      <c r="Y727" s="313"/>
      <c r="Z727" s="313"/>
    </row>
    <row r="728" spans="1:26" x14ac:dyDescent="0.25">
      <c r="A728" s="313"/>
      <c r="B728" s="322"/>
      <c r="C728" s="322"/>
      <c r="D728" s="313"/>
      <c r="E728" s="323"/>
      <c r="F728" s="312"/>
      <c r="G728" s="312"/>
      <c r="H728" s="324"/>
      <c r="I728" s="324"/>
      <c r="J728" s="313"/>
      <c r="K728" s="312"/>
      <c r="L728" s="313"/>
      <c r="M728" s="313"/>
      <c r="N728" s="313"/>
      <c r="O728" s="313"/>
      <c r="P728" s="313"/>
      <c r="Q728" s="313"/>
      <c r="R728" s="313"/>
      <c r="S728" s="313"/>
      <c r="T728" s="313"/>
      <c r="U728" s="313"/>
      <c r="V728" s="313"/>
      <c r="W728" s="313"/>
      <c r="X728" s="313"/>
      <c r="Y728" s="313"/>
      <c r="Z728" s="313"/>
    </row>
    <row r="729" spans="1:26" x14ac:dyDescent="0.25">
      <c r="A729" s="313"/>
      <c r="B729" s="322"/>
      <c r="C729" s="322"/>
      <c r="D729" s="313"/>
      <c r="E729" s="323"/>
      <c r="F729" s="312"/>
      <c r="G729" s="312"/>
      <c r="H729" s="324"/>
      <c r="I729" s="324"/>
      <c r="J729" s="313"/>
      <c r="K729" s="312"/>
      <c r="L729" s="313"/>
      <c r="M729" s="313"/>
      <c r="N729" s="313"/>
      <c r="O729" s="313"/>
      <c r="P729" s="313"/>
      <c r="Q729" s="313"/>
      <c r="R729" s="313"/>
      <c r="S729" s="313"/>
      <c r="T729" s="313"/>
      <c r="U729" s="313"/>
      <c r="V729" s="313"/>
      <c r="W729" s="313"/>
      <c r="X729" s="313"/>
      <c r="Y729" s="313"/>
      <c r="Z729" s="313"/>
    </row>
    <row r="730" spans="1:26" x14ac:dyDescent="0.25">
      <c r="A730" s="313"/>
      <c r="B730" s="322"/>
      <c r="C730" s="322"/>
      <c r="D730" s="313"/>
      <c r="E730" s="323"/>
      <c r="F730" s="312"/>
      <c r="G730" s="312"/>
      <c r="H730" s="324"/>
      <c r="I730" s="324"/>
      <c r="J730" s="313"/>
      <c r="K730" s="312"/>
      <c r="L730" s="313"/>
      <c r="M730" s="313"/>
      <c r="N730" s="313"/>
      <c r="O730" s="313"/>
      <c r="P730" s="313"/>
      <c r="Q730" s="313"/>
      <c r="R730" s="313"/>
      <c r="S730" s="313"/>
      <c r="T730" s="313"/>
      <c r="U730" s="313"/>
      <c r="V730" s="313"/>
      <c r="W730" s="313"/>
      <c r="X730" s="313"/>
      <c r="Y730" s="313"/>
      <c r="Z730" s="313"/>
    </row>
    <row r="731" spans="1:26" x14ac:dyDescent="0.25">
      <c r="A731" s="313"/>
      <c r="B731" s="322"/>
      <c r="C731" s="322"/>
      <c r="D731" s="313"/>
      <c r="E731" s="323"/>
      <c r="F731" s="312"/>
      <c r="G731" s="312"/>
      <c r="H731" s="324"/>
      <c r="I731" s="324"/>
      <c r="J731" s="313"/>
      <c r="K731" s="312"/>
      <c r="L731" s="313"/>
      <c r="M731" s="313"/>
      <c r="N731" s="313"/>
      <c r="O731" s="313"/>
      <c r="P731" s="313"/>
      <c r="Q731" s="313"/>
      <c r="R731" s="313"/>
      <c r="S731" s="313"/>
      <c r="T731" s="313"/>
      <c r="U731" s="313"/>
      <c r="V731" s="313"/>
      <c r="W731" s="313"/>
      <c r="X731" s="313"/>
      <c r="Y731" s="313"/>
      <c r="Z731" s="313"/>
    </row>
    <row r="732" spans="1:26" x14ac:dyDescent="0.25">
      <c r="A732" s="313"/>
      <c r="B732" s="322"/>
      <c r="C732" s="322"/>
      <c r="D732" s="313"/>
      <c r="E732" s="323"/>
      <c r="F732" s="312"/>
      <c r="G732" s="312"/>
      <c r="H732" s="324"/>
      <c r="I732" s="324"/>
      <c r="J732" s="313"/>
      <c r="K732" s="312"/>
      <c r="L732" s="313"/>
      <c r="M732" s="313"/>
      <c r="N732" s="313"/>
      <c r="O732" s="313"/>
      <c r="P732" s="313"/>
      <c r="Q732" s="313"/>
      <c r="R732" s="313"/>
      <c r="S732" s="313"/>
      <c r="T732" s="313"/>
      <c r="U732" s="313"/>
      <c r="V732" s="313"/>
      <c r="W732" s="313"/>
      <c r="X732" s="313"/>
      <c r="Y732" s="313"/>
      <c r="Z732" s="313"/>
    </row>
    <row r="733" spans="1:26" x14ac:dyDescent="0.25">
      <c r="A733" s="313"/>
      <c r="B733" s="322"/>
      <c r="C733" s="322"/>
      <c r="D733" s="313"/>
      <c r="E733" s="323"/>
      <c r="F733" s="312"/>
      <c r="G733" s="312"/>
      <c r="H733" s="324"/>
      <c r="I733" s="324"/>
      <c r="J733" s="313"/>
      <c r="K733" s="312"/>
      <c r="L733" s="313"/>
      <c r="M733" s="313"/>
      <c r="N733" s="313"/>
      <c r="O733" s="313"/>
      <c r="P733" s="313"/>
      <c r="Q733" s="313"/>
      <c r="R733" s="313"/>
      <c r="S733" s="313"/>
      <c r="T733" s="313"/>
      <c r="U733" s="313"/>
      <c r="V733" s="313"/>
      <c r="W733" s="313"/>
      <c r="X733" s="313"/>
      <c r="Y733" s="313"/>
      <c r="Z733" s="313"/>
    </row>
    <row r="734" spans="1:26" x14ac:dyDescent="0.25">
      <c r="A734" s="313"/>
      <c r="B734" s="322"/>
      <c r="C734" s="322"/>
      <c r="D734" s="313"/>
      <c r="E734" s="323"/>
      <c r="F734" s="312"/>
      <c r="G734" s="312"/>
      <c r="H734" s="324"/>
      <c r="I734" s="324"/>
      <c r="J734" s="313"/>
      <c r="K734" s="312"/>
      <c r="L734" s="313"/>
      <c r="M734" s="313"/>
      <c r="N734" s="313"/>
      <c r="O734" s="313"/>
      <c r="P734" s="313"/>
      <c r="Q734" s="313"/>
      <c r="R734" s="313"/>
      <c r="S734" s="313"/>
      <c r="T734" s="313"/>
      <c r="U734" s="313"/>
      <c r="V734" s="313"/>
      <c r="W734" s="313"/>
      <c r="X734" s="313"/>
      <c r="Y734" s="313"/>
      <c r="Z734" s="313"/>
    </row>
    <row r="735" spans="1:26" x14ac:dyDescent="0.25">
      <c r="A735" s="313"/>
      <c r="B735" s="322"/>
      <c r="C735" s="322"/>
      <c r="D735" s="313"/>
      <c r="E735" s="323"/>
      <c r="F735" s="312"/>
      <c r="G735" s="312"/>
      <c r="H735" s="324"/>
      <c r="I735" s="324"/>
      <c r="J735" s="313"/>
      <c r="K735" s="312"/>
      <c r="L735" s="313"/>
      <c r="M735" s="313"/>
      <c r="N735" s="313"/>
      <c r="O735" s="313"/>
      <c r="P735" s="313"/>
      <c r="Q735" s="313"/>
      <c r="R735" s="313"/>
      <c r="S735" s="313"/>
      <c r="T735" s="313"/>
      <c r="U735" s="313"/>
      <c r="V735" s="313"/>
      <c r="W735" s="313"/>
      <c r="X735" s="313"/>
      <c r="Y735" s="313"/>
      <c r="Z735" s="313"/>
    </row>
    <row r="736" spans="1:26" x14ac:dyDescent="0.25">
      <c r="A736" s="313"/>
      <c r="B736" s="322"/>
      <c r="C736" s="322"/>
      <c r="D736" s="313"/>
      <c r="E736" s="323"/>
      <c r="F736" s="312"/>
      <c r="G736" s="312"/>
      <c r="H736" s="324"/>
      <c r="I736" s="324"/>
      <c r="J736" s="313"/>
      <c r="K736" s="312"/>
      <c r="L736" s="313"/>
      <c r="M736" s="313"/>
      <c r="N736" s="313"/>
      <c r="O736" s="313"/>
      <c r="P736" s="313"/>
      <c r="Q736" s="313"/>
      <c r="R736" s="313"/>
      <c r="S736" s="313"/>
      <c r="T736" s="313"/>
      <c r="U736" s="313"/>
      <c r="V736" s="313"/>
      <c r="W736" s="313"/>
      <c r="X736" s="313"/>
      <c r="Y736" s="313"/>
      <c r="Z736" s="313"/>
    </row>
    <row r="737" spans="1:26" x14ac:dyDescent="0.25">
      <c r="A737" s="313"/>
      <c r="B737" s="322"/>
      <c r="C737" s="322"/>
      <c r="D737" s="313"/>
      <c r="E737" s="323"/>
      <c r="F737" s="312"/>
      <c r="G737" s="312"/>
      <c r="H737" s="324"/>
      <c r="I737" s="324"/>
      <c r="J737" s="313"/>
      <c r="K737" s="312"/>
      <c r="L737" s="313"/>
      <c r="M737" s="313"/>
      <c r="N737" s="313"/>
      <c r="O737" s="313"/>
      <c r="P737" s="313"/>
      <c r="Q737" s="313"/>
      <c r="R737" s="313"/>
      <c r="S737" s="313"/>
      <c r="T737" s="313"/>
      <c r="U737" s="313"/>
      <c r="V737" s="313"/>
      <c r="W737" s="313"/>
      <c r="X737" s="313"/>
      <c r="Y737" s="313"/>
      <c r="Z737" s="313"/>
    </row>
    <row r="738" spans="1:26" x14ac:dyDescent="0.25">
      <c r="A738" s="313"/>
      <c r="B738" s="322"/>
      <c r="C738" s="322"/>
      <c r="D738" s="313"/>
      <c r="E738" s="323"/>
      <c r="F738" s="312"/>
      <c r="G738" s="312"/>
      <c r="H738" s="324"/>
      <c r="I738" s="324"/>
      <c r="J738" s="313"/>
      <c r="K738" s="312"/>
      <c r="L738" s="313"/>
      <c r="M738" s="313"/>
      <c r="N738" s="313"/>
      <c r="O738" s="313"/>
      <c r="P738" s="313"/>
      <c r="Q738" s="313"/>
      <c r="R738" s="313"/>
      <c r="S738" s="313"/>
      <c r="T738" s="313"/>
      <c r="U738" s="313"/>
      <c r="V738" s="313"/>
      <c r="W738" s="313"/>
      <c r="X738" s="313"/>
      <c r="Y738" s="313"/>
      <c r="Z738" s="313"/>
    </row>
    <row r="739" spans="1:26" x14ac:dyDescent="0.25">
      <c r="A739" s="313"/>
      <c r="B739" s="322"/>
      <c r="C739" s="322"/>
      <c r="D739" s="313"/>
      <c r="E739" s="323"/>
      <c r="F739" s="312"/>
      <c r="G739" s="312"/>
      <c r="H739" s="324"/>
      <c r="I739" s="324"/>
      <c r="J739" s="313"/>
      <c r="K739" s="312"/>
      <c r="L739" s="313"/>
      <c r="M739" s="313"/>
      <c r="N739" s="313"/>
      <c r="O739" s="313"/>
      <c r="P739" s="313"/>
      <c r="Q739" s="313"/>
      <c r="R739" s="313"/>
      <c r="S739" s="313"/>
      <c r="T739" s="313"/>
      <c r="U739" s="313"/>
      <c r="V739" s="313"/>
      <c r="W739" s="313"/>
      <c r="X739" s="313"/>
      <c r="Y739" s="313"/>
      <c r="Z739" s="313"/>
    </row>
    <row r="740" spans="1:26" x14ac:dyDescent="0.25">
      <c r="A740" s="313"/>
      <c r="B740" s="322"/>
      <c r="C740" s="322"/>
      <c r="D740" s="313"/>
      <c r="E740" s="323"/>
      <c r="F740" s="312"/>
      <c r="G740" s="312"/>
      <c r="H740" s="324"/>
      <c r="I740" s="324"/>
      <c r="J740" s="313"/>
      <c r="K740" s="312"/>
      <c r="L740" s="313"/>
      <c r="M740" s="313"/>
      <c r="N740" s="313"/>
      <c r="O740" s="313"/>
      <c r="P740" s="313"/>
      <c r="Q740" s="313"/>
      <c r="R740" s="313"/>
      <c r="S740" s="313"/>
      <c r="T740" s="313"/>
      <c r="U740" s="313"/>
      <c r="V740" s="313"/>
      <c r="W740" s="313"/>
      <c r="X740" s="313"/>
      <c r="Y740" s="313"/>
      <c r="Z740" s="313"/>
    </row>
    <row r="741" spans="1:26" x14ac:dyDescent="0.25">
      <c r="A741" s="313"/>
      <c r="B741" s="322"/>
      <c r="C741" s="322"/>
      <c r="D741" s="313"/>
      <c r="E741" s="323"/>
      <c r="F741" s="312"/>
      <c r="G741" s="312"/>
      <c r="H741" s="324"/>
      <c r="I741" s="324"/>
      <c r="J741" s="313"/>
      <c r="K741" s="312"/>
      <c r="L741" s="313"/>
      <c r="M741" s="313"/>
      <c r="N741" s="313"/>
      <c r="O741" s="313"/>
      <c r="P741" s="313"/>
      <c r="Q741" s="313"/>
      <c r="R741" s="313"/>
      <c r="S741" s="313"/>
      <c r="T741" s="313"/>
      <c r="U741" s="313"/>
      <c r="V741" s="313"/>
      <c r="W741" s="313"/>
      <c r="X741" s="313"/>
      <c r="Y741" s="313"/>
      <c r="Z741" s="313"/>
    </row>
    <row r="742" spans="1:26" x14ac:dyDescent="0.25">
      <c r="A742" s="313"/>
      <c r="B742" s="322"/>
      <c r="C742" s="322"/>
      <c r="D742" s="313"/>
      <c r="E742" s="323"/>
      <c r="F742" s="312"/>
      <c r="G742" s="312"/>
      <c r="H742" s="324"/>
      <c r="I742" s="324"/>
      <c r="J742" s="313"/>
      <c r="K742" s="312"/>
      <c r="L742" s="313"/>
      <c r="M742" s="313"/>
      <c r="N742" s="313"/>
      <c r="O742" s="313"/>
      <c r="P742" s="313"/>
      <c r="Q742" s="313"/>
      <c r="R742" s="313"/>
      <c r="S742" s="313"/>
      <c r="T742" s="313"/>
      <c r="U742" s="313"/>
      <c r="V742" s="313"/>
      <c r="W742" s="313"/>
      <c r="X742" s="313"/>
      <c r="Y742" s="313"/>
      <c r="Z742" s="313"/>
    </row>
    <row r="743" spans="1:26" x14ac:dyDescent="0.25">
      <c r="A743" s="313"/>
      <c r="B743" s="322"/>
      <c r="C743" s="322"/>
      <c r="D743" s="313"/>
      <c r="E743" s="323"/>
      <c r="F743" s="312"/>
      <c r="G743" s="312"/>
      <c r="H743" s="324"/>
      <c r="I743" s="324"/>
      <c r="J743" s="313"/>
      <c r="K743" s="312"/>
      <c r="L743" s="313"/>
      <c r="M743" s="313"/>
      <c r="N743" s="313"/>
      <c r="O743" s="313"/>
      <c r="P743" s="313"/>
      <c r="Q743" s="313"/>
      <c r="R743" s="313"/>
      <c r="S743" s="313"/>
      <c r="T743" s="313"/>
      <c r="U743" s="313"/>
      <c r="V743" s="313"/>
      <c r="W743" s="313"/>
      <c r="X743" s="313"/>
      <c r="Y743" s="313"/>
      <c r="Z743" s="313"/>
    </row>
    <row r="744" spans="1:26" x14ac:dyDescent="0.25">
      <c r="A744" s="313"/>
      <c r="B744" s="322"/>
      <c r="C744" s="322"/>
      <c r="D744" s="313"/>
      <c r="E744" s="323"/>
      <c r="F744" s="312"/>
      <c r="G744" s="312"/>
      <c r="H744" s="324"/>
      <c r="I744" s="324"/>
      <c r="J744" s="313"/>
      <c r="K744" s="312"/>
      <c r="L744" s="313"/>
      <c r="M744" s="313"/>
      <c r="N744" s="313"/>
      <c r="O744" s="313"/>
      <c r="P744" s="313"/>
      <c r="Q744" s="313"/>
      <c r="R744" s="313"/>
      <c r="S744" s="313"/>
      <c r="T744" s="313"/>
      <c r="U744" s="313"/>
      <c r="V744" s="313"/>
      <c r="W744" s="313"/>
      <c r="X744" s="313"/>
      <c r="Y744" s="313"/>
      <c r="Z744" s="313"/>
    </row>
    <row r="745" spans="1:26" x14ac:dyDescent="0.25">
      <c r="A745" s="313"/>
      <c r="B745" s="322"/>
      <c r="C745" s="322"/>
      <c r="D745" s="313"/>
      <c r="E745" s="323"/>
      <c r="F745" s="312"/>
      <c r="G745" s="312"/>
      <c r="H745" s="324"/>
      <c r="I745" s="324"/>
      <c r="J745" s="313"/>
      <c r="K745" s="312"/>
      <c r="L745" s="313"/>
      <c r="M745" s="313"/>
      <c r="N745" s="313"/>
      <c r="O745" s="313"/>
      <c r="P745" s="313"/>
      <c r="Q745" s="313"/>
      <c r="R745" s="313"/>
      <c r="S745" s="313"/>
      <c r="T745" s="313"/>
      <c r="U745" s="313"/>
      <c r="V745" s="313"/>
      <c r="W745" s="313"/>
      <c r="X745" s="313"/>
      <c r="Y745" s="313"/>
      <c r="Z745" s="313"/>
    </row>
    <row r="746" spans="1:26" x14ac:dyDescent="0.25">
      <c r="A746" s="313"/>
      <c r="B746" s="322"/>
      <c r="C746" s="322"/>
      <c r="D746" s="313"/>
      <c r="E746" s="323"/>
      <c r="F746" s="312"/>
      <c r="G746" s="312"/>
      <c r="H746" s="324"/>
      <c r="I746" s="324"/>
      <c r="J746" s="313"/>
      <c r="K746" s="312"/>
      <c r="L746" s="313"/>
      <c r="M746" s="313"/>
      <c r="N746" s="313"/>
      <c r="O746" s="313"/>
      <c r="P746" s="313"/>
      <c r="Q746" s="313"/>
      <c r="R746" s="313"/>
      <c r="S746" s="313"/>
      <c r="T746" s="313"/>
      <c r="U746" s="313"/>
      <c r="V746" s="313"/>
      <c r="W746" s="313"/>
      <c r="X746" s="313"/>
      <c r="Y746" s="313"/>
      <c r="Z746" s="313"/>
    </row>
    <row r="747" spans="1:26" x14ac:dyDescent="0.25">
      <c r="A747" s="313"/>
      <c r="B747" s="322"/>
      <c r="C747" s="322"/>
      <c r="D747" s="313"/>
      <c r="E747" s="323"/>
      <c r="F747" s="312"/>
      <c r="G747" s="312"/>
      <c r="H747" s="324"/>
      <c r="I747" s="324"/>
      <c r="J747" s="313"/>
      <c r="K747" s="312"/>
      <c r="L747" s="313"/>
      <c r="M747" s="313"/>
      <c r="N747" s="313"/>
      <c r="O747" s="313"/>
      <c r="P747" s="313"/>
      <c r="Q747" s="313"/>
      <c r="R747" s="313"/>
      <c r="S747" s="313"/>
      <c r="T747" s="313"/>
      <c r="U747" s="313"/>
      <c r="V747" s="313"/>
      <c r="W747" s="313"/>
      <c r="X747" s="313"/>
      <c r="Y747" s="313"/>
      <c r="Z747" s="313"/>
    </row>
    <row r="748" spans="1:26" x14ac:dyDescent="0.25">
      <c r="A748" s="313"/>
      <c r="B748" s="322"/>
      <c r="C748" s="322"/>
      <c r="D748" s="313"/>
      <c r="E748" s="323"/>
      <c r="F748" s="312"/>
      <c r="G748" s="312"/>
      <c r="H748" s="324"/>
      <c r="I748" s="324"/>
      <c r="J748" s="313"/>
      <c r="K748" s="312"/>
      <c r="L748" s="313"/>
      <c r="M748" s="313"/>
      <c r="N748" s="313"/>
      <c r="O748" s="313"/>
      <c r="P748" s="313"/>
      <c r="Q748" s="313"/>
      <c r="R748" s="313"/>
      <c r="S748" s="313"/>
      <c r="T748" s="313"/>
      <c r="U748" s="313"/>
      <c r="V748" s="313"/>
      <c r="W748" s="313"/>
      <c r="X748" s="313"/>
      <c r="Y748" s="313"/>
      <c r="Z748" s="313"/>
    </row>
    <row r="749" spans="1:26" x14ac:dyDescent="0.25">
      <c r="A749" s="313"/>
      <c r="B749" s="322"/>
      <c r="C749" s="322"/>
      <c r="D749" s="313"/>
      <c r="E749" s="323"/>
      <c r="F749" s="312"/>
      <c r="G749" s="312"/>
      <c r="H749" s="324"/>
      <c r="I749" s="324"/>
      <c r="J749" s="313"/>
      <c r="K749" s="312"/>
      <c r="L749" s="313"/>
      <c r="M749" s="313"/>
      <c r="N749" s="313"/>
      <c r="O749" s="313"/>
      <c r="P749" s="313"/>
      <c r="Q749" s="313"/>
      <c r="R749" s="313"/>
      <c r="S749" s="313"/>
      <c r="T749" s="313"/>
      <c r="U749" s="313"/>
      <c r="V749" s="313"/>
      <c r="W749" s="313"/>
      <c r="X749" s="313"/>
      <c r="Y749" s="313"/>
      <c r="Z749" s="313"/>
    </row>
    <row r="750" spans="1:26" x14ac:dyDescent="0.25">
      <c r="A750" s="313"/>
      <c r="B750" s="322"/>
      <c r="C750" s="322"/>
      <c r="D750" s="313"/>
      <c r="E750" s="323"/>
      <c r="F750" s="312"/>
      <c r="G750" s="312"/>
      <c r="H750" s="324"/>
      <c r="I750" s="324"/>
      <c r="J750" s="313"/>
      <c r="K750" s="312"/>
      <c r="L750" s="313"/>
      <c r="M750" s="313"/>
      <c r="N750" s="313"/>
      <c r="O750" s="313"/>
      <c r="P750" s="313"/>
      <c r="Q750" s="313"/>
      <c r="R750" s="313"/>
      <c r="S750" s="313"/>
      <c r="T750" s="313"/>
      <c r="U750" s="313"/>
      <c r="V750" s="313"/>
      <c r="W750" s="313"/>
      <c r="X750" s="313"/>
      <c r="Y750" s="313"/>
      <c r="Z750" s="313"/>
    </row>
    <row r="751" spans="1:26" x14ac:dyDescent="0.25">
      <c r="A751" s="313"/>
      <c r="B751" s="322"/>
      <c r="C751" s="322"/>
      <c r="D751" s="313"/>
      <c r="E751" s="323"/>
      <c r="F751" s="312"/>
      <c r="G751" s="312"/>
      <c r="H751" s="324"/>
      <c r="I751" s="324"/>
      <c r="J751" s="313"/>
      <c r="K751" s="312"/>
      <c r="L751" s="313"/>
      <c r="M751" s="313"/>
      <c r="N751" s="313"/>
      <c r="O751" s="313"/>
      <c r="P751" s="313"/>
      <c r="Q751" s="313"/>
      <c r="R751" s="313"/>
      <c r="S751" s="313"/>
      <c r="T751" s="313"/>
      <c r="U751" s="313"/>
      <c r="V751" s="313"/>
      <c r="W751" s="313"/>
      <c r="X751" s="313"/>
      <c r="Y751" s="313"/>
      <c r="Z751" s="313"/>
    </row>
    <row r="752" spans="1:26" x14ac:dyDescent="0.25">
      <c r="A752" s="313"/>
      <c r="B752" s="322"/>
      <c r="C752" s="322"/>
      <c r="D752" s="313"/>
      <c r="E752" s="323"/>
      <c r="F752" s="312"/>
      <c r="G752" s="312"/>
      <c r="H752" s="324"/>
      <c r="I752" s="324"/>
      <c r="J752" s="313"/>
      <c r="K752" s="312"/>
      <c r="L752" s="313"/>
      <c r="M752" s="313"/>
      <c r="N752" s="313"/>
      <c r="O752" s="313"/>
      <c r="P752" s="313"/>
      <c r="Q752" s="313"/>
      <c r="R752" s="313"/>
      <c r="S752" s="313"/>
      <c r="T752" s="313"/>
      <c r="U752" s="313"/>
      <c r="V752" s="313"/>
      <c r="W752" s="313"/>
      <c r="X752" s="313"/>
      <c r="Y752" s="313"/>
      <c r="Z752" s="313"/>
    </row>
    <row r="753" spans="1:26" x14ac:dyDescent="0.25">
      <c r="A753" s="313"/>
      <c r="B753" s="322"/>
      <c r="C753" s="322"/>
      <c r="D753" s="313"/>
      <c r="E753" s="323"/>
      <c r="F753" s="312"/>
      <c r="G753" s="312"/>
      <c r="H753" s="324"/>
      <c r="I753" s="324"/>
      <c r="J753" s="313"/>
      <c r="K753" s="312"/>
      <c r="L753" s="313"/>
      <c r="M753" s="313"/>
      <c r="N753" s="313"/>
      <c r="O753" s="313"/>
      <c r="P753" s="313"/>
      <c r="Q753" s="313"/>
      <c r="R753" s="313"/>
      <c r="S753" s="313"/>
      <c r="T753" s="313"/>
      <c r="U753" s="313"/>
      <c r="V753" s="313"/>
      <c r="W753" s="313"/>
      <c r="X753" s="313"/>
      <c r="Y753" s="313"/>
      <c r="Z753" s="313"/>
    </row>
    <row r="754" spans="1:26" x14ac:dyDescent="0.25">
      <c r="A754" s="313"/>
      <c r="B754" s="322"/>
      <c r="C754" s="322"/>
      <c r="D754" s="313"/>
      <c r="E754" s="323"/>
      <c r="F754" s="312"/>
      <c r="G754" s="312"/>
      <c r="H754" s="324"/>
      <c r="I754" s="324"/>
      <c r="J754" s="313"/>
      <c r="K754" s="312"/>
      <c r="L754" s="313"/>
      <c r="M754" s="313"/>
      <c r="N754" s="313"/>
      <c r="O754" s="313"/>
      <c r="P754" s="313"/>
      <c r="Q754" s="313"/>
      <c r="R754" s="313"/>
      <c r="S754" s="313"/>
      <c r="T754" s="313"/>
      <c r="U754" s="313"/>
      <c r="V754" s="313"/>
      <c r="W754" s="313"/>
      <c r="X754" s="313"/>
      <c r="Y754" s="313"/>
      <c r="Z754" s="313"/>
    </row>
    <row r="755" spans="1:26" x14ac:dyDescent="0.25">
      <c r="A755" s="313"/>
      <c r="B755" s="322"/>
      <c r="C755" s="322"/>
      <c r="D755" s="313"/>
      <c r="E755" s="323"/>
      <c r="F755" s="312"/>
      <c r="G755" s="312"/>
      <c r="H755" s="324"/>
      <c r="I755" s="324"/>
      <c r="J755" s="313"/>
      <c r="K755" s="312"/>
      <c r="L755" s="313"/>
      <c r="M755" s="313"/>
      <c r="N755" s="313"/>
      <c r="O755" s="313"/>
      <c r="P755" s="313"/>
      <c r="Q755" s="313"/>
      <c r="R755" s="313"/>
      <c r="S755" s="313"/>
      <c r="T755" s="313"/>
      <c r="U755" s="313"/>
      <c r="V755" s="313"/>
      <c r="W755" s="313"/>
      <c r="X755" s="313"/>
      <c r="Y755" s="313"/>
      <c r="Z755" s="313"/>
    </row>
    <row r="756" spans="1:26" x14ac:dyDescent="0.25">
      <c r="A756" s="313"/>
      <c r="B756" s="322"/>
      <c r="C756" s="322"/>
      <c r="D756" s="313"/>
      <c r="E756" s="323"/>
      <c r="F756" s="312"/>
      <c r="G756" s="312"/>
      <c r="H756" s="324"/>
      <c r="I756" s="324"/>
      <c r="J756" s="313"/>
      <c r="K756" s="312"/>
      <c r="L756" s="313"/>
      <c r="M756" s="313"/>
      <c r="N756" s="313"/>
      <c r="O756" s="313"/>
      <c r="P756" s="313"/>
      <c r="Q756" s="313"/>
      <c r="R756" s="313"/>
      <c r="S756" s="313"/>
      <c r="T756" s="313"/>
      <c r="U756" s="313"/>
      <c r="V756" s="313"/>
      <c r="W756" s="313"/>
      <c r="X756" s="313"/>
      <c r="Y756" s="313"/>
      <c r="Z756" s="313"/>
    </row>
    <row r="757" spans="1:26" x14ac:dyDescent="0.25">
      <c r="A757" s="313"/>
      <c r="B757" s="322"/>
      <c r="C757" s="322"/>
      <c r="D757" s="313"/>
      <c r="E757" s="323"/>
      <c r="F757" s="312"/>
      <c r="G757" s="312"/>
      <c r="H757" s="324"/>
      <c r="I757" s="324"/>
      <c r="J757" s="313"/>
      <c r="K757" s="312"/>
      <c r="L757" s="313"/>
      <c r="M757" s="313"/>
      <c r="N757" s="313"/>
      <c r="O757" s="313"/>
      <c r="P757" s="313"/>
      <c r="Q757" s="313"/>
      <c r="R757" s="313"/>
      <c r="S757" s="313"/>
      <c r="T757" s="313"/>
      <c r="U757" s="313"/>
      <c r="V757" s="313"/>
      <c r="W757" s="313"/>
      <c r="X757" s="313"/>
      <c r="Y757" s="313"/>
      <c r="Z757" s="313"/>
    </row>
    <row r="758" spans="1:26" x14ac:dyDescent="0.25">
      <c r="A758" s="313"/>
      <c r="B758" s="322"/>
      <c r="C758" s="322"/>
      <c r="D758" s="313"/>
      <c r="E758" s="323"/>
      <c r="F758" s="312"/>
      <c r="G758" s="312"/>
      <c r="H758" s="324"/>
      <c r="I758" s="324"/>
      <c r="J758" s="313"/>
      <c r="K758" s="312"/>
      <c r="L758" s="313"/>
      <c r="M758" s="313"/>
      <c r="N758" s="313"/>
      <c r="O758" s="313"/>
      <c r="P758" s="313"/>
      <c r="Q758" s="313"/>
      <c r="R758" s="313"/>
      <c r="S758" s="313"/>
      <c r="T758" s="313"/>
      <c r="U758" s="313"/>
      <c r="V758" s="313"/>
      <c r="W758" s="313"/>
      <c r="X758" s="313"/>
      <c r="Y758" s="313"/>
      <c r="Z758" s="313"/>
    </row>
    <row r="759" spans="1:26" x14ac:dyDescent="0.25">
      <c r="A759" s="313"/>
      <c r="B759" s="322"/>
      <c r="C759" s="322"/>
      <c r="D759" s="313"/>
      <c r="E759" s="323"/>
      <c r="F759" s="312"/>
      <c r="G759" s="312"/>
      <c r="H759" s="324"/>
      <c r="I759" s="324"/>
      <c r="J759" s="313"/>
      <c r="K759" s="312"/>
      <c r="L759" s="313"/>
      <c r="M759" s="313"/>
      <c r="N759" s="313"/>
      <c r="O759" s="313"/>
      <c r="P759" s="313"/>
      <c r="Q759" s="313"/>
      <c r="R759" s="313"/>
      <c r="S759" s="313"/>
      <c r="T759" s="313"/>
      <c r="U759" s="313"/>
      <c r="V759" s="313"/>
      <c r="W759" s="313"/>
      <c r="X759" s="313"/>
      <c r="Y759" s="313"/>
      <c r="Z759" s="313"/>
    </row>
    <row r="760" spans="1:26" x14ac:dyDescent="0.25">
      <c r="A760" s="313"/>
      <c r="B760" s="322"/>
      <c r="C760" s="322"/>
      <c r="D760" s="313"/>
      <c r="E760" s="323"/>
      <c r="F760" s="312"/>
      <c r="G760" s="312"/>
      <c r="H760" s="324"/>
      <c r="I760" s="324"/>
      <c r="J760" s="313"/>
      <c r="K760" s="312"/>
      <c r="L760" s="313"/>
      <c r="M760" s="313"/>
      <c r="N760" s="313"/>
      <c r="O760" s="313"/>
      <c r="P760" s="313"/>
      <c r="Q760" s="313"/>
      <c r="R760" s="313"/>
      <c r="S760" s="313"/>
      <c r="T760" s="313"/>
      <c r="U760" s="313"/>
      <c r="V760" s="313"/>
      <c r="W760" s="313"/>
      <c r="X760" s="313"/>
      <c r="Y760" s="313"/>
      <c r="Z760" s="313"/>
    </row>
    <row r="761" spans="1:26" x14ac:dyDescent="0.25">
      <c r="A761" s="313"/>
      <c r="B761" s="322"/>
      <c r="C761" s="322"/>
      <c r="D761" s="313"/>
      <c r="E761" s="323"/>
      <c r="F761" s="312"/>
      <c r="G761" s="312"/>
      <c r="H761" s="324"/>
      <c r="I761" s="324"/>
      <c r="J761" s="313"/>
      <c r="K761" s="312"/>
      <c r="L761" s="313"/>
      <c r="M761" s="313"/>
      <c r="N761" s="313"/>
      <c r="O761" s="313"/>
      <c r="P761" s="313"/>
      <c r="Q761" s="313"/>
      <c r="R761" s="313"/>
      <c r="S761" s="313"/>
      <c r="T761" s="313"/>
      <c r="U761" s="313"/>
      <c r="V761" s="313"/>
      <c r="W761" s="313"/>
      <c r="X761" s="313"/>
      <c r="Y761" s="313"/>
      <c r="Z761" s="313"/>
    </row>
    <row r="762" spans="1:26" x14ac:dyDescent="0.25">
      <c r="A762" s="313"/>
      <c r="B762" s="322"/>
      <c r="C762" s="322"/>
      <c r="D762" s="313"/>
      <c r="E762" s="323"/>
      <c r="F762" s="312"/>
      <c r="G762" s="312"/>
      <c r="H762" s="324"/>
      <c r="I762" s="324"/>
      <c r="J762" s="313"/>
      <c r="K762" s="312"/>
      <c r="L762" s="313"/>
      <c r="M762" s="313"/>
      <c r="N762" s="313"/>
      <c r="O762" s="313"/>
      <c r="P762" s="313"/>
      <c r="Q762" s="313"/>
      <c r="R762" s="313"/>
      <c r="S762" s="313"/>
      <c r="T762" s="313"/>
      <c r="U762" s="313"/>
      <c r="V762" s="313"/>
      <c r="W762" s="313"/>
      <c r="X762" s="313"/>
      <c r="Y762" s="313"/>
      <c r="Z762" s="313"/>
    </row>
    <row r="763" spans="1:26" x14ac:dyDescent="0.25">
      <c r="A763" s="313"/>
      <c r="B763" s="322"/>
      <c r="C763" s="322"/>
      <c r="D763" s="313"/>
      <c r="E763" s="323"/>
      <c r="F763" s="312"/>
      <c r="G763" s="312"/>
      <c r="H763" s="324"/>
      <c r="I763" s="324"/>
      <c r="J763" s="313"/>
      <c r="K763" s="312"/>
      <c r="L763" s="313"/>
      <c r="M763" s="313"/>
      <c r="N763" s="313"/>
      <c r="O763" s="313"/>
      <c r="P763" s="313"/>
      <c r="Q763" s="313"/>
      <c r="R763" s="313"/>
      <c r="S763" s="313"/>
      <c r="T763" s="313"/>
      <c r="U763" s="313"/>
      <c r="V763" s="313"/>
      <c r="W763" s="313"/>
      <c r="X763" s="313"/>
      <c r="Y763" s="313"/>
      <c r="Z763" s="313"/>
    </row>
    <row r="764" spans="1:26" x14ac:dyDescent="0.25">
      <c r="A764" s="313"/>
      <c r="B764" s="322"/>
      <c r="C764" s="322"/>
      <c r="D764" s="313"/>
      <c r="E764" s="323"/>
      <c r="F764" s="312"/>
      <c r="G764" s="312"/>
      <c r="H764" s="324"/>
      <c r="I764" s="324"/>
      <c r="J764" s="313"/>
      <c r="K764" s="312"/>
      <c r="L764" s="313"/>
      <c r="M764" s="313"/>
      <c r="N764" s="313"/>
      <c r="O764" s="313"/>
      <c r="P764" s="313"/>
      <c r="Q764" s="313"/>
      <c r="R764" s="313"/>
      <c r="S764" s="313"/>
      <c r="T764" s="313"/>
      <c r="U764" s="313"/>
      <c r="V764" s="313"/>
      <c r="W764" s="313"/>
      <c r="X764" s="313"/>
      <c r="Y764" s="313"/>
      <c r="Z764" s="313"/>
    </row>
    <row r="765" spans="1:26" x14ac:dyDescent="0.25">
      <c r="A765" s="313"/>
      <c r="B765" s="322"/>
      <c r="C765" s="322"/>
      <c r="D765" s="313"/>
      <c r="E765" s="323"/>
      <c r="F765" s="312"/>
      <c r="G765" s="312"/>
      <c r="H765" s="324"/>
      <c r="I765" s="324"/>
      <c r="J765" s="313"/>
      <c r="K765" s="312"/>
      <c r="L765" s="313"/>
      <c r="M765" s="313"/>
      <c r="N765" s="313"/>
      <c r="O765" s="313"/>
      <c r="P765" s="313"/>
      <c r="Q765" s="313"/>
      <c r="R765" s="313"/>
      <c r="S765" s="313"/>
      <c r="T765" s="313"/>
      <c r="U765" s="313"/>
      <c r="V765" s="313"/>
      <c r="W765" s="313"/>
      <c r="X765" s="313"/>
      <c r="Y765" s="313"/>
      <c r="Z765" s="313"/>
    </row>
    <row r="766" spans="1:26" x14ac:dyDescent="0.25">
      <c r="A766" s="313"/>
      <c r="B766" s="322"/>
      <c r="C766" s="322"/>
      <c r="D766" s="313"/>
      <c r="E766" s="323"/>
      <c r="F766" s="312"/>
      <c r="G766" s="312"/>
      <c r="H766" s="324"/>
      <c r="I766" s="324"/>
      <c r="J766" s="313"/>
      <c r="K766" s="312"/>
      <c r="L766" s="313"/>
      <c r="M766" s="313"/>
      <c r="N766" s="313"/>
      <c r="O766" s="313"/>
      <c r="P766" s="313"/>
      <c r="Q766" s="313"/>
      <c r="R766" s="313"/>
      <c r="S766" s="313"/>
      <c r="T766" s="313"/>
      <c r="U766" s="313"/>
      <c r="V766" s="313"/>
      <c r="W766" s="313"/>
      <c r="X766" s="313"/>
      <c r="Y766" s="313"/>
      <c r="Z766" s="313"/>
    </row>
    <row r="767" spans="1:26" x14ac:dyDescent="0.25">
      <c r="A767" s="313"/>
      <c r="B767" s="322"/>
      <c r="C767" s="322"/>
      <c r="D767" s="313"/>
      <c r="E767" s="323"/>
      <c r="F767" s="312"/>
      <c r="G767" s="312"/>
      <c r="H767" s="324"/>
      <c r="I767" s="324"/>
      <c r="J767" s="313"/>
      <c r="K767" s="312"/>
      <c r="L767" s="313"/>
      <c r="M767" s="313"/>
      <c r="N767" s="313"/>
      <c r="O767" s="313"/>
      <c r="P767" s="313"/>
      <c r="Q767" s="313"/>
      <c r="R767" s="313"/>
      <c r="S767" s="313"/>
      <c r="T767" s="313"/>
      <c r="U767" s="313"/>
      <c r="V767" s="313"/>
      <c r="W767" s="313"/>
      <c r="X767" s="313"/>
      <c r="Y767" s="313"/>
      <c r="Z767" s="313"/>
    </row>
    <row r="768" spans="1:26" x14ac:dyDescent="0.25">
      <c r="A768" s="313"/>
      <c r="B768" s="322"/>
      <c r="C768" s="322"/>
      <c r="D768" s="313"/>
      <c r="E768" s="323"/>
      <c r="F768" s="312"/>
      <c r="G768" s="312"/>
      <c r="H768" s="324"/>
      <c r="I768" s="324"/>
      <c r="J768" s="313"/>
      <c r="K768" s="312"/>
      <c r="L768" s="313"/>
      <c r="M768" s="313"/>
      <c r="N768" s="313"/>
      <c r="O768" s="313"/>
      <c r="P768" s="313"/>
      <c r="Q768" s="313"/>
      <c r="R768" s="313"/>
      <c r="S768" s="313"/>
      <c r="T768" s="313"/>
      <c r="U768" s="313"/>
      <c r="V768" s="313"/>
      <c r="W768" s="313"/>
      <c r="X768" s="313"/>
      <c r="Y768" s="313"/>
      <c r="Z768" s="313"/>
    </row>
    <row r="769" spans="1:26" x14ac:dyDescent="0.25">
      <c r="A769" s="313"/>
      <c r="B769" s="322"/>
      <c r="C769" s="322"/>
      <c r="D769" s="313"/>
      <c r="E769" s="323"/>
      <c r="F769" s="312"/>
      <c r="G769" s="312"/>
      <c r="H769" s="324"/>
      <c r="I769" s="324"/>
      <c r="J769" s="313"/>
      <c r="K769" s="312"/>
      <c r="L769" s="313"/>
      <c r="M769" s="313"/>
      <c r="N769" s="313"/>
      <c r="O769" s="313"/>
      <c r="P769" s="313"/>
      <c r="Q769" s="313"/>
      <c r="R769" s="313"/>
      <c r="S769" s="313"/>
      <c r="T769" s="313"/>
      <c r="U769" s="313"/>
      <c r="V769" s="313"/>
      <c r="W769" s="313"/>
      <c r="X769" s="313"/>
      <c r="Y769" s="313"/>
      <c r="Z769" s="313"/>
    </row>
    <row r="770" spans="1:26" x14ac:dyDescent="0.25">
      <c r="A770" s="313"/>
      <c r="B770" s="322"/>
      <c r="C770" s="322"/>
      <c r="D770" s="313"/>
      <c r="E770" s="323"/>
      <c r="F770" s="312"/>
      <c r="G770" s="312"/>
      <c r="H770" s="324"/>
      <c r="I770" s="324"/>
      <c r="J770" s="313"/>
      <c r="K770" s="312"/>
      <c r="L770" s="313"/>
      <c r="M770" s="313"/>
      <c r="N770" s="313"/>
      <c r="O770" s="313"/>
      <c r="P770" s="313"/>
      <c r="Q770" s="313"/>
      <c r="R770" s="313"/>
      <c r="S770" s="313"/>
      <c r="T770" s="313"/>
      <c r="U770" s="313"/>
      <c r="V770" s="313"/>
      <c r="W770" s="313"/>
      <c r="X770" s="313"/>
      <c r="Y770" s="313"/>
      <c r="Z770" s="313"/>
    </row>
    <row r="771" spans="1:26" x14ac:dyDescent="0.25">
      <c r="A771" s="313"/>
      <c r="B771" s="322"/>
      <c r="C771" s="322"/>
      <c r="D771" s="313"/>
      <c r="E771" s="323"/>
      <c r="F771" s="312"/>
      <c r="G771" s="312"/>
      <c r="H771" s="324"/>
      <c r="I771" s="324"/>
      <c r="J771" s="313"/>
      <c r="K771" s="312"/>
      <c r="L771" s="313"/>
      <c r="M771" s="313"/>
      <c r="N771" s="313"/>
      <c r="O771" s="313"/>
      <c r="P771" s="313"/>
      <c r="Q771" s="313"/>
      <c r="R771" s="313"/>
      <c r="S771" s="313"/>
      <c r="T771" s="313"/>
      <c r="U771" s="313"/>
      <c r="V771" s="313"/>
      <c r="W771" s="313"/>
      <c r="X771" s="313"/>
      <c r="Y771" s="313"/>
      <c r="Z771" s="313"/>
    </row>
    <row r="772" spans="1:26" x14ac:dyDescent="0.25">
      <c r="A772" s="313"/>
      <c r="B772" s="322"/>
      <c r="C772" s="322"/>
      <c r="D772" s="313"/>
      <c r="E772" s="323"/>
      <c r="F772" s="312"/>
      <c r="G772" s="312"/>
      <c r="H772" s="324"/>
      <c r="I772" s="324"/>
      <c r="J772" s="313"/>
      <c r="K772" s="312"/>
      <c r="L772" s="313"/>
      <c r="M772" s="313"/>
      <c r="N772" s="313"/>
      <c r="O772" s="313"/>
      <c r="P772" s="313"/>
      <c r="Q772" s="313"/>
      <c r="R772" s="313"/>
      <c r="S772" s="313"/>
      <c r="T772" s="313"/>
      <c r="U772" s="313"/>
      <c r="V772" s="313"/>
      <c r="W772" s="313"/>
      <c r="X772" s="313"/>
      <c r="Y772" s="313"/>
      <c r="Z772" s="313"/>
    </row>
    <row r="773" spans="1:26" x14ac:dyDescent="0.25">
      <c r="A773" s="313"/>
      <c r="B773" s="322"/>
      <c r="C773" s="322"/>
      <c r="D773" s="313"/>
      <c r="E773" s="323"/>
      <c r="F773" s="312"/>
      <c r="G773" s="312"/>
      <c r="H773" s="324"/>
      <c r="I773" s="324"/>
      <c r="J773" s="313"/>
      <c r="K773" s="312"/>
      <c r="L773" s="313"/>
      <c r="M773" s="313"/>
      <c r="N773" s="313"/>
      <c r="O773" s="313"/>
      <c r="P773" s="313"/>
      <c r="Q773" s="313"/>
      <c r="R773" s="313"/>
      <c r="S773" s="313"/>
      <c r="T773" s="313"/>
      <c r="U773" s="313"/>
      <c r="V773" s="313"/>
      <c r="W773" s="313"/>
      <c r="X773" s="313"/>
      <c r="Y773" s="313"/>
      <c r="Z773" s="313"/>
    </row>
    <row r="774" spans="1:26" x14ac:dyDescent="0.25">
      <c r="A774" s="313"/>
      <c r="B774" s="322"/>
      <c r="C774" s="322"/>
      <c r="D774" s="313"/>
      <c r="E774" s="323"/>
      <c r="F774" s="312"/>
      <c r="G774" s="312"/>
      <c r="H774" s="324"/>
      <c r="I774" s="324"/>
      <c r="J774" s="313"/>
      <c r="K774" s="312"/>
      <c r="L774" s="313"/>
      <c r="M774" s="313"/>
      <c r="N774" s="313"/>
      <c r="O774" s="313"/>
      <c r="P774" s="313"/>
      <c r="Q774" s="313"/>
      <c r="R774" s="313"/>
      <c r="S774" s="313"/>
      <c r="T774" s="313"/>
      <c r="U774" s="313"/>
      <c r="V774" s="313"/>
      <c r="W774" s="313"/>
      <c r="X774" s="313"/>
      <c r="Y774" s="313"/>
      <c r="Z774" s="313"/>
    </row>
    <row r="775" spans="1:26" x14ac:dyDescent="0.25">
      <c r="A775" s="313"/>
      <c r="B775" s="322"/>
      <c r="C775" s="322"/>
      <c r="D775" s="313"/>
      <c r="E775" s="323"/>
      <c r="F775" s="312"/>
      <c r="G775" s="312"/>
      <c r="H775" s="324"/>
      <c r="I775" s="324"/>
      <c r="J775" s="313"/>
      <c r="K775" s="312"/>
      <c r="L775" s="313"/>
      <c r="M775" s="313"/>
      <c r="N775" s="313"/>
      <c r="O775" s="313"/>
      <c r="P775" s="313"/>
      <c r="Q775" s="313"/>
      <c r="R775" s="313"/>
      <c r="S775" s="313"/>
      <c r="T775" s="313"/>
      <c r="U775" s="313"/>
      <c r="V775" s="313"/>
      <c r="W775" s="313"/>
      <c r="X775" s="313"/>
      <c r="Y775" s="313"/>
      <c r="Z775" s="313"/>
    </row>
    <row r="776" spans="1:26" x14ac:dyDescent="0.25">
      <c r="A776" s="313"/>
      <c r="B776" s="322"/>
      <c r="C776" s="322"/>
      <c r="D776" s="313"/>
      <c r="E776" s="323"/>
      <c r="F776" s="312"/>
      <c r="G776" s="312"/>
      <c r="H776" s="324"/>
      <c r="I776" s="324"/>
      <c r="J776" s="313"/>
      <c r="K776" s="312"/>
      <c r="L776" s="313"/>
      <c r="M776" s="313"/>
      <c r="N776" s="313"/>
      <c r="O776" s="313"/>
      <c r="P776" s="313"/>
      <c r="Q776" s="313"/>
      <c r="R776" s="313"/>
      <c r="S776" s="313"/>
      <c r="T776" s="313"/>
      <c r="U776" s="313"/>
      <c r="V776" s="313"/>
      <c r="W776" s="313"/>
      <c r="X776" s="313"/>
      <c r="Y776" s="313"/>
      <c r="Z776" s="313"/>
    </row>
    <row r="777" spans="1:26" x14ac:dyDescent="0.25">
      <c r="A777" s="313"/>
      <c r="B777" s="322"/>
      <c r="C777" s="322"/>
      <c r="D777" s="313"/>
      <c r="E777" s="323"/>
      <c r="F777" s="312"/>
      <c r="G777" s="312"/>
      <c r="H777" s="324"/>
      <c r="I777" s="324"/>
      <c r="J777" s="313"/>
      <c r="K777" s="312"/>
      <c r="L777" s="313"/>
      <c r="M777" s="313"/>
      <c r="N777" s="313"/>
      <c r="O777" s="313"/>
      <c r="P777" s="313"/>
      <c r="Q777" s="313"/>
      <c r="R777" s="313"/>
      <c r="S777" s="313"/>
      <c r="T777" s="313"/>
      <c r="U777" s="313"/>
      <c r="V777" s="313"/>
      <c r="W777" s="313"/>
      <c r="X777" s="313"/>
      <c r="Y777" s="313"/>
      <c r="Z777" s="313"/>
    </row>
    <row r="778" spans="1:26" x14ac:dyDescent="0.25">
      <c r="A778" s="313"/>
      <c r="B778" s="322"/>
      <c r="C778" s="322"/>
      <c r="D778" s="313"/>
      <c r="E778" s="323"/>
      <c r="F778" s="312"/>
      <c r="G778" s="312"/>
      <c r="H778" s="324"/>
      <c r="I778" s="324"/>
      <c r="J778" s="313"/>
      <c r="K778" s="312"/>
      <c r="L778" s="313"/>
      <c r="M778" s="313"/>
      <c r="N778" s="313"/>
      <c r="O778" s="313"/>
      <c r="P778" s="313"/>
      <c r="Q778" s="313"/>
      <c r="R778" s="313"/>
      <c r="S778" s="313"/>
      <c r="T778" s="313"/>
      <c r="U778" s="313"/>
      <c r="V778" s="313"/>
      <c r="W778" s="313"/>
      <c r="X778" s="313"/>
      <c r="Y778" s="313"/>
      <c r="Z778" s="313"/>
    </row>
    <row r="779" spans="1:26" x14ac:dyDescent="0.25">
      <c r="A779" s="313"/>
      <c r="B779" s="322"/>
      <c r="C779" s="322"/>
      <c r="D779" s="313"/>
      <c r="E779" s="323"/>
      <c r="F779" s="312"/>
      <c r="G779" s="312"/>
      <c r="H779" s="324"/>
      <c r="I779" s="324"/>
      <c r="J779" s="313"/>
      <c r="K779" s="312"/>
      <c r="L779" s="313"/>
      <c r="M779" s="313"/>
      <c r="N779" s="313"/>
      <c r="O779" s="313"/>
      <c r="P779" s="313"/>
      <c r="Q779" s="313"/>
      <c r="R779" s="313"/>
      <c r="S779" s="313"/>
      <c r="T779" s="313"/>
      <c r="U779" s="313"/>
      <c r="V779" s="313"/>
      <c r="W779" s="313"/>
      <c r="X779" s="313"/>
      <c r="Y779" s="313"/>
      <c r="Z779" s="313"/>
    </row>
    <row r="780" spans="1:26" x14ac:dyDescent="0.25">
      <c r="A780" s="313"/>
      <c r="B780" s="322"/>
      <c r="C780" s="322"/>
      <c r="D780" s="313"/>
      <c r="E780" s="323"/>
      <c r="F780" s="312"/>
      <c r="G780" s="312"/>
      <c r="H780" s="324"/>
      <c r="I780" s="324"/>
      <c r="J780" s="313"/>
      <c r="K780" s="312"/>
      <c r="L780" s="313"/>
      <c r="M780" s="313"/>
      <c r="N780" s="313"/>
      <c r="O780" s="313"/>
      <c r="P780" s="313"/>
      <c r="Q780" s="313"/>
      <c r="R780" s="313"/>
      <c r="S780" s="313"/>
      <c r="T780" s="313"/>
      <c r="U780" s="313"/>
      <c r="V780" s="313"/>
      <c r="W780" s="313"/>
      <c r="X780" s="313"/>
      <c r="Y780" s="313"/>
      <c r="Z780" s="313"/>
    </row>
    <row r="781" spans="1:26" x14ac:dyDescent="0.25">
      <c r="A781" s="313"/>
      <c r="B781" s="322"/>
      <c r="C781" s="322"/>
      <c r="D781" s="313"/>
      <c r="E781" s="323"/>
      <c r="F781" s="312"/>
      <c r="G781" s="312"/>
      <c r="H781" s="324"/>
      <c r="I781" s="324"/>
      <c r="J781" s="313"/>
      <c r="K781" s="312"/>
      <c r="L781" s="313"/>
      <c r="M781" s="313"/>
      <c r="N781" s="313"/>
      <c r="O781" s="313"/>
      <c r="P781" s="313"/>
      <c r="Q781" s="313"/>
      <c r="R781" s="313"/>
      <c r="S781" s="313"/>
      <c r="T781" s="313"/>
      <c r="U781" s="313"/>
      <c r="V781" s="313"/>
      <c r="W781" s="313"/>
      <c r="X781" s="313"/>
      <c r="Y781" s="313"/>
      <c r="Z781" s="313"/>
    </row>
    <row r="782" spans="1:26" x14ac:dyDescent="0.25">
      <c r="A782" s="313"/>
      <c r="B782" s="322"/>
      <c r="C782" s="322"/>
      <c r="D782" s="313"/>
      <c r="E782" s="323"/>
      <c r="F782" s="312"/>
      <c r="G782" s="312"/>
      <c r="H782" s="324"/>
      <c r="I782" s="324"/>
      <c r="J782" s="313"/>
      <c r="K782" s="312"/>
      <c r="L782" s="313"/>
      <c r="M782" s="313"/>
      <c r="N782" s="313"/>
      <c r="O782" s="313"/>
      <c r="P782" s="313"/>
      <c r="Q782" s="313"/>
      <c r="R782" s="313"/>
      <c r="S782" s="313"/>
      <c r="T782" s="313"/>
      <c r="U782" s="313"/>
      <c r="V782" s="313"/>
      <c r="W782" s="313"/>
      <c r="X782" s="313"/>
      <c r="Y782" s="313"/>
      <c r="Z782" s="313"/>
    </row>
    <row r="783" spans="1:26" x14ac:dyDescent="0.25">
      <c r="A783" s="313"/>
      <c r="B783" s="322"/>
      <c r="C783" s="322"/>
      <c r="D783" s="313"/>
      <c r="E783" s="323"/>
      <c r="F783" s="312"/>
      <c r="G783" s="312"/>
      <c r="H783" s="324"/>
      <c r="I783" s="324"/>
      <c r="J783" s="313"/>
      <c r="K783" s="312"/>
      <c r="L783" s="313"/>
      <c r="M783" s="313"/>
      <c r="N783" s="313"/>
      <c r="O783" s="313"/>
      <c r="P783" s="313"/>
      <c r="Q783" s="313"/>
      <c r="R783" s="313"/>
      <c r="S783" s="313"/>
      <c r="T783" s="313"/>
      <c r="U783" s="313"/>
      <c r="V783" s="313"/>
      <c r="W783" s="313"/>
      <c r="X783" s="313"/>
      <c r="Y783" s="313"/>
      <c r="Z783" s="313"/>
    </row>
    <row r="784" spans="1:26" x14ac:dyDescent="0.25">
      <c r="A784" s="313"/>
      <c r="B784" s="322"/>
      <c r="C784" s="322"/>
      <c r="D784" s="313"/>
      <c r="E784" s="323"/>
      <c r="F784" s="312"/>
      <c r="G784" s="312"/>
      <c r="H784" s="324"/>
      <c r="I784" s="324"/>
      <c r="J784" s="313"/>
      <c r="K784" s="312"/>
      <c r="L784" s="313"/>
      <c r="M784" s="313"/>
      <c r="N784" s="313"/>
      <c r="O784" s="313"/>
      <c r="P784" s="313"/>
      <c r="Q784" s="313"/>
      <c r="R784" s="313"/>
      <c r="S784" s="313"/>
      <c r="T784" s="313"/>
      <c r="U784" s="313"/>
      <c r="V784" s="313"/>
      <c r="W784" s="313"/>
      <c r="X784" s="313"/>
      <c r="Y784" s="313"/>
      <c r="Z784" s="313"/>
    </row>
    <row r="785" spans="1:26" x14ac:dyDescent="0.25">
      <c r="A785" s="313"/>
      <c r="B785" s="322"/>
      <c r="C785" s="322"/>
      <c r="D785" s="313"/>
      <c r="E785" s="323"/>
      <c r="F785" s="312"/>
      <c r="G785" s="312"/>
      <c r="H785" s="324"/>
      <c r="I785" s="324"/>
      <c r="J785" s="313"/>
      <c r="K785" s="312"/>
      <c r="L785" s="313"/>
      <c r="M785" s="313"/>
      <c r="N785" s="313"/>
      <c r="O785" s="313"/>
      <c r="P785" s="313"/>
      <c r="Q785" s="313"/>
      <c r="R785" s="313"/>
      <c r="S785" s="313"/>
      <c r="T785" s="313"/>
      <c r="U785" s="313"/>
      <c r="V785" s="313"/>
      <c r="W785" s="313"/>
      <c r="X785" s="313"/>
      <c r="Y785" s="313"/>
      <c r="Z785" s="313"/>
    </row>
    <row r="786" spans="1:26" x14ac:dyDescent="0.25">
      <c r="A786" s="313"/>
      <c r="B786" s="322"/>
      <c r="C786" s="322"/>
      <c r="D786" s="313"/>
      <c r="E786" s="323"/>
      <c r="F786" s="312"/>
      <c r="G786" s="312"/>
      <c r="H786" s="324"/>
      <c r="I786" s="324"/>
      <c r="J786" s="313"/>
      <c r="K786" s="312"/>
      <c r="L786" s="313"/>
      <c r="M786" s="313"/>
      <c r="N786" s="313"/>
      <c r="O786" s="313"/>
      <c r="P786" s="313"/>
      <c r="Q786" s="313"/>
      <c r="R786" s="313"/>
      <c r="S786" s="313"/>
      <c r="T786" s="313"/>
      <c r="U786" s="313"/>
      <c r="V786" s="313"/>
      <c r="W786" s="313"/>
      <c r="X786" s="313"/>
      <c r="Y786" s="313"/>
      <c r="Z786" s="313"/>
    </row>
    <row r="787" spans="1:26" x14ac:dyDescent="0.25">
      <c r="A787" s="313"/>
      <c r="B787" s="322"/>
      <c r="C787" s="322"/>
      <c r="D787" s="313"/>
      <c r="E787" s="323"/>
      <c r="F787" s="312"/>
      <c r="G787" s="312"/>
      <c r="H787" s="324"/>
      <c r="I787" s="324"/>
      <c r="J787" s="313"/>
      <c r="K787" s="312"/>
      <c r="L787" s="313"/>
      <c r="M787" s="313"/>
      <c r="N787" s="313"/>
      <c r="O787" s="313"/>
      <c r="P787" s="313"/>
      <c r="Q787" s="313"/>
      <c r="R787" s="313"/>
      <c r="S787" s="313"/>
      <c r="T787" s="313"/>
      <c r="U787" s="313"/>
      <c r="V787" s="313"/>
      <c r="W787" s="313"/>
      <c r="X787" s="313"/>
      <c r="Y787" s="313"/>
      <c r="Z787" s="313"/>
    </row>
    <row r="788" spans="1:26" x14ac:dyDescent="0.25">
      <c r="A788" s="313"/>
      <c r="B788" s="322"/>
      <c r="C788" s="322"/>
      <c r="D788" s="313"/>
      <c r="E788" s="323"/>
      <c r="F788" s="312"/>
      <c r="G788" s="312"/>
      <c r="H788" s="324"/>
      <c r="I788" s="324"/>
      <c r="J788" s="313"/>
      <c r="K788" s="312"/>
      <c r="L788" s="313"/>
      <c r="M788" s="313"/>
      <c r="N788" s="313"/>
      <c r="O788" s="313"/>
      <c r="P788" s="313"/>
      <c r="Q788" s="313"/>
      <c r="R788" s="313"/>
      <c r="S788" s="313"/>
      <c r="T788" s="313"/>
      <c r="U788" s="313"/>
      <c r="V788" s="313"/>
      <c r="W788" s="313"/>
      <c r="X788" s="313"/>
      <c r="Y788" s="313"/>
      <c r="Z788" s="313"/>
    </row>
    <row r="789" spans="1:26" x14ac:dyDescent="0.25">
      <c r="A789" s="313"/>
      <c r="B789" s="322"/>
      <c r="C789" s="322"/>
      <c r="D789" s="313"/>
      <c r="E789" s="323"/>
      <c r="F789" s="312"/>
      <c r="G789" s="312"/>
      <c r="H789" s="324"/>
      <c r="I789" s="324"/>
      <c r="J789" s="313"/>
      <c r="K789" s="312"/>
      <c r="L789" s="313"/>
      <c r="M789" s="313"/>
      <c r="N789" s="313"/>
      <c r="O789" s="313"/>
      <c r="P789" s="313"/>
      <c r="Q789" s="313"/>
      <c r="R789" s="313"/>
      <c r="S789" s="313"/>
      <c r="T789" s="313"/>
      <c r="U789" s="313"/>
      <c r="V789" s="313"/>
      <c r="W789" s="313"/>
      <c r="X789" s="313"/>
      <c r="Y789" s="313"/>
      <c r="Z789" s="313"/>
    </row>
    <row r="790" spans="1:26" x14ac:dyDescent="0.25">
      <c r="A790" s="313"/>
      <c r="B790" s="322"/>
      <c r="C790" s="322"/>
      <c r="D790" s="313"/>
      <c r="E790" s="323"/>
      <c r="F790" s="312"/>
      <c r="G790" s="312"/>
      <c r="H790" s="324"/>
      <c r="I790" s="324"/>
      <c r="J790" s="313"/>
      <c r="K790" s="312"/>
      <c r="L790" s="313"/>
      <c r="M790" s="313"/>
      <c r="N790" s="313"/>
      <c r="O790" s="313"/>
      <c r="P790" s="313"/>
      <c r="Q790" s="313"/>
      <c r="R790" s="313"/>
      <c r="S790" s="313"/>
      <c r="T790" s="313"/>
      <c r="U790" s="313"/>
      <c r="V790" s="313"/>
      <c r="W790" s="313"/>
      <c r="X790" s="313"/>
      <c r="Y790" s="313"/>
      <c r="Z790" s="313"/>
    </row>
    <row r="791" spans="1:26" x14ac:dyDescent="0.25">
      <c r="A791" s="313"/>
      <c r="B791" s="322"/>
      <c r="C791" s="322"/>
      <c r="D791" s="313"/>
      <c r="E791" s="323"/>
      <c r="F791" s="312"/>
      <c r="G791" s="312"/>
      <c r="H791" s="324"/>
      <c r="I791" s="324"/>
      <c r="J791" s="313"/>
      <c r="K791" s="312"/>
      <c r="L791" s="313"/>
      <c r="M791" s="313"/>
      <c r="N791" s="313"/>
      <c r="O791" s="313"/>
      <c r="P791" s="313"/>
      <c r="Q791" s="313"/>
      <c r="R791" s="313"/>
      <c r="S791" s="313"/>
      <c r="T791" s="313"/>
      <c r="U791" s="313"/>
      <c r="V791" s="313"/>
      <c r="W791" s="313"/>
      <c r="X791" s="313"/>
      <c r="Y791" s="313"/>
      <c r="Z791" s="313"/>
    </row>
    <row r="792" spans="1:26" x14ac:dyDescent="0.25">
      <c r="A792" s="313"/>
      <c r="B792" s="322"/>
      <c r="C792" s="322"/>
      <c r="D792" s="313"/>
      <c r="E792" s="323"/>
      <c r="F792" s="312"/>
      <c r="G792" s="312"/>
      <c r="H792" s="324"/>
      <c r="I792" s="324"/>
      <c r="J792" s="313"/>
      <c r="K792" s="312"/>
      <c r="L792" s="313"/>
      <c r="M792" s="313"/>
      <c r="N792" s="313"/>
      <c r="O792" s="313"/>
      <c r="P792" s="313"/>
      <c r="Q792" s="313"/>
      <c r="R792" s="313"/>
      <c r="S792" s="313"/>
      <c r="T792" s="313"/>
      <c r="U792" s="313"/>
      <c r="V792" s="313"/>
      <c r="W792" s="313"/>
      <c r="X792" s="313"/>
      <c r="Y792" s="313"/>
      <c r="Z792" s="313"/>
    </row>
    <row r="793" spans="1:26" x14ac:dyDescent="0.25">
      <c r="A793" s="313"/>
      <c r="B793" s="322"/>
      <c r="C793" s="322"/>
      <c r="D793" s="313"/>
      <c r="E793" s="323"/>
      <c r="F793" s="312"/>
      <c r="G793" s="312"/>
      <c r="H793" s="324"/>
      <c r="I793" s="324"/>
      <c r="J793" s="313"/>
      <c r="K793" s="312"/>
      <c r="L793" s="313"/>
      <c r="M793" s="313"/>
      <c r="N793" s="313"/>
      <c r="O793" s="313"/>
      <c r="P793" s="313"/>
      <c r="Q793" s="313"/>
      <c r="R793" s="313"/>
      <c r="S793" s="313"/>
      <c r="T793" s="313"/>
      <c r="U793" s="313"/>
      <c r="V793" s="313"/>
      <c r="W793" s="313"/>
      <c r="X793" s="313"/>
      <c r="Y793" s="313"/>
      <c r="Z793" s="313"/>
    </row>
    <row r="794" spans="1:26" x14ac:dyDescent="0.25">
      <c r="A794" s="313"/>
      <c r="B794" s="322"/>
      <c r="C794" s="322"/>
      <c r="D794" s="313"/>
      <c r="E794" s="323"/>
      <c r="F794" s="312"/>
      <c r="G794" s="312"/>
      <c r="H794" s="324"/>
      <c r="I794" s="324"/>
      <c r="J794" s="313"/>
      <c r="K794" s="312"/>
      <c r="L794" s="313"/>
      <c r="M794" s="313"/>
      <c r="N794" s="313"/>
      <c r="O794" s="313"/>
      <c r="P794" s="313"/>
      <c r="Q794" s="313"/>
      <c r="R794" s="313"/>
      <c r="S794" s="313"/>
      <c r="T794" s="313"/>
      <c r="U794" s="313"/>
      <c r="V794" s="313"/>
      <c r="W794" s="313"/>
      <c r="X794" s="313"/>
      <c r="Y794" s="313"/>
      <c r="Z794" s="313"/>
    </row>
    <row r="795" spans="1:26" x14ac:dyDescent="0.25">
      <c r="A795" s="313"/>
      <c r="B795" s="322"/>
      <c r="C795" s="322"/>
      <c r="D795" s="313"/>
      <c r="E795" s="323"/>
      <c r="F795" s="312"/>
      <c r="G795" s="312"/>
      <c r="H795" s="324"/>
      <c r="I795" s="324"/>
      <c r="J795" s="313"/>
      <c r="K795" s="312"/>
      <c r="L795" s="313"/>
      <c r="M795" s="313"/>
      <c r="N795" s="313"/>
      <c r="O795" s="313"/>
      <c r="P795" s="313"/>
      <c r="Q795" s="313"/>
      <c r="R795" s="313"/>
      <c r="S795" s="313"/>
      <c r="T795" s="313"/>
      <c r="U795" s="313"/>
      <c r="V795" s="313"/>
      <c r="W795" s="313"/>
      <c r="X795" s="313"/>
      <c r="Y795" s="313"/>
      <c r="Z795" s="313"/>
    </row>
    <row r="796" spans="1:26" x14ac:dyDescent="0.25">
      <c r="A796" s="313"/>
      <c r="B796" s="322"/>
      <c r="C796" s="322"/>
      <c r="D796" s="313"/>
      <c r="E796" s="323"/>
      <c r="F796" s="312"/>
      <c r="G796" s="312"/>
      <c r="H796" s="324"/>
      <c r="I796" s="324"/>
      <c r="J796" s="313"/>
      <c r="K796" s="312"/>
      <c r="L796" s="313"/>
      <c r="M796" s="313"/>
      <c r="N796" s="313"/>
      <c r="O796" s="313"/>
      <c r="P796" s="313"/>
      <c r="Q796" s="313"/>
      <c r="R796" s="313"/>
      <c r="S796" s="313"/>
      <c r="T796" s="313"/>
      <c r="U796" s="313"/>
      <c r="V796" s="313"/>
      <c r="W796" s="313"/>
      <c r="X796" s="313"/>
      <c r="Y796" s="313"/>
      <c r="Z796" s="313"/>
    </row>
    <row r="797" spans="1:26" x14ac:dyDescent="0.25">
      <c r="A797" s="313"/>
      <c r="B797" s="322"/>
      <c r="C797" s="322"/>
      <c r="D797" s="313"/>
      <c r="E797" s="323"/>
      <c r="F797" s="312"/>
      <c r="G797" s="312"/>
      <c r="H797" s="324"/>
      <c r="I797" s="324"/>
      <c r="J797" s="313"/>
      <c r="K797" s="312"/>
      <c r="L797" s="313"/>
      <c r="M797" s="313"/>
      <c r="N797" s="313"/>
      <c r="O797" s="313"/>
      <c r="P797" s="313"/>
      <c r="Q797" s="313"/>
      <c r="R797" s="313"/>
      <c r="S797" s="313"/>
      <c r="T797" s="313"/>
      <c r="U797" s="313"/>
      <c r="V797" s="313"/>
      <c r="W797" s="313"/>
      <c r="X797" s="313"/>
      <c r="Y797" s="313"/>
      <c r="Z797" s="313"/>
    </row>
    <row r="798" spans="1:26" x14ac:dyDescent="0.25">
      <c r="A798" s="313"/>
      <c r="B798" s="322"/>
      <c r="C798" s="322"/>
      <c r="D798" s="313"/>
      <c r="E798" s="323"/>
      <c r="F798" s="312"/>
      <c r="G798" s="312"/>
      <c r="H798" s="324"/>
      <c r="I798" s="324"/>
      <c r="J798" s="313"/>
      <c r="K798" s="312"/>
      <c r="L798" s="313"/>
      <c r="M798" s="313"/>
      <c r="N798" s="313"/>
      <c r="O798" s="313"/>
      <c r="P798" s="313"/>
      <c r="Q798" s="313"/>
      <c r="R798" s="313"/>
      <c r="S798" s="313"/>
      <c r="T798" s="313"/>
      <c r="U798" s="313"/>
      <c r="V798" s="313"/>
      <c r="W798" s="313"/>
      <c r="X798" s="313"/>
      <c r="Y798" s="313"/>
      <c r="Z798" s="313"/>
    </row>
    <row r="799" spans="1:26" x14ac:dyDescent="0.25">
      <c r="A799" s="313"/>
      <c r="B799" s="322"/>
      <c r="C799" s="322"/>
      <c r="D799" s="313"/>
      <c r="E799" s="323"/>
      <c r="F799" s="312"/>
      <c r="G799" s="312"/>
      <c r="H799" s="324"/>
      <c r="I799" s="324"/>
      <c r="J799" s="313"/>
      <c r="K799" s="312"/>
      <c r="L799" s="313"/>
      <c r="M799" s="313"/>
      <c r="N799" s="313"/>
      <c r="O799" s="313"/>
      <c r="P799" s="313"/>
      <c r="Q799" s="313"/>
      <c r="R799" s="313"/>
      <c r="S799" s="313"/>
      <c r="T799" s="313"/>
      <c r="U799" s="313"/>
      <c r="V799" s="313"/>
      <c r="W799" s="313"/>
      <c r="X799" s="313"/>
      <c r="Y799" s="313"/>
      <c r="Z799" s="313"/>
    </row>
    <row r="800" spans="1:26" x14ac:dyDescent="0.25">
      <c r="A800" s="313"/>
      <c r="B800" s="322"/>
      <c r="C800" s="322"/>
      <c r="D800" s="313"/>
      <c r="E800" s="323"/>
      <c r="F800" s="312"/>
      <c r="G800" s="312"/>
      <c r="H800" s="324"/>
      <c r="I800" s="324"/>
      <c r="J800" s="313"/>
      <c r="K800" s="312"/>
      <c r="L800" s="313"/>
      <c r="M800" s="313"/>
      <c r="N800" s="313"/>
      <c r="O800" s="313"/>
      <c r="P800" s="313"/>
      <c r="Q800" s="313"/>
      <c r="R800" s="313"/>
      <c r="S800" s="313"/>
      <c r="T800" s="313"/>
      <c r="U800" s="313"/>
      <c r="V800" s="313"/>
      <c r="W800" s="313"/>
      <c r="X800" s="313"/>
      <c r="Y800" s="313"/>
      <c r="Z800" s="313"/>
    </row>
    <row r="801" spans="1:26" x14ac:dyDescent="0.25">
      <c r="A801" s="313"/>
      <c r="B801" s="322"/>
      <c r="C801" s="322"/>
      <c r="D801" s="313"/>
      <c r="E801" s="323"/>
      <c r="F801" s="312"/>
      <c r="G801" s="312"/>
      <c r="H801" s="324"/>
      <c r="I801" s="324"/>
      <c r="J801" s="313"/>
      <c r="K801" s="312"/>
      <c r="L801" s="313"/>
      <c r="M801" s="313"/>
      <c r="N801" s="313"/>
      <c r="O801" s="313"/>
      <c r="P801" s="313"/>
      <c r="Q801" s="313"/>
      <c r="R801" s="313"/>
      <c r="S801" s="313"/>
      <c r="T801" s="313"/>
      <c r="U801" s="313"/>
      <c r="V801" s="313"/>
      <c r="W801" s="313"/>
      <c r="X801" s="313"/>
      <c r="Y801" s="313"/>
      <c r="Z801" s="313"/>
    </row>
    <row r="802" spans="1:26" x14ac:dyDescent="0.25">
      <c r="A802" s="313"/>
      <c r="B802" s="322"/>
      <c r="C802" s="322"/>
      <c r="D802" s="313"/>
      <c r="E802" s="323"/>
      <c r="F802" s="312"/>
      <c r="G802" s="312"/>
      <c r="H802" s="324"/>
      <c r="I802" s="324"/>
      <c r="J802" s="313"/>
      <c r="K802" s="312"/>
      <c r="L802" s="313"/>
      <c r="M802" s="313"/>
      <c r="N802" s="313"/>
      <c r="O802" s="313"/>
      <c r="P802" s="313"/>
      <c r="Q802" s="313"/>
      <c r="R802" s="313"/>
      <c r="S802" s="313"/>
      <c r="T802" s="313"/>
      <c r="U802" s="313"/>
      <c r="V802" s="313"/>
      <c r="W802" s="313"/>
      <c r="X802" s="313"/>
      <c r="Y802" s="313"/>
      <c r="Z802" s="313"/>
    </row>
    <row r="803" spans="1:26" x14ac:dyDescent="0.25">
      <c r="A803" s="313"/>
      <c r="B803" s="322"/>
      <c r="C803" s="322"/>
      <c r="D803" s="313"/>
      <c r="E803" s="323"/>
      <c r="F803" s="312"/>
      <c r="G803" s="312"/>
      <c r="H803" s="324"/>
      <c r="I803" s="324"/>
      <c r="J803" s="313"/>
      <c r="K803" s="312"/>
      <c r="L803" s="313"/>
      <c r="M803" s="313"/>
      <c r="N803" s="313"/>
      <c r="O803" s="313"/>
      <c r="P803" s="313"/>
      <c r="Q803" s="313"/>
      <c r="R803" s="313"/>
      <c r="S803" s="313"/>
      <c r="T803" s="313"/>
      <c r="U803" s="313"/>
      <c r="V803" s="313"/>
      <c r="W803" s="313"/>
      <c r="X803" s="313"/>
      <c r="Y803" s="313"/>
      <c r="Z803" s="313"/>
    </row>
    <row r="804" spans="1:26" x14ac:dyDescent="0.25">
      <c r="A804" s="313"/>
      <c r="B804" s="322"/>
      <c r="C804" s="322"/>
      <c r="D804" s="313"/>
      <c r="E804" s="323"/>
      <c r="F804" s="312"/>
      <c r="G804" s="312"/>
      <c r="H804" s="324"/>
      <c r="I804" s="324"/>
      <c r="J804" s="313"/>
      <c r="K804" s="312"/>
      <c r="L804" s="313"/>
      <c r="M804" s="313"/>
      <c r="N804" s="313"/>
      <c r="O804" s="313"/>
      <c r="P804" s="313"/>
      <c r="Q804" s="313"/>
      <c r="R804" s="313"/>
      <c r="S804" s="313"/>
      <c r="T804" s="313"/>
      <c r="U804" s="313"/>
      <c r="V804" s="313"/>
      <c r="W804" s="313"/>
      <c r="X804" s="313"/>
      <c r="Y804" s="313"/>
      <c r="Z804" s="313"/>
    </row>
    <row r="805" spans="1:26" x14ac:dyDescent="0.25">
      <c r="A805" s="313"/>
      <c r="B805" s="322"/>
      <c r="C805" s="322"/>
      <c r="D805" s="313"/>
      <c r="E805" s="323"/>
      <c r="F805" s="312"/>
      <c r="G805" s="312"/>
      <c r="H805" s="324"/>
      <c r="I805" s="324"/>
      <c r="J805" s="313"/>
      <c r="K805" s="312"/>
      <c r="L805" s="313"/>
      <c r="M805" s="313"/>
      <c r="N805" s="313"/>
      <c r="O805" s="313"/>
      <c r="P805" s="313"/>
      <c r="Q805" s="313"/>
      <c r="R805" s="313"/>
      <c r="S805" s="313"/>
      <c r="T805" s="313"/>
      <c r="U805" s="313"/>
      <c r="V805" s="313"/>
      <c r="W805" s="313"/>
      <c r="X805" s="313"/>
      <c r="Y805" s="313"/>
      <c r="Z805" s="313"/>
    </row>
    <row r="806" spans="1:26" x14ac:dyDescent="0.25">
      <c r="A806" s="313"/>
      <c r="B806" s="322"/>
      <c r="C806" s="322"/>
      <c r="D806" s="313"/>
      <c r="E806" s="323"/>
      <c r="F806" s="312"/>
      <c r="G806" s="312"/>
      <c r="H806" s="324"/>
      <c r="I806" s="324"/>
      <c r="J806" s="313"/>
      <c r="K806" s="312"/>
      <c r="L806" s="313"/>
      <c r="M806" s="313"/>
      <c r="N806" s="313"/>
      <c r="O806" s="313"/>
      <c r="P806" s="313"/>
      <c r="Q806" s="313"/>
      <c r="R806" s="313"/>
      <c r="S806" s="313"/>
      <c r="T806" s="313"/>
      <c r="U806" s="313"/>
      <c r="V806" s="313"/>
      <c r="W806" s="313"/>
      <c r="X806" s="313"/>
      <c r="Y806" s="313"/>
      <c r="Z806" s="313"/>
    </row>
    <row r="807" spans="1:26" x14ac:dyDescent="0.25">
      <c r="A807" s="313"/>
      <c r="B807" s="322"/>
      <c r="C807" s="322"/>
      <c r="D807" s="313"/>
      <c r="E807" s="323"/>
      <c r="F807" s="312"/>
      <c r="G807" s="312"/>
      <c r="H807" s="324"/>
      <c r="I807" s="324"/>
      <c r="J807" s="313"/>
      <c r="K807" s="312"/>
      <c r="L807" s="313"/>
      <c r="M807" s="313"/>
      <c r="N807" s="313"/>
      <c r="O807" s="313"/>
      <c r="P807" s="313"/>
      <c r="Q807" s="313"/>
      <c r="R807" s="313"/>
      <c r="S807" s="313"/>
      <c r="T807" s="313"/>
      <c r="U807" s="313"/>
      <c r="V807" s="313"/>
      <c r="W807" s="313"/>
      <c r="X807" s="313"/>
      <c r="Y807" s="313"/>
      <c r="Z807" s="313"/>
    </row>
    <row r="808" spans="1:26" x14ac:dyDescent="0.25">
      <c r="A808" s="313"/>
      <c r="B808" s="322"/>
      <c r="C808" s="322"/>
      <c r="D808" s="313"/>
      <c r="E808" s="323"/>
      <c r="F808" s="312"/>
      <c r="G808" s="312"/>
      <c r="H808" s="324"/>
      <c r="I808" s="324"/>
      <c r="J808" s="313"/>
      <c r="K808" s="312"/>
      <c r="L808" s="313"/>
      <c r="M808" s="313"/>
      <c r="N808" s="313"/>
      <c r="O808" s="313"/>
      <c r="P808" s="313"/>
      <c r="Q808" s="313"/>
      <c r="R808" s="313"/>
      <c r="S808" s="313"/>
      <c r="T808" s="313"/>
      <c r="U808" s="313"/>
      <c r="V808" s="313"/>
      <c r="W808" s="313"/>
      <c r="X808" s="313"/>
      <c r="Y808" s="313"/>
      <c r="Z808" s="313"/>
    </row>
    <row r="809" spans="1:26" x14ac:dyDescent="0.25">
      <c r="A809" s="313"/>
      <c r="B809" s="322"/>
      <c r="C809" s="322"/>
      <c r="D809" s="313"/>
      <c r="E809" s="323"/>
      <c r="F809" s="312"/>
      <c r="G809" s="312"/>
      <c r="H809" s="324"/>
      <c r="I809" s="324"/>
      <c r="J809" s="313"/>
      <c r="K809" s="312"/>
      <c r="L809" s="313"/>
      <c r="M809" s="313"/>
      <c r="N809" s="313"/>
      <c r="O809" s="313"/>
      <c r="P809" s="313"/>
      <c r="Q809" s="313"/>
      <c r="R809" s="313"/>
      <c r="S809" s="313"/>
      <c r="T809" s="313"/>
      <c r="U809" s="313"/>
      <c r="V809" s="313"/>
      <c r="W809" s="313"/>
      <c r="X809" s="313"/>
      <c r="Y809" s="313"/>
      <c r="Z809" s="313"/>
    </row>
    <row r="810" spans="1:26" x14ac:dyDescent="0.25">
      <c r="A810" s="313"/>
      <c r="B810" s="322"/>
      <c r="C810" s="322"/>
      <c r="D810" s="313"/>
      <c r="E810" s="323"/>
      <c r="F810" s="312"/>
      <c r="G810" s="312"/>
      <c r="H810" s="324"/>
      <c r="I810" s="324"/>
      <c r="J810" s="313"/>
      <c r="K810" s="312"/>
      <c r="L810" s="313"/>
      <c r="M810" s="313"/>
      <c r="N810" s="313"/>
      <c r="O810" s="313"/>
      <c r="P810" s="313"/>
      <c r="Q810" s="313"/>
      <c r="R810" s="313"/>
      <c r="S810" s="313"/>
      <c r="T810" s="313"/>
      <c r="U810" s="313"/>
      <c r="V810" s="313"/>
      <c r="W810" s="313"/>
      <c r="X810" s="313"/>
      <c r="Y810" s="313"/>
      <c r="Z810" s="313"/>
    </row>
    <row r="811" spans="1:26" x14ac:dyDescent="0.25">
      <c r="A811" s="313"/>
      <c r="B811" s="322"/>
      <c r="C811" s="322"/>
      <c r="D811" s="313"/>
      <c r="E811" s="323"/>
      <c r="F811" s="312"/>
      <c r="G811" s="312"/>
      <c r="H811" s="324"/>
      <c r="I811" s="324"/>
      <c r="J811" s="313"/>
      <c r="K811" s="312"/>
      <c r="L811" s="313"/>
      <c r="M811" s="313"/>
      <c r="N811" s="313"/>
      <c r="O811" s="313"/>
      <c r="P811" s="313"/>
      <c r="Q811" s="313"/>
      <c r="R811" s="313"/>
      <c r="S811" s="313"/>
      <c r="T811" s="313"/>
      <c r="U811" s="313"/>
      <c r="V811" s="313"/>
      <c r="W811" s="313"/>
      <c r="X811" s="313"/>
      <c r="Y811" s="313"/>
      <c r="Z811" s="313"/>
    </row>
    <row r="812" spans="1:26" x14ac:dyDescent="0.25">
      <c r="A812" s="313"/>
      <c r="B812" s="322"/>
      <c r="C812" s="322"/>
      <c r="D812" s="313"/>
      <c r="E812" s="323"/>
      <c r="F812" s="312"/>
      <c r="G812" s="312"/>
      <c r="H812" s="324"/>
      <c r="I812" s="324"/>
      <c r="J812" s="313"/>
      <c r="K812" s="312"/>
      <c r="L812" s="313"/>
      <c r="M812" s="313"/>
      <c r="N812" s="313"/>
      <c r="O812" s="313"/>
      <c r="P812" s="313"/>
      <c r="Q812" s="313"/>
      <c r="R812" s="313"/>
      <c r="S812" s="313"/>
      <c r="T812" s="313"/>
      <c r="U812" s="313"/>
      <c r="V812" s="313"/>
      <c r="W812" s="313"/>
      <c r="X812" s="313"/>
      <c r="Y812" s="313"/>
      <c r="Z812" s="313"/>
    </row>
    <row r="813" spans="1:26" x14ac:dyDescent="0.25">
      <c r="A813" s="313"/>
      <c r="B813" s="322"/>
      <c r="C813" s="322"/>
      <c r="D813" s="313"/>
      <c r="E813" s="323"/>
      <c r="F813" s="312"/>
      <c r="G813" s="312"/>
      <c r="H813" s="324"/>
      <c r="I813" s="324"/>
      <c r="J813" s="313"/>
      <c r="K813" s="312"/>
      <c r="L813" s="313"/>
      <c r="M813" s="313"/>
      <c r="N813" s="313"/>
      <c r="O813" s="313"/>
      <c r="P813" s="313"/>
      <c r="Q813" s="313"/>
      <c r="R813" s="313"/>
      <c r="S813" s="313"/>
      <c r="T813" s="313"/>
      <c r="U813" s="313"/>
      <c r="V813" s="313"/>
      <c r="W813" s="313"/>
      <c r="X813" s="313"/>
      <c r="Y813" s="313"/>
      <c r="Z813" s="313"/>
    </row>
    <row r="814" spans="1:26" x14ac:dyDescent="0.25">
      <c r="A814" s="313"/>
      <c r="B814" s="322"/>
      <c r="C814" s="322"/>
      <c r="D814" s="313"/>
      <c r="E814" s="323"/>
      <c r="F814" s="312"/>
      <c r="G814" s="312"/>
      <c r="H814" s="324"/>
      <c r="I814" s="324"/>
      <c r="J814" s="313"/>
      <c r="K814" s="312"/>
      <c r="L814" s="313"/>
      <c r="M814" s="313"/>
      <c r="N814" s="313"/>
      <c r="O814" s="313"/>
      <c r="P814" s="313"/>
      <c r="Q814" s="313"/>
      <c r="R814" s="313"/>
      <c r="S814" s="313"/>
      <c r="T814" s="313"/>
      <c r="U814" s="313"/>
      <c r="V814" s="313"/>
      <c r="W814" s="313"/>
      <c r="X814" s="313"/>
      <c r="Y814" s="313"/>
      <c r="Z814" s="313"/>
    </row>
    <row r="815" spans="1:26" x14ac:dyDescent="0.25">
      <c r="A815" s="313"/>
      <c r="B815" s="322"/>
      <c r="C815" s="322"/>
      <c r="D815" s="313"/>
      <c r="E815" s="323"/>
      <c r="F815" s="312"/>
      <c r="G815" s="312"/>
      <c r="H815" s="324"/>
      <c r="I815" s="324"/>
      <c r="J815" s="313"/>
      <c r="K815" s="312"/>
      <c r="L815" s="313"/>
      <c r="M815" s="313"/>
      <c r="N815" s="313"/>
      <c r="O815" s="313"/>
      <c r="P815" s="313"/>
      <c r="Q815" s="313"/>
      <c r="R815" s="313"/>
      <c r="S815" s="313"/>
      <c r="T815" s="313"/>
      <c r="U815" s="313"/>
      <c r="V815" s="313"/>
      <c r="W815" s="313"/>
      <c r="X815" s="313"/>
      <c r="Y815" s="313"/>
      <c r="Z815" s="313"/>
    </row>
    <row r="816" spans="1:26" x14ac:dyDescent="0.25">
      <c r="A816" s="313"/>
      <c r="B816" s="322"/>
      <c r="C816" s="322"/>
      <c r="D816" s="313"/>
      <c r="E816" s="323"/>
      <c r="F816" s="312"/>
      <c r="G816" s="312"/>
      <c r="H816" s="324"/>
      <c r="I816" s="324"/>
      <c r="J816" s="313"/>
      <c r="K816" s="312"/>
      <c r="L816" s="313"/>
      <c r="M816" s="313"/>
      <c r="N816" s="313"/>
      <c r="O816" s="313"/>
      <c r="P816" s="313"/>
      <c r="Q816" s="313"/>
      <c r="R816" s="313"/>
      <c r="S816" s="313"/>
      <c r="T816" s="313"/>
      <c r="U816" s="313"/>
      <c r="V816" s="313"/>
      <c r="W816" s="313"/>
      <c r="X816" s="313"/>
      <c r="Y816" s="313"/>
      <c r="Z816" s="313"/>
    </row>
    <row r="817" spans="1:26" x14ac:dyDescent="0.25">
      <c r="A817" s="313"/>
      <c r="B817" s="322"/>
      <c r="C817" s="322"/>
      <c r="D817" s="313"/>
      <c r="E817" s="323"/>
      <c r="F817" s="312"/>
      <c r="G817" s="312"/>
      <c r="H817" s="324"/>
      <c r="I817" s="324"/>
      <c r="J817" s="313"/>
      <c r="K817" s="312"/>
      <c r="L817" s="313"/>
      <c r="M817" s="313"/>
      <c r="N817" s="313"/>
      <c r="O817" s="313"/>
      <c r="P817" s="313"/>
      <c r="Q817" s="313"/>
      <c r="R817" s="313"/>
      <c r="S817" s="313"/>
      <c r="T817" s="313"/>
      <c r="U817" s="313"/>
      <c r="V817" s="313"/>
      <c r="W817" s="313"/>
      <c r="X817" s="313"/>
      <c r="Y817" s="313"/>
      <c r="Z817" s="313"/>
    </row>
    <row r="818" spans="1:26" x14ac:dyDescent="0.25">
      <c r="A818" s="313"/>
      <c r="B818" s="322"/>
      <c r="C818" s="322"/>
      <c r="D818" s="313"/>
      <c r="E818" s="323"/>
      <c r="F818" s="312"/>
      <c r="G818" s="312"/>
      <c r="H818" s="324"/>
      <c r="I818" s="324"/>
      <c r="J818" s="313"/>
      <c r="K818" s="312"/>
      <c r="L818" s="313"/>
      <c r="M818" s="313"/>
      <c r="N818" s="313"/>
      <c r="O818" s="313"/>
      <c r="P818" s="313"/>
      <c r="Q818" s="313"/>
      <c r="R818" s="313"/>
      <c r="S818" s="313"/>
      <c r="T818" s="313"/>
      <c r="U818" s="313"/>
      <c r="V818" s="313"/>
      <c r="W818" s="313"/>
      <c r="X818" s="313"/>
      <c r="Y818" s="313"/>
      <c r="Z818" s="313"/>
    </row>
    <row r="819" spans="1:26" x14ac:dyDescent="0.25">
      <c r="A819" s="313"/>
      <c r="B819" s="322"/>
      <c r="C819" s="322"/>
      <c r="D819" s="313"/>
      <c r="E819" s="323"/>
      <c r="F819" s="312"/>
      <c r="G819" s="312"/>
      <c r="H819" s="324"/>
      <c r="I819" s="324"/>
      <c r="J819" s="313"/>
      <c r="K819" s="312"/>
      <c r="L819" s="313"/>
      <c r="M819" s="313"/>
      <c r="N819" s="313"/>
      <c r="O819" s="313"/>
      <c r="P819" s="313"/>
      <c r="Q819" s="313"/>
      <c r="R819" s="313"/>
      <c r="S819" s="313"/>
      <c r="T819" s="313"/>
      <c r="U819" s="313"/>
      <c r="V819" s="313"/>
      <c r="W819" s="313"/>
      <c r="X819" s="313"/>
      <c r="Y819" s="313"/>
      <c r="Z819" s="313"/>
    </row>
    <row r="820" spans="1:26" x14ac:dyDescent="0.25">
      <c r="A820" s="313"/>
      <c r="B820" s="322"/>
      <c r="C820" s="322"/>
      <c r="D820" s="313"/>
      <c r="E820" s="323"/>
      <c r="F820" s="312"/>
      <c r="G820" s="312"/>
      <c r="H820" s="324"/>
      <c r="I820" s="324"/>
      <c r="J820" s="313"/>
      <c r="K820" s="312"/>
      <c r="L820" s="313"/>
      <c r="M820" s="313"/>
      <c r="N820" s="313"/>
      <c r="O820" s="313"/>
      <c r="P820" s="313"/>
      <c r="Q820" s="313"/>
      <c r="R820" s="313"/>
      <c r="S820" s="313"/>
      <c r="T820" s="313"/>
      <c r="U820" s="313"/>
      <c r="V820" s="313"/>
      <c r="W820" s="313"/>
      <c r="X820" s="313"/>
      <c r="Y820" s="313"/>
      <c r="Z820" s="313"/>
    </row>
    <row r="821" spans="1:26" x14ac:dyDescent="0.25">
      <c r="A821" s="313"/>
      <c r="B821" s="322"/>
      <c r="C821" s="322"/>
      <c r="D821" s="313"/>
      <c r="E821" s="323"/>
      <c r="F821" s="312"/>
      <c r="G821" s="312"/>
      <c r="H821" s="324"/>
      <c r="I821" s="324"/>
      <c r="J821" s="313"/>
      <c r="K821" s="312"/>
      <c r="L821" s="313"/>
      <c r="M821" s="313"/>
      <c r="N821" s="313"/>
      <c r="O821" s="313"/>
      <c r="P821" s="313"/>
      <c r="Q821" s="313"/>
      <c r="R821" s="313"/>
      <c r="S821" s="313"/>
      <c r="T821" s="313"/>
      <c r="U821" s="313"/>
      <c r="V821" s="313"/>
      <c r="W821" s="313"/>
      <c r="X821" s="313"/>
      <c r="Y821" s="313"/>
      <c r="Z821" s="313"/>
    </row>
    <row r="822" spans="1:26" x14ac:dyDescent="0.25">
      <c r="A822" s="313"/>
      <c r="B822" s="322"/>
      <c r="C822" s="322"/>
      <c r="D822" s="313"/>
      <c r="E822" s="323"/>
      <c r="F822" s="312"/>
      <c r="G822" s="312"/>
      <c r="H822" s="324"/>
      <c r="I822" s="324"/>
      <c r="J822" s="313"/>
      <c r="K822" s="312"/>
      <c r="L822" s="313"/>
      <c r="M822" s="313"/>
      <c r="N822" s="313"/>
      <c r="O822" s="313"/>
      <c r="P822" s="313"/>
      <c r="Q822" s="313"/>
      <c r="R822" s="313"/>
      <c r="S822" s="313"/>
      <c r="T822" s="313"/>
      <c r="U822" s="313"/>
      <c r="V822" s="313"/>
      <c r="W822" s="313"/>
      <c r="X822" s="313"/>
      <c r="Y822" s="313"/>
      <c r="Z822" s="313"/>
    </row>
    <row r="823" spans="1:26" x14ac:dyDescent="0.25">
      <c r="A823" s="313"/>
      <c r="B823" s="322"/>
      <c r="C823" s="322"/>
      <c r="D823" s="313"/>
      <c r="E823" s="323"/>
      <c r="F823" s="312"/>
      <c r="G823" s="312"/>
      <c r="H823" s="324"/>
      <c r="I823" s="324"/>
      <c r="J823" s="313"/>
      <c r="K823" s="312"/>
      <c r="L823" s="313"/>
      <c r="M823" s="313"/>
      <c r="N823" s="313"/>
      <c r="O823" s="313"/>
      <c r="P823" s="313"/>
      <c r="Q823" s="313"/>
      <c r="R823" s="313"/>
      <c r="S823" s="313"/>
      <c r="T823" s="313"/>
      <c r="U823" s="313"/>
      <c r="V823" s="313"/>
      <c r="W823" s="313"/>
      <c r="X823" s="313"/>
      <c r="Y823" s="313"/>
      <c r="Z823" s="313"/>
    </row>
    <row r="824" spans="1:26" x14ac:dyDescent="0.25">
      <c r="A824" s="313"/>
      <c r="B824" s="322"/>
      <c r="C824" s="322"/>
      <c r="D824" s="313"/>
      <c r="E824" s="323"/>
      <c r="F824" s="312"/>
      <c r="G824" s="312"/>
      <c r="H824" s="324"/>
      <c r="I824" s="324"/>
      <c r="J824" s="313"/>
      <c r="K824" s="312"/>
      <c r="L824" s="313"/>
      <c r="M824" s="313"/>
      <c r="N824" s="313"/>
      <c r="O824" s="313"/>
      <c r="P824" s="313"/>
      <c r="Q824" s="313"/>
      <c r="R824" s="313"/>
      <c r="S824" s="313"/>
      <c r="T824" s="313"/>
      <c r="U824" s="313"/>
      <c r="V824" s="313"/>
      <c r="W824" s="313"/>
      <c r="X824" s="313"/>
      <c r="Y824" s="313"/>
      <c r="Z824" s="313"/>
    </row>
    <row r="825" spans="1:26" x14ac:dyDescent="0.25">
      <c r="A825" s="313"/>
      <c r="B825" s="322"/>
      <c r="C825" s="322"/>
      <c r="D825" s="313"/>
      <c r="E825" s="323"/>
      <c r="F825" s="312"/>
      <c r="G825" s="312"/>
      <c r="H825" s="324"/>
      <c r="I825" s="324"/>
      <c r="J825" s="313"/>
      <c r="K825" s="312"/>
      <c r="L825" s="313"/>
      <c r="M825" s="313"/>
      <c r="N825" s="313"/>
      <c r="O825" s="313"/>
      <c r="P825" s="313"/>
      <c r="Q825" s="313"/>
      <c r="R825" s="313"/>
      <c r="S825" s="313"/>
      <c r="T825" s="313"/>
      <c r="U825" s="313"/>
      <c r="V825" s="313"/>
      <c r="W825" s="313"/>
      <c r="X825" s="313"/>
      <c r="Y825" s="313"/>
      <c r="Z825" s="313"/>
    </row>
    <row r="826" spans="1:26" x14ac:dyDescent="0.25">
      <c r="A826" s="313"/>
      <c r="B826" s="322"/>
      <c r="C826" s="322"/>
      <c r="D826" s="313"/>
      <c r="E826" s="323"/>
      <c r="F826" s="312"/>
      <c r="G826" s="312"/>
      <c r="H826" s="324"/>
      <c r="I826" s="324"/>
      <c r="J826" s="313"/>
      <c r="K826" s="312"/>
      <c r="L826" s="313"/>
      <c r="M826" s="313"/>
      <c r="N826" s="313"/>
      <c r="O826" s="313"/>
      <c r="P826" s="313"/>
      <c r="Q826" s="313"/>
      <c r="R826" s="313"/>
      <c r="S826" s="313"/>
      <c r="T826" s="313"/>
      <c r="U826" s="313"/>
      <c r="V826" s="313"/>
      <c r="W826" s="313"/>
      <c r="X826" s="313"/>
      <c r="Y826" s="313"/>
      <c r="Z826" s="313"/>
    </row>
    <row r="827" spans="1:26" x14ac:dyDescent="0.25">
      <c r="A827" s="313"/>
      <c r="B827" s="322"/>
      <c r="C827" s="322"/>
      <c r="D827" s="313"/>
      <c r="E827" s="323"/>
      <c r="F827" s="312"/>
      <c r="G827" s="312"/>
      <c r="H827" s="324"/>
      <c r="I827" s="324"/>
      <c r="J827" s="313"/>
      <c r="K827" s="312"/>
      <c r="L827" s="313"/>
      <c r="M827" s="313"/>
      <c r="N827" s="313"/>
      <c r="O827" s="313"/>
      <c r="P827" s="313"/>
      <c r="Q827" s="313"/>
      <c r="R827" s="313"/>
      <c r="S827" s="313"/>
      <c r="T827" s="313"/>
      <c r="U827" s="313"/>
      <c r="V827" s="313"/>
      <c r="W827" s="313"/>
      <c r="X827" s="313"/>
      <c r="Y827" s="313"/>
      <c r="Z827" s="313"/>
    </row>
    <row r="828" spans="1:26" x14ac:dyDescent="0.25">
      <c r="A828" s="313"/>
      <c r="B828" s="322"/>
      <c r="C828" s="322"/>
      <c r="D828" s="313"/>
      <c r="E828" s="323"/>
      <c r="F828" s="312"/>
      <c r="G828" s="312"/>
      <c r="H828" s="324"/>
      <c r="I828" s="324"/>
      <c r="J828" s="313"/>
      <c r="K828" s="312"/>
      <c r="L828" s="313"/>
      <c r="M828" s="313"/>
      <c r="N828" s="313"/>
      <c r="O828" s="313"/>
      <c r="P828" s="313"/>
      <c r="Q828" s="313"/>
      <c r="R828" s="313"/>
      <c r="S828" s="313"/>
      <c r="T828" s="313"/>
      <c r="U828" s="313"/>
      <c r="V828" s="313"/>
      <c r="W828" s="313"/>
      <c r="X828" s="313"/>
      <c r="Y828" s="313"/>
      <c r="Z828" s="313"/>
    </row>
    <row r="829" spans="1:26" x14ac:dyDescent="0.25">
      <c r="A829" s="313"/>
      <c r="B829" s="322"/>
      <c r="C829" s="322"/>
      <c r="D829" s="313"/>
      <c r="E829" s="323"/>
      <c r="F829" s="312"/>
      <c r="G829" s="312"/>
      <c r="H829" s="324"/>
      <c r="I829" s="324"/>
      <c r="J829" s="313"/>
      <c r="K829" s="312"/>
      <c r="L829" s="313"/>
      <c r="M829" s="313"/>
      <c r="N829" s="313"/>
      <c r="O829" s="313"/>
      <c r="P829" s="313"/>
      <c r="Q829" s="313"/>
      <c r="R829" s="313"/>
      <c r="S829" s="313"/>
      <c r="T829" s="313"/>
      <c r="U829" s="313"/>
      <c r="V829" s="313"/>
      <c r="W829" s="313"/>
      <c r="X829" s="313"/>
      <c r="Y829" s="313"/>
      <c r="Z829" s="313"/>
    </row>
    <row r="830" spans="1:26" x14ac:dyDescent="0.25">
      <c r="A830" s="313"/>
      <c r="B830" s="322"/>
      <c r="C830" s="322"/>
      <c r="D830" s="313"/>
      <c r="E830" s="323"/>
      <c r="F830" s="312"/>
      <c r="G830" s="312"/>
      <c r="H830" s="324"/>
      <c r="I830" s="324"/>
      <c r="J830" s="313"/>
      <c r="K830" s="312"/>
      <c r="L830" s="313"/>
      <c r="M830" s="313"/>
      <c r="N830" s="313"/>
      <c r="O830" s="313"/>
      <c r="P830" s="313"/>
      <c r="Q830" s="313"/>
      <c r="R830" s="313"/>
      <c r="S830" s="313"/>
      <c r="T830" s="313"/>
      <c r="U830" s="313"/>
      <c r="V830" s="313"/>
      <c r="W830" s="313"/>
      <c r="X830" s="313"/>
      <c r="Y830" s="313"/>
      <c r="Z830" s="313"/>
    </row>
    <row r="831" spans="1:26" x14ac:dyDescent="0.25">
      <c r="A831" s="313"/>
      <c r="B831" s="322"/>
      <c r="C831" s="322"/>
      <c r="D831" s="313"/>
      <c r="E831" s="323"/>
      <c r="F831" s="312"/>
      <c r="G831" s="312"/>
      <c r="H831" s="324"/>
      <c r="I831" s="324"/>
      <c r="J831" s="313"/>
      <c r="K831" s="312"/>
      <c r="L831" s="313"/>
      <c r="M831" s="313"/>
      <c r="N831" s="313"/>
      <c r="O831" s="313"/>
      <c r="P831" s="313"/>
      <c r="Q831" s="313"/>
      <c r="R831" s="313"/>
      <c r="S831" s="313"/>
      <c r="T831" s="313"/>
      <c r="U831" s="313"/>
      <c r="V831" s="313"/>
      <c r="W831" s="313"/>
      <c r="X831" s="313"/>
      <c r="Y831" s="313"/>
      <c r="Z831" s="313"/>
    </row>
    <row r="832" spans="1:26" x14ac:dyDescent="0.25">
      <c r="A832" s="313"/>
      <c r="B832" s="322"/>
      <c r="C832" s="322"/>
      <c r="D832" s="313"/>
      <c r="E832" s="323"/>
      <c r="F832" s="312"/>
      <c r="G832" s="312"/>
      <c r="H832" s="324"/>
      <c r="I832" s="324"/>
      <c r="J832" s="313"/>
      <c r="K832" s="312"/>
      <c r="L832" s="313"/>
      <c r="M832" s="313"/>
      <c r="N832" s="313"/>
      <c r="O832" s="313"/>
      <c r="P832" s="313"/>
      <c r="Q832" s="313"/>
      <c r="R832" s="313"/>
      <c r="S832" s="313"/>
      <c r="T832" s="313"/>
      <c r="U832" s="313"/>
      <c r="V832" s="313"/>
      <c r="W832" s="313"/>
      <c r="X832" s="313"/>
      <c r="Y832" s="313"/>
      <c r="Z832" s="313"/>
    </row>
    <row r="833" spans="1:26" x14ac:dyDescent="0.25">
      <c r="A833" s="313"/>
      <c r="B833" s="322"/>
      <c r="C833" s="322"/>
      <c r="D833" s="313"/>
      <c r="E833" s="323"/>
      <c r="F833" s="312"/>
      <c r="G833" s="312"/>
      <c r="H833" s="324"/>
      <c r="I833" s="324"/>
      <c r="J833" s="313"/>
      <c r="K833" s="312"/>
      <c r="L833" s="313"/>
      <c r="M833" s="313"/>
      <c r="N833" s="313"/>
      <c r="O833" s="313"/>
      <c r="P833" s="313"/>
      <c r="Q833" s="313"/>
      <c r="R833" s="313"/>
      <c r="S833" s="313"/>
      <c r="T833" s="313"/>
      <c r="U833" s="313"/>
      <c r="V833" s="313"/>
      <c r="W833" s="313"/>
      <c r="X833" s="313"/>
      <c r="Y833" s="313"/>
      <c r="Z833" s="313"/>
    </row>
    <row r="834" spans="1:26" x14ac:dyDescent="0.25">
      <c r="A834" s="313"/>
      <c r="B834" s="322"/>
      <c r="C834" s="322"/>
      <c r="D834" s="313"/>
      <c r="E834" s="323"/>
      <c r="F834" s="312"/>
      <c r="G834" s="312"/>
      <c r="H834" s="324"/>
      <c r="I834" s="324"/>
      <c r="J834" s="313"/>
      <c r="K834" s="312"/>
      <c r="L834" s="313"/>
      <c r="M834" s="313"/>
      <c r="N834" s="313"/>
      <c r="O834" s="313"/>
      <c r="P834" s="313"/>
      <c r="Q834" s="313"/>
      <c r="R834" s="313"/>
      <c r="S834" s="313"/>
      <c r="T834" s="313"/>
      <c r="U834" s="313"/>
      <c r="V834" s="313"/>
      <c r="W834" s="313"/>
      <c r="X834" s="313"/>
      <c r="Y834" s="313"/>
      <c r="Z834" s="313"/>
    </row>
    <row r="835" spans="1:26" x14ac:dyDescent="0.25">
      <c r="A835" s="313"/>
      <c r="B835" s="322"/>
      <c r="C835" s="322"/>
      <c r="D835" s="313"/>
      <c r="E835" s="323"/>
      <c r="F835" s="312"/>
      <c r="G835" s="312"/>
      <c r="H835" s="324"/>
      <c r="I835" s="324"/>
      <c r="J835" s="313"/>
      <c r="K835" s="312"/>
      <c r="L835" s="313"/>
      <c r="M835" s="313"/>
      <c r="N835" s="313"/>
      <c r="O835" s="313"/>
      <c r="P835" s="313"/>
      <c r="Q835" s="313"/>
      <c r="R835" s="313"/>
      <c r="S835" s="313"/>
      <c r="T835" s="313"/>
      <c r="U835" s="313"/>
      <c r="V835" s="313"/>
      <c r="W835" s="313"/>
      <c r="X835" s="313"/>
      <c r="Y835" s="313"/>
      <c r="Z835" s="313"/>
    </row>
    <row r="836" spans="1:26" x14ac:dyDescent="0.25">
      <c r="A836" s="313"/>
      <c r="B836" s="322"/>
      <c r="C836" s="322"/>
      <c r="D836" s="313"/>
      <c r="E836" s="323"/>
      <c r="F836" s="312"/>
      <c r="G836" s="312"/>
      <c r="H836" s="324"/>
      <c r="I836" s="324"/>
      <c r="J836" s="313"/>
      <c r="K836" s="312"/>
      <c r="L836" s="313"/>
      <c r="M836" s="313"/>
      <c r="N836" s="313"/>
      <c r="O836" s="313"/>
      <c r="P836" s="313"/>
      <c r="Q836" s="313"/>
      <c r="R836" s="313"/>
      <c r="S836" s="313"/>
      <c r="T836" s="313"/>
      <c r="U836" s="313"/>
      <c r="V836" s="313"/>
      <c r="W836" s="313"/>
      <c r="X836" s="313"/>
      <c r="Y836" s="313"/>
      <c r="Z836" s="313"/>
    </row>
    <row r="837" spans="1:26" x14ac:dyDescent="0.25">
      <c r="A837" s="313"/>
      <c r="B837" s="322"/>
      <c r="C837" s="322"/>
      <c r="D837" s="313"/>
      <c r="E837" s="323"/>
      <c r="F837" s="312"/>
      <c r="G837" s="312"/>
      <c r="H837" s="324"/>
      <c r="I837" s="324"/>
      <c r="J837" s="313"/>
      <c r="K837" s="312"/>
      <c r="L837" s="313"/>
      <c r="M837" s="313"/>
      <c r="N837" s="313"/>
      <c r="O837" s="313"/>
      <c r="P837" s="313"/>
      <c r="Q837" s="313"/>
      <c r="R837" s="313"/>
      <c r="S837" s="313"/>
      <c r="T837" s="313"/>
      <c r="U837" s="313"/>
      <c r="V837" s="313"/>
      <c r="W837" s="313"/>
      <c r="X837" s="313"/>
      <c r="Y837" s="313"/>
      <c r="Z837" s="313"/>
    </row>
    <row r="838" spans="1:26" x14ac:dyDescent="0.25">
      <c r="A838" s="313"/>
      <c r="B838" s="322"/>
      <c r="C838" s="322"/>
      <c r="D838" s="313"/>
      <c r="E838" s="323"/>
      <c r="F838" s="312"/>
      <c r="G838" s="312"/>
      <c r="H838" s="324"/>
      <c r="I838" s="324"/>
      <c r="J838" s="313"/>
      <c r="K838" s="312"/>
      <c r="L838" s="313"/>
      <c r="M838" s="313"/>
      <c r="N838" s="313"/>
      <c r="O838" s="313"/>
      <c r="P838" s="313"/>
      <c r="Q838" s="313"/>
      <c r="R838" s="313"/>
      <c r="S838" s="313"/>
      <c r="T838" s="313"/>
      <c r="U838" s="313"/>
      <c r="V838" s="313"/>
      <c r="W838" s="313"/>
      <c r="X838" s="313"/>
      <c r="Y838" s="313"/>
      <c r="Z838" s="313"/>
    </row>
    <row r="839" spans="1:26" x14ac:dyDescent="0.25">
      <c r="A839" s="313"/>
      <c r="B839" s="322"/>
      <c r="C839" s="322"/>
      <c r="D839" s="313"/>
      <c r="E839" s="323"/>
      <c r="F839" s="312"/>
      <c r="G839" s="312"/>
      <c r="H839" s="324"/>
      <c r="I839" s="324"/>
      <c r="J839" s="313"/>
      <c r="K839" s="312"/>
      <c r="L839" s="313"/>
      <c r="M839" s="313"/>
      <c r="N839" s="313"/>
      <c r="O839" s="313"/>
      <c r="P839" s="313"/>
      <c r="Q839" s="313"/>
      <c r="R839" s="313"/>
      <c r="S839" s="313"/>
      <c r="T839" s="313"/>
      <c r="U839" s="313"/>
      <c r="V839" s="313"/>
      <c r="W839" s="313"/>
      <c r="X839" s="313"/>
      <c r="Y839" s="313"/>
      <c r="Z839" s="313"/>
    </row>
    <row r="840" spans="1:26" x14ac:dyDescent="0.25">
      <c r="A840" s="313"/>
      <c r="B840" s="322"/>
      <c r="C840" s="322"/>
      <c r="D840" s="313"/>
      <c r="E840" s="323"/>
      <c r="F840" s="312"/>
      <c r="G840" s="312"/>
      <c r="H840" s="324"/>
      <c r="I840" s="324"/>
      <c r="J840" s="313"/>
      <c r="K840" s="312"/>
      <c r="L840" s="313"/>
      <c r="M840" s="313"/>
      <c r="N840" s="313"/>
      <c r="O840" s="313"/>
      <c r="P840" s="313"/>
      <c r="Q840" s="313"/>
      <c r="R840" s="313"/>
      <c r="S840" s="313"/>
      <c r="T840" s="313"/>
      <c r="U840" s="313"/>
      <c r="V840" s="313"/>
      <c r="W840" s="313"/>
      <c r="X840" s="313"/>
      <c r="Y840" s="313"/>
      <c r="Z840" s="313"/>
    </row>
    <row r="841" spans="1:26" x14ac:dyDescent="0.25">
      <c r="A841" s="313"/>
      <c r="B841" s="322"/>
      <c r="C841" s="322"/>
      <c r="D841" s="313"/>
      <c r="E841" s="323"/>
      <c r="F841" s="312"/>
      <c r="G841" s="312"/>
      <c r="H841" s="324"/>
      <c r="I841" s="324"/>
      <c r="J841" s="313"/>
      <c r="K841" s="312"/>
      <c r="L841" s="313"/>
      <c r="M841" s="313"/>
      <c r="N841" s="313"/>
      <c r="O841" s="313"/>
      <c r="P841" s="313"/>
      <c r="Q841" s="313"/>
      <c r="R841" s="313"/>
      <c r="S841" s="313"/>
      <c r="T841" s="313"/>
      <c r="U841" s="313"/>
      <c r="V841" s="313"/>
      <c r="W841" s="313"/>
      <c r="X841" s="313"/>
      <c r="Y841" s="313"/>
      <c r="Z841" s="313"/>
    </row>
    <row r="842" spans="1:26" x14ac:dyDescent="0.25">
      <c r="A842" s="313"/>
      <c r="B842" s="322"/>
      <c r="C842" s="322"/>
      <c r="D842" s="313"/>
      <c r="E842" s="323"/>
      <c r="F842" s="312"/>
      <c r="G842" s="312"/>
      <c r="H842" s="324"/>
      <c r="I842" s="324"/>
      <c r="J842" s="313"/>
      <c r="K842" s="312"/>
      <c r="L842" s="313"/>
      <c r="M842" s="313"/>
      <c r="N842" s="313"/>
      <c r="O842" s="313"/>
      <c r="P842" s="313"/>
      <c r="Q842" s="313"/>
      <c r="R842" s="313"/>
      <c r="S842" s="313"/>
      <c r="T842" s="313"/>
      <c r="U842" s="313"/>
      <c r="V842" s="313"/>
      <c r="W842" s="313"/>
      <c r="X842" s="313"/>
      <c r="Y842" s="313"/>
      <c r="Z842" s="313"/>
    </row>
    <row r="843" spans="1:26" x14ac:dyDescent="0.25">
      <c r="A843" s="313"/>
      <c r="B843" s="322"/>
      <c r="C843" s="322"/>
      <c r="D843" s="313"/>
      <c r="E843" s="323"/>
      <c r="F843" s="312"/>
      <c r="G843" s="312"/>
      <c r="H843" s="324"/>
      <c r="I843" s="324"/>
      <c r="J843" s="313"/>
      <c r="K843" s="312"/>
      <c r="L843" s="313"/>
      <c r="M843" s="313"/>
      <c r="N843" s="313"/>
      <c r="O843" s="313"/>
      <c r="P843" s="313"/>
      <c r="Q843" s="313"/>
      <c r="R843" s="313"/>
      <c r="S843" s="313"/>
      <c r="T843" s="313"/>
      <c r="U843" s="313"/>
      <c r="V843" s="313"/>
      <c r="W843" s="313"/>
      <c r="X843" s="313"/>
      <c r="Y843" s="313"/>
      <c r="Z843" s="313"/>
    </row>
    <row r="844" spans="1:26" x14ac:dyDescent="0.25">
      <c r="A844" s="313"/>
      <c r="B844" s="322"/>
      <c r="C844" s="322"/>
      <c r="D844" s="313"/>
      <c r="E844" s="323"/>
      <c r="F844" s="312"/>
      <c r="G844" s="312"/>
      <c r="H844" s="324"/>
      <c r="I844" s="324"/>
      <c r="J844" s="313"/>
      <c r="K844" s="312"/>
      <c r="L844" s="313"/>
      <c r="M844" s="313"/>
      <c r="N844" s="313"/>
      <c r="O844" s="313"/>
      <c r="P844" s="313"/>
      <c r="Q844" s="313"/>
      <c r="R844" s="313"/>
      <c r="S844" s="313"/>
      <c r="T844" s="313"/>
      <c r="U844" s="313"/>
      <c r="V844" s="313"/>
      <c r="W844" s="313"/>
      <c r="X844" s="313"/>
      <c r="Y844" s="313"/>
      <c r="Z844" s="313"/>
    </row>
    <row r="845" spans="1:26" x14ac:dyDescent="0.25">
      <c r="A845" s="313"/>
      <c r="B845" s="322"/>
      <c r="C845" s="322"/>
      <c r="D845" s="313"/>
      <c r="E845" s="323"/>
      <c r="F845" s="312"/>
      <c r="G845" s="312"/>
      <c r="H845" s="324"/>
      <c r="I845" s="324"/>
      <c r="J845" s="313"/>
      <c r="K845" s="312"/>
      <c r="L845" s="313"/>
      <c r="M845" s="313"/>
      <c r="N845" s="313"/>
      <c r="O845" s="313"/>
      <c r="P845" s="313"/>
      <c r="Q845" s="313"/>
      <c r="R845" s="313"/>
      <c r="S845" s="313"/>
      <c r="T845" s="313"/>
      <c r="U845" s="313"/>
      <c r="V845" s="313"/>
      <c r="W845" s="313"/>
      <c r="X845" s="313"/>
      <c r="Y845" s="313"/>
      <c r="Z845" s="313"/>
    </row>
    <row r="846" spans="1:26" x14ac:dyDescent="0.25">
      <c r="A846" s="313"/>
      <c r="B846" s="322"/>
      <c r="C846" s="322"/>
      <c r="D846" s="313"/>
      <c r="E846" s="323"/>
      <c r="F846" s="312"/>
      <c r="G846" s="312"/>
      <c r="H846" s="324"/>
      <c r="I846" s="324"/>
      <c r="J846" s="313"/>
      <c r="K846" s="312"/>
      <c r="L846" s="313"/>
      <c r="M846" s="313"/>
      <c r="N846" s="313"/>
      <c r="O846" s="313"/>
      <c r="P846" s="313"/>
      <c r="Q846" s="313"/>
      <c r="R846" s="313"/>
      <c r="S846" s="313"/>
      <c r="T846" s="313"/>
      <c r="U846" s="313"/>
      <c r="V846" s="313"/>
      <c r="W846" s="313"/>
      <c r="X846" s="313"/>
      <c r="Y846" s="313"/>
      <c r="Z846" s="313"/>
    </row>
    <row r="847" spans="1:26" x14ac:dyDescent="0.25">
      <c r="A847" s="313"/>
      <c r="B847" s="322"/>
      <c r="C847" s="322"/>
      <c r="D847" s="313"/>
      <c r="E847" s="323"/>
      <c r="F847" s="312"/>
      <c r="G847" s="312"/>
      <c r="H847" s="324"/>
      <c r="I847" s="324"/>
      <c r="J847" s="313"/>
      <c r="K847" s="312"/>
      <c r="L847" s="313"/>
      <c r="M847" s="313"/>
      <c r="N847" s="313"/>
      <c r="O847" s="313"/>
      <c r="P847" s="313"/>
      <c r="Q847" s="313"/>
      <c r="R847" s="313"/>
      <c r="S847" s="313"/>
      <c r="T847" s="313"/>
      <c r="U847" s="313"/>
      <c r="V847" s="313"/>
      <c r="W847" s="313"/>
      <c r="X847" s="313"/>
      <c r="Y847" s="313"/>
      <c r="Z847" s="313"/>
    </row>
    <row r="848" spans="1:26" x14ac:dyDescent="0.25">
      <c r="A848" s="313"/>
      <c r="B848" s="322"/>
      <c r="C848" s="322"/>
      <c r="D848" s="313"/>
      <c r="E848" s="323"/>
      <c r="F848" s="312"/>
      <c r="G848" s="312"/>
      <c r="H848" s="324"/>
      <c r="I848" s="324"/>
      <c r="J848" s="313"/>
      <c r="K848" s="312"/>
      <c r="L848" s="313"/>
      <c r="M848" s="313"/>
      <c r="N848" s="313"/>
      <c r="O848" s="313"/>
      <c r="P848" s="313"/>
      <c r="Q848" s="313"/>
      <c r="R848" s="313"/>
      <c r="S848" s="313"/>
      <c r="T848" s="313"/>
      <c r="U848" s="313"/>
      <c r="V848" s="313"/>
      <c r="W848" s="313"/>
      <c r="X848" s="313"/>
      <c r="Y848" s="313"/>
      <c r="Z848" s="313"/>
    </row>
    <row r="849" spans="1:26" x14ac:dyDescent="0.25">
      <c r="A849" s="313"/>
      <c r="B849" s="322"/>
      <c r="C849" s="322"/>
      <c r="D849" s="313"/>
      <c r="E849" s="323"/>
      <c r="F849" s="312"/>
      <c r="G849" s="312"/>
      <c r="H849" s="324"/>
      <c r="I849" s="324"/>
      <c r="J849" s="313"/>
      <c r="K849" s="312"/>
      <c r="L849" s="313"/>
      <c r="M849" s="313"/>
      <c r="N849" s="313"/>
      <c r="O849" s="313"/>
      <c r="P849" s="313"/>
      <c r="Q849" s="313"/>
      <c r="R849" s="313"/>
      <c r="S849" s="313"/>
      <c r="T849" s="313"/>
      <c r="U849" s="313"/>
      <c r="V849" s="313"/>
      <c r="W849" s="313"/>
      <c r="X849" s="313"/>
      <c r="Y849" s="313"/>
      <c r="Z849" s="313"/>
    </row>
    <row r="850" spans="1:26" x14ac:dyDescent="0.25">
      <c r="A850" s="313"/>
      <c r="B850" s="322"/>
      <c r="C850" s="322"/>
      <c r="D850" s="313"/>
      <c r="E850" s="323"/>
      <c r="F850" s="312"/>
      <c r="G850" s="312"/>
      <c r="H850" s="324"/>
      <c r="I850" s="324"/>
      <c r="J850" s="313"/>
      <c r="K850" s="312"/>
      <c r="L850" s="313"/>
      <c r="M850" s="313"/>
      <c r="N850" s="313"/>
      <c r="O850" s="313"/>
      <c r="P850" s="313"/>
      <c r="Q850" s="313"/>
      <c r="R850" s="313"/>
      <c r="S850" s="313"/>
      <c r="T850" s="313"/>
      <c r="U850" s="313"/>
      <c r="V850" s="313"/>
      <c r="W850" s="313"/>
      <c r="X850" s="313"/>
      <c r="Y850" s="313"/>
      <c r="Z850" s="313"/>
    </row>
    <row r="851" spans="1:26" x14ac:dyDescent="0.25">
      <c r="A851" s="313"/>
      <c r="B851" s="322"/>
      <c r="C851" s="322"/>
      <c r="D851" s="313"/>
      <c r="E851" s="323"/>
      <c r="F851" s="312"/>
      <c r="G851" s="312"/>
      <c r="H851" s="324"/>
      <c r="I851" s="324"/>
      <c r="J851" s="313"/>
      <c r="K851" s="312"/>
      <c r="L851" s="313"/>
      <c r="M851" s="313"/>
      <c r="N851" s="313"/>
      <c r="O851" s="313"/>
      <c r="P851" s="313"/>
      <c r="Q851" s="313"/>
      <c r="R851" s="313"/>
      <c r="S851" s="313"/>
      <c r="T851" s="313"/>
      <c r="U851" s="313"/>
      <c r="V851" s="313"/>
      <c r="W851" s="313"/>
      <c r="X851" s="313"/>
      <c r="Y851" s="313"/>
      <c r="Z851" s="313"/>
    </row>
    <row r="852" spans="1:26" x14ac:dyDescent="0.25">
      <c r="A852" s="313"/>
      <c r="B852" s="322"/>
      <c r="C852" s="322"/>
      <c r="D852" s="313"/>
      <c r="E852" s="323"/>
      <c r="F852" s="312"/>
      <c r="G852" s="312"/>
      <c r="H852" s="324"/>
      <c r="I852" s="324"/>
      <c r="J852" s="313"/>
      <c r="K852" s="312"/>
      <c r="L852" s="313"/>
      <c r="M852" s="313"/>
      <c r="N852" s="313"/>
      <c r="O852" s="313"/>
      <c r="P852" s="313"/>
      <c r="Q852" s="313"/>
      <c r="R852" s="313"/>
      <c r="S852" s="313"/>
      <c r="T852" s="313"/>
      <c r="U852" s="313"/>
      <c r="V852" s="313"/>
      <c r="W852" s="313"/>
      <c r="X852" s="313"/>
      <c r="Y852" s="313"/>
      <c r="Z852" s="313"/>
    </row>
    <row r="853" spans="1:26" x14ac:dyDescent="0.25">
      <c r="A853" s="313"/>
      <c r="B853" s="322"/>
      <c r="C853" s="322"/>
      <c r="D853" s="313"/>
      <c r="E853" s="323"/>
      <c r="F853" s="312"/>
      <c r="G853" s="312"/>
      <c r="H853" s="324"/>
      <c r="I853" s="324"/>
      <c r="J853" s="313"/>
      <c r="K853" s="312"/>
      <c r="L853" s="313"/>
      <c r="M853" s="313"/>
      <c r="N853" s="313"/>
      <c r="O853" s="313"/>
      <c r="P853" s="313"/>
      <c r="Q853" s="313"/>
      <c r="R853" s="313"/>
      <c r="S853" s="313"/>
      <c r="T853" s="313"/>
      <c r="U853" s="313"/>
      <c r="V853" s="313"/>
      <c r="W853" s="313"/>
      <c r="X853" s="313"/>
      <c r="Y853" s="313"/>
      <c r="Z853" s="313"/>
    </row>
    <row r="854" spans="1:26" x14ac:dyDescent="0.25">
      <c r="A854" s="313"/>
      <c r="B854" s="322"/>
      <c r="C854" s="322"/>
      <c r="D854" s="313"/>
      <c r="E854" s="323"/>
      <c r="F854" s="312"/>
      <c r="G854" s="312"/>
      <c r="H854" s="324"/>
      <c r="I854" s="324"/>
      <c r="J854" s="313"/>
      <c r="K854" s="312"/>
      <c r="L854" s="313"/>
      <c r="M854" s="313"/>
      <c r="N854" s="313"/>
      <c r="O854" s="313"/>
      <c r="P854" s="313"/>
      <c r="Q854" s="313"/>
      <c r="R854" s="313"/>
      <c r="S854" s="313"/>
      <c r="T854" s="313"/>
      <c r="U854" s="313"/>
      <c r="V854" s="313"/>
      <c r="W854" s="313"/>
      <c r="X854" s="313"/>
      <c r="Y854" s="313"/>
      <c r="Z854" s="313"/>
    </row>
    <row r="855" spans="1:26" x14ac:dyDescent="0.25">
      <c r="A855" s="313"/>
      <c r="B855" s="322"/>
      <c r="C855" s="322"/>
      <c r="D855" s="313"/>
      <c r="E855" s="323"/>
      <c r="F855" s="312"/>
      <c r="G855" s="312"/>
      <c r="H855" s="324"/>
      <c r="I855" s="324"/>
      <c r="J855" s="313"/>
      <c r="K855" s="312"/>
      <c r="L855" s="313"/>
      <c r="M855" s="313"/>
      <c r="N855" s="313"/>
      <c r="O855" s="313"/>
      <c r="P855" s="313"/>
      <c r="Q855" s="313"/>
      <c r="R855" s="313"/>
      <c r="S855" s="313"/>
      <c r="T855" s="313"/>
      <c r="U855" s="313"/>
      <c r="V855" s="313"/>
      <c r="W855" s="313"/>
      <c r="X855" s="313"/>
      <c r="Y855" s="313"/>
      <c r="Z855" s="313"/>
    </row>
    <row r="856" spans="1:26" x14ac:dyDescent="0.25">
      <c r="A856" s="313"/>
      <c r="B856" s="322"/>
      <c r="C856" s="322"/>
      <c r="D856" s="313"/>
      <c r="E856" s="323"/>
      <c r="F856" s="312"/>
      <c r="G856" s="312"/>
      <c r="H856" s="324"/>
      <c r="I856" s="324"/>
      <c r="J856" s="313"/>
      <c r="K856" s="312"/>
      <c r="L856" s="313"/>
      <c r="M856" s="313"/>
      <c r="N856" s="313"/>
      <c r="O856" s="313"/>
      <c r="P856" s="313"/>
      <c r="Q856" s="313"/>
      <c r="R856" s="313"/>
      <c r="S856" s="313"/>
      <c r="T856" s="313"/>
      <c r="U856" s="313"/>
      <c r="V856" s="313"/>
      <c r="W856" s="313"/>
      <c r="X856" s="313"/>
      <c r="Y856" s="313"/>
      <c r="Z856" s="313"/>
    </row>
    <row r="857" spans="1:26" x14ac:dyDescent="0.25">
      <c r="A857" s="313"/>
      <c r="B857" s="322"/>
      <c r="C857" s="322"/>
      <c r="D857" s="313"/>
      <c r="E857" s="323"/>
      <c r="F857" s="312"/>
      <c r="G857" s="312"/>
      <c r="H857" s="324"/>
      <c r="I857" s="324"/>
      <c r="J857" s="313"/>
      <c r="K857" s="312"/>
      <c r="L857" s="313"/>
      <c r="M857" s="313"/>
      <c r="N857" s="313"/>
      <c r="O857" s="313"/>
      <c r="P857" s="313"/>
      <c r="Q857" s="313"/>
      <c r="R857" s="313"/>
      <c r="S857" s="313"/>
      <c r="T857" s="313"/>
      <c r="U857" s="313"/>
      <c r="V857" s="313"/>
      <c r="W857" s="313"/>
      <c r="X857" s="313"/>
      <c r="Y857" s="313"/>
      <c r="Z857" s="313"/>
    </row>
    <row r="858" spans="1:26" x14ac:dyDescent="0.25">
      <c r="A858" s="313"/>
      <c r="B858" s="322"/>
      <c r="C858" s="322"/>
      <c r="D858" s="313"/>
      <c r="E858" s="323"/>
      <c r="F858" s="312"/>
      <c r="G858" s="312"/>
      <c r="H858" s="324"/>
      <c r="I858" s="324"/>
      <c r="J858" s="313"/>
      <c r="K858" s="312"/>
      <c r="L858" s="313"/>
      <c r="M858" s="313"/>
      <c r="N858" s="313"/>
      <c r="O858" s="313"/>
      <c r="P858" s="313"/>
      <c r="Q858" s="313"/>
      <c r="R858" s="313"/>
      <c r="S858" s="313"/>
      <c r="T858" s="313"/>
      <c r="U858" s="313"/>
      <c r="V858" s="313"/>
      <c r="W858" s="313"/>
      <c r="X858" s="313"/>
      <c r="Y858" s="313"/>
      <c r="Z858" s="313"/>
    </row>
    <row r="859" spans="1:26" x14ac:dyDescent="0.25">
      <c r="A859" s="313"/>
      <c r="B859" s="322"/>
      <c r="C859" s="322"/>
      <c r="D859" s="313"/>
      <c r="E859" s="323"/>
      <c r="F859" s="312"/>
      <c r="G859" s="312"/>
      <c r="H859" s="324"/>
      <c r="I859" s="324"/>
      <c r="J859" s="313"/>
      <c r="K859" s="312"/>
      <c r="L859" s="313"/>
      <c r="M859" s="313"/>
      <c r="N859" s="313"/>
      <c r="O859" s="313"/>
      <c r="P859" s="313"/>
      <c r="Q859" s="313"/>
      <c r="R859" s="313"/>
      <c r="S859" s="313"/>
      <c r="T859" s="313"/>
      <c r="U859" s="313"/>
      <c r="V859" s="313"/>
      <c r="W859" s="313"/>
      <c r="X859" s="313"/>
      <c r="Y859" s="313"/>
      <c r="Z859" s="313"/>
    </row>
    <row r="860" spans="1:26" x14ac:dyDescent="0.25">
      <c r="A860" s="313"/>
      <c r="B860" s="322"/>
      <c r="C860" s="322"/>
      <c r="D860" s="313"/>
      <c r="E860" s="323"/>
      <c r="F860" s="312"/>
      <c r="G860" s="312"/>
      <c r="H860" s="324"/>
      <c r="I860" s="324"/>
      <c r="J860" s="313"/>
      <c r="K860" s="312"/>
      <c r="L860" s="313"/>
      <c r="M860" s="313"/>
      <c r="N860" s="313"/>
      <c r="O860" s="313"/>
      <c r="P860" s="313"/>
      <c r="Q860" s="313"/>
      <c r="R860" s="313"/>
      <c r="S860" s="313"/>
      <c r="T860" s="313"/>
      <c r="U860" s="313"/>
      <c r="V860" s="313"/>
      <c r="W860" s="313"/>
      <c r="X860" s="313"/>
      <c r="Y860" s="313"/>
      <c r="Z860" s="313"/>
    </row>
    <row r="861" spans="1:26" x14ac:dyDescent="0.25">
      <c r="A861" s="313"/>
      <c r="B861" s="322"/>
      <c r="C861" s="322"/>
      <c r="D861" s="313"/>
      <c r="E861" s="323"/>
      <c r="F861" s="312"/>
      <c r="G861" s="312"/>
      <c r="H861" s="324"/>
      <c r="I861" s="324"/>
      <c r="J861" s="313"/>
      <c r="K861" s="312"/>
      <c r="L861" s="313"/>
      <c r="M861" s="313"/>
      <c r="N861" s="313"/>
      <c r="O861" s="313"/>
      <c r="P861" s="313"/>
      <c r="Q861" s="313"/>
      <c r="R861" s="313"/>
      <c r="S861" s="313"/>
      <c r="T861" s="313"/>
      <c r="U861" s="313"/>
      <c r="V861" s="313"/>
      <c r="W861" s="313"/>
      <c r="X861" s="313"/>
      <c r="Y861" s="313"/>
      <c r="Z861" s="313"/>
    </row>
    <row r="862" spans="1:26" x14ac:dyDescent="0.25">
      <c r="A862" s="313"/>
      <c r="B862" s="322"/>
      <c r="C862" s="322"/>
      <c r="D862" s="313"/>
      <c r="E862" s="323"/>
      <c r="F862" s="312"/>
      <c r="G862" s="312"/>
      <c r="H862" s="324"/>
      <c r="I862" s="324"/>
      <c r="J862" s="313"/>
      <c r="K862" s="312"/>
      <c r="L862" s="313"/>
      <c r="M862" s="313"/>
      <c r="N862" s="313"/>
      <c r="O862" s="313"/>
      <c r="P862" s="313"/>
      <c r="Q862" s="313"/>
      <c r="R862" s="313"/>
      <c r="S862" s="313"/>
      <c r="T862" s="313"/>
      <c r="U862" s="313"/>
      <c r="V862" s="313"/>
      <c r="W862" s="313"/>
      <c r="X862" s="313"/>
      <c r="Y862" s="313"/>
      <c r="Z862" s="313"/>
    </row>
    <row r="863" spans="1:26" x14ac:dyDescent="0.25">
      <c r="A863" s="313"/>
      <c r="B863" s="322"/>
      <c r="C863" s="322"/>
      <c r="D863" s="313"/>
      <c r="E863" s="323"/>
      <c r="F863" s="312"/>
      <c r="G863" s="312"/>
      <c r="H863" s="324"/>
      <c r="I863" s="324"/>
      <c r="J863" s="313"/>
      <c r="K863" s="312"/>
      <c r="L863" s="313"/>
      <c r="M863" s="313"/>
      <c r="N863" s="313"/>
      <c r="O863" s="313"/>
      <c r="P863" s="313"/>
      <c r="Q863" s="313"/>
      <c r="R863" s="313"/>
      <c r="S863" s="313"/>
      <c r="T863" s="313"/>
      <c r="U863" s="313"/>
      <c r="V863" s="313"/>
      <c r="W863" s="313"/>
      <c r="X863" s="313"/>
      <c r="Y863" s="313"/>
      <c r="Z863" s="313"/>
    </row>
    <row r="864" spans="1:26" x14ac:dyDescent="0.25">
      <c r="A864" s="313"/>
      <c r="B864" s="322"/>
      <c r="C864" s="322"/>
      <c r="D864" s="313"/>
      <c r="E864" s="323"/>
      <c r="F864" s="312"/>
      <c r="G864" s="312"/>
      <c r="H864" s="324"/>
      <c r="I864" s="324"/>
      <c r="J864" s="313"/>
      <c r="K864" s="312"/>
      <c r="L864" s="313"/>
      <c r="M864" s="313"/>
      <c r="N864" s="313"/>
      <c r="O864" s="313"/>
      <c r="P864" s="313"/>
      <c r="Q864" s="313"/>
      <c r="R864" s="313"/>
      <c r="S864" s="313"/>
      <c r="T864" s="313"/>
      <c r="U864" s="313"/>
      <c r="V864" s="313"/>
      <c r="W864" s="313"/>
      <c r="X864" s="313"/>
      <c r="Y864" s="313"/>
      <c r="Z864" s="313"/>
    </row>
    <row r="865" spans="1:26" x14ac:dyDescent="0.25">
      <c r="A865" s="313"/>
      <c r="B865" s="322"/>
      <c r="C865" s="322"/>
      <c r="D865" s="313"/>
      <c r="E865" s="323"/>
      <c r="F865" s="312"/>
      <c r="G865" s="312"/>
      <c r="H865" s="324"/>
      <c r="I865" s="324"/>
      <c r="J865" s="313"/>
      <c r="K865" s="312"/>
      <c r="L865" s="313"/>
      <c r="M865" s="313"/>
      <c r="N865" s="313"/>
      <c r="O865" s="313"/>
      <c r="P865" s="313"/>
      <c r="Q865" s="313"/>
      <c r="R865" s="313"/>
      <c r="S865" s="313"/>
      <c r="T865" s="313"/>
      <c r="U865" s="313"/>
      <c r="V865" s="313"/>
      <c r="W865" s="313"/>
      <c r="X865" s="313"/>
      <c r="Y865" s="313"/>
      <c r="Z865" s="313"/>
    </row>
    <row r="866" spans="1:26" x14ac:dyDescent="0.25">
      <c r="A866" s="313"/>
      <c r="B866" s="322"/>
      <c r="C866" s="322"/>
      <c r="D866" s="313"/>
      <c r="E866" s="323"/>
      <c r="F866" s="312"/>
      <c r="G866" s="312"/>
      <c r="H866" s="324"/>
      <c r="I866" s="324"/>
      <c r="J866" s="313"/>
      <c r="K866" s="312"/>
      <c r="L866" s="313"/>
      <c r="M866" s="313"/>
      <c r="N866" s="313"/>
      <c r="O866" s="313"/>
      <c r="P866" s="313"/>
      <c r="Q866" s="313"/>
      <c r="R866" s="313"/>
      <c r="S866" s="313"/>
      <c r="T866" s="313"/>
      <c r="U866" s="313"/>
      <c r="V866" s="313"/>
      <c r="W866" s="313"/>
      <c r="X866" s="313"/>
      <c r="Y866" s="313"/>
      <c r="Z866" s="313"/>
    </row>
    <row r="867" spans="1:26" x14ac:dyDescent="0.25">
      <c r="A867" s="313"/>
      <c r="B867" s="322"/>
      <c r="C867" s="322"/>
      <c r="D867" s="313"/>
      <c r="E867" s="323"/>
      <c r="F867" s="312"/>
      <c r="G867" s="312"/>
      <c r="H867" s="324"/>
      <c r="I867" s="324"/>
      <c r="J867" s="313"/>
      <c r="K867" s="312"/>
      <c r="L867" s="313"/>
      <c r="M867" s="313"/>
      <c r="N867" s="313"/>
      <c r="O867" s="313"/>
      <c r="P867" s="313"/>
      <c r="Q867" s="313"/>
      <c r="R867" s="313"/>
      <c r="S867" s="313"/>
      <c r="T867" s="313"/>
      <c r="U867" s="313"/>
      <c r="V867" s="313"/>
      <c r="W867" s="313"/>
      <c r="X867" s="313"/>
      <c r="Y867" s="313"/>
      <c r="Z867" s="313"/>
    </row>
    <row r="868" spans="1:26" x14ac:dyDescent="0.25">
      <c r="A868" s="313"/>
      <c r="B868" s="322"/>
      <c r="C868" s="322"/>
      <c r="D868" s="313"/>
      <c r="E868" s="323"/>
      <c r="F868" s="312"/>
      <c r="G868" s="312"/>
      <c r="H868" s="324"/>
      <c r="I868" s="324"/>
      <c r="J868" s="313"/>
      <c r="K868" s="312"/>
      <c r="L868" s="313"/>
      <c r="M868" s="313"/>
      <c r="N868" s="313"/>
      <c r="O868" s="313"/>
      <c r="P868" s="313"/>
      <c r="Q868" s="313"/>
      <c r="R868" s="313"/>
      <c r="S868" s="313"/>
      <c r="T868" s="313"/>
      <c r="U868" s="313"/>
      <c r="V868" s="313"/>
      <c r="W868" s="313"/>
      <c r="X868" s="313"/>
      <c r="Y868" s="313"/>
      <c r="Z868" s="313"/>
    </row>
    <row r="869" spans="1:26" x14ac:dyDescent="0.25">
      <c r="A869" s="313"/>
      <c r="B869" s="322"/>
      <c r="C869" s="322"/>
      <c r="D869" s="313"/>
      <c r="E869" s="323"/>
      <c r="F869" s="312"/>
      <c r="G869" s="312"/>
      <c r="H869" s="324"/>
      <c r="I869" s="324"/>
      <c r="J869" s="313"/>
      <c r="K869" s="312"/>
      <c r="L869" s="313"/>
      <c r="M869" s="313"/>
      <c r="N869" s="313"/>
      <c r="O869" s="313"/>
      <c r="P869" s="313"/>
      <c r="Q869" s="313"/>
      <c r="R869" s="313"/>
      <c r="S869" s="313"/>
      <c r="T869" s="313"/>
      <c r="U869" s="313"/>
      <c r="V869" s="313"/>
      <c r="W869" s="313"/>
      <c r="X869" s="313"/>
      <c r="Y869" s="313"/>
      <c r="Z869" s="313"/>
    </row>
    <row r="870" spans="1:26" x14ac:dyDescent="0.25">
      <c r="A870" s="313"/>
      <c r="B870" s="322"/>
      <c r="C870" s="322"/>
      <c r="D870" s="313"/>
      <c r="E870" s="323"/>
      <c r="F870" s="312"/>
      <c r="G870" s="312"/>
      <c r="H870" s="324"/>
      <c r="I870" s="324"/>
      <c r="J870" s="313"/>
      <c r="K870" s="312"/>
      <c r="L870" s="313"/>
      <c r="M870" s="313"/>
      <c r="N870" s="313"/>
      <c r="O870" s="313"/>
      <c r="P870" s="313"/>
      <c r="Q870" s="313"/>
      <c r="R870" s="313"/>
      <c r="S870" s="313"/>
      <c r="T870" s="313"/>
      <c r="U870" s="313"/>
      <c r="V870" s="313"/>
      <c r="W870" s="313"/>
      <c r="X870" s="313"/>
      <c r="Y870" s="313"/>
      <c r="Z870" s="313"/>
    </row>
    <row r="871" spans="1:26" x14ac:dyDescent="0.25">
      <c r="A871" s="313"/>
      <c r="B871" s="322"/>
      <c r="C871" s="322"/>
      <c r="D871" s="313"/>
      <c r="E871" s="323"/>
      <c r="F871" s="312"/>
      <c r="G871" s="312"/>
      <c r="H871" s="324"/>
      <c r="I871" s="324"/>
      <c r="J871" s="313"/>
      <c r="K871" s="312"/>
      <c r="L871" s="313"/>
      <c r="M871" s="313"/>
      <c r="N871" s="313"/>
      <c r="O871" s="313"/>
      <c r="P871" s="313"/>
      <c r="Q871" s="313"/>
      <c r="R871" s="313"/>
      <c r="S871" s="313"/>
      <c r="T871" s="313"/>
      <c r="U871" s="313"/>
      <c r="V871" s="313"/>
      <c r="W871" s="313"/>
      <c r="X871" s="313"/>
      <c r="Y871" s="313"/>
      <c r="Z871" s="313"/>
    </row>
    <row r="872" spans="1:26" x14ac:dyDescent="0.25">
      <c r="A872" s="313"/>
      <c r="B872" s="322"/>
      <c r="C872" s="322"/>
      <c r="D872" s="313"/>
      <c r="E872" s="323"/>
      <c r="F872" s="312"/>
      <c r="G872" s="312"/>
      <c r="H872" s="324"/>
      <c r="I872" s="324"/>
      <c r="J872" s="313"/>
      <c r="K872" s="312"/>
      <c r="L872" s="313"/>
      <c r="M872" s="313"/>
      <c r="N872" s="313"/>
      <c r="O872" s="313"/>
      <c r="P872" s="313"/>
      <c r="Q872" s="313"/>
      <c r="R872" s="313"/>
      <c r="S872" s="313"/>
      <c r="T872" s="313"/>
      <c r="U872" s="313"/>
      <c r="V872" s="313"/>
      <c r="W872" s="313"/>
      <c r="X872" s="313"/>
      <c r="Y872" s="313"/>
      <c r="Z872" s="313"/>
    </row>
    <row r="873" spans="1:26" x14ac:dyDescent="0.25">
      <c r="A873" s="313"/>
      <c r="B873" s="322"/>
      <c r="C873" s="322"/>
      <c r="D873" s="313"/>
      <c r="E873" s="323"/>
      <c r="F873" s="312"/>
      <c r="G873" s="312"/>
      <c r="H873" s="324"/>
      <c r="I873" s="324"/>
      <c r="J873" s="313"/>
      <c r="K873" s="312"/>
      <c r="L873" s="313"/>
      <c r="M873" s="313"/>
      <c r="N873" s="313"/>
      <c r="O873" s="313"/>
      <c r="P873" s="313"/>
      <c r="Q873" s="313"/>
      <c r="R873" s="313"/>
      <c r="S873" s="313"/>
      <c r="T873" s="313"/>
      <c r="U873" s="313"/>
      <c r="V873" s="313"/>
      <c r="W873" s="313"/>
      <c r="X873" s="313"/>
      <c r="Y873" s="313"/>
      <c r="Z873" s="313"/>
    </row>
    <row r="874" spans="1:26" x14ac:dyDescent="0.25">
      <c r="A874" s="313"/>
      <c r="B874" s="322"/>
      <c r="C874" s="322"/>
      <c r="D874" s="313"/>
      <c r="E874" s="323"/>
      <c r="F874" s="312"/>
      <c r="G874" s="312"/>
      <c r="H874" s="324"/>
      <c r="I874" s="324"/>
      <c r="J874" s="313"/>
      <c r="K874" s="312"/>
      <c r="L874" s="313"/>
      <c r="M874" s="313"/>
      <c r="N874" s="313"/>
      <c r="O874" s="313"/>
      <c r="P874" s="313"/>
      <c r="Q874" s="313"/>
      <c r="R874" s="313"/>
      <c r="S874" s="313"/>
      <c r="T874" s="313"/>
      <c r="U874" s="313"/>
      <c r="V874" s="313"/>
      <c r="W874" s="313"/>
      <c r="X874" s="313"/>
      <c r="Y874" s="313"/>
      <c r="Z874" s="313"/>
    </row>
    <row r="875" spans="1:26" x14ac:dyDescent="0.25">
      <c r="A875" s="313"/>
      <c r="B875" s="322"/>
      <c r="C875" s="322"/>
      <c r="D875" s="313"/>
      <c r="E875" s="323"/>
      <c r="F875" s="312"/>
      <c r="G875" s="312"/>
      <c r="H875" s="324"/>
      <c r="I875" s="324"/>
      <c r="J875" s="313"/>
      <c r="K875" s="312"/>
      <c r="L875" s="313"/>
      <c r="M875" s="313"/>
      <c r="N875" s="313"/>
      <c r="O875" s="313"/>
      <c r="P875" s="313"/>
      <c r="Q875" s="313"/>
      <c r="R875" s="313"/>
      <c r="S875" s="313"/>
      <c r="T875" s="313"/>
      <c r="U875" s="313"/>
      <c r="V875" s="313"/>
      <c r="W875" s="313"/>
      <c r="X875" s="313"/>
      <c r="Y875" s="313"/>
      <c r="Z875" s="313"/>
    </row>
    <row r="876" spans="1:26" x14ac:dyDescent="0.25">
      <c r="A876" s="313"/>
      <c r="B876" s="322"/>
      <c r="C876" s="322"/>
      <c r="D876" s="313"/>
      <c r="E876" s="323"/>
      <c r="F876" s="312"/>
      <c r="G876" s="312"/>
      <c r="H876" s="324"/>
      <c r="I876" s="324"/>
      <c r="J876" s="313"/>
      <c r="K876" s="312"/>
      <c r="L876" s="313"/>
      <c r="M876" s="313"/>
      <c r="N876" s="313"/>
      <c r="O876" s="313"/>
      <c r="P876" s="313"/>
      <c r="Q876" s="313"/>
      <c r="R876" s="313"/>
      <c r="S876" s="313"/>
      <c r="T876" s="313"/>
      <c r="U876" s="313"/>
      <c r="V876" s="313"/>
      <c r="W876" s="313"/>
      <c r="X876" s="313"/>
      <c r="Y876" s="313"/>
      <c r="Z876" s="313"/>
    </row>
    <row r="877" spans="1:26" x14ac:dyDescent="0.25">
      <c r="A877" s="313"/>
      <c r="B877" s="322"/>
      <c r="C877" s="322"/>
      <c r="D877" s="313"/>
      <c r="E877" s="323"/>
      <c r="F877" s="312"/>
      <c r="G877" s="312"/>
      <c r="H877" s="324"/>
      <c r="I877" s="324"/>
      <c r="J877" s="313"/>
      <c r="K877" s="312"/>
      <c r="L877" s="313"/>
      <c r="M877" s="313"/>
      <c r="N877" s="313"/>
      <c r="O877" s="313"/>
      <c r="P877" s="313"/>
      <c r="Q877" s="313"/>
      <c r="R877" s="313"/>
      <c r="S877" s="313"/>
      <c r="T877" s="313"/>
      <c r="U877" s="313"/>
      <c r="V877" s="313"/>
      <c r="W877" s="313"/>
      <c r="X877" s="313"/>
      <c r="Y877" s="313"/>
      <c r="Z877" s="313"/>
    </row>
    <row r="878" spans="1:26" x14ac:dyDescent="0.25">
      <c r="A878" s="313"/>
      <c r="B878" s="322"/>
      <c r="C878" s="322"/>
      <c r="D878" s="313"/>
      <c r="E878" s="323"/>
      <c r="F878" s="312"/>
      <c r="G878" s="312"/>
      <c r="H878" s="324"/>
      <c r="I878" s="324"/>
      <c r="J878" s="313"/>
      <c r="K878" s="312"/>
      <c r="L878" s="313"/>
      <c r="M878" s="313"/>
      <c r="N878" s="313"/>
      <c r="O878" s="313"/>
      <c r="P878" s="313"/>
      <c r="Q878" s="313"/>
      <c r="R878" s="313"/>
      <c r="S878" s="313"/>
      <c r="T878" s="313"/>
      <c r="U878" s="313"/>
      <c r="V878" s="313"/>
      <c r="W878" s="313"/>
      <c r="X878" s="313"/>
      <c r="Y878" s="313"/>
      <c r="Z878" s="313"/>
    </row>
    <row r="879" spans="1:26" x14ac:dyDescent="0.25">
      <c r="A879" s="313"/>
      <c r="B879" s="322"/>
      <c r="C879" s="322"/>
      <c r="D879" s="313"/>
      <c r="E879" s="323"/>
      <c r="F879" s="312"/>
      <c r="G879" s="312"/>
      <c r="H879" s="324"/>
      <c r="I879" s="324"/>
      <c r="J879" s="313"/>
      <c r="K879" s="312"/>
      <c r="L879" s="313"/>
      <c r="M879" s="313"/>
      <c r="N879" s="313"/>
      <c r="O879" s="313"/>
      <c r="P879" s="313"/>
      <c r="Q879" s="313"/>
      <c r="R879" s="313"/>
      <c r="S879" s="313"/>
      <c r="T879" s="313"/>
      <c r="U879" s="313"/>
      <c r="V879" s="313"/>
      <c r="W879" s="313"/>
      <c r="X879" s="313"/>
      <c r="Y879" s="313"/>
      <c r="Z879" s="313"/>
    </row>
    <row r="880" spans="1:26" x14ac:dyDescent="0.25">
      <c r="A880" s="313"/>
      <c r="B880" s="322"/>
      <c r="C880" s="322"/>
      <c r="D880" s="313"/>
      <c r="E880" s="323"/>
      <c r="F880" s="312"/>
      <c r="G880" s="312"/>
      <c r="H880" s="324"/>
      <c r="I880" s="324"/>
      <c r="J880" s="313"/>
      <c r="K880" s="312"/>
      <c r="L880" s="313"/>
      <c r="M880" s="313"/>
      <c r="N880" s="313"/>
      <c r="O880" s="313"/>
      <c r="P880" s="313"/>
      <c r="Q880" s="313"/>
      <c r="R880" s="313"/>
      <c r="S880" s="313"/>
      <c r="T880" s="313"/>
      <c r="U880" s="313"/>
      <c r="V880" s="313"/>
      <c r="W880" s="313"/>
      <c r="X880" s="313"/>
      <c r="Y880" s="313"/>
      <c r="Z880" s="313"/>
    </row>
    <row r="881" spans="1:26" x14ac:dyDescent="0.25">
      <c r="A881" s="313"/>
      <c r="B881" s="322"/>
      <c r="C881" s="322"/>
      <c r="D881" s="313"/>
      <c r="E881" s="323"/>
      <c r="F881" s="312"/>
      <c r="G881" s="312"/>
      <c r="H881" s="324"/>
      <c r="I881" s="324"/>
      <c r="J881" s="313"/>
      <c r="K881" s="312"/>
      <c r="L881" s="313"/>
      <c r="M881" s="313"/>
      <c r="N881" s="313"/>
      <c r="O881" s="313"/>
      <c r="P881" s="313"/>
      <c r="Q881" s="313"/>
      <c r="R881" s="313"/>
      <c r="S881" s="313"/>
      <c r="T881" s="313"/>
      <c r="U881" s="313"/>
      <c r="V881" s="313"/>
      <c r="W881" s="313"/>
      <c r="X881" s="313"/>
      <c r="Y881" s="313"/>
      <c r="Z881" s="313"/>
    </row>
    <row r="882" spans="1:26" x14ac:dyDescent="0.25">
      <c r="A882" s="313"/>
      <c r="B882" s="322"/>
      <c r="C882" s="322"/>
      <c r="D882" s="313"/>
      <c r="E882" s="323"/>
      <c r="F882" s="312"/>
      <c r="G882" s="312"/>
      <c r="H882" s="324"/>
      <c r="I882" s="324"/>
      <c r="J882" s="313"/>
      <c r="K882" s="312"/>
      <c r="L882" s="313"/>
      <c r="M882" s="313"/>
      <c r="N882" s="313"/>
      <c r="O882" s="313"/>
      <c r="P882" s="313"/>
      <c r="Q882" s="313"/>
      <c r="R882" s="313"/>
      <c r="S882" s="313"/>
      <c r="T882" s="313"/>
      <c r="U882" s="313"/>
      <c r="V882" s="313"/>
      <c r="W882" s="313"/>
      <c r="X882" s="313"/>
      <c r="Y882" s="313"/>
      <c r="Z882" s="313"/>
    </row>
    <row r="883" spans="1:26" x14ac:dyDescent="0.25">
      <c r="A883" s="313"/>
      <c r="B883" s="322"/>
      <c r="C883" s="322"/>
      <c r="D883" s="313"/>
      <c r="E883" s="323"/>
      <c r="F883" s="312"/>
      <c r="G883" s="312"/>
      <c r="H883" s="324"/>
      <c r="I883" s="324"/>
      <c r="J883" s="313"/>
      <c r="K883" s="312"/>
      <c r="L883" s="313"/>
      <c r="M883" s="313"/>
      <c r="N883" s="313"/>
      <c r="O883" s="313"/>
      <c r="P883" s="313"/>
      <c r="Q883" s="313"/>
      <c r="R883" s="313"/>
      <c r="S883" s="313"/>
      <c r="T883" s="313"/>
      <c r="U883" s="313"/>
      <c r="V883" s="313"/>
      <c r="W883" s="313"/>
      <c r="X883" s="313"/>
      <c r="Y883" s="313"/>
      <c r="Z883" s="313"/>
    </row>
    <row r="884" spans="1:26" x14ac:dyDescent="0.25">
      <c r="A884" s="313"/>
      <c r="B884" s="322"/>
      <c r="C884" s="322"/>
      <c r="D884" s="313"/>
      <c r="E884" s="323"/>
      <c r="F884" s="312"/>
      <c r="G884" s="312"/>
      <c r="H884" s="324"/>
      <c r="I884" s="324"/>
      <c r="J884" s="313"/>
      <c r="K884" s="312"/>
      <c r="L884" s="313"/>
      <c r="M884" s="313"/>
      <c r="N884" s="313"/>
      <c r="O884" s="313"/>
      <c r="P884" s="313"/>
      <c r="Q884" s="313"/>
      <c r="R884" s="313"/>
      <c r="S884" s="313"/>
      <c r="T884" s="313"/>
      <c r="U884" s="313"/>
      <c r="V884" s="313"/>
      <c r="W884" s="313"/>
      <c r="X884" s="313"/>
      <c r="Y884" s="313"/>
      <c r="Z884" s="313"/>
    </row>
    <row r="885" spans="1:26" x14ac:dyDescent="0.25">
      <c r="A885" s="313"/>
      <c r="B885" s="322"/>
      <c r="C885" s="322"/>
      <c r="D885" s="313"/>
      <c r="E885" s="323"/>
      <c r="F885" s="312"/>
      <c r="G885" s="312"/>
      <c r="H885" s="324"/>
      <c r="I885" s="324"/>
      <c r="J885" s="313"/>
      <c r="K885" s="312"/>
      <c r="L885" s="313"/>
      <c r="M885" s="313"/>
      <c r="N885" s="313"/>
      <c r="O885" s="313"/>
      <c r="P885" s="313"/>
      <c r="Q885" s="313"/>
      <c r="R885" s="313"/>
      <c r="S885" s="313"/>
      <c r="T885" s="313"/>
      <c r="U885" s="313"/>
      <c r="V885" s="313"/>
      <c r="W885" s="313"/>
      <c r="X885" s="313"/>
      <c r="Y885" s="313"/>
      <c r="Z885" s="313"/>
    </row>
    <row r="886" spans="1:26" x14ac:dyDescent="0.25">
      <c r="A886" s="313"/>
      <c r="B886" s="322"/>
      <c r="C886" s="322"/>
      <c r="D886" s="313"/>
      <c r="E886" s="323"/>
      <c r="F886" s="312"/>
      <c r="G886" s="312"/>
      <c r="H886" s="324"/>
      <c r="I886" s="324"/>
      <c r="J886" s="313"/>
      <c r="K886" s="312"/>
      <c r="L886" s="313"/>
      <c r="M886" s="313"/>
      <c r="N886" s="313"/>
      <c r="O886" s="313"/>
      <c r="P886" s="313"/>
      <c r="Q886" s="313"/>
      <c r="R886" s="313"/>
      <c r="S886" s="313"/>
      <c r="T886" s="313"/>
      <c r="U886" s="313"/>
      <c r="V886" s="313"/>
      <c r="W886" s="313"/>
      <c r="X886" s="313"/>
      <c r="Y886" s="313"/>
      <c r="Z886" s="313"/>
    </row>
    <row r="887" spans="1:26" x14ac:dyDescent="0.25">
      <c r="A887" s="313"/>
      <c r="B887" s="322"/>
      <c r="C887" s="322"/>
      <c r="D887" s="313"/>
      <c r="E887" s="323"/>
      <c r="F887" s="312"/>
      <c r="G887" s="312"/>
      <c r="H887" s="324"/>
      <c r="I887" s="324"/>
      <c r="J887" s="313"/>
      <c r="K887" s="312"/>
      <c r="L887" s="313"/>
      <c r="M887" s="313"/>
      <c r="N887" s="313"/>
      <c r="O887" s="313"/>
      <c r="P887" s="313"/>
      <c r="Q887" s="313"/>
      <c r="R887" s="313"/>
      <c r="S887" s="313"/>
      <c r="T887" s="313"/>
      <c r="U887" s="313"/>
      <c r="V887" s="313"/>
      <c r="W887" s="313"/>
      <c r="X887" s="313"/>
      <c r="Y887" s="313"/>
      <c r="Z887" s="313"/>
    </row>
    <row r="888" spans="1:26" x14ac:dyDescent="0.25">
      <c r="A888" s="313"/>
      <c r="B888" s="322"/>
      <c r="C888" s="322"/>
      <c r="D888" s="313"/>
      <c r="E888" s="323"/>
      <c r="F888" s="312"/>
      <c r="G888" s="312"/>
      <c r="H888" s="324"/>
      <c r="I888" s="324"/>
      <c r="J888" s="313"/>
      <c r="K888" s="312"/>
      <c r="L888" s="313"/>
      <c r="M888" s="313"/>
      <c r="N888" s="313"/>
      <c r="O888" s="313"/>
      <c r="P888" s="313"/>
      <c r="Q888" s="313"/>
      <c r="R888" s="313"/>
      <c r="S888" s="313"/>
      <c r="T888" s="313"/>
      <c r="U888" s="313"/>
      <c r="V888" s="313"/>
      <c r="W888" s="313"/>
      <c r="X888" s="313"/>
      <c r="Y888" s="313"/>
      <c r="Z888" s="313"/>
    </row>
    <row r="889" spans="1:26" x14ac:dyDescent="0.25">
      <c r="A889" s="313"/>
      <c r="B889" s="322"/>
      <c r="C889" s="322"/>
      <c r="D889" s="313"/>
      <c r="E889" s="323"/>
      <c r="F889" s="312"/>
      <c r="G889" s="312"/>
      <c r="H889" s="324"/>
      <c r="I889" s="324"/>
      <c r="J889" s="313"/>
      <c r="K889" s="312"/>
      <c r="L889" s="313"/>
      <c r="M889" s="313"/>
      <c r="N889" s="313"/>
      <c r="O889" s="313"/>
      <c r="P889" s="313"/>
      <c r="Q889" s="313"/>
      <c r="R889" s="313"/>
      <c r="S889" s="313"/>
      <c r="T889" s="313"/>
      <c r="U889" s="313"/>
      <c r="V889" s="313"/>
      <c r="W889" s="313"/>
      <c r="X889" s="313"/>
      <c r="Y889" s="313"/>
      <c r="Z889" s="313"/>
    </row>
    <row r="890" spans="1:26" x14ac:dyDescent="0.25">
      <c r="A890" s="313"/>
      <c r="B890" s="322"/>
      <c r="C890" s="322"/>
      <c r="D890" s="313"/>
      <c r="E890" s="323"/>
      <c r="F890" s="312"/>
      <c r="G890" s="312"/>
      <c r="H890" s="324"/>
      <c r="I890" s="324"/>
      <c r="J890" s="313"/>
      <c r="K890" s="312"/>
      <c r="L890" s="313"/>
      <c r="M890" s="313"/>
      <c r="N890" s="313"/>
      <c r="O890" s="313"/>
      <c r="P890" s="313"/>
      <c r="Q890" s="313"/>
      <c r="R890" s="313"/>
      <c r="S890" s="313"/>
      <c r="T890" s="313"/>
      <c r="U890" s="313"/>
      <c r="V890" s="313"/>
      <c r="W890" s="313"/>
      <c r="X890" s="313"/>
      <c r="Y890" s="313"/>
      <c r="Z890" s="313"/>
    </row>
    <row r="891" spans="1:26" x14ac:dyDescent="0.25">
      <c r="A891" s="313"/>
      <c r="B891" s="322"/>
      <c r="C891" s="322"/>
      <c r="D891" s="313"/>
      <c r="E891" s="323"/>
      <c r="F891" s="312"/>
      <c r="G891" s="312"/>
      <c r="H891" s="324"/>
      <c r="I891" s="324"/>
      <c r="J891" s="313"/>
      <c r="K891" s="312"/>
      <c r="L891" s="313"/>
      <c r="M891" s="313"/>
      <c r="N891" s="313"/>
      <c r="O891" s="313"/>
      <c r="P891" s="313"/>
      <c r="Q891" s="313"/>
      <c r="R891" s="313"/>
      <c r="S891" s="313"/>
      <c r="T891" s="313"/>
      <c r="U891" s="313"/>
      <c r="V891" s="313"/>
      <c r="W891" s="313"/>
      <c r="X891" s="313"/>
      <c r="Y891" s="313"/>
      <c r="Z891" s="313"/>
    </row>
    <row r="892" spans="1:26" x14ac:dyDescent="0.25">
      <c r="A892" s="313"/>
      <c r="B892" s="322"/>
      <c r="C892" s="322"/>
      <c r="D892" s="313"/>
      <c r="E892" s="323"/>
      <c r="F892" s="312"/>
      <c r="G892" s="312"/>
      <c r="H892" s="324"/>
      <c r="I892" s="324"/>
      <c r="J892" s="313"/>
      <c r="K892" s="312"/>
      <c r="L892" s="313"/>
      <c r="M892" s="313"/>
      <c r="N892" s="313"/>
      <c r="O892" s="313"/>
      <c r="P892" s="313"/>
      <c r="Q892" s="313"/>
      <c r="R892" s="313"/>
      <c r="S892" s="313"/>
      <c r="T892" s="313"/>
      <c r="U892" s="313"/>
      <c r="V892" s="313"/>
      <c r="W892" s="313"/>
      <c r="X892" s="313"/>
      <c r="Y892" s="313"/>
      <c r="Z892" s="313"/>
    </row>
    <row r="893" spans="1:26" x14ac:dyDescent="0.25">
      <c r="A893" s="313"/>
      <c r="B893" s="322"/>
      <c r="C893" s="322"/>
      <c r="D893" s="313"/>
      <c r="E893" s="323"/>
      <c r="F893" s="312"/>
      <c r="G893" s="312"/>
      <c r="H893" s="324"/>
      <c r="I893" s="324"/>
      <c r="J893" s="313"/>
      <c r="K893" s="312"/>
      <c r="L893" s="313"/>
      <c r="M893" s="313"/>
      <c r="N893" s="313"/>
      <c r="O893" s="313"/>
      <c r="P893" s="313"/>
      <c r="Q893" s="313"/>
      <c r="R893" s="313"/>
      <c r="S893" s="313"/>
      <c r="T893" s="313"/>
      <c r="U893" s="313"/>
      <c r="V893" s="313"/>
      <c r="W893" s="313"/>
      <c r="X893" s="313"/>
      <c r="Y893" s="313"/>
      <c r="Z893" s="313"/>
    </row>
    <row r="894" spans="1:26" x14ac:dyDescent="0.25">
      <c r="A894" s="313"/>
      <c r="B894" s="322"/>
      <c r="C894" s="322"/>
      <c r="D894" s="313"/>
      <c r="E894" s="323"/>
      <c r="F894" s="312"/>
      <c r="G894" s="312"/>
      <c r="H894" s="324"/>
      <c r="I894" s="324"/>
      <c r="J894" s="313"/>
      <c r="K894" s="312"/>
      <c r="L894" s="313"/>
      <c r="M894" s="313"/>
      <c r="N894" s="313"/>
      <c r="O894" s="313"/>
      <c r="P894" s="313"/>
      <c r="Q894" s="313"/>
      <c r="R894" s="313"/>
      <c r="S894" s="313"/>
      <c r="T894" s="313"/>
      <c r="U894" s="313"/>
      <c r="V894" s="313"/>
      <c r="W894" s="313"/>
      <c r="X894" s="313"/>
      <c r="Y894" s="313"/>
      <c r="Z894" s="313"/>
    </row>
    <row r="895" spans="1:26" x14ac:dyDescent="0.25">
      <c r="A895" s="313"/>
      <c r="B895" s="322"/>
      <c r="C895" s="322"/>
      <c r="D895" s="313"/>
      <c r="E895" s="323"/>
      <c r="F895" s="312"/>
      <c r="G895" s="312"/>
      <c r="H895" s="324"/>
      <c r="I895" s="324"/>
      <c r="J895" s="313"/>
      <c r="K895" s="312"/>
      <c r="L895" s="313"/>
      <c r="M895" s="313"/>
      <c r="N895" s="313"/>
      <c r="O895" s="313"/>
      <c r="P895" s="313"/>
      <c r="Q895" s="313"/>
      <c r="R895" s="313"/>
      <c r="S895" s="313"/>
      <c r="T895" s="313"/>
      <c r="U895" s="313"/>
      <c r="V895" s="313"/>
      <c r="W895" s="313"/>
      <c r="X895" s="313"/>
      <c r="Y895" s="313"/>
      <c r="Z895" s="313"/>
    </row>
    <row r="896" spans="1:26" x14ac:dyDescent="0.25">
      <c r="A896" s="313"/>
      <c r="B896" s="322"/>
      <c r="C896" s="322"/>
      <c r="D896" s="313"/>
      <c r="E896" s="323"/>
      <c r="F896" s="312"/>
      <c r="G896" s="312"/>
      <c r="H896" s="324"/>
      <c r="I896" s="324"/>
      <c r="J896" s="313"/>
      <c r="K896" s="312"/>
      <c r="L896" s="313"/>
      <c r="M896" s="313"/>
      <c r="N896" s="313"/>
      <c r="O896" s="313"/>
      <c r="P896" s="313"/>
      <c r="Q896" s="313"/>
      <c r="R896" s="313"/>
      <c r="S896" s="313"/>
      <c r="T896" s="313"/>
      <c r="U896" s="313"/>
      <c r="V896" s="313"/>
      <c r="W896" s="313"/>
      <c r="X896" s="313"/>
      <c r="Y896" s="313"/>
      <c r="Z896" s="313"/>
    </row>
    <row r="897" spans="1:26" x14ac:dyDescent="0.25">
      <c r="A897" s="313"/>
      <c r="B897" s="322"/>
      <c r="C897" s="322"/>
      <c r="D897" s="313"/>
      <c r="E897" s="323"/>
      <c r="F897" s="312"/>
      <c r="G897" s="312"/>
      <c r="H897" s="324"/>
      <c r="I897" s="324"/>
      <c r="J897" s="313"/>
      <c r="K897" s="312"/>
      <c r="L897" s="313"/>
      <c r="M897" s="313"/>
      <c r="N897" s="313"/>
      <c r="O897" s="313"/>
      <c r="P897" s="313"/>
      <c r="Q897" s="313"/>
      <c r="R897" s="313"/>
      <c r="S897" s="313"/>
      <c r="T897" s="313"/>
      <c r="U897" s="313"/>
      <c r="V897" s="313"/>
      <c r="W897" s="313"/>
      <c r="X897" s="313"/>
      <c r="Y897" s="313"/>
      <c r="Z897" s="313"/>
    </row>
    <row r="898" spans="1:26" x14ac:dyDescent="0.25">
      <c r="A898" s="313"/>
      <c r="B898" s="322"/>
      <c r="C898" s="322"/>
      <c r="D898" s="313"/>
      <c r="E898" s="323"/>
      <c r="F898" s="312"/>
      <c r="G898" s="312"/>
      <c r="H898" s="324"/>
      <c r="I898" s="324"/>
      <c r="J898" s="313"/>
      <c r="K898" s="312"/>
      <c r="L898" s="313"/>
      <c r="M898" s="313"/>
      <c r="N898" s="313"/>
      <c r="O898" s="313"/>
      <c r="P898" s="313"/>
      <c r="Q898" s="313"/>
      <c r="R898" s="313"/>
      <c r="S898" s="313"/>
      <c r="T898" s="313"/>
      <c r="U898" s="313"/>
      <c r="V898" s="313"/>
      <c r="W898" s="313"/>
      <c r="X898" s="313"/>
      <c r="Y898" s="313"/>
      <c r="Z898" s="313"/>
    </row>
    <row r="899" spans="1:26" x14ac:dyDescent="0.25">
      <c r="A899" s="313"/>
      <c r="B899" s="322"/>
      <c r="C899" s="322"/>
      <c r="D899" s="313"/>
      <c r="E899" s="323"/>
      <c r="F899" s="312"/>
      <c r="G899" s="312"/>
      <c r="H899" s="324"/>
      <c r="I899" s="324"/>
      <c r="J899" s="313"/>
      <c r="K899" s="312"/>
      <c r="L899" s="313"/>
      <c r="M899" s="313"/>
      <c r="N899" s="313"/>
      <c r="O899" s="313"/>
      <c r="P899" s="313"/>
      <c r="Q899" s="313"/>
      <c r="R899" s="313"/>
      <c r="S899" s="313"/>
      <c r="T899" s="313"/>
      <c r="U899" s="313"/>
      <c r="V899" s="313"/>
      <c r="W899" s="313"/>
      <c r="X899" s="313"/>
      <c r="Y899" s="313"/>
      <c r="Z899" s="313"/>
    </row>
    <row r="900" spans="1:26" x14ac:dyDescent="0.25">
      <c r="A900" s="313"/>
      <c r="B900" s="322"/>
      <c r="C900" s="322"/>
      <c r="D900" s="313"/>
      <c r="E900" s="323"/>
      <c r="F900" s="312"/>
      <c r="G900" s="312"/>
      <c r="H900" s="324"/>
      <c r="I900" s="324"/>
      <c r="J900" s="313"/>
      <c r="K900" s="312"/>
      <c r="L900" s="313"/>
      <c r="M900" s="313"/>
      <c r="N900" s="313"/>
      <c r="O900" s="313"/>
      <c r="P900" s="313"/>
      <c r="Q900" s="313"/>
      <c r="R900" s="313"/>
      <c r="S900" s="313"/>
      <c r="T900" s="313"/>
      <c r="U900" s="313"/>
      <c r="V900" s="313"/>
      <c r="W900" s="313"/>
      <c r="X900" s="313"/>
      <c r="Y900" s="313"/>
      <c r="Z900" s="313"/>
    </row>
    <row r="901" spans="1:26" x14ac:dyDescent="0.25">
      <c r="A901" s="313"/>
      <c r="B901" s="322"/>
      <c r="C901" s="322"/>
      <c r="D901" s="313"/>
      <c r="E901" s="323"/>
      <c r="F901" s="312"/>
      <c r="G901" s="312"/>
      <c r="H901" s="324"/>
      <c r="I901" s="324"/>
      <c r="J901" s="313"/>
      <c r="K901" s="312"/>
      <c r="L901" s="313"/>
      <c r="M901" s="313"/>
      <c r="N901" s="313"/>
      <c r="O901" s="313"/>
      <c r="P901" s="313"/>
      <c r="Q901" s="313"/>
      <c r="R901" s="313"/>
      <c r="S901" s="313"/>
      <c r="T901" s="313"/>
      <c r="U901" s="313"/>
      <c r="V901" s="313"/>
      <c r="W901" s="313"/>
      <c r="X901" s="313"/>
      <c r="Y901" s="313"/>
      <c r="Z901" s="313"/>
    </row>
    <row r="902" spans="1:26" x14ac:dyDescent="0.25">
      <c r="A902" s="313"/>
      <c r="B902" s="322"/>
      <c r="C902" s="322"/>
      <c r="D902" s="313"/>
      <c r="E902" s="323"/>
      <c r="F902" s="312"/>
      <c r="G902" s="312"/>
      <c r="H902" s="324"/>
      <c r="I902" s="324"/>
      <c r="J902" s="313"/>
      <c r="K902" s="312"/>
      <c r="L902" s="313"/>
      <c r="M902" s="313"/>
      <c r="N902" s="313"/>
      <c r="O902" s="313"/>
      <c r="P902" s="313"/>
      <c r="Q902" s="313"/>
      <c r="R902" s="313"/>
      <c r="S902" s="313"/>
      <c r="T902" s="313"/>
      <c r="U902" s="313"/>
      <c r="V902" s="313"/>
      <c r="W902" s="313"/>
      <c r="X902" s="313"/>
      <c r="Y902" s="313"/>
      <c r="Z902" s="313"/>
    </row>
    <row r="903" spans="1:26" x14ac:dyDescent="0.25">
      <c r="A903" s="313"/>
      <c r="B903" s="322"/>
      <c r="C903" s="322"/>
      <c r="D903" s="313"/>
      <c r="E903" s="323"/>
      <c r="F903" s="312"/>
      <c r="G903" s="312"/>
      <c r="H903" s="324"/>
      <c r="I903" s="324"/>
      <c r="J903" s="313"/>
      <c r="K903" s="312"/>
      <c r="L903" s="313"/>
      <c r="M903" s="313"/>
      <c r="N903" s="313"/>
      <c r="O903" s="313"/>
      <c r="P903" s="313"/>
      <c r="Q903" s="313"/>
      <c r="R903" s="313"/>
      <c r="S903" s="313"/>
      <c r="T903" s="313"/>
      <c r="U903" s="313"/>
      <c r="V903" s="313"/>
      <c r="W903" s="313"/>
      <c r="X903" s="313"/>
      <c r="Y903" s="313"/>
      <c r="Z903" s="313"/>
    </row>
    <row r="904" spans="1:26" x14ac:dyDescent="0.25">
      <c r="A904" s="313"/>
      <c r="B904" s="322"/>
      <c r="C904" s="322"/>
      <c r="D904" s="313"/>
      <c r="E904" s="323"/>
      <c r="F904" s="312"/>
      <c r="G904" s="312"/>
      <c r="H904" s="324"/>
      <c r="I904" s="324"/>
      <c r="J904" s="313"/>
      <c r="K904" s="312"/>
      <c r="L904" s="313"/>
      <c r="M904" s="313"/>
      <c r="N904" s="313"/>
      <c r="O904" s="313"/>
      <c r="P904" s="313"/>
      <c r="Q904" s="313"/>
      <c r="R904" s="313"/>
      <c r="S904" s="313"/>
      <c r="T904" s="313"/>
      <c r="U904" s="313"/>
      <c r="V904" s="313"/>
      <c r="W904" s="313"/>
      <c r="X904" s="313"/>
      <c r="Y904" s="313"/>
      <c r="Z904" s="313"/>
    </row>
    <row r="905" spans="1:26" x14ac:dyDescent="0.25">
      <c r="A905" s="313"/>
      <c r="B905" s="322"/>
      <c r="C905" s="322"/>
      <c r="D905" s="313"/>
      <c r="E905" s="323"/>
      <c r="F905" s="312"/>
      <c r="G905" s="312"/>
      <c r="H905" s="324"/>
      <c r="I905" s="324"/>
      <c r="J905" s="313"/>
      <c r="K905" s="312"/>
      <c r="L905" s="313"/>
      <c r="M905" s="313"/>
      <c r="N905" s="313"/>
      <c r="O905" s="313"/>
      <c r="P905" s="313"/>
      <c r="Q905" s="313"/>
      <c r="R905" s="313"/>
      <c r="S905" s="313"/>
      <c r="T905" s="313"/>
      <c r="U905" s="313"/>
      <c r="V905" s="313"/>
      <c r="W905" s="313"/>
      <c r="X905" s="313"/>
      <c r="Y905" s="313"/>
      <c r="Z905" s="313"/>
    </row>
    <row r="906" spans="1:26" x14ac:dyDescent="0.25">
      <c r="A906" s="313"/>
      <c r="B906" s="322"/>
      <c r="C906" s="322"/>
      <c r="D906" s="313"/>
      <c r="E906" s="323"/>
      <c r="F906" s="312"/>
      <c r="G906" s="312"/>
      <c r="H906" s="324"/>
      <c r="I906" s="324"/>
      <c r="J906" s="313"/>
      <c r="K906" s="312"/>
      <c r="L906" s="313"/>
      <c r="M906" s="313"/>
      <c r="N906" s="313"/>
      <c r="O906" s="313"/>
      <c r="P906" s="313"/>
      <c r="Q906" s="313"/>
      <c r="R906" s="313"/>
      <c r="S906" s="313"/>
      <c r="T906" s="313"/>
      <c r="U906" s="313"/>
      <c r="V906" s="313"/>
      <c r="W906" s="313"/>
      <c r="X906" s="313"/>
      <c r="Y906" s="313"/>
      <c r="Z906" s="313"/>
    </row>
    <row r="907" spans="1:26" x14ac:dyDescent="0.25">
      <c r="A907" s="313"/>
      <c r="B907" s="322"/>
      <c r="C907" s="322"/>
      <c r="D907" s="313"/>
      <c r="E907" s="323"/>
      <c r="F907" s="312"/>
      <c r="G907" s="312"/>
      <c r="H907" s="324"/>
      <c r="I907" s="324"/>
      <c r="J907" s="313"/>
      <c r="K907" s="312"/>
      <c r="L907" s="313"/>
      <c r="M907" s="313"/>
      <c r="N907" s="313"/>
      <c r="O907" s="313"/>
      <c r="P907" s="313"/>
      <c r="Q907" s="313"/>
      <c r="R907" s="313"/>
      <c r="S907" s="313"/>
      <c r="T907" s="313"/>
      <c r="U907" s="313"/>
      <c r="V907" s="313"/>
      <c r="W907" s="313"/>
      <c r="X907" s="313"/>
      <c r="Y907" s="313"/>
      <c r="Z907" s="313"/>
    </row>
    <row r="908" spans="1:26" x14ac:dyDescent="0.25">
      <c r="A908" s="313"/>
      <c r="B908" s="322"/>
      <c r="C908" s="322"/>
      <c r="D908" s="313"/>
      <c r="E908" s="323"/>
      <c r="F908" s="312"/>
      <c r="G908" s="312"/>
      <c r="H908" s="324"/>
      <c r="I908" s="324"/>
      <c r="J908" s="313"/>
      <c r="K908" s="312"/>
      <c r="L908" s="313"/>
      <c r="M908" s="313"/>
      <c r="N908" s="313"/>
      <c r="O908" s="313"/>
      <c r="P908" s="313"/>
      <c r="Q908" s="313"/>
      <c r="R908" s="313"/>
      <c r="S908" s="313"/>
      <c r="T908" s="313"/>
      <c r="U908" s="313"/>
      <c r="V908" s="313"/>
      <c r="W908" s="313"/>
      <c r="X908" s="313"/>
      <c r="Y908" s="313"/>
      <c r="Z908" s="313"/>
    </row>
    <row r="909" spans="1:26" x14ac:dyDescent="0.25">
      <c r="A909" s="313"/>
      <c r="B909" s="322"/>
      <c r="C909" s="322"/>
      <c r="D909" s="313"/>
      <c r="E909" s="323"/>
      <c r="F909" s="312"/>
      <c r="G909" s="312"/>
      <c r="H909" s="324"/>
      <c r="I909" s="324"/>
      <c r="J909" s="313"/>
      <c r="K909" s="312"/>
      <c r="L909" s="313"/>
      <c r="M909" s="313"/>
      <c r="N909" s="313"/>
      <c r="O909" s="313"/>
      <c r="P909" s="313"/>
      <c r="Q909" s="313"/>
      <c r="R909" s="313"/>
      <c r="S909" s="313"/>
      <c r="T909" s="313"/>
      <c r="U909" s="313"/>
      <c r="V909" s="313"/>
      <c r="W909" s="313"/>
      <c r="X909" s="313"/>
      <c r="Y909" s="313"/>
      <c r="Z909" s="313"/>
    </row>
    <row r="910" spans="1:26" x14ac:dyDescent="0.25">
      <c r="A910" s="313"/>
      <c r="B910" s="322"/>
      <c r="C910" s="322"/>
      <c r="D910" s="313"/>
      <c r="E910" s="323"/>
      <c r="F910" s="312"/>
      <c r="G910" s="312"/>
      <c r="H910" s="324"/>
      <c r="I910" s="324"/>
      <c r="J910" s="313"/>
      <c r="K910" s="312"/>
      <c r="L910" s="313"/>
      <c r="M910" s="313"/>
      <c r="N910" s="313"/>
      <c r="O910" s="313"/>
      <c r="P910" s="313"/>
      <c r="Q910" s="313"/>
      <c r="R910" s="313"/>
      <c r="S910" s="313"/>
      <c r="T910" s="313"/>
      <c r="U910" s="313"/>
      <c r="V910" s="313"/>
      <c r="W910" s="313"/>
      <c r="X910" s="313"/>
      <c r="Y910" s="313"/>
      <c r="Z910" s="313"/>
    </row>
    <row r="911" spans="1:26" x14ac:dyDescent="0.25">
      <c r="A911" s="313"/>
      <c r="B911" s="322"/>
      <c r="C911" s="322"/>
      <c r="D911" s="313"/>
      <c r="E911" s="323"/>
      <c r="F911" s="312"/>
      <c r="G911" s="312"/>
      <c r="H911" s="324"/>
      <c r="I911" s="324"/>
      <c r="J911" s="313"/>
      <c r="K911" s="312"/>
      <c r="L911" s="313"/>
      <c r="M911" s="313"/>
      <c r="N911" s="313"/>
      <c r="O911" s="313"/>
      <c r="P911" s="313"/>
      <c r="Q911" s="313"/>
      <c r="R911" s="313"/>
      <c r="S911" s="313"/>
      <c r="T911" s="313"/>
      <c r="U911" s="313"/>
      <c r="V911" s="313"/>
      <c r="W911" s="313"/>
      <c r="X911" s="313"/>
      <c r="Y911" s="313"/>
      <c r="Z911" s="313"/>
    </row>
    <row r="912" spans="1:26" x14ac:dyDescent="0.25">
      <c r="A912" s="313"/>
      <c r="B912" s="322"/>
      <c r="C912" s="322"/>
      <c r="D912" s="313"/>
      <c r="E912" s="323"/>
      <c r="F912" s="312"/>
      <c r="G912" s="312"/>
      <c r="H912" s="324"/>
      <c r="I912" s="324"/>
      <c r="J912" s="313"/>
      <c r="K912" s="312"/>
      <c r="L912" s="313"/>
      <c r="M912" s="313"/>
      <c r="N912" s="313"/>
      <c r="O912" s="313"/>
      <c r="P912" s="313"/>
      <c r="Q912" s="313"/>
      <c r="R912" s="313"/>
      <c r="S912" s="313"/>
      <c r="T912" s="313"/>
      <c r="U912" s="313"/>
      <c r="V912" s="313"/>
      <c r="W912" s="313"/>
      <c r="X912" s="313"/>
      <c r="Y912" s="313"/>
      <c r="Z912" s="313"/>
    </row>
    <row r="913" spans="1:26" x14ac:dyDescent="0.25">
      <c r="A913" s="313"/>
      <c r="B913" s="322"/>
      <c r="C913" s="322"/>
      <c r="D913" s="313"/>
      <c r="E913" s="323"/>
      <c r="F913" s="312"/>
      <c r="G913" s="312"/>
      <c r="H913" s="324"/>
      <c r="I913" s="324"/>
      <c r="J913" s="313"/>
      <c r="K913" s="312"/>
      <c r="L913" s="313"/>
      <c r="M913" s="313"/>
      <c r="N913" s="313"/>
      <c r="O913" s="313"/>
      <c r="P913" s="313"/>
      <c r="Q913" s="313"/>
      <c r="R913" s="313"/>
      <c r="S913" s="313"/>
      <c r="T913" s="313"/>
      <c r="U913" s="313"/>
      <c r="V913" s="313"/>
      <c r="W913" s="313"/>
      <c r="X913" s="313"/>
      <c r="Y913" s="313"/>
      <c r="Z913" s="313"/>
    </row>
    <row r="914" spans="1:26" x14ac:dyDescent="0.25">
      <c r="A914" s="313"/>
      <c r="B914" s="322"/>
      <c r="C914" s="322"/>
      <c r="D914" s="313"/>
      <c r="E914" s="323"/>
      <c r="F914" s="312"/>
      <c r="G914" s="312"/>
      <c r="H914" s="324"/>
      <c r="I914" s="324"/>
      <c r="J914" s="313"/>
      <c r="K914" s="312"/>
      <c r="L914" s="313"/>
      <c r="M914" s="313"/>
      <c r="N914" s="313"/>
      <c r="O914" s="313"/>
      <c r="P914" s="313"/>
      <c r="Q914" s="313"/>
      <c r="R914" s="313"/>
      <c r="S914" s="313"/>
      <c r="T914" s="313"/>
      <c r="U914" s="313"/>
      <c r="V914" s="313"/>
      <c r="W914" s="313"/>
      <c r="X914" s="313"/>
      <c r="Y914" s="313"/>
      <c r="Z914" s="313"/>
    </row>
    <row r="915" spans="1:26" x14ac:dyDescent="0.25">
      <c r="A915" s="313"/>
      <c r="B915" s="322"/>
      <c r="C915" s="322"/>
      <c r="D915" s="313"/>
      <c r="E915" s="323"/>
      <c r="F915" s="312"/>
      <c r="G915" s="312"/>
      <c r="H915" s="324"/>
      <c r="I915" s="324"/>
      <c r="J915" s="313"/>
      <c r="K915" s="312"/>
      <c r="L915" s="313"/>
      <c r="M915" s="313"/>
      <c r="N915" s="313"/>
      <c r="O915" s="313"/>
      <c r="P915" s="313"/>
      <c r="Q915" s="313"/>
      <c r="R915" s="313"/>
      <c r="S915" s="313"/>
      <c r="T915" s="313"/>
      <c r="U915" s="313"/>
      <c r="V915" s="313"/>
      <c r="W915" s="313"/>
      <c r="X915" s="313"/>
      <c r="Y915" s="313"/>
      <c r="Z915" s="313"/>
    </row>
    <row r="916" spans="1:26" x14ac:dyDescent="0.25">
      <c r="A916" s="313"/>
      <c r="B916" s="322"/>
      <c r="C916" s="322"/>
      <c r="D916" s="313"/>
      <c r="E916" s="323"/>
      <c r="F916" s="312"/>
      <c r="G916" s="312"/>
      <c r="H916" s="324"/>
      <c r="I916" s="324"/>
      <c r="J916" s="313"/>
      <c r="K916" s="312"/>
      <c r="L916" s="313"/>
      <c r="M916" s="313"/>
      <c r="N916" s="313"/>
      <c r="O916" s="313"/>
      <c r="P916" s="313"/>
      <c r="Q916" s="313"/>
      <c r="R916" s="313"/>
      <c r="S916" s="313"/>
      <c r="T916" s="313"/>
      <c r="U916" s="313"/>
      <c r="V916" s="313"/>
      <c r="W916" s="313"/>
      <c r="X916" s="313"/>
      <c r="Y916" s="313"/>
      <c r="Z916" s="313"/>
    </row>
    <row r="917" spans="1:26" x14ac:dyDescent="0.25">
      <c r="A917" s="313"/>
      <c r="B917" s="322"/>
      <c r="C917" s="322"/>
      <c r="D917" s="313"/>
      <c r="E917" s="323"/>
      <c r="F917" s="312"/>
      <c r="G917" s="312"/>
      <c r="H917" s="324"/>
      <c r="I917" s="324"/>
      <c r="J917" s="313"/>
      <c r="K917" s="312"/>
      <c r="L917" s="313"/>
      <c r="M917" s="313"/>
      <c r="N917" s="313"/>
      <c r="O917" s="313"/>
      <c r="P917" s="313"/>
      <c r="Q917" s="313"/>
      <c r="R917" s="313"/>
      <c r="S917" s="313"/>
      <c r="T917" s="313"/>
      <c r="U917" s="313"/>
      <c r="V917" s="313"/>
      <c r="W917" s="313"/>
      <c r="X917" s="313"/>
      <c r="Y917" s="313"/>
      <c r="Z917" s="313"/>
    </row>
    <row r="918" spans="1:26" x14ac:dyDescent="0.25">
      <c r="A918" s="313"/>
      <c r="B918" s="322"/>
      <c r="C918" s="322"/>
      <c r="D918" s="313"/>
      <c r="E918" s="323"/>
      <c r="F918" s="312"/>
      <c r="G918" s="312"/>
      <c r="H918" s="324"/>
      <c r="I918" s="324"/>
      <c r="J918" s="313"/>
      <c r="K918" s="312"/>
      <c r="L918" s="313"/>
      <c r="M918" s="313"/>
      <c r="N918" s="313"/>
      <c r="O918" s="313"/>
      <c r="P918" s="313"/>
      <c r="Q918" s="313"/>
      <c r="R918" s="313"/>
      <c r="S918" s="313"/>
      <c r="T918" s="313"/>
      <c r="U918" s="313"/>
      <c r="V918" s="313"/>
      <c r="W918" s="313"/>
      <c r="X918" s="313"/>
      <c r="Y918" s="313"/>
      <c r="Z918" s="313"/>
    </row>
    <row r="919" spans="1:26" x14ac:dyDescent="0.25">
      <c r="A919" s="313"/>
      <c r="B919" s="322"/>
      <c r="C919" s="322"/>
      <c r="D919" s="313"/>
      <c r="E919" s="323"/>
      <c r="F919" s="312"/>
      <c r="G919" s="312"/>
      <c r="H919" s="324"/>
      <c r="I919" s="324"/>
      <c r="J919" s="313"/>
      <c r="K919" s="312"/>
      <c r="L919" s="313"/>
      <c r="M919" s="313"/>
      <c r="N919" s="313"/>
      <c r="O919" s="313"/>
      <c r="P919" s="313"/>
      <c r="Q919" s="313"/>
      <c r="R919" s="313"/>
      <c r="S919" s="313"/>
      <c r="T919" s="313"/>
      <c r="U919" s="313"/>
      <c r="V919" s="313"/>
      <c r="W919" s="313"/>
      <c r="X919" s="313"/>
      <c r="Y919" s="313"/>
      <c r="Z919" s="313"/>
    </row>
    <row r="920" spans="1:26" x14ac:dyDescent="0.25">
      <c r="A920" s="313"/>
      <c r="B920" s="322"/>
      <c r="C920" s="322"/>
      <c r="D920" s="313"/>
      <c r="E920" s="323"/>
      <c r="F920" s="312"/>
      <c r="G920" s="312"/>
      <c r="H920" s="324"/>
      <c r="I920" s="324"/>
      <c r="J920" s="313"/>
      <c r="K920" s="312"/>
      <c r="L920" s="313"/>
      <c r="M920" s="313"/>
      <c r="N920" s="313"/>
      <c r="O920" s="313"/>
      <c r="P920" s="313"/>
      <c r="Q920" s="313"/>
      <c r="R920" s="313"/>
      <c r="S920" s="313"/>
      <c r="T920" s="313"/>
      <c r="U920" s="313"/>
      <c r="V920" s="313"/>
      <c r="W920" s="313"/>
      <c r="X920" s="313"/>
      <c r="Y920" s="313"/>
      <c r="Z920" s="313"/>
    </row>
    <row r="921" spans="1:26" x14ac:dyDescent="0.25">
      <c r="A921" s="313"/>
      <c r="B921" s="322"/>
      <c r="C921" s="322"/>
      <c r="D921" s="313"/>
      <c r="E921" s="323"/>
      <c r="F921" s="312"/>
      <c r="G921" s="312"/>
      <c r="H921" s="324"/>
      <c r="I921" s="324"/>
      <c r="J921" s="313"/>
      <c r="K921" s="312"/>
      <c r="L921" s="313"/>
      <c r="M921" s="313"/>
      <c r="N921" s="313"/>
      <c r="O921" s="313"/>
      <c r="P921" s="313"/>
      <c r="Q921" s="313"/>
      <c r="R921" s="313"/>
      <c r="S921" s="313"/>
      <c r="T921" s="313"/>
      <c r="U921" s="313"/>
      <c r="V921" s="313"/>
      <c r="W921" s="313"/>
      <c r="X921" s="313"/>
      <c r="Y921" s="313"/>
      <c r="Z921" s="313"/>
    </row>
    <row r="922" spans="1:26" x14ac:dyDescent="0.25">
      <c r="A922" s="313"/>
      <c r="B922" s="322"/>
      <c r="C922" s="322"/>
      <c r="D922" s="313"/>
      <c r="E922" s="323"/>
      <c r="F922" s="312"/>
      <c r="G922" s="312"/>
      <c r="H922" s="324"/>
      <c r="I922" s="324"/>
      <c r="J922" s="313"/>
      <c r="K922" s="312"/>
      <c r="L922" s="313"/>
      <c r="M922" s="313"/>
      <c r="N922" s="313"/>
      <c r="O922" s="313"/>
      <c r="P922" s="313"/>
      <c r="Q922" s="313"/>
      <c r="R922" s="313"/>
      <c r="S922" s="313"/>
      <c r="T922" s="313"/>
      <c r="U922" s="313"/>
      <c r="V922" s="313"/>
      <c r="W922" s="313"/>
      <c r="X922" s="313"/>
      <c r="Y922" s="313"/>
      <c r="Z922" s="313"/>
    </row>
    <row r="923" spans="1:26" x14ac:dyDescent="0.25">
      <c r="A923" s="313"/>
      <c r="B923" s="322"/>
      <c r="C923" s="322"/>
      <c r="D923" s="313"/>
      <c r="E923" s="323"/>
      <c r="F923" s="312"/>
      <c r="G923" s="312"/>
      <c r="H923" s="324"/>
      <c r="I923" s="324"/>
      <c r="J923" s="313"/>
      <c r="K923" s="312"/>
      <c r="L923" s="313"/>
      <c r="M923" s="313"/>
      <c r="N923" s="313"/>
      <c r="O923" s="313"/>
      <c r="P923" s="313"/>
      <c r="Q923" s="313"/>
      <c r="R923" s="313"/>
      <c r="S923" s="313"/>
      <c r="T923" s="313"/>
      <c r="U923" s="313"/>
      <c r="V923" s="313"/>
      <c r="W923" s="313"/>
      <c r="X923" s="313"/>
      <c r="Y923" s="313"/>
      <c r="Z923" s="313"/>
    </row>
    <row r="924" spans="1:26" x14ac:dyDescent="0.25">
      <c r="A924" s="313"/>
      <c r="B924" s="322"/>
      <c r="C924" s="322"/>
      <c r="D924" s="313"/>
      <c r="E924" s="323"/>
      <c r="F924" s="312"/>
      <c r="G924" s="312"/>
      <c r="H924" s="324"/>
      <c r="I924" s="324"/>
      <c r="J924" s="313"/>
      <c r="K924" s="312"/>
      <c r="L924" s="313"/>
      <c r="M924" s="313"/>
      <c r="N924" s="313"/>
      <c r="O924" s="313"/>
      <c r="P924" s="313"/>
      <c r="Q924" s="313"/>
      <c r="R924" s="313"/>
      <c r="S924" s="313"/>
      <c r="T924" s="313"/>
      <c r="U924" s="313"/>
      <c r="V924" s="313"/>
      <c r="W924" s="313"/>
      <c r="X924" s="313"/>
      <c r="Y924" s="313"/>
      <c r="Z924" s="313"/>
    </row>
    <row r="925" spans="1:26" x14ac:dyDescent="0.25">
      <c r="A925" s="313"/>
      <c r="B925" s="322"/>
      <c r="C925" s="322"/>
      <c r="D925" s="313"/>
      <c r="E925" s="323"/>
      <c r="F925" s="312"/>
      <c r="G925" s="312"/>
      <c r="H925" s="324"/>
      <c r="I925" s="324"/>
      <c r="J925" s="313"/>
      <c r="K925" s="312"/>
      <c r="L925" s="313"/>
      <c r="M925" s="313"/>
      <c r="N925" s="313"/>
      <c r="O925" s="313"/>
      <c r="P925" s="313"/>
      <c r="Q925" s="313"/>
      <c r="R925" s="313"/>
      <c r="S925" s="313"/>
      <c r="T925" s="313"/>
      <c r="U925" s="313"/>
      <c r="V925" s="313"/>
      <c r="W925" s="313"/>
      <c r="X925" s="313"/>
      <c r="Y925" s="313"/>
      <c r="Z925" s="313"/>
    </row>
    <row r="926" spans="1:26" x14ac:dyDescent="0.25">
      <c r="A926" s="313"/>
      <c r="B926" s="322"/>
      <c r="C926" s="322"/>
      <c r="D926" s="313"/>
      <c r="E926" s="323"/>
      <c r="F926" s="312"/>
      <c r="G926" s="312"/>
      <c r="H926" s="324"/>
      <c r="I926" s="324"/>
      <c r="J926" s="313"/>
      <c r="K926" s="312"/>
      <c r="L926" s="313"/>
      <c r="M926" s="313"/>
      <c r="N926" s="313"/>
      <c r="O926" s="313"/>
      <c r="P926" s="313"/>
      <c r="Q926" s="313"/>
      <c r="R926" s="313"/>
      <c r="S926" s="313"/>
      <c r="T926" s="313"/>
      <c r="U926" s="313"/>
      <c r="V926" s="313"/>
      <c r="W926" s="313"/>
      <c r="X926" s="313"/>
      <c r="Y926" s="313"/>
      <c r="Z926" s="313"/>
    </row>
    <row r="927" spans="1:26" x14ac:dyDescent="0.25">
      <c r="A927" s="313"/>
      <c r="B927" s="322"/>
      <c r="C927" s="322"/>
      <c r="D927" s="313"/>
      <c r="E927" s="323"/>
      <c r="F927" s="312"/>
      <c r="G927" s="312"/>
      <c r="H927" s="324"/>
      <c r="I927" s="324"/>
      <c r="J927" s="313"/>
      <c r="K927" s="312"/>
      <c r="L927" s="313"/>
      <c r="M927" s="313"/>
      <c r="N927" s="313"/>
      <c r="O927" s="313"/>
      <c r="P927" s="313"/>
      <c r="Q927" s="313"/>
      <c r="R927" s="313"/>
      <c r="S927" s="313"/>
      <c r="T927" s="313"/>
      <c r="U927" s="313"/>
      <c r="V927" s="313"/>
      <c r="W927" s="313"/>
      <c r="X927" s="313"/>
      <c r="Y927" s="313"/>
      <c r="Z927" s="313"/>
    </row>
    <row r="928" spans="1:26" x14ac:dyDescent="0.25">
      <c r="A928" s="313"/>
      <c r="B928" s="322"/>
      <c r="C928" s="322"/>
      <c r="D928" s="313"/>
      <c r="E928" s="323"/>
      <c r="F928" s="312"/>
      <c r="G928" s="312"/>
      <c r="H928" s="324"/>
      <c r="I928" s="324"/>
      <c r="J928" s="313"/>
      <c r="K928" s="312"/>
      <c r="L928" s="313"/>
      <c r="M928" s="313"/>
      <c r="N928" s="313"/>
      <c r="O928" s="313"/>
      <c r="P928" s="313"/>
      <c r="Q928" s="313"/>
      <c r="R928" s="313"/>
      <c r="S928" s="313"/>
      <c r="T928" s="313"/>
      <c r="U928" s="313"/>
      <c r="V928" s="313"/>
      <c r="W928" s="313"/>
      <c r="X928" s="313"/>
      <c r="Y928" s="313"/>
      <c r="Z928" s="313"/>
    </row>
    <row r="929" spans="1:26" x14ac:dyDescent="0.25">
      <c r="A929" s="313"/>
      <c r="B929" s="322"/>
      <c r="C929" s="322"/>
      <c r="D929" s="313"/>
      <c r="E929" s="323"/>
      <c r="F929" s="312"/>
      <c r="G929" s="312"/>
      <c r="H929" s="324"/>
      <c r="I929" s="324"/>
      <c r="J929" s="313"/>
      <c r="K929" s="312"/>
      <c r="L929" s="313"/>
      <c r="M929" s="313"/>
      <c r="N929" s="313"/>
      <c r="O929" s="313"/>
      <c r="P929" s="313"/>
      <c r="Q929" s="313"/>
      <c r="R929" s="313"/>
      <c r="S929" s="313"/>
      <c r="T929" s="313"/>
      <c r="U929" s="313"/>
      <c r="V929" s="313"/>
      <c r="W929" s="313"/>
      <c r="X929" s="313"/>
      <c r="Y929" s="313"/>
      <c r="Z929" s="313"/>
    </row>
    <row r="930" spans="1:26" x14ac:dyDescent="0.25">
      <c r="A930" s="313"/>
      <c r="B930" s="322"/>
      <c r="C930" s="322"/>
      <c r="D930" s="313"/>
      <c r="E930" s="323"/>
      <c r="F930" s="312"/>
      <c r="G930" s="312"/>
      <c r="H930" s="324"/>
      <c r="I930" s="324"/>
      <c r="J930" s="313"/>
      <c r="K930" s="312"/>
      <c r="L930" s="313"/>
      <c r="M930" s="313"/>
      <c r="N930" s="313"/>
      <c r="O930" s="313"/>
      <c r="P930" s="313"/>
      <c r="Q930" s="313"/>
      <c r="R930" s="313"/>
      <c r="S930" s="313"/>
      <c r="T930" s="313"/>
      <c r="U930" s="313"/>
      <c r="V930" s="313"/>
      <c r="W930" s="313"/>
      <c r="X930" s="313"/>
      <c r="Y930" s="313"/>
      <c r="Z930" s="313"/>
    </row>
    <row r="931" spans="1:26" x14ac:dyDescent="0.25">
      <c r="A931" s="313"/>
      <c r="B931" s="322"/>
      <c r="C931" s="322"/>
      <c r="D931" s="313"/>
      <c r="E931" s="323"/>
      <c r="F931" s="312"/>
      <c r="G931" s="312"/>
      <c r="H931" s="324"/>
      <c r="I931" s="324"/>
      <c r="J931" s="313"/>
      <c r="K931" s="312"/>
      <c r="L931" s="313"/>
      <c r="M931" s="313"/>
      <c r="N931" s="313"/>
      <c r="O931" s="313"/>
      <c r="P931" s="313"/>
      <c r="Q931" s="313"/>
      <c r="R931" s="313"/>
      <c r="S931" s="313"/>
      <c r="T931" s="313"/>
      <c r="U931" s="313"/>
      <c r="V931" s="313"/>
      <c r="W931" s="313"/>
      <c r="X931" s="313"/>
      <c r="Y931" s="313"/>
      <c r="Z931" s="313"/>
    </row>
    <row r="932" spans="1:26" x14ac:dyDescent="0.25">
      <c r="A932" s="313"/>
      <c r="B932" s="322"/>
      <c r="C932" s="322"/>
      <c r="D932" s="313"/>
      <c r="E932" s="323"/>
      <c r="F932" s="312"/>
      <c r="G932" s="312"/>
      <c r="H932" s="324"/>
      <c r="I932" s="324"/>
      <c r="J932" s="313"/>
      <c r="K932" s="312"/>
      <c r="L932" s="313"/>
      <c r="M932" s="313"/>
      <c r="N932" s="313"/>
      <c r="O932" s="313"/>
      <c r="P932" s="313"/>
      <c r="Q932" s="313"/>
      <c r="R932" s="313"/>
      <c r="S932" s="313"/>
      <c r="T932" s="313"/>
      <c r="U932" s="313"/>
      <c r="V932" s="313"/>
      <c r="W932" s="313"/>
      <c r="X932" s="313"/>
      <c r="Y932" s="313"/>
      <c r="Z932" s="313"/>
    </row>
    <row r="933" spans="1:26" x14ac:dyDescent="0.25">
      <c r="A933" s="313"/>
      <c r="B933" s="322"/>
      <c r="C933" s="322"/>
      <c r="D933" s="313"/>
      <c r="E933" s="323"/>
      <c r="F933" s="312"/>
      <c r="G933" s="312"/>
      <c r="H933" s="324"/>
      <c r="I933" s="324"/>
      <c r="J933" s="313"/>
      <c r="K933" s="312"/>
      <c r="L933" s="313"/>
      <c r="M933" s="313"/>
      <c r="N933" s="313"/>
      <c r="O933" s="313"/>
      <c r="P933" s="313"/>
      <c r="Q933" s="313"/>
      <c r="R933" s="313"/>
      <c r="S933" s="313"/>
      <c r="T933" s="313"/>
      <c r="U933" s="313"/>
      <c r="V933" s="313"/>
      <c r="W933" s="313"/>
      <c r="X933" s="313"/>
      <c r="Y933" s="313"/>
      <c r="Z933" s="313"/>
    </row>
    <row r="934" spans="1:26" x14ac:dyDescent="0.25">
      <c r="A934" s="313"/>
      <c r="B934" s="322"/>
      <c r="C934" s="322"/>
      <c r="D934" s="313"/>
      <c r="E934" s="323"/>
      <c r="F934" s="312"/>
      <c r="G934" s="312"/>
      <c r="H934" s="324"/>
      <c r="I934" s="324"/>
      <c r="J934" s="313"/>
      <c r="K934" s="312"/>
      <c r="L934" s="313"/>
      <c r="M934" s="313"/>
      <c r="N934" s="313"/>
      <c r="O934" s="313"/>
      <c r="P934" s="313"/>
      <c r="Q934" s="313"/>
      <c r="R934" s="313"/>
      <c r="S934" s="313"/>
      <c r="T934" s="313"/>
      <c r="U934" s="313"/>
      <c r="V934" s="313"/>
      <c r="W934" s="313"/>
      <c r="X934" s="313"/>
      <c r="Y934" s="313"/>
      <c r="Z934" s="313"/>
    </row>
    <row r="935" spans="1:26" x14ac:dyDescent="0.25">
      <c r="A935" s="313"/>
      <c r="B935" s="322"/>
      <c r="C935" s="322"/>
      <c r="D935" s="313"/>
      <c r="E935" s="323"/>
      <c r="F935" s="312"/>
      <c r="G935" s="312"/>
      <c r="H935" s="324"/>
      <c r="I935" s="324"/>
      <c r="J935" s="313"/>
      <c r="K935" s="312"/>
      <c r="L935" s="313"/>
      <c r="M935" s="313"/>
      <c r="N935" s="313"/>
      <c r="O935" s="313"/>
      <c r="P935" s="313"/>
      <c r="Q935" s="313"/>
      <c r="R935" s="313"/>
      <c r="S935" s="313"/>
      <c r="T935" s="313"/>
      <c r="U935" s="313"/>
      <c r="V935" s="313"/>
      <c r="W935" s="313"/>
      <c r="X935" s="313"/>
      <c r="Y935" s="313"/>
      <c r="Z935" s="313"/>
    </row>
    <row r="936" spans="1:26" x14ac:dyDescent="0.25">
      <c r="A936" s="313"/>
      <c r="B936" s="322"/>
      <c r="C936" s="322"/>
      <c r="D936" s="313"/>
      <c r="E936" s="323"/>
      <c r="F936" s="312"/>
      <c r="G936" s="312"/>
      <c r="H936" s="324"/>
      <c r="I936" s="324"/>
      <c r="J936" s="313"/>
      <c r="K936" s="312"/>
      <c r="L936" s="313"/>
      <c r="M936" s="313"/>
      <c r="N936" s="313"/>
      <c r="O936" s="313"/>
      <c r="P936" s="313"/>
      <c r="Q936" s="313"/>
      <c r="R936" s="313"/>
      <c r="S936" s="313"/>
      <c r="T936" s="313"/>
      <c r="U936" s="313"/>
      <c r="V936" s="313"/>
      <c r="W936" s="313"/>
      <c r="X936" s="313"/>
      <c r="Y936" s="313"/>
      <c r="Z936" s="313"/>
    </row>
    <row r="937" spans="1:26" x14ac:dyDescent="0.25">
      <c r="A937" s="313"/>
      <c r="B937" s="322"/>
      <c r="C937" s="322"/>
      <c r="D937" s="313"/>
      <c r="E937" s="323"/>
      <c r="F937" s="312"/>
      <c r="G937" s="312"/>
      <c r="H937" s="324"/>
      <c r="I937" s="324"/>
      <c r="J937" s="313"/>
      <c r="K937" s="312"/>
      <c r="L937" s="313"/>
      <c r="M937" s="313"/>
      <c r="N937" s="313"/>
      <c r="O937" s="313"/>
      <c r="P937" s="313"/>
      <c r="Q937" s="313"/>
      <c r="R937" s="313"/>
      <c r="S937" s="313"/>
      <c r="T937" s="313"/>
      <c r="U937" s="313"/>
      <c r="V937" s="313"/>
      <c r="W937" s="313"/>
      <c r="X937" s="313"/>
      <c r="Y937" s="313"/>
      <c r="Z937" s="313"/>
    </row>
    <row r="938" spans="1:26" x14ac:dyDescent="0.25">
      <c r="A938" s="313"/>
      <c r="B938" s="322"/>
      <c r="C938" s="322"/>
      <c r="D938" s="313"/>
      <c r="E938" s="323"/>
      <c r="F938" s="312"/>
      <c r="G938" s="312"/>
      <c r="H938" s="324"/>
      <c r="I938" s="324"/>
      <c r="J938" s="313"/>
      <c r="K938" s="312"/>
      <c r="L938" s="313"/>
      <c r="M938" s="313"/>
      <c r="N938" s="313"/>
      <c r="O938" s="313"/>
      <c r="P938" s="313"/>
      <c r="Q938" s="313"/>
      <c r="R938" s="313"/>
      <c r="S938" s="313"/>
      <c r="T938" s="313"/>
      <c r="U938" s="313"/>
      <c r="V938" s="313"/>
      <c r="W938" s="313"/>
      <c r="X938" s="313"/>
      <c r="Y938" s="313"/>
      <c r="Z938" s="313"/>
    </row>
    <row r="939" spans="1:26" x14ac:dyDescent="0.25">
      <c r="A939" s="313"/>
      <c r="B939" s="322"/>
      <c r="C939" s="322"/>
      <c r="D939" s="313"/>
      <c r="E939" s="323"/>
      <c r="F939" s="312"/>
      <c r="G939" s="312"/>
      <c r="H939" s="324"/>
      <c r="I939" s="324"/>
      <c r="J939" s="313"/>
      <c r="K939" s="312"/>
      <c r="L939" s="313"/>
      <c r="M939" s="313"/>
      <c r="N939" s="313"/>
      <c r="O939" s="313"/>
      <c r="P939" s="313"/>
      <c r="Q939" s="313"/>
      <c r="R939" s="313"/>
      <c r="S939" s="313"/>
      <c r="T939" s="313"/>
      <c r="U939" s="313"/>
      <c r="V939" s="313"/>
      <c r="W939" s="313"/>
      <c r="X939" s="313"/>
      <c r="Y939" s="313"/>
      <c r="Z939" s="313"/>
    </row>
    <row r="940" spans="1:26" x14ac:dyDescent="0.25">
      <c r="A940" s="313"/>
      <c r="B940" s="322"/>
      <c r="C940" s="322"/>
      <c r="D940" s="313"/>
      <c r="E940" s="323"/>
      <c r="F940" s="312"/>
      <c r="G940" s="312"/>
      <c r="H940" s="324"/>
      <c r="I940" s="324"/>
      <c r="J940" s="313"/>
      <c r="K940" s="312"/>
      <c r="L940" s="313"/>
      <c r="M940" s="313"/>
      <c r="N940" s="313"/>
      <c r="O940" s="313"/>
      <c r="P940" s="313"/>
      <c r="Q940" s="313"/>
      <c r="R940" s="313"/>
      <c r="S940" s="313"/>
      <c r="T940" s="313"/>
      <c r="U940" s="313"/>
      <c r="V940" s="313"/>
      <c r="W940" s="313"/>
      <c r="X940" s="313"/>
      <c r="Y940" s="313"/>
      <c r="Z940" s="313"/>
    </row>
    <row r="941" spans="1:26" x14ac:dyDescent="0.25">
      <c r="A941" s="313"/>
      <c r="B941" s="322"/>
      <c r="C941" s="322"/>
      <c r="D941" s="313"/>
      <c r="E941" s="323"/>
      <c r="F941" s="312"/>
      <c r="G941" s="312"/>
      <c r="H941" s="324"/>
      <c r="I941" s="324"/>
      <c r="J941" s="313"/>
      <c r="K941" s="312"/>
      <c r="L941" s="313"/>
      <c r="M941" s="313"/>
      <c r="N941" s="313"/>
      <c r="O941" s="313"/>
      <c r="P941" s="313"/>
      <c r="Q941" s="313"/>
      <c r="R941" s="313"/>
      <c r="S941" s="313"/>
      <c r="T941" s="313"/>
      <c r="U941" s="313"/>
      <c r="V941" s="313"/>
      <c r="W941" s="313"/>
      <c r="X941" s="313"/>
      <c r="Y941" s="313"/>
      <c r="Z941" s="313"/>
    </row>
    <row r="942" spans="1:26" x14ac:dyDescent="0.25">
      <c r="A942" s="313"/>
      <c r="B942" s="322"/>
      <c r="C942" s="322"/>
      <c r="D942" s="313"/>
      <c r="E942" s="323"/>
      <c r="F942" s="312"/>
      <c r="G942" s="312"/>
      <c r="H942" s="324"/>
      <c r="I942" s="324"/>
      <c r="J942" s="313"/>
      <c r="K942" s="312"/>
      <c r="L942" s="313"/>
      <c r="M942" s="313"/>
      <c r="N942" s="313"/>
      <c r="O942" s="313"/>
      <c r="P942" s="313"/>
      <c r="Q942" s="313"/>
      <c r="R942" s="313"/>
      <c r="S942" s="313"/>
      <c r="T942" s="313"/>
      <c r="U942" s="313"/>
      <c r="V942" s="313"/>
      <c r="W942" s="313"/>
      <c r="X942" s="313"/>
      <c r="Y942" s="313"/>
      <c r="Z942" s="313"/>
    </row>
    <row r="943" spans="1:26" x14ac:dyDescent="0.25">
      <c r="A943" s="313"/>
      <c r="B943" s="322"/>
      <c r="C943" s="322"/>
      <c r="D943" s="313"/>
      <c r="E943" s="323"/>
      <c r="F943" s="312"/>
      <c r="G943" s="312"/>
      <c r="H943" s="324"/>
      <c r="I943" s="324"/>
      <c r="J943" s="313"/>
      <c r="K943" s="312"/>
      <c r="L943" s="313"/>
      <c r="M943" s="313"/>
      <c r="N943" s="313"/>
      <c r="O943" s="313"/>
      <c r="P943" s="313"/>
      <c r="Q943" s="313"/>
      <c r="R943" s="313"/>
      <c r="S943" s="313"/>
      <c r="T943" s="313"/>
      <c r="U943" s="313"/>
      <c r="V943" s="313"/>
      <c r="W943" s="313"/>
      <c r="X943" s="313"/>
      <c r="Y943" s="313"/>
      <c r="Z943" s="313"/>
    </row>
    <row r="944" spans="1:26" x14ac:dyDescent="0.25">
      <c r="A944" s="313"/>
      <c r="B944" s="322"/>
      <c r="C944" s="322"/>
      <c r="D944" s="313"/>
      <c r="E944" s="323"/>
      <c r="F944" s="312"/>
      <c r="G944" s="312"/>
      <c r="H944" s="324"/>
      <c r="I944" s="324"/>
      <c r="J944" s="313"/>
      <c r="K944" s="312"/>
      <c r="L944" s="313"/>
      <c r="M944" s="313"/>
      <c r="N944" s="313"/>
      <c r="O944" s="313"/>
      <c r="P944" s="313"/>
      <c r="Q944" s="313"/>
      <c r="R944" s="313"/>
      <c r="S944" s="313"/>
      <c r="T944" s="313"/>
      <c r="U944" s="313"/>
      <c r="V944" s="313"/>
      <c r="W944" s="313"/>
      <c r="X944" s="313"/>
      <c r="Y944" s="313"/>
      <c r="Z944" s="313"/>
    </row>
    <row r="945" spans="1:26" x14ac:dyDescent="0.25">
      <c r="A945" s="313"/>
      <c r="B945" s="322"/>
      <c r="C945" s="322"/>
      <c r="D945" s="313"/>
      <c r="E945" s="323"/>
      <c r="F945" s="312"/>
      <c r="G945" s="312"/>
      <c r="H945" s="324"/>
      <c r="I945" s="324"/>
      <c r="J945" s="313"/>
      <c r="K945" s="312"/>
      <c r="L945" s="313"/>
      <c r="M945" s="313"/>
      <c r="N945" s="313"/>
      <c r="O945" s="313"/>
      <c r="P945" s="313"/>
      <c r="Q945" s="313"/>
      <c r="R945" s="313"/>
      <c r="S945" s="313"/>
      <c r="T945" s="313"/>
      <c r="U945" s="313"/>
      <c r="V945" s="313"/>
      <c r="W945" s="313"/>
      <c r="X945" s="313"/>
      <c r="Y945" s="313"/>
      <c r="Z945" s="313"/>
    </row>
    <row r="946" spans="1:26" x14ac:dyDescent="0.25">
      <c r="A946" s="313"/>
      <c r="B946" s="322"/>
      <c r="C946" s="322"/>
      <c r="D946" s="313"/>
      <c r="E946" s="323"/>
      <c r="F946" s="312"/>
      <c r="G946" s="312"/>
      <c r="H946" s="324"/>
      <c r="I946" s="324"/>
      <c r="J946" s="313"/>
      <c r="K946" s="312"/>
      <c r="L946" s="313"/>
      <c r="M946" s="313"/>
      <c r="N946" s="313"/>
      <c r="O946" s="313"/>
      <c r="P946" s="313"/>
      <c r="Q946" s="313"/>
      <c r="R946" s="313"/>
      <c r="S946" s="313"/>
      <c r="T946" s="313"/>
      <c r="U946" s="313"/>
      <c r="V946" s="313"/>
      <c r="W946" s="313"/>
      <c r="X946" s="313"/>
      <c r="Y946" s="313"/>
      <c r="Z946" s="313"/>
    </row>
    <row r="947" spans="1:26" x14ac:dyDescent="0.25">
      <c r="A947" s="313"/>
      <c r="B947" s="322"/>
      <c r="C947" s="322"/>
      <c r="D947" s="313"/>
      <c r="E947" s="323"/>
      <c r="F947" s="312"/>
      <c r="G947" s="312"/>
      <c r="H947" s="324"/>
      <c r="I947" s="324"/>
      <c r="J947" s="313"/>
      <c r="K947" s="312"/>
      <c r="L947" s="313"/>
      <c r="M947" s="313"/>
      <c r="N947" s="313"/>
      <c r="O947" s="313"/>
      <c r="P947" s="313"/>
      <c r="Q947" s="313"/>
      <c r="R947" s="313"/>
      <c r="S947" s="313"/>
      <c r="T947" s="313"/>
      <c r="U947" s="313"/>
      <c r="V947" s="313"/>
      <c r="W947" s="313"/>
      <c r="X947" s="313"/>
      <c r="Y947" s="313"/>
      <c r="Z947" s="313"/>
    </row>
    <row r="948" spans="1:26" x14ac:dyDescent="0.25">
      <c r="A948" s="313"/>
      <c r="B948" s="322"/>
      <c r="C948" s="322"/>
      <c r="D948" s="313"/>
      <c r="E948" s="323"/>
      <c r="F948" s="312"/>
      <c r="G948" s="312"/>
      <c r="H948" s="324"/>
      <c r="I948" s="324"/>
      <c r="J948" s="313"/>
      <c r="K948" s="312"/>
      <c r="L948" s="313"/>
      <c r="M948" s="313"/>
      <c r="N948" s="313"/>
      <c r="O948" s="313"/>
      <c r="P948" s="313"/>
      <c r="Q948" s="313"/>
      <c r="R948" s="313"/>
      <c r="S948" s="313"/>
      <c r="T948" s="313"/>
      <c r="U948" s="313"/>
      <c r="V948" s="313"/>
      <c r="W948" s="313"/>
      <c r="X948" s="313"/>
      <c r="Y948" s="313"/>
      <c r="Z948" s="313"/>
    </row>
    <row r="949" spans="1:26" x14ac:dyDescent="0.25">
      <c r="A949" s="313"/>
      <c r="B949" s="322"/>
      <c r="C949" s="322"/>
      <c r="D949" s="313"/>
      <c r="E949" s="323"/>
      <c r="F949" s="312"/>
      <c r="G949" s="312"/>
      <c r="H949" s="324"/>
      <c r="I949" s="324"/>
      <c r="J949" s="313"/>
      <c r="K949" s="312"/>
      <c r="L949" s="313"/>
      <c r="M949" s="313"/>
      <c r="N949" s="313"/>
      <c r="O949" s="313"/>
      <c r="P949" s="313"/>
      <c r="Q949" s="313"/>
      <c r="R949" s="313"/>
      <c r="S949" s="313"/>
      <c r="T949" s="313"/>
      <c r="U949" s="313"/>
      <c r="V949" s="313"/>
      <c r="W949" s="313"/>
      <c r="X949" s="313"/>
      <c r="Y949" s="313"/>
      <c r="Z949" s="313"/>
    </row>
    <row r="950" spans="1:26" x14ac:dyDescent="0.25">
      <c r="A950" s="313"/>
      <c r="B950" s="322"/>
      <c r="C950" s="322"/>
      <c r="D950" s="313"/>
      <c r="E950" s="323"/>
      <c r="F950" s="312"/>
      <c r="G950" s="312"/>
      <c r="H950" s="324"/>
      <c r="I950" s="324"/>
      <c r="J950" s="313"/>
      <c r="K950" s="312"/>
      <c r="L950" s="313"/>
      <c r="M950" s="313"/>
      <c r="N950" s="313"/>
      <c r="O950" s="313"/>
      <c r="P950" s="313"/>
      <c r="Q950" s="313"/>
      <c r="R950" s="313"/>
      <c r="S950" s="313"/>
      <c r="T950" s="313"/>
      <c r="U950" s="313"/>
      <c r="V950" s="313"/>
      <c r="W950" s="313"/>
      <c r="X950" s="313"/>
      <c r="Y950" s="313"/>
      <c r="Z950" s="313"/>
    </row>
    <row r="951" spans="1:26" x14ac:dyDescent="0.25">
      <c r="A951" s="313"/>
      <c r="B951" s="322"/>
      <c r="C951" s="322"/>
      <c r="D951" s="313"/>
      <c r="E951" s="323"/>
      <c r="F951" s="312"/>
      <c r="G951" s="312"/>
      <c r="H951" s="324"/>
      <c r="I951" s="324"/>
      <c r="J951" s="313"/>
      <c r="K951" s="312"/>
      <c r="L951" s="313"/>
      <c r="M951" s="313"/>
      <c r="N951" s="313"/>
      <c r="O951" s="313"/>
      <c r="P951" s="313"/>
      <c r="Q951" s="313"/>
      <c r="R951" s="313"/>
      <c r="S951" s="313"/>
      <c r="T951" s="313"/>
      <c r="U951" s="313"/>
      <c r="V951" s="313"/>
      <c r="W951" s="313"/>
      <c r="X951" s="313"/>
      <c r="Y951" s="313"/>
      <c r="Z951" s="313"/>
    </row>
    <row r="952" spans="1:26" x14ac:dyDescent="0.25">
      <c r="A952" s="313"/>
      <c r="B952" s="322"/>
      <c r="C952" s="322"/>
      <c r="D952" s="313"/>
      <c r="E952" s="323"/>
      <c r="F952" s="312"/>
      <c r="G952" s="312"/>
      <c r="H952" s="324"/>
      <c r="I952" s="324"/>
      <c r="J952" s="313"/>
      <c r="K952" s="312"/>
      <c r="L952" s="313"/>
      <c r="M952" s="313"/>
      <c r="N952" s="313"/>
      <c r="O952" s="313"/>
      <c r="P952" s="313"/>
      <c r="Q952" s="313"/>
      <c r="R952" s="313"/>
      <c r="S952" s="313"/>
      <c r="T952" s="313"/>
      <c r="U952" s="313"/>
      <c r="V952" s="313"/>
      <c r="W952" s="313"/>
      <c r="X952" s="313"/>
      <c r="Y952" s="313"/>
      <c r="Z952" s="313"/>
    </row>
    <row r="953" spans="1:26" x14ac:dyDescent="0.25">
      <c r="A953" s="313"/>
      <c r="B953" s="322"/>
      <c r="C953" s="322"/>
      <c r="D953" s="313"/>
      <c r="E953" s="323"/>
      <c r="F953" s="312"/>
      <c r="G953" s="312"/>
      <c r="H953" s="324"/>
      <c r="I953" s="324"/>
      <c r="J953" s="313"/>
      <c r="K953" s="312"/>
      <c r="L953" s="313"/>
      <c r="M953" s="313"/>
      <c r="N953" s="313"/>
      <c r="O953" s="313"/>
      <c r="P953" s="313"/>
      <c r="Q953" s="313"/>
      <c r="R953" s="313"/>
      <c r="S953" s="313"/>
      <c r="T953" s="313"/>
      <c r="U953" s="313"/>
      <c r="V953" s="313"/>
      <c r="W953" s="313"/>
      <c r="X953" s="313"/>
      <c r="Y953" s="313"/>
      <c r="Z953" s="313"/>
    </row>
    <row r="954" spans="1:26" x14ac:dyDescent="0.25">
      <c r="A954" s="313"/>
      <c r="B954" s="322"/>
      <c r="C954" s="322"/>
      <c r="D954" s="313"/>
      <c r="E954" s="323"/>
      <c r="F954" s="312"/>
      <c r="G954" s="312"/>
      <c r="H954" s="324"/>
      <c r="I954" s="324"/>
      <c r="J954" s="313"/>
      <c r="K954" s="312"/>
      <c r="L954" s="313"/>
      <c r="M954" s="313"/>
      <c r="N954" s="313"/>
      <c r="O954" s="313"/>
      <c r="P954" s="313"/>
      <c r="Q954" s="313"/>
      <c r="R954" s="313"/>
      <c r="S954" s="313"/>
      <c r="T954" s="313"/>
      <c r="U954" s="313"/>
      <c r="V954" s="313"/>
      <c r="W954" s="313"/>
      <c r="X954" s="313"/>
      <c r="Y954" s="313"/>
      <c r="Z954" s="313"/>
    </row>
    <row r="955" spans="1:26" x14ac:dyDescent="0.25">
      <c r="A955" s="313"/>
      <c r="B955" s="322"/>
      <c r="C955" s="322"/>
      <c r="D955" s="313"/>
      <c r="E955" s="323"/>
      <c r="F955" s="312"/>
      <c r="G955" s="312"/>
      <c r="H955" s="324"/>
      <c r="I955" s="324"/>
      <c r="J955" s="313"/>
      <c r="K955" s="312"/>
      <c r="L955" s="313"/>
      <c r="M955" s="313"/>
      <c r="N955" s="313"/>
      <c r="O955" s="313"/>
      <c r="P955" s="313"/>
      <c r="Q955" s="313"/>
      <c r="R955" s="313"/>
      <c r="S955" s="313"/>
      <c r="T955" s="313"/>
      <c r="U955" s="313"/>
      <c r="V955" s="313"/>
      <c r="W955" s="313"/>
      <c r="X955" s="313"/>
      <c r="Y955" s="313"/>
      <c r="Z955" s="313"/>
    </row>
    <row r="956" spans="1:26" x14ac:dyDescent="0.25">
      <c r="A956" s="313"/>
      <c r="B956" s="322"/>
      <c r="C956" s="322"/>
      <c r="D956" s="313"/>
      <c r="E956" s="323"/>
      <c r="F956" s="312"/>
      <c r="G956" s="312"/>
      <c r="H956" s="324"/>
      <c r="I956" s="324"/>
      <c r="J956" s="313"/>
      <c r="K956" s="312"/>
      <c r="L956" s="313"/>
      <c r="M956" s="313"/>
      <c r="N956" s="313"/>
      <c r="O956" s="313"/>
      <c r="P956" s="313"/>
      <c r="Q956" s="313"/>
      <c r="R956" s="313"/>
      <c r="S956" s="313"/>
      <c r="T956" s="313"/>
      <c r="U956" s="313"/>
      <c r="V956" s="313"/>
      <c r="W956" s="313"/>
      <c r="X956" s="313"/>
      <c r="Y956" s="313"/>
      <c r="Z956" s="313"/>
    </row>
    <row r="957" spans="1:26" x14ac:dyDescent="0.25">
      <c r="A957" s="313"/>
      <c r="B957" s="322"/>
      <c r="C957" s="322"/>
      <c r="D957" s="313"/>
      <c r="E957" s="323"/>
      <c r="F957" s="312"/>
      <c r="G957" s="312"/>
      <c r="H957" s="324"/>
      <c r="I957" s="324"/>
      <c r="J957" s="313"/>
      <c r="K957" s="312"/>
      <c r="L957" s="313"/>
      <c r="M957" s="313"/>
      <c r="N957" s="313"/>
      <c r="O957" s="313"/>
      <c r="P957" s="313"/>
      <c r="Q957" s="313"/>
      <c r="R957" s="313"/>
      <c r="S957" s="313"/>
      <c r="T957" s="313"/>
      <c r="U957" s="313"/>
      <c r="V957" s="313"/>
      <c r="W957" s="313"/>
      <c r="X957" s="313"/>
      <c r="Y957" s="313"/>
      <c r="Z957" s="313"/>
    </row>
    <row r="958" spans="1:26" x14ac:dyDescent="0.25">
      <c r="A958" s="313"/>
      <c r="B958" s="322"/>
      <c r="C958" s="322"/>
      <c r="D958" s="313"/>
      <c r="E958" s="323"/>
      <c r="F958" s="312"/>
      <c r="G958" s="312"/>
      <c r="H958" s="324"/>
      <c r="I958" s="324"/>
      <c r="J958" s="313"/>
      <c r="K958" s="312"/>
      <c r="L958" s="313"/>
      <c r="M958" s="313"/>
      <c r="N958" s="313"/>
      <c r="O958" s="313"/>
      <c r="P958" s="313"/>
      <c r="Q958" s="313"/>
      <c r="R958" s="313"/>
      <c r="S958" s="313"/>
      <c r="T958" s="313"/>
      <c r="U958" s="313"/>
      <c r="V958" s="313"/>
      <c r="W958" s="313"/>
      <c r="X958" s="313"/>
      <c r="Y958" s="313"/>
      <c r="Z958" s="313"/>
    </row>
    <row r="959" spans="1:26" x14ac:dyDescent="0.25">
      <c r="A959" s="313"/>
      <c r="B959" s="322"/>
      <c r="C959" s="322"/>
      <c r="D959" s="313"/>
      <c r="E959" s="323"/>
      <c r="F959" s="312"/>
      <c r="G959" s="312"/>
      <c r="H959" s="324"/>
      <c r="I959" s="324"/>
      <c r="J959" s="313"/>
      <c r="K959" s="312"/>
      <c r="L959" s="313"/>
      <c r="M959" s="313"/>
      <c r="N959" s="313"/>
      <c r="O959" s="313"/>
      <c r="P959" s="313"/>
      <c r="Q959" s="313"/>
      <c r="R959" s="313"/>
      <c r="S959" s="313"/>
      <c r="T959" s="313"/>
      <c r="U959" s="313"/>
      <c r="V959" s="313"/>
      <c r="W959" s="313"/>
      <c r="X959" s="313"/>
      <c r="Y959" s="313"/>
      <c r="Z959" s="313"/>
    </row>
    <row r="960" spans="1:26" x14ac:dyDescent="0.25">
      <c r="A960" s="313"/>
      <c r="B960" s="322"/>
      <c r="C960" s="322"/>
      <c r="D960" s="313"/>
      <c r="E960" s="323"/>
      <c r="F960" s="312"/>
      <c r="G960" s="312"/>
      <c r="H960" s="324"/>
      <c r="I960" s="324"/>
      <c r="J960" s="313"/>
      <c r="K960" s="312"/>
      <c r="L960" s="313"/>
      <c r="M960" s="313"/>
      <c r="N960" s="313"/>
      <c r="O960" s="313"/>
      <c r="P960" s="313"/>
      <c r="Q960" s="313"/>
      <c r="R960" s="313"/>
      <c r="S960" s="313"/>
      <c r="T960" s="313"/>
      <c r="U960" s="313"/>
      <c r="V960" s="313"/>
      <c r="W960" s="313"/>
      <c r="X960" s="313"/>
      <c r="Y960" s="313"/>
      <c r="Z960" s="313"/>
    </row>
    <row r="961" spans="1:26" x14ac:dyDescent="0.25">
      <c r="A961" s="313"/>
      <c r="B961" s="322"/>
      <c r="C961" s="322"/>
      <c r="D961" s="313"/>
      <c r="E961" s="323"/>
      <c r="F961" s="312"/>
      <c r="G961" s="312"/>
      <c r="H961" s="324"/>
      <c r="I961" s="324"/>
      <c r="J961" s="313"/>
      <c r="K961" s="312"/>
      <c r="L961" s="313"/>
      <c r="M961" s="313"/>
      <c r="N961" s="313"/>
      <c r="O961" s="313"/>
      <c r="P961" s="313"/>
      <c r="Q961" s="313"/>
      <c r="R961" s="313"/>
      <c r="S961" s="313"/>
      <c r="T961" s="313"/>
      <c r="U961" s="313"/>
      <c r="V961" s="313"/>
      <c r="W961" s="313"/>
      <c r="X961" s="313"/>
      <c r="Y961" s="313"/>
      <c r="Z961" s="313"/>
    </row>
    <row r="962" spans="1:26" x14ac:dyDescent="0.25">
      <c r="A962" s="313"/>
      <c r="B962" s="322"/>
      <c r="C962" s="322"/>
      <c r="D962" s="313"/>
      <c r="E962" s="323"/>
      <c r="F962" s="312"/>
      <c r="G962" s="312"/>
      <c r="H962" s="324"/>
      <c r="I962" s="324"/>
      <c r="J962" s="313"/>
      <c r="K962" s="312"/>
      <c r="L962" s="313"/>
      <c r="M962" s="313"/>
      <c r="N962" s="313"/>
      <c r="O962" s="313"/>
      <c r="P962" s="313"/>
      <c r="Q962" s="313"/>
      <c r="R962" s="313"/>
      <c r="S962" s="313"/>
      <c r="T962" s="313"/>
      <c r="U962" s="313"/>
      <c r="V962" s="313"/>
      <c r="W962" s="313"/>
      <c r="X962" s="313"/>
      <c r="Y962" s="313"/>
      <c r="Z962" s="313"/>
    </row>
    <row r="963" spans="1:26" x14ac:dyDescent="0.25">
      <c r="A963" s="313"/>
      <c r="B963" s="322"/>
      <c r="C963" s="322"/>
      <c r="D963" s="313"/>
      <c r="E963" s="323"/>
      <c r="F963" s="312"/>
      <c r="G963" s="312"/>
      <c r="H963" s="324"/>
      <c r="I963" s="324"/>
      <c r="J963" s="313"/>
      <c r="K963" s="312"/>
      <c r="L963" s="313"/>
      <c r="M963" s="313"/>
      <c r="N963" s="313"/>
      <c r="O963" s="313"/>
      <c r="P963" s="313"/>
      <c r="Q963" s="313"/>
      <c r="R963" s="313"/>
      <c r="S963" s="313"/>
      <c r="T963" s="313"/>
      <c r="U963" s="313"/>
      <c r="V963" s="313"/>
      <c r="W963" s="313"/>
      <c r="X963" s="313"/>
      <c r="Y963" s="313"/>
      <c r="Z963" s="313"/>
    </row>
    <row r="964" spans="1:26" x14ac:dyDescent="0.25">
      <c r="A964" s="313"/>
      <c r="B964" s="322"/>
      <c r="C964" s="322"/>
      <c r="D964" s="313"/>
      <c r="E964" s="323"/>
      <c r="F964" s="312"/>
      <c r="G964" s="312"/>
      <c r="H964" s="324"/>
      <c r="I964" s="324"/>
      <c r="J964" s="313"/>
      <c r="K964" s="312"/>
      <c r="L964" s="313"/>
      <c r="M964" s="313"/>
      <c r="N964" s="313"/>
      <c r="O964" s="313"/>
      <c r="P964" s="313"/>
      <c r="Q964" s="313"/>
      <c r="R964" s="313"/>
      <c r="S964" s="313"/>
      <c r="T964" s="313"/>
      <c r="U964" s="313"/>
      <c r="V964" s="313"/>
      <c r="W964" s="313"/>
      <c r="X964" s="313"/>
      <c r="Y964" s="313"/>
      <c r="Z964" s="313"/>
    </row>
    <row r="965" spans="1:26" x14ac:dyDescent="0.25">
      <c r="A965" s="313"/>
      <c r="B965" s="322"/>
      <c r="C965" s="322"/>
      <c r="D965" s="313"/>
      <c r="E965" s="323"/>
      <c r="F965" s="312"/>
      <c r="G965" s="312"/>
      <c r="H965" s="324"/>
      <c r="I965" s="324"/>
      <c r="J965" s="313"/>
      <c r="K965" s="312"/>
      <c r="L965" s="313"/>
      <c r="M965" s="313"/>
      <c r="N965" s="313"/>
      <c r="O965" s="313"/>
      <c r="P965" s="313"/>
      <c r="Q965" s="313"/>
      <c r="R965" s="313"/>
      <c r="S965" s="313"/>
      <c r="T965" s="313"/>
      <c r="U965" s="313"/>
      <c r="V965" s="313"/>
      <c r="W965" s="313"/>
      <c r="X965" s="313"/>
      <c r="Y965" s="313"/>
      <c r="Z965" s="313"/>
    </row>
    <row r="966" spans="1:26" x14ac:dyDescent="0.25">
      <c r="A966" s="313"/>
      <c r="B966" s="322"/>
      <c r="C966" s="322"/>
      <c r="D966" s="313"/>
      <c r="E966" s="323"/>
      <c r="F966" s="312"/>
      <c r="G966" s="312"/>
      <c r="H966" s="324"/>
      <c r="I966" s="324"/>
      <c r="J966" s="313"/>
      <c r="K966" s="312"/>
      <c r="L966" s="313"/>
      <c r="M966" s="313"/>
      <c r="N966" s="313"/>
      <c r="O966" s="313"/>
      <c r="P966" s="313"/>
      <c r="Q966" s="313"/>
      <c r="R966" s="313"/>
      <c r="S966" s="313"/>
      <c r="T966" s="313"/>
      <c r="U966" s="313"/>
      <c r="V966" s="313"/>
      <c r="W966" s="313"/>
      <c r="X966" s="313"/>
      <c r="Y966" s="313"/>
      <c r="Z966" s="313"/>
    </row>
    <row r="967" spans="1:26" x14ac:dyDescent="0.25">
      <c r="A967" s="313"/>
      <c r="B967" s="322"/>
      <c r="C967" s="322"/>
      <c r="D967" s="313"/>
      <c r="E967" s="323"/>
      <c r="F967" s="312"/>
      <c r="G967" s="312"/>
      <c r="H967" s="324"/>
      <c r="I967" s="324"/>
      <c r="J967" s="313"/>
      <c r="K967" s="312"/>
      <c r="L967" s="313"/>
      <c r="M967" s="313"/>
      <c r="N967" s="313"/>
      <c r="O967" s="313"/>
      <c r="P967" s="313"/>
      <c r="Q967" s="313"/>
      <c r="R967" s="313"/>
      <c r="S967" s="313"/>
      <c r="T967" s="313"/>
      <c r="U967" s="313"/>
      <c r="V967" s="313"/>
      <c r="W967" s="313"/>
      <c r="X967" s="313"/>
      <c r="Y967" s="313"/>
      <c r="Z967" s="313"/>
    </row>
    <row r="968" spans="1:26" x14ac:dyDescent="0.25">
      <c r="A968" s="313"/>
      <c r="B968" s="322"/>
      <c r="C968" s="322"/>
      <c r="D968" s="313"/>
      <c r="E968" s="323"/>
      <c r="F968" s="312"/>
      <c r="G968" s="312"/>
      <c r="H968" s="324"/>
      <c r="I968" s="324"/>
      <c r="J968" s="313"/>
      <c r="K968" s="312"/>
      <c r="L968" s="313"/>
      <c r="M968" s="313"/>
      <c r="N968" s="313"/>
      <c r="O968" s="313"/>
      <c r="P968" s="313"/>
      <c r="Q968" s="313"/>
      <c r="R968" s="313"/>
      <c r="S968" s="313"/>
      <c r="T968" s="313"/>
      <c r="U968" s="313"/>
      <c r="V968" s="313"/>
      <c r="W968" s="313"/>
      <c r="X968" s="313"/>
      <c r="Y968" s="313"/>
      <c r="Z968" s="313"/>
    </row>
    <row r="969" spans="1:26" x14ac:dyDescent="0.25">
      <c r="A969" s="313"/>
      <c r="B969" s="322"/>
      <c r="C969" s="322"/>
      <c r="D969" s="313"/>
      <c r="E969" s="323"/>
      <c r="F969" s="312"/>
      <c r="G969" s="312"/>
      <c r="H969" s="324"/>
      <c r="I969" s="324"/>
      <c r="J969" s="313"/>
      <c r="K969" s="312"/>
      <c r="L969" s="313"/>
      <c r="M969" s="313"/>
      <c r="N969" s="313"/>
      <c r="O969" s="313"/>
      <c r="P969" s="313"/>
      <c r="Q969" s="313"/>
      <c r="R969" s="313"/>
      <c r="S969" s="313"/>
      <c r="T969" s="313"/>
      <c r="U969" s="313"/>
      <c r="V969" s="313"/>
      <c r="W969" s="313"/>
      <c r="X969" s="313"/>
      <c r="Y969" s="313"/>
      <c r="Z969" s="313"/>
    </row>
    <row r="970" spans="1:26" x14ac:dyDescent="0.25">
      <c r="A970" s="313"/>
      <c r="B970" s="322"/>
      <c r="C970" s="322"/>
      <c r="D970" s="313"/>
      <c r="E970" s="323"/>
      <c r="F970" s="312"/>
      <c r="G970" s="312"/>
      <c r="H970" s="324"/>
      <c r="I970" s="324"/>
      <c r="J970" s="313"/>
      <c r="K970" s="312"/>
      <c r="L970" s="313"/>
      <c r="M970" s="313"/>
      <c r="N970" s="313"/>
      <c r="O970" s="313"/>
      <c r="P970" s="313"/>
      <c r="Q970" s="313"/>
      <c r="R970" s="313"/>
      <c r="S970" s="313"/>
      <c r="T970" s="313"/>
      <c r="U970" s="313"/>
      <c r="V970" s="313"/>
      <c r="W970" s="313"/>
      <c r="X970" s="313"/>
      <c r="Y970" s="313"/>
      <c r="Z970" s="313"/>
    </row>
    <row r="971" spans="1:26" x14ac:dyDescent="0.25">
      <c r="A971" s="313"/>
      <c r="B971" s="322"/>
      <c r="C971" s="322"/>
      <c r="D971" s="313"/>
      <c r="E971" s="323"/>
      <c r="F971" s="312"/>
      <c r="G971" s="312"/>
      <c r="H971" s="324"/>
      <c r="I971" s="324"/>
      <c r="J971" s="313"/>
      <c r="K971" s="312"/>
      <c r="L971" s="313"/>
      <c r="M971" s="313"/>
      <c r="N971" s="313"/>
      <c r="O971" s="313"/>
      <c r="P971" s="313"/>
      <c r="Q971" s="313"/>
      <c r="R971" s="313"/>
      <c r="S971" s="313"/>
      <c r="T971" s="313"/>
      <c r="U971" s="313"/>
      <c r="V971" s="313"/>
      <c r="W971" s="313"/>
      <c r="X971" s="313"/>
      <c r="Y971" s="313"/>
      <c r="Z971" s="313"/>
    </row>
    <row r="972" spans="1:26" x14ac:dyDescent="0.25">
      <c r="A972" s="313"/>
      <c r="B972" s="322"/>
      <c r="C972" s="322"/>
      <c r="D972" s="313"/>
      <c r="E972" s="323"/>
      <c r="F972" s="312"/>
      <c r="G972" s="312"/>
      <c r="H972" s="324"/>
      <c r="I972" s="324"/>
      <c r="J972" s="313"/>
      <c r="K972" s="312"/>
      <c r="L972" s="313"/>
      <c r="M972" s="313"/>
      <c r="N972" s="313"/>
      <c r="O972" s="313"/>
      <c r="P972" s="313"/>
      <c r="Q972" s="313"/>
      <c r="R972" s="313"/>
      <c r="S972" s="313"/>
      <c r="T972" s="313"/>
      <c r="U972" s="313"/>
      <c r="V972" s="313"/>
      <c r="W972" s="313"/>
      <c r="X972" s="313"/>
      <c r="Y972" s="313"/>
      <c r="Z972" s="313"/>
    </row>
    <row r="973" spans="1:26" x14ac:dyDescent="0.25">
      <c r="A973" s="313"/>
      <c r="B973" s="322"/>
      <c r="C973" s="322"/>
      <c r="D973" s="313"/>
      <c r="E973" s="323"/>
      <c r="F973" s="312"/>
      <c r="G973" s="312"/>
      <c r="H973" s="324"/>
      <c r="I973" s="324"/>
      <c r="J973" s="313"/>
      <c r="K973" s="312"/>
      <c r="L973" s="313"/>
      <c r="M973" s="313"/>
      <c r="N973" s="313"/>
      <c r="O973" s="313"/>
      <c r="P973" s="313"/>
      <c r="Q973" s="313"/>
      <c r="R973" s="313"/>
      <c r="S973" s="313"/>
      <c r="T973" s="313"/>
      <c r="U973" s="313"/>
      <c r="V973" s="313"/>
      <c r="W973" s="313"/>
      <c r="X973" s="313"/>
      <c r="Y973" s="313"/>
      <c r="Z973" s="313"/>
    </row>
    <row r="974" spans="1:26" x14ac:dyDescent="0.25">
      <c r="A974" s="313"/>
      <c r="B974" s="322"/>
      <c r="C974" s="322"/>
      <c r="D974" s="313"/>
      <c r="E974" s="323"/>
      <c r="F974" s="312"/>
      <c r="G974" s="312"/>
      <c r="H974" s="324"/>
      <c r="I974" s="324"/>
      <c r="J974" s="313"/>
      <c r="K974" s="312"/>
      <c r="L974" s="313"/>
      <c r="M974" s="313"/>
      <c r="N974" s="313"/>
      <c r="O974" s="313"/>
      <c r="P974" s="313"/>
      <c r="Q974" s="313"/>
      <c r="R974" s="313"/>
      <c r="S974" s="313"/>
      <c r="T974" s="313"/>
      <c r="U974" s="313"/>
      <c r="V974" s="313"/>
      <c r="W974" s="313"/>
      <c r="X974" s="313"/>
      <c r="Y974" s="313"/>
      <c r="Z974" s="313"/>
    </row>
    <row r="975" spans="1:26" x14ac:dyDescent="0.25">
      <c r="A975" s="313"/>
      <c r="B975" s="322"/>
      <c r="C975" s="322"/>
      <c r="D975" s="313"/>
      <c r="E975" s="323"/>
      <c r="F975" s="312"/>
      <c r="G975" s="312"/>
      <c r="H975" s="324"/>
      <c r="I975" s="324"/>
      <c r="J975" s="313"/>
      <c r="K975" s="312"/>
      <c r="L975" s="313"/>
      <c r="M975" s="313"/>
      <c r="N975" s="313"/>
      <c r="O975" s="313"/>
      <c r="P975" s="313"/>
      <c r="Q975" s="313"/>
      <c r="R975" s="313"/>
      <c r="S975" s="313"/>
      <c r="T975" s="313"/>
      <c r="U975" s="313"/>
      <c r="V975" s="313"/>
      <c r="W975" s="313"/>
      <c r="X975" s="313"/>
      <c r="Y975" s="313"/>
      <c r="Z975" s="313"/>
    </row>
    <row r="976" spans="1:26" x14ac:dyDescent="0.25">
      <c r="A976" s="313"/>
      <c r="B976" s="322"/>
      <c r="C976" s="322"/>
      <c r="D976" s="313"/>
      <c r="E976" s="323"/>
      <c r="F976" s="312"/>
      <c r="G976" s="312"/>
      <c r="H976" s="324"/>
      <c r="I976" s="324"/>
      <c r="J976" s="313"/>
      <c r="K976" s="312"/>
      <c r="L976" s="313"/>
      <c r="M976" s="313"/>
      <c r="N976" s="313"/>
      <c r="O976" s="313"/>
      <c r="P976" s="313"/>
      <c r="Q976" s="313"/>
      <c r="R976" s="313"/>
      <c r="S976" s="313"/>
      <c r="T976" s="313"/>
      <c r="U976" s="313"/>
      <c r="V976" s="313"/>
      <c r="W976" s="313"/>
      <c r="X976" s="313"/>
      <c r="Y976" s="313"/>
      <c r="Z976" s="313"/>
    </row>
    <row r="977" spans="1:26" x14ac:dyDescent="0.25">
      <c r="A977" s="313"/>
      <c r="B977" s="322"/>
      <c r="C977" s="322"/>
      <c r="D977" s="313"/>
      <c r="E977" s="323"/>
      <c r="F977" s="312"/>
      <c r="G977" s="312"/>
      <c r="H977" s="324"/>
      <c r="I977" s="324"/>
      <c r="J977" s="313"/>
      <c r="K977" s="312"/>
      <c r="L977" s="313"/>
      <c r="M977" s="313"/>
      <c r="N977" s="313"/>
      <c r="O977" s="313"/>
      <c r="P977" s="313"/>
      <c r="Q977" s="313"/>
      <c r="R977" s="313"/>
      <c r="S977" s="313"/>
      <c r="T977" s="313"/>
      <c r="U977" s="313"/>
      <c r="V977" s="313"/>
      <c r="W977" s="313"/>
      <c r="X977" s="313"/>
      <c r="Y977" s="313"/>
      <c r="Z977" s="313"/>
    </row>
    <row r="978" spans="1:26" x14ac:dyDescent="0.25">
      <c r="A978" s="313"/>
      <c r="B978" s="322"/>
      <c r="C978" s="322"/>
      <c r="D978" s="313"/>
      <c r="E978" s="323"/>
      <c r="F978" s="312"/>
      <c r="G978" s="312"/>
      <c r="H978" s="324"/>
      <c r="I978" s="324"/>
      <c r="J978" s="313"/>
      <c r="K978" s="312"/>
      <c r="L978" s="313"/>
      <c r="M978" s="313"/>
      <c r="N978" s="313"/>
      <c r="O978" s="313"/>
      <c r="P978" s="313"/>
      <c r="Q978" s="313"/>
      <c r="R978" s="313"/>
      <c r="S978" s="313"/>
      <c r="T978" s="313"/>
      <c r="U978" s="313"/>
      <c r="V978" s="313"/>
      <c r="W978" s="313"/>
      <c r="X978" s="313"/>
      <c r="Y978" s="313"/>
      <c r="Z978" s="313"/>
    </row>
    <row r="979" spans="1:26" x14ac:dyDescent="0.25">
      <c r="A979" s="313"/>
      <c r="B979" s="322"/>
      <c r="C979" s="322"/>
      <c r="D979" s="313"/>
      <c r="E979" s="323"/>
      <c r="F979" s="312"/>
      <c r="G979" s="312"/>
      <c r="H979" s="324"/>
      <c r="I979" s="324"/>
      <c r="J979" s="313"/>
      <c r="K979" s="312"/>
      <c r="L979" s="313"/>
      <c r="M979" s="313"/>
      <c r="N979" s="313"/>
      <c r="O979" s="313"/>
      <c r="P979" s="313"/>
      <c r="Q979" s="313"/>
      <c r="R979" s="313"/>
      <c r="S979" s="313"/>
      <c r="T979" s="313"/>
      <c r="U979" s="313"/>
      <c r="V979" s="313"/>
      <c r="W979" s="313"/>
      <c r="X979" s="313"/>
      <c r="Y979" s="313"/>
      <c r="Z979" s="313"/>
    </row>
    <row r="980" spans="1:26" x14ac:dyDescent="0.25">
      <c r="A980" s="313"/>
      <c r="B980" s="322"/>
      <c r="C980" s="322"/>
      <c r="D980" s="313"/>
      <c r="E980" s="323"/>
      <c r="F980" s="312"/>
      <c r="G980" s="312"/>
      <c r="H980" s="324"/>
      <c r="I980" s="324"/>
      <c r="J980" s="313"/>
      <c r="K980" s="312"/>
      <c r="L980" s="313"/>
      <c r="M980" s="313"/>
      <c r="N980" s="313"/>
      <c r="O980" s="313"/>
      <c r="P980" s="313"/>
      <c r="Q980" s="313"/>
      <c r="R980" s="313"/>
      <c r="S980" s="313"/>
      <c r="T980" s="313"/>
      <c r="U980" s="313"/>
      <c r="V980" s="313"/>
      <c r="W980" s="313"/>
      <c r="X980" s="313"/>
      <c r="Y980" s="313"/>
      <c r="Z980" s="313"/>
    </row>
    <row r="981" spans="1:26" x14ac:dyDescent="0.25">
      <c r="A981" s="313"/>
      <c r="B981" s="322"/>
      <c r="C981" s="322"/>
      <c r="D981" s="313"/>
      <c r="E981" s="323"/>
      <c r="F981" s="312"/>
      <c r="G981" s="312"/>
      <c r="H981" s="324"/>
      <c r="I981" s="324"/>
      <c r="J981" s="313"/>
      <c r="K981" s="312"/>
      <c r="L981" s="313"/>
      <c r="M981" s="313"/>
      <c r="N981" s="313"/>
      <c r="O981" s="313"/>
      <c r="P981" s="313"/>
      <c r="Q981" s="313"/>
      <c r="R981" s="313"/>
      <c r="S981" s="313"/>
      <c r="T981" s="313"/>
      <c r="U981" s="313"/>
      <c r="V981" s="313"/>
      <c r="W981" s="313"/>
      <c r="X981" s="313"/>
      <c r="Y981" s="313"/>
      <c r="Z981" s="313"/>
    </row>
    <row r="982" spans="1:26" x14ac:dyDescent="0.25">
      <c r="A982" s="313"/>
      <c r="B982" s="322"/>
      <c r="C982" s="322"/>
      <c r="D982" s="313"/>
      <c r="E982" s="323"/>
      <c r="F982" s="312"/>
      <c r="G982" s="312"/>
      <c r="H982" s="324"/>
      <c r="I982" s="324"/>
      <c r="J982" s="313"/>
      <c r="K982" s="312"/>
      <c r="L982" s="313"/>
      <c r="M982" s="313"/>
      <c r="N982" s="313"/>
      <c r="O982" s="313"/>
      <c r="P982" s="313"/>
      <c r="Q982" s="313"/>
      <c r="R982" s="313"/>
      <c r="S982" s="313"/>
      <c r="T982" s="313"/>
      <c r="U982" s="313"/>
      <c r="V982" s="313"/>
      <c r="W982" s="313"/>
      <c r="X982" s="313"/>
      <c r="Y982" s="313"/>
      <c r="Z982" s="313"/>
    </row>
    <row r="983" spans="1:26" x14ac:dyDescent="0.25">
      <c r="A983" s="313"/>
      <c r="B983" s="322"/>
      <c r="C983" s="322"/>
      <c r="D983" s="313"/>
      <c r="E983" s="323"/>
      <c r="F983" s="312"/>
      <c r="G983" s="312"/>
      <c r="H983" s="324"/>
      <c r="I983" s="324"/>
      <c r="J983" s="313"/>
      <c r="K983" s="312"/>
      <c r="L983" s="313"/>
      <c r="M983" s="313"/>
      <c r="N983" s="313"/>
      <c r="O983" s="313"/>
      <c r="P983" s="313"/>
      <c r="Q983" s="313"/>
      <c r="R983" s="313"/>
      <c r="S983" s="313"/>
      <c r="T983" s="313"/>
      <c r="U983" s="313"/>
      <c r="V983" s="313"/>
      <c r="W983" s="313"/>
      <c r="X983" s="313"/>
      <c r="Y983" s="313"/>
      <c r="Z983" s="313"/>
    </row>
    <row r="984" spans="1:26" x14ac:dyDescent="0.25">
      <c r="A984" s="313"/>
      <c r="B984" s="322"/>
      <c r="C984" s="322"/>
      <c r="D984" s="313"/>
      <c r="E984" s="323"/>
      <c r="F984" s="312"/>
      <c r="G984" s="312"/>
      <c r="H984" s="324"/>
      <c r="I984" s="324"/>
      <c r="J984" s="313"/>
      <c r="K984" s="312"/>
      <c r="L984" s="313"/>
      <c r="M984" s="313"/>
      <c r="N984" s="313"/>
      <c r="O984" s="313"/>
      <c r="P984" s="313"/>
      <c r="Q984" s="313"/>
      <c r="R984" s="313"/>
      <c r="S984" s="313"/>
      <c r="T984" s="313"/>
      <c r="U984" s="313"/>
      <c r="V984" s="313"/>
      <c r="W984" s="313"/>
      <c r="X984" s="313"/>
      <c r="Y984" s="313"/>
      <c r="Z984" s="313"/>
    </row>
    <row r="985" spans="1:26" x14ac:dyDescent="0.25">
      <c r="A985" s="313"/>
      <c r="B985" s="322"/>
      <c r="C985" s="322"/>
      <c r="D985" s="313"/>
      <c r="E985" s="323"/>
      <c r="F985" s="312"/>
      <c r="G985" s="312"/>
      <c r="H985" s="324"/>
      <c r="I985" s="324"/>
      <c r="J985" s="313"/>
      <c r="K985" s="312"/>
      <c r="L985" s="313"/>
      <c r="M985" s="313"/>
      <c r="N985" s="313"/>
      <c r="O985" s="313"/>
      <c r="P985" s="313"/>
      <c r="Q985" s="313"/>
      <c r="R985" s="313"/>
      <c r="S985" s="313"/>
      <c r="T985" s="313"/>
      <c r="U985" s="313"/>
      <c r="V985" s="313"/>
      <c r="W985" s="313"/>
      <c r="X985" s="313"/>
      <c r="Y985" s="313"/>
      <c r="Z985" s="313"/>
    </row>
    <row r="986" spans="1:26" x14ac:dyDescent="0.25">
      <c r="A986" s="313"/>
      <c r="B986" s="322"/>
      <c r="C986" s="322"/>
      <c r="D986" s="313"/>
      <c r="E986" s="323"/>
      <c r="F986" s="312"/>
      <c r="G986" s="312"/>
      <c r="H986" s="324"/>
      <c r="I986" s="324"/>
      <c r="J986" s="313"/>
      <c r="K986" s="312"/>
      <c r="L986" s="313"/>
      <c r="M986" s="313"/>
      <c r="N986" s="313"/>
      <c r="O986" s="313"/>
      <c r="P986" s="313"/>
      <c r="Q986" s="313"/>
      <c r="R986" s="313"/>
      <c r="S986" s="313"/>
      <c r="T986" s="313"/>
      <c r="U986" s="313"/>
      <c r="V986" s="313"/>
      <c r="W986" s="313"/>
      <c r="X986" s="313"/>
      <c r="Y986" s="313"/>
      <c r="Z986" s="313"/>
    </row>
    <row r="987" spans="1:26" x14ac:dyDescent="0.25">
      <c r="A987" s="313"/>
      <c r="B987" s="322"/>
      <c r="C987" s="322"/>
      <c r="D987" s="313"/>
      <c r="E987" s="323"/>
      <c r="F987" s="312"/>
      <c r="G987" s="312"/>
      <c r="H987" s="324"/>
      <c r="I987" s="324"/>
      <c r="J987" s="313"/>
      <c r="K987" s="312"/>
      <c r="L987" s="313"/>
      <c r="M987" s="313"/>
      <c r="N987" s="313"/>
      <c r="O987" s="313"/>
      <c r="P987" s="313"/>
      <c r="Q987" s="313"/>
      <c r="R987" s="313"/>
      <c r="S987" s="313"/>
      <c r="T987" s="313"/>
      <c r="U987" s="313"/>
      <c r="V987" s="313"/>
      <c r="W987" s="313"/>
      <c r="X987" s="313"/>
      <c r="Y987" s="313"/>
      <c r="Z987" s="313"/>
    </row>
    <row r="988" spans="1:26" x14ac:dyDescent="0.25">
      <c r="A988" s="313"/>
      <c r="B988" s="322"/>
      <c r="C988" s="322"/>
      <c r="D988" s="313"/>
      <c r="E988" s="323"/>
      <c r="F988" s="312"/>
      <c r="G988" s="312"/>
      <c r="H988" s="324"/>
      <c r="I988" s="324"/>
      <c r="J988" s="313"/>
      <c r="K988" s="312"/>
      <c r="L988" s="313"/>
      <c r="M988" s="313"/>
      <c r="N988" s="313"/>
      <c r="O988" s="313"/>
      <c r="P988" s="313"/>
      <c r="Q988" s="313"/>
      <c r="R988" s="313"/>
      <c r="S988" s="313"/>
      <c r="T988" s="313"/>
      <c r="U988" s="313"/>
      <c r="V988" s="313"/>
      <c r="W988" s="313"/>
      <c r="X988" s="313"/>
      <c r="Y988" s="313"/>
      <c r="Z988" s="313"/>
    </row>
    <row r="989" spans="1:26" x14ac:dyDescent="0.25">
      <c r="A989" s="313"/>
      <c r="B989" s="322"/>
      <c r="C989" s="322"/>
      <c r="D989" s="313"/>
      <c r="E989" s="323"/>
      <c r="F989" s="312"/>
      <c r="G989" s="312"/>
      <c r="H989" s="324"/>
      <c r="I989" s="324"/>
      <c r="J989" s="313"/>
      <c r="K989" s="312"/>
      <c r="L989" s="313"/>
      <c r="M989" s="313"/>
      <c r="N989" s="313"/>
      <c r="O989" s="313"/>
      <c r="P989" s="313"/>
      <c r="Q989" s="313"/>
      <c r="R989" s="313"/>
      <c r="S989" s="313"/>
      <c r="T989" s="313"/>
      <c r="U989" s="313"/>
      <c r="V989" s="313"/>
      <c r="W989" s="313"/>
      <c r="X989" s="313"/>
      <c r="Y989" s="313"/>
      <c r="Z989" s="313"/>
    </row>
    <row r="990" spans="1:26" x14ac:dyDescent="0.25">
      <c r="A990" s="313"/>
      <c r="B990" s="322"/>
      <c r="C990" s="322"/>
      <c r="D990" s="313"/>
      <c r="E990" s="323"/>
      <c r="F990" s="312"/>
      <c r="G990" s="312"/>
      <c r="H990" s="324"/>
      <c r="I990" s="324"/>
      <c r="J990" s="313"/>
      <c r="K990" s="312"/>
      <c r="L990" s="313"/>
      <c r="M990" s="313"/>
      <c r="N990" s="313"/>
      <c r="O990" s="313"/>
      <c r="P990" s="313"/>
      <c r="Q990" s="313"/>
      <c r="R990" s="313"/>
      <c r="S990" s="313"/>
      <c r="T990" s="313"/>
      <c r="U990" s="313"/>
      <c r="V990" s="313"/>
      <c r="W990" s="313"/>
      <c r="X990" s="313"/>
      <c r="Y990" s="313"/>
      <c r="Z990" s="313"/>
    </row>
    <row r="991" spans="1:26" x14ac:dyDescent="0.25">
      <c r="A991" s="313"/>
      <c r="B991" s="322"/>
      <c r="C991" s="322"/>
      <c r="D991" s="313"/>
      <c r="E991" s="323"/>
      <c r="F991" s="312"/>
      <c r="G991" s="312"/>
      <c r="H991" s="324"/>
      <c r="I991" s="324"/>
      <c r="J991" s="313"/>
      <c r="K991" s="312"/>
      <c r="L991" s="313"/>
      <c r="M991" s="313"/>
      <c r="N991" s="313"/>
      <c r="O991" s="313"/>
      <c r="P991" s="313"/>
      <c r="Q991" s="313"/>
      <c r="R991" s="313"/>
      <c r="S991" s="313"/>
      <c r="T991" s="313"/>
      <c r="U991" s="313"/>
      <c r="V991" s="313"/>
      <c r="W991" s="313"/>
      <c r="X991" s="313"/>
      <c r="Y991" s="313"/>
      <c r="Z991" s="313"/>
    </row>
    <row r="992" spans="1:26" x14ac:dyDescent="0.25">
      <c r="A992" s="313"/>
      <c r="B992" s="322"/>
      <c r="C992" s="322"/>
      <c r="D992" s="313"/>
      <c r="E992" s="323"/>
      <c r="F992" s="312"/>
      <c r="G992" s="312"/>
      <c r="H992" s="324"/>
      <c r="I992" s="324"/>
      <c r="J992" s="313"/>
      <c r="K992" s="312"/>
      <c r="L992" s="313"/>
      <c r="M992" s="313"/>
      <c r="N992" s="313"/>
      <c r="O992" s="313"/>
      <c r="P992" s="313"/>
      <c r="Q992" s="313"/>
      <c r="R992" s="313"/>
      <c r="S992" s="313"/>
      <c r="T992" s="313"/>
      <c r="U992" s="313"/>
      <c r="V992" s="313"/>
      <c r="W992" s="313"/>
      <c r="X992" s="313"/>
      <c r="Y992" s="313"/>
      <c r="Z992" s="313"/>
    </row>
  </sheetData>
  <sheetProtection algorithmName="SHA-512" hashValue="e6y35JbJVSfw8NGHsbwTAr4pgZtqJC8Gm+leUJb9ymbbyX0cFmPPZW/3rbvMZePmuaeCCZmWuqWI4vWk00WMdg==" saltValue="t4eECcpibA6ytWfM5nrl4Q==" spinCount="100000" sheet="1" autoFilter="0"/>
  <autoFilter ref="A2:I2" xr:uid="{00000000-0001-0000-0100-000000000000}"/>
  <mergeCells count="14">
    <mergeCell ref="AA2:AC2"/>
    <mergeCell ref="L2:N2"/>
    <mergeCell ref="O2:Q2"/>
    <mergeCell ref="R2:T2"/>
    <mergeCell ref="U2:W2"/>
    <mergeCell ref="X2:Z2"/>
    <mergeCell ref="AV2:AX2"/>
    <mergeCell ref="AZ2:BC2"/>
    <mergeCell ref="AD2:AF2"/>
    <mergeCell ref="AG2:AI2"/>
    <mergeCell ref="AJ2:AL2"/>
    <mergeCell ref="AM2:AO2"/>
    <mergeCell ref="AP2:AR2"/>
    <mergeCell ref="AS2:AU2"/>
  </mergeCells>
  <dataValidations count="1">
    <dataValidation type="list" allowBlank="1" showErrorMessage="1" sqref="B324:B992" xr:uid="{9781E831-1123-400D-B41C-7E9BD746B80E}">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31496062992125984" right="0.31496062992125984" top="0.35433070866141736" bottom="0.35433070866141736" header="0" footer="0"/>
  <pageSetup paperSize="9" scale="55" fitToHeight="0" orientation="portrait" r:id="rId1"/>
  <headerFooter>
    <oddHeader>&amp;F</oddHeader>
    <oddFooter>&amp;F</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01016-8BD8-455C-AEC9-FC1D8FD7C1EF}">
  <dimension ref="A1:BJ992"/>
  <sheetViews>
    <sheetView showGridLines="0" zoomScale="90" zoomScaleNormal="90" workbookViewId="0">
      <pane xSplit="1" ySplit="3" topLeftCell="B4" activePane="bottomRight" state="frozen"/>
      <selection pane="topRight" activeCell="B1" sqref="B1"/>
      <selection pane="bottomLeft" activeCell="A4" sqref="A4"/>
      <selection pane="bottomRight" activeCell="G326" sqref="G326:H330"/>
    </sheetView>
  </sheetViews>
  <sheetFormatPr defaultColWidth="14.5" defaultRowHeight="13.5" x14ac:dyDescent="0.25"/>
  <cols>
    <col min="1" max="1" width="5.83203125" style="28" bestFit="1" customWidth="1"/>
    <col min="2" max="2" width="17.5" style="325" bestFit="1" customWidth="1"/>
    <col min="3" max="3" width="21.33203125" style="28" customWidth="1"/>
    <col min="4" max="4" width="83.83203125" style="28" customWidth="1"/>
    <col min="5" max="5" width="18.83203125" style="326" customWidth="1"/>
    <col min="6" max="7" width="13.6640625" style="327" customWidth="1"/>
    <col min="8" max="8" width="17.6640625" style="28" customWidth="1"/>
    <col min="9" max="9" width="19.1640625" style="28" bestFit="1" customWidth="1"/>
    <col min="10" max="10" width="9.6640625" style="28" hidden="1" customWidth="1"/>
    <col min="11" max="11" width="7.83203125" style="327" hidden="1" customWidth="1"/>
    <col min="12" max="13" width="11.33203125" style="28" hidden="1" customWidth="1"/>
    <col min="14" max="14" width="15.6640625" style="28" hidden="1" customWidth="1"/>
    <col min="15" max="15" width="9.1640625" style="28" hidden="1" customWidth="1"/>
    <col min="16" max="16" width="11.33203125" style="28" hidden="1" customWidth="1"/>
    <col min="17" max="17" width="15" style="28" hidden="1" customWidth="1"/>
    <col min="18" max="18" width="9.1640625" style="28" hidden="1" customWidth="1"/>
    <col min="19" max="19" width="12" style="28" hidden="1" customWidth="1"/>
    <col min="20" max="20" width="15" style="28" hidden="1" customWidth="1"/>
    <col min="21" max="21" width="9.33203125" style="28" hidden="1" customWidth="1"/>
    <col min="22" max="22" width="10.5" style="28" hidden="1" customWidth="1"/>
    <col min="23" max="23" width="14.33203125" style="28" hidden="1" customWidth="1"/>
    <col min="24" max="24" width="9.1640625" style="28" hidden="1" customWidth="1"/>
    <col min="25" max="25" width="11.33203125" style="28" hidden="1" customWidth="1"/>
    <col min="26" max="26" width="15" style="28" hidden="1" customWidth="1"/>
    <col min="27" max="27" width="9.1640625" style="28" hidden="1" customWidth="1"/>
    <col min="28" max="28" width="11.33203125" style="28" hidden="1" customWidth="1"/>
    <col min="29" max="29" width="14.33203125" style="28" hidden="1" customWidth="1"/>
    <col min="30" max="30" width="9.1640625" style="28" hidden="1" customWidth="1"/>
    <col min="31" max="31" width="10.5" style="28" hidden="1" customWidth="1"/>
    <col min="32" max="32" width="15" style="28" hidden="1" customWidth="1"/>
    <col min="33" max="33" width="9.1640625" style="28" hidden="1" customWidth="1"/>
    <col min="34" max="34" width="12" style="28" hidden="1" customWidth="1"/>
    <col min="35" max="35" width="14.33203125" style="28" hidden="1" customWidth="1"/>
    <col min="36" max="36" width="9.1640625" style="28" hidden="1" customWidth="1"/>
    <col min="37" max="37" width="11.33203125" style="28" hidden="1" customWidth="1"/>
    <col min="38" max="38" width="15" style="28" hidden="1" customWidth="1"/>
    <col min="39" max="39" width="6" style="28" hidden="1" customWidth="1"/>
    <col min="40" max="40" width="13" style="28" hidden="1" customWidth="1"/>
    <col min="41" max="41" width="15.6640625" style="28" hidden="1" customWidth="1"/>
    <col min="42" max="42" width="6" style="28" hidden="1" customWidth="1"/>
    <col min="43" max="43" width="14.1640625" style="28" hidden="1" customWidth="1"/>
    <col min="44" max="44" width="16.6640625" style="28" hidden="1" customWidth="1"/>
    <col min="45" max="45" width="6" style="28" hidden="1" customWidth="1"/>
    <col min="46" max="46" width="16.83203125" style="28" hidden="1" customWidth="1"/>
    <col min="47" max="47" width="15.6640625" style="28" hidden="1" customWidth="1"/>
    <col min="48" max="48" width="6" style="28" hidden="1" customWidth="1"/>
    <col min="49" max="49" width="13" style="28" hidden="1" customWidth="1"/>
    <col min="50" max="50" width="16.6640625" style="28" hidden="1" customWidth="1"/>
    <col min="51" max="51" width="5.83203125" style="28" hidden="1" customWidth="1"/>
    <col min="52" max="54" width="15.1640625" style="28" hidden="1" customWidth="1"/>
    <col min="55" max="55" width="16.33203125" style="28" hidden="1" customWidth="1"/>
    <col min="56" max="56" width="5.83203125" style="28" hidden="1" customWidth="1"/>
    <col min="57" max="57" width="18.33203125" style="28" hidden="1" customWidth="1"/>
    <col min="58" max="59" width="19.5" style="28" hidden="1" customWidth="1"/>
    <col min="60" max="60" width="15.1640625" style="28" hidden="1" customWidth="1"/>
    <col min="61" max="61" width="14.5" style="28"/>
    <col min="62" max="62" width="21" style="28" customWidth="1"/>
    <col min="63" max="16384" width="14.5" style="28"/>
  </cols>
  <sheetData>
    <row r="1" spans="1:62" ht="24.95" customHeight="1" x14ac:dyDescent="0.25">
      <c r="A1" s="20"/>
      <c r="B1" s="21"/>
      <c r="C1" s="21"/>
      <c r="D1" s="22" t="s">
        <v>812</v>
      </c>
      <c r="E1" s="23"/>
      <c r="F1" s="24"/>
      <c r="G1" s="24"/>
      <c r="H1" s="328" t="s">
        <v>11</v>
      </c>
      <c r="I1" s="329">
        <f>I24+I47+I55+I86+I141+I167+I227+I252+I265+I289+I311+I320+I323</f>
        <v>727952.39</v>
      </c>
      <c r="J1" s="25"/>
      <c r="K1" s="26"/>
      <c r="L1" s="25"/>
      <c r="M1" s="25"/>
      <c r="N1" s="25"/>
      <c r="O1" s="25"/>
      <c r="P1" s="25"/>
      <c r="Q1" s="25"/>
      <c r="R1" s="25"/>
      <c r="S1" s="25"/>
      <c r="T1" s="25"/>
      <c r="U1" s="25"/>
      <c r="V1" s="25"/>
      <c r="W1" s="25"/>
      <c r="X1" s="25"/>
      <c r="Y1" s="25"/>
      <c r="Z1" s="25"/>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J1" s="82"/>
    </row>
    <row r="2" spans="1:62" ht="30" customHeight="1" x14ac:dyDescent="0.25">
      <c r="A2" s="29" t="s">
        <v>5</v>
      </c>
      <c r="B2" s="29" t="s">
        <v>6</v>
      </c>
      <c r="C2" s="29" t="s">
        <v>7</v>
      </c>
      <c r="D2" s="29" t="s">
        <v>8</v>
      </c>
      <c r="E2" s="29" t="s">
        <v>9</v>
      </c>
      <c r="F2" s="30" t="s">
        <v>819</v>
      </c>
      <c r="G2" s="30" t="s">
        <v>4</v>
      </c>
      <c r="H2" s="31" t="s">
        <v>10</v>
      </c>
      <c r="I2" s="31" t="s">
        <v>11</v>
      </c>
      <c r="J2" s="373" t="s">
        <v>813</v>
      </c>
      <c r="K2" s="32" t="s">
        <v>12</v>
      </c>
      <c r="L2" s="407" t="s">
        <v>13</v>
      </c>
      <c r="M2" s="408"/>
      <c r="N2" s="409"/>
      <c r="O2" s="391" t="s">
        <v>14</v>
      </c>
      <c r="P2" s="392"/>
      <c r="Q2" s="393"/>
      <c r="R2" s="394" t="s">
        <v>15</v>
      </c>
      <c r="S2" s="395"/>
      <c r="T2" s="396"/>
      <c r="U2" s="391" t="s">
        <v>16</v>
      </c>
      <c r="V2" s="392"/>
      <c r="W2" s="393"/>
      <c r="X2" s="394" t="s">
        <v>17</v>
      </c>
      <c r="Y2" s="395"/>
      <c r="Z2" s="396"/>
      <c r="AA2" s="391" t="s">
        <v>18</v>
      </c>
      <c r="AB2" s="392"/>
      <c r="AC2" s="393"/>
      <c r="AD2" s="394" t="s">
        <v>19</v>
      </c>
      <c r="AE2" s="395"/>
      <c r="AF2" s="396"/>
      <c r="AG2" s="391" t="s">
        <v>20</v>
      </c>
      <c r="AH2" s="392"/>
      <c r="AI2" s="393"/>
      <c r="AJ2" s="397" t="s">
        <v>21</v>
      </c>
      <c r="AK2" s="398"/>
      <c r="AL2" s="399"/>
      <c r="AM2" s="401" t="s">
        <v>22</v>
      </c>
      <c r="AN2" s="402"/>
      <c r="AO2" s="403"/>
      <c r="AP2" s="404" t="s">
        <v>23</v>
      </c>
      <c r="AQ2" s="405"/>
      <c r="AR2" s="406"/>
      <c r="AS2" s="401" t="s">
        <v>807</v>
      </c>
      <c r="AT2" s="402"/>
      <c r="AU2" s="403"/>
      <c r="AV2" s="400" t="s">
        <v>808</v>
      </c>
      <c r="AW2" s="398"/>
      <c r="AX2" s="399"/>
      <c r="AY2" s="38"/>
      <c r="AZ2" s="388" t="s">
        <v>24</v>
      </c>
      <c r="BA2" s="389"/>
      <c r="BB2" s="389"/>
      <c r="BC2" s="390"/>
      <c r="BD2" s="39"/>
      <c r="BE2" s="40"/>
      <c r="BF2" s="41" t="s">
        <v>25</v>
      </c>
      <c r="BG2" s="42"/>
      <c r="BH2" s="339"/>
      <c r="BJ2" s="82"/>
    </row>
    <row r="3" spans="1:62" ht="27" x14ac:dyDescent="0.25">
      <c r="A3" s="43"/>
      <c r="B3" s="44"/>
      <c r="C3" s="44"/>
      <c r="D3" s="45" t="s">
        <v>26</v>
      </c>
      <c r="E3" s="46"/>
      <c r="F3" s="47"/>
      <c r="G3" s="47"/>
      <c r="H3" s="48"/>
      <c r="I3" s="49"/>
      <c r="J3" s="50" t="s">
        <v>814</v>
      </c>
      <c r="K3" s="51"/>
      <c r="L3" s="331" t="s">
        <v>27</v>
      </c>
      <c r="M3" s="332" t="s">
        <v>10</v>
      </c>
      <c r="N3" s="332" t="s">
        <v>11</v>
      </c>
      <c r="O3" s="333" t="s">
        <v>28</v>
      </c>
      <c r="P3" s="334" t="s">
        <v>10</v>
      </c>
      <c r="Q3" s="334" t="s">
        <v>11</v>
      </c>
      <c r="R3" s="52" t="s">
        <v>28</v>
      </c>
      <c r="S3" s="53" t="s">
        <v>10</v>
      </c>
      <c r="T3" s="53" t="s">
        <v>11</v>
      </c>
      <c r="U3" s="333" t="s">
        <v>27</v>
      </c>
      <c r="V3" s="334" t="s">
        <v>10</v>
      </c>
      <c r="W3" s="334" t="s">
        <v>11</v>
      </c>
      <c r="X3" s="52" t="s">
        <v>29</v>
      </c>
      <c r="Y3" s="53" t="s">
        <v>10</v>
      </c>
      <c r="Z3" s="53" t="s">
        <v>11</v>
      </c>
      <c r="AA3" s="333" t="s">
        <v>30</v>
      </c>
      <c r="AB3" s="334" t="s">
        <v>10</v>
      </c>
      <c r="AC3" s="334" t="s">
        <v>11</v>
      </c>
      <c r="AD3" s="52" t="s">
        <v>31</v>
      </c>
      <c r="AE3" s="53" t="s">
        <v>10</v>
      </c>
      <c r="AF3" s="53" t="s">
        <v>11</v>
      </c>
      <c r="AG3" s="333" t="s">
        <v>32</v>
      </c>
      <c r="AH3" s="334" t="s">
        <v>10</v>
      </c>
      <c r="AI3" s="334" t="s">
        <v>11</v>
      </c>
      <c r="AJ3" s="52" t="s">
        <v>33</v>
      </c>
      <c r="AK3" s="33" t="s">
        <v>10</v>
      </c>
      <c r="AL3" s="35" t="s">
        <v>11</v>
      </c>
      <c r="AM3" s="335" t="s">
        <v>5</v>
      </c>
      <c r="AN3" s="335" t="s">
        <v>10</v>
      </c>
      <c r="AO3" s="335" t="s">
        <v>11</v>
      </c>
      <c r="AP3" s="36" t="s">
        <v>5</v>
      </c>
      <c r="AQ3" s="33" t="s">
        <v>10</v>
      </c>
      <c r="AR3" s="54" t="s">
        <v>11</v>
      </c>
      <c r="AS3" s="336" t="s">
        <v>5</v>
      </c>
      <c r="AT3" s="337" t="s">
        <v>10</v>
      </c>
      <c r="AU3" s="338" t="s">
        <v>11</v>
      </c>
      <c r="AV3" s="37" t="s">
        <v>5</v>
      </c>
      <c r="AW3" s="34" t="s">
        <v>10</v>
      </c>
      <c r="AX3" s="55" t="s">
        <v>11</v>
      </c>
      <c r="AY3" s="56"/>
      <c r="AZ3" s="57" t="s">
        <v>1</v>
      </c>
      <c r="BA3" s="57" t="s">
        <v>2</v>
      </c>
      <c r="BB3" s="57" t="s">
        <v>3</v>
      </c>
      <c r="BC3" s="57" t="s">
        <v>809</v>
      </c>
      <c r="BD3" s="58"/>
      <c r="BE3" s="57" t="s">
        <v>1</v>
      </c>
      <c r="BF3" s="57" t="s">
        <v>2</v>
      </c>
      <c r="BG3" s="57" t="s">
        <v>3</v>
      </c>
      <c r="BH3" s="340" t="s">
        <v>810</v>
      </c>
    </row>
    <row r="4" spans="1:62" ht="36" x14ac:dyDescent="0.25">
      <c r="A4" s="59">
        <v>1</v>
      </c>
      <c r="B4" s="60" t="s">
        <v>34</v>
      </c>
      <c r="C4" s="61" t="s">
        <v>35</v>
      </c>
      <c r="D4" s="62" t="s">
        <v>36</v>
      </c>
      <c r="E4" s="63" t="s">
        <v>9</v>
      </c>
      <c r="F4" s="64"/>
      <c r="G4" s="64">
        <f t="shared" ref="G4:G23" si="0">SUM(F4:F4)</f>
        <v>0</v>
      </c>
      <c r="H4" s="65">
        <v>4.7300000000000004</v>
      </c>
      <c r="I4" s="66">
        <f>G4*H4</f>
        <v>0</v>
      </c>
      <c r="J4" s="351">
        <v>445484</v>
      </c>
      <c r="K4" s="68">
        <v>25000</v>
      </c>
      <c r="L4" s="69" t="s">
        <v>37</v>
      </c>
      <c r="M4" s="70"/>
      <c r="N4" s="70">
        <f t="shared" ref="N4:N23" si="1">M4*K4</f>
        <v>0</v>
      </c>
      <c r="O4" s="71">
        <v>284</v>
      </c>
      <c r="P4" s="70">
        <v>3</v>
      </c>
      <c r="Q4" s="70">
        <f t="shared" ref="Q4:Q23" si="2">P4*K4</f>
        <v>75000</v>
      </c>
      <c r="R4" s="69" t="s">
        <v>37</v>
      </c>
      <c r="S4" s="70"/>
      <c r="T4" s="70">
        <f t="shared" ref="T4:T23" si="3">S4*K4</f>
        <v>0</v>
      </c>
      <c r="U4" s="69" t="s">
        <v>37</v>
      </c>
      <c r="V4" s="70"/>
      <c r="W4" s="70">
        <f t="shared" ref="W4:W23" si="4">V4*K4</f>
        <v>0</v>
      </c>
      <c r="X4" s="71">
        <v>121</v>
      </c>
      <c r="Y4" s="70">
        <v>2.58</v>
      </c>
      <c r="Z4" s="70">
        <f t="shared" ref="Z4:Z23" si="5">Y4*K4</f>
        <v>64500</v>
      </c>
      <c r="AA4" s="69" t="s">
        <v>37</v>
      </c>
      <c r="AB4" s="70"/>
      <c r="AC4" s="70">
        <f t="shared" ref="AC4:AC23" si="6">AB4*K4</f>
        <v>0</v>
      </c>
      <c r="AD4" s="69" t="s">
        <v>37</v>
      </c>
      <c r="AE4" s="70"/>
      <c r="AF4" s="70">
        <f t="shared" ref="AF4:AF23" si="7">AE4*K4</f>
        <v>0</v>
      </c>
      <c r="AG4" s="69" t="s">
        <v>37</v>
      </c>
      <c r="AH4" s="70"/>
      <c r="AI4" s="70">
        <f t="shared" ref="AI4:AI23" si="8">AH4*K4</f>
        <v>0</v>
      </c>
      <c r="AJ4" s="69" t="s">
        <v>37</v>
      </c>
      <c r="AK4" s="70"/>
      <c r="AL4" s="72">
        <f t="shared" ref="AL4:AL23" si="9">AK4*K4</f>
        <v>0</v>
      </c>
      <c r="AM4" s="73">
        <v>1</v>
      </c>
      <c r="AN4" s="74">
        <v>4.9000000000000004</v>
      </c>
      <c r="AO4" s="75">
        <f>AN4*K4</f>
        <v>122500.00000000001</v>
      </c>
      <c r="AP4" s="73">
        <v>1</v>
      </c>
      <c r="AQ4" s="74">
        <v>8</v>
      </c>
      <c r="AR4" s="75" t="e">
        <f>AQ4*#REF!</f>
        <v>#REF!</v>
      </c>
      <c r="AS4" s="73">
        <v>1</v>
      </c>
      <c r="AT4" s="74">
        <v>6.5</v>
      </c>
      <c r="AU4" s="74" t="e">
        <f>AT4*#REF!</f>
        <v>#REF!</v>
      </c>
      <c r="AV4" s="73">
        <v>1</v>
      </c>
      <c r="AW4" s="75">
        <v>4.5199999999999996</v>
      </c>
      <c r="AX4" s="75" t="e">
        <f>AW4*#REF!</f>
        <v>#REF!</v>
      </c>
      <c r="AY4" s="76"/>
      <c r="AZ4" s="77">
        <f>MIN(AK4,AH4,AE4,AB4,Y4,V4,S4,P4,M4,AN4,AQ4,AT4,AW4)</f>
        <v>2.58</v>
      </c>
      <c r="BA4" s="77">
        <f t="shared" ref="BA4:BA23" si="10">AVERAGE(AK4,AH4,AE4,AB4,Y4,V4,S4,P4,M4,AN4,AQ4,AT4,AW4)</f>
        <v>4.916666666666667</v>
      </c>
      <c r="BB4" s="77">
        <f t="shared" ref="BB4:BB23" si="11">MEDIAN(AK4,AH4,AE4,AB4,Y4,V4,S4,P4,M4,AN4,AQ4,AT4,AW4)</f>
        <v>4.71</v>
      </c>
      <c r="BC4" s="77">
        <f t="shared" ref="BC4:BC23" si="12">MAX(AK4,AH4,AE4,AB4,Y4,V4,S4,P4,M4,AN4,AQ4,AT4,AW4)</f>
        <v>8</v>
      </c>
      <c r="BD4" s="78"/>
      <c r="BE4" s="79">
        <f>AZ4*$K4</f>
        <v>64500</v>
      </c>
      <c r="BF4" s="80">
        <f>BA4*$K4</f>
        <v>122916.66666666667</v>
      </c>
      <c r="BG4" s="81">
        <f>BB4*$K4</f>
        <v>117750</v>
      </c>
      <c r="BH4" s="341">
        <f t="shared" ref="BH4:BH23" si="13">(SUM(M4,P4,S4,V4,Y4,AB4,AE4,AH4,AK4,AN4,AQ4,AT4,AW4)-MAX(M4,P4,S4,V4,Y4,AB4,AE4,AH4,AK4,AN4,AQ4,AT4,AW4)-MIN(M4,P4,S4,V4,Y4,AB4,AE4,AH4,AK4,AN4,AQ4,AT4,AW4))/(COUNT(M4,P4,S4,V4,Y4,AB4,AE4,AH4,AK4,AN4,AQ4,AT4,AW4)-2)</f>
        <v>4.7300000000000004</v>
      </c>
      <c r="BI4" s="82"/>
    </row>
    <row r="5" spans="1:62" ht="60" x14ac:dyDescent="0.25">
      <c r="A5" s="59">
        <v>2</v>
      </c>
      <c r="B5" s="83" t="s">
        <v>34</v>
      </c>
      <c r="C5" s="84" t="s">
        <v>38</v>
      </c>
      <c r="D5" s="85" t="s">
        <v>39</v>
      </c>
      <c r="E5" s="86" t="s">
        <v>9</v>
      </c>
      <c r="F5" s="64"/>
      <c r="G5" s="64">
        <f t="shared" si="0"/>
        <v>0</v>
      </c>
      <c r="H5" s="65">
        <v>35.68</v>
      </c>
      <c r="I5" s="66">
        <f t="shared" ref="I5:I23" si="14">G5*H5</f>
        <v>0</v>
      </c>
      <c r="J5" s="351">
        <v>445485</v>
      </c>
      <c r="K5" s="68">
        <v>2450</v>
      </c>
      <c r="L5" s="69" t="s">
        <v>37</v>
      </c>
      <c r="M5" s="70"/>
      <c r="N5" s="70">
        <f t="shared" si="1"/>
        <v>0</v>
      </c>
      <c r="O5" s="69" t="s">
        <v>37</v>
      </c>
      <c r="P5" s="70"/>
      <c r="Q5" s="70">
        <f t="shared" si="2"/>
        <v>0</v>
      </c>
      <c r="R5" s="71">
        <v>579</v>
      </c>
      <c r="S5" s="70">
        <v>30</v>
      </c>
      <c r="T5" s="70">
        <f t="shared" si="3"/>
        <v>73500</v>
      </c>
      <c r="U5" s="71" t="s">
        <v>40</v>
      </c>
      <c r="V5" s="70">
        <v>20</v>
      </c>
      <c r="W5" s="70">
        <f t="shared" si="4"/>
        <v>49000</v>
      </c>
      <c r="X5" s="69" t="s">
        <v>37</v>
      </c>
      <c r="Y5" s="70"/>
      <c r="Z5" s="70">
        <f t="shared" si="5"/>
        <v>0</v>
      </c>
      <c r="AA5" s="71">
        <v>2</v>
      </c>
      <c r="AB5" s="70">
        <v>21</v>
      </c>
      <c r="AC5" s="70">
        <f t="shared" si="6"/>
        <v>51450</v>
      </c>
      <c r="AD5" s="71">
        <v>98</v>
      </c>
      <c r="AE5" s="70">
        <v>23.39</v>
      </c>
      <c r="AF5" s="70">
        <f t="shared" si="7"/>
        <v>57305.5</v>
      </c>
      <c r="AG5" s="69" t="s">
        <v>37</v>
      </c>
      <c r="AH5" s="70"/>
      <c r="AI5" s="70">
        <f t="shared" si="8"/>
        <v>0</v>
      </c>
      <c r="AJ5" s="73" t="s">
        <v>41</v>
      </c>
      <c r="AK5" s="70">
        <v>15</v>
      </c>
      <c r="AL5" s="74">
        <f t="shared" si="9"/>
        <v>36750</v>
      </c>
      <c r="AM5" s="73">
        <v>2</v>
      </c>
      <c r="AN5" s="74">
        <v>44.8</v>
      </c>
      <c r="AO5" s="75">
        <f t="shared" ref="AO5:AO68" si="15">AN5*K5</f>
        <v>109760</v>
      </c>
      <c r="AP5" s="73">
        <v>2</v>
      </c>
      <c r="AQ5" s="74">
        <v>120</v>
      </c>
      <c r="AR5" s="75" t="e">
        <f>AQ5*#REF!</f>
        <v>#REF!</v>
      </c>
      <c r="AS5" s="73">
        <v>2</v>
      </c>
      <c r="AT5" s="74">
        <v>75</v>
      </c>
      <c r="AU5" s="74" t="e">
        <f>AT5*#REF!</f>
        <v>#REF!</v>
      </c>
      <c r="AV5" s="73">
        <v>2</v>
      </c>
      <c r="AW5" s="75">
        <v>35.54</v>
      </c>
      <c r="AX5" s="75" t="e">
        <f>AW5*#REF!</f>
        <v>#REF!</v>
      </c>
      <c r="AY5" s="87"/>
      <c r="AZ5" s="77">
        <f>MIN(AK5,AH5,AE5,AB5,Y5,V5,S5,P5,M5,AN5,AQ5,AT5,AW5)</f>
        <v>15</v>
      </c>
      <c r="BA5" s="77">
        <f t="shared" si="10"/>
        <v>42.747777777777777</v>
      </c>
      <c r="BB5" s="77">
        <f t="shared" si="11"/>
        <v>30</v>
      </c>
      <c r="BC5" s="77">
        <f t="shared" si="12"/>
        <v>120</v>
      </c>
      <c r="BD5" s="88"/>
      <c r="BE5" s="89">
        <f t="shared" ref="BE5:BG23" si="16">AZ5*$K5</f>
        <v>36750</v>
      </c>
      <c r="BF5" s="90">
        <f t="shared" si="16"/>
        <v>104732.05555555555</v>
      </c>
      <c r="BG5" s="91">
        <f t="shared" si="16"/>
        <v>73500</v>
      </c>
      <c r="BH5" s="342">
        <f t="shared" si="13"/>
        <v>35.675714285714285</v>
      </c>
      <c r="BI5" s="82"/>
    </row>
    <row r="6" spans="1:62" ht="60" x14ac:dyDescent="0.25">
      <c r="A6" s="59">
        <v>3</v>
      </c>
      <c r="B6" s="83" t="s">
        <v>34</v>
      </c>
      <c r="C6" s="84" t="s">
        <v>42</v>
      </c>
      <c r="D6" s="85" t="s">
        <v>43</v>
      </c>
      <c r="E6" s="86" t="s">
        <v>9</v>
      </c>
      <c r="F6" s="64"/>
      <c r="G6" s="64">
        <f t="shared" si="0"/>
        <v>0</v>
      </c>
      <c r="H6" s="65">
        <v>6.86</v>
      </c>
      <c r="I6" s="66">
        <f t="shared" si="14"/>
        <v>0</v>
      </c>
      <c r="J6" s="351">
        <v>445479</v>
      </c>
      <c r="K6" s="68">
        <v>12300</v>
      </c>
      <c r="L6" s="69" t="s">
        <v>37</v>
      </c>
      <c r="M6" s="70"/>
      <c r="N6" s="70">
        <f t="shared" si="1"/>
        <v>0</v>
      </c>
      <c r="O6" s="71">
        <v>276</v>
      </c>
      <c r="P6" s="70">
        <v>3</v>
      </c>
      <c r="Q6" s="70">
        <f t="shared" si="2"/>
        <v>36900</v>
      </c>
      <c r="R6" s="71">
        <v>578</v>
      </c>
      <c r="S6" s="70">
        <v>2.5499999999999998</v>
      </c>
      <c r="T6" s="70">
        <f t="shared" si="3"/>
        <v>31364.999999999996</v>
      </c>
      <c r="U6" s="69" t="s">
        <v>37</v>
      </c>
      <c r="V6" s="70"/>
      <c r="W6" s="70">
        <f t="shared" si="4"/>
        <v>0</v>
      </c>
      <c r="X6" s="71">
        <v>121</v>
      </c>
      <c r="Y6" s="70">
        <v>2.58</v>
      </c>
      <c r="Z6" s="70">
        <f t="shared" si="5"/>
        <v>31734</v>
      </c>
      <c r="AA6" s="69" t="s">
        <v>37</v>
      </c>
      <c r="AB6" s="70"/>
      <c r="AC6" s="70">
        <f t="shared" si="6"/>
        <v>0</v>
      </c>
      <c r="AD6" s="69" t="s">
        <v>37</v>
      </c>
      <c r="AE6" s="70"/>
      <c r="AF6" s="70">
        <f t="shared" si="7"/>
        <v>0</v>
      </c>
      <c r="AG6" s="69" t="s">
        <v>37</v>
      </c>
      <c r="AH6" s="70"/>
      <c r="AI6" s="70">
        <f t="shared" si="8"/>
        <v>0</v>
      </c>
      <c r="AJ6" s="69" t="s">
        <v>37</v>
      </c>
      <c r="AK6" s="70"/>
      <c r="AL6" s="74">
        <f t="shared" si="9"/>
        <v>0</v>
      </c>
      <c r="AM6" s="73">
        <v>3</v>
      </c>
      <c r="AN6" s="74">
        <v>7.7</v>
      </c>
      <c r="AO6" s="75">
        <f t="shared" si="15"/>
        <v>94710</v>
      </c>
      <c r="AP6" s="73">
        <v>3</v>
      </c>
      <c r="AQ6" s="74">
        <v>12</v>
      </c>
      <c r="AR6" s="75" t="e">
        <f>AQ6*#REF!</f>
        <v>#REF!</v>
      </c>
      <c r="AS6" s="73">
        <v>3</v>
      </c>
      <c r="AT6" s="74">
        <v>9</v>
      </c>
      <c r="AU6" s="74" t="e">
        <f>AT6*#REF!</f>
        <v>#REF!</v>
      </c>
      <c r="AV6" s="73">
        <v>3</v>
      </c>
      <c r="AW6" s="75">
        <v>12.12</v>
      </c>
      <c r="AX6" s="75" t="e">
        <f>AW6*#REF!</f>
        <v>#REF!</v>
      </c>
      <c r="AY6" s="87"/>
      <c r="AZ6" s="77">
        <f t="shared" ref="AZ6:AZ69" si="17">MIN(AK6,AH6,AE6,AB6,Y6,V6,S6,P6,M6,AN6,AQ6,AT6,AW6)</f>
        <v>2.5499999999999998</v>
      </c>
      <c r="BA6" s="77">
        <f t="shared" si="10"/>
        <v>6.992857142857142</v>
      </c>
      <c r="BB6" s="77">
        <f t="shared" si="11"/>
        <v>7.7</v>
      </c>
      <c r="BC6" s="77">
        <f t="shared" si="12"/>
        <v>12.12</v>
      </c>
      <c r="BD6" s="88"/>
      <c r="BE6" s="89">
        <f t="shared" si="16"/>
        <v>31364.999999999996</v>
      </c>
      <c r="BF6" s="90">
        <f t="shared" si="16"/>
        <v>86012.142857142841</v>
      </c>
      <c r="BG6" s="91">
        <f t="shared" si="16"/>
        <v>94710</v>
      </c>
      <c r="BH6" s="342">
        <f t="shared" si="13"/>
        <v>6.8559999999999999</v>
      </c>
      <c r="BI6" s="82"/>
    </row>
    <row r="7" spans="1:62" ht="60" x14ac:dyDescent="0.25">
      <c r="A7" s="59">
        <v>4</v>
      </c>
      <c r="B7" s="83" t="s">
        <v>34</v>
      </c>
      <c r="C7" s="84" t="s">
        <v>44</v>
      </c>
      <c r="D7" s="85" t="s">
        <v>45</v>
      </c>
      <c r="E7" s="86" t="s">
        <v>9</v>
      </c>
      <c r="F7" s="64"/>
      <c r="G7" s="64">
        <f t="shared" si="0"/>
        <v>0</v>
      </c>
      <c r="H7" s="65">
        <v>4.74</v>
      </c>
      <c r="I7" s="66">
        <f t="shared" si="14"/>
        <v>0</v>
      </c>
      <c r="J7" s="351">
        <v>445484</v>
      </c>
      <c r="K7" s="68">
        <v>39000</v>
      </c>
      <c r="L7" s="69" t="s">
        <v>37</v>
      </c>
      <c r="M7" s="70"/>
      <c r="N7" s="70">
        <f t="shared" si="1"/>
        <v>0</v>
      </c>
      <c r="O7" s="71">
        <v>276</v>
      </c>
      <c r="P7" s="70">
        <v>3</v>
      </c>
      <c r="Q7" s="70">
        <f t="shared" si="2"/>
        <v>117000</v>
      </c>
      <c r="R7" s="71">
        <v>577</v>
      </c>
      <c r="S7" s="70">
        <v>2.5</v>
      </c>
      <c r="T7" s="70">
        <f t="shared" si="3"/>
        <v>97500</v>
      </c>
      <c r="U7" s="69" t="s">
        <v>37</v>
      </c>
      <c r="V7" s="70"/>
      <c r="W7" s="70">
        <f t="shared" si="4"/>
        <v>0</v>
      </c>
      <c r="X7" s="71">
        <v>121</v>
      </c>
      <c r="Y7" s="70">
        <v>2.58</v>
      </c>
      <c r="Z7" s="70">
        <f t="shared" si="5"/>
        <v>100620</v>
      </c>
      <c r="AA7" s="71">
        <v>1</v>
      </c>
      <c r="AB7" s="70">
        <v>3</v>
      </c>
      <c r="AC7" s="70">
        <f t="shared" si="6"/>
        <v>117000</v>
      </c>
      <c r="AD7" s="71">
        <v>97</v>
      </c>
      <c r="AE7" s="70">
        <v>1.62</v>
      </c>
      <c r="AF7" s="70">
        <f t="shared" si="7"/>
        <v>63180.000000000007</v>
      </c>
      <c r="AG7" s="71">
        <v>106</v>
      </c>
      <c r="AH7" s="70">
        <v>0.47</v>
      </c>
      <c r="AI7" s="70">
        <f t="shared" si="8"/>
        <v>18330</v>
      </c>
      <c r="AJ7" s="71" t="s">
        <v>46</v>
      </c>
      <c r="AK7" s="70">
        <v>5</v>
      </c>
      <c r="AL7" s="74">
        <f t="shared" si="9"/>
        <v>195000</v>
      </c>
      <c r="AM7" s="73">
        <v>4</v>
      </c>
      <c r="AN7" s="74">
        <v>6.3</v>
      </c>
      <c r="AO7" s="75">
        <f t="shared" si="15"/>
        <v>245700</v>
      </c>
      <c r="AP7" s="73">
        <v>4</v>
      </c>
      <c r="AQ7" s="74">
        <v>12</v>
      </c>
      <c r="AR7" s="75" t="e">
        <f>AQ7*#REF!</f>
        <v>#REF!</v>
      </c>
      <c r="AS7" s="73">
        <v>4</v>
      </c>
      <c r="AT7" s="74">
        <v>9</v>
      </c>
      <c r="AU7" s="74" t="e">
        <f>AT7*#REF!</f>
        <v>#REF!</v>
      </c>
      <c r="AV7" s="73">
        <v>4</v>
      </c>
      <c r="AW7" s="75">
        <v>9.69</v>
      </c>
      <c r="AX7" s="75" t="e">
        <f>AW7*#REF!</f>
        <v>#REF!</v>
      </c>
      <c r="AY7" s="87"/>
      <c r="AZ7" s="77">
        <f t="shared" si="17"/>
        <v>0.47</v>
      </c>
      <c r="BA7" s="77">
        <f t="shared" si="10"/>
        <v>5.0145454545454546</v>
      </c>
      <c r="BB7" s="77">
        <f t="shared" si="11"/>
        <v>3</v>
      </c>
      <c r="BC7" s="77">
        <f t="shared" si="12"/>
        <v>12</v>
      </c>
      <c r="BD7" s="88"/>
      <c r="BE7" s="89">
        <f t="shared" si="16"/>
        <v>18330</v>
      </c>
      <c r="BF7" s="90">
        <f t="shared" si="16"/>
        <v>195567.27272727274</v>
      </c>
      <c r="BG7" s="91">
        <f t="shared" si="16"/>
        <v>117000</v>
      </c>
      <c r="BH7" s="342">
        <f t="shared" si="13"/>
        <v>4.7433333333333332</v>
      </c>
      <c r="BI7" s="82"/>
    </row>
    <row r="8" spans="1:62" ht="132" x14ac:dyDescent="0.25">
      <c r="A8" s="59">
        <v>5</v>
      </c>
      <c r="B8" s="83" t="s">
        <v>34</v>
      </c>
      <c r="C8" s="84" t="s">
        <v>47</v>
      </c>
      <c r="D8" s="85" t="s">
        <v>48</v>
      </c>
      <c r="E8" s="86" t="s">
        <v>49</v>
      </c>
      <c r="F8" s="64"/>
      <c r="G8" s="64">
        <f t="shared" si="0"/>
        <v>0</v>
      </c>
      <c r="H8" s="65">
        <v>253.96</v>
      </c>
      <c r="I8" s="66">
        <f t="shared" si="14"/>
        <v>0</v>
      </c>
      <c r="J8" s="351">
        <v>12807</v>
      </c>
      <c r="K8" s="68">
        <v>500</v>
      </c>
      <c r="L8" s="71">
        <v>169</v>
      </c>
      <c r="M8" s="70">
        <v>336</v>
      </c>
      <c r="N8" s="70">
        <f t="shared" si="1"/>
        <v>168000</v>
      </c>
      <c r="O8" s="71">
        <v>270</v>
      </c>
      <c r="P8" s="70">
        <v>80</v>
      </c>
      <c r="Q8" s="70">
        <f t="shared" si="2"/>
        <v>40000</v>
      </c>
      <c r="R8" s="69" t="s">
        <v>37</v>
      </c>
      <c r="S8" s="70"/>
      <c r="T8" s="70">
        <f t="shared" si="3"/>
        <v>0</v>
      </c>
      <c r="U8" s="71" t="s">
        <v>50</v>
      </c>
      <c r="V8" s="70">
        <v>50</v>
      </c>
      <c r="W8" s="70">
        <f t="shared" si="4"/>
        <v>25000</v>
      </c>
      <c r="X8" s="69" t="s">
        <v>37</v>
      </c>
      <c r="Y8" s="70"/>
      <c r="Z8" s="70">
        <f t="shared" si="5"/>
        <v>0</v>
      </c>
      <c r="AA8" s="69" t="s">
        <v>37</v>
      </c>
      <c r="AB8" s="70"/>
      <c r="AC8" s="70">
        <f t="shared" si="6"/>
        <v>0</v>
      </c>
      <c r="AD8" s="69" t="s">
        <v>37</v>
      </c>
      <c r="AE8" s="70"/>
      <c r="AF8" s="70">
        <f t="shared" si="7"/>
        <v>0</v>
      </c>
      <c r="AG8" s="69" t="s">
        <v>37</v>
      </c>
      <c r="AH8" s="70"/>
      <c r="AI8" s="70">
        <f t="shared" si="8"/>
        <v>0</v>
      </c>
      <c r="AJ8" s="69" t="s">
        <v>37</v>
      </c>
      <c r="AK8" s="70"/>
      <c r="AL8" s="74">
        <f t="shared" si="9"/>
        <v>0</v>
      </c>
      <c r="AM8" s="73">
        <v>5</v>
      </c>
      <c r="AN8" s="74">
        <v>252</v>
      </c>
      <c r="AO8" s="75">
        <f t="shared" si="15"/>
        <v>126000</v>
      </c>
      <c r="AP8" s="73">
        <v>5</v>
      </c>
      <c r="AQ8" s="74">
        <v>370</v>
      </c>
      <c r="AR8" s="75" t="e">
        <f>AQ8*#REF!</f>
        <v>#REF!</v>
      </c>
      <c r="AS8" s="73">
        <v>5</v>
      </c>
      <c r="AT8" s="74">
        <v>311</v>
      </c>
      <c r="AU8" s="74" t="e">
        <f>AT8*#REF!</f>
        <v>#REF!</v>
      </c>
      <c r="AV8" s="73">
        <v>5</v>
      </c>
      <c r="AW8" s="75">
        <v>290.79000000000002</v>
      </c>
      <c r="AX8" s="75" t="e">
        <f>AW8*#REF!</f>
        <v>#REF!</v>
      </c>
      <c r="AY8" s="87"/>
      <c r="AZ8" s="77">
        <f t="shared" si="17"/>
        <v>50</v>
      </c>
      <c r="BA8" s="77">
        <f t="shared" si="10"/>
        <v>241.39857142857142</v>
      </c>
      <c r="BB8" s="77">
        <f t="shared" si="11"/>
        <v>290.79000000000002</v>
      </c>
      <c r="BC8" s="77">
        <f t="shared" si="12"/>
        <v>370</v>
      </c>
      <c r="BD8" s="88"/>
      <c r="BE8" s="89">
        <f t="shared" si="16"/>
        <v>25000</v>
      </c>
      <c r="BF8" s="90">
        <f t="shared" si="16"/>
        <v>120699.28571428571</v>
      </c>
      <c r="BG8" s="91">
        <f t="shared" si="16"/>
        <v>145395</v>
      </c>
      <c r="BH8" s="342">
        <f t="shared" si="13"/>
        <v>253.958</v>
      </c>
      <c r="BI8" s="82"/>
    </row>
    <row r="9" spans="1:62" ht="156" x14ac:dyDescent="0.25">
      <c r="A9" s="59">
        <v>6</v>
      </c>
      <c r="B9" s="83" t="s">
        <v>34</v>
      </c>
      <c r="C9" s="84" t="s">
        <v>51</v>
      </c>
      <c r="D9" s="85" t="s">
        <v>52</v>
      </c>
      <c r="E9" s="86" t="s">
        <v>49</v>
      </c>
      <c r="F9" s="64"/>
      <c r="G9" s="64">
        <f t="shared" si="0"/>
        <v>0</v>
      </c>
      <c r="H9" s="65">
        <v>353.97</v>
      </c>
      <c r="I9" s="66">
        <f t="shared" si="14"/>
        <v>0</v>
      </c>
      <c r="J9" s="351">
        <v>12807</v>
      </c>
      <c r="K9" s="68">
        <v>500</v>
      </c>
      <c r="L9" s="71">
        <v>170</v>
      </c>
      <c r="M9" s="70">
        <v>395</v>
      </c>
      <c r="N9" s="70">
        <f t="shared" si="1"/>
        <v>197500</v>
      </c>
      <c r="O9" s="69" t="s">
        <v>37</v>
      </c>
      <c r="P9" s="70"/>
      <c r="Q9" s="70">
        <f t="shared" si="2"/>
        <v>0</v>
      </c>
      <c r="R9" s="71">
        <v>590</v>
      </c>
      <c r="S9" s="70">
        <v>250</v>
      </c>
      <c r="T9" s="70">
        <f t="shared" si="3"/>
        <v>125000</v>
      </c>
      <c r="U9" s="69" t="s">
        <v>37</v>
      </c>
      <c r="V9" s="70"/>
      <c r="W9" s="70">
        <f t="shared" si="4"/>
        <v>0</v>
      </c>
      <c r="X9" s="69" t="s">
        <v>37</v>
      </c>
      <c r="Y9" s="70"/>
      <c r="Z9" s="70">
        <f t="shared" si="5"/>
        <v>0</v>
      </c>
      <c r="AA9" s="69" t="s">
        <v>37</v>
      </c>
      <c r="AB9" s="70"/>
      <c r="AC9" s="70">
        <f t="shared" si="6"/>
        <v>0</v>
      </c>
      <c r="AD9" s="69" t="s">
        <v>37</v>
      </c>
      <c r="AE9" s="70"/>
      <c r="AF9" s="70">
        <f t="shared" si="7"/>
        <v>0</v>
      </c>
      <c r="AG9" s="71">
        <v>97</v>
      </c>
      <c r="AH9" s="70">
        <v>290.42</v>
      </c>
      <c r="AI9" s="70">
        <f t="shared" si="8"/>
        <v>145210</v>
      </c>
      <c r="AJ9" s="69" t="s">
        <v>37</v>
      </c>
      <c r="AK9" s="70"/>
      <c r="AL9" s="74">
        <f t="shared" si="9"/>
        <v>0</v>
      </c>
      <c r="AM9" s="73">
        <v>6</v>
      </c>
      <c r="AN9" s="74">
        <v>364</v>
      </c>
      <c r="AO9" s="75">
        <f t="shared" si="15"/>
        <v>182000</v>
      </c>
      <c r="AP9" s="73">
        <v>6</v>
      </c>
      <c r="AQ9" s="74">
        <v>385</v>
      </c>
      <c r="AR9" s="75" t="e">
        <f>AQ9*#REF!</f>
        <v>#REF!</v>
      </c>
      <c r="AS9" s="73">
        <v>6</v>
      </c>
      <c r="AT9" s="74">
        <v>375</v>
      </c>
      <c r="AU9" s="74" t="e">
        <f>AT9*#REF!</f>
        <v>#REF!</v>
      </c>
      <c r="AV9" s="73">
        <v>6</v>
      </c>
      <c r="AW9" s="75">
        <v>355.41</v>
      </c>
      <c r="AX9" s="75" t="e">
        <f>AW9*#REF!</f>
        <v>#REF!</v>
      </c>
      <c r="AY9" s="87"/>
      <c r="AZ9" s="77">
        <f t="shared" si="17"/>
        <v>250</v>
      </c>
      <c r="BA9" s="77">
        <f t="shared" si="10"/>
        <v>344.97571428571428</v>
      </c>
      <c r="BB9" s="77">
        <f t="shared" si="11"/>
        <v>364</v>
      </c>
      <c r="BC9" s="77">
        <f t="shared" si="12"/>
        <v>395</v>
      </c>
      <c r="BD9" s="88"/>
      <c r="BE9" s="89">
        <f t="shared" si="16"/>
        <v>125000</v>
      </c>
      <c r="BF9" s="90">
        <f t="shared" si="16"/>
        <v>172487.85714285713</v>
      </c>
      <c r="BG9" s="91">
        <f t="shared" si="16"/>
        <v>182000</v>
      </c>
      <c r="BH9" s="342">
        <f t="shared" si="13"/>
        <v>353.96600000000001</v>
      </c>
      <c r="BI9" s="82"/>
    </row>
    <row r="10" spans="1:62" ht="180" x14ac:dyDescent="0.25">
      <c r="A10" s="59">
        <v>7</v>
      </c>
      <c r="B10" s="83" t="s">
        <v>34</v>
      </c>
      <c r="C10" s="84" t="s">
        <v>53</v>
      </c>
      <c r="D10" s="85" t="s">
        <v>54</v>
      </c>
      <c r="E10" s="86" t="s">
        <v>49</v>
      </c>
      <c r="F10" s="64"/>
      <c r="G10" s="64">
        <f t="shared" si="0"/>
        <v>0</v>
      </c>
      <c r="H10" s="65">
        <v>473.59</v>
      </c>
      <c r="I10" s="66">
        <f t="shared" si="14"/>
        <v>0</v>
      </c>
      <c r="J10" s="351">
        <v>12807</v>
      </c>
      <c r="K10" s="68">
        <v>500</v>
      </c>
      <c r="L10" s="71">
        <v>171</v>
      </c>
      <c r="M10" s="70">
        <v>558</v>
      </c>
      <c r="N10" s="70">
        <f t="shared" si="1"/>
        <v>279000</v>
      </c>
      <c r="O10" s="69" t="s">
        <v>37</v>
      </c>
      <c r="P10" s="70"/>
      <c r="Q10" s="70">
        <f t="shared" si="2"/>
        <v>0</v>
      </c>
      <c r="R10" s="69" t="s">
        <v>37</v>
      </c>
      <c r="S10" s="70"/>
      <c r="T10" s="70">
        <f t="shared" si="3"/>
        <v>0</v>
      </c>
      <c r="U10" s="69" t="s">
        <v>37</v>
      </c>
      <c r="V10" s="70"/>
      <c r="W10" s="70">
        <f t="shared" si="4"/>
        <v>0</v>
      </c>
      <c r="X10" s="69" t="s">
        <v>37</v>
      </c>
      <c r="Y10" s="70"/>
      <c r="Z10" s="70">
        <f t="shared" si="5"/>
        <v>0</v>
      </c>
      <c r="AA10" s="69" t="s">
        <v>37</v>
      </c>
      <c r="AB10" s="70"/>
      <c r="AC10" s="70">
        <f t="shared" si="6"/>
        <v>0</v>
      </c>
      <c r="AD10" s="69" t="s">
        <v>37</v>
      </c>
      <c r="AE10" s="70"/>
      <c r="AF10" s="70">
        <f t="shared" si="7"/>
        <v>0</v>
      </c>
      <c r="AG10" s="71">
        <v>98</v>
      </c>
      <c r="AH10" s="70">
        <v>385.4</v>
      </c>
      <c r="AI10" s="70">
        <f t="shared" si="8"/>
        <v>192700</v>
      </c>
      <c r="AJ10" s="69" t="s">
        <v>37</v>
      </c>
      <c r="AK10" s="70"/>
      <c r="AL10" s="74">
        <f t="shared" si="9"/>
        <v>0</v>
      </c>
      <c r="AM10" s="73">
        <v>7</v>
      </c>
      <c r="AN10" s="74">
        <v>532</v>
      </c>
      <c r="AO10" s="75">
        <f t="shared" si="15"/>
        <v>266000</v>
      </c>
      <c r="AP10" s="73">
        <v>7</v>
      </c>
      <c r="AQ10" s="74">
        <v>430</v>
      </c>
      <c r="AR10" s="92" t="e">
        <f>AQ10*#REF!</f>
        <v>#REF!</v>
      </c>
      <c r="AS10" s="73">
        <v>7</v>
      </c>
      <c r="AT10" s="74">
        <v>480</v>
      </c>
      <c r="AU10" s="74" t="e">
        <f>AT10*#REF!</f>
        <v>#REF!</v>
      </c>
      <c r="AV10" s="73">
        <v>7</v>
      </c>
      <c r="AW10" s="75">
        <v>452.34</v>
      </c>
      <c r="AX10" s="75" t="e">
        <f>AW10*#REF!</f>
        <v>#REF!</v>
      </c>
      <c r="AY10" s="93"/>
      <c r="AZ10" s="77">
        <f t="shared" si="17"/>
        <v>385.4</v>
      </c>
      <c r="BA10" s="77">
        <f t="shared" si="10"/>
        <v>472.95666666666671</v>
      </c>
      <c r="BB10" s="77">
        <f t="shared" si="11"/>
        <v>466.16999999999996</v>
      </c>
      <c r="BC10" s="77">
        <f t="shared" si="12"/>
        <v>558</v>
      </c>
      <c r="BD10" s="88"/>
      <c r="BE10" s="89">
        <f t="shared" si="16"/>
        <v>192700</v>
      </c>
      <c r="BF10" s="90">
        <f t="shared" si="16"/>
        <v>236478.33333333334</v>
      </c>
      <c r="BG10" s="91">
        <f t="shared" si="16"/>
        <v>233084.99999999997</v>
      </c>
      <c r="BH10" s="342">
        <f t="shared" si="13"/>
        <v>473.58500000000004</v>
      </c>
      <c r="BI10" s="82"/>
    </row>
    <row r="11" spans="1:62" ht="144" x14ac:dyDescent="0.25">
      <c r="A11" s="59">
        <v>8</v>
      </c>
      <c r="B11" s="83" t="s">
        <v>34</v>
      </c>
      <c r="C11" s="84" t="s">
        <v>55</v>
      </c>
      <c r="D11" s="85" t="s">
        <v>56</v>
      </c>
      <c r="E11" s="86" t="s">
        <v>49</v>
      </c>
      <c r="F11" s="64"/>
      <c r="G11" s="64">
        <f t="shared" si="0"/>
        <v>0</v>
      </c>
      <c r="H11" s="65">
        <v>145.6</v>
      </c>
      <c r="I11" s="66">
        <f t="shared" si="14"/>
        <v>0</v>
      </c>
      <c r="J11" s="351">
        <v>12807</v>
      </c>
      <c r="K11" s="68">
        <v>1600</v>
      </c>
      <c r="L11" s="71">
        <v>172</v>
      </c>
      <c r="M11" s="70">
        <v>257</v>
      </c>
      <c r="N11" s="70">
        <f t="shared" si="1"/>
        <v>411200</v>
      </c>
      <c r="O11" s="71">
        <v>278</v>
      </c>
      <c r="P11" s="70">
        <v>87</v>
      </c>
      <c r="Q11" s="70">
        <f t="shared" si="2"/>
        <v>139200</v>
      </c>
      <c r="R11" s="71">
        <v>588</v>
      </c>
      <c r="S11" s="70">
        <v>90</v>
      </c>
      <c r="T11" s="70">
        <f t="shared" si="3"/>
        <v>144000</v>
      </c>
      <c r="U11" s="71" t="s">
        <v>41</v>
      </c>
      <c r="V11" s="70">
        <v>60</v>
      </c>
      <c r="W11" s="70">
        <f t="shared" si="4"/>
        <v>96000</v>
      </c>
      <c r="X11" s="71">
        <v>122</v>
      </c>
      <c r="Y11" s="70">
        <v>55</v>
      </c>
      <c r="Z11" s="70">
        <f t="shared" si="5"/>
        <v>88000</v>
      </c>
      <c r="AA11" s="71">
        <v>6</v>
      </c>
      <c r="AB11" s="70">
        <v>95</v>
      </c>
      <c r="AC11" s="70">
        <f t="shared" si="6"/>
        <v>152000</v>
      </c>
      <c r="AD11" s="71">
        <v>91</v>
      </c>
      <c r="AE11" s="70">
        <v>75.209999999999994</v>
      </c>
      <c r="AF11" s="70">
        <f t="shared" si="7"/>
        <v>120335.99999999999</v>
      </c>
      <c r="AG11" s="71">
        <v>93</v>
      </c>
      <c r="AH11" s="70">
        <v>62.43</v>
      </c>
      <c r="AI11" s="70">
        <f t="shared" si="8"/>
        <v>99888</v>
      </c>
      <c r="AJ11" s="71" t="s">
        <v>57</v>
      </c>
      <c r="AK11" s="70">
        <v>85</v>
      </c>
      <c r="AL11" s="74">
        <f t="shared" si="9"/>
        <v>136000</v>
      </c>
      <c r="AM11" s="73">
        <v>8</v>
      </c>
      <c r="AN11" s="74">
        <v>203</v>
      </c>
      <c r="AO11" s="75">
        <f t="shared" si="15"/>
        <v>324800</v>
      </c>
      <c r="AP11" s="73">
        <v>8</v>
      </c>
      <c r="AQ11" s="74">
        <v>372</v>
      </c>
      <c r="AR11" s="92" t="e">
        <f>AQ11*#REF!</f>
        <v>#REF!</v>
      </c>
      <c r="AS11" s="73">
        <v>8</v>
      </c>
      <c r="AT11" s="74">
        <v>280</v>
      </c>
      <c r="AU11" s="74" t="e">
        <f>AT11*#REF!</f>
        <v>#REF!</v>
      </c>
      <c r="AV11" s="73">
        <v>8</v>
      </c>
      <c r="AW11" s="75">
        <v>306.95</v>
      </c>
      <c r="AX11" s="75" t="e">
        <f>AW11*#REF!</f>
        <v>#REF!</v>
      </c>
      <c r="AY11" s="93"/>
      <c r="AZ11" s="77">
        <f t="shared" si="17"/>
        <v>55</v>
      </c>
      <c r="BA11" s="77">
        <f t="shared" si="10"/>
        <v>156.04538461538462</v>
      </c>
      <c r="BB11" s="77">
        <f t="shared" si="11"/>
        <v>90</v>
      </c>
      <c r="BC11" s="77">
        <f t="shared" si="12"/>
        <v>372</v>
      </c>
      <c r="BD11" s="88"/>
      <c r="BE11" s="89">
        <f t="shared" si="16"/>
        <v>88000</v>
      </c>
      <c r="BF11" s="90">
        <f t="shared" si="16"/>
        <v>249672.6153846154</v>
      </c>
      <c r="BG11" s="91">
        <f t="shared" si="16"/>
        <v>144000</v>
      </c>
      <c r="BH11" s="342">
        <f t="shared" si="13"/>
        <v>145.5990909090909</v>
      </c>
      <c r="BI11" s="82"/>
    </row>
    <row r="12" spans="1:62" ht="168" x14ac:dyDescent="0.25">
      <c r="A12" s="59">
        <v>9</v>
      </c>
      <c r="B12" s="83" t="s">
        <v>34</v>
      </c>
      <c r="C12" s="84" t="s">
        <v>58</v>
      </c>
      <c r="D12" s="85" t="s">
        <v>59</v>
      </c>
      <c r="E12" s="86" t="s">
        <v>49</v>
      </c>
      <c r="F12" s="64"/>
      <c r="G12" s="64">
        <f t="shared" si="0"/>
        <v>0</v>
      </c>
      <c r="H12" s="65">
        <v>230.71</v>
      </c>
      <c r="I12" s="66">
        <f t="shared" si="14"/>
        <v>0</v>
      </c>
      <c r="J12" s="351">
        <v>12807</v>
      </c>
      <c r="K12" s="68">
        <v>800</v>
      </c>
      <c r="L12" s="71">
        <v>173</v>
      </c>
      <c r="M12" s="70">
        <v>350</v>
      </c>
      <c r="N12" s="70">
        <f t="shared" si="1"/>
        <v>280000</v>
      </c>
      <c r="O12" s="71">
        <v>279</v>
      </c>
      <c r="P12" s="70">
        <v>100</v>
      </c>
      <c r="Q12" s="70">
        <f t="shared" si="2"/>
        <v>80000</v>
      </c>
      <c r="R12" s="71">
        <v>591</v>
      </c>
      <c r="S12" s="70">
        <v>197.67</v>
      </c>
      <c r="T12" s="70">
        <f t="shared" si="3"/>
        <v>158136</v>
      </c>
      <c r="U12" s="69" t="s">
        <v>37</v>
      </c>
      <c r="V12" s="70"/>
      <c r="W12" s="70">
        <f t="shared" si="4"/>
        <v>0</v>
      </c>
      <c r="X12" s="71">
        <v>123</v>
      </c>
      <c r="Y12" s="70">
        <v>80</v>
      </c>
      <c r="Z12" s="70">
        <f t="shared" si="5"/>
        <v>64000</v>
      </c>
      <c r="AA12" s="69" t="s">
        <v>37</v>
      </c>
      <c r="AB12" s="70"/>
      <c r="AC12" s="70">
        <f t="shared" si="6"/>
        <v>0</v>
      </c>
      <c r="AD12" s="71">
        <v>92</v>
      </c>
      <c r="AE12" s="70">
        <v>130.57</v>
      </c>
      <c r="AF12" s="70">
        <f t="shared" si="7"/>
        <v>104456</v>
      </c>
      <c r="AG12" s="71">
        <v>94</v>
      </c>
      <c r="AH12" s="70">
        <v>90.4</v>
      </c>
      <c r="AI12" s="70">
        <f t="shared" si="8"/>
        <v>72320</v>
      </c>
      <c r="AJ12" s="69" t="s">
        <v>37</v>
      </c>
      <c r="AK12" s="70"/>
      <c r="AL12" s="74">
        <f t="shared" si="9"/>
        <v>0</v>
      </c>
      <c r="AM12" s="73">
        <v>9</v>
      </c>
      <c r="AN12" s="74">
        <v>266</v>
      </c>
      <c r="AO12" s="75">
        <f t="shared" si="15"/>
        <v>212800</v>
      </c>
      <c r="AP12" s="73">
        <v>9</v>
      </c>
      <c r="AQ12" s="74">
        <v>386</v>
      </c>
      <c r="AR12" s="92" t="e">
        <f>AQ12*#REF!</f>
        <v>#REF!</v>
      </c>
      <c r="AS12" s="73">
        <v>9</v>
      </c>
      <c r="AT12" s="74">
        <v>325</v>
      </c>
      <c r="AU12" s="74" t="e">
        <f>AT12*#REF!</f>
        <v>#REF!</v>
      </c>
      <c r="AV12" s="73">
        <v>9</v>
      </c>
      <c r="AW12" s="75">
        <v>387.72</v>
      </c>
      <c r="AX12" s="75" t="e">
        <f>AW12*#REF!</f>
        <v>#REF!</v>
      </c>
      <c r="AY12" s="93"/>
      <c r="AZ12" s="77">
        <f t="shared" si="17"/>
        <v>80</v>
      </c>
      <c r="BA12" s="77">
        <f t="shared" si="10"/>
        <v>231.33599999999996</v>
      </c>
      <c r="BB12" s="77">
        <f t="shared" si="11"/>
        <v>231.83499999999998</v>
      </c>
      <c r="BC12" s="77">
        <f t="shared" si="12"/>
        <v>387.72</v>
      </c>
      <c r="BD12" s="88"/>
      <c r="BE12" s="89">
        <f t="shared" si="16"/>
        <v>64000</v>
      </c>
      <c r="BF12" s="90">
        <f t="shared" si="16"/>
        <v>185068.79999999996</v>
      </c>
      <c r="BG12" s="91">
        <f t="shared" si="16"/>
        <v>185467.99999999997</v>
      </c>
      <c r="BH12" s="342">
        <f t="shared" si="13"/>
        <v>230.70499999999996</v>
      </c>
      <c r="BI12" s="82"/>
    </row>
    <row r="13" spans="1:62" ht="84" x14ac:dyDescent="0.25">
      <c r="A13" s="59">
        <v>10</v>
      </c>
      <c r="B13" s="83" t="s">
        <v>34</v>
      </c>
      <c r="C13" s="84" t="s">
        <v>60</v>
      </c>
      <c r="D13" s="85" t="s">
        <v>61</v>
      </c>
      <c r="E13" s="86" t="s">
        <v>62</v>
      </c>
      <c r="F13" s="64"/>
      <c r="G13" s="64">
        <f t="shared" si="0"/>
        <v>0</v>
      </c>
      <c r="H13" s="65">
        <v>120.06</v>
      </c>
      <c r="I13" s="66">
        <f t="shared" si="14"/>
        <v>0</v>
      </c>
      <c r="J13" s="351">
        <v>328593</v>
      </c>
      <c r="K13" s="68">
        <v>570</v>
      </c>
      <c r="L13" s="69" t="s">
        <v>37</v>
      </c>
      <c r="M13" s="70"/>
      <c r="N13" s="70">
        <f t="shared" si="1"/>
        <v>0</v>
      </c>
      <c r="O13" s="69" t="s">
        <v>37</v>
      </c>
      <c r="P13" s="70"/>
      <c r="Q13" s="70">
        <f t="shared" si="2"/>
        <v>0</v>
      </c>
      <c r="R13" s="71">
        <v>580</v>
      </c>
      <c r="S13" s="70">
        <v>102.5</v>
      </c>
      <c r="T13" s="70">
        <f t="shared" si="3"/>
        <v>58425</v>
      </c>
      <c r="U13" s="71" t="s">
        <v>63</v>
      </c>
      <c r="V13" s="70">
        <v>30</v>
      </c>
      <c r="W13" s="70">
        <f t="shared" si="4"/>
        <v>17100</v>
      </c>
      <c r="X13" s="69" t="s">
        <v>37</v>
      </c>
      <c r="Y13" s="70"/>
      <c r="Z13" s="70">
        <f t="shared" si="5"/>
        <v>0</v>
      </c>
      <c r="AA13" s="71">
        <v>12</v>
      </c>
      <c r="AB13" s="70">
        <v>117</v>
      </c>
      <c r="AC13" s="70">
        <f t="shared" si="6"/>
        <v>66690</v>
      </c>
      <c r="AD13" s="71">
        <v>99</v>
      </c>
      <c r="AE13" s="70">
        <v>177.58</v>
      </c>
      <c r="AF13" s="70">
        <f t="shared" si="7"/>
        <v>101220.6</v>
      </c>
      <c r="AG13" s="71">
        <v>149</v>
      </c>
      <c r="AH13" s="70">
        <v>100.41</v>
      </c>
      <c r="AI13" s="70">
        <f t="shared" si="8"/>
        <v>57233.7</v>
      </c>
      <c r="AJ13" s="71" t="s">
        <v>64</v>
      </c>
      <c r="AK13" s="70">
        <v>40</v>
      </c>
      <c r="AL13" s="74">
        <f t="shared" si="9"/>
        <v>22800</v>
      </c>
      <c r="AM13" s="73">
        <v>10</v>
      </c>
      <c r="AN13" s="74">
        <v>133</v>
      </c>
      <c r="AO13" s="75">
        <f t="shared" si="15"/>
        <v>75810</v>
      </c>
      <c r="AP13" s="73">
        <v>10</v>
      </c>
      <c r="AQ13" s="74">
        <v>150</v>
      </c>
      <c r="AR13" s="92" t="e">
        <f>AQ13*#REF!</f>
        <v>#REF!</v>
      </c>
      <c r="AS13" s="73">
        <v>10</v>
      </c>
      <c r="AT13" s="74">
        <v>140</v>
      </c>
      <c r="AU13" s="74" t="e">
        <f>AT13*#REF!</f>
        <v>#REF!</v>
      </c>
      <c r="AV13" s="73">
        <v>10</v>
      </c>
      <c r="AW13" s="75">
        <v>242.33</v>
      </c>
      <c r="AX13" s="75" t="e">
        <f>AW13*#REF!</f>
        <v>#REF!</v>
      </c>
      <c r="AY13" s="93"/>
      <c r="AZ13" s="77">
        <f t="shared" si="17"/>
        <v>30</v>
      </c>
      <c r="BA13" s="77">
        <f t="shared" si="10"/>
        <v>123.282</v>
      </c>
      <c r="BB13" s="77">
        <f t="shared" si="11"/>
        <v>125</v>
      </c>
      <c r="BC13" s="77">
        <f t="shared" si="12"/>
        <v>242.33</v>
      </c>
      <c r="BD13" s="88"/>
      <c r="BE13" s="89">
        <f t="shared" si="16"/>
        <v>17100</v>
      </c>
      <c r="BF13" s="90">
        <f t="shared" si="16"/>
        <v>70270.740000000005</v>
      </c>
      <c r="BG13" s="91">
        <f t="shared" si="16"/>
        <v>71250</v>
      </c>
      <c r="BH13" s="342">
        <f t="shared" si="13"/>
        <v>120.06124999999999</v>
      </c>
      <c r="BI13" s="82"/>
    </row>
    <row r="14" spans="1:62" ht="84" x14ac:dyDescent="0.25">
      <c r="A14" s="59">
        <v>11</v>
      </c>
      <c r="B14" s="83" t="s">
        <v>34</v>
      </c>
      <c r="C14" s="84" t="s">
        <v>65</v>
      </c>
      <c r="D14" s="85" t="s">
        <v>66</v>
      </c>
      <c r="E14" s="86" t="s">
        <v>9</v>
      </c>
      <c r="F14" s="64"/>
      <c r="G14" s="64">
        <f t="shared" si="0"/>
        <v>0</v>
      </c>
      <c r="H14" s="65">
        <v>44.92</v>
      </c>
      <c r="I14" s="66">
        <f t="shared" si="14"/>
        <v>0</v>
      </c>
      <c r="J14" s="351">
        <v>3697</v>
      </c>
      <c r="K14" s="68">
        <v>2600</v>
      </c>
      <c r="L14" s="71">
        <v>162</v>
      </c>
      <c r="M14" s="70">
        <v>55</v>
      </c>
      <c r="N14" s="70">
        <f t="shared" si="1"/>
        <v>143000</v>
      </c>
      <c r="O14" s="71">
        <v>281</v>
      </c>
      <c r="P14" s="70">
        <v>18</v>
      </c>
      <c r="Q14" s="70">
        <f t="shared" si="2"/>
        <v>46800</v>
      </c>
      <c r="R14" s="71">
        <v>582</v>
      </c>
      <c r="S14" s="70">
        <v>25</v>
      </c>
      <c r="T14" s="70">
        <f t="shared" si="3"/>
        <v>65000</v>
      </c>
      <c r="U14" s="71" t="s">
        <v>67</v>
      </c>
      <c r="V14" s="70">
        <v>20</v>
      </c>
      <c r="W14" s="70">
        <f t="shared" si="4"/>
        <v>52000</v>
      </c>
      <c r="X14" s="71">
        <v>128</v>
      </c>
      <c r="Y14" s="70">
        <v>25</v>
      </c>
      <c r="Z14" s="70">
        <f t="shared" si="5"/>
        <v>65000</v>
      </c>
      <c r="AA14" s="71">
        <v>3</v>
      </c>
      <c r="AB14" s="70">
        <v>28</v>
      </c>
      <c r="AC14" s="70">
        <f t="shared" si="6"/>
        <v>72800</v>
      </c>
      <c r="AD14" s="71">
        <v>95</v>
      </c>
      <c r="AE14" s="70">
        <v>26.11</v>
      </c>
      <c r="AF14" s="70">
        <f t="shared" si="7"/>
        <v>67886</v>
      </c>
      <c r="AG14" s="69" t="s">
        <v>37</v>
      </c>
      <c r="AH14" s="70"/>
      <c r="AI14" s="70">
        <f t="shared" si="8"/>
        <v>0</v>
      </c>
      <c r="AJ14" s="71" t="s">
        <v>40</v>
      </c>
      <c r="AK14" s="70">
        <v>28</v>
      </c>
      <c r="AL14" s="74">
        <f t="shared" si="9"/>
        <v>72800</v>
      </c>
      <c r="AM14" s="73">
        <v>11</v>
      </c>
      <c r="AN14" s="74">
        <v>53.2</v>
      </c>
      <c r="AO14" s="75">
        <f t="shared" si="15"/>
        <v>138320</v>
      </c>
      <c r="AP14" s="73">
        <v>11</v>
      </c>
      <c r="AQ14" s="74">
        <v>150</v>
      </c>
      <c r="AR14" s="92" t="e">
        <f>AQ14*#REF!</f>
        <v>#REF!</v>
      </c>
      <c r="AS14" s="73">
        <v>11</v>
      </c>
      <c r="AT14" s="74">
        <v>100</v>
      </c>
      <c r="AU14" s="74" t="e">
        <f>AT14*#REF!</f>
        <v>#REF!</v>
      </c>
      <c r="AV14" s="73">
        <v>11</v>
      </c>
      <c r="AW14" s="75">
        <v>88.85</v>
      </c>
      <c r="AX14" s="75" t="e">
        <f>AW14*#REF!</f>
        <v>#REF!</v>
      </c>
      <c r="AY14" s="93"/>
      <c r="AZ14" s="77">
        <f t="shared" si="17"/>
        <v>18</v>
      </c>
      <c r="BA14" s="77">
        <f t="shared" si="10"/>
        <v>51.43</v>
      </c>
      <c r="BB14" s="77">
        <f t="shared" si="11"/>
        <v>28</v>
      </c>
      <c r="BC14" s="77">
        <f t="shared" si="12"/>
        <v>150</v>
      </c>
      <c r="BD14" s="88"/>
      <c r="BE14" s="89">
        <f t="shared" si="16"/>
        <v>46800</v>
      </c>
      <c r="BF14" s="90">
        <f t="shared" si="16"/>
        <v>133718</v>
      </c>
      <c r="BG14" s="91">
        <f t="shared" si="16"/>
        <v>72800</v>
      </c>
      <c r="BH14" s="342">
        <f t="shared" si="13"/>
        <v>44.915999999999997</v>
      </c>
      <c r="BI14" s="82"/>
    </row>
    <row r="15" spans="1:62" ht="72" x14ac:dyDescent="0.25">
      <c r="A15" s="59">
        <v>12</v>
      </c>
      <c r="B15" s="83" t="s">
        <v>34</v>
      </c>
      <c r="C15" s="84" t="s">
        <v>68</v>
      </c>
      <c r="D15" s="85" t="s">
        <v>69</v>
      </c>
      <c r="E15" s="86" t="s">
        <v>49</v>
      </c>
      <c r="F15" s="64"/>
      <c r="G15" s="64">
        <f t="shared" si="0"/>
        <v>0</v>
      </c>
      <c r="H15" s="65">
        <v>54.66</v>
      </c>
      <c r="I15" s="66">
        <f t="shared" si="14"/>
        <v>0</v>
      </c>
      <c r="J15" s="351">
        <v>3697</v>
      </c>
      <c r="K15" s="94">
        <v>17500</v>
      </c>
      <c r="L15" s="71">
        <v>180</v>
      </c>
      <c r="M15" s="70">
        <v>69.2</v>
      </c>
      <c r="N15" s="70">
        <f t="shared" si="1"/>
        <v>1211000</v>
      </c>
      <c r="O15" s="71">
        <v>283</v>
      </c>
      <c r="P15" s="70">
        <v>28</v>
      </c>
      <c r="Q15" s="70">
        <f t="shared" si="2"/>
        <v>490000</v>
      </c>
      <c r="R15" s="71">
        <v>583</v>
      </c>
      <c r="S15" s="70">
        <v>40</v>
      </c>
      <c r="T15" s="70">
        <f t="shared" si="3"/>
        <v>700000</v>
      </c>
      <c r="U15" s="71" t="s">
        <v>70</v>
      </c>
      <c r="V15" s="70">
        <v>28.5</v>
      </c>
      <c r="W15" s="70">
        <f t="shared" si="4"/>
        <v>498750</v>
      </c>
      <c r="X15" s="71">
        <v>125</v>
      </c>
      <c r="Y15" s="70">
        <v>40</v>
      </c>
      <c r="Z15" s="70">
        <f t="shared" si="5"/>
        <v>700000</v>
      </c>
      <c r="AA15" s="71">
        <v>5</v>
      </c>
      <c r="AB15" s="70">
        <v>30</v>
      </c>
      <c r="AC15" s="70">
        <f t="shared" si="6"/>
        <v>525000</v>
      </c>
      <c r="AD15" s="69" t="s">
        <v>37</v>
      </c>
      <c r="AE15" s="70"/>
      <c r="AF15" s="70">
        <f t="shared" si="7"/>
        <v>0</v>
      </c>
      <c r="AG15" s="69" t="s">
        <v>37</v>
      </c>
      <c r="AH15" s="70"/>
      <c r="AI15" s="70">
        <f t="shared" si="8"/>
        <v>0</v>
      </c>
      <c r="AJ15" s="71" t="s">
        <v>71</v>
      </c>
      <c r="AK15" s="70">
        <v>32</v>
      </c>
      <c r="AL15" s="74">
        <f t="shared" si="9"/>
        <v>560000</v>
      </c>
      <c r="AM15" s="73">
        <v>12</v>
      </c>
      <c r="AN15" s="74">
        <v>81.2</v>
      </c>
      <c r="AO15" s="75">
        <f t="shared" si="15"/>
        <v>1421000</v>
      </c>
      <c r="AP15" s="73">
        <v>12</v>
      </c>
      <c r="AQ15" s="74">
        <v>89</v>
      </c>
      <c r="AR15" s="92" t="e">
        <f>AQ15*#REF!</f>
        <v>#REF!</v>
      </c>
      <c r="AS15" s="73">
        <v>12</v>
      </c>
      <c r="AT15" s="74">
        <v>82</v>
      </c>
      <c r="AU15" s="74" t="e">
        <f>AT15*#REF!</f>
        <v>#REF!</v>
      </c>
      <c r="AV15" s="73">
        <v>12</v>
      </c>
      <c r="AW15" s="75">
        <v>153.47</v>
      </c>
      <c r="AX15" s="75" t="e">
        <f>AW15*#REF!</f>
        <v>#REF!</v>
      </c>
      <c r="AY15" s="93"/>
      <c r="AZ15" s="77">
        <f t="shared" si="17"/>
        <v>28</v>
      </c>
      <c r="BA15" s="77">
        <f t="shared" si="10"/>
        <v>61.215454545454548</v>
      </c>
      <c r="BB15" s="77">
        <f t="shared" si="11"/>
        <v>40</v>
      </c>
      <c r="BC15" s="77">
        <f t="shared" si="12"/>
        <v>153.47</v>
      </c>
      <c r="BD15" s="88"/>
      <c r="BE15" s="89">
        <f t="shared" si="16"/>
        <v>490000</v>
      </c>
      <c r="BF15" s="90">
        <f t="shared" si="16"/>
        <v>1071270.4545454546</v>
      </c>
      <c r="BG15" s="91">
        <f t="shared" si="16"/>
        <v>700000</v>
      </c>
      <c r="BH15" s="342">
        <f t="shared" si="13"/>
        <v>54.655555555555551</v>
      </c>
      <c r="BI15" s="82"/>
    </row>
    <row r="16" spans="1:62" ht="84" x14ac:dyDescent="0.25">
      <c r="A16" s="59">
        <v>13</v>
      </c>
      <c r="B16" s="83" t="s">
        <v>34</v>
      </c>
      <c r="C16" s="84" t="s">
        <v>72</v>
      </c>
      <c r="D16" s="85" t="s">
        <v>73</v>
      </c>
      <c r="E16" s="86" t="s">
        <v>49</v>
      </c>
      <c r="F16" s="64"/>
      <c r="G16" s="64">
        <f t="shared" si="0"/>
        <v>0</v>
      </c>
      <c r="H16" s="65">
        <v>121</v>
      </c>
      <c r="I16" s="66">
        <f t="shared" si="14"/>
        <v>0</v>
      </c>
      <c r="J16" s="351">
        <v>3697</v>
      </c>
      <c r="K16" s="95">
        <v>10000</v>
      </c>
      <c r="L16" s="71">
        <v>181</v>
      </c>
      <c r="M16" s="70">
        <v>89</v>
      </c>
      <c r="N16" s="70">
        <f t="shared" si="1"/>
        <v>890000</v>
      </c>
      <c r="O16" s="69" t="s">
        <v>37</v>
      </c>
      <c r="P16" s="70"/>
      <c r="Q16" s="70">
        <f t="shared" si="2"/>
        <v>0</v>
      </c>
      <c r="R16" s="69" t="s">
        <v>37</v>
      </c>
      <c r="S16" s="70"/>
      <c r="T16" s="70">
        <f t="shared" si="3"/>
        <v>0</v>
      </c>
      <c r="U16" s="69" t="s">
        <v>37</v>
      </c>
      <c r="V16" s="70"/>
      <c r="W16" s="70">
        <f t="shared" si="4"/>
        <v>0</v>
      </c>
      <c r="X16" s="69" t="s">
        <v>37</v>
      </c>
      <c r="Y16" s="70"/>
      <c r="Z16" s="70">
        <f t="shared" si="5"/>
        <v>0</v>
      </c>
      <c r="AA16" s="69" t="s">
        <v>37</v>
      </c>
      <c r="AB16" s="70"/>
      <c r="AC16" s="70">
        <f t="shared" si="6"/>
        <v>0</v>
      </c>
      <c r="AD16" s="69" t="s">
        <v>37</v>
      </c>
      <c r="AE16" s="70"/>
      <c r="AF16" s="70">
        <f t="shared" si="7"/>
        <v>0</v>
      </c>
      <c r="AG16" s="69" t="s">
        <v>37</v>
      </c>
      <c r="AH16" s="70"/>
      <c r="AI16" s="70">
        <f t="shared" si="8"/>
        <v>0</v>
      </c>
      <c r="AJ16" s="69" t="s">
        <v>37</v>
      </c>
      <c r="AK16" s="69"/>
      <c r="AL16" s="74">
        <f t="shared" si="9"/>
        <v>0</v>
      </c>
      <c r="AM16" s="73">
        <v>13</v>
      </c>
      <c r="AN16" s="74">
        <v>119</v>
      </c>
      <c r="AO16" s="75">
        <f t="shared" si="15"/>
        <v>1190000</v>
      </c>
      <c r="AP16" s="73">
        <v>13</v>
      </c>
      <c r="AQ16" s="74">
        <v>129</v>
      </c>
      <c r="AR16" s="92" t="e">
        <f>AQ16*#REF!</f>
        <v>#REF!</v>
      </c>
      <c r="AS16" s="73">
        <v>13</v>
      </c>
      <c r="AT16" s="74">
        <v>115</v>
      </c>
      <c r="AU16" s="74" t="e">
        <f>AT16*#REF!</f>
        <v>#REF!</v>
      </c>
      <c r="AV16" s="73">
        <v>13</v>
      </c>
      <c r="AW16" s="75">
        <v>226.17</v>
      </c>
      <c r="AX16" s="75" t="e">
        <f>AW16*#REF!</f>
        <v>#REF!</v>
      </c>
      <c r="AY16" s="93"/>
      <c r="AZ16" s="77">
        <f t="shared" si="17"/>
        <v>89</v>
      </c>
      <c r="BA16" s="77">
        <f t="shared" si="10"/>
        <v>135.63399999999999</v>
      </c>
      <c r="BB16" s="77">
        <f t="shared" si="11"/>
        <v>119</v>
      </c>
      <c r="BC16" s="77">
        <f t="shared" si="12"/>
        <v>226.17</v>
      </c>
      <c r="BD16" s="88"/>
      <c r="BE16" s="89">
        <f t="shared" si="16"/>
        <v>890000</v>
      </c>
      <c r="BF16" s="90">
        <f t="shared" si="16"/>
        <v>1356339.9999999998</v>
      </c>
      <c r="BG16" s="91">
        <f t="shared" si="16"/>
        <v>1190000</v>
      </c>
      <c r="BH16" s="342">
        <f t="shared" si="13"/>
        <v>121</v>
      </c>
      <c r="BI16" s="82"/>
    </row>
    <row r="17" spans="1:61" ht="84" x14ac:dyDescent="0.25">
      <c r="A17" s="59">
        <v>14</v>
      </c>
      <c r="B17" s="96" t="s">
        <v>34</v>
      </c>
      <c r="C17" s="97" t="s">
        <v>74</v>
      </c>
      <c r="D17" s="85" t="s">
        <v>75</v>
      </c>
      <c r="E17" s="86" t="s">
        <v>76</v>
      </c>
      <c r="F17" s="64"/>
      <c r="G17" s="64">
        <f t="shared" si="0"/>
        <v>0</v>
      </c>
      <c r="H17" s="65">
        <v>12.01</v>
      </c>
      <c r="I17" s="66">
        <f t="shared" si="14"/>
        <v>0</v>
      </c>
      <c r="J17" s="351">
        <v>629998</v>
      </c>
      <c r="K17" s="68">
        <v>1230</v>
      </c>
      <c r="L17" s="98" t="s">
        <v>77</v>
      </c>
      <c r="M17" s="70"/>
      <c r="N17" s="70">
        <f t="shared" si="1"/>
        <v>0</v>
      </c>
      <c r="O17" s="67">
        <v>285</v>
      </c>
      <c r="P17" s="99">
        <v>3.33</v>
      </c>
      <c r="Q17" s="70">
        <f t="shared" si="2"/>
        <v>4095.9</v>
      </c>
      <c r="R17" s="98" t="s">
        <v>77</v>
      </c>
      <c r="S17" s="70"/>
      <c r="T17" s="70">
        <f t="shared" si="3"/>
        <v>0</v>
      </c>
      <c r="U17" s="98" t="s">
        <v>77</v>
      </c>
      <c r="V17" s="70"/>
      <c r="W17" s="70">
        <f t="shared" si="4"/>
        <v>0</v>
      </c>
      <c r="X17" s="98" t="s">
        <v>77</v>
      </c>
      <c r="Y17" s="70"/>
      <c r="Z17" s="70">
        <f t="shared" si="5"/>
        <v>0</v>
      </c>
      <c r="AA17" s="98" t="s">
        <v>77</v>
      </c>
      <c r="AB17" s="70"/>
      <c r="AC17" s="70">
        <f t="shared" si="6"/>
        <v>0</v>
      </c>
      <c r="AD17" s="67">
        <v>100</v>
      </c>
      <c r="AE17" s="99">
        <v>5.22</v>
      </c>
      <c r="AF17" s="70">
        <f t="shared" si="7"/>
        <v>6420.5999999999995</v>
      </c>
      <c r="AG17" s="98" t="s">
        <v>77</v>
      </c>
      <c r="AH17" s="70"/>
      <c r="AI17" s="70">
        <f t="shared" si="8"/>
        <v>0</v>
      </c>
      <c r="AJ17" s="98" t="s">
        <v>77</v>
      </c>
      <c r="AK17" s="70"/>
      <c r="AL17" s="74">
        <f t="shared" si="9"/>
        <v>0</v>
      </c>
      <c r="AM17" s="73">
        <v>14</v>
      </c>
      <c r="AN17" s="74">
        <v>16.8</v>
      </c>
      <c r="AO17" s="75">
        <f t="shared" si="15"/>
        <v>20664</v>
      </c>
      <c r="AP17" s="73">
        <v>14</v>
      </c>
      <c r="AQ17" s="74">
        <v>12</v>
      </c>
      <c r="AR17" s="92" t="e">
        <f>AQ17*#REF!</f>
        <v>#REF!</v>
      </c>
      <c r="AS17" s="73">
        <v>14</v>
      </c>
      <c r="AT17" s="74">
        <v>14</v>
      </c>
      <c r="AU17" s="74" t="e">
        <f>AT17*#REF!</f>
        <v>#REF!</v>
      </c>
      <c r="AV17" s="73">
        <v>14</v>
      </c>
      <c r="AW17" s="75">
        <v>22.62</v>
      </c>
      <c r="AX17" s="75" t="e">
        <f>AW17*#REF!</f>
        <v>#REF!</v>
      </c>
      <c r="AY17" s="93"/>
      <c r="AZ17" s="77">
        <f t="shared" si="17"/>
        <v>3.33</v>
      </c>
      <c r="BA17" s="77">
        <f t="shared" si="10"/>
        <v>12.328333333333333</v>
      </c>
      <c r="BB17" s="77">
        <f t="shared" si="11"/>
        <v>13</v>
      </c>
      <c r="BC17" s="77">
        <f t="shared" si="12"/>
        <v>22.62</v>
      </c>
      <c r="BD17" s="88"/>
      <c r="BE17" s="89">
        <f t="shared" si="16"/>
        <v>4095.9</v>
      </c>
      <c r="BF17" s="90">
        <f t="shared" si="16"/>
        <v>15163.85</v>
      </c>
      <c r="BG17" s="91">
        <f t="shared" si="16"/>
        <v>15990</v>
      </c>
      <c r="BH17" s="342">
        <f t="shared" si="13"/>
        <v>12.004999999999999</v>
      </c>
      <c r="BI17" s="82"/>
    </row>
    <row r="18" spans="1:61" ht="96" x14ac:dyDescent="0.25">
      <c r="A18" s="59">
        <v>15</v>
      </c>
      <c r="B18" s="83" t="s">
        <v>34</v>
      </c>
      <c r="C18" s="84" t="s">
        <v>78</v>
      </c>
      <c r="D18" s="85" t="s">
        <v>79</v>
      </c>
      <c r="E18" s="86" t="s">
        <v>49</v>
      </c>
      <c r="F18" s="64"/>
      <c r="G18" s="64">
        <f t="shared" si="0"/>
        <v>0</v>
      </c>
      <c r="H18" s="65">
        <v>125.7</v>
      </c>
      <c r="I18" s="66">
        <f t="shared" si="14"/>
        <v>0</v>
      </c>
      <c r="J18" s="351">
        <v>12807</v>
      </c>
      <c r="K18" s="68">
        <v>3000</v>
      </c>
      <c r="L18" s="69" t="s">
        <v>37</v>
      </c>
      <c r="M18" s="70"/>
      <c r="N18" s="70">
        <f t="shared" si="1"/>
        <v>0</v>
      </c>
      <c r="O18" s="71">
        <v>286</v>
      </c>
      <c r="P18" s="70">
        <v>90</v>
      </c>
      <c r="Q18" s="70">
        <f t="shared" si="2"/>
        <v>270000</v>
      </c>
      <c r="R18" s="71">
        <v>592</v>
      </c>
      <c r="S18" s="70">
        <v>75</v>
      </c>
      <c r="T18" s="70">
        <f t="shared" si="3"/>
        <v>225000</v>
      </c>
      <c r="U18" s="71" t="s">
        <v>64</v>
      </c>
      <c r="V18" s="70">
        <v>40</v>
      </c>
      <c r="W18" s="70">
        <f t="shared" si="4"/>
        <v>120000</v>
      </c>
      <c r="X18" s="71">
        <v>127</v>
      </c>
      <c r="Y18" s="70">
        <v>70</v>
      </c>
      <c r="Z18" s="70">
        <f t="shared" si="5"/>
        <v>210000</v>
      </c>
      <c r="AA18" s="71">
        <v>8</v>
      </c>
      <c r="AB18" s="70">
        <v>100</v>
      </c>
      <c r="AC18" s="70">
        <f t="shared" si="6"/>
        <v>300000</v>
      </c>
      <c r="AD18" s="71">
        <v>94</v>
      </c>
      <c r="AE18" s="70">
        <v>45.96</v>
      </c>
      <c r="AF18" s="70">
        <f t="shared" si="7"/>
        <v>137880</v>
      </c>
      <c r="AG18" s="69" t="s">
        <v>37</v>
      </c>
      <c r="AH18" s="70"/>
      <c r="AI18" s="70">
        <f t="shared" si="8"/>
        <v>0</v>
      </c>
      <c r="AJ18" s="69" t="s">
        <v>37</v>
      </c>
      <c r="AK18" s="70"/>
      <c r="AL18" s="74">
        <f t="shared" si="9"/>
        <v>0</v>
      </c>
      <c r="AM18" s="73">
        <v>15</v>
      </c>
      <c r="AN18" s="74">
        <v>175</v>
      </c>
      <c r="AO18" s="75">
        <f t="shared" si="15"/>
        <v>525000</v>
      </c>
      <c r="AP18" s="73">
        <v>15</v>
      </c>
      <c r="AQ18" s="74">
        <v>452</v>
      </c>
      <c r="AR18" s="92" t="e">
        <f>AQ18*#REF!</f>
        <v>#REF!</v>
      </c>
      <c r="AS18" s="73">
        <v>15</v>
      </c>
      <c r="AT18" s="74">
        <v>175</v>
      </c>
      <c r="AU18" s="74" t="e">
        <f>AT18*#REF!</f>
        <v>#REF!</v>
      </c>
      <c r="AV18" s="73">
        <v>15</v>
      </c>
      <c r="AW18" s="75">
        <v>274.64</v>
      </c>
      <c r="AX18" s="75" t="e">
        <f>AW18*#REF!</f>
        <v>#REF!</v>
      </c>
      <c r="AY18" s="93"/>
      <c r="AZ18" s="77">
        <f t="shared" si="17"/>
        <v>40</v>
      </c>
      <c r="BA18" s="77">
        <f t="shared" si="10"/>
        <v>149.76</v>
      </c>
      <c r="BB18" s="77">
        <f t="shared" si="11"/>
        <v>95</v>
      </c>
      <c r="BC18" s="77">
        <f t="shared" si="12"/>
        <v>452</v>
      </c>
      <c r="BD18" s="88"/>
      <c r="BE18" s="89">
        <f t="shared" si="16"/>
        <v>120000</v>
      </c>
      <c r="BF18" s="90">
        <f t="shared" si="16"/>
        <v>449280</v>
      </c>
      <c r="BG18" s="91">
        <f t="shared" si="16"/>
        <v>285000</v>
      </c>
      <c r="BH18" s="342">
        <f t="shared" si="13"/>
        <v>125.69999999999999</v>
      </c>
      <c r="BI18" s="82"/>
    </row>
    <row r="19" spans="1:61" ht="60" x14ac:dyDescent="0.25">
      <c r="A19" s="59">
        <v>16</v>
      </c>
      <c r="B19" s="83" t="s">
        <v>34</v>
      </c>
      <c r="C19" s="84" t="s">
        <v>80</v>
      </c>
      <c r="D19" s="85" t="s">
        <v>81</v>
      </c>
      <c r="E19" s="86" t="s">
        <v>49</v>
      </c>
      <c r="F19" s="64"/>
      <c r="G19" s="64">
        <f t="shared" si="0"/>
        <v>0</v>
      </c>
      <c r="H19" s="65">
        <v>37.270000000000003</v>
      </c>
      <c r="I19" s="66">
        <f t="shared" si="14"/>
        <v>0</v>
      </c>
      <c r="J19" s="351">
        <v>3697</v>
      </c>
      <c r="K19" s="68">
        <v>3000</v>
      </c>
      <c r="L19" s="69" t="s">
        <v>37</v>
      </c>
      <c r="M19" s="70"/>
      <c r="N19" s="70">
        <f t="shared" si="1"/>
        <v>0</v>
      </c>
      <c r="O19" s="71">
        <v>287</v>
      </c>
      <c r="P19" s="70">
        <v>15</v>
      </c>
      <c r="Q19" s="70">
        <f t="shared" si="2"/>
        <v>45000</v>
      </c>
      <c r="R19" s="69" t="s">
        <v>37</v>
      </c>
      <c r="S19" s="70"/>
      <c r="T19" s="70">
        <f t="shared" si="3"/>
        <v>0</v>
      </c>
      <c r="U19" s="71" t="s">
        <v>82</v>
      </c>
      <c r="V19" s="70">
        <v>10</v>
      </c>
      <c r="W19" s="70">
        <f t="shared" si="4"/>
        <v>30000</v>
      </c>
      <c r="X19" s="71">
        <v>129</v>
      </c>
      <c r="Y19" s="70">
        <v>20</v>
      </c>
      <c r="Z19" s="70">
        <f t="shared" si="5"/>
        <v>60000</v>
      </c>
      <c r="AA19" s="69" t="s">
        <v>37</v>
      </c>
      <c r="AB19" s="70"/>
      <c r="AC19" s="70">
        <f t="shared" si="6"/>
        <v>0</v>
      </c>
      <c r="AD19" s="69" t="s">
        <v>37</v>
      </c>
      <c r="AE19" s="70"/>
      <c r="AF19" s="70">
        <f t="shared" si="7"/>
        <v>0</v>
      </c>
      <c r="AG19" s="71">
        <v>100</v>
      </c>
      <c r="AH19" s="70">
        <v>3.48</v>
      </c>
      <c r="AI19" s="70">
        <f t="shared" si="8"/>
        <v>10440</v>
      </c>
      <c r="AJ19" s="71" t="s">
        <v>83</v>
      </c>
      <c r="AK19" s="70">
        <v>25</v>
      </c>
      <c r="AL19" s="74">
        <f t="shared" si="9"/>
        <v>75000</v>
      </c>
      <c r="AM19" s="73">
        <v>16</v>
      </c>
      <c r="AN19" s="74">
        <v>53.2</v>
      </c>
      <c r="AO19" s="75">
        <f t="shared" si="15"/>
        <v>159600</v>
      </c>
      <c r="AP19" s="73">
        <v>16</v>
      </c>
      <c r="AQ19" s="74">
        <v>79</v>
      </c>
      <c r="AR19" s="92" t="e">
        <f>AQ19*#REF!</f>
        <v>#REF!</v>
      </c>
      <c r="AS19" s="73">
        <v>16</v>
      </c>
      <c r="AT19" s="74">
        <v>65</v>
      </c>
      <c r="AU19" s="74" t="e">
        <f>AT19*#REF!</f>
        <v>#REF!</v>
      </c>
      <c r="AV19" s="73">
        <v>16</v>
      </c>
      <c r="AW19" s="75">
        <v>72.7</v>
      </c>
      <c r="AX19" s="75" t="e">
        <f>AW19*#REF!</f>
        <v>#REF!</v>
      </c>
      <c r="AY19" s="93"/>
      <c r="AZ19" s="77">
        <f t="shared" si="17"/>
        <v>3.48</v>
      </c>
      <c r="BA19" s="77">
        <f t="shared" si="10"/>
        <v>38.153333333333336</v>
      </c>
      <c r="BB19" s="77">
        <f t="shared" si="11"/>
        <v>25</v>
      </c>
      <c r="BC19" s="77">
        <f t="shared" si="12"/>
        <v>79</v>
      </c>
      <c r="BD19" s="88"/>
      <c r="BE19" s="89">
        <f t="shared" si="16"/>
        <v>10440</v>
      </c>
      <c r="BF19" s="90">
        <f t="shared" si="16"/>
        <v>114460.00000000001</v>
      </c>
      <c r="BG19" s="91">
        <f t="shared" si="16"/>
        <v>75000</v>
      </c>
      <c r="BH19" s="342">
        <f t="shared" si="13"/>
        <v>37.271428571428565</v>
      </c>
      <c r="BI19" s="82"/>
    </row>
    <row r="20" spans="1:61" ht="48" x14ac:dyDescent="0.25">
      <c r="A20" s="59">
        <v>17</v>
      </c>
      <c r="B20" s="96" t="s">
        <v>34</v>
      </c>
      <c r="C20" s="84" t="s">
        <v>84</v>
      </c>
      <c r="D20" s="85" t="s">
        <v>85</v>
      </c>
      <c r="E20" s="86" t="s">
        <v>62</v>
      </c>
      <c r="F20" s="64"/>
      <c r="G20" s="64">
        <f t="shared" si="0"/>
        <v>0</v>
      </c>
      <c r="H20" s="65">
        <v>500.67</v>
      </c>
      <c r="I20" s="66">
        <f t="shared" si="14"/>
        <v>0</v>
      </c>
      <c r="J20" s="351">
        <v>20648</v>
      </c>
      <c r="K20" s="68">
        <v>60</v>
      </c>
      <c r="L20" s="69" t="s">
        <v>37</v>
      </c>
      <c r="M20" s="70"/>
      <c r="N20" s="70">
        <f t="shared" si="1"/>
        <v>0</v>
      </c>
      <c r="O20" s="69" t="s">
        <v>37</v>
      </c>
      <c r="P20" s="70"/>
      <c r="Q20" s="70">
        <f t="shared" si="2"/>
        <v>0</v>
      </c>
      <c r="R20" s="69" t="s">
        <v>37</v>
      </c>
      <c r="S20" s="70"/>
      <c r="T20" s="70">
        <f t="shared" si="3"/>
        <v>0</v>
      </c>
      <c r="U20" s="69" t="s">
        <v>37</v>
      </c>
      <c r="V20" s="70"/>
      <c r="W20" s="70">
        <f t="shared" si="4"/>
        <v>0</v>
      </c>
      <c r="X20" s="69" t="s">
        <v>37</v>
      </c>
      <c r="Y20" s="70"/>
      <c r="Z20" s="70">
        <f t="shared" si="5"/>
        <v>0</v>
      </c>
      <c r="AA20" s="69" t="s">
        <v>37</v>
      </c>
      <c r="AB20" s="70"/>
      <c r="AC20" s="70">
        <f t="shared" si="6"/>
        <v>0</v>
      </c>
      <c r="AD20" s="69" t="s">
        <v>37</v>
      </c>
      <c r="AE20" s="70"/>
      <c r="AF20" s="70">
        <f t="shared" si="7"/>
        <v>0</v>
      </c>
      <c r="AG20" s="71">
        <v>109</v>
      </c>
      <c r="AH20" s="70">
        <v>214.41</v>
      </c>
      <c r="AI20" s="70">
        <f t="shared" si="8"/>
        <v>12864.6</v>
      </c>
      <c r="AJ20" s="69" t="s">
        <v>37</v>
      </c>
      <c r="AK20" s="70"/>
      <c r="AL20" s="74">
        <f t="shared" si="9"/>
        <v>0</v>
      </c>
      <c r="AM20" s="73">
        <v>17</v>
      </c>
      <c r="AN20" s="74">
        <v>252</v>
      </c>
      <c r="AO20" s="75">
        <f t="shared" si="15"/>
        <v>15120</v>
      </c>
      <c r="AP20" s="73">
        <v>17</v>
      </c>
      <c r="AQ20" s="74">
        <v>1000</v>
      </c>
      <c r="AR20" s="92" t="e">
        <f>AQ20*#REF!</f>
        <v>#REF!</v>
      </c>
      <c r="AS20" s="73">
        <v>17</v>
      </c>
      <c r="AT20" s="74">
        <v>250</v>
      </c>
      <c r="AU20" s="74" t="e">
        <f>AT20*#REF!</f>
        <v>#REF!</v>
      </c>
      <c r="AV20" s="73">
        <v>17</v>
      </c>
      <c r="AW20" s="75">
        <v>4846.53</v>
      </c>
      <c r="AX20" s="75" t="e">
        <f>AW20*#REF!</f>
        <v>#REF!</v>
      </c>
      <c r="AY20" s="93"/>
      <c r="AZ20" s="77">
        <f t="shared" si="17"/>
        <v>214.41</v>
      </c>
      <c r="BA20" s="77">
        <f t="shared" si="10"/>
        <v>1312.588</v>
      </c>
      <c r="BB20" s="77">
        <f t="shared" si="11"/>
        <v>252</v>
      </c>
      <c r="BC20" s="77">
        <f t="shared" si="12"/>
        <v>4846.53</v>
      </c>
      <c r="BD20" s="88"/>
      <c r="BE20" s="89">
        <f t="shared" si="16"/>
        <v>12864.6</v>
      </c>
      <c r="BF20" s="90">
        <f t="shared" si="16"/>
        <v>78755.28</v>
      </c>
      <c r="BG20" s="91">
        <f t="shared" si="16"/>
        <v>15120</v>
      </c>
      <c r="BH20" s="342">
        <f t="shared" si="13"/>
        <v>500.66666666666657</v>
      </c>
      <c r="BI20" s="82"/>
    </row>
    <row r="21" spans="1:61" ht="72" x14ac:dyDescent="0.25">
      <c r="A21" s="59">
        <v>18</v>
      </c>
      <c r="B21" s="96" t="s">
        <v>34</v>
      </c>
      <c r="C21" s="84" t="s">
        <v>86</v>
      </c>
      <c r="D21" s="85" t="s">
        <v>87</v>
      </c>
      <c r="E21" s="86" t="s">
        <v>62</v>
      </c>
      <c r="F21" s="64"/>
      <c r="G21" s="64">
        <f t="shared" si="0"/>
        <v>0</v>
      </c>
      <c r="H21" s="65">
        <v>1125</v>
      </c>
      <c r="I21" s="66">
        <f t="shared" si="14"/>
        <v>0</v>
      </c>
      <c r="J21" s="351">
        <v>20648</v>
      </c>
      <c r="K21" s="68">
        <v>30</v>
      </c>
      <c r="L21" s="69" t="s">
        <v>37</v>
      </c>
      <c r="M21" s="70"/>
      <c r="N21" s="70">
        <f t="shared" si="1"/>
        <v>0</v>
      </c>
      <c r="O21" s="69" t="s">
        <v>37</v>
      </c>
      <c r="P21" s="70"/>
      <c r="Q21" s="70">
        <f t="shared" si="2"/>
        <v>0</v>
      </c>
      <c r="R21" s="69" t="s">
        <v>37</v>
      </c>
      <c r="S21" s="70"/>
      <c r="T21" s="70">
        <f t="shared" si="3"/>
        <v>0</v>
      </c>
      <c r="U21" s="69" t="s">
        <v>37</v>
      </c>
      <c r="V21" s="70"/>
      <c r="W21" s="70">
        <f t="shared" si="4"/>
        <v>0</v>
      </c>
      <c r="X21" s="69" t="s">
        <v>37</v>
      </c>
      <c r="Y21" s="70"/>
      <c r="Z21" s="70">
        <f t="shared" si="5"/>
        <v>0</v>
      </c>
      <c r="AA21" s="69" t="s">
        <v>37</v>
      </c>
      <c r="AB21" s="70"/>
      <c r="AC21" s="70">
        <f t="shared" si="6"/>
        <v>0</v>
      </c>
      <c r="AD21" s="69" t="s">
        <v>37</v>
      </c>
      <c r="AE21" s="70"/>
      <c r="AF21" s="70">
        <f t="shared" si="7"/>
        <v>0</v>
      </c>
      <c r="AG21" s="69" t="s">
        <v>37</v>
      </c>
      <c r="AH21" s="70"/>
      <c r="AI21" s="70">
        <f t="shared" si="8"/>
        <v>0</v>
      </c>
      <c r="AJ21" s="69" t="s">
        <v>37</v>
      </c>
      <c r="AK21" s="70"/>
      <c r="AL21" s="74">
        <f t="shared" si="9"/>
        <v>0</v>
      </c>
      <c r="AM21" s="73">
        <v>18</v>
      </c>
      <c r="AN21" s="74">
        <v>910</v>
      </c>
      <c r="AO21" s="75">
        <f t="shared" si="15"/>
        <v>27300</v>
      </c>
      <c r="AP21" s="73">
        <v>18</v>
      </c>
      <c r="AQ21" s="74">
        <v>1200</v>
      </c>
      <c r="AR21" s="92" t="e">
        <f>AQ21*#REF!</f>
        <v>#REF!</v>
      </c>
      <c r="AS21" s="73">
        <v>18</v>
      </c>
      <c r="AT21" s="74">
        <v>1050</v>
      </c>
      <c r="AU21" s="74" t="e">
        <f>AT21*#REF!</f>
        <v>#REF!</v>
      </c>
      <c r="AV21" s="73">
        <v>18</v>
      </c>
      <c r="AW21" s="75">
        <v>4846.53</v>
      </c>
      <c r="AX21" s="75" t="e">
        <f>AW21*#REF!</f>
        <v>#REF!</v>
      </c>
      <c r="AY21" s="93"/>
      <c r="AZ21" s="77">
        <f t="shared" si="17"/>
        <v>910</v>
      </c>
      <c r="BA21" s="77">
        <f t="shared" si="10"/>
        <v>2001.6324999999999</v>
      </c>
      <c r="BB21" s="77">
        <f t="shared" si="11"/>
        <v>1125</v>
      </c>
      <c r="BC21" s="77">
        <f t="shared" si="12"/>
        <v>4846.53</v>
      </c>
      <c r="BD21" s="88"/>
      <c r="BE21" s="89">
        <f t="shared" si="16"/>
        <v>27300</v>
      </c>
      <c r="BF21" s="90">
        <f t="shared" si="16"/>
        <v>60048.974999999999</v>
      </c>
      <c r="BG21" s="91">
        <f t="shared" si="16"/>
        <v>33750</v>
      </c>
      <c r="BH21" s="342">
        <f t="shared" si="13"/>
        <v>1125</v>
      </c>
      <c r="BI21" s="82"/>
    </row>
    <row r="22" spans="1:61" ht="60" x14ac:dyDescent="0.25">
      <c r="A22" s="59">
        <v>19</v>
      </c>
      <c r="B22" s="96" t="s">
        <v>34</v>
      </c>
      <c r="C22" s="84" t="s">
        <v>88</v>
      </c>
      <c r="D22" s="85" t="s">
        <v>89</v>
      </c>
      <c r="E22" s="86" t="s">
        <v>49</v>
      </c>
      <c r="F22" s="64"/>
      <c r="G22" s="64">
        <f t="shared" si="0"/>
        <v>0</v>
      </c>
      <c r="H22" s="65">
        <v>58.56</v>
      </c>
      <c r="I22" s="66">
        <f t="shared" si="14"/>
        <v>0</v>
      </c>
      <c r="J22" s="351">
        <v>12807</v>
      </c>
      <c r="K22" s="68">
        <v>10000</v>
      </c>
      <c r="L22" s="71">
        <v>185</v>
      </c>
      <c r="M22" s="70">
        <v>90</v>
      </c>
      <c r="N22" s="70">
        <f t="shared" si="1"/>
        <v>900000</v>
      </c>
      <c r="O22" s="71">
        <v>289</v>
      </c>
      <c r="P22" s="70">
        <v>20</v>
      </c>
      <c r="Q22" s="70">
        <f t="shared" si="2"/>
        <v>200000</v>
      </c>
      <c r="R22" s="69" t="s">
        <v>37</v>
      </c>
      <c r="S22" s="70"/>
      <c r="T22" s="70">
        <f t="shared" si="3"/>
        <v>0</v>
      </c>
      <c r="U22" s="71" t="s">
        <v>71</v>
      </c>
      <c r="V22" s="70">
        <v>15</v>
      </c>
      <c r="W22" s="70">
        <f t="shared" si="4"/>
        <v>150000</v>
      </c>
      <c r="X22" s="71">
        <v>130</v>
      </c>
      <c r="Y22" s="70">
        <v>23</v>
      </c>
      <c r="Z22" s="70">
        <f t="shared" si="5"/>
        <v>230000</v>
      </c>
      <c r="AA22" s="71">
        <v>9</v>
      </c>
      <c r="AB22" s="70">
        <v>34</v>
      </c>
      <c r="AC22" s="70">
        <f t="shared" si="6"/>
        <v>340000</v>
      </c>
      <c r="AD22" s="69" t="s">
        <v>37</v>
      </c>
      <c r="AE22" s="70"/>
      <c r="AF22" s="70">
        <f t="shared" si="7"/>
        <v>0</v>
      </c>
      <c r="AG22" s="71">
        <v>104</v>
      </c>
      <c r="AH22" s="70">
        <v>6.96</v>
      </c>
      <c r="AI22" s="70">
        <f t="shared" si="8"/>
        <v>69600</v>
      </c>
      <c r="AJ22" s="71" t="s">
        <v>67</v>
      </c>
      <c r="AK22" s="70">
        <v>31</v>
      </c>
      <c r="AL22" s="74">
        <f t="shared" si="9"/>
        <v>310000</v>
      </c>
      <c r="AM22" s="73">
        <v>19</v>
      </c>
      <c r="AN22" s="74">
        <v>49</v>
      </c>
      <c r="AO22" s="75">
        <f t="shared" si="15"/>
        <v>490000</v>
      </c>
      <c r="AP22" s="73">
        <v>19</v>
      </c>
      <c r="AQ22" s="74">
        <v>200</v>
      </c>
      <c r="AR22" s="92" t="e">
        <f>AQ22*#REF!</f>
        <v>#REF!</v>
      </c>
      <c r="AS22" s="73">
        <v>19</v>
      </c>
      <c r="AT22" s="74">
        <v>65</v>
      </c>
      <c r="AU22" s="74" t="e">
        <f>AT22*#REF!</f>
        <v>#REF!</v>
      </c>
      <c r="AV22" s="73">
        <v>19</v>
      </c>
      <c r="AW22" s="75">
        <v>403.88</v>
      </c>
      <c r="AX22" s="75" t="e">
        <f>AW22*#REF!</f>
        <v>#REF!</v>
      </c>
      <c r="AY22" s="93"/>
      <c r="AZ22" s="77">
        <f t="shared" si="17"/>
        <v>6.96</v>
      </c>
      <c r="BA22" s="77">
        <f t="shared" si="10"/>
        <v>85.258181818181825</v>
      </c>
      <c r="BB22" s="77">
        <f t="shared" si="11"/>
        <v>34</v>
      </c>
      <c r="BC22" s="77">
        <f t="shared" si="12"/>
        <v>403.88</v>
      </c>
      <c r="BD22" s="88"/>
      <c r="BE22" s="100">
        <f t="shared" si="16"/>
        <v>69600</v>
      </c>
      <c r="BF22" s="101">
        <f t="shared" si="16"/>
        <v>852581.81818181823</v>
      </c>
      <c r="BG22" s="102">
        <f t="shared" si="16"/>
        <v>340000</v>
      </c>
      <c r="BH22" s="342">
        <f t="shared" si="13"/>
        <v>58.555555555555557</v>
      </c>
      <c r="BI22" s="82"/>
    </row>
    <row r="23" spans="1:61" ht="24" x14ac:dyDescent="0.25">
      <c r="A23" s="59">
        <v>20</v>
      </c>
      <c r="B23" s="103" t="s">
        <v>34</v>
      </c>
      <c r="C23" s="84" t="s">
        <v>90</v>
      </c>
      <c r="D23" s="85" t="s">
        <v>91</v>
      </c>
      <c r="E23" s="86" t="s">
        <v>9</v>
      </c>
      <c r="F23" s="64"/>
      <c r="G23" s="64">
        <f t="shared" si="0"/>
        <v>0</v>
      </c>
      <c r="H23" s="65">
        <v>311.23</v>
      </c>
      <c r="I23" s="66">
        <f t="shared" si="14"/>
        <v>0</v>
      </c>
      <c r="J23" s="352">
        <v>20648</v>
      </c>
      <c r="K23" s="105">
        <v>30</v>
      </c>
      <c r="L23" s="106" t="s">
        <v>37</v>
      </c>
      <c r="M23" s="107"/>
      <c r="N23" s="107">
        <f t="shared" si="1"/>
        <v>0</v>
      </c>
      <c r="O23" s="106" t="s">
        <v>37</v>
      </c>
      <c r="P23" s="107"/>
      <c r="Q23" s="107">
        <f t="shared" si="2"/>
        <v>0</v>
      </c>
      <c r="R23" s="106" t="s">
        <v>37</v>
      </c>
      <c r="S23" s="107"/>
      <c r="T23" s="107">
        <f t="shared" si="3"/>
        <v>0</v>
      </c>
      <c r="U23" s="106" t="s">
        <v>37</v>
      </c>
      <c r="V23" s="107"/>
      <c r="W23" s="107">
        <f t="shared" si="4"/>
        <v>0</v>
      </c>
      <c r="X23" s="106" t="s">
        <v>37</v>
      </c>
      <c r="Y23" s="107"/>
      <c r="Z23" s="107">
        <f t="shared" si="5"/>
        <v>0</v>
      </c>
      <c r="AA23" s="106" t="s">
        <v>37</v>
      </c>
      <c r="AB23" s="107"/>
      <c r="AC23" s="107">
        <f t="shared" si="6"/>
        <v>0</v>
      </c>
      <c r="AD23" s="106" t="s">
        <v>37</v>
      </c>
      <c r="AE23" s="107"/>
      <c r="AF23" s="107">
        <f t="shared" si="7"/>
        <v>0</v>
      </c>
      <c r="AG23" s="108">
        <v>110</v>
      </c>
      <c r="AH23" s="107">
        <v>179.8</v>
      </c>
      <c r="AI23" s="107">
        <f t="shared" si="8"/>
        <v>5394</v>
      </c>
      <c r="AJ23" s="106" t="s">
        <v>37</v>
      </c>
      <c r="AK23" s="107"/>
      <c r="AL23" s="109">
        <f t="shared" si="9"/>
        <v>0</v>
      </c>
      <c r="AM23" s="73">
        <v>20</v>
      </c>
      <c r="AN23" s="74">
        <v>1190</v>
      </c>
      <c r="AO23" s="75">
        <f t="shared" si="15"/>
        <v>35700</v>
      </c>
      <c r="AP23" s="73">
        <v>20</v>
      </c>
      <c r="AQ23" s="74">
        <v>54</v>
      </c>
      <c r="AR23" s="92" t="e">
        <f>AQ23*#REF!</f>
        <v>#REF!</v>
      </c>
      <c r="AS23" s="73">
        <v>20</v>
      </c>
      <c r="AT23" s="74">
        <v>350</v>
      </c>
      <c r="AU23" s="74" t="e">
        <f>AT23*#REF!</f>
        <v>#REF!</v>
      </c>
      <c r="AV23" s="73">
        <v>20</v>
      </c>
      <c r="AW23" s="75">
        <v>403.88</v>
      </c>
      <c r="AX23" s="75" t="e">
        <f>AW23*#REF!</f>
        <v>#REF!</v>
      </c>
      <c r="AY23" s="93"/>
      <c r="AZ23" s="77">
        <f t="shared" si="17"/>
        <v>54</v>
      </c>
      <c r="BA23" s="77">
        <f t="shared" si="10"/>
        <v>435.53599999999994</v>
      </c>
      <c r="BB23" s="77">
        <f t="shared" si="11"/>
        <v>350</v>
      </c>
      <c r="BC23" s="77">
        <f t="shared" si="12"/>
        <v>1190</v>
      </c>
      <c r="BD23" s="88"/>
      <c r="BE23" s="110">
        <f t="shared" si="16"/>
        <v>1620</v>
      </c>
      <c r="BF23" s="111">
        <f t="shared" si="16"/>
        <v>13066.079999999998</v>
      </c>
      <c r="BG23" s="112">
        <f t="shared" si="16"/>
        <v>10500</v>
      </c>
      <c r="BH23" s="342">
        <f t="shared" si="13"/>
        <v>311.22666666666663</v>
      </c>
      <c r="BI23" s="82"/>
    </row>
    <row r="24" spans="1:61" x14ac:dyDescent="0.25">
      <c r="A24" s="113"/>
      <c r="B24" s="114"/>
      <c r="C24" s="115"/>
      <c r="D24" s="116" t="s">
        <v>92</v>
      </c>
      <c r="E24" s="117"/>
      <c r="F24" s="118"/>
      <c r="G24" s="118"/>
      <c r="H24" s="119"/>
      <c r="I24" s="120">
        <f>SUM(I4:I23)</f>
        <v>0</v>
      </c>
      <c r="J24" s="353"/>
      <c r="K24" s="121"/>
      <c r="L24" s="122"/>
      <c r="M24" s="122"/>
      <c r="N24" s="122"/>
      <c r="O24" s="122"/>
      <c r="P24" s="122"/>
      <c r="Q24" s="122"/>
      <c r="R24" s="122"/>
      <c r="S24" s="122"/>
      <c r="T24" s="122"/>
      <c r="U24" s="122"/>
      <c r="V24" s="122"/>
      <c r="W24" s="122"/>
      <c r="X24" s="122"/>
      <c r="Y24" s="122"/>
      <c r="Z24" s="122"/>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4"/>
      <c r="AZ24" s="124"/>
      <c r="BA24" s="124"/>
      <c r="BB24" s="124"/>
      <c r="BC24" s="124"/>
      <c r="BD24" s="124"/>
      <c r="BE24" s="125">
        <f>SUM(BE4:BE23)</f>
        <v>2335465.5</v>
      </c>
      <c r="BF24" s="125">
        <f t="shared" ref="BF24:BG24" si="18">SUM(BF4:BF23)</f>
        <v>5688590.2271090029</v>
      </c>
      <c r="BG24" s="125">
        <f t="shared" si="18"/>
        <v>4102318</v>
      </c>
      <c r="BH24" s="343"/>
      <c r="BI24" s="82"/>
    </row>
    <row r="25" spans="1:61" x14ac:dyDescent="0.25">
      <c r="A25" s="126"/>
      <c r="B25" s="127"/>
      <c r="C25" s="127"/>
      <c r="D25" s="128" t="s">
        <v>93</v>
      </c>
      <c r="E25" s="129"/>
      <c r="F25" s="130"/>
      <c r="G25" s="377"/>
      <c r="H25" s="131"/>
      <c r="I25" s="131"/>
      <c r="J25" s="132"/>
      <c r="K25" s="133"/>
      <c r="L25" s="132"/>
      <c r="M25" s="132"/>
      <c r="N25" s="132"/>
      <c r="O25" s="132"/>
      <c r="P25" s="132"/>
      <c r="Q25" s="132"/>
      <c r="R25" s="132"/>
      <c r="S25" s="132"/>
      <c r="T25" s="132"/>
      <c r="U25" s="132"/>
      <c r="V25" s="132"/>
      <c r="W25" s="132"/>
      <c r="X25" s="132"/>
      <c r="Y25" s="132"/>
      <c r="Z25" s="132"/>
      <c r="AA25" s="134"/>
      <c r="AB25" s="134"/>
      <c r="AC25" s="134"/>
      <c r="AD25" s="134"/>
      <c r="AE25" s="134"/>
      <c r="AF25" s="134"/>
      <c r="AG25" s="134"/>
      <c r="AH25" s="134"/>
      <c r="AI25" s="134"/>
      <c r="AJ25" s="134"/>
      <c r="AK25" s="134"/>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6"/>
      <c r="BH25" s="344"/>
      <c r="BI25" s="82"/>
    </row>
    <row r="26" spans="1:61" ht="48" x14ac:dyDescent="0.25">
      <c r="A26" s="137">
        <v>21</v>
      </c>
      <c r="B26" s="96" t="s">
        <v>94</v>
      </c>
      <c r="C26" s="84" t="s">
        <v>95</v>
      </c>
      <c r="D26" s="85" t="s">
        <v>96</v>
      </c>
      <c r="E26" s="86" t="s">
        <v>97</v>
      </c>
      <c r="F26" s="138">
        <v>500</v>
      </c>
      <c r="G26" s="64">
        <f t="shared" ref="G26:G46" si="19">SUM(F26:F26)</f>
        <v>500</v>
      </c>
      <c r="H26" s="139">
        <v>54.93</v>
      </c>
      <c r="I26" s="140">
        <f>G26*H26</f>
        <v>27465</v>
      </c>
      <c r="J26" s="354">
        <v>4413</v>
      </c>
      <c r="K26" s="68">
        <v>15000</v>
      </c>
      <c r="L26" s="141" t="s">
        <v>37</v>
      </c>
      <c r="M26" s="142"/>
      <c r="N26" s="143">
        <f t="shared" ref="N26:N46" si="20">M26*K26</f>
        <v>0</v>
      </c>
      <c r="O26" s="141" t="s">
        <v>37</v>
      </c>
      <c r="P26" s="142"/>
      <c r="Q26" s="143">
        <f t="shared" ref="Q26:Q46" si="21">P26*K26</f>
        <v>0</v>
      </c>
      <c r="R26" s="71">
        <v>636</v>
      </c>
      <c r="S26" s="70">
        <v>42.5</v>
      </c>
      <c r="T26" s="70">
        <f t="shared" ref="T26:T46" si="22">S26*K26</f>
        <v>637500</v>
      </c>
      <c r="U26" s="141" t="s">
        <v>37</v>
      </c>
      <c r="V26" s="142"/>
      <c r="W26" s="143">
        <f t="shared" ref="W26:W46" si="23">V26*K26</f>
        <v>0</v>
      </c>
      <c r="X26" s="141" t="s">
        <v>37</v>
      </c>
      <c r="Y26" s="142"/>
      <c r="Z26" s="143">
        <f t="shared" ref="Z26:Z46" si="24">Y26*K26</f>
        <v>0</v>
      </c>
      <c r="AA26" s="141" t="s">
        <v>37</v>
      </c>
      <c r="AB26" s="142"/>
      <c r="AC26" s="143">
        <f t="shared" ref="AC26:AC46" si="25">AB26*K26</f>
        <v>0</v>
      </c>
      <c r="AD26" s="141" t="s">
        <v>37</v>
      </c>
      <c r="AE26" s="142"/>
      <c r="AF26" s="143">
        <f t="shared" ref="AF26:AF46" si="26">AE26*K26</f>
        <v>0</v>
      </c>
      <c r="AG26" s="71">
        <v>223</v>
      </c>
      <c r="AH26" s="70">
        <v>13.34</v>
      </c>
      <c r="AI26" s="70">
        <f t="shared" ref="AI26:AI46" si="27">AH26*K26</f>
        <v>200100</v>
      </c>
      <c r="AJ26" s="141" t="s">
        <v>37</v>
      </c>
      <c r="AK26" s="142"/>
      <c r="AL26" s="144">
        <f t="shared" ref="AL26:AL46" si="28">AK26*K26</f>
        <v>0</v>
      </c>
      <c r="AM26" s="73">
        <v>21</v>
      </c>
      <c r="AN26" s="74">
        <v>53.2</v>
      </c>
      <c r="AO26" s="75">
        <f t="shared" si="15"/>
        <v>798000</v>
      </c>
      <c r="AP26" s="73">
        <v>21</v>
      </c>
      <c r="AQ26" s="74">
        <v>65</v>
      </c>
      <c r="AR26" s="92" t="e">
        <f>AQ26*#REF!</f>
        <v>#REF!</v>
      </c>
      <c r="AS26" s="73">
        <v>21</v>
      </c>
      <c r="AT26" s="74">
        <v>59</v>
      </c>
      <c r="AU26" s="74" t="e">
        <f>AT26*#REF!</f>
        <v>#REF!</v>
      </c>
      <c r="AV26" s="73">
        <v>21</v>
      </c>
      <c r="AW26" s="145">
        <v>88.85</v>
      </c>
      <c r="AX26" s="75" t="e">
        <f>AW26*#REF!</f>
        <v>#REF!</v>
      </c>
      <c r="AY26" s="146"/>
      <c r="AZ26" s="77">
        <f t="shared" si="17"/>
        <v>13.34</v>
      </c>
      <c r="BA26" s="77">
        <f t="shared" ref="BA26:BA46" si="29">AVERAGE(AK26,AH26,AE26,AB26,Y26,V26,S26,P26,M26,AN26,AQ26,AT26,AW26)</f>
        <v>53.648333333333333</v>
      </c>
      <c r="BB26" s="77">
        <f t="shared" ref="BB26:BB46" si="30">MEDIAN(AK26,AH26,AE26,AB26,Y26,V26,S26,P26,M26,AN26,AQ26,AT26,AW26)</f>
        <v>56.1</v>
      </c>
      <c r="BC26" s="77">
        <f t="shared" ref="BC26:BC46" si="31">MAX(AK26,AH26,AE26,AB26,Y26,V26,S26,P26,M26,AN26,AQ26,AT26,AW26)</f>
        <v>88.85</v>
      </c>
      <c r="BD26" s="147"/>
      <c r="BE26" s="148">
        <f>AZ26*$K26</f>
        <v>200100</v>
      </c>
      <c r="BF26" s="149">
        <f>BA26*$K26</f>
        <v>804725</v>
      </c>
      <c r="BG26" s="150">
        <f>BB26*$K26</f>
        <v>841500</v>
      </c>
      <c r="BH26" s="342">
        <f t="shared" ref="BH26:BH46" si="32">(SUM(M26,P26,S26,V26,Y26,AB26,AE26,AH26,AK26,AN26,AQ26,AT26,AW26)-MAX(M26,P26,S26,V26,Y26,AB26,AE26,AH26,AK26,AN26,AQ26,AT26,AW26)-MIN(M26,P26,S26,V26,Y26,AB26,AE26,AH26,AK26,AN26,AQ26,AT26,AW26))/(COUNT(M26,P26,S26,V26,Y26,AB26,AE26,AH26,AK26,AN26,AQ26,AT26,AW26)-2)</f>
        <v>54.924999999999997</v>
      </c>
      <c r="BI26" s="82"/>
    </row>
    <row r="27" spans="1:61" ht="264" x14ac:dyDescent="0.25">
      <c r="A27" s="137">
        <v>22</v>
      </c>
      <c r="B27" s="96" t="s">
        <v>94</v>
      </c>
      <c r="C27" s="84" t="s">
        <v>98</v>
      </c>
      <c r="D27" s="85" t="s">
        <v>99</v>
      </c>
      <c r="E27" s="86" t="s">
        <v>100</v>
      </c>
      <c r="F27" s="138"/>
      <c r="G27" s="64">
        <f t="shared" si="19"/>
        <v>0</v>
      </c>
      <c r="H27" s="139">
        <v>753.24</v>
      </c>
      <c r="I27" s="140">
        <f t="shared" ref="I27:I46" si="33">G27*H27</f>
        <v>0</v>
      </c>
      <c r="J27" s="354">
        <v>13099</v>
      </c>
      <c r="K27" s="68">
        <v>500</v>
      </c>
      <c r="L27" s="141" t="s">
        <v>37</v>
      </c>
      <c r="M27" s="142"/>
      <c r="N27" s="143">
        <f t="shared" si="20"/>
        <v>0</v>
      </c>
      <c r="O27" s="71">
        <v>225</v>
      </c>
      <c r="P27" s="70">
        <v>120</v>
      </c>
      <c r="Q27" s="143">
        <f t="shared" si="21"/>
        <v>60000</v>
      </c>
      <c r="R27" s="71">
        <v>618</v>
      </c>
      <c r="S27" s="70">
        <v>185</v>
      </c>
      <c r="T27" s="143">
        <f t="shared" si="22"/>
        <v>92500</v>
      </c>
      <c r="U27" s="141" t="s">
        <v>37</v>
      </c>
      <c r="V27" s="142"/>
      <c r="W27" s="143">
        <f t="shared" si="23"/>
        <v>0</v>
      </c>
      <c r="X27" s="71">
        <v>12</v>
      </c>
      <c r="Y27" s="70">
        <v>98</v>
      </c>
      <c r="Z27" s="143">
        <f t="shared" si="24"/>
        <v>49000</v>
      </c>
      <c r="AA27" s="141" t="s">
        <v>37</v>
      </c>
      <c r="AB27" s="142"/>
      <c r="AC27" s="143">
        <f t="shared" si="25"/>
        <v>0</v>
      </c>
      <c r="AD27" s="141" t="s">
        <v>37</v>
      </c>
      <c r="AE27" s="142"/>
      <c r="AF27" s="143">
        <f t="shared" si="26"/>
        <v>0</v>
      </c>
      <c r="AG27" s="141" t="s">
        <v>37</v>
      </c>
      <c r="AH27" s="142"/>
      <c r="AI27" s="70">
        <f t="shared" si="27"/>
        <v>0</v>
      </c>
      <c r="AJ27" s="141" t="s">
        <v>37</v>
      </c>
      <c r="AK27" s="142"/>
      <c r="AL27" s="144">
        <f t="shared" si="28"/>
        <v>0</v>
      </c>
      <c r="AM27" s="73">
        <v>22</v>
      </c>
      <c r="AN27" s="74">
        <v>588</v>
      </c>
      <c r="AO27" s="75">
        <f t="shared" si="15"/>
        <v>294000</v>
      </c>
      <c r="AP27" s="73">
        <v>22</v>
      </c>
      <c r="AQ27" s="74">
        <v>2500</v>
      </c>
      <c r="AR27" s="92" t="e">
        <f>AQ27*#REF!</f>
        <v>#REF!</v>
      </c>
      <c r="AS27" s="73">
        <v>22</v>
      </c>
      <c r="AT27" s="74">
        <v>1500</v>
      </c>
      <c r="AU27" s="74" t="e">
        <f>AT27*#REF!</f>
        <v>#REF!</v>
      </c>
      <c r="AV27" s="73">
        <v>22</v>
      </c>
      <c r="AW27" s="145">
        <v>1373.18</v>
      </c>
      <c r="AX27" s="75" t="e">
        <f>AW27*#REF!</f>
        <v>#REF!</v>
      </c>
      <c r="AY27" s="93"/>
      <c r="AZ27" s="77">
        <f t="shared" si="17"/>
        <v>98</v>
      </c>
      <c r="BA27" s="77">
        <f t="shared" si="29"/>
        <v>909.16857142857145</v>
      </c>
      <c r="BB27" s="77">
        <f t="shared" si="30"/>
        <v>588</v>
      </c>
      <c r="BC27" s="77">
        <f t="shared" si="31"/>
        <v>2500</v>
      </c>
      <c r="BD27" s="88"/>
      <c r="BE27" s="79">
        <f t="shared" ref="BE27:BG46" si="34">AZ27*$K27</f>
        <v>49000</v>
      </c>
      <c r="BF27" s="80">
        <f t="shared" si="34"/>
        <v>454584.28571428574</v>
      </c>
      <c r="BG27" s="81">
        <f t="shared" si="34"/>
        <v>294000</v>
      </c>
      <c r="BH27" s="342">
        <f t="shared" si="32"/>
        <v>753.2360000000001</v>
      </c>
      <c r="BI27" s="82"/>
    </row>
    <row r="28" spans="1:61" ht="192" x14ac:dyDescent="0.25">
      <c r="A28" s="137">
        <v>23</v>
      </c>
      <c r="B28" s="96" t="s">
        <v>94</v>
      </c>
      <c r="C28" s="84" t="s">
        <v>101</v>
      </c>
      <c r="D28" s="85" t="s">
        <v>102</v>
      </c>
      <c r="E28" s="86" t="s">
        <v>100</v>
      </c>
      <c r="F28" s="138"/>
      <c r="G28" s="64">
        <f t="shared" si="19"/>
        <v>0</v>
      </c>
      <c r="H28" s="139">
        <v>398.14</v>
      </c>
      <c r="I28" s="140">
        <f t="shared" si="33"/>
        <v>0</v>
      </c>
      <c r="J28" s="354">
        <v>13099</v>
      </c>
      <c r="K28" s="68">
        <v>1000</v>
      </c>
      <c r="L28" s="141" t="s">
        <v>37</v>
      </c>
      <c r="M28" s="142"/>
      <c r="N28" s="143">
        <f t="shared" si="20"/>
        <v>0</v>
      </c>
      <c r="O28" s="71">
        <v>224</v>
      </c>
      <c r="P28" s="70">
        <v>60</v>
      </c>
      <c r="Q28" s="143">
        <f t="shared" si="21"/>
        <v>60000</v>
      </c>
      <c r="R28" s="71">
        <v>618</v>
      </c>
      <c r="S28" s="70">
        <v>185</v>
      </c>
      <c r="T28" s="143">
        <f t="shared" si="22"/>
        <v>185000</v>
      </c>
      <c r="U28" s="71" t="s">
        <v>103</v>
      </c>
      <c r="V28" s="70">
        <v>50</v>
      </c>
      <c r="W28" s="143">
        <f t="shared" si="23"/>
        <v>50000</v>
      </c>
      <c r="X28" s="71">
        <v>11</v>
      </c>
      <c r="Y28" s="70">
        <v>42</v>
      </c>
      <c r="Z28" s="143">
        <f t="shared" si="24"/>
        <v>42000</v>
      </c>
      <c r="AA28" s="141" t="s">
        <v>37</v>
      </c>
      <c r="AB28" s="142"/>
      <c r="AC28" s="143">
        <f t="shared" si="25"/>
        <v>0</v>
      </c>
      <c r="AD28" s="141" t="s">
        <v>37</v>
      </c>
      <c r="AE28" s="142"/>
      <c r="AF28" s="143">
        <f t="shared" si="26"/>
        <v>0</v>
      </c>
      <c r="AG28" s="141" t="s">
        <v>37</v>
      </c>
      <c r="AH28" s="142"/>
      <c r="AI28" s="70">
        <f t="shared" si="27"/>
        <v>0</v>
      </c>
      <c r="AJ28" s="71" t="s">
        <v>104</v>
      </c>
      <c r="AK28" s="70">
        <v>110</v>
      </c>
      <c r="AL28" s="144">
        <f t="shared" si="28"/>
        <v>110000</v>
      </c>
      <c r="AM28" s="73">
        <v>23</v>
      </c>
      <c r="AN28" s="74">
        <v>392</v>
      </c>
      <c r="AO28" s="75">
        <f t="shared" si="15"/>
        <v>392000</v>
      </c>
      <c r="AP28" s="73">
        <v>23</v>
      </c>
      <c r="AQ28" s="74">
        <v>1200</v>
      </c>
      <c r="AR28" s="92" t="e">
        <f>AQ28*#REF!</f>
        <v>#REF!</v>
      </c>
      <c r="AS28" s="73">
        <v>23</v>
      </c>
      <c r="AT28" s="74">
        <v>790</v>
      </c>
      <c r="AU28" s="74" t="e">
        <f>AT28*#REF!</f>
        <v>#REF!</v>
      </c>
      <c r="AV28" s="73">
        <v>23</v>
      </c>
      <c r="AW28" s="145">
        <v>1373.18</v>
      </c>
      <c r="AX28" s="75" t="e">
        <f>AW28*#REF!</f>
        <v>#REF!</v>
      </c>
      <c r="AY28" s="93"/>
      <c r="AZ28" s="77">
        <f t="shared" si="17"/>
        <v>42</v>
      </c>
      <c r="BA28" s="77">
        <f t="shared" si="29"/>
        <v>466.9088888888889</v>
      </c>
      <c r="BB28" s="77">
        <f t="shared" si="30"/>
        <v>185</v>
      </c>
      <c r="BC28" s="77">
        <f t="shared" si="31"/>
        <v>1373.18</v>
      </c>
      <c r="BD28" s="88"/>
      <c r="BE28" s="89">
        <f t="shared" si="34"/>
        <v>42000</v>
      </c>
      <c r="BF28" s="90">
        <f t="shared" si="34"/>
        <v>466908.88888888888</v>
      </c>
      <c r="BG28" s="91">
        <f t="shared" si="34"/>
        <v>185000</v>
      </c>
      <c r="BH28" s="342">
        <f t="shared" si="32"/>
        <v>398.14285714285717</v>
      </c>
      <c r="BI28" s="82"/>
    </row>
    <row r="29" spans="1:61" ht="84" x14ac:dyDescent="0.25">
      <c r="A29" s="137">
        <v>24</v>
      </c>
      <c r="B29" s="96" t="s">
        <v>94</v>
      </c>
      <c r="C29" s="97" t="s">
        <v>105</v>
      </c>
      <c r="D29" s="85" t="s">
        <v>106</v>
      </c>
      <c r="E29" s="86" t="s">
        <v>100</v>
      </c>
      <c r="F29" s="138"/>
      <c r="G29" s="64">
        <f t="shared" si="19"/>
        <v>0</v>
      </c>
      <c r="H29" s="139">
        <v>396.47</v>
      </c>
      <c r="I29" s="140">
        <f t="shared" si="33"/>
        <v>0</v>
      </c>
      <c r="J29" s="354">
        <v>13099</v>
      </c>
      <c r="K29" s="68">
        <v>500</v>
      </c>
      <c r="L29" s="141" t="s">
        <v>37</v>
      </c>
      <c r="M29" s="142"/>
      <c r="N29" s="143">
        <f t="shared" si="20"/>
        <v>0</v>
      </c>
      <c r="O29" s="141" t="s">
        <v>37</v>
      </c>
      <c r="P29" s="142"/>
      <c r="Q29" s="143">
        <f t="shared" si="21"/>
        <v>0</v>
      </c>
      <c r="R29" s="141" t="s">
        <v>37</v>
      </c>
      <c r="S29" s="142"/>
      <c r="T29" s="143">
        <f t="shared" si="22"/>
        <v>0</v>
      </c>
      <c r="U29" s="141" t="s">
        <v>37</v>
      </c>
      <c r="V29" s="142"/>
      <c r="W29" s="143">
        <f t="shared" si="23"/>
        <v>0</v>
      </c>
      <c r="X29" s="71">
        <v>17</v>
      </c>
      <c r="Y29" s="70">
        <v>50</v>
      </c>
      <c r="Z29" s="143">
        <f t="shared" si="24"/>
        <v>25000</v>
      </c>
      <c r="AA29" s="141" t="s">
        <v>37</v>
      </c>
      <c r="AB29" s="142"/>
      <c r="AC29" s="143">
        <f t="shared" si="25"/>
        <v>0</v>
      </c>
      <c r="AD29" s="141" t="s">
        <v>37</v>
      </c>
      <c r="AE29" s="142"/>
      <c r="AF29" s="143">
        <f t="shared" si="26"/>
        <v>0</v>
      </c>
      <c r="AG29" s="141" t="s">
        <v>37</v>
      </c>
      <c r="AH29" s="142"/>
      <c r="AI29" s="70">
        <f t="shared" si="27"/>
        <v>0</v>
      </c>
      <c r="AJ29" s="141" t="s">
        <v>37</v>
      </c>
      <c r="AK29" s="142"/>
      <c r="AL29" s="144">
        <f t="shared" si="28"/>
        <v>0</v>
      </c>
      <c r="AM29" s="73">
        <v>24</v>
      </c>
      <c r="AN29" s="74">
        <v>294</v>
      </c>
      <c r="AO29" s="75">
        <f t="shared" si="15"/>
        <v>147000</v>
      </c>
      <c r="AP29" s="73">
        <v>24</v>
      </c>
      <c r="AQ29" s="74">
        <v>800</v>
      </c>
      <c r="AR29" s="92" t="e">
        <f>AQ29*#REF!</f>
        <v>#REF!</v>
      </c>
      <c r="AS29" s="73">
        <v>24</v>
      </c>
      <c r="AT29" s="74">
        <v>540</v>
      </c>
      <c r="AU29" s="74" t="e">
        <f>AT29*#REF!</f>
        <v>#REF!</v>
      </c>
      <c r="AV29" s="73">
        <v>24</v>
      </c>
      <c r="AW29" s="145">
        <v>355.41</v>
      </c>
      <c r="AX29" s="75" t="e">
        <f>AW29*#REF!</f>
        <v>#REF!</v>
      </c>
      <c r="AY29" s="93"/>
      <c r="AZ29" s="77">
        <f t="shared" si="17"/>
        <v>50</v>
      </c>
      <c r="BA29" s="77">
        <f t="shared" si="29"/>
        <v>407.88200000000001</v>
      </c>
      <c r="BB29" s="77">
        <f t="shared" si="30"/>
        <v>355.41</v>
      </c>
      <c r="BC29" s="77">
        <f t="shared" si="31"/>
        <v>800</v>
      </c>
      <c r="BD29" s="88"/>
      <c r="BE29" s="89">
        <f t="shared" si="34"/>
        <v>25000</v>
      </c>
      <c r="BF29" s="90">
        <f t="shared" si="34"/>
        <v>203941</v>
      </c>
      <c r="BG29" s="91">
        <f t="shared" si="34"/>
        <v>177705</v>
      </c>
      <c r="BH29" s="342">
        <f t="shared" si="32"/>
        <v>396.47</v>
      </c>
      <c r="BI29" s="82"/>
    </row>
    <row r="30" spans="1:61" ht="48" x14ac:dyDescent="0.25">
      <c r="A30" s="137">
        <v>25</v>
      </c>
      <c r="B30" s="96" t="s">
        <v>94</v>
      </c>
      <c r="C30" s="84" t="s">
        <v>107</v>
      </c>
      <c r="D30" s="85" t="s">
        <v>108</v>
      </c>
      <c r="E30" s="86" t="s">
        <v>100</v>
      </c>
      <c r="F30" s="138"/>
      <c r="G30" s="64">
        <f t="shared" si="19"/>
        <v>0</v>
      </c>
      <c r="H30" s="139">
        <v>88.44</v>
      </c>
      <c r="I30" s="140">
        <f t="shared" si="33"/>
        <v>0</v>
      </c>
      <c r="J30" s="354">
        <v>21164</v>
      </c>
      <c r="K30" s="68">
        <v>3450</v>
      </c>
      <c r="L30" s="141" t="s">
        <v>37</v>
      </c>
      <c r="M30" s="142"/>
      <c r="N30" s="143">
        <f t="shared" si="20"/>
        <v>0</v>
      </c>
      <c r="O30" s="71">
        <v>227</v>
      </c>
      <c r="P30" s="70">
        <v>15.1</v>
      </c>
      <c r="Q30" s="143">
        <f t="shared" si="21"/>
        <v>52095</v>
      </c>
      <c r="R30" s="71">
        <v>667</v>
      </c>
      <c r="S30" s="70">
        <v>22.3</v>
      </c>
      <c r="T30" s="143">
        <f t="shared" si="22"/>
        <v>76935</v>
      </c>
      <c r="U30" s="141" t="s">
        <v>37</v>
      </c>
      <c r="V30" s="142"/>
      <c r="W30" s="143">
        <f t="shared" si="23"/>
        <v>0</v>
      </c>
      <c r="X30" s="141" t="s">
        <v>37</v>
      </c>
      <c r="Y30" s="142"/>
      <c r="Z30" s="143">
        <f t="shared" si="24"/>
        <v>0</v>
      </c>
      <c r="AA30" s="141" t="s">
        <v>37</v>
      </c>
      <c r="AB30" s="142"/>
      <c r="AC30" s="143">
        <f t="shared" si="25"/>
        <v>0</v>
      </c>
      <c r="AD30" s="141" t="s">
        <v>37</v>
      </c>
      <c r="AE30" s="142"/>
      <c r="AF30" s="143">
        <f t="shared" si="26"/>
        <v>0</v>
      </c>
      <c r="AG30" s="71">
        <v>236</v>
      </c>
      <c r="AH30" s="70">
        <v>12.18</v>
      </c>
      <c r="AI30" s="70">
        <f t="shared" si="27"/>
        <v>42021</v>
      </c>
      <c r="AJ30" s="141" t="s">
        <v>37</v>
      </c>
      <c r="AK30" s="142"/>
      <c r="AL30" s="144">
        <f t="shared" si="28"/>
        <v>0</v>
      </c>
      <c r="AM30" s="73">
        <v>25</v>
      </c>
      <c r="AN30" s="74">
        <v>84</v>
      </c>
      <c r="AO30" s="75">
        <f t="shared" si="15"/>
        <v>289800</v>
      </c>
      <c r="AP30" s="73">
        <v>25</v>
      </c>
      <c r="AQ30" s="74">
        <v>400</v>
      </c>
      <c r="AR30" s="92" t="e">
        <f>AQ30*#REF!</f>
        <v>#REF!</v>
      </c>
      <c r="AS30" s="73">
        <v>25</v>
      </c>
      <c r="AT30" s="74">
        <v>240</v>
      </c>
      <c r="AU30" s="74" t="e">
        <f>AT30*#REF!</f>
        <v>#REF!</v>
      </c>
      <c r="AV30" s="73">
        <v>25</v>
      </c>
      <c r="AW30" s="145">
        <v>80.78</v>
      </c>
      <c r="AX30" s="75" t="e">
        <f>AW30*#REF!</f>
        <v>#REF!</v>
      </c>
      <c r="AY30" s="93"/>
      <c r="AZ30" s="77">
        <f t="shared" si="17"/>
        <v>12.18</v>
      </c>
      <c r="BA30" s="77">
        <f t="shared" si="29"/>
        <v>122.05142857142857</v>
      </c>
      <c r="BB30" s="77">
        <f t="shared" si="30"/>
        <v>80.78</v>
      </c>
      <c r="BC30" s="77">
        <f t="shared" si="31"/>
        <v>400</v>
      </c>
      <c r="BD30" s="88"/>
      <c r="BE30" s="89">
        <f t="shared" si="34"/>
        <v>42021</v>
      </c>
      <c r="BF30" s="90">
        <f t="shared" si="34"/>
        <v>421077.42857142858</v>
      </c>
      <c r="BG30" s="91">
        <f t="shared" si="34"/>
        <v>278691</v>
      </c>
      <c r="BH30" s="342">
        <f t="shared" si="32"/>
        <v>88.435999999999979</v>
      </c>
      <c r="BI30" s="82"/>
    </row>
    <row r="31" spans="1:61" ht="60" x14ac:dyDescent="0.25">
      <c r="A31" s="137">
        <v>26</v>
      </c>
      <c r="B31" s="96" t="s">
        <v>94</v>
      </c>
      <c r="C31" s="84" t="s">
        <v>109</v>
      </c>
      <c r="D31" s="85" t="s">
        <v>110</v>
      </c>
      <c r="E31" s="86" t="s">
        <v>62</v>
      </c>
      <c r="F31" s="138"/>
      <c r="G31" s="64">
        <f t="shared" si="19"/>
        <v>0</v>
      </c>
      <c r="H31" s="139">
        <v>92.17</v>
      </c>
      <c r="I31" s="140">
        <f t="shared" si="33"/>
        <v>0</v>
      </c>
      <c r="J31" s="354">
        <v>409684</v>
      </c>
      <c r="K31" s="68">
        <v>150</v>
      </c>
      <c r="L31" s="151">
        <v>116</v>
      </c>
      <c r="M31" s="70">
        <v>35</v>
      </c>
      <c r="N31" s="143">
        <f t="shared" si="20"/>
        <v>5250</v>
      </c>
      <c r="O31" s="71">
        <v>99</v>
      </c>
      <c r="P31" s="70">
        <v>25</v>
      </c>
      <c r="Q31" s="143">
        <f t="shared" si="21"/>
        <v>3750</v>
      </c>
      <c r="R31" s="141" t="s">
        <v>37</v>
      </c>
      <c r="S31" s="142"/>
      <c r="T31" s="143">
        <f t="shared" si="22"/>
        <v>0</v>
      </c>
      <c r="U31" s="71" t="s">
        <v>111</v>
      </c>
      <c r="V31" s="70">
        <v>20</v>
      </c>
      <c r="W31" s="143">
        <f t="shared" si="23"/>
        <v>3000</v>
      </c>
      <c r="X31" s="71">
        <v>188</v>
      </c>
      <c r="Y31" s="70">
        <v>30</v>
      </c>
      <c r="Z31" s="143">
        <f t="shared" si="24"/>
        <v>4500</v>
      </c>
      <c r="AA31" s="141" t="s">
        <v>37</v>
      </c>
      <c r="AB31" s="142"/>
      <c r="AC31" s="143">
        <f t="shared" si="25"/>
        <v>0</v>
      </c>
      <c r="AD31" s="141" t="s">
        <v>37</v>
      </c>
      <c r="AE31" s="142"/>
      <c r="AF31" s="143">
        <f t="shared" si="26"/>
        <v>0</v>
      </c>
      <c r="AG31" s="141" t="s">
        <v>37</v>
      </c>
      <c r="AH31" s="142"/>
      <c r="AI31" s="70">
        <f t="shared" si="27"/>
        <v>0</v>
      </c>
      <c r="AJ31" s="141" t="s">
        <v>37</v>
      </c>
      <c r="AK31" s="142"/>
      <c r="AL31" s="144">
        <f t="shared" si="28"/>
        <v>0</v>
      </c>
      <c r="AM31" s="73">
        <v>26</v>
      </c>
      <c r="AN31" s="74">
        <v>63</v>
      </c>
      <c r="AO31" s="75">
        <f t="shared" si="15"/>
        <v>9450</v>
      </c>
      <c r="AP31" s="73">
        <v>26</v>
      </c>
      <c r="AQ31" s="74">
        <v>250</v>
      </c>
      <c r="AR31" s="92" t="e">
        <f>AQ31*#REF!</f>
        <v>#REF!</v>
      </c>
      <c r="AS31" s="73">
        <v>26</v>
      </c>
      <c r="AT31" s="74">
        <v>150</v>
      </c>
      <c r="AU31" s="74" t="e">
        <f>AT31*#REF!</f>
        <v>#REF!</v>
      </c>
      <c r="AV31" s="73">
        <v>26</v>
      </c>
      <c r="AW31" s="145">
        <v>1050.08</v>
      </c>
      <c r="AX31" s="75" t="e">
        <f>AW31*#REF!</f>
        <v>#REF!</v>
      </c>
      <c r="AY31" s="93"/>
      <c r="AZ31" s="77">
        <f t="shared" si="17"/>
        <v>20</v>
      </c>
      <c r="BA31" s="77">
        <f t="shared" si="29"/>
        <v>202.88499999999999</v>
      </c>
      <c r="BB31" s="77">
        <f t="shared" si="30"/>
        <v>49</v>
      </c>
      <c r="BC31" s="77">
        <f t="shared" si="31"/>
        <v>1050.08</v>
      </c>
      <c r="BD31" s="88"/>
      <c r="BE31" s="89">
        <f t="shared" si="34"/>
        <v>3000</v>
      </c>
      <c r="BF31" s="90">
        <f t="shared" si="34"/>
        <v>30432.75</v>
      </c>
      <c r="BG31" s="91">
        <f t="shared" si="34"/>
        <v>7350</v>
      </c>
      <c r="BH31" s="342">
        <f t="shared" si="32"/>
        <v>92.166666666666671</v>
      </c>
      <c r="BI31" s="82"/>
    </row>
    <row r="32" spans="1:61" ht="36" x14ac:dyDescent="0.25">
      <c r="A32" s="137">
        <v>27</v>
      </c>
      <c r="B32" s="96" t="s">
        <v>94</v>
      </c>
      <c r="C32" s="84" t="s">
        <v>112</v>
      </c>
      <c r="D32" s="85" t="s">
        <v>113</v>
      </c>
      <c r="E32" s="86" t="s">
        <v>62</v>
      </c>
      <c r="F32" s="138"/>
      <c r="G32" s="64">
        <f t="shared" si="19"/>
        <v>0</v>
      </c>
      <c r="H32" s="139">
        <v>36.74</v>
      </c>
      <c r="I32" s="140">
        <f t="shared" si="33"/>
        <v>0</v>
      </c>
      <c r="J32" s="354">
        <v>441616</v>
      </c>
      <c r="K32" s="68">
        <v>3000</v>
      </c>
      <c r="L32" s="141" t="s">
        <v>37</v>
      </c>
      <c r="M32" s="142"/>
      <c r="N32" s="143">
        <f t="shared" si="20"/>
        <v>0</v>
      </c>
      <c r="O32" s="141" t="s">
        <v>37</v>
      </c>
      <c r="P32" s="142"/>
      <c r="Q32" s="143">
        <f t="shared" si="21"/>
        <v>0</v>
      </c>
      <c r="R32" s="141" t="s">
        <v>37</v>
      </c>
      <c r="S32" s="142"/>
      <c r="T32" s="143">
        <f t="shared" si="22"/>
        <v>0</v>
      </c>
      <c r="U32" s="141" t="s">
        <v>37</v>
      </c>
      <c r="V32" s="142"/>
      <c r="W32" s="143">
        <f t="shared" si="23"/>
        <v>0</v>
      </c>
      <c r="X32" s="141" t="s">
        <v>37</v>
      </c>
      <c r="Y32" s="142"/>
      <c r="Z32" s="143">
        <f t="shared" si="24"/>
        <v>0</v>
      </c>
      <c r="AA32" s="141" t="s">
        <v>37</v>
      </c>
      <c r="AB32" s="142"/>
      <c r="AC32" s="143">
        <f t="shared" si="25"/>
        <v>0</v>
      </c>
      <c r="AD32" s="141" t="s">
        <v>37</v>
      </c>
      <c r="AE32" s="142"/>
      <c r="AF32" s="143">
        <f t="shared" si="26"/>
        <v>0</v>
      </c>
      <c r="AG32" s="141" t="s">
        <v>37</v>
      </c>
      <c r="AH32" s="142"/>
      <c r="AI32" s="70">
        <f t="shared" si="27"/>
        <v>0</v>
      </c>
      <c r="AJ32" s="141" t="s">
        <v>37</v>
      </c>
      <c r="AK32" s="142"/>
      <c r="AL32" s="144">
        <f t="shared" si="28"/>
        <v>0</v>
      </c>
      <c r="AM32" s="73">
        <v>27</v>
      </c>
      <c r="AN32" s="74">
        <v>11.2</v>
      </c>
      <c r="AO32" s="75">
        <f t="shared" si="15"/>
        <v>33600</v>
      </c>
      <c r="AP32" s="73">
        <v>27</v>
      </c>
      <c r="AQ32" s="74">
        <v>150</v>
      </c>
      <c r="AR32" s="92" t="e">
        <f>AQ32*#REF!</f>
        <v>#REF!</v>
      </c>
      <c r="AS32" s="73">
        <v>27</v>
      </c>
      <c r="AT32" s="74">
        <v>25</v>
      </c>
      <c r="AU32" s="74" t="e">
        <f>AT32*#REF!</f>
        <v>#REF!</v>
      </c>
      <c r="AV32" s="73">
        <v>27</v>
      </c>
      <c r="AW32" s="145">
        <v>48.47</v>
      </c>
      <c r="AX32" s="75" t="e">
        <f>AW32*#REF!</f>
        <v>#REF!</v>
      </c>
      <c r="AY32" s="93"/>
      <c r="AZ32" s="77">
        <f t="shared" si="17"/>
        <v>11.2</v>
      </c>
      <c r="BA32" s="77">
        <f t="shared" si="29"/>
        <v>58.667499999999997</v>
      </c>
      <c r="BB32" s="77">
        <f t="shared" si="30"/>
        <v>36.734999999999999</v>
      </c>
      <c r="BC32" s="77">
        <f t="shared" si="31"/>
        <v>150</v>
      </c>
      <c r="BD32" s="88"/>
      <c r="BE32" s="89">
        <f t="shared" si="34"/>
        <v>33600</v>
      </c>
      <c r="BF32" s="90">
        <f t="shared" si="34"/>
        <v>176002.5</v>
      </c>
      <c r="BG32" s="91">
        <f t="shared" si="34"/>
        <v>110205</v>
      </c>
      <c r="BH32" s="342">
        <f t="shared" si="32"/>
        <v>36.734999999999992</v>
      </c>
      <c r="BI32" s="82"/>
    </row>
    <row r="33" spans="1:61" ht="48" x14ac:dyDescent="0.25">
      <c r="A33" s="137">
        <v>28</v>
      </c>
      <c r="B33" s="96" t="s">
        <v>94</v>
      </c>
      <c r="C33" s="84" t="s">
        <v>114</v>
      </c>
      <c r="D33" s="85" t="s">
        <v>115</v>
      </c>
      <c r="E33" s="86" t="s">
        <v>9</v>
      </c>
      <c r="F33" s="138">
        <v>50</v>
      </c>
      <c r="G33" s="64">
        <f t="shared" si="19"/>
        <v>50</v>
      </c>
      <c r="H33" s="139">
        <v>174</v>
      </c>
      <c r="I33" s="140">
        <f t="shared" si="33"/>
        <v>8700</v>
      </c>
      <c r="J33" s="354">
        <v>329199</v>
      </c>
      <c r="K33" s="68">
        <v>200</v>
      </c>
      <c r="L33" s="141" t="s">
        <v>37</v>
      </c>
      <c r="M33" s="142"/>
      <c r="N33" s="143">
        <f t="shared" si="20"/>
        <v>0</v>
      </c>
      <c r="O33" s="141" t="s">
        <v>37</v>
      </c>
      <c r="P33" s="142"/>
      <c r="Q33" s="143">
        <f t="shared" si="21"/>
        <v>0</v>
      </c>
      <c r="R33" s="141" t="s">
        <v>37</v>
      </c>
      <c r="S33" s="142"/>
      <c r="T33" s="143">
        <f t="shared" si="22"/>
        <v>0</v>
      </c>
      <c r="U33" s="141" t="s">
        <v>37</v>
      </c>
      <c r="V33" s="142"/>
      <c r="W33" s="143">
        <f t="shared" si="23"/>
        <v>0</v>
      </c>
      <c r="X33" s="141" t="s">
        <v>37</v>
      </c>
      <c r="Y33" s="142"/>
      <c r="Z33" s="143">
        <f t="shared" si="24"/>
        <v>0</v>
      </c>
      <c r="AA33" s="141" t="s">
        <v>37</v>
      </c>
      <c r="AB33" s="142"/>
      <c r="AC33" s="143">
        <f t="shared" si="25"/>
        <v>0</v>
      </c>
      <c r="AD33" s="141" t="s">
        <v>37</v>
      </c>
      <c r="AE33" s="142"/>
      <c r="AF33" s="143">
        <f t="shared" si="26"/>
        <v>0</v>
      </c>
      <c r="AG33" s="141" t="s">
        <v>37</v>
      </c>
      <c r="AH33" s="142"/>
      <c r="AI33" s="70">
        <f t="shared" si="27"/>
        <v>0</v>
      </c>
      <c r="AJ33" s="141" t="s">
        <v>37</v>
      </c>
      <c r="AK33" s="142"/>
      <c r="AL33" s="144">
        <f t="shared" si="28"/>
        <v>0</v>
      </c>
      <c r="AM33" s="73">
        <v>28</v>
      </c>
      <c r="AN33" s="74">
        <v>133</v>
      </c>
      <c r="AO33" s="75">
        <f t="shared" si="15"/>
        <v>26600</v>
      </c>
      <c r="AP33" s="73">
        <v>28</v>
      </c>
      <c r="AQ33" s="74">
        <v>300</v>
      </c>
      <c r="AR33" s="92" t="e">
        <f>AQ33*#REF!</f>
        <v>#REF!</v>
      </c>
      <c r="AS33" s="73">
        <v>28</v>
      </c>
      <c r="AT33" s="74">
        <v>215</v>
      </c>
      <c r="AU33" s="74" t="e">
        <f>AT33*#REF!</f>
        <v>#REF!</v>
      </c>
      <c r="AV33" s="73">
        <v>28</v>
      </c>
      <c r="AW33" s="145">
        <v>96.93</v>
      </c>
      <c r="AX33" s="75" t="e">
        <f>AW33*#REF!</f>
        <v>#REF!</v>
      </c>
      <c r="AY33" s="93"/>
      <c r="AZ33" s="77">
        <f t="shared" si="17"/>
        <v>96.93</v>
      </c>
      <c r="BA33" s="77">
        <f t="shared" si="29"/>
        <v>186.23250000000002</v>
      </c>
      <c r="BB33" s="77">
        <f t="shared" si="30"/>
        <v>174</v>
      </c>
      <c r="BC33" s="77">
        <f t="shared" si="31"/>
        <v>300</v>
      </c>
      <c r="BD33" s="88"/>
      <c r="BE33" s="89">
        <f t="shared" si="34"/>
        <v>19386</v>
      </c>
      <c r="BF33" s="90">
        <f t="shared" si="34"/>
        <v>37246.5</v>
      </c>
      <c r="BG33" s="91">
        <f t="shared" si="34"/>
        <v>34800</v>
      </c>
      <c r="BH33" s="342">
        <f t="shared" si="32"/>
        <v>174.00000000000003</v>
      </c>
      <c r="BI33" s="82"/>
    </row>
    <row r="34" spans="1:61" ht="24" x14ac:dyDescent="0.25">
      <c r="A34" s="137">
        <v>29</v>
      </c>
      <c r="B34" s="96" t="s">
        <v>94</v>
      </c>
      <c r="C34" s="84" t="s">
        <v>116</v>
      </c>
      <c r="D34" s="85" t="s">
        <v>117</v>
      </c>
      <c r="E34" s="86" t="s">
        <v>62</v>
      </c>
      <c r="F34" s="138"/>
      <c r="G34" s="64">
        <f t="shared" si="19"/>
        <v>0</v>
      </c>
      <c r="H34" s="139">
        <v>57.39</v>
      </c>
      <c r="I34" s="140">
        <f t="shared" si="33"/>
        <v>0</v>
      </c>
      <c r="J34" s="354">
        <v>296444</v>
      </c>
      <c r="K34" s="68">
        <v>1200</v>
      </c>
      <c r="L34" s="151">
        <v>113</v>
      </c>
      <c r="M34" s="70">
        <v>35</v>
      </c>
      <c r="N34" s="143">
        <f t="shared" si="20"/>
        <v>42000</v>
      </c>
      <c r="O34" s="71">
        <v>113</v>
      </c>
      <c r="P34" s="70">
        <v>20</v>
      </c>
      <c r="Q34" s="143">
        <f t="shared" si="21"/>
        <v>24000</v>
      </c>
      <c r="R34" s="71">
        <v>629</v>
      </c>
      <c r="S34" s="70">
        <v>88.5</v>
      </c>
      <c r="T34" s="143">
        <f t="shared" si="22"/>
        <v>106200</v>
      </c>
      <c r="U34" s="141" t="s">
        <v>37</v>
      </c>
      <c r="V34" s="142"/>
      <c r="W34" s="143">
        <f t="shared" si="23"/>
        <v>0</v>
      </c>
      <c r="X34" s="141" t="s">
        <v>37</v>
      </c>
      <c r="Y34" s="142"/>
      <c r="Z34" s="143">
        <f t="shared" si="24"/>
        <v>0</v>
      </c>
      <c r="AA34" s="71">
        <v>13</v>
      </c>
      <c r="AB34" s="70">
        <v>30</v>
      </c>
      <c r="AC34" s="143">
        <f t="shared" si="25"/>
        <v>36000</v>
      </c>
      <c r="AD34" s="141" t="s">
        <v>37</v>
      </c>
      <c r="AE34" s="142"/>
      <c r="AF34" s="143">
        <f t="shared" si="26"/>
        <v>0</v>
      </c>
      <c r="AG34" s="71">
        <v>278</v>
      </c>
      <c r="AH34" s="70">
        <v>9.2799999999999994</v>
      </c>
      <c r="AI34" s="70">
        <f t="shared" si="27"/>
        <v>11136</v>
      </c>
      <c r="AJ34" s="141" t="s">
        <v>37</v>
      </c>
      <c r="AK34" s="142"/>
      <c r="AL34" s="144">
        <f t="shared" si="28"/>
        <v>0</v>
      </c>
      <c r="AM34" s="73">
        <v>29</v>
      </c>
      <c r="AN34" s="74">
        <v>49</v>
      </c>
      <c r="AO34" s="75">
        <f t="shared" si="15"/>
        <v>58800</v>
      </c>
      <c r="AP34" s="73">
        <v>29</v>
      </c>
      <c r="AQ34" s="74">
        <v>300</v>
      </c>
      <c r="AR34" s="92" t="e">
        <f>AQ34*#REF!</f>
        <v>#REF!</v>
      </c>
      <c r="AS34" s="73">
        <v>29</v>
      </c>
      <c r="AT34" s="74">
        <v>50</v>
      </c>
      <c r="AU34" s="74" t="e">
        <f>AT34*#REF!</f>
        <v>#REF!</v>
      </c>
      <c r="AV34" s="73">
        <v>29</v>
      </c>
      <c r="AW34" s="145">
        <v>129.24</v>
      </c>
      <c r="AX34" s="75" t="e">
        <f>AW34*#REF!</f>
        <v>#REF!</v>
      </c>
      <c r="AY34" s="93"/>
      <c r="AZ34" s="77">
        <f t="shared" si="17"/>
        <v>9.2799999999999994</v>
      </c>
      <c r="BA34" s="77">
        <f t="shared" si="29"/>
        <v>79.002222222222215</v>
      </c>
      <c r="BB34" s="77">
        <f t="shared" si="30"/>
        <v>49</v>
      </c>
      <c r="BC34" s="77">
        <f t="shared" si="31"/>
        <v>300</v>
      </c>
      <c r="BD34" s="88"/>
      <c r="BE34" s="89">
        <f t="shared" si="34"/>
        <v>11136</v>
      </c>
      <c r="BF34" s="90">
        <f t="shared" si="34"/>
        <v>94802.666666666657</v>
      </c>
      <c r="BG34" s="91">
        <f t="shared" si="34"/>
        <v>58800</v>
      </c>
      <c r="BH34" s="342">
        <f t="shared" si="32"/>
        <v>57.39142857142857</v>
      </c>
      <c r="BI34" s="82"/>
    </row>
    <row r="35" spans="1:61" ht="24" x14ac:dyDescent="0.25">
      <c r="A35" s="137">
        <v>30</v>
      </c>
      <c r="B35" s="96" t="s">
        <v>94</v>
      </c>
      <c r="C35" s="84" t="s">
        <v>118</v>
      </c>
      <c r="D35" s="85" t="s">
        <v>119</v>
      </c>
      <c r="E35" s="86" t="s">
        <v>62</v>
      </c>
      <c r="F35" s="138"/>
      <c r="G35" s="64">
        <f t="shared" si="19"/>
        <v>0</v>
      </c>
      <c r="H35" s="139">
        <v>67.569999999999993</v>
      </c>
      <c r="I35" s="140">
        <f t="shared" si="33"/>
        <v>0</v>
      </c>
      <c r="J35" s="354">
        <v>296445</v>
      </c>
      <c r="K35" s="68">
        <v>1200</v>
      </c>
      <c r="L35" s="151">
        <v>114</v>
      </c>
      <c r="M35" s="70">
        <v>35</v>
      </c>
      <c r="N35" s="143">
        <f t="shared" si="20"/>
        <v>42000</v>
      </c>
      <c r="O35" s="141" t="s">
        <v>37</v>
      </c>
      <c r="P35" s="142"/>
      <c r="Q35" s="143">
        <f t="shared" si="21"/>
        <v>0</v>
      </c>
      <c r="R35" s="71">
        <v>630</v>
      </c>
      <c r="S35" s="70">
        <v>39</v>
      </c>
      <c r="T35" s="143">
        <f t="shared" si="22"/>
        <v>46800</v>
      </c>
      <c r="U35" s="141" t="s">
        <v>37</v>
      </c>
      <c r="V35" s="142"/>
      <c r="W35" s="143">
        <f t="shared" si="23"/>
        <v>0</v>
      </c>
      <c r="X35" s="141" t="s">
        <v>37</v>
      </c>
      <c r="Y35" s="142"/>
      <c r="Z35" s="143">
        <f t="shared" si="24"/>
        <v>0</v>
      </c>
      <c r="AA35" s="141" t="s">
        <v>37</v>
      </c>
      <c r="AB35" s="142"/>
      <c r="AC35" s="143">
        <f t="shared" si="25"/>
        <v>0</v>
      </c>
      <c r="AD35" s="141" t="s">
        <v>37</v>
      </c>
      <c r="AE35" s="142"/>
      <c r="AF35" s="143">
        <f t="shared" si="26"/>
        <v>0</v>
      </c>
      <c r="AG35" s="71">
        <v>279</v>
      </c>
      <c r="AH35" s="70">
        <v>9.2799999999999994</v>
      </c>
      <c r="AI35" s="70">
        <f t="shared" si="27"/>
        <v>11136</v>
      </c>
      <c r="AJ35" s="141" t="s">
        <v>37</v>
      </c>
      <c r="AK35" s="142"/>
      <c r="AL35" s="144">
        <f t="shared" si="28"/>
        <v>0</v>
      </c>
      <c r="AM35" s="73">
        <v>30</v>
      </c>
      <c r="AN35" s="74">
        <v>35</v>
      </c>
      <c r="AO35" s="75">
        <f t="shared" si="15"/>
        <v>42000</v>
      </c>
      <c r="AP35" s="73">
        <v>30</v>
      </c>
      <c r="AQ35" s="74">
        <v>200</v>
      </c>
      <c r="AR35" s="92" t="e">
        <f>AQ35*#REF!</f>
        <v>#REF!</v>
      </c>
      <c r="AS35" s="73">
        <v>30</v>
      </c>
      <c r="AT35" s="74">
        <v>35</v>
      </c>
      <c r="AU35" s="74" t="e">
        <f>AT35*#REF!</f>
        <v>#REF!</v>
      </c>
      <c r="AV35" s="73">
        <v>30</v>
      </c>
      <c r="AW35" s="145">
        <v>193.86</v>
      </c>
      <c r="AX35" s="75" t="e">
        <f>AW35*#REF!</f>
        <v>#REF!</v>
      </c>
      <c r="AY35" s="93"/>
      <c r="AZ35" s="77">
        <f t="shared" si="17"/>
        <v>9.2799999999999994</v>
      </c>
      <c r="BA35" s="77">
        <f t="shared" si="29"/>
        <v>78.162857142857135</v>
      </c>
      <c r="BB35" s="77">
        <f t="shared" si="30"/>
        <v>35</v>
      </c>
      <c r="BC35" s="77">
        <f t="shared" si="31"/>
        <v>200</v>
      </c>
      <c r="BD35" s="88"/>
      <c r="BE35" s="89">
        <f t="shared" si="34"/>
        <v>11136</v>
      </c>
      <c r="BF35" s="90">
        <f t="shared" si="34"/>
        <v>93795.428571428565</v>
      </c>
      <c r="BG35" s="91">
        <f t="shared" si="34"/>
        <v>42000</v>
      </c>
      <c r="BH35" s="342">
        <f t="shared" si="32"/>
        <v>67.572000000000003</v>
      </c>
      <c r="BI35" s="82"/>
    </row>
    <row r="36" spans="1:61" ht="24" x14ac:dyDescent="0.25">
      <c r="A36" s="137">
        <v>31</v>
      </c>
      <c r="B36" s="96" t="s">
        <v>94</v>
      </c>
      <c r="C36" s="84" t="s">
        <v>120</v>
      </c>
      <c r="D36" s="85" t="s">
        <v>121</v>
      </c>
      <c r="E36" s="86" t="s">
        <v>62</v>
      </c>
      <c r="F36" s="138"/>
      <c r="G36" s="64">
        <f t="shared" si="19"/>
        <v>0</v>
      </c>
      <c r="H36" s="139">
        <v>33.11</v>
      </c>
      <c r="I36" s="140">
        <f t="shared" si="33"/>
        <v>0</v>
      </c>
      <c r="J36" s="354">
        <v>284708</v>
      </c>
      <c r="K36" s="68">
        <v>1200</v>
      </c>
      <c r="L36" s="151">
        <v>115</v>
      </c>
      <c r="M36" s="70">
        <v>35</v>
      </c>
      <c r="N36" s="143">
        <f t="shared" si="20"/>
        <v>42000</v>
      </c>
      <c r="O36" s="71">
        <v>112</v>
      </c>
      <c r="P36" s="70">
        <v>15</v>
      </c>
      <c r="Q36" s="143">
        <f t="shared" si="21"/>
        <v>18000</v>
      </c>
      <c r="R36" s="71">
        <v>631</v>
      </c>
      <c r="S36" s="70">
        <v>30</v>
      </c>
      <c r="T36" s="143">
        <f t="shared" si="22"/>
        <v>36000</v>
      </c>
      <c r="U36" s="141" t="s">
        <v>37</v>
      </c>
      <c r="V36" s="142"/>
      <c r="W36" s="143">
        <f t="shared" si="23"/>
        <v>0</v>
      </c>
      <c r="X36" s="71">
        <v>189</v>
      </c>
      <c r="Y36" s="70">
        <v>45</v>
      </c>
      <c r="Z36" s="143">
        <f t="shared" si="24"/>
        <v>54000</v>
      </c>
      <c r="AA36" s="141" t="s">
        <v>37</v>
      </c>
      <c r="AB36" s="142"/>
      <c r="AC36" s="143">
        <f t="shared" si="25"/>
        <v>0</v>
      </c>
      <c r="AD36" s="141" t="s">
        <v>37</v>
      </c>
      <c r="AE36" s="142"/>
      <c r="AF36" s="143">
        <f t="shared" si="26"/>
        <v>0</v>
      </c>
      <c r="AG36" s="71">
        <v>280</v>
      </c>
      <c r="AH36" s="70">
        <v>6.38</v>
      </c>
      <c r="AI36" s="70">
        <f t="shared" si="27"/>
        <v>7656</v>
      </c>
      <c r="AJ36" s="141" t="s">
        <v>37</v>
      </c>
      <c r="AK36" s="142"/>
      <c r="AL36" s="144">
        <f t="shared" si="28"/>
        <v>0</v>
      </c>
      <c r="AM36" s="73">
        <v>31</v>
      </c>
      <c r="AN36" s="74">
        <v>25.2</v>
      </c>
      <c r="AO36" s="75">
        <f t="shared" si="15"/>
        <v>30240</v>
      </c>
      <c r="AP36" s="73">
        <v>31</v>
      </c>
      <c r="AQ36" s="74">
        <v>150</v>
      </c>
      <c r="AR36" s="92" t="e">
        <f>AQ36*#REF!</f>
        <v>#REF!</v>
      </c>
      <c r="AS36" s="73">
        <v>31</v>
      </c>
      <c r="AT36" s="74">
        <v>25</v>
      </c>
      <c r="AU36" s="74" t="e">
        <f>AT36*#REF!</f>
        <v>#REF!</v>
      </c>
      <c r="AV36" s="73">
        <v>31</v>
      </c>
      <c r="AW36" s="145">
        <v>56.54</v>
      </c>
      <c r="AX36" s="75" t="e">
        <f>AW36*#REF!</f>
        <v>#REF!</v>
      </c>
      <c r="AY36" s="93"/>
      <c r="AZ36" s="77">
        <f t="shared" si="17"/>
        <v>6.38</v>
      </c>
      <c r="BA36" s="77">
        <f t="shared" si="29"/>
        <v>43.124444444444443</v>
      </c>
      <c r="BB36" s="77">
        <f t="shared" si="30"/>
        <v>30</v>
      </c>
      <c r="BC36" s="77">
        <f t="shared" si="31"/>
        <v>150</v>
      </c>
      <c r="BD36" s="88"/>
      <c r="BE36" s="89">
        <f t="shared" si="34"/>
        <v>7656</v>
      </c>
      <c r="BF36" s="90">
        <f t="shared" si="34"/>
        <v>51749.333333333328</v>
      </c>
      <c r="BG36" s="91">
        <f t="shared" si="34"/>
        <v>36000</v>
      </c>
      <c r="BH36" s="342">
        <f t="shared" si="32"/>
        <v>33.105714285714285</v>
      </c>
      <c r="BI36" s="82"/>
    </row>
    <row r="37" spans="1:61" ht="48" x14ac:dyDescent="0.25">
      <c r="A37" s="137">
        <v>32</v>
      </c>
      <c r="B37" s="96" t="s">
        <v>94</v>
      </c>
      <c r="C37" s="84" t="s">
        <v>122</v>
      </c>
      <c r="D37" s="85" t="s">
        <v>123</v>
      </c>
      <c r="E37" s="86" t="s">
        <v>100</v>
      </c>
      <c r="F37" s="138">
        <v>100</v>
      </c>
      <c r="G37" s="64">
        <f t="shared" si="19"/>
        <v>100</v>
      </c>
      <c r="H37" s="139">
        <v>55.79</v>
      </c>
      <c r="I37" s="140">
        <f t="shared" si="33"/>
        <v>5579</v>
      </c>
      <c r="J37" s="354">
        <v>21164</v>
      </c>
      <c r="K37" s="68">
        <v>13000</v>
      </c>
      <c r="L37" s="141" t="s">
        <v>37</v>
      </c>
      <c r="M37" s="142"/>
      <c r="N37" s="143">
        <f t="shared" si="20"/>
        <v>0</v>
      </c>
      <c r="O37" s="71">
        <v>189</v>
      </c>
      <c r="P37" s="70">
        <v>30</v>
      </c>
      <c r="Q37" s="143">
        <f t="shared" si="21"/>
        <v>390000</v>
      </c>
      <c r="R37" s="71">
        <v>668</v>
      </c>
      <c r="S37" s="70">
        <v>62</v>
      </c>
      <c r="T37" s="143">
        <f t="shared" si="22"/>
        <v>806000</v>
      </c>
      <c r="U37" s="71" t="s">
        <v>124</v>
      </c>
      <c r="V37" s="70">
        <v>30</v>
      </c>
      <c r="W37" s="143">
        <f t="shared" si="23"/>
        <v>390000</v>
      </c>
      <c r="X37" s="71">
        <v>25</v>
      </c>
      <c r="Y37" s="70">
        <v>60</v>
      </c>
      <c r="Z37" s="143">
        <f t="shared" si="24"/>
        <v>780000</v>
      </c>
      <c r="AA37" s="141" t="s">
        <v>37</v>
      </c>
      <c r="AB37" s="142"/>
      <c r="AC37" s="143">
        <f t="shared" si="25"/>
        <v>0</v>
      </c>
      <c r="AD37" s="71">
        <v>77</v>
      </c>
      <c r="AE37" s="70">
        <v>26.11</v>
      </c>
      <c r="AF37" s="143">
        <f t="shared" si="26"/>
        <v>339430</v>
      </c>
      <c r="AG37" s="71">
        <v>239</v>
      </c>
      <c r="AH37" s="70">
        <v>13.34</v>
      </c>
      <c r="AI37" s="70">
        <f t="shared" si="27"/>
        <v>173420</v>
      </c>
      <c r="AJ37" s="71" t="s">
        <v>125</v>
      </c>
      <c r="AK37" s="70">
        <v>29</v>
      </c>
      <c r="AL37" s="144">
        <f t="shared" si="28"/>
        <v>377000</v>
      </c>
      <c r="AM37" s="73">
        <v>32</v>
      </c>
      <c r="AN37" s="74">
        <v>77</v>
      </c>
      <c r="AO37" s="75">
        <f t="shared" si="15"/>
        <v>1001000</v>
      </c>
      <c r="AP37" s="73">
        <v>32</v>
      </c>
      <c r="AQ37" s="74">
        <v>100</v>
      </c>
      <c r="AR37" s="92" t="e">
        <f>AQ37*#REF!</f>
        <v>#REF!</v>
      </c>
      <c r="AS37" s="73">
        <v>32</v>
      </c>
      <c r="AT37" s="74">
        <v>88</v>
      </c>
      <c r="AU37" s="74" t="e">
        <f>AT37*#REF!</f>
        <v>#REF!</v>
      </c>
      <c r="AV37" s="73">
        <v>32</v>
      </c>
      <c r="AW37" s="145">
        <v>355.41</v>
      </c>
      <c r="AX37" s="75" t="e">
        <f>AW37*#REF!</f>
        <v>#REF!</v>
      </c>
      <c r="AY37" s="93"/>
      <c r="AZ37" s="77">
        <f t="shared" si="17"/>
        <v>13.34</v>
      </c>
      <c r="BA37" s="77">
        <f t="shared" si="29"/>
        <v>79.169090909090926</v>
      </c>
      <c r="BB37" s="77">
        <f t="shared" si="30"/>
        <v>60</v>
      </c>
      <c r="BC37" s="77">
        <f t="shared" si="31"/>
        <v>355.41</v>
      </c>
      <c r="BD37" s="88"/>
      <c r="BE37" s="89">
        <f t="shared" si="34"/>
        <v>173420</v>
      </c>
      <c r="BF37" s="90">
        <f t="shared" si="34"/>
        <v>1029198.181818182</v>
      </c>
      <c r="BG37" s="91">
        <f t="shared" si="34"/>
        <v>780000</v>
      </c>
      <c r="BH37" s="342">
        <f t="shared" si="32"/>
        <v>55.790000000000006</v>
      </c>
      <c r="BI37" s="82"/>
    </row>
    <row r="38" spans="1:61" ht="60" x14ac:dyDescent="0.25">
      <c r="A38" s="137">
        <v>33</v>
      </c>
      <c r="B38" s="96" t="s">
        <v>94</v>
      </c>
      <c r="C38" s="84" t="s">
        <v>126</v>
      </c>
      <c r="D38" s="85" t="s">
        <v>127</v>
      </c>
      <c r="E38" s="86" t="s">
        <v>100</v>
      </c>
      <c r="F38" s="138"/>
      <c r="G38" s="64">
        <f t="shared" si="19"/>
        <v>0</v>
      </c>
      <c r="H38" s="139">
        <v>80.819999999999993</v>
      </c>
      <c r="I38" s="140">
        <f t="shared" si="33"/>
        <v>0</v>
      </c>
      <c r="J38" s="354">
        <v>10781</v>
      </c>
      <c r="K38" s="68">
        <v>6000</v>
      </c>
      <c r="L38" s="141" t="s">
        <v>37</v>
      </c>
      <c r="M38" s="142"/>
      <c r="N38" s="143">
        <f t="shared" si="20"/>
        <v>0</v>
      </c>
      <c r="O38" s="71">
        <v>244</v>
      </c>
      <c r="P38" s="70">
        <v>30</v>
      </c>
      <c r="Q38" s="143">
        <f t="shared" si="21"/>
        <v>180000</v>
      </c>
      <c r="R38" s="71">
        <v>658</v>
      </c>
      <c r="S38" s="70">
        <v>30</v>
      </c>
      <c r="T38" s="143">
        <f t="shared" si="22"/>
        <v>180000</v>
      </c>
      <c r="U38" s="71" t="s">
        <v>128</v>
      </c>
      <c r="V38" s="70">
        <v>16</v>
      </c>
      <c r="W38" s="143">
        <f t="shared" si="23"/>
        <v>96000</v>
      </c>
      <c r="X38" s="71">
        <v>23</v>
      </c>
      <c r="Y38" s="70">
        <v>35</v>
      </c>
      <c r="Z38" s="143">
        <f t="shared" si="24"/>
        <v>210000</v>
      </c>
      <c r="AA38" s="71">
        <v>33</v>
      </c>
      <c r="AB38" s="70">
        <v>125.32</v>
      </c>
      <c r="AC38" s="143">
        <f t="shared" si="25"/>
        <v>751920</v>
      </c>
      <c r="AD38" s="141" t="s">
        <v>37</v>
      </c>
      <c r="AE38" s="142"/>
      <c r="AF38" s="143">
        <f t="shared" si="26"/>
        <v>0</v>
      </c>
      <c r="AG38" s="71">
        <v>229</v>
      </c>
      <c r="AH38" s="70">
        <v>33.06</v>
      </c>
      <c r="AI38" s="70">
        <f t="shared" si="27"/>
        <v>198360</v>
      </c>
      <c r="AJ38" s="71" t="s">
        <v>129</v>
      </c>
      <c r="AK38" s="70">
        <v>51</v>
      </c>
      <c r="AL38" s="144">
        <f t="shared" si="28"/>
        <v>306000</v>
      </c>
      <c r="AM38" s="73">
        <v>33</v>
      </c>
      <c r="AN38" s="74">
        <v>133</v>
      </c>
      <c r="AO38" s="75">
        <f t="shared" si="15"/>
        <v>798000</v>
      </c>
      <c r="AP38" s="73">
        <v>33</v>
      </c>
      <c r="AQ38" s="74">
        <v>150</v>
      </c>
      <c r="AR38" s="92" t="e">
        <f>AQ38*#REF!</f>
        <v>#REF!</v>
      </c>
      <c r="AS38" s="73">
        <v>33</v>
      </c>
      <c r="AT38" s="74">
        <v>140</v>
      </c>
      <c r="AU38" s="74" t="e">
        <f>AT38*#REF!</f>
        <v>#REF!</v>
      </c>
      <c r="AV38" s="73">
        <v>33</v>
      </c>
      <c r="AW38" s="145">
        <v>242.33</v>
      </c>
      <c r="AX38" s="75" t="e">
        <f>AW38*#REF!</f>
        <v>#REF!</v>
      </c>
      <c r="AY38" s="93"/>
      <c r="AZ38" s="77">
        <f t="shared" si="17"/>
        <v>16</v>
      </c>
      <c r="BA38" s="77">
        <f t="shared" si="29"/>
        <v>89.61</v>
      </c>
      <c r="BB38" s="77">
        <f t="shared" si="30"/>
        <v>51</v>
      </c>
      <c r="BC38" s="77">
        <f t="shared" si="31"/>
        <v>242.33</v>
      </c>
      <c r="BD38" s="88"/>
      <c r="BE38" s="89">
        <f t="shared" si="34"/>
        <v>96000</v>
      </c>
      <c r="BF38" s="90">
        <f t="shared" si="34"/>
        <v>537660</v>
      </c>
      <c r="BG38" s="91">
        <f t="shared" si="34"/>
        <v>306000</v>
      </c>
      <c r="BH38" s="342">
        <f t="shared" si="32"/>
        <v>80.819999999999993</v>
      </c>
      <c r="BI38" s="82"/>
    </row>
    <row r="39" spans="1:61" ht="60" x14ac:dyDescent="0.25">
      <c r="A39" s="137">
        <v>34</v>
      </c>
      <c r="B39" s="96" t="s">
        <v>94</v>
      </c>
      <c r="C39" s="84" t="s">
        <v>130</v>
      </c>
      <c r="D39" s="85" t="s">
        <v>131</v>
      </c>
      <c r="E39" s="86" t="s">
        <v>100</v>
      </c>
      <c r="F39" s="138">
        <v>200</v>
      </c>
      <c r="G39" s="64">
        <f t="shared" si="19"/>
        <v>200</v>
      </c>
      <c r="H39" s="139">
        <v>195</v>
      </c>
      <c r="I39" s="140">
        <f t="shared" si="33"/>
        <v>39000</v>
      </c>
      <c r="J39" s="354">
        <v>10781</v>
      </c>
      <c r="K39" s="68">
        <v>1500</v>
      </c>
      <c r="L39" s="141" t="s">
        <v>37</v>
      </c>
      <c r="M39" s="142"/>
      <c r="N39" s="143">
        <f t="shared" si="20"/>
        <v>0</v>
      </c>
      <c r="O39" s="141" t="s">
        <v>37</v>
      </c>
      <c r="P39" s="142"/>
      <c r="Q39" s="143">
        <f t="shared" si="21"/>
        <v>0</v>
      </c>
      <c r="R39" s="141" t="s">
        <v>37</v>
      </c>
      <c r="S39" s="142"/>
      <c r="T39" s="143">
        <f t="shared" si="22"/>
        <v>0</v>
      </c>
      <c r="U39" s="141" t="s">
        <v>37</v>
      </c>
      <c r="V39" s="142"/>
      <c r="W39" s="143">
        <f t="shared" si="23"/>
        <v>0</v>
      </c>
      <c r="X39" s="141" t="s">
        <v>37</v>
      </c>
      <c r="Y39" s="142"/>
      <c r="Z39" s="143">
        <f t="shared" si="24"/>
        <v>0</v>
      </c>
      <c r="AA39" s="141" t="s">
        <v>37</v>
      </c>
      <c r="AB39" s="142"/>
      <c r="AC39" s="143">
        <f t="shared" si="25"/>
        <v>0</v>
      </c>
      <c r="AD39" s="141" t="s">
        <v>37</v>
      </c>
      <c r="AE39" s="142"/>
      <c r="AF39" s="143">
        <f t="shared" si="26"/>
        <v>0</v>
      </c>
      <c r="AG39" s="141" t="s">
        <v>37</v>
      </c>
      <c r="AH39" s="142"/>
      <c r="AI39" s="70">
        <f t="shared" si="27"/>
        <v>0</v>
      </c>
      <c r="AJ39" s="141" t="s">
        <v>37</v>
      </c>
      <c r="AK39" s="142"/>
      <c r="AL39" s="144">
        <f t="shared" si="28"/>
        <v>0</v>
      </c>
      <c r="AM39" s="73">
        <v>34</v>
      </c>
      <c r="AN39" s="74">
        <v>182</v>
      </c>
      <c r="AO39" s="75">
        <f t="shared" si="15"/>
        <v>273000</v>
      </c>
      <c r="AP39" s="73">
        <v>34</v>
      </c>
      <c r="AQ39" s="74">
        <v>200</v>
      </c>
      <c r="AR39" s="92" t="e">
        <f>AQ39*#REF!</f>
        <v>#REF!</v>
      </c>
      <c r="AS39" s="73">
        <v>34</v>
      </c>
      <c r="AT39" s="74">
        <v>190</v>
      </c>
      <c r="AU39" s="74" t="e">
        <f>AT39*#REF!</f>
        <v>#REF!</v>
      </c>
      <c r="AV39" s="73">
        <v>34</v>
      </c>
      <c r="AW39" s="145">
        <v>242.33</v>
      </c>
      <c r="AX39" s="75" t="e">
        <f>AW39*#REF!</f>
        <v>#REF!</v>
      </c>
      <c r="AY39" s="93"/>
      <c r="AZ39" s="77">
        <f t="shared" si="17"/>
        <v>182</v>
      </c>
      <c r="BA39" s="77">
        <f t="shared" si="29"/>
        <v>203.58250000000001</v>
      </c>
      <c r="BB39" s="77">
        <f t="shared" si="30"/>
        <v>195</v>
      </c>
      <c r="BC39" s="77">
        <f t="shared" si="31"/>
        <v>242.33</v>
      </c>
      <c r="BD39" s="88"/>
      <c r="BE39" s="89">
        <f t="shared" si="34"/>
        <v>273000</v>
      </c>
      <c r="BF39" s="90">
        <f t="shared" si="34"/>
        <v>305373.75</v>
      </c>
      <c r="BG39" s="91">
        <f t="shared" si="34"/>
        <v>292500</v>
      </c>
      <c r="BH39" s="342">
        <f t="shared" si="32"/>
        <v>195</v>
      </c>
      <c r="BI39" s="82"/>
    </row>
    <row r="40" spans="1:61" ht="48" x14ac:dyDescent="0.25">
      <c r="A40" s="137">
        <v>35</v>
      </c>
      <c r="B40" s="96" t="s">
        <v>94</v>
      </c>
      <c r="C40" s="84" t="s">
        <v>132</v>
      </c>
      <c r="D40" s="85" t="s">
        <v>133</v>
      </c>
      <c r="E40" s="86" t="s">
        <v>100</v>
      </c>
      <c r="F40" s="138"/>
      <c r="G40" s="64">
        <f t="shared" si="19"/>
        <v>0</v>
      </c>
      <c r="H40" s="139">
        <v>170</v>
      </c>
      <c r="I40" s="140">
        <f t="shared" si="33"/>
        <v>0</v>
      </c>
      <c r="J40" s="354">
        <v>10781</v>
      </c>
      <c r="K40" s="68">
        <v>500</v>
      </c>
      <c r="L40" s="141" t="s">
        <v>37</v>
      </c>
      <c r="M40" s="142"/>
      <c r="N40" s="143">
        <f t="shared" si="20"/>
        <v>0</v>
      </c>
      <c r="O40" s="141" t="s">
        <v>37</v>
      </c>
      <c r="P40" s="142"/>
      <c r="Q40" s="143">
        <f t="shared" si="21"/>
        <v>0</v>
      </c>
      <c r="R40" s="141" t="s">
        <v>37</v>
      </c>
      <c r="S40" s="142"/>
      <c r="T40" s="143">
        <f t="shared" si="22"/>
        <v>0</v>
      </c>
      <c r="U40" s="141" t="s">
        <v>37</v>
      </c>
      <c r="V40" s="142"/>
      <c r="W40" s="143">
        <f t="shared" si="23"/>
        <v>0</v>
      </c>
      <c r="X40" s="141" t="s">
        <v>37</v>
      </c>
      <c r="Y40" s="142"/>
      <c r="Z40" s="143">
        <f t="shared" si="24"/>
        <v>0</v>
      </c>
      <c r="AA40" s="141" t="s">
        <v>37</v>
      </c>
      <c r="AB40" s="142"/>
      <c r="AC40" s="143">
        <f t="shared" si="25"/>
        <v>0</v>
      </c>
      <c r="AD40" s="141" t="s">
        <v>37</v>
      </c>
      <c r="AE40" s="142"/>
      <c r="AF40" s="143">
        <f t="shared" si="26"/>
        <v>0</v>
      </c>
      <c r="AG40" s="141" t="s">
        <v>37</v>
      </c>
      <c r="AH40" s="142"/>
      <c r="AI40" s="70">
        <f t="shared" si="27"/>
        <v>0</v>
      </c>
      <c r="AJ40" s="141" t="s">
        <v>37</v>
      </c>
      <c r="AK40" s="142"/>
      <c r="AL40" s="144">
        <f t="shared" si="28"/>
        <v>0</v>
      </c>
      <c r="AM40" s="73">
        <v>35</v>
      </c>
      <c r="AN40" s="74">
        <v>91</v>
      </c>
      <c r="AO40" s="75">
        <f t="shared" si="15"/>
        <v>45500</v>
      </c>
      <c r="AP40" s="73">
        <v>35</v>
      </c>
      <c r="AQ40" s="74">
        <v>200</v>
      </c>
      <c r="AR40" s="92" t="e">
        <f>AQ40*#REF!</f>
        <v>#REF!</v>
      </c>
      <c r="AS40" s="73">
        <v>35</v>
      </c>
      <c r="AT40" s="74">
        <v>140</v>
      </c>
      <c r="AU40" s="74" t="e">
        <f>AT40*#REF!</f>
        <v>#REF!</v>
      </c>
      <c r="AV40" s="73">
        <v>35</v>
      </c>
      <c r="AW40" s="145">
        <v>242.33</v>
      </c>
      <c r="AX40" s="75" t="e">
        <f>AW40*#REF!</f>
        <v>#REF!</v>
      </c>
      <c r="AY40" s="93"/>
      <c r="AZ40" s="77">
        <f t="shared" si="17"/>
        <v>91</v>
      </c>
      <c r="BA40" s="77">
        <f t="shared" si="29"/>
        <v>168.33250000000001</v>
      </c>
      <c r="BB40" s="77">
        <f t="shared" si="30"/>
        <v>170</v>
      </c>
      <c r="BC40" s="77">
        <f t="shared" si="31"/>
        <v>242.33</v>
      </c>
      <c r="BD40" s="88"/>
      <c r="BE40" s="89">
        <f t="shared" si="34"/>
        <v>45500</v>
      </c>
      <c r="BF40" s="90">
        <f t="shared" si="34"/>
        <v>84166.25</v>
      </c>
      <c r="BG40" s="91">
        <f t="shared" si="34"/>
        <v>85000</v>
      </c>
      <c r="BH40" s="342">
        <f t="shared" si="32"/>
        <v>170</v>
      </c>
      <c r="BI40" s="82"/>
    </row>
    <row r="41" spans="1:61" ht="72" x14ac:dyDescent="0.25">
      <c r="A41" s="137">
        <v>36</v>
      </c>
      <c r="B41" s="96" t="s">
        <v>94</v>
      </c>
      <c r="C41" s="84" t="s">
        <v>134</v>
      </c>
      <c r="D41" s="85" t="s">
        <v>135</v>
      </c>
      <c r="E41" s="86" t="s">
        <v>100</v>
      </c>
      <c r="F41" s="138"/>
      <c r="G41" s="64">
        <f t="shared" si="19"/>
        <v>0</v>
      </c>
      <c r="H41" s="139">
        <v>211.17</v>
      </c>
      <c r="I41" s="140">
        <f t="shared" si="33"/>
        <v>0</v>
      </c>
      <c r="J41" s="354">
        <v>10781</v>
      </c>
      <c r="K41" s="68">
        <v>2000</v>
      </c>
      <c r="L41" s="141" t="s">
        <v>37</v>
      </c>
      <c r="M41" s="142"/>
      <c r="N41" s="143">
        <f t="shared" si="20"/>
        <v>0</v>
      </c>
      <c r="O41" s="141" t="s">
        <v>37</v>
      </c>
      <c r="P41" s="142"/>
      <c r="Q41" s="143">
        <f t="shared" si="21"/>
        <v>0</v>
      </c>
      <c r="R41" s="141" t="s">
        <v>37</v>
      </c>
      <c r="S41" s="142"/>
      <c r="T41" s="143">
        <f t="shared" si="22"/>
        <v>0</v>
      </c>
      <c r="U41" s="141" t="s">
        <v>37</v>
      </c>
      <c r="V41" s="142"/>
      <c r="W41" s="143">
        <f t="shared" si="23"/>
        <v>0</v>
      </c>
      <c r="X41" s="141" t="s">
        <v>37</v>
      </c>
      <c r="Y41" s="142"/>
      <c r="Z41" s="143">
        <f t="shared" si="24"/>
        <v>0</v>
      </c>
      <c r="AA41" s="141" t="s">
        <v>37</v>
      </c>
      <c r="AB41" s="142"/>
      <c r="AC41" s="143">
        <f t="shared" si="25"/>
        <v>0</v>
      </c>
      <c r="AD41" s="141" t="s">
        <v>37</v>
      </c>
      <c r="AE41" s="142"/>
      <c r="AF41" s="143">
        <f t="shared" si="26"/>
        <v>0</v>
      </c>
      <c r="AG41" s="141" t="s">
        <v>37</v>
      </c>
      <c r="AH41" s="142"/>
      <c r="AI41" s="70">
        <f t="shared" si="27"/>
        <v>0</v>
      </c>
      <c r="AJ41" s="141" t="s">
        <v>37</v>
      </c>
      <c r="AK41" s="142"/>
      <c r="AL41" s="144">
        <f t="shared" si="28"/>
        <v>0</v>
      </c>
      <c r="AM41" s="73">
        <v>36</v>
      </c>
      <c r="AN41" s="74">
        <v>119</v>
      </c>
      <c r="AO41" s="75">
        <f t="shared" si="15"/>
        <v>238000</v>
      </c>
      <c r="AP41" s="73">
        <v>36</v>
      </c>
      <c r="AQ41" s="74">
        <v>250</v>
      </c>
      <c r="AR41" s="92" t="e">
        <f>AQ41*#REF!</f>
        <v>#REF!</v>
      </c>
      <c r="AS41" s="73">
        <v>36</v>
      </c>
      <c r="AT41" s="74">
        <v>180</v>
      </c>
      <c r="AU41" s="74" t="e">
        <f>AT41*#REF!</f>
        <v>#REF!</v>
      </c>
      <c r="AV41" s="73">
        <v>36</v>
      </c>
      <c r="AW41" s="145">
        <v>242.33</v>
      </c>
      <c r="AX41" s="75" t="e">
        <f>AW41*#REF!</f>
        <v>#REF!</v>
      </c>
      <c r="AY41" s="93"/>
      <c r="AZ41" s="77">
        <f t="shared" si="17"/>
        <v>119</v>
      </c>
      <c r="BA41" s="77">
        <f t="shared" si="29"/>
        <v>197.83250000000001</v>
      </c>
      <c r="BB41" s="77">
        <f t="shared" si="30"/>
        <v>211.16500000000002</v>
      </c>
      <c r="BC41" s="77">
        <f t="shared" si="31"/>
        <v>250</v>
      </c>
      <c r="BD41" s="88"/>
      <c r="BE41" s="89">
        <f t="shared" si="34"/>
        <v>238000</v>
      </c>
      <c r="BF41" s="90">
        <f t="shared" si="34"/>
        <v>395665</v>
      </c>
      <c r="BG41" s="91">
        <f t="shared" si="34"/>
        <v>422330.00000000006</v>
      </c>
      <c r="BH41" s="342">
        <f t="shared" si="32"/>
        <v>211.16500000000002</v>
      </c>
      <c r="BI41" s="82"/>
    </row>
    <row r="42" spans="1:61" ht="60" x14ac:dyDescent="0.25">
      <c r="A42" s="137">
        <v>37</v>
      </c>
      <c r="B42" s="96" t="s">
        <v>94</v>
      </c>
      <c r="C42" s="84" t="s">
        <v>136</v>
      </c>
      <c r="D42" s="85" t="s">
        <v>137</v>
      </c>
      <c r="E42" s="86" t="s">
        <v>100</v>
      </c>
      <c r="F42" s="138"/>
      <c r="G42" s="64">
        <f t="shared" si="19"/>
        <v>0</v>
      </c>
      <c r="H42" s="139">
        <v>221.17</v>
      </c>
      <c r="I42" s="140">
        <f t="shared" si="33"/>
        <v>0</v>
      </c>
      <c r="J42" s="354">
        <v>10781</v>
      </c>
      <c r="K42" s="68">
        <v>1400</v>
      </c>
      <c r="L42" s="141" t="s">
        <v>37</v>
      </c>
      <c r="M42" s="142"/>
      <c r="N42" s="143">
        <f t="shared" si="20"/>
        <v>0</v>
      </c>
      <c r="O42" s="141" t="s">
        <v>37</v>
      </c>
      <c r="P42" s="142"/>
      <c r="Q42" s="143">
        <f t="shared" si="21"/>
        <v>0</v>
      </c>
      <c r="R42" s="141" t="s">
        <v>37</v>
      </c>
      <c r="S42" s="142"/>
      <c r="T42" s="143">
        <f t="shared" si="22"/>
        <v>0</v>
      </c>
      <c r="U42" s="141" t="s">
        <v>37</v>
      </c>
      <c r="V42" s="142"/>
      <c r="W42" s="143">
        <f t="shared" si="23"/>
        <v>0</v>
      </c>
      <c r="X42" s="141" t="s">
        <v>37</v>
      </c>
      <c r="Y42" s="142"/>
      <c r="Z42" s="143">
        <f t="shared" si="24"/>
        <v>0</v>
      </c>
      <c r="AA42" s="141" t="s">
        <v>37</v>
      </c>
      <c r="AB42" s="142"/>
      <c r="AC42" s="143">
        <f t="shared" si="25"/>
        <v>0</v>
      </c>
      <c r="AD42" s="141" t="s">
        <v>37</v>
      </c>
      <c r="AE42" s="142"/>
      <c r="AF42" s="143">
        <f t="shared" si="26"/>
        <v>0</v>
      </c>
      <c r="AG42" s="141" t="s">
        <v>37</v>
      </c>
      <c r="AH42" s="142"/>
      <c r="AI42" s="70">
        <f t="shared" si="27"/>
        <v>0</v>
      </c>
      <c r="AJ42" s="141" t="s">
        <v>37</v>
      </c>
      <c r="AK42" s="142"/>
      <c r="AL42" s="144">
        <f t="shared" si="28"/>
        <v>0</v>
      </c>
      <c r="AM42" s="73">
        <v>37</v>
      </c>
      <c r="AN42" s="74">
        <v>168</v>
      </c>
      <c r="AO42" s="75">
        <f t="shared" si="15"/>
        <v>235200</v>
      </c>
      <c r="AP42" s="73">
        <v>37</v>
      </c>
      <c r="AQ42" s="74">
        <v>250</v>
      </c>
      <c r="AR42" s="92" t="e">
        <f>AQ42*#REF!</f>
        <v>#REF!</v>
      </c>
      <c r="AS42" s="73">
        <v>37</v>
      </c>
      <c r="AT42" s="74">
        <v>200</v>
      </c>
      <c r="AU42" s="74" t="e">
        <f>AT42*#REF!</f>
        <v>#REF!</v>
      </c>
      <c r="AV42" s="73">
        <v>37</v>
      </c>
      <c r="AW42" s="145">
        <v>242.33</v>
      </c>
      <c r="AX42" s="75" t="e">
        <f>AW42*#REF!</f>
        <v>#REF!</v>
      </c>
      <c r="AY42" s="93"/>
      <c r="AZ42" s="77">
        <f t="shared" si="17"/>
        <v>168</v>
      </c>
      <c r="BA42" s="77">
        <f t="shared" si="29"/>
        <v>215.08250000000001</v>
      </c>
      <c r="BB42" s="77">
        <f t="shared" si="30"/>
        <v>221.16500000000002</v>
      </c>
      <c r="BC42" s="77">
        <f t="shared" si="31"/>
        <v>250</v>
      </c>
      <c r="BD42" s="88"/>
      <c r="BE42" s="89">
        <f t="shared" si="34"/>
        <v>235200</v>
      </c>
      <c r="BF42" s="90">
        <f t="shared" si="34"/>
        <v>301115.5</v>
      </c>
      <c r="BG42" s="91">
        <f t="shared" si="34"/>
        <v>309631</v>
      </c>
      <c r="BH42" s="342">
        <f t="shared" si="32"/>
        <v>221.16500000000002</v>
      </c>
      <c r="BI42" s="82"/>
    </row>
    <row r="43" spans="1:61" ht="72" x14ac:dyDescent="0.25">
      <c r="A43" s="137">
        <v>38</v>
      </c>
      <c r="B43" s="96" t="s">
        <v>94</v>
      </c>
      <c r="C43" s="84" t="s">
        <v>138</v>
      </c>
      <c r="D43" s="85" t="s">
        <v>139</v>
      </c>
      <c r="E43" s="86" t="s">
        <v>62</v>
      </c>
      <c r="F43" s="138"/>
      <c r="G43" s="64">
        <f t="shared" si="19"/>
        <v>0</v>
      </c>
      <c r="H43" s="139">
        <v>566.23</v>
      </c>
      <c r="I43" s="140">
        <f t="shared" si="33"/>
        <v>0</v>
      </c>
      <c r="J43" s="354">
        <v>21164</v>
      </c>
      <c r="K43" s="68">
        <v>50</v>
      </c>
      <c r="L43" s="141" t="s">
        <v>37</v>
      </c>
      <c r="M43" s="142"/>
      <c r="N43" s="143">
        <f t="shared" si="20"/>
        <v>0</v>
      </c>
      <c r="O43" s="141" t="s">
        <v>37</v>
      </c>
      <c r="P43" s="142"/>
      <c r="Q43" s="143">
        <f t="shared" si="21"/>
        <v>0</v>
      </c>
      <c r="R43" s="141" t="s">
        <v>37</v>
      </c>
      <c r="S43" s="142"/>
      <c r="T43" s="143">
        <f t="shared" si="22"/>
        <v>0</v>
      </c>
      <c r="U43" s="141" t="s">
        <v>37</v>
      </c>
      <c r="V43" s="142"/>
      <c r="W43" s="143">
        <f t="shared" si="23"/>
        <v>0</v>
      </c>
      <c r="X43" s="141" t="s">
        <v>37</v>
      </c>
      <c r="Y43" s="142"/>
      <c r="Z43" s="143">
        <f t="shared" si="24"/>
        <v>0</v>
      </c>
      <c r="AA43" s="71">
        <v>38</v>
      </c>
      <c r="AB43" s="70">
        <v>553.69000000000005</v>
      </c>
      <c r="AC43" s="143">
        <f t="shared" si="25"/>
        <v>27684.500000000004</v>
      </c>
      <c r="AD43" s="141" t="s">
        <v>37</v>
      </c>
      <c r="AE43" s="142"/>
      <c r="AF43" s="143">
        <f t="shared" si="26"/>
        <v>0</v>
      </c>
      <c r="AG43" s="141" t="s">
        <v>37</v>
      </c>
      <c r="AH43" s="142"/>
      <c r="AI43" s="70">
        <f t="shared" si="27"/>
        <v>0</v>
      </c>
      <c r="AJ43" s="141" t="s">
        <v>37</v>
      </c>
      <c r="AK43" s="142"/>
      <c r="AL43" s="144">
        <f t="shared" si="28"/>
        <v>0</v>
      </c>
      <c r="AM43" s="73">
        <v>38</v>
      </c>
      <c r="AN43" s="74">
        <v>490</v>
      </c>
      <c r="AO43" s="75">
        <f t="shared" si="15"/>
        <v>24500</v>
      </c>
      <c r="AP43" s="73">
        <v>38</v>
      </c>
      <c r="AQ43" s="74">
        <v>600</v>
      </c>
      <c r="AR43" s="92" t="e">
        <f>AQ43*#REF!</f>
        <v>#REF!</v>
      </c>
      <c r="AS43" s="73">
        <v>38</v>
      </c>
      <c r="AT43" s="74">
        <v>545</v>
      </c>
      <c r="AU43" s="74" t="e">
        <f>AT43*#REF!</f>
        <v>#REF!</v>
      </c>
      <c r="AV43" s="73">
        <v>38</v>
      </c>
      <c r="AW43" s="145">
        <v>969.31</v>
      </c>
      <c r="AX43" s="75" t="e">
        <f>AW43*#REF!</f>
        <v>#REF!</v>
      </c>
      <c r="AY43" s="93"/>
      <c r="AZ43" s="77">
        <f t="shared" si="17"/>
        <v>490</v>
      </c>
      <c r="BA43" s="77">
        <f t="shared" si="29"/>
        <v>631.6</v>
      </c>
      <c r="BB43" s="77">
        <f t="shared" si="30"/>
        <v>553.69000000000005</v>
      </c>
      <c r="BC43" s="77">
        <f t="shared" si="31"/>
        <v>969.31</v>
      </c>
      <c r="BD43" s="88"/>
      <c r="BE43" s="89">
        <f t="shared" si="34"/>
        <v>24500</v>
      </c>
      <c r="BF43" s="90">
        <f t="shared" si="34"/>
        <v>31580</v>
      </c>
      <c r="BG43" s="91">
        <f t="shared" si="34"/>
        <v>27684.500000000004</v>
      </c>
      <c r="BH43" s="342">
        <f t="shared" si="32"/>
        <v>566.23</v>
      </c>
      <c r="BI43" s="82"/>
    </row>
    <row r="44" spans="1:61" ht="72" x14ac:dyDescent="0.25">
      <c r="A44" s="137">
        <v>39</v>
      </c>
      <c r="B44" s="96" t="s">
        <v>94</v>
      </c>
      <c r="C44" s="84" t="s">
        <v>140</v>
      </c>
      <c r="D44" s="85" t="s">
        <v>141</v>
      </c>
      <c r="E44" s="86" t="s">
        <v>62</v>
      </c>
      <c r="F44" s="138"/>
      <c r="G44" s="64">
        <f t="shared" si="19"/>
        <v>0</v>
      </c>
      <c r="H44" s="139">
        <v>725</v>
      </c>
      <c r="I44" s="140">
        <f t="shared" si="33"/>
        <v>0</v>
      </c>
      <c r="J44" s="354">
        <v>21164</v>
      </c>
      <c r="K44" s="68">
        <v>50</v>
      </c>
      <c r="L44" s="141" t="s">
        <v>37</v>
      </c>
      <c r="M44" s="142"/>
      <c r="N44" s="143">
        <f t="shared" si="20"/>
        <v>0</v>
      </c>
      <c r="O44" s="71">
        <v>257</v>
      </c>
      <c r="P44" s="70">
        <v>248.13</v>
      </c>
      <c r="Q44" s="143">
        <f t="shared" si="21"/>
        <v>12406.5</v>
      </c>
      <c r="R44" s="141" t="s">
        <v>37</v>
      </c>
      <c r="S44" s="142"/>
      <c r="T44" s="143">
        <f t="shared" si="22"/>
        <v>0</v>
      </c>
      <c r="U44" s="141" t="s">
        <v>37</v>
      </c>
      <c r="V44" s="142"/>
      <c r="W44" s="143">
        <f t="shared" si="23"/>
        <v>0</v>
      </c>
      <c r="X44" s="71">
        <v>27</v>
      </c>
      <c r="Y44" s="70">
        <v>450</v>
      </c>
      <c r="Z44" s="143">
        <f t="shared" si="24"/>
        <v>22500</v>
      </c>
      <c r="AA44" s="141" t="s">
        <v>37</v>
      </c>
      <c r="AB44" s="142"/>
      <c r="AC44" s="143">
        <f t="shared" si="25"/>
        <v>0</v>
      </c>
      <c r="AD44" s="141" t="s">
        <v>37</v>
      </c>
      <c r="AE44" s="142"/>
      <c r="AF44" s="143">
        <f t="shared" si="26"/>
        <v>0</v>
      </c>
      <c r="AG44" s="141" t="s">
        <v>37</v>
      </c>
      <c r="AH44" s="142"/>
      <c r="AI44" s="70">
        <f t="shared" si="27"/>
        <v>0</v>
      </c>
      <c r="AJ44" s="141" t="s">
        <v>37</v>
      </c>
      <c r="AK44" s="142"/>
      <c r="AL44" s="144">
        <f t="shared" si="28"/>
        <v>0</v>
      </c>
      <c r="AM44" s="73">
        <v>39</v>
      </c>
      <c r="AN44" s="74">
        <v>1050</v>
      </c>
      <c r="AO44" s="75">
        <f t="shared" si="15"/>
        <v>52500</v>
      </c>
      <c r="AP44" s="73">
        <v>39</v>
      </c>
      <c r="AQ44" s="74">
        <v>700</v>
      </c>
      <c r="AR44" s="92" t="e">
        <f>AQ44*#REF!</f>
        <v>#REF!</v>
      </c>
      <c r="AS44" s="73">
        <v>39</v>
      </c>
      <c r="AT44" s="74">
        <v>700</v>
      </c>
      <c r="AU44" s="74" t="e">
        <f>AT44*#REF!</f>
        <v>#REF!</v>
      </c>
      <c r="AV44" s="73">
        <v>39</v>
      </c>
      <c r="AW44" s="145">
        <v>1534.73</v>
      </c>
      <c r="AX44" s="75" t="e">
        <f>AW44*#REF!</f>
        <v>#REF!</v>
      </c>
      <c r="AY44" s="93"/>
      <c r="AZ44" s="77">
        <f t="shared" si="17"/>
        <v>248.13</v>
      </c>
      <c r="BA44" s="77">
        <f t="shared" si="29"/>
        <v>780.4766666666668</v>
      </c>
      <c r="BB44" s="77">
        <f t="shared" si="30"/>
        <v>700</v>
      </c>
      <c r="BC44" s="77">
        <f t="shared" si="31"/>
        <v>1534.73</v>
      </c>
      <c r="BD44" s="88"/>
      <c r="BE44" s="89">
        <f t="shared" si="34"/>
        <v>12406.5</v>
      </c>
      <c r="BF44" s="90">
        <f t="shared" si="34"/>
        <v>39023.833333333343</v>
      </c>
      <c r="BG44" s="91">
        <f t="shared" si="34"/>
        <v>35000</v>
      </c>
      <c r="BH44" s="342">
        <f t="shared" si="32"/>
        <v>725.00000000000011</v>
      </c>
      <c r="BI44" s="82"/>
    </row>
    <row r="45" spans="1:61" ht="72" x14ac:dyDescent="0.25">
      <c r="A45" s="137">
        <v>40</v>
      </c>
      <c r="B45" s="96" t="s">
        <v>94</v>
      </c>
      <c r="C45" s="84" t="s">
        <v>142</v>
      </c>
      <c r="D45" s="85" t="s">
        <v>143</v>
      </c>
      <c r="E45" s="86" t="s">
        <v>62</v>
      </c>
      <c r="F45" s="138"/>
      <c r="G45" s="64">
        <f t="shared" si="19"/>
        <v>0</v>
      </c>
      <c r="H45" s="139">
        <v>1506.67</v>
      </c>
      <c r="I45" s="140">
        <f t="shared" si="33"/>
        <v>0</v>
      </c>
      <c r="J45" s="354">
        <v>21164</v>
      </c>
      <c r="K45" s="68">
        <v>75</v>
      </c>
      <c r="L45" s="151">
        <v>145</v>
      </c>
      <c r="M45" s="70">
        <v>670</v>
      </c>
      <c r="N45" s="143">
        <f t="shared" si="20"/>
        <v>50250</v>
      </c>
      <c r="O45" s="141" t="s">
        <v>37</v>
      </c>
      <c r="P45" s="142"/>
      <c r="Q45" s="143">
        <f t="shared" si="21"/>
        <v>0</v>
      </c>
      <c r="R45" s="141" t="s">
        <v>37</v>
      </c>
      <c r="S45" s="142"/>
      <c r="T45" s="143">
        <f t="shared" si="22"/>
        <v>0</v>
      </c>
      <c r="U45" s="71" t="s">
        <v>144</v>
      </c>
      <c r="V45" s="70">
        <v>580</v>
      </c>
      <c r="W45" s="143">
        <f t="shared" si="23"/>
        <v>43500</v>
      </c>
      <c r="X45" s="71">
        <v>26</v>
      </c>
      <c r="Y45" s="70">
        <v>700</v>
      </c>
      <c r="Z45" s="143">
        <f t="shared" si="24"/>
        <v>52500</v>
      </c>
      <c r="AA45" s="141" t="s">
        <v>37</v>
      </c>
      <c r="AB45" s="142"/>
      <c r="AC45" s="143">
        <f t="shared" si="25"/>
        <v>0</v>
      </c>
      <c r="AD45" s="141" t="s">
        <v>37</v>
      </c>
      <c r="AE45" s="142"/>
      <c r="AF45" s="143">
        <f t="shared" si="26"/>
        <v>0</v>
      </c>
      <c r="AG45" s="141" t="s">
        <v>37</v>
      </c>
      <c r="AH45" s="142"/>
      <c r="AI45" s="70">
        <f t="shared" si="27"/>
        <v>0</v>
      </c>
      <c r="AJ45" s="71" t="s">
        <v>145</v>
      </c>
      <c r="AK45" s="70">
        <v>750</v>
      </c>
      <c r="AL45" s="144">
        <f t="shared" si="28"/>
        <v>56250</v>
      </c>
      <c r="AM45" s="73">
        <v>40</v>
      </c>
      <c r="AN45" s="74">
        <v>3920</v>
      </c>
      <c r="AO45" s="75">
        <f t="shared" si="15"/>
        <v>294000</v>
      </c>
      <c r="AP45" s="73">
        <v>40</v>
      </c>
      <c r="AQ45" s="74">
        <v>1500</v>
      </c>
      <c r="AR45" s="92" t="e">
        <f>AQ45*#REF!</f>
        <v>#REF!</v>
      </c>
      <c r="AS45" s="73">
        <v>40</v>
      </c>
      <c r="AT45" s="74">
        <v>1500</v>
      </c>
      <c r="AU45" s="74" t="e">
        <f>AT45*#REF!</f>
        <v>#REF!</v>
      </c>
      <c r="AV45" s="73">
        <v>40</v>
      </c>
      <c r="AW45" s="145">
        <v>12924.07</v>
      </c>
      <c r="AX45" s="75" t="e">
        <f>AW45*#REF!</f>
        <v>#REF!</v>
      </c>
      <c r="AY45" s="93"/>
      <c r="AZ45" s="77">
        <f t="shared" si="17"/>
        <v>580</v>
      </c>
      <c r="BA45" s="77">
        <f t="shared" si="29"/>
        <v>2818.00875</v>
      </c>
      <c r="BB45" s="77">
        <f t="shared" si="30"/>
        <v>1125</v>
      </c>
      <c r="BC45" s="77">
        <f t="shared" si="31"/>
        <v>12924.07</v>
      </c>
      <c r="BD45" s="88"/>
      <c r="BE45" s="89">
        <f t="shared" si="34"/>
        <v>43500</v>
      </c>
      <c r="BF45" s="90">
        <f t="shared" si="34"/>
        <v>211350.65625</v>
      </c>
      <c r="BG45" s="91">
        <f t="shared" si="34"/>
        <v>84375</v>
      </c>
      <c r="BH45" s="342">
        <f t="shared" si="32"/>
        <v>1506.6666666666667</v>
      </c>
      <c r="BI45" s="82"/>
    </row>
    <row r="46" spans="1:61" ht="108" x14ac:dyDescent="0.25">
      <c r="A46" s="137">
        <v>41</v>
      </c>
      <c r="B46" s="152" t="s">
        <v>94</v>
      </c>
      <c r="C46" s="153" t="s">
        <v>146</v>
      </c>
      <c r="D46" s="154" t="s">
        <v>147</v>
      </c>
      <c r="E46" s="155" t="s">
        <v>100</v>
      </c>
      <c r="F46" s="138"/>
      <c r="G46" s="64">
        <f t="shared" si="19"/>
        <v>0</v>
      </c>
      <c r="H46" s="139">
        <v>156.27000000000001</v>
      </c>
      <c r="I46" s="140">
        <f t="shared" si="33"/>
        <v>0</v>
      </c>
      <c r="J46" s="355">
        <v>21164</v>
      </c>
      <c r="K46" s="105">
        <v>5000</v>
      </c>
      <c r="L46" s="156" t="s">
        <v>37</v>
      </c>
      <c r="M46" s="157"/>
      <c r="N46" s="158">
        <f t="shared" si="20"/>
        <v>0</v>
      </c>
      <c r="O46" s="108">
        <v>258</v>
      </c>
      <c r="P46" s="107">
        <v>25</v>
      </c>
      <c r="Q46" s="158">
        <f t="shared" si="21"/>
        <v>125000</v>
      </c>
      <c r="R46" s="108">
        <v>666</v>
      </c>
      <c r="S46" s="107">
        <v>43.34</v>
      </c>
      <c r="T46" s="158">
        <f t="shared" si="22"/>
        <v>216700.00000000003</v>
      </c>
      <c r="U46" s="156" t="s">
        <v>37</v>
      </c>
      <c r="V46" s="157"/>
      <c r="W46" s="158">
        <f t="shared" si="23"/>
        <v>0</v>
      </c>
      <c r="X46" s="108">
        <v>28</v>
      </c>
      <c r="Y46" s="107">
        <v>40</v>
      </c>
      <c r="Z46" s="158">
        <f t="shared" si="24"/>
        <v>200000</v>
      </c>
      <c r="AA46" s="156" t="s">
        <v>37</v>
      </c>
      <c r="AB46" s="157"/>
      <c r="AC46" s="158">
        <f t="shared" si="25"/>
        <v>0</v>
      </c>
      <c r="AD46" s="156" t="s">
        <v>37</v>
      </c>
      <c r="AE46" s="157"/>
      <c r="AF46" s="158">
        <f t="shared" si="26"/>
        <v>0</v>
      </c>
      <c r="AG46" s="156" t="s">
        <v>37</v>
      </c>
      <c r="AH46" s="157"/>
      <c r="AI46" s="107">
        <f t="shared" si="27"/>
        <v>0</v>
      </c>
      <c r="AJ46" s="156" t="s">
        <v>37</v>
      </c>
      <c r="AK46" s="157"/>
      <c r="AL46" s="159">
        <f t="shared" si="28"/>
        <v>0</v>
      </c>
      <c r="AM46" s="73">
        <v>41</v>
      </c>
      <c r="AN46" s="74">
        <v>168</v>
      </c>
      <c r="AO46" s="75">
        <f t="shared" si="15"/>
        <v>840000</v>
      </c>
      <c r="AP46" s="73">
        <v>41</v>
      </c>
      <c r="AQ46" s="74">
        <v>300</v>
      </c>
      <c r="AR46" s="92" t="e">
        <f>AQ46*#REF!</f>
        <v>#REF!</v>
      </c>
      <c r="AS46" s="73">
        <v>41</v>
      </c>
      <c r="AT46" s="74">
        <v>230</v>
      </c>
      <c r="AU46" s="74" t="e">
        <f>AT46*#REF!</f>
        <v>#REF!</v>
      </c>
      <c r="AV46" s="73">
        <v>41</v>
      </c>
      <c r="AW46" s="145">
        <v>3877.22</v>
      </c>
      <c r="AX46" s="75" t="e">
        <f>AW46*#REF!</f>
        <v>#REF!</v>
      </c>
      <c r="AY46" s="93"/>
      <c r="AZ46" s="77">
        <f t="shared" si="17"/>
        <v>25</v>
      </c>
      <c r="BA46" s="77">
        <f t="shared" si="29"/>
        <v>669.07999999999993</v>
      </c>
      <c r="BB46" s="77">
        <f t="shared" si="30"/>
        <v>168</v>
      </c>
      <c r="BC46" s="77">
        <f t="shared" si="31"/>
        <v>3877.22</v>
      </c>
      <c r="BD46" s="88"/>
      <c r="BE46" s="100">
        <f t="shared" si="34"/>
        <v>125000</v>
      </c>
      <c r="BF46" s="101">
        <f t="shared" si="34"/>
        <v>3345399.9999999995</v>
      </c>
      <c r="BG46" s="102">
        <f t="shared" si="34"/>
        <v>840000</v>
      </c>
      <c r="BH46" s="342">
        <f t="shared" si="32"/>
        <v>156.26799999999994</v>
      </c>
      <c r="BI46" s="82"/>
    </row>
    <row r="47" spans="1:61" x14ac:dyDescent="0.25">
      <c r="A47" s="160"/>
      <c r="B47" s="161"/>
      <c r="C47" s="162"/>
      <c r="D47" s="163" t="s">
        <v>148</v>
      </c>
      <c r="E47" s="164"/>
      <c r="F47" s="165"/>
      <c r="G47" s="165"/>
      <c r="H47" s="166"/>
      <c r="I47" s="167">
        <f>SUM(I26:I46)</f>
        <v>80744</v>
      </c>
      <c r="J47" s="356"/>
      <c r="K47" s="168"/>
      <c r="L47" s="169"/>
      <c r="M47" s="169"/>
      <c r="N47" s="169"/>
      <c r="O47" s="169"/>
      <c r="P47" s="169"/>
      <c r="Q47" s="169"/>
      <c r="R47" s="169"/>
      <c r="S47" s="169"/>
      <c r="T47" s="169"/>
      <c r="U47" s="169"/>
      <c r="V47" s="169"/>
      <c r="W47" s="169"/>
      <c r="X47" s="169"/>
      <c r="Y47" s="169"/>
      <c r="Z47" s="169"/>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1"/>
      <c r="AY47" s="170"/>
      <c r="AZ47" s="124"/>
      <c r="BA47" s="124"/>
      <c r="BB47" s="124"/>
      <c r="BC47" s="124"/>
      <c r="BD47" s="170"/>
      <c r="BE47" s="172">
        <f>SUM(BE26:BE46)</f>
        <v>1710561.5</v>
      </c>
      <c r="BF47" s="172">
        <f t="shared" ref="BF47:BG47" si="35">SUM(BF26:BF46)</f>
        <v>9115798.9531475455</v>
      </c>
      <c r="BG47" s="172">
        <f t="shared" si="35"/>
        <v>5248571.5</v>
      </c>
      <c r="BH47" s="124"/>
      <c r="BI47" s="82"/>
    </row>
    <row r="48" spans="1:61" x14ac:dyDescent="0.25">
      <c r="A48" s="173"/>
      <c r="B48" s="44"/>
      <c r="C48" s="44"/>
      <c r="D48" s="45" t="s">
        <v>149</v>
      </c>
      <c r="E48" s="174"/>
      <c r="F48" s="175"/>
      <c r="G48" s="175"/>
      <c r="H48" s="176"/>
      <c r="I48" s="177"/>
      <c r="J48" s="178"/>
      <c r="K48" s="179"/>
      <c r="L48" s="178"/>
      <c r="M48" s="178"/>
      <c r="N48" s="178"/>
      <c r="O48" s="178"/>
      <c r="P48" s="178"/>
      <c r="Q48" s="178"/>
      <c r="R48" s="178"/>
      <c r="S48" s="178"/>
      <c r="T48" s="178"/>
      <c r="U48" s="178"/>
      <c r="V48" s="178"/>
      <c r="W48" s="178"/>
      <c r="X48" s="178"/>
      <c r="Y48" s="178"/>
      <c r="Z48" s="178"/>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80"/>
      <c r="AY48" s="181"/>
      <c r="AZ48" s="181"/>
      <c r="BA48" s="181"/>
      <c r="BB48" s="181"/>
      <c r="BC48" s="181"/>
      <c r="BD48" s="181"/>
      <c r="BE48" s="182"/>
      <c r="BF48" s="182"/>
      <c r="BG48" s="182"/>
      <c r="BH48" s="345"/>
      <c r="BI48" s="82"/>
    </row>
    <row r="49" spans="1:61" ht="72" x14ac:dyDescent="0.25">
      <c r="A49" s="59">
        <v>42</v>
      </c>
      <c r="B49" s="60" t="s">
        <v>150</v>
      </c>
      <c r="C49" s="84" t="s">
        <v>151</v>
      </c>
      <c r="D49" s="62" t="s">
        <v>152</v>
      </c>
      <c r="E49" s="63" t="s">
        <v>153</v>
      </c>
      <c r="F49" s="64"/>
      <c r="G49" s="64">
        <f t="shared" ref="G49:G54" si="36">SUM(F49:F49)</f>
        <v>0</v>
      </c>
      <c r="H49" s="183">
        <v>240.4</v>
      </c>
      <c r="I49" s="184">
        <f>G49*H49</f>
        <v>0</v>
      </c>
      <c r="J49" s="357">
        <v>13099</v>
      </c>
      <c r="K49" s="185">
        <v>1000</v>
      </c>
      <c r="L49" s="186" t="s">
        <v>37</v>
      </c>
      <c r="M49" s="187"/>
      <c r="N49" s="188">
        <f t="shared" ref="N49:N54" si="37">M49*K49</f>
        <v>0</v>
      </c>
      <c r="O49" s="186" t="s">
        <v>37</v>
      </c>
      <c r="P49" s="187"/>
      <c r="Q49" s="188">
        <f t="shared" ref="Q49:Q85" si="38">P49*K49</f>
        <v>0</v>
      </c>
      <c r="R49" s="186" t="s">
        <v>37</v>
      </c>
      <c r="S49" s="187"/>
      <c r="T49" s="188">
        <f t="shared" ref="T49:T85" si="39">S49*K49</f>
        <v>0</v>
      </c>
      <c r="U49" s="186" t="s">
        <v>37</v>
      </c>
      <c r="V49" s="187"/>
      <c r="W49" s="188">
        <f t="shared" ref="W49:W85" si="40">V49*K49</f>
        <v>0</v>
      </c>
      <c r="X49" s="186" t="s">
        <v>37</v>
      </c>
      <c r="Y49" s="187"/>
      <c r="Z49" s="188">
        <f t="shared" ref="Z49:Z85" si="41">Y49*K49</f>
        <v>0</v>
      </c>
      <c r="AA49" s="186" t="s">
        <v>37</v>
      </c>
      <c r="AB49" s="187"/>
      <c r="AC49" s="188">
        <f t="shared" ref="AC49:AC85" si="42">AB49*K49</f>
        <v>0</v>
      </c>
      <c r="AD49" s="186" t="s">
        <v>37</v>
      </c>
      <c r="AE49" s="187"/>
      <c r="AF49" s="188">
        <f t="shared" ref="AF49:AF85" si="43">AE49*K49</f>
        <v>0</v>
      </c>
      <c r="AG49" s="186" t="s">
        <v>37</v>
      </c>
      <c r="AH49" s="187"/>
      <c r="AI49" s="188">
        <f t="shared" ref="AI49:AI85" si="44">AH49*K49</f>
        <v>0</v>
      </c>
      <c r="AJ49" s="186" t="s">
        <v>37</v>
      </c>
      <c r="AK49" s="187"/>
      <c r="AL49" s="189">
        <f t="shared" ref="AL49:AL54" si="45">AK49*K49</f>
        <v>0</v>
      </c>
      <c r="AM49" s="73">
        <v>42</v>
      </c>
      <c r="AN49" s="74">
        <v>189</v>
      </c>
      <c r="AO49" s="75">
        <f t="shared" si="15"/>
        <v>189000</v>
      </c>
      <c r="AP49" s="73">
        <v>42</v>
      </c>
      <c r="AQ49" s="74">
        <v>370</v>
      </c>
      <c r="AR49" s="92" t="e">
        <f>AQ49*#REF!</f>
        <v>#REF!</v>
      </c>
      <c r="AS49" s="73">
        <v>42</v>
      </c>
      <c r="AT49" s="74">
        <v>190</v>
      </c>
      <c r="AU49" s="74" t="e">
        <f>AT49*#REF!</f>
        <v>#REF!</v>
      </c>
      <c r="AV49" s="73">
        <v>42</v>
      </c>
      <c r="AW49" s="145">
        <v>290.79000000000002</v>
      </c>
      <c r="AX49" s="190" t="e">
        <f>AW49*#REF!</f>
        <v>#REF!</v>
      </c>
      <c r="AY49" s="191"/>
      <c r="AZ49" s="192">
        <f t="shared" si="17"/>
        <v>189</v>
      </c>
      <c r="BA49" s="192">
        <f t="shared" ref="BA49:BA54" si="46">AVERAGE(AK49,AH49,AE49,AB49,Y49,V49,S49,P49,M49,AN49,AQ49,AT49,AW49)</f>
        <v>259.94749999999999</v>
      </c>
      <c r="BB49" s="192">
        <f t="shared" ref="BB49:BB54" si="47">MEDIAN(AK49,AH49,AE49,AB49,Y49,V49,S49,P49,M49,AN49,AQ49,AT49,AW49)</f>
        <v>240.39500000000001</v>
      </c>
      <c r="BC49" s="192">
        <f t="shared" ref="BC49:BC54" si="48">MAX(AK49,AH49,AE49,AB49,Y49,V49,S49,P49,M49,AN49,AQ49,AT49,AW49)</f>
        <v>370</v>
      </c>
      <c r="BD49" s="88"/>
      <c r="BE49" s="193">
        <f>AZ49*$K49</f>
        <v>189000</v>
      </c>
      <c r="BF49" s="80">
        <f>BA49*$K49</f>
        <v>259947.5</v>
      </c>
      <c r="BG49" s="194">
        <f>BB49*$K49</f>
        <v>240395</v>
      </c>
      <c r="BH49" s="341">
        <f t="shared" ref="BH49:BH54" si="49">(SUM(M49,P49,S49,V49,Y49,AB49,AE49,AH49,AK49,AN49,AQ49,AT49,AW49)-MAX(M49,P49,S49,V49,Y49,AB49,AE49,AH49,AK49,AN49,AQ49,AT49,AW49)-MIN(M49,P49,S49,V49,Y49,AB49,AE49,AH49,AK49,AN49,AQ49,AT49,AW49))/(COUNT(M49,P49,S49,V49,Y49,AB49,AE49,AH49,AK49,AN49,AQ49,AT49,AW49)-2)</f>
        <v>240.39499999999998</v>
      </c>
      <c r="BI49" s="82"/>
    </row>
    <row r="50" spans="1:61" ht="72" x14ac:dyDescent="0.25">
      <c r="A50" s="137">
        <v>43</v>
      </c>
      <c r="B50" s="83" t="s">
        <v>150</v>
      </c>
      <c r="C50" s="84" t="s">
        <v>154</v>
      </c>
      <c r="D50" s="85" t="s">
        <v>155</v>
      </c>
      <c r="E50" s="86" t="s">
        <v>156</v>
      </c>
      <c r="F50" s="64"/>
      <c r="G50" s="64">
        <f t="shared" si="36"/>
        <v>0</v>
      </c>
      <c r="H50" s="183">
        <v>107.36</v>
      </c>
      <c r="I50" s="184">
        <f t="shared" ref="I50:I53" si="50">G50*H50</f>
        <v>0</v>
      </c>
      <c r="J50" s="351">
        <v>8914</v>
      </c>
      <c r="K50" s="195">
        <v>1600</v>
      </c>
      <c r="L50" s="151">
        <v>215</v>
      </c>
      <c r="M50" s="70">
        <v>220</v>
      </c>
      <c r="N50" s="143">
        <f t="shared" si="37"/>
        <v>352000</v>
      </c>
      <c r="O50" s="151">
        <v>182</v>
      </c>
      <c r="P50" s="70">
        <v>30</v>
      </c>
      <c r="Q50" s="143">
        <f t="shared" si="38"/>
        <v>48000</v>
      </c>
      <c r="R50" s="141" t="s">
        <v>37</v>
      </c>
      <c r="S50" s="142"/>
      <c r="T50" s="143">
        <f t="shared" si="39"/>
        <v>0</v>
      </c>
      <c r="U50" s="151" t="s">
        <v>157</v>
      </c>
      <c r="V50" s="70">
        <v>30</v>
      </c>
      <c r="W50" s="143">
        <f t="shared" si="40"/>
        <v>48000</v>
      </c>
      <c r="X50" s="151">
        <v>132</v>
      </c>
      <c r="Y50" s="70">
        <v>45</v>
      </c>
      <c r="Z50" s="143">
        <f t="shared" si="41"/>
        <v>72000</v>
      </c>
      <c r="AA50" s="151">
        <v>76</v>
      </c>
      <c r="AB50" s="70">
        <v>116.03</v>
      </c>
      <c r="AC50" s="143">
        <f t="shared" si="42"/>
        <v>185648</v>
      </c>
      <c r="AD50" s="141" t="s">
        <v>37</v>
      </c>
      <c r="AE50" s="142"/>
      <c r="AF50" s="143">
        <f t="shared" si="43"/>
        <v>0</v>
      </c>
      <c r="AG50" s="151">
        <v>319</v>
      </c>
      <c r="AH50" s="70">
        <v>27.26</v>
      </c>
      <c r="AI50" s="143">
        <f t="shared" si="44"/>
        <v>43616</v>
      </c>
      <c r="AJ50" s="151" t="s">
        <v>158</v>
      </c>
      <c r="AK50" s="70">
        <v>60</v>
      </c>
      <c r="AL50" s="144">
        <f t="shared" si="45"/>
        <v>96000</v>
      </c>
      <c r="AM50" s="73">
        <v>43</v>
      </c>
      <c r="AN50" s="74">
        <v>119</v>
      </c>
      <c r="AO50" s="75">
        <f t="shared" si="15"/>
        <v>190400</v>
      </c>
      <c r="AP50" s="73">
        <v>43</v>
      </c>
      <c r="AQ50" s="74">
        <v>370</v>
      </c>
      <c r="AR50" s="92" t="e">
        <f>AQ50*#REF!</f>
        <v>#REF!</v>
      </c>
      <c r="AS50" s="73">
        <v>43</v>
      </c>
      <c r="AT50" s="74">
        <v>120</v>
      </c>
      <c r="AU50" s="74" t="e">
        <f>AT50*#REF!</f>
        <v>#REF!</v>
      </c>
      <c r="AV50" s="73">
        <v>43</v>
      </c>
      <c r="AW50" s="145">
        <v>226.17</v>
      </c>
      <c r="AX50" s="75" t="e">
        <f>AW50*#REF!</f>
        <v>#REF!</v>
      </c>
      <c r="AY50" s="191"/>
      <c r="AZ50" s="77">
        <f t="shared" si="17"/>
        <v>27.26</v>
      </c>
      <c r="BA50" s="77">
        <f t="shared" si="46"/>
        <v>123.95090909090909</v>
      </c>
      <c r="BB50" s="77">
        <f t="shared" si="47"/>
        <v>116.03</v>
      </c>
      <c r="BC50" s="77">
        <f t="shared" si="48"/>
        <v>370</v>
      </c>
      <c r="BD50" s="88"/>
      <c r="BE50" s="100">
        <f t="shared" ref="BE50:BG60" si="51">AZ50*$K50</f>
        <v>43616</v>
      </c>
      <c r="BF50" s="90">
        <f t="shared" si="51"/>
        <v>198321.45454545456</v>
      </c>
      <c r="BG50" s="91">
        <f t="shared" si="51"/>
        <v>185648</v>
      </c>
      <c r="BH50" s="342">
        <f t="shared" si="49"/>
        <v>107.35555555555555</v>
      </c>
      <c r="BI50" s="82"/>
    </row>
    <row r="51" spans="1:61" ht="48" x14ac:dyDescent="0.25">
      <c r="A51" s="59">
        <v>44</v>
      </c>
      <c r="B51" s="83" t="s">
        <v>150</v>
      </c>
      <c r="C51" s="84" t="s">
        <v>159</v>
      </c>
      <c r="D51" s="85" t="s">
        <v>160</v>
      </c>
      <c r="E51" s="86" t="s">
        <v>156</v>
      </c>
      <c r="F51" s="64"/>
      <c r="G51" s="64">
        <f t="shared" si="36"/>
        <v>0</v>
      </c>
      <c r="H51" s="183">
        <v>215.37</v>
      </c>
      <c r="I51" s="184">
        <f t="shared" si="50"/>
        <v>0</v>
      </c>
      <c r="J51" s="351">
        <v>18724</v>
      </c>
      <c r="K51" s="195">
        <v>1000</v>
      </c>
      <c r="L51" s="141" t="s">
        <v>37</v>
      </c>
      <c r="M51" s="142"/>
      <c r="N51" s="143">
        <f t="shared" si="37"/>
        <v>0</v>
      </c>
      <c r="O51" s="141" t="s">
        <v>37</v>
      </c>
      <c r="P51" s="142"/>
      <c r="Q51" s="143">
        <f t="shared" si="38"/>
        <v>0</v>
      </c>
      <c r="R51" s="151">
        <v>752</v>
      </c>
      <c r="S51" s="70">
        <v>47.51</v>
      </c>
      <c r="T51" s="143">
        <f t="shared" si="39"/>
        <v>47510</v>
      </c>
      <c r="U51" s="141" t="s">
        <v>37</v>
      </c>
      <c r="V51" s="142"/>
      <c r="W51" s="143">
        <f t="shared" si="40"/>
        <v>0</v>
      </c>
      <c r="X51" s="141" t="s">
        <v>37</v>
      </c>
      <c r="Y51" s="142"/>
      <c r="Z51" s="143">
        <f t="shared" si="41"/>
        <v>0</v>
      </c>
      <c r="AA51" s="141" t="s">
        <v>37</v>
      </c>
      <c r="AB51" s="142"/>
      <c r="AC51" s="143">
        <f t="shared" si="42"/>
        <v>0</v>
      </c>
      <c r="AD51" s="151">
        <v>72</v>
      </c>
      <c r="AE51" s="70">
        <v>109.68</v>
      </c>
      <c r="AF51" s="143">
        <f t="shared" si="43"/>
        <v>109680</v>
      </c>
      <c r="AG51" s="141" t="s">
        <v>37</v>
      </c>
      <c r="AH51" s="142"/>
      <c r="AI51" s="143">
        <f t="shared" si="44"/>
        <v>0</v>
      </c>
      <c r="AJ51" s="141" t="s">
        <v>37</v>
      </c>
      <c r="AK51" s="142"/>
      <c r="AL51" s="144">
        <f t="shared" si="45"/>
        <v>0</v>
      </c>
      <c r="AM51" s="73">
        <v>44</v>
      </c>
      <c r="AN51" s="74">
        <v>231</v>
      </c>
      <c r="AO51" s="75">
        <f t="shared" si="15"/>
        <v>231000</v>
      </c>
      <c r="AP51" s="73">
        <v>44</v>
      </c>
      <c r="AQ51" s="74">
        <v>370</v>
      </c>
      <c r="AR51" s="92" t="e">
        <f>AQ51*#REF!</f>
        <v>#REF!</v>
      </c>
      <c r="AS51" s="73">
        <v>44</v>
      </c>
      <c r="AT51" s="74">
        <v>230</v>
      </c>
      <c r="AU51" s="74" t="e">
        <f>AT51*#REF!</f>
        <v>#REF!</v>
      </c>
      <c r="AV51" s="73">
        <v>44</v>
      </c>
      <c r="AW51" s="145">
        <v>290.79000000000002</v>
      </c>
      <c r="AX51" s="75" t="e">
        <f>AW51*#REF!</f>
        <v>#REF!</v>
      </c>
      <c r="AY51" s="191"/>
      <c r="AZ51" s="77">
        <f t="shared" si="17"/>
        <v>47.51</v>
      </c>
      <c r="BA51" s="77">
        <f t="shared" si="46"/>
        <v>213.16333333333333</v>
      </c>
      <c r="BB51" s="77">
        <f t="shared" si="47"/>
        <v>230.5</v>
      </c>
      <c r="BC51" s="77">
        <f t="shared" si="48"/>
        <v>370</v>
      </c>
      <c r="BD51" s="88"/>
      <c r="BE51" s="89">
        <f t="shared" si="51"/>
        <v>47510</v>
      </c>
      <c r="BF51" s="90">
        <f t="shared" si="51"/>
        <v>213163.33333333331</v>
      </c>
      <c r="BG51" s="91">
        <f>BB51*$K51</f>
        <v>230500</v>
      </c>
      <c r="BH51" s="342">
        <f t="shared" si="49"/>
        <v>215.36750000000001</v>
      </c>
      <c r="BI51" s="82"/>
    </row>
    <row r="52" spans="1:61" ht="36" x14ac:dyDescent="0.25">
      <c r="A52" s="137">
        <v>45</v>
      </c>
      <c r="B52" s="83" t="s">
        <v>150</v>
      </c>
      <c r="C52" s="84" t="s">
        <v>161</v>
      </c>
      <c r="D52" s="154" t="s">
        <v>162</v>
      </c>
      <c r="E52" s="86" t="s">
        <v>62</v>
      </c>
      <c r="F52" s="64"/>
      <c r="G52" s="64">
        <f t="shared" si="36"/>
        <v>0</v>
      </c>
      <c r="H52" s="183">
        <v>58.53</v>
      </c>
      <c r="I52" s="184">
        <f t="shared" si="50"/>
        <v>0</v>
      </c>
      <c r="J52" s="351">
        <v>4413</v>
      </c>
      <c r="K52" s="195">
        <v>600</v>
      </c>
      <c r="L52" s="151">
        <v>133</v>
      </c>
      <c r="M52" s="70">
        <v>55</v>
      </c>
      <c r="N52" s="143">
        <f>M52*K52</f>
        <v>33000</v>
      </c>
      <c r="O52" s="151">
        <v>197</v>
      </c>
      <c r="P52" s="70">
        <v>18</v>
      </c>
      <c r="Q52" s="143">
        <f t="shared" si="38"/>
        <v>10800</v>
      </c>
      <c r="R52" s="151">
        <v>753</v>
      </c>
      <c r="S52" s="70">
        <v>77</v>
      </c>
      <c r="T52" s="143">
        <f t="shared" si="39"/>
        <v>46200</v>
      </c>
      <c r="U52" s="151" t="s">
        <v>163</v>
      </c>
      <c r="V52" s="70">
        <v>10</v>
      </c>
      <c r="W52" s="143">
        <f t="shared" si="40"/>
        <v>6000</v>
      </c>
      <c r="X52" s="151">
        <v>20</v>
      </c>
      <c r="Y52" s="70">
        <v>30</v>
      </c>
      <c r="Z52" s="143">
        <f t="shared" si="41"/>
        <v>18000</v>
      </c>
      <c r="AA52" s="141" t="s">
        <v>37</v>
      </c>
      <c r="AB52" s="142"/>
      <c r="AC52" s="143">
        <f t="shared" si="42"/>
        <v>0</v>
      </c>
      <c r="AD52" s="141" t="s">
        <v>37</v>
      </c>
      <c r="AE52" s="142"/>
      <c r="AF52" s="143">
        <f t="shared" si="43"/>
        <v>0</v>
      </c>
      <c r="AG52" s="141" t="s">
        <v>37</v>
      </c>
      <c r="AH52" s="142"/>
      <c r="AI52" s="143">
        <f t="shared" si="44"/>
        <v>0</v>
      </c>
      <c r="AJ52" s="141" t="s">
        <v>37</v>
      </c>
      <c r="AK52" s="142"/>
      <c r="AL52" s="144">
        <f t="shared" si="45"/>
        <v>0</v>
      </c>
      <c r="AM52" s="73">
        <v>45</v>
      </c>
      <c r="AN52" s="74">
        <v>77</v>
      </c>
      <c r="AO52" s="75">
        <f t="shared" si="15"/>
        <v>46200</v>
      </c>
      <c r="AP52" s="73">
        <v>45</v>
      </c>
      <c r="AQ52" s="74">
        <v>150</v>
      </c>
      <c r="AR52" s="92" t="e">
        <f>AQ52*#REF!</f>
        <v>#REF!</v>
      </c>
      <c r="AS52" s="73">
        <v>45</v>
      </c>
      <c r="AT52" s="74">
        <v>80</v>
      </c>
      <c r="AU52" s="74" t="e">
        <f>AT52*#REF!</f>
        <v>#REF!</v>
      </c>
      <c r="AV52" s="73">
        <v>45</v>
      </c>
      <c r="AW52" s="145">
        <v>72.7</v>
      </c>
      <c r="AX52" s="75" t="e">
        <f>AW52*#REF!</f>
        <v>#REF!</v>
      </c>
      <c r="AY52" s="191"/>
      <c r="AZ52" s="77">
        <f t="shared" si="17"/>
        <v>10</v>
      </c>
      <c r="BA52" s="77">
        <f t="shared" si="46"/>
        <v>63.300000000000004</v>
      </c>
      <c r="BB52" s="77">
        <f t="shared" si="47"/>
        <v>72.7</v>
      </c>
      <c r="BC52" s="77">
        <f t="shared" si="48"/>
        <v>150</v>
      </c>
      <c r="BD52" s="88"/>
      <c r="BE52" s="89">
        <f t="shared" si="51"/>
        <v>6000</v>
      </c>
      <c r="BF52" s="90">
        <f t="shared" si="51"/>
        <v>37980</v>
      </c>
      <c r="BG52" s="91">
        <f t="shared" si="51"/>
        <v>43620</v>
      </c>
      <c r="BH52" s="342">
        <f t="shared" si="49"/>
        <v>58.528571428571432</v>
      </c>
      <c r="BI52" s="82"/>
    </row>
    <row r="53" spans="1:61" ht="48" x14ac:dyDescent="0.25">
      <c r="A53" s="59">
        <v>46</v>
      </c>
      <c r="B53" s="83" t="s">
        <v>150</v>
      </c>
      <c r="C53" s="84" t="s">
        <v>164</v>
      </c>
      <c r="D53" s="85" t="s">
        <v>165</v>
      </c>
      <c r="E53" s="86" t="s">
        <v>156</v>
      </c>
      <c r="F53" s="64">
        <v>30</v>
      </c>
      <c r="G53" s="64">
        <f t="shared" si="36"/>
        <v>30</v>
      </c>
      <c r="H53" s="183">
        <v>264</v>
      </c>
      <c r="I53" s="184">
        <f t="shared" si="50"/>
        <v>7920</v>
      </c>
      <c r="J53" s="351">
        <v>13099</v>
      </c>
      <c r="K53" s="195">
        <v>700</v>
      </c>
      <c r="L53" s="141" t="s">
        <v>37</v>
      </c>
      <c r="M53" s="142"/>
      <c r="N53" s="143">
        <f t="shared" si="37"/>
        <v>0</v>
      </c>
      <c r="O53" s="151">
        <v>241</v>
      </c>
      <c r="P53" s="70">
        <v>100</v>
      </c>
      <c r="Q53" s="143">
        <f t="shared" si="38"/>
        <v>70000</v>
      </c>
      <c r="R53" s="141" t="s">
        <v>37</v>
      </c>
      <c r="S53" s="142"/>
      <c r="T53" s="143">
        <f t="shared" si="39"/>
        <v>0</v>
      </c>
      <c r="U53" s="141" t="s">
        <v>37</v>
      </c>
      <c r="V53" s="142"/>
      <c r="W53" s="143">
        <f t="shared" si="40"/>
        <v>0</v>
      </c>
      <c r="X53" s="151">
        <v>22</v>
      </c>
      <c r="Y53" s="70">
        <v>50</v>
      </c>
      <c r="Z53" s="143">
        <f t="shared" si="41"/>
        <v>35000</v>
      </c>
      <c r="AA53" s="141" t="s">
        <v>37</v>
      </c>
      <c r="AB53" s="142"/>
      <c r="AC53" s="143">
        <f t="shared" si="42"/>
        <v>0</v>
      </c>
      <c r="AD53" s="141" t="s">
        <v>37</v>
      </c>
      <c r="AE53" s="142"/>
      <c r="AF53" s="143">
        <f t="shared" si="43"/>
        <v>0</v>
      </c>
      <c r="AG53" s="141" t="s">
        <v>37</v>
      </c>
      <c r="AH53" s="142"/>
      <c r="AI53" s="143">
        <f t="shared" si="44"/>
        <v>0</v>
      </c>
      <c r="AJ53" s="141" t="s">
        <v>37</v>
      </c>
      <c r="AK53" s="142"/>
      <c r="AL53" s="144">
        <f t="shared" si="45"/>
        <v>0</v>
      </c>
      <c r="AM53" s="73">
        <v>46</v>
      </c>
      <c r="AN53" s="74">
        <v>336</v>
      </c>
      <c r="AO53" s="75">
        <f t="shared" si="15"/>
        <v>235200</v>
      </c>
      <c r="AP53" s="73">
        <v>46</v>
      </c>
      <c r="AQ53" s="74">
        <v>270</v>
      </c>
      <c r="AR53" s="92" t="e">
        <f>AQ53*#REF!</f>
        <v>#REF!</v>
      </c>
      <c r="AS53" s="73">
        <v>46</v>
      </c>
      <c r="AT53" s="74">
        <v>350</v>
      </c>
      <c r="AU53" s="74" t="e">
        <f>AT53*#REF!</f>
        <v>#REF!</v>
      </c>
      <c r="AV53" s="73">
        <v>46</v>
      </c>
      <c r="AW53" s="145">
        <v>726.98</v>
      </c>
      <c r="AX53" s="75" t="e">
        <f>AW53*#REF!</f>
        <v>#REF!</v>
      </c>
      <c r="AY53" s="191"/>
      <c r="AZ53" s="77">
        <f t="shared" si="17"/>
        <v>50</v>
      </c>
      <c r="BA53" s="77">
        <f t="shared" si="46"/>
        <v>305.49666666666667</v>
      </c>
      <c r="BB53" s="77">
        <f t="shared" si="47"/>
        <v>303</v>
      </c>
      <c r="BC53" s="77">
        <f t="shared" si="48"/>
        <v>726.98</v>
      </c>
      <c r="BD53" s="88"/>
      <c r="BE53" s="89">
        <f t="shared" si="51"/>
        <v>35000</v>
      </c>
      <c r="BF53" s="90">
        <f t="shared" si="51"/>
        <v>213847.66666666666</v>
      </c>
      <c r="BG53" s="91">
        <f t="shared" si="51"/>
        <v>212100</v>
      </c>
      <c r="BH53" s="342">
        <f t="shared" si="49"/>
        <v>264</v>
      </c>
      <c r="BI53" s="82"/>
    </row>
    <row r="54" spans="1:61" ht="48" x14ac:dyDescent="0.25">
      <c r="A54" s="137">
        <v>47</v>
      </c>
      <c r="B54" s="152" t="s">
        <v>150</v>
      </c>
      <c r="C54" s="153" t="s">
        <v>166</v>
      </c>
      <c r="D54" s="154" t="s">
        <v>167</v>
      </c>
      <c r="E54" s="155" t="s">
        <v>168</v>
      </c>
      <c r="F54" s="64">
        <v>50</v>
      </c>
      <c r="G54" s="64">
        <f t="shared" si="36"/>
        <v>50</v>
      </c>
      <c r="H54" s="183">
        <v>266.25</v>
      </c>
      <c r="I54" s="184">
        <f>G54*H54</f>
        <v>13312.5</v>
      </c>
      <c r="J54" s="352">
        <v>631041</v>
      </c>
      <c r="K54" s="196">
        <v>600</v>
      </c>
      <c r="L54" s="156" t="s">
        <v>37</v>
      </c>
      <c r="M54" s="157"/>
      <c r="N54" s="158">
        <f t="shared" si="37"/>
        <v>0</v>
      </c>
      <c r="O54" s="197">
        <v>202</v>
      </c>
      <c r="P54" s="107">
        <v>45</v>
      </c>
      <c r="Q54" s="158">
        <f t="shared" si="38"/>
        <v>27000</v>
      </c>
      <c r="R54" s="197">
        <v>637</v>
      </c>
      <c r="S54" s="107">
        <v>105.5</v>
      </c>
      <c r="T54" s="158">
        <f t="shared" si="39"/>
        <v>63300</v>
      </c>
      <c r="U54" s="156" t="s">
        <v>37</v>
      </c>
      <c r="V54" s="157"/>
      <c r="W54" s="158">
        <f t="shared" si="40"/>
        <v>0</v>
      </c>
      <c r="X54" s="197">
        <v>73</v>
      </c>
      <c r="Y54" s="107">
        <v>150</v>
      </c>
      <c r="Z54" s="143">
        <f t="shared" si="41"/>
        <v>90000</v>
      </c>
      <c r="AA54" s="156" t="s">
        <v>37</v>
      </c>
      <c r="AB54" s="157"/>
      <c r="AC54" s="158">
        <f t="shared" si="42"/>
        <v>0</v>
      </c>
      <c r="AD54" s="156" t="s">
        <v>37</v>
      </c>
      <c r="AE54" s="157"/>
      <c r="AF54" s="158">
        <f t="shared" si="43"/>
        <v>0</v>
      </c>
      <c r="AG54" s="156" t="s">
        <v>37</v>
      </c>
      <c r="AH54" s="157"/>
      <c r="AI54" s="158">
        <f t="shared" si="44"/>
        <v>0</v>
      </c>
      <c r="AJ54" s="197" t="s">
        <v>169</v>
      </c>
      <c r="AK54" s="107">
        <v>110</v>
      </c>
      <c r="AL54" s="159">
        <f t="shared" si="45"/>
        <v>66000</v>
      </c>
      <c r="AM54" s="73">
        <v>47</v>
      </c>
      <c r="AN54" s="74">
        <v>392</v>
      </c>
      <c r="AO54" s="75">
        <f t="shared" si="15"/>
        <v>235200</v>
      </c>
      <c r="AP54" s="73">
        <v>47</v>
      </c>
      <c r="AQ54" s="74">
        <v>450</v>
      </c>
      <c r="AR54" s="92" t="e">
        <f>AQ54*#REF!</f>
        <v>#REF!</v>
      </c>
      <c r="AS54" s="73">
        <v>47</v>
      </c>
      <c r="AT54" s="74">
        <v>390</v>
      </c>
      <c r="AU54" s="74" t="e">
        <f>AT54*#REF!</f>
        <v>#REF!</v>
      </c>
      <c r="AV54" s="73">
        <v>47</v>
      </c>
      <c r="AW54" s="145">
        <v>1130.8599999999999</v>
      </c>
      <c r="AX54" s="75" t="e">
        <f>AW54*#REF!</f>
        <v>#REF!</v>
      </c>
      <c r="AY54" s="191"/>
      <c r="AZ54" s="77">
        <f t="shared" si="17"/>
        <v>45</v>
      </c>
      <c r="BA54" s="77">
        <f t="shared" si="46"/>
        <v>346.66999999999996</v>
      </c>
      <c r="BB54" s="77">
        <f t="shared" si="47"/>
        <v>270</v>
      </c>
      <c r="BC54" s="77">
        <f t="shared" si="48"/>
        <v>1130.8599999999999</v>
      </c>
      <c r="BD54" s="88"/>
      <c r="BE54" s="100">
        <f t="shared" si="51"/>
        <v>27000</v>
      </c>
      <c r="BF54" s="101">
        <f t="shared" si="51"/>
        <v>208001.99999999997</v>
      </c>
      <c r="BG54" s="102">
        <f t="shared" si="51"/>
        <v>162000</v>
      </c>
      <c r="BH54" s="342">
        <f t="shared" si="49"/>
        <v>266.24999999999994</v>
      </c>
      <c r="BI54" s="82"/>
    </row>
    <row r="55" spans="1:61" s="204" customFormat="1" x14ac:dyDescent="0.25">
      <c r="A55" s="198"/>
      <c r="B55" s="161"/>
      <c r="C55" s="162"/>
      <c r="D55" s="163" t="s">
        <v>170</v>
      </c>
      <c r="E55" s="163"/>
      <c r="F55" s="199"/>
      <c r="G55" s="199"/>
      <c r="H55" s="167"/>
      <c r="I55" s="167">
        <f>SUM(I49:I54)</f>
        <v>21232.5</v>
      </c>
      <c r="J55" s="358"/>
      <c r="K55" s="200"/>
      <c r="L55" s="201"/>
      <c r="M55" s="201"/>
      <c r="N55" s="201"/>
      <c r="O55" s="201"/>
      <c r="P55" s="201"/>
      <c r="Q55" s="201"/>
      <c r="R55" s="201"/>
      <c r="S55" s="201"/>
      <c r="T55" s="201"/>
      <c r="U55" s="201"/>
      <c r="V55" s="201"/>
      <c r="W55" s="201"/>
      <c r="X55" s="201"/>
      <c r="Y55" s="201"/>
      <c r="Z55" s="201"/>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3"/>
      <c r="BA55" s="203"/>
      <c r="BB55" s="203"/>
      <c r="BC55" s="203"/>
      <c r="BD55" s="203"/>
      <c r="BE55" s="172">
        <f>SUM(BE49:BE54)</f>
        <v>348126</v>
      </c>
      <c r="BF55" s="172">
        <f t="shared" ref="BF55:BG55" si="52">SUM(BF49:BF54)</f>
        <v>1131261.9545454544</v>
      </c>
      <c r="BG55" s="172">
        <f t="shared" si="52"/>
        <v>1074263</v>
      </c>
      <c r="BH55" s="203"/>
      <c r="BI55" s="82"/>
    </row>
    <row r="56" spans="1:61" x14ac:dyDescent="0.25">
      <c r="A56" s="173"/>
      <c r="B56" s="44"/>
      <c r="C56" s="44"/>
      <c r="D56" s="45" t="s">
        <v>171</v>
      </c>
      <c r="E56" s="174"/>
      <c r="F56" s="175"/>
      <c r="G56" s="175"/>
      <c r="H56" s="176"/>
      <c r="I56" s="177"/>
      <c r="J56" s="205"/>
      <c r="K56" s="206"/>
      <c r="L56" s="207"/>
      <c r="M56" s="207"/>
      <c r="N56" s="207"/>
      <c r="O56" s="207"/>
      <c r="P56" s="207"/>
      <c r="Q56" s="207"/>
      <c r="R56" s="207"/>
      <c r="S56" s="207"/>
      <c r="T56" s="207"/>
      <c r="U56" s="207"/>
      <c r="V56" s="207"/>
      <c r="W56" s="207"/>
      <c r="X56" s="207"/>
      <c r="Y56" s="207"/>
      <c r="Z56" s="207"/>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9"/>
      <c r="BA56" s="209"/>
      <c r="BB56" s="136"/>
      <c r="BC56" s="136"/>
      <c r="BD56" s="136"/>
      <c r="BE56" s="136"/>
      <c r="BF56" s="136"/>
      <c r="BG56" s="136"/>
      <c r="BH56" s="344"/>
      <c r="BI56" s="82"/>
    </row>
    <row r="57" spans="1:61" ht="72" x14ac:dyDescent="0.25">
      <c r="A57" s="59">
        <v>48</v>
      </c>
      <c r="B57" s="60" t="s">
        <v>172</v>
      </c>
      <c r="C57" s="61" t="s">
        <v>173</v>
      </c>
      <c r="D57" s="62" t="s">
        <v>174</v>
      </c>
      <c r="E57" s="63" t="s">
        <v>62</v>
      </c>
      <c r="F57" s="64">
        <v>5</v>
      </c>
      <c r="G57" s="64">
        <f t="shared" ref="G57:G85" si="53">SUM(F57:F57)</f>
        <v>5</v>
      </c>
      <c r="H57" s="183">
        <v>1282.8699999999999</v>
      </c>
      <c r="I57" s="184">
        <f>G57*H57</f>
        <v>6414.3499999999995</v>
      </c>
      <c r="J57" s="359">
        <v>20818</v>
      </c>
      <c r="K57" s="211">
        <v>30</v>
      </c>
      <c r="L57" s="210">
        <v>94</v>
      </c>
      <c r="M57" s="212">
        <v>255</v>
      </c>
      <c r="N57" s="158">
        <f>M57*K57</f>
        <v>7650</v>
      </c>
      <c r="O57" s="213" t="s">
        <v>77</v>
      </c>
      <c r="P57" s="214"/>
      <c r="Q57" s="158">
        <f t="shared" si="38"/>
        <v>0</v>
      </c>
      <c r="R57" s="213" t="s">
        <v>77</v>
      </c>
      <c r="S57" s="214"/>
      <c r="T57" s="158">
        <f t="shared" si="39"/>
        <v>0</v>
      </c>
      <c r="U57" s="213" t="s">
        <v>77</v>
      </c>
      <c r="V57" s="214"/>
      <c r="W57" s="158">
        <f t="shared" si="40"/>
        <v>0</v>
      </c>
      <c r="X57" s="213" t="s">
        <v>77</v>
      </c>
      <c r="Y57" s="214"/>
      <c r="Z57" s="143">
        <f t="shared" si="41"/>
        <v>0</v>
      </c>
      <c r="AA57" s="213" t="s">
        <v>77</v>
      </c>
      <c r="AB57" s="214"/>
      <c r="AC57" s="158">
        <f t="shared" si="42"/>
        <v>0</v>
      </c>
      <c r="AD57" s="213" t="s">
        <v>77</v>
      </c>
      <c r="AE57" s="214"/>
      <c r="AF57" s="158">
        <f t="shared" si="43"/>
        <v>0</v>
      </c>
      <c r="AG57" s="213" t="s">
        <v>77</v>
      </c>
      <c r="AH57" s="214"/>
      <c r="AI57" s="158">
        <f t="shared" si="44"/>
        <v>0</v>
      </c>
      <c r="AJ57" s="213" t="s">
        <v>77</v>
      </c>
      <c r="AK57" s="214"/>
      <c r="AL57" s="159">
        <f t="shared" ref="AL57:AL85" si="54">AK57*K57</f>
        <v>0</v>
      </c>
      <c r="AM57" s="73">
        <v>48</v>
      </c>
      <c r="AN57" s="74">
        <v>910</v>
      </c>
      <c r="AO57" s="75">
        <f t="shared" si="15"/>
        <v>27300</v>
      </c>
      <c r="AP57" s="73">
        <v>48</v>
      </c>
      <c r="AQ57" s="74">
        <v>2500</v>
      </c>
      <c r="AR57" s="92" t="e">
        <f>AQ57*#REF!</f>
        <v>#REF!</v>
      </c>
      <c r="AS57" s="73">
        <v>48</v>
      </c>
      <c r="AT57" s="74">
        <v>1000</v>
      </c>
      <c r="AU57" s="74" t="e">
        <f>AT57*#REF!</f>
        <v>#REF!</v>
      </c>
      <c r="AV57" s="73">
        <v>48</v>
      </c>
      <c r="AW57" s="145">
        <v>1938.61</v>
      </c>
      <c r="AX57" s="75" t="e">
        <f>AW57*#REF!</f>
        <v>#REF!</v>
      </c>
      <c r="AY57" s="93"/>
      <c r="AZ57" s="77">
        <f t="shared" si="17"/>
        <v>255</v>
      </c>
      <c r="BA57" s="77">
        <f t="shared" ref="BA57:BA85" si="55">AVERAGE(AK57,AH57,AE57,AB57,Y57,V57,S57,P57,M57,AN57,AQ57,AT57,AW57)</f>
        <v>1320.722</v>
      </c>
      <c r="BB57" s="77">
        <f t="shared" ref="BB57:BB85" si="56">MEDIAN(AK57,AH57,AE57,AB57,Y57,V57,S57,P57,M57,AN57,AQ57,AT57,AW57)</f>
        <v>1000</v>
      </c>
      <c r="BC57" s="77">
        <f t="shared" ref="BC57:BC85" si="57">MAX(AK57,AH57,AE57,AB57,Y57,V57,S57,P57,M57,AN57,AQ57,AT57,AW57)</f>
        <v>2500</v>
      </c>
      <c r="BD57" s="88"/>
      <c r="BE57" s="79">
        <f t="shared" ref="BE57:BG72" si="58">AZ57*$K57</f>
        <v>7650</v>
      </c>
      <c r="BF57" s="80">
        <f t="shared" si="58"/>
        <v>39621.659999999996</v>
      </c>
      <c r="BG57" s="81">
        <f t="shared" si="58"/>
        <v>30000</v>
      </c>
      <c r="BH57" s="342">
        <f t="shared" ref="BH57:BH85" si="59">(SUM(M57,P57,S57,V57,Y57,AB57,AE57,AH57,AK57,AN57,AQ57,AT57,AW57)-MAX(M57,P57,S57,V57,Y57,AB57,AE57,AH57,AK57,AN57,AQ57,AT57,AW57)-MIN(M57,P57,S57,V57,Y57,AB57,AE57,AH57,AK57,AN57,AQ57,AT57,AW57))/(COUNT(M57,P57,S57,V57,Y57,AB57,AE57,AH57,AK57,AN57,AQ57,AT57,AW57)-2)</f>
        <v>1282.8699999999999</v>
      </c>
      <c r="BI57" s="82"/>
    </row>
    <row r="58" spans="1:61" ht="72" x14ac:dyDescent="0.25">
      <c r="A58" s="137">
        <v>49</v>
      </c>
      <c r="B58" s="96" t="s">
        <v>172</v>
      </c>
      <c r="C58" s="97" t="s">
        <v>175</v>
      </c>
      <c r="D58" s="85" t="s">
        <v>176</v>
      </c>
      <c r="E58" s="86" t="s">
        <v>62</v>
      </c>
      <c r="F58" s="64">
        <v>5</v>
      </c>
      <c r="G58" s="64">
        <f t="shared" si="53"/>
        <v>5</v>
      </c>
      <c r="H58" s="183">
        <v>678.88</v>
      </c>
      <c r="I58" s="184">
        <f t="shared" ref="I58:I85" si="60">G58*H58</f>
        <v>3394.4</v>
      </c>
      <c r="J58" s="351">
        <v>20818</v>
      </c>
      <c r="K58" s="211">
        <v>30</v>
      </c>
      <c r="L58" s="98" t="s">
        <v>77</v>
      </c>
      <c r="M58" s="215"/>
      <c r="N58" s="158">
        <f t="shared" ref="N58:N85" si="61">M58*K58</f>
        <v>0</v>
      </c>
      <c r="O58" s="98" t="s">
        <v>77</v>
      </c>
      <c r="P58" s="215"/>
      <c r="Q58" s="158">
        <f t="shared" si="38"/>
        <v>0</v>
      </c>
      <c r="R58" s="98" t="s">
        <v>77</v>
      </c>
      <c r="S58" s="215"/>
      <c r="T58" s="158">
        <f t="shared" si="39"/>
        <v>0</v>
      </c>
      <c r="U58" s="98" t="s">
        <v>77</v>
      </c>
      <c r="V58" s="215"/>
      <c r="W58" s="158">
        <f t="shared" si="40"/>
        <v>0</v>
      </c>
      <c r="X58" s="98" t="s">
        <v>77</v>
      </c>
      <c r="Y58" s="215"/>
      <c r="Z58" s="143">
        <f t="shared" si="41"/>
        <v>0</v>
      </c>
      <c r="AA58" s="98" t="s">
        <v>77</v>
      </c>
      <c r="AB58" s="215"/>
      <c r="AC58" s="158">
        <f t="shared" si="42"/>
        <v>0</v>
      </c>
      <c r="AD58" s="98" t="s">
        <v>77</v>
      </c>
      <c r="AE58" s="215"/>
      <c r="AF58" s="158">
        <f t="shared" si="43"/>
        <v>0</v>
      </c>
      <c r="AG58" s="98" t="s">
        <v>77</v>
      </c>
      <c r="AH58" s="215"/>
      <c r="AI58" s="158">
        <f t="shared" si="44"/>
        <v>0</v>
      </c>
      <c r="AJ58" s="98" t="s">
        <v>77</v>
      </c>
      <c r="AK58" s="215"/>
      <c r="AL58" s="159">
        <f t="shared" si="54"/>
        <v>0</v>
      </c>
      <c r="AM58" s="73">
        <v>49</v>
      </c>
      <c r="AN58" s="74">
        <v>532</v>
      </c>
      <c r="AO58" s="75">
        <f t="shared" si="15"/>
        <v>15960</v>
      </c>
      <c r="AP58" s="73">
        <v>49</v>
      </c>
      <c r="AQ58" s="74">
        <v>1800</v>
      </c>
      <c r="AR58" s="92" t="e">
        <f>AQ58*#REF!</f>
        <v>#REF!</v>
      </c>
      <c r="AS58" s="73">
        <v>49</v>
      </c>
      <c r="AT58" s="74">
        <v>550</v>
      </c>
      <c r="AU58" s="74" t="e">
        <f>AT58*#REF!</f>
        <v>#REF!</v>
      </c>
      <c r="AV58" s="73">
        <v>49</v>
      </c>
      <c r="AW58" s="145">
        <v>807.75</v>
      </c>
      <c r="AX58" s="75" t="e">
        <f>AW58*#REF!</f>
        <v>#REF!</v>
      </c>
      <c r="AY58" s="93"/>
      <c r="AZ58" s="77">
        <f t="shared" si="17"/>
        <v>532</v>
      </c>
      <c r="BA58" s="77">
        <f t="shared" si="55"/>
        <v>922.4375</v>
      </c>
      <c r="BB58" s="77">
        <f t="shared" si="56"/>
        <v>678.875</v>
      </c>
      <c r="BC58" s="77">
        <f t="shared" si="57"/>
        <v>1800</v>
      </c>
      <c r="BD58" s="88"/>
      <c r="BE58" s="79">
        <f t="shared" si="58"/>
        <v>15960</v>
      </c>
      <c r="BF58" s="80">
        <f t="shared" si="58"/>
        <v>27673.125</v>
      </c>
      <c r="BG58" s="81">
        <f t="shared" si="58"/>
        <v>20366.25</v>
      </c>
      <c r="BH58" s="342">
        <f t="shared" si="59"/>
        <v>678.875</v>
      </c>
      <c r="BI58" s="82"/>
    </row>
    <row r="59" spans="1:61" ht="132" x14ac:dyDescent="0.25">
      <c r="A59" s="59">
        <v>50</v>
      </c>
      <c r="B59" s="96" t="s">
        <v>172</v>
      </c>
      <c r="C59" s="97" t="s">
        <v>177</v>
      </c>
      <c r="D59" s="85" t="s">
        <v>178</v>
      </c>
      <c r="E59" s="86" t="s">
        <v>62</v>
      </c>
      <c r="F59" s="64">
        <v>5</v>
      </c>
      <c r="G59" s="64">
        <f t="shared" si="53"/>
        <v>5</v>
      </c>
      <c r="H59" s="183">
        <v>375.02</v>
      </c>
      <c r="I59" s="184">
        <f t="shared" si="60"/>
        <v>1875.1</v>
      </c>
      <c r="J59" s="351">
        <v>20818</v>
      </c>
      <c r="K59" s="211">
        <v>200</v>
      </c>
      <c r="L59" s="67">
        <v>107</v>
      </c>
      <c r="M59" s="99">
        <v>385</v>
      </c>
      <c r="N59" s="158">
        <f t="shared" si="61"/>
        <v>77000</v>
      </c>
      <c r="O59" s="67">
        <v>221</v>
      </c>
      <c r="P59" s="99">
        <v>60</v>
      </c>
      <c r="Q59" s="158">
        <f t="shared" si="38"/>
        <v>12000</v>
      </c>
      <c r="R59" s="67">
        <v>654</v>
      </c>
      <c r="S59" s="99">
        <v>150</v>
      </c>
      <c r="T59" s="158">
        <f t="shared" si="39"/>
        <v>30000</v>
      </c>
      <c r="U59" s="98" t="s">
        <v>77</v>
      </c>
      <c r="V59" s="215"/>
      <c r="W59" s="158">
        <f t="shared" si="40"/>
        <v>0</v>
      </c>
      <c r="X59" s="67">
        <v>10</v>
      </c>
      <c r="Y59" s="99">
        <v>100</v>
      </c>
      <c r="Z59" s="143">
        <f t="shared" si="41"/>
        <v>20000</v>
      </c>
      <c r="AA59" s="67">
        <v>31</v>
      </c>
      <c r="AB59" s="99">
        <v>858.55</v>
      </c>
      <c r="AC59" s="158">
        <f t="shared" si="42"/>
        <v>171710</v>
      </c>
      <c r="AD59" s="98" t="s">
        <v>77</v>
      </c>
      <c r="AE59" s="215"/>
      <c r="AF59" s="158">
        <f t="shared" si="43"/>
        <v>0</v>
      </c>
      <c r="AG59" s="67">
        <v>188</v>
      </c>
      <c r="AH59" s="99">
        <v>119.41</v>
      </c>
      <c r="AI59" s="158">
        <f t="shared" si="44"/>
        <v>23882</v>
      </c>
      <c r="AJ59" s="67" t="s">
        <v>179</v>
      </c>
      <c r="AK59" s="99">
        <v>78</v>
      </c>
      <c r="AL59" s="159">
        <f t="shared" si="54"/>
        <v>15600</v>
      </c>
      <c r="AM59" s="73">
        <v>50</v>
      </c>
      <c r="AN59" s="74">
        <v>308</v>
      </c>
      <c r="AO59" s="75">
        <f t="shared" si="15"/>
        <v>61600</v>
      </c>
      <c r="AP59" s="73">
        <v>50</v>
      </c>
      <c r="AQ59" s="74">
        <v>1200</v>
      </c>
      <c r="AR59" s="92" t="e">
        <f>AQ59*#REF!</f>
        <v>#REF!</v>
      </c>
      <c r="AS59" s="73">
        <v>50</v>
      </c>
      <c r="AT59" s="74">
        <v>310</v>
      </c>
      <c r="AU59" s="74" t="e">
        <f>AT59*#REF!</f>
        <v>#REF!</v>
      </c>
      <c r="AV59" s="73">
        <v>50</v>
      </c>
      <c r="AW59" s="145">
        <v>1066.24</v>
      </c>
      <c r="AX59" s="75" t="e">
        <f>AW59*#REF!</f>
        <v>#REF!</v>
      </c>
      <c r="AY59" s="93"/>
      <c r="AZ59" s="77">
        <f t="shared" si="17"/>
        <v>60</v>
      </c>
      <c r="BA59" s="77">
        <f t="shared" si="55"/>
        <v>421.38181818181818</v>
      </c>
      <c r="BB59" s="77">
        <f t="shared" si="56"/>
        <v>308</v>
      </c>
      <c r="BC59" s="77">
        <f t="shared" si="57"/>
        <v>1200</v>
      </c>
      <c r="BD59" s="88"/>
      <c r="BE59" s="79">
        <f t="shared" si="58"/>
        <v>12000</v>
      </c>
      <c r="BF59" s="80">
        <f t="shared" si="58"/>
        <v>84276.363636363632</v>
      </c>
      <c r="BG59" s="91">
        <f t="shared" si="51"/>
        <v>61600</v>
      </c>
      <c r="BH59" s="342">
        <f t="shared" si="59"/>
        <v>375.02222222222218</v>
      </c>
      <c r="BI59" s="82"/>
    </row>
    <row r="60" spans="1:61" ht="72" x14ac:dyDescent="0.25">
      <c r="A60" s="137">
        <v>51</v>
      </c>
      <c r="B60" s="96" t="s">
        <v>172</v>
      </c>
      <c r="C60" s="97" t="s">
        <v>180</v>
      </c>
      <c r="D60" s="85" t="s">
        <v>181</v>
      </c>
      <c r="E60" s="86" t="s">
        <v>62</v>
      </c>
      <c r="F60" s="64">
        <v>5</v>
      </c>
      <c r="G60" s="64">
        <f t="shared" si="53"/>
        <v>5</v>
      </c>
      <c r="H60" s="183">
        <v>2521.81</v>
      </c>
      <c r="I60" s="184">
        <f t="shared" si="60"/>
        <v>12609.05</v>
      </c>
      <c r="J60" s="351">
        <v>20818</v>
      </c>
      <c r="K60" s="211">
        <v>40</v>
      </c>
      <c r="L60" s="98" t="s">
        <v>77</v>
      </c>
      <c r="M60" s="215"/>
      <c r="N60" s="158">
        <f t="shared" si="61"/>
        <v>0</v>
      </c>
      <c r="O60" s="98" t="s">
        <v>77</v>
      </c>
      <c r="P60" s="215"/>
      <c r="Q60" s="158">
        <f t="shared" si="38"/>
        <v>0</v>
      </c>
      <c r="R60" s="98" t="s">
        <v>77</v>
      </c>
      <c r="S60" s="215"/>
      <c r="T60" s="158">
        <f t="shared" si="39"/>
        <v>0</v>
      </c>
      <c r="U60" s="98" t="s">
        <v>77</v>
      </c>
      <c r="V60" s="215"/>
      <c r="W60" s="158">
        <f t="shared" si="40"/>
        <v>0</v>
      </c>
      <c r="X60" s="98" t="s">
        <v>77</v>
      </c>
      <c r="Y60" s="215"/>
      <c r="Z60" s="143">
        <f t="shared" si="41"/>
        <v>0</v>
      </c>
      <c r="AA60" s="98" t="s">
        <v>77</v>
      </c>
      <c r="AB60" s="215"/>
      <c r="AC60" s="158">
        <f t="shared" si="42"/>
        <v>0</v>
      </c>
      <c r="AD60" s="98" t="s">
        <v>77</v>
      </c>
      <c r="AE60" s="215"/>
      <c r="AF60" s="158">
        <f t="shared" si="43"/>
        <v>0</v>
      </c>
      <c r="AG60" s="67">
        <v>171</v>
      </c>
      <c r="AH60" s="99">
        <v>480.41</v>
      </c>
      <c r="AI60" s="158">
        <f t="shared" si="44"/>
        <v>19216.400000000001</v>
      </c>
      <c r="AJ60" s="98" t="s">
        <v>77</v>
      </c>
      <c r="AK60" s="215"/>
      <c r="AL60" s="159">
        <f t="shared" si="54"/>
        <v>0</v>
      </c>
      <c r="AM60" s="73">
        <v>51</v>
      </c>
      <c r="AN60" s="74">
        <v>8680</v>
      </c>
      <c r="AO60" s="75">
        <f t="shared" si="15"/>
        <v>347200</v>
      </c>
      <c r="AP60" s="73">
        <v>51</v>
      </c>
      <c r="AQ60" s="74">
        <v>1800</v>
      </c>
      <c r="AR60" s="92" t="e">
        <f>AQ60*#REF!</f>
        <v>#REF!</v>
      </c>
      <c r="AS60" s="73">
        <v>51</v>
      </c>
      <c r="AT60" s="74">
        <v>5200</v>
      </c>
      <c r="AU60" s="74" t="e">
        <f>AT60*#REF!</f>
        <v>#REF!</v>
      </c>
      <c r="AV60" s="73">
        <v>51</v>
      </c>
      <c r="AW60" s="145">
        <v>565.42999999999995</v>
      </c>
      <c r="AX60" s="75" t="e">
        <f>AW60*#REF!</f>
        <v>#REF!</v>
      </c>
      <c r="AY60" s="93"/>
      <c r="AZ60" s="77">
        <f t="shared" si="17"/>
        <v>480.41</v>
      </c>
      <c r="BA60" s="77">
        <f t="shared" si="55"/>
        <v>3345.1680000000001</v>
      </c>
      <c r="BB60" s="77">
        <f t="shared" si="56"/>
        <v>1800</v>
      </c>
      <c r="BC60" s="77">
        <f t="shared" si="57"/>
        <v>8680</v>
      </c>
      <c r="BD60" s="88"/>
      <c r="BE60" s="79">
        <f t="shared" si="58"/>
        <v>19216.400000000001</v>
      </c>
      <c r="BF60" s="80">
        <f t="shared" si="58"/>
        <v>133806.72</v>
      </c>
      <c r="BG60" s="91">
        <f t="shared" si="51"/>
        <v>72000</v>
      </c>
      <c r="BH60" s="342">
        <f t="shared" si="59"/>
        <v>2521.81</v>
      </c>
      <c r="BI60" s="82"/>
    </row>
    <row r="61" spans="1:61" ht="144" x14ac:dyDescent="0.25">
      <c r="A61" s="59">
        <v>52</v>
      </c>
      <c r="B61" s="96" t="s">
        <v>172</v>
      </c>
      <c r="C61" s="97" t="s">
        <v>182</v>
      </c>
      <c r="D61" s="85" t="s">
        <v>183</v>
      </c>
      <c r="E61" s="86" t="s">
        <v>62</v>
      </c>
      <c r="F61" s="64">
        <v>5</v>
      </c>
      <c r="G61" s="64">
        <f t="shared" si="53"/>
        <v>5</v>
      </c>
      <c r="H61" s="183">
        <v>3775</v>
      </c>
      <c r="I61" s="184">
        <f t="shared" si="60"/>
        <v>18875</v>
      </c>
      <c r="J61" s="351">
        <v>17612</v>
      </c>
      <c r="K61" s="211">
        <v>30</v>
      </c>
      <c r="L61" s="98" t="s">
        <v>77</v>
      </c>
      <c r="M61" s="215"/>
      <c r="N61" s="158">
        <f t="shared" si="61"/>
        <v>0</v>
      </c>
      <c r="O61" s="98" t="s">
        <v>77</v>
      </c>
      <c r="P61" s="215"/>
      <c r="Q61" s="158">
        <f t="shared" si="38"/>
        <v>0</v>
      </c>
      <c r="R61" s="98" t="s">
        <v>77</v>
      </c>
      <c r="S61" s="215"/>
      <c r="T61" s="158">
        <f t="shared" si="39"/>
        <v>0</v>
      </c>
      <c r="U61" s="98" t="s">
        <v>77</v>
      </c>
      <c r="V61" s="215"/>
      <c r="W61" s="158">
        <f t="shared" si="40"/>
        <v>0</v>
      </c>
      <c r="X61" s="98" t="s">
        <v>77</v>
      </c>
      <c r="Y61" s="215"/>
      <c r="Z61" s="143">
        <f t="shared" si="41"/>
        <v>0</v>
      </c>
      <c r="AA61" s="98" t="s">
        <v>77</v>
      </c>
      <c r="AB61" s="215"/>
      <c r="AC61" s="158">
        <f t="shared" si="42"/>
        <v>0</v>
      </c>
      <c r="AD61" s="98" t="s">
        <v>77</v>
      </c>
      <c r="AE61" s="215"/>
      <c r="AF61" s="158">
        <f t="shared" si="43"/>
        <v>0</v>
      </c>
      <c r="AG61" s="98" t="s">
        <v>77</v>
      </c>
      <c r="AH61" s="215"/>
      <c r="AI61" s="158">
        <f t="shared" si="44"/>
        <v>0</v>
      </c>
      <c r="AJ61" s="98" t="s">
        <v>77</v>
      </c>
      <c r="AK61" s="215"/>
      <c r="AL61" s="159">
        <f t="shared" si="54"/>
        <v>0</v>
      </c>
      <c r="AM61" s="73">
        <v>52</v>
      </c>
      <c r="AN61" s="74">
        <v>2520</v>
      </c>
      <c r="AO61" s="75">
        <f t="shared" si="15"/>
        <v>75600</v>
      </c>
      <c r="AP61" s="73">
        <v>52</v>
      </c>
      <c r="AQ61" s="74">
        <v>5000</v>
      </c>
      <c r="AR61" s="92" t="e">
        <f>AQ61*#REF!</f>
        <v>#REF!</v>
      </c>
      <c r="AS61" s="73">
        <v>52</v>
      </c>
      <c r="AT61" s="74">
        <v>2550</v>
      </c>
      <c r="AU61" s="74" t="e">
        <f>AT61*#REF!</f>
        <v>#REF!</v>
      </c>
      <c r="AV61" s="73">
        <v>52</v>
      </c>
      <c r="AW61" s="145">
        <v>5654.28</v>
      </c>
      <c r="AX61" s="75" t="e">
        <f>AW61*#REF!</f>
        <v>#REF!</v>
      </c>
      <c r="AY61" s="93"/>
      <c r="AZ61" s="77">
        <f t="shared" si="17"/>
        <v>2520</v>
      </c>
      <c r="BA61" s="77">
        <f t="shared" si="55"/>
        <v>3931.0699999999997</v>
      </c>
      <c r="BB61" s="77">
        <f t="shared" si="56"/>
        <v>3775</v>
      </c>
      <c r="BC61" s="77">
        <f t="shared" si="57"/>
        <v>5654.28</v>
      </c>
      <c r="BD61" s="88"/>
      <c r="BE61" s="79">
        <f t="shared" si="58"/>
        <v>75600</v>
      </c>
      <c r="BF61" s="80">
        <f t="shared" si="58"/>
        <v>117932.09999999999</v>
      </c>
      <c r="BG61" s="91">
        <f>BB61*$K61</f>
        <v>113250</v>
      </c>
      <c r="BH61" s="342">
        <f t="shared" si="59"/>
        <v>3775</v>
      </c>
      <c r="BI61" s="82"/>
    </row>
    <row r="62" spans="1:61" ht="36" x14ac:dyDescent="0.25">
      <c r="A62" s="137">
        <v>53</v>
      </c>
      <c r="B62" s="96" t="s">
        <v>172</v>
      </c>
      <c r="C62" s="84" t="s">
        <v>184</v>
      </c>
      <c r="D62" s="85" t="s">
        <v>185</v>
      </c>
      <c r="E62" s="86" t="s">
        <v>62</v>
      </c>
      <c r="F62" s="64">
        <v>5</v>
      </c>
      <c r="G62" s="64">
        <f t="shared" si="53"/>
        <v>5</v>
      </c>
      <c r="H62" s="183">
        <v>259.58</v>
      </c>
      <c r="I62" s="184">
        <f t="shared" si="60"/>
        <v>1297.8999999999999</v>
      </c>
      <c r="J62" s="351">
        <v>17612</v>
      </c>
      <c r="K62" s="211">
        <v>200</v>
      </c>
      <c r="L62" s="67">
        <v>100</v>
      </c>
      <c r="M62" s="99">
        <v>150</v>
      </c>
      <c r="N62" s="158">
        <f t="shared" si="61"/>
        <v>30000</v>
      </c>
      <c r="O62" s="67">
        <v>210</v>
      </c>
      <c r="P62" s="99">
        <v>90</v>
      </c>
      <c r="Q62" s="158">
        <f t="shared" si="38"/>
        <v>18000</v>
      </c>
      <c r="R62" s="67">
        <v>676</v>
      </c>
      <c r="S62" s="99">
        <v>250</v>
      </c>
      <c r="T62" s="158">
        <f t="shared" si="39"/>
        <v>50000</v>
      </c>
      <c r="U62" s="98" t="s">
        <v>77</v>
      </c>
      <c r="V62" s="215"/>
      <c r="W62" s="158">
        <f t="shared" si="40"/>
        <v>0</v>
      </c>
      <c r="X62" s="67">
        <v>7</v>
      </c>
      <c r="Y62" s="99">
        <v>150</v>
      </c>
      <c r="Z62" s="143">
        <f t="shared" si="41"/>
        <v>30000</v>
      </c>
      <c r="AA62" s="98" t="s">
        <v>77</v>
      </c>
      <c r="AB62" s="215"/>
      <c r="AC62" s="158">
        <f t="shared" si="42"/>
        <v>0</v>
      </c>
      <c r="AD62" s="98" t="s">
        <v>77</v>
      </c>
      <c r="AE62" s="215"/>
      <c r="AF62" s="158">
        <f t="shared" si="43"/>
        <v>0</v>
      </c>
      <c r="AG62" s="67">
        <v>214</v>
      </c>
      <c r="AH62" s="99">
        <v>58.58</v>
      </c>
      <c r="AI62" s="158">
        <f t="shared" si="44"/>
        <v>11716</v>
      </c>
      <c r="AJ62" s="67" t="s">
        <v>186</v>
      </c>
      <c r="AK62" s="99">
        <v>160</v>
      </c>
      <c r="AL62" s="159">
        <f t="shared" si="54"/>
        <v>32000</v>
      </c>
      <c r="AM62" s="73">
        <v>53</v>
      </c>
      <c r="AN62" s="74">
        <v>392</v>
      </c>
      <c r="AO62" s="75">
        <f t="shared" si="15"/>
        <v>78400</v>
      </c>
      <c r="AP62" s="73">
        <v>53</v>
      </c>
      <c r="AQ62" s="74">
        <v>600</v>
      </c>
      <c r="AR62" s="92" t="e">
        <f>AQ62*#REF!</f>
        <v>#REF!</v>
      </c>
      <c r="AS62" s="73">
        <v>53</v>
      </c>
      <c r="AT62" s="74">
        <v>400</v>
      </c>
      <c r="AU62" s="74" t="e">
        <f>AT62*#REF!</f>
        <v>#REF!</v>
      </c>
      <c r="AV62" s="73">
        <v>53</v>
      </c>
      <c r="AW62" s="145">
        <v>484.65</v>
      </c>
      <c r="AX62" s="75" t="e">
        <f>AW62*#REF!</f>
        <v>#REF!</v>
      </c>
      <c r="AY62" s="93"/>
      <c r="AZ62" s="77">
        <f t="shared" si="17"/>
        <v>58.58</v>
      </c>
      <c r="BA62" s="77">
        <f t="shared" si="55"/>
        <v>273.52300000000002</v>
      </c>
      <c r="BB62" s="77">
        <f t="shared" si="56"/>
        <v>205</v>
      </c>
      <c r="BC62" s="77">
        <f t="shared" si="57"/>
        <v>600</v>
      </c>
      <c r="BD62" s="88"/>
      <c r="BE62" s="79">
        <f t="shared" si="58"/>
        <v>11716</v>
      </c>
      <c r="BF62" s="80">
        <f t="shared" si="58"/>
        <v>54704.600000000006</v>
      </c>
      <c r="BG62" s="91">
        <f t="shared" si="58"/>
        <v>41000</v>
      </c>
      <c r="BH62" s="342">
        <f t="shared" si="59"/>
        <v>259.58125000000001</v>
      </c>
      <c r="BI62" s="82"/>
    </row>
    <row r="63" spans="1:61" ht="48" x14ac:dyDescent="0.25">
      <c r="A63" s="59">
        <v>54</v>
      </c>
      <c r="B63" s="96" t="s">
        <v>172</v>
      </c>
      <c r="C63" s="84" t="s">
        <v>187</v>
      </c>
      <c r="D63" s="85" t="s">
        <v>188</v>
      </c>
      <c r="E63" s="86" t="s">
        <v>62</v>
      </c>
      <c r="F63" s="64">
        <v>2</v>
      </c>
      <c r="G63" s="64">
        <f t="shared" si="53"/>
        <v>2</v>
      </c>
      <c r="H63" s="183">
        <v>342.25</v>
      </c>
      <c r="I63" s="184">
        <f t="shared" si="60"/>
        <v>684.5</v>
      </c>
      <c r="J63" s="351">
        <v>17612</v>
      </c>
      <c r="K63" s="211">
        <v>50</v>
      </c>
      <c r="L63" s="67">
        <v>101</v>
      </c>
      <c r="M63" s="99">
        <v>185</v>
      </c>
      <c r="N63" s="158">
        <f t="shared" si="61"/>
        <v>9250</v>
      </c>
      <c r="O63" s="67">
        <v>210</v>
      </c>
      <c r="P63" s="99">
        <v>90</v>
      </c>
      <c r="Q63" s="158">
        <f t="shared" si="38"/>
        <v>4500</v>
      </c>
      <c r="R63" s="67">
        <v>677</v>
      </c>
      <c r="S63" s="99">
        <v>325</v>
      </c>
      <c r="T63" s="158">
        <f t="shared" si="39"/>
        <v>16250</v>
      </c>
      <c r="U63" s="98" t="s">
        <v>77</v>
      </c>
      <c r="V63" s="215"/>
      <c r="W63" s="158">
        <f t="shared" si="40"/>
        <v>0</v>
      </c>
      <c r="X63" s="67">
        <v>7</v>
      </c>
      <c r="Y63" s="99">
        <v>150</v>
      </c>
      <c r="Z63" s="143">
        <f t="shared" si="41"/>
        <v>7500</v>
      </c>
      <c r="AA63" s="98" t="s">
        <v>77</v>
      </c>
      <c r="AB63" s="215"/>
      <c r="AC63" s="158">
        <f t="shared" si="42"/>
        <v>0</v>
      </c>
      <c r="AD63" s="98" t="s">
        <v>77</v>
      </c>
      <c r="AE63" s="215"/>
      <c r="AF63" s="158">
        <f t="shared" si="43"/>
        <v>0</v>
      </c>
      <c r="AG63" s="67">
        <v>214</v>
      </c>
      <c r="AH63" s="99">
        <v>58.58</v>
      </c>
      <c r="AI63" s="158">
        <f t="shared" si="44"/>
        <v>2929</v>
      </c>
      <c r="AJ63" s="67" t="s">
        <v>189</v>
      </c>
      <c r="AK63" s="99">
        <v>200</v>
      </c>
      <c r="AL63" s="159">
        <f t="shared" si="54"/>
        <v>10000</v>
      </c>
      <c r="AM63" s="73">
        <v>54</v>
      </c>
      <c r="AN63" s="74">
        <v>588</v>
      </c>
      <c r="AO63" s="75">
        <f t="shared" si="15"/>
        <v>29400</v>
      </c>
      <c r="AP63" s="73">
        <v>54</v>
      </c>
      <c r="AQ63" s="74">
        <v>650</v>
      </c>
      <c r="AR63" s="92" t="e">
        <f>AQ63*#REF!</f>
        <v>#REF!</v>
      </c>
      <c r="AS63" s="73">
        <v>54</v>
      </c>
      <c r="AT63" s="74">
        <v>550</v>
      </c>
      <c r="AU63" s="74" t="e">
        <f>AT63*#REF!</f>
        <v>#REF!</v>
      </c>
      <c r="AV63" s="73">
        <v>54</v>
      </c>
      <c r="AW63" s="145">
        <v>1050.08</v>
      </c>
      <c r="AX63" s="75" t="e">
        <f>AW63*#REF!</f>
        <v>#REF!</v>
      </c>
      <c r="AY63" s="93"/>
      <c r="AZ63" s="77">
        <f t="shared" si="17"/>
        <v>58.58</v>
      </c>
      <c r="BA63" s="77">
        <f t="shared" si="55"/>
        <v>384.666</v>
      </c>
      <c r="BB63" s="77">
        <f t="shared" si="56"/>
        <v>262.5</v>
      </c>
      <c r="BC63" s="77">
        <f t="shared" si="57"/>
        <v>1050.08</v>
      </c>
      <c r="BD63" s="88"/>
      <c r="BE63" s="79">
        <f t="shared" si="58"/>
        <v>2929</v>
      </c>
      <c r="BF63" s="80">
        <f t="shared" si="58"/>
        <v>19233.3</v>
      </c>
      <c r="BG63" s="91">
        <f t="shared" si="58"/>
        <v>13125</v>
      </c>
      <c r="BH63" s="342">
        <f t="shared" si="59"/>
        <v>342.25</v>
      </c>
      <c r="BI63" s="82"/>
    </row>
    <row r="64" spans="1:61" ht="72" x14ac:dyDescent="0.25">
      <c r="A64" s="137">
        <v>55</v>
      </c>
      <c r="B64" s="96" t="s">
        <v>172</v>
      </c>
      <c r="C64" s="84" t="s">
        <v>190</v>
      </c>
      <c r="D64" s="85" t="s">
        <v>191</v>
      </c>
      <c r="E64" s="86" t="s">
        <v>62</v>
      </c>
      <c r="F64" s="64">
        <v>1</v>
      </c>
      <c r="G64" s="64">
        <f t="shared" si="53"/>
        <v>1</v>
      </c>
      <c r="H64" s="183">
        <v>750.9</v>
      </c>
      <c r="I64" s="184">
        <f t="shared" si="60"/>
        <v>750.9</v>
      </c>
      <c r="J64" s="351">
        <v>21490</v>
      </c>
      <c r="K64" s="211">
        <v>70</v>
      </c>
      <c r="L64" s="67">
        <v>44</v>
      </c>
      <c r="M64" s="99">
        <v>250</v>
      </c>
      <c r="N64" s="158">
        <f t="shared" si="61"/>
        <v>17500</v>
      </c>
      <c r="O64" s="98" t="s">
        <v>77</v>
      </c>
      <c r="P64" s="215"/>
      <c r="Q64" s="158">
        <f t="shared" si="38"/>
        <v>0</v>
      </c>
      <c r="R64" s="67">
        <v>707</v>
      </c>
      <c r="S64" s="99">
        <v>1028</v>
      </c>
      <c r="T64" s="158">
        <f t="shared" si="39"/>
        <v>71960</v>
      </c>
      <c r="U64" s="67" t="s">
        <v>192</v>
      </c>
      <c r="V64" s="99">
        <v>200</v>
      </c>
      <c r="W64" s="158">
        <f t="shared" si="40"/>
        <v>14000</v>
      </c>
      <c r="X64" s="67">
        <v>33</v>
      </c>
      <c r="Y64" s="99">
        <v>450</v>
      </c>
      <c r="Z64" s="143">
        <f t="shared" si="41"/>
        <v>31500</v>
      </c>
      <c r="AA64" s="98" t="s">
        <v>77</v>
      </c>
      <c r="AB64" s="215"/>
      <c r="AC64" s="158">
        <f t="shared" si="42"/>
        <v>0</v>
      </c>
      <c r="AD64" s="67">
        <v>18</v>
      </c>
      <c r="AE64" s="99">
        <v>470.07</v>
      </c>
      <c r="AF64" s="158">
        <f t="shared" si="43"/>
        <v>32904.9</v>
      </c>
      <c r="AG64" s="67">
        <v>138</v>
      </c>
      <c r="AH64" s="99">
        <v>20.88</v>
      </c>
      <c r="AI64" s="158">
        <f t="shared" si="44"/>
        <v>1461.6</v>
      </c>
      <c r="AJ64" s="67" t="s">
        <v>193</v>
      </c>
      <c r="AK64" s="99">
        <v>400</v>
      </c>
      <c r="AL64" s="159">
        <f t="shared" si="54"/>
        <v>28000</v>
      </c>
      <c r="AM64" s="73">
        <v>55</v>
      </c>
      <c r="AN64" s="74">
        <v>1260</v>
      </c>
      <c r="AO64" s="75">
        <f t="shared" si="15"/>
        <v>88200</v>
      </c>
      <c r="AP64" s="73">
        <v>55</v>
      </c>
      <c r="AQ64" s="74">
        <v>1500</v>
      </c>
      <c r="AR64" s="92" t="e">
        <f>AQ64*#REF!</f>
        <v>#REF!</v>
      </c>
      <c r="AS64" s="73">
        <v>55</v>
      </c>
      <c r="AT64" s="74">
        <v>1200</v>
      </c>
      <c r="AU64" s="74" t="e">
        <f>AT64*#REF!</f>
        <v>#REF!</v>
      </c>
      <c r="AV64" s="73">
        <v>55</v>
      </c>
      <c r="AW64" s="145">
        <v>8562.2000000000007</v>
      </c>
      <c r="AX64" s="75" t="e">
        <f>AW64*#REF!</f>
        <v>#REF!</v>
      </c>
      <c r="AY64" s="93"/>
      <c r="AZ64" s="77">
        <f t="shared" si="17"/>
        <v>20.88</v>
      </c>
      <c r="BA64" s="77">
        <f t="shared" si="55"/>
        <v>1394.65</v>
      </c>
      <c r="BB64" s="77">
        <f t="shared" si="56"/>
        <v>470.07</v>
      </c>
      <c r="BC64" s="77">
        <f t="shared" si="57"/>
        <v>8562.2000000000007</v>
      </c>
      <c r="BD64" s="88"/>
      <c r="BE64" s="79">
        <f t="shared" si="58"/>
        <v>1461.6</v>
      </c>
      <c r="BF64" s="80">
        <f t="shared" si="58"/>
        <v>97625.5</v>
      </c>
      <c r="BG64" s="91">
        <f t="shared" si="58"/>
        <v>32904.9</v>
      </c>
      <c r="BH64" s="342">
        <f t="shared" si="59"/>
        <v>750.89666666666676</v>
      </c>
      <c r="BI64" s="82"/>
    </row>
    <row r="65" spans="1:61" ht="24" x14ac:dyDescent="0.25">
      <c r="A65" s="59">
        <v>56</v>
      </c>
      <c r="B65" s="96" t="s">
        <v>172</v>
      </c>
      <c r="C65" s="84" t="s">
        <v>194</v>
      </c>
      <c r="D65" s="85" t="s">
        <v>195</v>
      </c>
      <c r="E65" s="86" t="s">
        <v>62</v>
      </c>
      <c r="F65" s="64">
        <v>5</v>
      </c>
      <c r="G65" s="64">
        <f t="shared" si="53"/>
        <v>5</v>
      </c>
      <c r="H65" s="183">
        <v>718.88</v>
      </c>
      <c r="I65" s="184">
        <f t="shared" si="60"/>
        <v>3594.4</v>
      </c>
      <c r="J65" s="351">
        <v>630754</v>
      </c>
      <c r="K65" s="211">
        <v>360</v>
      </c>
      <c r="L65" s="98" t="s">
        <v>77</v>
      </c>
      <c r="M65" s="215"/>
      <c r="N65" s="158">
        <f t="shared" si="61"/>
        <v>0</v>
      </c>
      <c r="O65" s="98" t="s">
        <v>77</v>
      </c>
      <c r="P65" s="215"/>
      <c r="Q65" s="158">
        <f t="shared" si="38"/>
        <v>0</v>
      </c>
      <c r="R65" s="98" t="s">
        <v>77</v>
      </c>
      <c r="S65" s="215"/>
      <c r="T65" s="158">
        <f t="shared" si="39"/>
        <v>0</v>
      </c>
      <c r="U65" s="98" t="s">
        <v>77</v>
      </c>
      <c r="V65" s="215"/>
      <c r="W65" s="158">
        <f t="shared" si="40"/>
        <v>0</v>
      </c>
      <c r="X65" s="98" t="s">
        <v>77</v>
      </c>
      <c r="Y65" s="215"/>
      <c r="Z65" s="143">
        <f t="shared" si="41"/>
        <v>0</v>
      </c>
      <c r="AA65" s="98" t="s">
        <v>77</v>
      </c>
      <c r="AB65" s="215"/>
      <c r="AC65" s="158">
        <f t="shared" si="42"/>
        <v>0</v>
      </c>
      <c r="AD65" s="98" t="s">
        <v>77</v>
      </c>
      <c r="AE65" s="215"/>
      <c r="AF65" s="158">
        <f t="shared" si="43"/>
        <v>0</v>
      </c>
      <c r="AG65" s="98" t="s">
        <v>77</v>
      </c>
      <c r="AH65" s="215"/>
      <c r="AI65" s="158">
        <f t="shared" si="44"/>
        <v>0</v>
      </c>
      <c r="AJ65" s="98" t="s">
        <v>77</v>
      </c>
      <c r="AK65" s="215"/>
      <c r="AL65" s="159">
        <f t="shared" si="54"/>
        <v>0</v>
      </c>
      <c r="AM65" s="73">
        <v>56</v>
      </c>
      <c r="AN65" s="74">
        <v>630</v>
      </c>
      <c r="AO65" s="75">
        <f t="shared" si="15"/>
        <v>226800</v>
      </c>
      <c r="AP65" s="73">
        <v>56</v>
      </c>
      <c r="AQ65" s="74">
        <v>1400</v>
      </c>
      <c r="AR65" s="92" t="e">
        <f>AQ65*#REF!</f>
        <v>#REF!</v>
      </c>
      <c r="AS65" s="73">
        <v>56</v>
      </c>
      <c r="AT65" s="74">
        <v>630</v>
      </c>
      <c r="AU65" s="74" t="e">
        <f>AT65*#REF!</f>
        <v>#REF!</v>
      </c>
      <c r="AV65" s="73">
        <v>56</v>
      </c>
      <c r="AW65" s="145">
        <v>807.75</v>
      </c>
      <c r="AX65" s="75" t="e">
        <f>AW65*#REF!</f>
        <v>#REF!</v>
      </c>
      <c r="AY65" s="93"/>
      <c r="AZ65" s="77">
        <f t="shared" si="17"/>
        <v>630</v>
      </c>
      <c r="BA65" s="77">
        <f t="shared" si="55"/>
        <v>866.9375</v>
      </c>
      <c r="BB65" s="77">
        <f t="shared" si="56"/>
        <v>718.875</v>
      </c>
      <c r="BC65" s="77">
        <f t="shared" si="57"/>
        <v>1400</v>
      </c>
      <c r="BD65" s="88"/>
      <c r="BE65" s="79">
        <f t="shared" si="58"/>
        <v>226800</v>
      </c>
      <c r="BF65" s="80">
        <f t="shared" si="58"/>
        <v>312097.5</v>
      </c>
      <c r="BG65" s="91">
        <f t="shared" si="58"/>
        <v>258795</v>
      </c>
      <c r="BH65" s="342">
        <f t="shared" si="59"/>
        <v>718.875</v>
      </c>
      <c r="BI65" s="82"/>
    </row>
    <row r="66" spans="1:61" ht="36" x14ac:dyDescent="0.25">
      <c r="A66" s="137">
        <v>57</v>
      </c>
      <c r="B66" s="96" t="s">
        <v>172</v>
      </c>
      <c r="C66" s="84" t="s">
        <v>196</v>
      </c>
      <c r="D66" s="85" t="s">
        <v>197</v>
      </c>
      <c r="E66" s="86" t="s">
        <v>62</v>
      </c>
      <c r="F66" s="64">
        <v>3</v>
      </c>
      <c r="G66" s="64">
        <f t="shared" si="53"/>
        <v>3</v>
      </c>
      <c r="H66" s="183">
        <v>147.91</v>
      </c>
      <c r="I66" s="184">
        <f t="shared" si="60"/>
        <v>443.73</v>
      </c>
      <c r="J66" s="351">
        <v>30428</v>
      </c>
      <c r="K66" s="211">
        <v>20</v>
      </c>
      <c r="L66" s="67">
        <v>104</v>
      </c>
      <c r="M66" s="99">
        <v>55</v>
      </c>
      <c r="N66" s="158">
        <f t="shared" si="61"/>
        <v>1100</v>
      </c>
      <c r="O66" s="67">
        <v>95</v>
      </c>
      <c r="P66" s="99">
        <v>35</v>
      </c>
      <c r="Q66" s="158">
        <f t="shared" si="38"/>
        <v>700</v>
      </c>
      <c r="R66" s="67">
        <v>714</v>
      </c>
      <c r="S66" s="99">
        <v>161.25</v>
      </c>
      <c r="T66" s="158">
        <f t="shared" si="39"/>
        <v>3225</v>
      </c>
      <c r="U66" s="67" t="s">
        <v>198</v>
      </c>
      <c r="V66" s="99">
        <v>30</v>
      </c>
      <c r="W66" s="158">
        <f t="shared" si="40"/>
        <v>600</v>
      </c>
      <c r="X66" s="67">
        <v>183</v>
      </c>
      <c r="Y66" s="99">
        <v>80</v>
      </c>
      <c r="Z66" s="143">
        <f t="shared" si="41"/>
        <v>1600</v>
      </c>
      <c r="AA66" s="98" t="s">
        <v>77</v>
      </c>
      <c r="AB66" s="215"/>
      <c r="AC66" s="158">
        <f t="shared" si="42"/>
        <v>0</v>
      </c>
      <c r="AD66" s="98" t="s">
        <v>77</v>
      </c>
      <c r="AE66" s="215"/>
      <c r="AF66" s="158">
        <f t="shared" si="43"/>
        <v>0</v>
      </c>
      <c r="AG66" s="98" t="s">
        <v>77</v>
      </c>
      <c r="AH66" s="215"/>
      <c r="AI66" s="158">
        <f t="shared" si="44"/>
        <v>0</v>
      </c>
      <c r="AJ66" s="67" t="s">
        <v>199</v>
      </c>
      <c r="AK66" s="99">
        <v>90</v>
      </c>
      <c r="AL66" s="159">
        <f t="shared" si="54"/>
        <v>1800</v>
      </c>
      <c r="AM66" s="73">
        <v>57</v>
      </c>
      <c r="AN66" s="74">
        <v>112</v>
      </c>
      <c r="AO66" s="75">
        <f t="shared" si="15"/>
        <v>2240</v>
      </c>
      <c r="AP66" s="73">
        <v>57</v>
      </c>
      <c r="AQ66" s="74">
        <v>500</v>
      </c>
      <c r="AR66" s="92" t="e">
        <f>AQ66*#REF!</f>
        <v>#REF!</v>
      </c>
      <c r="AS66" s="73">
        <v>57</v>
      </c>
      <c r="AT66" s="74">
        <v>150</v>
      </c>
      <c r="AU66" s="74" t="e">
        <f>AT66*#REF!</f>
        <v>#REF!</v>
      </c>
      <c r="AV66" s="73">
        <v>57</v>
      </c>
      <c r="AW66" s="145">
        <v>726.98</v>
      </c>
      <c r="AX66" s="75" t="e">
        <f>AW66*#REF!</f>
        <v>#REF!</v>
      </c>
      <c r="AY66" s="93"/>
      <c r="AZ66" s="77">
        <f t="shared" si="17"/>
        <v>30</v>
      </c>
      <c r="BA66" s="77">
        <f t="shared" si="55"/>
        <v>194.023</v>
      </c>
      <c r="BB66" s="77">
        <f t="shared" si="56"/>
        <v>101</v>
      </c>
      <c r="BC66" s="77">
        <f t="shared" si="57"/>
        <v>726.98</v>
      </c>
      <c r="BD66" s="88"/>
      <c r="BE66" s="79">
        <f t="shared" si="58"/>
        <v>600</v>
      </c>
      <c r="BF66" s="80">
        <f t="shared" si="58"/>
        <v>3880.46</v>
      </c>
      <c r="BG66" s="91">
        <f t="shared" si="58"/>
        <v>2020</v>
      </c>
      <c r="BH66" s="342">
        <f t="shared" si="59"/>
        <v>147.90625</v>
      </c>
      <c r="BI66" s="82"/>
    </row>
    <row r="67" spans="1:61" ht="84" x14ac:dyDescent="0.25">
      <c r="A67" s="59">
        <v>58</v>
      </c>
      <c r="B67" s="96" t="s">
        <v>172</v>
      </c>
      <c r="C67" s="84" t="s">
        <v>200</v>
      </c>
      <c r="D67" s="85" t="s">
        <v>201</v>
      </c>
      <c r="E67" s="86" t="s">
        <v>62</v>
      </c>
      <c r="F67" s="64">
        <v>2</v>
      </c>
      <c r="G67" s="64">
        <f t="shared" si="53"/>
        <v>2</v>
      </c>
      <c r="H67" s="183">
        <v>375</v>
      </c>
      <c r="I67" s="184">
        <f t="shared" si="60"/>
        <v>750</v>
      </c>
      <c r="J67" s="351">
        <v>30429</v>
      </c>
      <c r="K67" s="211">
        <v>20</v>
      </c>
      <c r="L67" s="98" t="s">
        <v>77</v>
      </c>
      <c r="M67" s="215"/>
      <c r="N67" s="158">
        <f t="shared" si="61"/>
        <v>0</v>
      </c>
      <c r="O67" s="98" t="s">
        <v>77</v>
      </c>
      <c r="P67" s="215"/>
      <c r="Q67" s="158">
        <f t="shared" si="38"/>
        <v>0</v>
      </c>
      <c r="R67" s="98" t="s">
        <v>77</v>
      </c>
      <c r="S67" s="215"/>
      <c r="T67" s="158">
        <f t="shared" si="39"/>
        <v>0</v>
      </c>
      <c r="U67" s="98" t="s">
        <v>77</v>
      </c>
      <c r="V67" s="215"/>
      <c r="W67" s="158">
        <f t="shared" si="40"/>
        <v>0</v>
      </c>
      <c r="X67" s="98" t="s">
        <v>77</v>
      </c>
      <c r="Y67" s="215"/>
      <c r="Z67" s="143">
        <f t="shared" si="41"/>
        <v>0</v>
      </c>
      <c r="AA67" s="98" t="s">
        <v>77</v>
      </c>
      <c r="AB67" s="215"/>
      <c r="AC67" s="158">
        <f t="shared" si="42"/>
        <v>0</v>
      </c>
      <c r="AD67" s="98" t="s">
        <v>77</v>
      </c>
      <c r="AE67" s="215"/>
      <c r="AF67" s="158">
        <f t="shared" si="43"/>
        <v>0</v>
      </c>
      <c r="AG67" s="98" t="s">
        <v>77</v>
      </c>
      <c r="AH67" s="215"/>
      <c r="AI67" s="158">
        <f t="shared" si="44"/>
        <v>0</v>
      </c>
      <c r="AJ67" s="98" t="s">
        <v>77</v>
      </c>
      <c r="AK67" s="215"/>
      <c r="AL67" s="159">
        <f t="shared" si="54"/>
        <v>0</v>
      </c>
      <c r="AM67" s="73">
        <v>58</v>
      </c>
      <c r="AN67" s="74">
        <v>350</v>
      </c>
      <c r="AO67" s="75">
        <f t="shared" si="15"/>
        <v>7000</v>
      </c>
      <c r="AP67" s="73">
        <v>58</v>
      </c>
      <c r="AQ67" s="74">
        <v>400</v>
      </c>
      <c r="AR67" s="92" t="e">
        <f>AQ67*#REF!</f>
        <v>#REF!</v>
      </c>
      <c r="AS67" s="73">
        <v>58</v>
      </c>
      <c r="AT67" s="74">
        <v>320</v>
      </c>
      <c r="AU67" s="74" t="e">
        <f>AT67*#REF!</f>
        <v>#REF!</v>
      </c>
      <c r="AV67" s="73">
        <v>58</v>
      </c>
      <c r="AW67" s="145">
        <v>2423.2600000000002</v>
      </c>
      <c r="AX67" s="75" t="e">
        <f>AW67*#REF!</f>
        <v>#REF!</v>
      </c>
      <c r="AY67" s="93"/>
      <c r="AZ67" s="77">
        <f t="shared" si="17"/>
        <v>320</v>
      </c>
      <c r="BA67" s="77">
        <f t="shared" si="55"/>
        <v>873.31500000000005</v>
      </c>
      <c r="BB67" s="77">
        <f t="shared" si="56"/>
        <v>375</v>
      </c>
      <c r="BC67" s="77">
        <f t="shared" si="57"/>
        <v>2423.2600000000002</v>
      </c>
      <c r="BD67" s="88"/>
      <c r="BE67" s="79">
        <f t="shared" si="58"/>
        <v>6400</v>
      </c>
      <c r="BF67" s="80">
        <f t="shared" si="58"/>
        <v>17466.300000000003</v>
      </c>
      <c r="BG67" s="91">
        <f t="shared" si="58"/>
        <v>7500</v>
      </c>
      <c r="BH67" s="342">
        <f t="shared" si="59"/>
        <v>375</v>
      </c>
      <c r="BI67" s="82"/>
    </row>
    <row r="68" spans="1:61" ht="24" x14ac:dyDescent="0.25">
      <c r="A68" s="137">
        <v>59</v>
      </c>
      <c r="B68" s="96" t="s">
        <v>172</v>
      </c>
      <c r="C68" s="84" t="s">
        <v>202</v>
      </c>
      <c r="D68" s="216" t="s">
        <v>203</v>
      </c>
      <c r="E68" s="86" t="s">
        <v>62</v>
      </c>
      <c r="F68" s="64">
        <v>5</v>
      </c>
      <c r="G68" s="64">
        <f t="shared" si="53"/>
        <v>5</v>
      </c>
      <c r="H68" s="183">
        <v>120.96</v>
      </c>
      <c r="I68" s="184">
        <f t="shared" si="60"/>
        <v>604.79999999999995</v>
      </c>
      <c r="J68" s="351">
        <v>4584</v>
      </c>
      <c r="K68" s="211">
        <v>120</v>
      </c>
      <c r="L68" s="98" t="s">
        <v>77</v>
      </c>
      <c r="M68" s="215"/>
      <c r="N68" s="158">
        <f t="shared" si="61"/>
        <v>0</v>
      </c>
      <c r="O68" s="67">
        <v>266</v>
      </c>
      <c r="P68" s="99">
        <v>53</v>
      </c>
      <c r="Q68" s="158">
        <f t="shared" si="38"/>
        <v>6360</v>
      </c>
      <c r="R68" s="98" t="s">
        <v>77</v>
      </c>
      <c r="S68" s="215"/>
      <c r="T68" s="158">
        <f t="shared" si="39"/>
        <v>0</v>
      </c>
      <c r="U68" s="98" t="s">
        <v>77</v>
      </c>
      <c r="V68" s="215"/>
      <c r="W68" s="158">
        <f t="shared" si="40"/>
        <v>0</v>
      </c>
      <c r="X68" s="67">
        <v>9</v>
      </c>
      <c r="Y68" s="99">
        <v>80</v>
      </c>
      <c r="Z68" s="143">
        <f t="shared" si="41"/>
        <v>9600</v>
      </c>
      <c r="AA68" s="98" t="s">
        <v>77</v>
      </c>
      <c r="AB68" s="215"/>
      <c r="AC68" s="158">
        <f t="shared" si="42"/>
        <v>0</v>
      </c>
      <c r="AD68" s="98" t="s">
        <v>77</v>
      </c>
      <c r="AE68" s="215"/>
      <c r="AF68" s="158">
        <f t="shared" si="43"/>
        <v>0</v>
      </c>
      <c r="AG68" s="67">
        <v>212</v>
      </c>
      <c r="AH68" s="99">
        <v>43.41</v>
      </c>
      <c r="AI68" s="158">
        <f t="shared" si="44"/>
        <v>5209.2</v>
      </c>
      <c r="AJ68" s="98" t="s">
        <v>77</v>
      </c>
      <c r="AK68" s="215"/>
      <c r="AL68" s="159">
        <f t="shared" si="54"/>
        <v>0</v>
      </c>
      <c r="AM68" s="73">
        <v>59</v>
      </c>
      <c r="AN68" s="74">
        <v>91</v>
      </c>
      <c r="AO68" s="75">
        <f t="shared" si="15"/>
        <v>10920</v>
      </c>
      <c r="AP68" s="73">
        <v>59</v>
      </c>
      <c r="AQ68" s="74">
        <v>400</v>
      </c>
      <c r="AR68" s="92" t="e">
        <f>AQ68*#REF!</f>
        <v>#REF!</v>
      </c>
      <c r="AS68" s="73">
        <v>59</v>
      </c>
      <c r="AT68" s="74">
        <v>90</v>
      </c>
      <c r="AU68" s="74" t="e">
        <f>AT68*#REF!</f>
        <v>#REF!</v>
      </c>
      <c r="AV68" s="73">
        <v>59</v>
      </c>
      <c r="AW68" s="145">
        <v>290.79000000000002</v>
      </c>
      <c r="AX68" s="75" t="e">
        <f>AW68*#REF!</f>
        <v>#REF!</v>
      </c>
      <c r="AY68" s="93"/>
      <c r="AZ68" s="77">
        <f t="shared" si="17"/>
        <v>43.41</v>
      </c>
      <c r="BA68" s="77">
        <f t="shared" si="55"/>
        <v>149.74285714285716</v>
      </c>
      <c r="BB68" s="77">
        <f t="shared" si="56"/>
        <v>90</v>
      </c>
      <c r="BC68" s="77">
        <f t="shared" si="57"/>
        <v>400</v>
      </c>
      <c r="BD68" s="88"/>
      <c r="BE68" s="79">
        <f t="shared" si="58"/>
        <v>5209.2</v>
      </c>
      <c r="BF68" s="80">
        <f t="shared" si="58"/>
        <v>17969.142857142859</v>
      </c>
      <c r="BG68" s="91">
        <f t="shared" si="58"/>
        <v>10800</v>
      </c>
      <c r="BH68" s="342">
        <f t="shared" si="59"/>
        <v>120.95800000000001</v>
      </c>
      <c r="BI68" s="82"/>
    </row>
    <row r="69" spans="1:61" ht="48" x14ac:dyDescent="0.25">
      <c r="A69" s="59">
        <v>60</v>
      </c>
      <c r="B69" s="96" t="s">
        <v>172</v>
      </c>
      <c r="C69" s="84" t="s">
        <v>204</v>
      </c>
      <c r="D69" s="85" t="s">
        <v>205</v>
      </c>
      <c r="E69" s="86" t="s">
        <v>62</v>
      </c>
      <c r="F69" s="64">
        <v>2</v>
      </c>
      <c r="G69" s="64">
        <f t="shared" si="53"/>
        <v>2</v>
      </c>
      <c r="H69" s="183">
        <v>551.07000000000005</v>
      </c>
      <c r="I69" s="184">
        <f t="shared" si="60"/>
        <v>1102.1400000000001</v>
      </c>
      <c r="J69" s="351">
        <v>25640</v>
      </c>
      <c r="K69" s="211">
        <v>150</v>
      </c>
      <c r="L69" s="98" t="s">
        <v>77</v>
      </c>
      <c r="M69" s="215"/>
      <c r="N69" s="158">
        <f t="shared" si="61"/>
        <v>0</v>
      </c>
      <c r="O69" s="67">
        <v>114</v>
      </c>
      <c r="P69" s="99">
        <v>200</v>
      </c>
      <c r="Q69" s="158">
        <f t="shared" si="38"/>
        <v>30000</v>
      </c>
      <c r="R69" s="67">
        <v>715</v>
      </c>
      <c r="S69" s="99">
        <v>1182.56</v>
      </c>
      <c r="T69" s="158">
        <f t="shared" si="39"/>
        <v>177384</v>
      </c>
      <c r="U69" s="98" t="s">
        <v>77</v>
      </c>
      <c r="V69" s="215"/>
      <c r="W69" s="158">
        <f t="shared" si="40"/>
        <v>0</v>
      </c>
      <c r="X69" s="67">
        <v>190</v>
      </c>
      <c r="Y69" s="99">
        <v>250</v>
      </c>
      <c r="Z69" s="143">
        <f t="shared" si="41"/>
        <v>37500</v>
      </c>
      <c r="AA69" s="98" t="s">
        <v>77</v>
      </c>
      <c r="AB69" s="215"/>
      <c r="AC69" s="158">
        <f t="shared" si="42"/>
        <v>0</v>
      </c>
      <c r="AD69" s="98" t="s">
        <v>77</v>
      </c>
      <c r="AE69" s="215"/>
      <c r="AF69" s="158">
        <f t="shared" si="43"/>
        <v>0</v>
      </c>
      <c r="AG69" s="98" t="s">
        <v>77</v>
      </c>
      <c r="AH69" s="215"/>
      <c r="AI69" s="158">
        <f t="shared" si="44"/>
        <v>0</v>
      </c>
      <c r="AJ69" s="98" t="s">
        <v>77</v>
      </c>
      <c r="AK69" s="215"/>
      <c r="AL69" s="159">
        <f t="shared" si="54"/>
        <v>0</v>
      </c>
      <c r="AM69" s="73">
        <v>60</v>
      </c>
      <c r="AN69" s="74">
        <v>532</v>
      </c>
      <c r="AO69" s="75">
        <f t="shared" ref="AO69:AO132" si="62">AN69*K69</f>
        <v>79800</v>
      </c>
      <c r="AP69" s="73">
        <v>60</v>
      </c>
      <c r="AQ69" s="74">
        <v>1500</v>
      </c>
      <c r="AR69" s="92" t="e">
        <f>AQ69*#REF!</f>
        <v>#REF!</v>
      </c>
      <c r="AS69" s="73">
        <v>60</v>
      </c>
      <c r="AT69" s="74">
        <v>500</v>
      </c>
      <c r="AU69" s="74" t="e">
        <f>AT69*#REF!</f>
        <v>#REF!</v>
      </c>
      <c r="AV69" s="73">
        <v>60</v>
      </c>
      <c r="AW69" s="145">
        <v>290.79000000000002</v>
      </c>
      <c r="AX69" s="75" t="e">
        <f>AW69*#REF!</f>
        <v>#REF!</v>
      </c>
      <c r="AY69" s="93"/>
      <c r="AZ69" s="77">
        <f t="shared" si="17"/>
        <v>200</v>
      </c>
      <c r="BA69" s="77">
        <f t="shared" si="55"/>
        <v>636.4785714285714</v>
      </c>
      <c r="BB69" s="77">
        <f t="shared" si="56"/>
        <v>500</v>
      </c>
      <c r="BC69" s="77">
        <f t="shared" si="57"/>
        <v>1500</v>
      </c>
      <c r="BD69" s="88"/>
      <c r="BE69" s="79">
        <f t="shared" si="58"/>
        <v>30000</v>
      </c>
      <c r="BF69" s="80">
        <f t="shared" si="58"/>
        <v>95471.78571428571</v>
      </c>
      <c r="BG69" s="91">
        <f t="shared" si="58"/>
        <v>75000</v>
      </c>
      <c r="BH69" s="342">
        <f t="shared" si="59"/>
        <v>551.06999999999994</v>
      </c>
      <c r="BI69" s="82"/>
    </row>
    <row r="70" spans="1:61" ht="24" x14ac:dyDescent="0.25">
      <c r="A70" s="137">
        <v>61</v>
      </c>
      <c r="B70" s="96" t="s">
        <v>172</v>
      </c>
      <c r="C70" s="84" t="s">
        <v>206</v>
      </c>
      <c r="D70" s="216" t="s">
        <v>207</v>
      </c>
      <c r="E70" s="86" t="s">
        <v>62</v>
      </c>
      <c r="F70" s="64"/>
      <c r="G70" s="64">
        <f t="shared" si="53"/>
        <v>0</v>
      </c>
      <c r="H70" s="183">
        <v>34.01</v>
      </c>
      <c r="I70" s="184">
        <f t="shared" si="60"/>
        <v>0</v>
      </c>
      <c r="J70" s="351">
        <v>12556</v>
      </c>
      <c r="K70" s="211">
        <v>610</v>
      </c>
      <c r="L70" s="67">
        <v>86</v>
      </c>
      <c r="M70" s="99">
        <v>30</v>
      </c>
      <c r="N70" s="158">
        <f t="shared" si="61"/>
        <v>18300</v>
      </c>
      <c r="O70" s="67">
        <v>120</v>
      </c>
      <c r="P70" s="99">
        <v>8</v>
      </c>
      <c r="Q70" s="158">
        <f t="shared" si="38"/>
        <v>4880</v>
      </c>
      <c r="R70" s="67">
        <v>682</v>
      </c>
      <c r="S70" s="99">
        <v>77.11</v>
      </c>
      <c r="T70" s="158">
        <f t="shared" si="39"/>
        <v>47037.1</v>
      </c>
      <c r="U70" s="67" t="s">
        <v>208</v>
      </c>
      <c r="V70" s="99">
        <v>8</v>
      </c>
      <c r="W70" s="158">
        <f t="shared" si="40"/>
        <v>4880</v>
      </c>
      <c r="X70" s="67">
        <v>67</v>
      </c>
      <c r="Y70" s="99">
        <v>15</v>
      </c>
      <c r="Z70" s="143">
        <f t="shared" si="41"/>
        <v>9150</v>
      </c>
      <c r="AA70" s="67">
        <v>53</v>
      </c>
      <c r="AB70" s="99">
        <v>21.62</v>
      </c>
      <c r="AC70" s="158">
        <f t="shared" si="42"/>
        <v>13188.2</v>
      </c>
      <c r="AD70" s="67">
        <v>23</v>
      </c>
      <c r="AE70" s="99">
        <v>62.67</v>
      </c>
      <c r="AF70" s="158">
        <f t="shared" si="43"/>
        <v>38228.700000000004</v>
      </c>
      <c r="AG70" s="67">
        <v>142</v>
      </c>
      <c r="AH70" s="99">
        <v>2.9</v>
      </c>
      <c r="AI70" s="158">
        <f t="shared" si="44"/>
        <v>1769</v>
      </c>
      <c r="AJ70" s="67" t="s">
        <v>63</v>
      </c>
      <c r="AK70" s="99">
        <v>9</v>
      </c>
      <c r="AL70" s="159">
        <f t="shared" si="54"/>
        <v>5490</v>
      </c>
      <c r="AM70" s="73">
        <v>61</v>
      </c>
      <c r="AN70" s="74">
        <v>35</v>
      </c>
      <c r="AO70" s="75">
        <f t="shared" si="62"/>
        <v>21350</v>
      </c>
      <c r="AP70" s="73">
        <v>61</v>
      </c>
      <c r="AQ70" s="74">
        <v>150</v>
      </c>
      <c r="AR70" s="92" t="e">
        <f>AQ70*#REF!</f>
        <v>#REF!</v>
      </c>
      <c r="AS70" s="73">
        <v>61</v>
      </c>
      <c r="AT70" s="74">
        <v>35</v>
      </c>
      <c r="AU70" s="74" t="e">
        <f>AT70*#REF!</f>
        <v>#REF!</v>
      </c>
      <c r="AV70" s="73">
        <v>61</v>
      </c>
      <c r="AW70" s="145">
        <v>72.7</v>
      </c>
      <c r="AX70" s="75" t="e">
        <f>AW70*#REF!</f>
        <v>#REF!</v>
      </c>
      <c r="AY70" s="93"/>
      <c r="AZ70" s="77">
        <f t="shared" ref="AZ70:AZ133" si="63">MIN(AK70,AH70,AE70,AB70,Y70,V70,S70,P70,M70,AN70,AQ70,AT70,AW70)</f>
        <v>2.9</v>
      </c>
      <c r="BA70" s="77">
        <f t="shared" si="55"/>
        <v>40.53846153846154</v>
      </c>
      <c r="BB70" s="77">
        <f t="shared" si="56"/>
        <v>30</v>
      </c>
      <c r="BC70" s="77">
        <f t="shared" si="57"/>
        <v>150</v>
      </c>
      <c r="BD70" s="88"/>
      <c r="BE70" s="79">
        <f t="shared" si="58"/>
        <v>1769</v>
      </c>
      <c r="BF70" s="80">
        <f t="shared" si="58"/>
        <v>24728.461538461539</v>
      </c>
      <c r="BG70" s="91">
        <f t="shared" si="58"/>
        <v>18300</v>
      </c>
      <c r="BH70" s="342">
        <f t="shared" si="59"/>
        <v>34.009090909090922</v>
      </c>
      <c r="BI70" s="82"/>
    </row>
    <row r="71" spans="1:61" ht="36" x14ac:dyDescent="0.25">
      <c r="A71" s="59">
        <v>62</v>
      </c>
      <c r="B71" s="96" t="s">
        <v>172</v>
      </c>
      <c r="C71" s="84" t="s">
        <v>209</v>
      </c>
      <c r="D71" s="85" t="s">
        <v>210</v>
      </c>
      <c r="E71" s="86" t="s">
        <v>62</v>
      </c>
      <c r="F71" s="64">
        <v>20</v>
      </c>
      <c r="G71" s="64">
        <f t="shared" si="53"/>
        <v>20</v>
      </c>
      <c r="H71" s="183">
        <v>94.54</v>
      </c>
      <c r="I71" s="184">
        <f t="shared" si="60"/>
        <v>1890.8000000000002</v>
      </c>
      <c r="J71" s="351">
        <v>1301</v>
      </c>
      <c r="K71" s="211">
        <v>300</v>
      </c>
      <c r="L71" s="67">
        <v>112</v>
      </c>
      <c r="M71" s="99">
        <v>45</v>
      </c>
      <c r="N71" s="158">
        <f t="shared" si="61"/>
        <v>13500</v>
      </c>
      <c r="O71" s="67">
        <v>187</v>
      </c>
      <c r="P71" s="99">
        <v>18</v>
      </c>
      <c r="Q71" s="158">
        <f t="shared" si="38"/>
        <v>5400</v>
      </c>
      <c r="R71" s="67">
        <v>678</v>
      </c>
      <c r="S71" s="99">
        <v>160</v>
      </c>
      <c r="T71" s="158">
        <f t="shared" si="39"/>
        <v>48000</v>
      </c>
      <c r="U71" s="98" t="s">
        <v>77</v>
      </c>
      <c r="V71" s="215"/>
      <c r="W71" s="158">
        <f t="shared" si="40"/>
        <v>0</v>
      </c>
      <c r="X71" s="67">
        <v>14</v>
      </c>
      <c r="Y71" s="99">
        <v>25</v>
      </c>
      <c r="Z71" s="143">
        <f t="shared" si="41"/>
        <v>7500</v>
      </c>
      <c r="AA71" s="98" t="s">
        <v>77</v>
      </c>
      <c r="AB71" s="215"/>
      <c r="AC71" s="158">
        <f t="shared" si="42"/>
        <v>0</v>
      </c>
      <c r="AD71" s="98" t="s">
        <v>77</v>
      </c>
      <c r="AE71" s="215"/>
      <c r="AF71" s="158">
        <f t="shared" si="43"/>
        <v>0</v>
      </c>
      <c r="AG71" s="67">
        <v>210</v>
      </c>
      <c r="AH71" s="99">
        <v>13.63</v>
      </c>
      <c r="AI71" s="158">
        <f t="shared" si="44"/>
        <v>4089.0000000000005</v>
      </c>
      <c r="AJ71" s="98" t="s">
        <v>77</v>
      </c>
      <c r="AK71" s="215"/>
      <c r="AL71" s="159">
        <f t="shared" si="54"/>
        <v>0</v>
      </c>
      <c r="AM71" s="73">
        <v>62</v>
      </c>
      <c r="AN71" s="74">
        <v>63</v>
      </c>
      <c r="AO71" s="75">
        <f t="shared" si="62"/>
        <v>18900</v>
      </c>
      <c r="AP71" s="73">
        <v>62</v>
      </c>
      <c r="AQ71" s="74">
        <v>450</v>
      </c>
      <c r="AR71" s="92" t="e">
        <f>AQ71*#REF!</f>
        <v>#REF!</v>
      </c>
      <c r="AS71" s="73">
        <v>62</v>
      </c>
      <c r="AT71" s="74">
        <v>60</v>
      </c>
      <c r="AU71" s="74" t="e">
        <f>AT71*#REF!</f>
        <v>#REF!</v>
      </c>
      <c r="AV71" s="73">
        <v>62</v>
      </c>
      <c r="AW71" s="145">
        <v>290.79000000000002</v>
      </c>
      <c r="AX71" s="75" t="e">
        <f>AW71*#REF!</f>
        <v>#REF!</v>
      </c>
      <c r="AY71" s="93"/>
      <c r="AZ71" s="77">
        <f t="shared" si="63"/>
        <v>13.63</v>
      </c>
      <c r="BA71" s="77">
        <f t="shared" si="55"/>
        <v>125.04666666666668</v>
      </c>
      <c r="BB71" s="77">
        <f t="shared" si="56"/>
        <v>60</v>
      </c>
      <c r="BC71" s="77">
        <f t="shared" si="57"/>
        <v>450</v>
      </c>
      <c r="BD71" s="88"/>
      <c r="BE71" s="79">
        <f t="shared" si="58"/>
        <v>4089.0000000000005</v>
      </c>
      <c r="BF71" s="80">
        <f t="shared" si="58"/>
        <v>37514.000000000007</v>
      </c>
      <c r="BG71" s="91">
        <f t="shared" si="58"/>
        <v>18000</v>
      </c>
      <c r="BH71" s="342">
        <f t="shared" si="59"/>
        <v>94.541428571428582</v>
      </c>
      <c r="BI71" s="82"/>
    </row>
    <row r="72" spans="1:61" ht="60" x14ac:dyDescent="0.25">
      <c r="A72" s="137">
        <v>63</v>
      </c>
      <c r="B72" s="96" t="s">
        <v>172</v>
      </c>
      <c r="C72" s="97" t="s">
        <v>211</v>
      </c>
      <c r="D72" s="85" t="s">
        <v>212</v>
      </c>
      <c r="E72" s="86" t="s">
        <v>62</v>
      </c>
      <c r="F72" s="64">
        <v>5</v>
      </c>
      <c r="G72" s="64">
        <f t="shared" si="53"/>
        <v>5</v>
      </c>
      <c r="H72" s="183">
        <v>249.33</v>
      </c>
      <c r="I72" s="184">
        <f t="shared" si="60"/>
        <v>1246.6500000000001</v>
      </c>
      <c r="J72" s="351">
        <v>1026</v>
      </c>
      <c r="K72" s="211">
        <v>30</v>
      </c>
      <c r="L72" s="98" t="s">
        <v>77</v>
      </c>
      <c r="M72" s="215"/>
      <c r="N72" s="158">
        <f t="shared" si="61"/>
        <v>0</v>
      </c>
      <c r="O72" s="98" t="s">
        <v>77</v>
      </c>
      <c r="P72" s="215"/>
      <c r="Q72" s="158">
        <f t="shared" si="38"/>
        <v>0</v>
      </c>
      <c r="R72" s="98" t="s">
        <v>77</v>
      </c>
      <c r="S72" s="215"/>
      <c r="T72" s="158">
        <f t="shared" si="39"/>
        <v>0</v>
      </c>
      <c r="U72" s="98" t="s">
        <v>77</v>
      </c>
      <c r="V72" s="215"/>
      <c r="W72" s="158">
        <f t="shared" si="40"/>
        <v>0</v>
      </c>
      <c r="X72" s="98" t="s">
        <v>77</v>
      </c>
      <c r="Y72" s="215"/>
      <c r="Z72" s="143">
        <f t="shared" si="41"/>
        <v>0</v>
      </c>
      <c r="AA72" s="98" t="s">
        <v>77</v>
      </c>
      <c r="AB72" s="215"/>
      <c r="AC72" s="158">
        <f t="shared" si="42"/>
        <v>0</v>
      </c>
      <c r="AD72" s="98" t="s">
        <v>77</v>
      </c>
      <c r="AE72" s="215"/>
      <c r="AF72" s="158">
        <f t="shared" si="43"/>
        <v>0</v>
      </c>
      <c r="AG72" s="67">
        <v>146</v>
      </c>
      <c r="AH72" s="99">
        <v>79.75</v>
      </c>
      <c r="AI72" s="158">
        <f t="shared" si="44"/>
        <v>2392.5</v>
      </c>
      <c r="AJ72" s="98" t="s">
        <v>77</v>
      </c>
      <c r="AK72" s="215"/>
      <c r="AL72" s="159">
        <f t="shared" si="54"/>
        <v>0</v>
      </c>
      <c r="AM72" s="73">
        <v>63</v>
      </c>
      <c r="AN72" s="74">
        <v>168</v>
      </c>
      <c r="AO72" s="75">
        <f t="shared" si="62"/>
        <v>5040</v>
      </c>
      <c r="AP72" s="73">
        <v>63</v>
      </c>
      <c r="AQ72" s="74">
        <v>400</v>
      </c>
      <c r="AR72" s="92" t="e">
        <f>AQ72*#REF!</f>
        <v>#REF!</v>
      </c>
      <c r="AS72" s="73">
        <v>63</v>
      </c>
      <c r="AT72" s="74">
        <v>180</v>
      </c>
      <c r="AU72" s="74" t="e">
        <f>AT72*#REF!</f>
        <v>#REF!</v>
      </c>
      <c r="AV72" s="73">
        <v>63</v>
      </c>
      <c r="AW72" s="145">
        <v>565.42999999999995</v>
      </c>
      <c r="AX72" s="75" t="e">
        <f>AW72*#REF!</f>
        <v>#REF!</v>
      </c>
      <c r="AY72" s="93"/>
      <c r="AZ72" s="77">
        <f t="shared" si="63"/>
        <v>79.75</v>
      </c>
      <c r="BA72" s="77">
        <f t="shared" si="55"/>
        <v>278.63599999999997</v>
      </c>
      <c r="BB72" s="77">
        <f t="shared" si="56"/>
        <v>180</v>
      </c>
      <c r="BC72" s="77">
        <f t="shared" si="57"/>
        <v>565.42999999999995</v>
      </c>
      <c r="BD72" s="88"/>
      <c r="BE72" s="79">
        <f t="shared" si="58"/>
        <v>2392.5</v>
      </c>
      <c r="BF72" s="80">
        <f t="shared" si="58"/>
        <v>8359.0799999999981</v>
      </c>
      <c r="BG72" s="91">
        <f t="shared" si="58"/>
        <v>5400</v>
      </c>
      <c r="BH72" s="342">
        <f t="shared" si="59"/>
        <v>249.33333333333329</v>
      </c>
      <c r="BI72" s="82"/>
    </row>
    <row r="73" spans="1:61" ht="24" x14ac:dyDescent="0.25">
      <c r="A73" s="59">
        <v>64</v>
      </c>
      <c r="B73" s="96" t="s">
        <v>172</v>
      </c>
      <c r="C73" s="84" t="s">
        <v>213</v>
      </c>
      <c r="D73" s="216" t="s">
        <v>214</v>
      </c>
      <c r="E73" s="86" t="s">
        <v>62</v>
      </c>
      <c r="F73" s="64"/>
      <c r="G73" s="64">
        <f t="shared" si="53"/>
        <v>0</v>
      </c>
      <c r="H73" s="183">
        <v>490</v>
      </c>
      <c r="I73" s="184">
        <f t="shared" si="60"/>
        <v>0</v>
      </c>
      <c r="J73" s="351">
        <v>636596</v>
      </c>
      <c r="K73" s="211">
        <v>30</v>
      </c>
      <c r="L73" s="98" t="s">
        <v>77</v>
      </c>
      <c r="M73" s="215"/>
      <c r="N73" s="158">
        <f t="shared" si="61"/>
        <v>0</v>
      </c>
      <c r="O73" s="98" t="s">
        <v>77</v>
      </c>
      <c r="P73" s="215"/>
      <c r="Q73" s="158">
        <f t="shared" si="38"/>
        <v>0</v>
      </c>
      <c r="R73" s="98" t="s">
        <v>77</v>
      </c>
      <c r="S73" s="215"/>
      <c r="T73" s="158">
        <f t="shared" si="39"/>
        <v>0</v>
      </c>
      <c r="U73" s="98" t="s">
        <v>77</v>
      </c>
      <c r="V73" s="215"/>
      <c r="W73" s="158">
        <f t="shared" si="40"/>
        <v>0</v>
      </c>
      <c r="X73" s="98" t="s">
        <v>77</v>
      </c>
      <c r="Y73" s="215"/>
      <c r="Z73" s="143">
        <f t="shared" si="41"/>
        <v>0</v>
      </c>
      <c r="AA73" s="98" t="s">
        <v>77</v>
      </c>
      <c r="AB73" s="215"/>
      <c r="AC73" s="158">
        <f t="shared" si="42"/>
        <v>0</v>
      </c>
      <c r="AD73" s="98" t="s">
        <v>77</v>
      </c>
      <c r="AE73" s="215"/>
      <c r="AF73" s="158">
        <f t="shared" si="43"/>
        <v>0</v>
      </c>
      <c r="AG73" s="98" t="s">
        <v>77</v>
      </c>
      <c r="AH73" s="215"/>
      <c r="AI73" s="158">
        <f t="shared" si="44"/>
        <v>0</v>
      </c>
      <c r="AJ73" s="98" t="s">
        <v>77</v>
      </c>
      <c r="AK73" s="215"/>
      <c r="AL73" s="159">
        <f t="shared" si="54"/>
        <v>0</v>
      </c>
      <c r="AM73" s="73">
        <v>64</v>
      </c>
      <c r="AN73" s="74">
        <v>252</v>
      </c>
      <c r="AO73" s="75">
        <f t="shared" si="62"/>
        <v>7560</v>
      </c>
      <c r="AP73" s="73">
        <v>64</v>
      </c>
      <c r="AQ73" s="74">
        <v>680</v>
      </c>
      <c r="AR73" s="92" t="e">
        <f>AQ73*#REF!</f>
        <v>#REF!</v>
      </c>
      <c r="AS73" s="73">
        <v>64</v>
      </c>
      <c r="AT73" s="74">
        <v>300</v>
      </c>
      <c r="AU73" s="74" t="e">
        <f>AT73*#REF!</f>
        <v>#REF!</v>
      </c>
      <c r="AV73" s="73">
        <v>64</v>
      </c>
      <c r="AW73" s="145">
        <v>969.31</v>
      </c>
      <c r="AX73" s="75" t="e">
        <f>AW73*#REF!</f>
        <v>#REF!</v>
      </c>
      <c r="AY73" s="93"/>
      <c r="AZ73" s="77">
        <f t="shared" si="63"/>
        <v>252</v>
      </c>
      <c r="BA73" s="77">
        <f t="shared" si="55"/>
        <v>550.32749999999999</v>
      </c>
      <c r="BB73" s="77">
        <f t="shared" si="56"/>
        <v>490</v>
      </c>
      <c r="BC73" s="77">
        <f t="shared" si="57"/>
        <v>969.31</v>
      </c>
      <c r="BD73" s="88"/>
      <c r="BE73" s="79">
        <f t="shared" ref="BE73:BG85" si="64">AZ73*$K73</f>
        <v>7560</v>
      </c>
      <c r="BF73" s="80">
        <f t="shared" si="64"/>
        <v>16509.825000000001</v>
      </c>
      <c r="BG73" s="91">
        <f t="shared" si="64"/>
        <v>14700</v>
      </c>
      <c r="BH73" s="342">
        <f t="shared" si="59"/>
        <v>490</v>
      </c>
      <c r="BI73" s="82"/>
    </row>
    <row r="74" spans="1:61" ht="36" x14ac:dyDescent="0.25">
      <c r="A74" s="137">
        <v>65</v>
      </c>
      <c r="B74" s="96" t="s">
        <v>172</v>
      </c>
      <c r="C74" s="84" t="s">
        <v>215</v>
      </c>
      <c r="D74" s="85" t="s">
        <v>216</v>
      </c>
      <c r="E74" s="86" t="s">
        <v>62</v>
      </c>
      <c r="F74" s="64"/>
      <c r="G74" s="64">
        <f t="shared" si="53"/>
        <v>0</v>
      </c>
      <c r="H74" s="183">
        <v>165.5</v>
      </c>
      <c r="I74" s="184">
        <f t="shared" si="60"/>
        <v>0</v>
      </c>
      <c r="J74" s="351">
        <v>621443</v>
      </c>
      <c r="K74" s="211">
        <v>130</v>
      </c>
      <c r="L74" s="98" t="s">
        <v>77</v>
      </c>
      <c r="M74" s="215"/>
      <c r="N74" s="158">
        <f t="shared" si="61"/>
        <v>0</v>
      </c>
      <c r="O74" s="67">
        <v>106</v>
      </c>
      <c r="P74" s="99">
        <v>40</v>
      </c>
      <c r="Q74" s="158">
        <f t="shared" si="38"/>
        <v>5200</v>
      </c>
      <c r="R74" s="67">
        <v>713</v>
      </c>
      <c r="S74" s="99">
        <v>140</v>
      </c>
      <c r="T74" s="158">
        <f t="shared" si="39"/>
        <v>18200</v>
      </c>
      <c r="U74" s="98" t="s">
        <v>77</v>
      </c>
      <c r="V74" s="215"/>
      <c r="W74" s="158">
        <f t="shared" si="40"/>
        <v>0</v>
      </c>
      <c r="X74" s="67">
        <v>186</v>
      </c>
      <c r="Y74" s="99">
        <v>150</v>
      </c>
      <c r="Z74" s="143">
        <f t="shared" si="41"/>
        <v>19500</v>
      </c>
      <c r="AA74" s="98" t="s">
        <v>77</v>
      </c>
      <c r="AB74" s="215"/>
      <c r="AC74" s="158">
        <f t="shared" si="42"/>
        <v>0</v>
      </c>
      <c r="AD74" s="98" t="s">
        <v>77</v>
      </c>
      <c r="AE74" s="215"/>
      <c r="AF74" s="158">
        <f t="shared" si="43"/>
        <v>0</v>
      </c>
      <c r="AG74" s="67">
        <v>143</v>
      </c>
      <c r="AH74" s="99">
        <v>70</v>
      </c>
      <c r="AI74" s="158">
        <f t="shared" si="44"/>
        <v>9100</v>
      </c>
      <c r="AJ74" s="98" t="s">
        <v>77</v>
      </c>
      <c r="AK74" s="215"/>
      <c r="AL74" s="159">
        <f t="shared" si="54"/>
        <v>0</v>
      </c>
      <c r="AM74" s="73">
        <v>65</v>
      </c>
      <c r="AN74" s="74">
        <v>133</v>
      </c>
      <c r="AO74" s="75">
        <f t="shared" si="62"/>
        <v>17290</v>
      </c>
      <c r="AP74" s="73">
        <v>65</v>
      </c>
      <c r="AQ74" s="74">
        <v>350</v>
      </c>
      <c r="AR74" s="92" t="e">
        <f>AQ74*#REF!</f>
        <v>#REF!</v>
      </c>
      <c r="AS74" s="73">
        <v>65</v>
      </c>
      <c r="AT74" s="74">
        <v>150</v>
      </c>
      <c r="AU74" s="74" t="e">
        <f>AT74*#REF!</f>
        <v>#REF!</v>
      </c>
      <c r="AV74" s="73">
        <v>65</v>
      </c>
      <c r="AW74" s="145">
        <v>726.98</v>
      </c>
      <c r="AX74" s="75" t="e">
        <f>AW74*#REF!</f>
        <v>#REF!</v>
      </c>
      <c r="AY74" s="93"/>
      <c r="AZ74" s="77">
        <f t="shared" si="63"/>
        <v>40</v>
      </c>
      <c r="BA74" s="77">
        <f t="shared" si="55"/>
        <v>219.9975</v>
      </c>
      <c r="BB74" s="77">
        <f t="shared" si="56"/>
        <v>145</v>
      </c>
      <c r="BC74" s="77">
        <f t="shared" si="57"/>
        <v>726.98</v>
      </c>
      <c r="BD74" s="88"/>
      <c r="BE74" s="79">
        <f t="shared" si="64"/>
        <v>5200</v>
      </c>
      <c r="BF74" s="80">
        <f t="shared" si="64"/>
        <v>28599.674999999999</v>
      </c>
      <c r="BG74" s="91">
        <f t="shared" si="64"/>
        <v>18850</v>
      </c>
      <c r="BH74" s="342">
        <f t="shared" si="59"/>
        <v>165.5</v>
      </c>
      <c r="BI74" s="82"/>
    </row>
    <row r="75" spans="1:61" ht="24" x14ac:dyDescent="0.25">
      <c r="A75" s="59">
        <v>66</v>
      </c>
      <c r="B75" s="96" t="s">
        <v>172</v>
      </c>
      <c r="C75" s="84" t="s">
        <v>217</v>
      </c>
      <c r="D75" s="216" t="s">
        <v>218</v>
      </c>
      <c r="E75" s="86" t="s">
        <v>62</v>
      </c>
      <c r="F75" s="64"/>
      <c r="G75" s="64">
        <f t="shared" si="53"/>
        <v>0</v>
      </c>
      <c r="H75" s="183">
        <v>234.4</v>
      </c>
      <c r="I75" s="184">
        <f t="shared" si="60"/>
        <v>0</v>
      </c>
      <c r="J75" s="351">
        <v>13629</v>
      </c>
      <c r="K75" s="211">
        <v>30</v>
      </c>
      <c r="L75" s="98" t="s">
        <v>77</v>
      </c>
      <c r="M75" s="215"/>
      <c r="N75" s="158">
        <f t="shared" si="61"/>
        <v>0</v>
      </c>
      <c r="O75" s="67">
        <v>107</v>
      </c>
      <c r="P75" s="99">
        <v>80</v>
      </c>
      <c r="Q75" s="158">
        <f t="shared" si="38"/>
        <v>2400</v>
      </c>
      <c r="R75" s="98" t="s">
        <v>77</v>
      </c>
      <c r="S75" s="215"/>
      <c r="T75" s="158">
        <f t="shared" si="39"/>
        <v>0</v>
      </c>
      <c r="U75" s="98" t="s">
        <v>77</v>
      </c>
      <c r="V75" s="215"/>
      <c r="W75" s="158">
        <f t="shared" si="40"/>
        <v>0</v>
      </c>
      <c r="X75" s="67">
        <v>186</v>
      </c>
      <c r="Y75" s="99">
        <v>150</v>
      </c>
      <c r="Z75" s="143">
        <f t="shared" si="41"/>
        <v>4500</v>
      </c>
      <c r="AA75" s="98" t="s">
        <v>77</v>
      </c>
      <c r="AB75" s="215"/>
      <c r="AC75" s="158">
        <f t="shared" si="42"/>
        <v>0</v>
      </c>
      <c r="AD75" s="98" t="s">
        <v>77</v>
      </c>
      <c r="AE75" s="215"/>
      <c r="AF75" s="158">
        <f t="shared" si="43"/>
        <v>0</v>
      </c>
      <c r="AG75" s="67">
        <v>144</v>
      </c>
      <c r="AH75" s="99">
        <v>98</v>
      </c>
      <c r="AI75" s="158">
        <f t="shared" si="44"/>
        <v>2940</v>
      </c>
      <c r="AJ75" s="98" t="s">
        <v>77</v>
      </c>
      <c r="AK75" s="215"/>
      <c r="AL75" s="159">
        <f t="shared" si="54"/>
        <v>0</v>
      </c>
      <c r="AM75" s="73">
        <v>66</v>
      </c>
      <c r="AN75" s="74">
        <v>224</v>
      </c>
      <c r="AO75" s="75">
        <f t="shared" si="62"/>
        <v>6720</v>
      </c>
      <c r="AP75" s="73">
        <v>66</v>
      </c>
      <c r="AQ75" s="74">
        <v>400</v>
      </c>
      <c r="AR75" s="92" t="e">
        <f>AQ75*#REF!</f>
        <v>#REF!</v>
      </c>
      <c r="AS75" s="73">
        <v>66</v>
      </c>
      <c r="AT75" s="74">
        <v>300</v>
      </c>
      <c r="AU75" s="74" t="e">
        <f>AT75*#REF!</f>
        <v>#REF!</v>
      </c>
      <c r="AV75" s="73">
        <v>66</v>
      </c>
      <c r="AW75" s="145">
        <v>452.34</v>
      </c>
      <c r="AX75" s="75" t="e">
        <f>AW75*#REF!</f>
        <v>#REF!</v>
      </c>
      <c r="AY75" s="93"/>
      <c r="AZ75" s="77">
        <f t="shared" si="63"/>
        <v>80</v>
      </c>
      <c r="BA75" s="77">
        <f t="shared" si="55"/>
        <v>243.47714285714284</v>
      </c>
      <c r="BB75" s="77">
        <f t="shared" si="56"/>
        <v>224</v>
      </c>
      <c r="BC75" s="77">
        <f t="shared" si="57"/>
        <v>452.34</v>
      </c>
      <c r="BD75" s="88"/>
      <c r="BE75" s="79">
        <f t="shared" si="64"/>
        <v>2400</v>
      </c>
      <c r="BF75" s="80">
        <f t="shared" si="64"/>
        <v>7304.3142857142848</v>
      </c>
      <c r="BG75" s="91">
        <f t="shared" si="64"/>
        <v>6720</v>
      </c>
      <c r="BH75" s="342">
        <f t="shared" si="59"/>
        <v>234.4</v>
      </c>
      <c r="BI75" s="82"/>
    </row>
    <row r="76" spans="1:61" ht="132" x14ac:dyDescent="0.25">
      <c r="A76" s="137">
        <v>67</v>
      </c>
      <c r="B76" s="96" t="s">
        <v>172</v>
      </c>
      <c r="C76" s="84" t="s">
        <v>219</v>
      </c>
      <c r="D76" s="85" t="s">
        <v>220</v>
      </c>
      <c r="E76" s="217" t="s">
        <v>221</v>
      </c>
      <c r="F76" s="64">
        <v>5</v>
      </c>
      <c r="G76" s="64">
        <f t="shared" si="53"/>
        <v>5</v>
      </c>
      <c r="H76" s="183">
        <v>4440</v>
      </c>
      <c r="I76" s="184">
        <f t="shared" si="60"/>
        <v>22200</v>
      </c>
      <c r="J76" s="351">
        <v>21679</v>
      </c>
      <c r="K76" s="211">
        <v>40</v>
      </c>
      <c r="L76" s="98" t="s">
        <v>77</v>
      </c>
      <c r="M76" s="215"/>
      <c r="N76" s="158">
        <f t="shared" si="61"/>
        <v>0</v>
      </c>
      <c r="O76" s="98" t="s">
        <v>77</v>
      </c>
      <c r="P76" s="215"/>
      <c r="Q76" s="158">
        <f t="shared" si="38"/>
        <v>0</v>
      </c>
      <c r="R76" s="98" t="s">
        <v>77</v>
      </c>
      <c r="S76" s="215"/>
      <c r="T76" s="158">
        <f t="shared" si="39"/>
        <v>0</v>
      </c>
      <c r="U76" s="98" t="s">
        <v>77</v>
      </c>
      <c r="V76" s="215"/>
      <c r="W76" s="158">
        <f t="shared" si="40"/>
        <v>0</v>
      </c>
      <c r="X76" s="98" t="s">
        <v>77</v>
      </c>
      <c r="Y76" s="215"/>
      <c r="Z76" s="143">
        <f t="shared" si="41"/>
        <v>0</v>
      </c>
      <c r="AA76" s="98" t="s">
        <v>77</v>
      </c>
      <c r="AB76" s="215"/>
      <c r="AC76" s="158">
        <f t="shared" si="42"/>
        <v>0</v>
      </c>
      <c r="AD76" s="98" t="s">
        <v>77</v>
      </c>
      <c r="AE76" s="215"/>
      <c r="AF76" s="158">
        <f t="shared" si="43"/>
        <v>0</v>
      </c>
      <c r="AG76" s="67">
        <v>176</v>
      </c>
      <c r="AH76" s="99">
        <v>239.25</v>
      </c>
      <c r="AI76" s="158">
        <f t="shared" si="44"/>
        <v>9570</v>
      </c>
      <c r="AJ76" s="98" t="s">
        <v>77</v>
      </c>
      <c r="AK76" s="215"/>
      <c r="AL76" s="159">
        <f t="shared" si="54"/>
        <v>0</v>
      </c>
      <c r="AM76" s="73">
        <v>67</v>
      </c>
      <c r="AN76" s="74">
        <v>3920</v>
      </c>
      <c r="AO76" s="75">
        <f t="shared" si="62"/>
        <v>156800</v>
      </c>
      <c r="AP76" s="73">
        <v>67</v>
      </c>
      <c r="AQ76" s="74">
        <v>5000</v>
      </c>
      <c r="AR76" s="92" t="e">
        <f>AQ76*#REF!</f>
        <v>#REF!</v>
      </c>
      <c r="AS76" s="73">
        <v>67</v>
      </c>
      <c r="AT76" s="74">
        <v>4400</v>
      </c>
      <c r="AU76" s="74" t="e">
        <f>AT76*#REF!</f>
        <v>#REF!</v>
      </c>
      <c r="AV76" s="73">
        <v>67</v>
      </c>
      <c r="AW76" s="145">
        <v>5169.63</v>
      </c>
      <c r="AX76" s="75" t="e">
        <f>AW76*#REF!</f>
        <v>#REF!</v>
      </c>
      <c r="AY76" s="93"/>
      <c r="AZ76" s="77">
        <f t="shared" si="63"/>
        <v>239.25</v>
      </c>
      <c r="BA76" s="77">
        <f t="shared" si="55"/>
        <v>3745.7760000000003</v>
      </c>
      <c r="BB76" s="77">
        <f t="shared" si="56"/>
        <v>4400</v>
      </c>
      <c r="BC76" s="77">
        <f t="shared" si="57"/>
        <v>5169.63</v>
      </c>
      <c r="BD76" s="88"/>
      <c r="BE76" s="79">
        <f t="shared" si="64"/>
        <v>9570</v>
      </c>
      <c r="BF76" s="80">
        <f t="shared" si="64"/>
        <v>149831.04000000001</v>
      </c>
      <c r="BG76" s="91">
        <f t="shared" si="64"/>
        <v>176000</v>
      </c>
      <c r="BH76" s="342">
        <f t="shared" si="59"/>
        <v>4440</v>
      </c>
      <c r="BI76" s="82"/>
    </row>
    <row r="77" spans="1:61" ht="132" x14ac:dyDescent="0.25">
      <c r="A77" s="59">
        <v>68</v>
      </c>
      <c r="B77" s="96" t="s">
        <v>172</v>
      </c>
      <c r="C77" s="84" t="s">
        <v>222</v>
      </c>
      <c r="D77" s="85" t="s">
        <v>223</v>
      </c>
      <c r="E77" s="217" t="s">
        <v>221</v>
      </c>
      <c r="F77" s="64">
        <v>5</v>
      </c>
      <c r="G77" s="64">
        <f t="shared" si="53"/>
        <v>5</v>
      </c>
      <c r="H77" s="183">
        <v>7550</v>
      </c>
      <c r="I77" s="184">
        <f t="shared" si="60"/>
        <v>37750</v>
      </c>
      <c r="J77" s="351">
        <v>21679</v>
      </c>
      <c r="K77" s="211">
        <v>40</v>
      </c>
      <c r="L77" s="98" t="s">
        <v>77</v>
      </c>
      <c r="M77" s="215"/>
      <c r="N77" s="158">
        <f t="shared" si="61"/>
        <v>0</v>
      </c>
      <c r="O77" s="98" t="s">
        <v>77</v>
      </c>
      <c r="P77" s="215"/>
      <c r="Q77" s="158">
        <f t="shared" si="38"/>
        <v>0</v>
      </c>
      <c r="R77" s="98" t="s">
        <v>77</v>
      </c>
      <c r="S77" s="215"/>
      <c r="T77" s="158">
        <f t="shared" si="39"/>
        <v>0</v>
      </c>
      <c r="U77" s="98" t="s">
        <v>77</v>
      </c>
      <c r="V77" s="215"/>
      <c r="W77" s="158">
        <f t="shared" si="40"/>
        <v>0</v>
      </c>
      <c r="X77" s="98" t="s">
        <v>77</v>
      </c>
      <c r="Y77" s="215"/>
      <c r="Z77" s="143">
        <f t="shared" si="41"/>
        <v>0</v>
      </c>
      <c r="AA77" s="98" t="s">
        <v>77</v>
      </c>
      <c r="AB77" s="215"/>
      <c r="AC77" s="158">
        <f t="shared" si="42"/>
        <v>0</v>
      </c>
      <c r="AD77" s="98" t="s">
        <v>77</v>
      </c>
      <c r="AE77" s="215"/>
      <c r="AF77" s="158">
        <f t="shared" si="43"/>
        <v>0</v>
      </c>
      <c r="AG77" s="67">
        <v>175</v>
      </c>
      <c r="AH77" s="99">
        <v>832.88</v>
      </c>
      <c r="AI77" s="158">
        <f t="shared" si="44"/>
        <v>33315.199999999997</v>
      </c>
      <c r="AJ77" s="98" t="s">
        <v>77</v>
      </c>
      <c r="AK77" s="215"/>
      <c r="AL77" s="159">
        <f t="shared" si="54"/>
        <v>0</v>
      </c>
      <c r="AM77" s="73">
        <v>68</v>
      </c>
      <c r="AN77" s="74">
        <v>9100</v>
      </c>
      <c r="AO77" s="75">
        <f t="shared" si="62"/>
        <v>364000</v>
      </c>
      <c r="AP77" s="73">
        <v>68</v>
      </c>
      <c r="AQ77" s="74">
        <v>6000</v>
      </c>
      <c r="AR77" s="92" t="e">
        <f>AQ77*#REF!</f>
        <v>#REF!</v>
      </c>
      <c r="AS77" s="73">
        <v>68</v>
      </c>
      <c r="AT77" s="74">
        <v>7550</v>
      </c>
      <c r="AU77" s="74" t="e">
        <f>AT77*#REF!</f>
        <v>#REF!</v>
      </c>
      <c r="AV77" s="73">
        <v>68</v>
      </c>
      <c r="AW77" s="145">
        <v>9886.91</v>
      </c>
      <c r="AX77" s="75" t="e">
        <f>AW77*#REF!</f>
        <v>#REF!</v>
      </c>
      <c r="AY77" s="93"/>
      <c r="AZ77" s="77">
        <f t="shared" si="63"/>
        <v>832.88</v>
      </c>
      <c r="BA77" s="77">
        <f t="shared" si="55"/>
        <v>6673.9579999999987</v>
      </c>
      <c r="BB77" s="77">
        <f t="shared" si="56"/>
        <v>7550</v>
      </c>
      <c r="BC77" s="77">
        <f t="shared" si="57"/>
        <v>9886.91</v>
      </c>
      <c r="BD77" s="88"/>
      <c r="BE77" s="79">
        <f t="shared" si="64"/>
        <v>33315.199999999997</v>
      </c>
      <c r="BF77" s="80">
        <f t="shared" si="64"/>
        <v>266958.31999999995</v>
      </c>
      <c r="BG77" s="91">
        <f t="shared" si="64"/>
        <v>302000</v>
      </c>
      <c r="BH77" s="342">
        <f t="shared" si="59"/>
        <v>7549.9999999999973</v>
      </c>
      <c r="BI77" s="82"/>
    </row>
    <row r="78" spans="1:61" ht="132" x14ac:dyDescent="0.25">
      <c r="A78" s="137">
        <v>69</v>
      </c>
      <c r="B78" s="96" t="s">
        <v>172</v>
      </c>
      <c r="C78" s="84" t="s">
        <v>224</v>
      </c>
      <c r="D78" s="85" t="s">
        <v>225</v>
      </c>
      <c r="E78" s="217" t="s">
        <v>221</v>
      </c>
      <c r="F78" s="64">
        <v>5</v>
      </c>
      <c r="G78" s="64">
        <f t="shared" si="53"/>
        <v>5</v>
      </c>
      <c r="H78" s="183">
        <v>5129.78</v>
      </c>
      <c r="I78" s="184">
        <f t="shared" si="60"/>
        <v>25648.899999999998</v>
      </c>
      <c r="J78" s="351">
        <v>21679</v>
      </c>
      <c r="K78" s="211">
        <v>40</v>
      </c>
      <c r="L78" s="98" t="s">
        <v>77</v>
      </c>
      <c r="M78" s="215"/>
      <c r="N78" s="158">
        <f t="shared" si="61"/>
        <v>0</v>
      </c>
      <c r="O78" s="67">
        <v>109</v>
      </c>
      <c r="P78" s="99">
        <v>900</v>
      </c>
      <c r="Q78" s="158">
        <f t="shared" si="38"/>
        <v>36000</v>
      </c>
      <c r="R78" s="67">
        <v>709</v>
      </c>
      <c r="S78" s="99">
        <v>2000</v>
      </c>
      <c r="T78" s="158">
        <f t="shared" si="39"/>
        <v>80000</v>
      </c>
      <c r="U78" s="98" t="s">
        <v>77</v>
      </c>
      <c r="V78" s="215"/>
      <c r="W78" s="158">
        <f t="shared" si="40"/>
        <v>0</v>
      </c>
      <c r="X78" s="67">
        <v>43</v>
      </c>
      <c r="Y78" s="99">
        <v>2000</v>
      </c>
      <c r="Z78" s="143">
        <f t="shared" si="41"/>
        <v>80000</v>
      </c>
      <c r="AA78" s="67">
        <v>52</v>
      </c>
      <c r="AB78" s="99">
        <v>1608.44</v>
      </c>
      <c r="AC78" s="158">
        <f t="shared" si="42"/>
        <v>64337.600000000006</v>
      </c>
      <c r="AD78" s="98" t="s">
        <v>77</v>
      </c>
      <c r="AE78" s="215"/>
      <c r="AF78" s="158">
        <f t="shared" si="43"/>
        <v>0</v>
      </c>
      <c r="AG78" s="67">
        <v>174</v>
      </c>
      <c r="AH78" s="99">
        <v>623.5</v>
      </c>
      <c r="AI78" s="158">
        <f t="shared" si="44"/>
        <v>24940</v>
      </c>
      <c r="AJ78" s="98" t="s">
        <v>77</v>
      </c>
      <c r="AK78" s="215"/>
      <c r="AL78" s="159">
        <f t="shared" si="54"/>
        <v>0</v>
      </c>
      <c r="AM78" s="73">
        <v>69</v>
      </c>
      <c r="AN78" s="74">
        <v>11900</v>
      </c>
      <c r="AO78" s="75">
        <f t="shared" si="62"/>
        <v>476000</v>
      </c>
      <c r="AP78" s="73">
        <v>69</v>
      </c>
      <c r="AQ78" s="74">
        <v>8000</v>
      </c>
      <c r="AR78" s="92" t="e">
        <f>AQ78*#REF!</f>
        <v>#REF!</v>
      </c>
      <c r="AS78" s="73">
        <v>69</v>
      </c>
      <c r="AT78" s="74">
        <v>9500</v>
      </c>
      <c r="AU78" s="74" t="e">
        <f>AT78*#REF!</f>
        <v>#REF!</v>
      </c>
      <c r="AV78" s="73">
        <v>69</v>
      </c>
      <c r="AW78" s="145">
        <v>12956.38</v>
      </c>
      <c r="AX78" s="75" t="e">
        <f>AW78*#REF!</f>
        <v>#REF!</v>
      </c>
      <c r="AY78" s="93"/>
      <c r="AZ78" s="77">
        <f t="shared" si="63"/>
        <v>623.5</v>
      </c>
      <c r="BA78" s="77">
        <f t="shared" si="55"/>
        <v>5498.7022222222222</v>
      </c>
      <c r="BB78" s="77">
        <f t="shared" si="56"/>
        <v>2000</v>
      </c>
      <c r="BC78" s="77">
        <f t="shared" si="57"/>
        <v>12956.38</v>
      </c>
      <c r="BD78" s="88"/>
      <c r="BE78" s="79">
        <f t="shared" si="64"/>
        <v>24940</v>
      </c>
      <c r="BF78" s="80">
        <f t="shared" si="64"/>
        <v>219948.08888888889</v>
      </c>
      <c r="BG78" s="91">
        <f t="shared" si="64"/>
        <v>80000</v>
      </c>
      <c r="BH78" s="342">
        <f t="shared" si="59"/>
        <v>5129.7771428571432</v>
      </c>
      <c r="BI78" s="82"/>
    </row>
    <row r="79" spans="1:61" ht="60" x14ac:dyDescent="0.25">
      <c r="A79" s="59">
        <v>70</v>
      </c>
      <c r="B79" s="96" t="s">
        <v>172</v>
      </c>
      <c r="C79" s="84" t="s">
        <v>226</v>
      </c>
      <c r="D79" s="85" t="s">
        <v>227</v>
      </c>
      <c r="E79" s="86" t="s">
        <v>228</v>
      </c>
      <c r="F79" s="64">
        <v>100</v>
      </c>
      <c r="G79" s="64">
        <f t="shared" si="53"/>
        <v>100</v>
      </c>
      <c r="H79" s="183">
        <v>56.03</v>
      </c>
      <c r="I79" s="184">
        <f t="shared" si="60"/>
        <v>5603</v>
      </c>
      <c r="J79" s="351">
        <v>14591</v>
      </c>
      <c r="K79" s="211">
        <v>1000</v>
      </c>
      <c r="L79" s="98" t="s">
        <v>77</v>
      </c>
      <c r="M79" s="215"/>
      <c r="N79" s="158">
        <f t="shared" si="61"/>
        <v>0</v>
      </c>
      <c r="O79" s="67">
        <v>229</v>
      </c>
      <c r="P79" s="99">
        <v>15</v>
      </c>
      <c r="Q79" s="158">
        <f t="shared" si="38"/>
        <v>15000</v>
      </c>
      <c r="R79" s="67">
        <v>651</v>
      </c>
      <c r="S79" s="99">
        <v>18.670000000000002</v>
      </c>
      <c r="T79" s="158">
        <f t="shared" si="39"/>
        <v>18670</v>
      </c>
      <c r="U79" s="67" t="s">
        <v>229</v>
      </c>
      <c r="V79" s="99">
        <v>9</v>
      </c>
      <c r="W79" s="158">
        <f t="shared" si="40"/>
        <v>9000</v>
      </c>
      <c r="X79" s="67">
        <v>2</v>
      </c>
      <c r="Y79" s="99">
        <v>15</v>
      </c>
      <c r="Z79" s="143">
        <f t="shared" si="41"/>
        <v>15000</v>
      </c>
      <c r="AA79" s="98" t="s">
        <v>77</v>
      </c>
      <c r="AB79" s="215"/>
      <c r="AC79" s="158">
        <f t="shared" si="42"/>
        <v>0</v>
      </c>
      <c r="AD79" s="98" t="s">
        <v>77</v>
      </c>
      <c r="AE79" s="215"/>
      <c r="AF79" s="158">
        <f t="shared" si="43"/>
        <v>0</v>
      </c>
      <c r="AG79" s="67">
        <v>285</v>
      </c>
      <c r="AH79" s="99">
        <v>9.57</v>
      </c>
      <c r="AI79" s="158">
        <f t="shared" si="44"/>
        <v>9570</v>
      </c>
      <c r="AJ79" s="67" t="s">
        <v>198</v>
      </c>
      <c r="AK79" s="99">
        <v>16</v>
      </c>
      <c r="AL79" s="159">
        <f t="shared" si="54"/>
        <v>16000</v>
      </c>
      <c r="AM79" s="73">
        <v>70</v>
      </c>
      <c r="AN79" s="74">
        <v>49</v>
      </c>
      <c r="AO79" s="75">
        <f t="shared" si="62"/>
        <v>49000</v>
      </c>
      <c r="AP79" s="73">
        <v>70</v>
      </c>
      <c r="AQ79" s="74">
        <v>200</v>
      </c>
      <c r="AR79" s="92" t="e">
        <f>AQ79*#REF!</f>
        <v>#REF!</v>
      </c>
      <c r="AS79" s="73">
        <v>70</v>
      </c>
      <c r="AT79" s="74">
        <v>125</v>
      </c>
      <c r="AU79" s="74" t="e">
        <f>AT79*#REF!</f>
        <v>#REF!</v>
      </c>
      <c r="AV79" s="73">
        <v>70</v>
      </c>
      <c r="AW79" s="145">
        <v>290.79000000000002</v>
      </c>
      <c r="AX79" s="75" t="e">
        <f>AW79*#REF!</f>
        <v>#REF!</v>
      </c>
      <c r="AY79" s="93"/>
      <c r="AZ79" s="77">
        <f t="shared" si="63"/>
        <v>9</v>
      </c>
      <c r="BA79" s="77">
        <f t="shared" si="55"/>
        <v>74.802999999999997</v>
      </c>
      <c r="BB79" s="77">
        <f t="shared" si="56"/>
        <v>17.335000000000001</v>
      </c>
      <c r="BC79" s="77">
        <f t="shared" si="57"/>
        <v>290.79000000000002</v>
      </c>
      <c r="BD79" s="88"/>
      <c r="BE79" s="79">
        <f t="shared" si="64"/>
        <v>9000</v>
      </c>
      <c r="BF79" s="80">
        <f t="shared" si="64"/>
        <v>74803</v>
      </c>
      <c r="BG79" s="91">
        <f t="shared" si="64"/>
        <v>17335</v>
      </c>
      <c r="BH79" s="342">
        <f t="shared" si="59"/>
        <v>56.029999999999994</v>
      </c>
      <c r="BI79" s="82"/>
    </row>
    <row r="80" spans="1:61" ht="24" x14ac:dyDescent="0.25">
      <c r="A80" s="137">
        <v>71</v>
      </c>
      <c r="B80" s="96" t="s">
        <v>172</v>
      </c>
      <c r="C80" s="84" t="s">
        <v>230</v>
      </c>
      <c r="D80" s="216" t="s">
        <v>231</v>
      </c>
      <c r="E80" s="86" t="s">
        <v>62</v>
      </c>
      <c r="F80" s="64">
        <v>5</v>
      </c>
      <c r="G80" s="64">
        <f t="shared" si="53"/>
        <v>5</v>
      </c>
      <c r="H80" s="183">
        <v>197.6</v>
      </c>
      <c r="I80" s="184">
        <f t="shared" si="60"/>
        <v>988</v>
      </c>
      <c r="J80" s="351">
        <v>1045</v>
      </c>
      <c r="K80" s="211">
        <v>50</v>
      </c>
      <c r="L80" s="98" t="s">
        <v>77</v>
      </c>
      <c r="M80" s="215"/>
      <c r="N80" s="158">
        <f t="shared" si="61"/>
        <v>0</v>
      </c>
      <c r="O80" s="98" t="s">
        <v>77</v>
      </c>
      <c r="P80" s="215"/>
      <c r="Q80" s="158">
        <f t="shared" si="38"/>
        <v>0</v>
      </c>
      <c r="R80" s="98" t="s">
        <v>77</v>
      </c>
      <c r="S80" s="215"/>
      <c r="T80" s="158">
        <f t="shared" si="39"/>
        <v>0</v>
      </c>
      <c r="U80" s="98" t="s">
        <v>77</v>
      </c>
      <c r="V80" s="215"/>
      <c r="W80" s="158">
        <f t="shared" si="40"/>
        <v>0</v>
      </c>
      <c r="X80" s="98" t="s">
        <v>77</v>
      </c>
      <c r="Y80" s="215"/>
      <c r="Z80" s="143">
        <f t="shared" si="41"/>
        <v>0</v>
      </c>
      <c r="AA80" s="98" t="s">
        <v>77</v>
      </c>
      <c r="AB80" s="215"/>
      <c r="AC80" s="158">
        <f t="shared" si="42"/>
        <v>0</v>
      </c>
      <c r="AD80" s="98" t="s">
        <v>77</v>
      </c>
      <c r="AE80" s="215"/>
      <c r="AF80" s="158">
        <f t="shared" si="43"/>
        <v>0</v>
      </c>
      <c r="AG80" s="67">
        <v>145</v>
      </c>
      <c r="AH80" s="99">
        <v>182</v>
      </c>
      <c r="AI80" s="158">
        <f t="shared" si="44"/>
        <v>9100</v>
      </c>
      <c r="AJ80" s="98" t="s">
        <v>77</v>
      </c>
      <c r="AK80" s="215"/>
      <c r="AL80" s="159">
        <f t="shared" si="54"/>
        <v>0</v>
      </c>
      <c r="AM80" s="73">
        <v>71</v>
      </c>
      <c r="AN80" s="74">
        <v>84</v>
      </c>
      <c r="AO80" s="75">
        <f t="shared" si="62"/>
        <v>4200</v>
      </c>
      <c r="AP80" s="73">
        <v>71</v>
      </c>
      <c r="AQ80" s="74">
        <v>300</v>
      </c>
      <c r="AR80" s="92" t="e">
        <f>AQ80*#REF!</f>
        <v>#REF!</v>
      </c>
      <c r="AS80" s="73">
        <v>71</v>
      </c>
      <c r="AT80" s="74">
        <v>120</v>
      </c>
      <c r="AU80" s="74" t="e">
        <f>AT80*#REF!</f>
        <v>#REF!</v>
      </c>
      <c r="AV80" s="73">
        <v>71</v>
      </c>
      <c r="AW80" s="145">
        <v>290.79000000000002</v>
      </c>
      <c r="AX80" s="75" t="e">
        <f>AW80*#REF!</f>
        <v>#REF!</v>
      </c>
      <c r="AY80" s="93"/>
      <c r="AZ80" s="77">
        <f t="shared" si="63"/>
        <v>84</v>
      </c>
      <c r="BA80" s="77">
        <f t="shared" si="55"/>
        <v>195.358</v>
      </c>
      <c r="BB80" s="77">
        <f t="shared" si="56"/>
        <v>182</v>
      </c>
      <c r="BC80" s="77">
        <f t="shared" si="57"/>
        <v>300</v>
      </c>
      <c r="BD80" s="88"/>
      <c r="BE80" s="79">
        <f t="shared" si="64"/>
        <v>4200</v>
      </c>
      <c r="BF80" s="80">
        <f t="shared" si="64"/>
        <v>9767.9</v>
      </c>
      <c r="BG80" s="91">
        <f t="shared" si="64"/>
        <v>9100</v>
      </c>
      <c r="BH80" s="342">
        <f t="shared" si="59"/>
        <v>197.59666666666666</v>
      </c>
      <c r="BI80" s="82"/>
    </row>
    <row r="81" spans="1:61" ht="60" x14ac:dyDescent="0.25">
      <c r="A81" s="59">
        <v>72</v>
      </c>
      <c r="B81" s="96" t="s">
        <v>172</v>
      </c>
      <c r="C81" s="84" t="s">
        <v>232</v>
      </c>
      <c r="D81" s="85" t="s">
        <v>233</v>
      </c>
      <c r="E81" s="86" t="s">
        <v>62</v>
      </c>
      <c r="F81" s="64">
        <v>50</v>
      </c>
      <c r="G81" s="64">
        <f t="shared" si="53"/>
        <v>50</v>
      </c>
      <c r="H81" s="183">
        <v>76</v>
      </c>
      <c r="I81" s="184">
        <f t="shared" si="60"/>
        <v>3800</v>
      </c>
      <c r="J81" s="351">
        <v>11575</v>
      </c>
      <c r="K81" s="211">
        <v>7215</v>
      </c>
      <c r="L81" s="67">
        <v>87</v>
      </c>
      <c r="M81" s="99">
        <v>40</v>
      </c>
      <c r="N81" s="158">
        <f t="shared" si="61"/>
        <v>288600</v>
      </c>
      <c r="O81" s="67">
        <v>120</v>
      </c>
      <c r="P81" s="99">
        <v>8</v>
      </c>
      <c r="Q81" s="158">
        <f t="shared" si="38"/>
        <v>57720</v>
      </c>
      <c r="R81" s="98" t="s">
        <v>77</v>
      </c>
      <c r="S81" s="215"/>
      <c r="T81" s="158">
        <f t="shared" si="39"/>
        <v>0</v>
      </c>
      <c r="U81" s="98" t="s">
        <v>77</v>
      </c>
      <c r="V81" s="99"/>
      <c r="W81" s="158">
        <f t="shared" si="40"/>
        <v>0</v>
      </c>
      <c r="X81" s="67">
        <v>19</v>
      </c>
      <c r="Y81" s="99">
        <v>20</v>
      </c>
      <c r="Z81" s="143">
        <f t="shared" si="41"/>
        <v>144300</v>
      </c>
      <c r="AA81" s="98" t="s">
        <v>77</v>
      </c>
      <c r="AB81" s="215"/>
      <c r="AC81" s="158">
        <f t="shared" si="42"/>
        <v>0</v>
      </c>
      <c r="AD81" s="98" t="s">
        <v>77</v>
      </c>
      <c r="AE81" s="215"/>
      <c r="AF81" s="158">
        <f t="shared" si="43"/>
        <v>0</v>
      </c>
      <c r="AG81" s="98" t="s">
        <v>77</v>
      </c>
      <c r="AH81" s="215"/>
      <c r="AI81" s="158">
        <f t="shared" si="44"/>
        <v>0</v>
      </c>
      <c r="AJ81" s="67" t="s">
        <v>234</v>
      </c>
      <c r="AK81" s="99">
        <v>30</v>
      </c>
      <c r="AL81" s="159">
        <f t="shared" si="54"/>
        <v>216450</v>
      </c>
      <c r="AM81" s="73">
        <v>72</v>
      </c>
      <c r="AN81" s="74">
        <v>126</v>
      </c>
      <c r="AO81" s="75">
        <f t="shared" si="62"/>
        <v>909090</v>
      </c>
      <c r="AP81" s="73">
        <v>72</v>
      </c>
      <c r="AQ81" s="74">
        <v>120</v>
      </c>
      <c r="AR81" s="92" t="e">
        <f>AQ81*#REF!</f>
        <v>#REF!</v>
      </c>
      <c r="AS81" s="73">
        <v>72</v>
      </c>
      <c r="AT81" s="74">
        <v>120</v>
      </c>
      <c r="AU81" s="74" t="e">
        <f>AT81*#REF!</f>
        <v>#REF!</v>
      </c>
      <c r="AV81" s="73">
        <v>72</v>
      </c>
      <c r="AW81" s="145">
        <v>290.79000000000002</v>
      </c>
      <c r="AX81" s="75" t="e">
        <f>AW81*#REF!</f>
        <v>#REF!</v>
      </c>
      <c r="AY81" s="93"/>
      <c r="AZ81" s="77">
        <f t="shared" si="63"/>
        <v>8</v>
      </c>
      <c r="BA81" s="77">
        <f t="shared" si="55"/>
        <v>94.348749999999995</v>
      </c>
      <c r="BB81" s="77">
        <f t="shared" si="56"/>
        <v>80</v>
      </c>
      <c r="BC81" s="77">
        <f t="shared" si="57"/>
        <v>290.79000000000002</v>
      </c>
      <c r="BD81" s="88"/>
      <c r="BE81" s="79">
        <f t="shared" si="64"/>
        <v>57720</v>
      </c>
      <c r="BF81" s="80">
        <f t="shared" si="64"/>
        <v>680726.23124999995</v>
      </c>
      <c r="BG81" s="91">
        <f t="shared" si="64"/>
        <v>577200</v>
      </c>
      <c r="BH81" s="342">
        <f t="shared" si="59"/>
        <v>75.999999999999986</v>
      </c>
      <c r="BI81" s="82"/>
    </row>
    <row r="82" spans="1:61" ht="48" x14ac:dyDescent="0.25">
      <c r="A82" s="137">
        <v>73</v>
      </c>
      <c r="B82" s="96" t="s">
        <v>172</v>
      </c>
      <c r="C82" s="84" t="s">
        <v>235</v>
      </c>
      <c r="D82" s="85" t="s">
        <v>236</v>
      </c>
      <c r="E82" s="86" t="s">
        <v>62</v>
      </c>
      <c r="F82" s="64">
        <v>50</v>
      </c>
      <c r="G82" s="64">
        <f t="shared" si="53"/>
        <v>50</v>
      </c>
      <c r="H82" s="183">
        <v>47.16</v>
      </c>
      <c r="I82" s="184">
        <f t="shared" si="60"/>
        <v>2358</v>
      </c>
      <c r="J82" s="351">
        <v>21750</v>
      </c>
      <c r="K82" s="211">
        <v>400</v>
      </c>
      <c r="L82" s="67">
        <v>71</v>
      </c>
      <c r="M82" s="99">
        <v>45</v>
      </c>
      <c r="N82" s="158">
        <f t="shared" si="61"/>
        <v>18000</v>
      </c>
      <c r="O82" s="67">
        <v>94</v>
      </c>
      <c r="P82" s="99">
        <v>20</v>
      </c>
      <c r="Q82" s="158">
        <f t="shared" si="38"/>
        <v>8000</v>
      </c>
      <c r="R82" s="67">
        <v>708</v>
      </c>
      <c r="S82" s="99">
        <v>38.61</v>
      </c>
      <c r="T82" s="158">
        <f t="shared" si="39"/>
        <v>15444</v>
      </c>
      <c r="U82" s="67" t="s">
        <v>237</v>
      </c>
      <c r="V82" s="99">
        <v>30</v>
      </c>
      <c r="W82" s="158">
        <f t="shared" si="40"/>
        <v>12000</v>
      </c>
      <c r="X82" s="67">
        <v>63</v>
      </c>
      <c r="Y82" s="99">
        <v>45</v>
      </c>
      <c r="Z82" s="143">
        <f t="shared" si="41"/>
        <v>18000</v>
      </c>
      <c r="AA82" s="67">
        <v>73</v>
      </c>
      <c r="AB82" s="99">
        <v>47.1</v>
      </c>
      <c r="AC82" s="158">
        <f t="shared" si="42"/>
        <v>18840</v>
      </c>
      <c r="AD82" s="98" t="s">
        <v>77</v>
      </c>
      <c r="AE82" s="215"/>
      <c r="AF82" s="158">
        <f t="shared" si="43"/>
        <v>0</v>
      </c>
      <c r="AG82" s="67">
        <v>127</v>
      </c>
      <c r="AH82" s="99">
        <v>21</v>
      </c>
      <c r="AI82" s="158">
        <f t="shared" si="44"/>
        <v>8400</v>
      </c>
      <c r="AJ82" s="67" t="s">
        <v>238</v>
      </c>
      <c r="AK82" s="99">
        <v>20</v>
      </c>
      <c r="AL82" s="159">
        <f t="shared" si="54"/>
        <v>8000</v>
      </c>
      <c r="AM82" s="73">
        <v>73</v>
      </c>
      <c r="AN82" s="74">
        <v>63</v>
      </c>
      <c r="AO82" s="75">
        <f t="shared" si="62"/>
        <v>25200</v>
      </c>
      <c r="AP82" s="73">
        <v>73</v>
      </c>
      <c r="AQ82" s="74">
        <v>150</v>
      </c>
      <c r="AR82" s="92" t="e">
        <f>AQ82*#REF!</f>
        <v>#REF!</v>
      </c>
      <c r="AS82" s="73">
        <v>73</v>
      </c>
      <c r="AT82" s="74">
        <v>65</v>
      </c>
      <c r="AU82" s="74" t="e">
        <f>AT82*#REF!</f>
        <v>#REF!</v>
      </c>
      <c r="AV82" s="73">
        <v>73</v>
      </c>
      <c r="AW82" s="145">
        <v>96.93</v>
      </c>
      <c r="AX82" s="75" t="e">
        <f>AW82*#REF!</f>
        <v>#REF!</v>
      </c>
      <c r="AY82" s="93"/>
      <c r="AZ82" s="77">
        <f t="shared" si="63"/>
        <v>20</v>
      </c>
      <c r="BA82" s="77">
        <f t="shared" si="55"/>
        <v>53.470000000000006</v>
      </c>
      <c r="BB82" s="77">
        <f t="shared" si="56"/>
        <v>45</v>
      </c>
      <c r="BC82" s="77">
        <f t="shared" si="57"/>
        <v>150</v>
      </c>
      <c r="BD82" s="88"/>
      <c r="BE82" s="79">
        <f t="shared" si="64"/>
        <v>8000</v>
      </c>
      <c r="BF82" s="80">
        <f t="shared" si="64"/>
        <v>21388.000000000004</v>
      </c>
      <c r="BG82" s="91">
        <f t="shared" si="64"/>
        <v>18000</v>
      </c>
      <c r="BH82" s="342">
        <f t="shared" si="59"/>
        <v>47.164000000000009</v>
      </c>
      <c r="BI82" s="82"/>
    </row>
    <row r="83" spans="1:61" ht="108" x14ac:dyDescent="0.25">
      <c r="A83" s="59">
        <v>74</v>
      </c>
      <c r="B83" s="96" t="s">
        <v>172</v>
      </c>
      <c r="C83" s="84" t="s">
        <v>239</v>
      </c>
      <c r="D83" s="85" t="s">
        <v>240</v>
      </c>
      <c r="E83" s="86" t="s">
        <v>62</v>
      </c>
      <c r="F83" s="64">
        <v>120</v>
      </c>
      <c r="G83" s="64">
        <f t="shared" si="53"/>
        <v>120</v>
      </c>
      <c r="H83" s="183">
        <v>173.2</v>
      </c>
      <c r="I83" s="184">
        <f t="shared" si="60"/>
        <v>20784</v>
      </c>
      <c r="J83" s="351">
        <v>30301</v>
      </c>
      <c r="K83" s="211">
        <v>1000</v>
      </c>
      <c r="L83" s="98" t="s">
        <v>77</v>
      </c>
      <c r="M83" s="215"/>
      <c r="N83" s="158">
        <f t="shared" si="61"/>
        <v>0</v>
      </c>
      <c r="O83" s="98" t="s">
        <v>77</v>
      </c>
      <c r="P83" s="215"/>
      <c r="Q83" s="158">
        <f t="shared" si="38"/>
        <v>0</v>
      </c>
      <c r="R83" s="98" t="s">
        <v>77</v>
      </c>
      <c r="S83" s="215"/>
      <c r="T83" s="158">
        <f t="shared" si="39"/>
        <v>0</v>
      </c>
      <c r="U83" s="98" t="s">
        <v>77</v>
      </c>
      <c r="V83" s="215"/>
      <c r="W83" s="158">
        <f t="shared" si="40"/>
        <v>0</v>
      </c>
      <c r="X83" s="98" t="s">
        <v>77</v>
      </c>
      <c r="Y83" s="215"/>
      <c r="Z83" s="143">
        <f t="shared" si="41"/>
        <v>0</v>
      </c>
      <c r="AA83" s="98" t="s">
        <v>77</v>
      </c>
      <c r="AB83" s="215"/>
      <c r="AC83" s="158">
        <f t="shared" si="42"/>
        <v>0</v>
      </c>
      <c r="AD83" s="98" t="s">
        <v>77</v>
      </c>
      <c r="AE83" s="215"/>
      <c r="AF83" s="158">
        <f t="shared" si="43"/>
        <v>0</v>
      </c>
      <c r="AG83" s="67">
        <v>284</v>
      </c>
      <c r="AH83" s="99">
        <v>12.18</v>
      </c>
      <c r="AI83" s="158">
        <f t="shared" si="44"/>
        <v>12180</v>
      </c>
      <c r="AJ83" s="98" t="s">
        <v>77</v>
      </c>
      <c r="AK83" s="215"/>
      <c r="AL83" s="159">
        <f t="shared" si="54"/>
        <v>0</v>
      </c>
      <c r="AM83" s="73">
        <v>74</v>
      </c>
      <c r="AN83" s="74">
        <v>58.8</v>
      </c>
      <c r="AO83" s="75">
        <f t="shared" si="62"/>
        <v>58800</v>
      </c>
      <c r="AP83" s="73">
        <v>74</v>
      </c>
      <c r="AQ83" s="74">
        <v>450</v>
      </c>
      <c r="AR83" s="92" t="e">
        <f>AQ83*#REF!</f>
        <v>#REF!</v>
      </c>
      <c r="AS83" s="73">
        <v>74</v>
      </c>
      <c r="AT83" s="74">
        <v>170</v>
      </c>
      <c r="AU83" s="74" t="e">
        <f>AT83*#REF!</f>
        <v>#REF!</v>
      </c>
      <c r="AV83" s="73">
        <v>74</v>
      </c>
      <c r="AW83" s="145">
        <v>290.79000000000002</v>
      </c>
      <c r="AX83" s="75" t="e">
        <f>AW83*#REF!</f>
        <v>#REF!</v>
      </c>
      <c r="AY83" s="93"/>
      <c r="AZ83" s="77">
        <f t="shared" si="63"/>
        <v>12.18</v>
      </c>
      <c r="BA83" s="77">
        <f t="shared" si="55"/>
        <v>196.35399999999998</v>
      </c>
      <c r="BB83" s="77">
        <f t="shared" si="56"/>
        <v>170</v>
      </c>
      <c r="BC83" s="77">
        <f t="shared" si="57"/>
        <v>450</v>
      </c>
      <c r="BD83" s="88"/>
      <c r="BE83" s="79">
        <f t="shared" si="64"/>
        <v>12180</v>
      </c>
      <c r="BF83" s="80">
        <f t="shared" si="64"/>
        <v>196353.99999999997</v>
      </c>
      <c r="BG83" s="91">
        <f t="shared" si="64"/>
        <v>170000</v>
      </c>
      <c r="BH83" s="342">
        <f t="shared" si="59"/>
        <v>173.19666666666669</v>
      </c>
      <c r="BI83" s="82"/>
    </row>
    <row r="84" spans="1:61" ht="24" x14ac:dyDescent="0.25">
      <c r="A84" s="137">
        <v>75</v>
      </c>
      <c r="B84" s="96" t="s">
        <v>172</v>
      </c>
      <c r="C84" s="84" t="s">
        <v>241</v>
      </c>
      <c r="D84" s="85" t="s">
        <v>242</v>
      </c>
      <c r="E84" s="86" t="s">
        <v>62</v>
      </c>
      <c r="F84" s="64">
        <v>120</v>
      </c>
      <c r="G84" s="64">
        <f t="shared" si="53"/>
        <v>120</v>
      </c>
      <c r="H84" s="183">
        <v>66.84</v>
      </c>
      <c r="I84" s="184">
        <f t="shared" si="60"/>
        <v>8020.8</v>
      </c>
      <c r="J84" s="351">
        <v>4413</v>
      </c>
      <c r="K84" s="211">
        <v>1550</v>
      </c>
      <c r="L84" s="67">
        <v>147</v>
      </c>
      <c r="M84" s="99">
        <v>45</v>
      </c>
      <c r="N84" s="158">
        <f t="shared" si="61"/>
        <v>69750</v>
      </c>
      <c r="O84" s="67">
        <v>203</v>
      </c>
      <c r="P84" s="99">
        <v>20</v>
      </c>
      <c r="Q84" s="158">
        <f t="shared" si="38"/>
        <v>31000</v>
      </c>
      <c r="R84" s="67">
        <v>628</v>
      </c>
      <c r="S84" s="99">
        <v>40</v>
      </c>
      <c r="T84" s="158">
        <f t="shared" si="39"/>
        <v>62000</v>
      </c>
      <c r="U84" s="67" t="s">
        <v>199</v>
      </c>
      <c r="V84" s="99">
        <v>20</v>
      </c>
      <c r="W84" s="158">
        <f t="shared" si="40"/>
        <v>31000</v>
      </c>
      <c r="X84" s="67">
        <v>31</v>
      </c>
      <c r="Y84" s="99">
        <v>20</v>
      </c>
      <c r="Z84" s="143">
        <f t="shared" si="41"/>
        <v>31000</v>
      </c>
      <c r="AA84" s="67">
        <v>30</v>
      </c>
      <c r="AB84" s="99">
        <v>70.47</v>
      </c>
      <c r="AC84" s="158">
        <f t="shared" si="42"/>
        <v>109228.5</v>
      </c>
      <c r="AD84" s="67">
        <v>64</v>
      </c>
      <c r="AE84" s="99">
        <v>47</v>
      </c>
      <c r="AF84" s="158">
        <f t="shared" si="43"/>
        <v>72850</v>
      </c>
      <c r="AG84" s="67">
        <v>287</v>
      </c>
      <c r="AH84" s="99">
        <v>4.6399999999999997</v>
      </c>
      <c r="AI84" s="158">
        <f t="shared" si="44"/>
        <v>7191.9999999999991</v>
      </c>
      <c r="AJ84" s="67" t="s">
        <v>243</v>
      </c>
      <c r="AK84" s="99">
        <v>25</v>
      </c>
      <c r="AL84" s="159">
        <f t="shared" si="54"/>
        <v>38750</v>
      </c>
      <c r="AM84" s="73">
        <v>75</v>
      </c>
      <c r="AN84" s="74">
        <v>77</v>
      </c>
      <c r="AO84" s="75">
        <f t="shared" si="62"/>
        <v>119350</v>
      </c>
      <c r="AP84" s="73">
        <v>75</v>
      </c>
      <c r="AQ84" s="74">
        <v>350</v>
      </c>
      <c r="AR84" s="92" t="e">
        <f>AQ84*#REF!</f>
        <v>#REF!</v>
      </c>
      <c r="AS84" s="73">
        <v>75</v>
      </c>
      <c r="AT84" s="74">
        <v>80</v>
      </c>
      <c r="AU84" s="74" t="e">
        <f>AT84*#REF!</f>
        <v>#REF!</v>
      </c>
      <c r="AV84" s="73">
        <v>75</v>
      </c>
      <c r="AW84" s="145">
        <v>290.79000000000002</v>
      </c>
      <c r="AX84" s="75" t="e">
        <f>AW84*#REF!</f>
        <v>#REF!</v>
      </c>
      <c r="AY84" s="93"/>
      <c r="AZ84" s="77">
        <f t="shared" si="63"/>
        <v>4.6399999999999997</v>
      </c>
      <c r="BA84" s="77">
        <f t="shared" si="55"/>
        <v>83.838461538461544</v>
      </c>
      <c r="BB84" s="77">
        <f t="shared" si="56"/>
        <v>45</v>
      </c>
      <c r="BC84" s="77">
        <f t="shared" si="57"/>
        <v>350</v>
      </c>
      <c r="BD84" s="88"/>
      <c r="BE84" s="79">
        <f t="shared" si="64"/>
        <v>7191.9999999999991</v>
      </c>
      <c r="BF84" s="80">
        <f t="shared" si="64"/>
        <v>129949.61538461539</v>
      </c>
      <c r="BG84" s="91">
        <f t="shared" si="64"/>
        <v>69750</v>
      </c>
      <c r="BH84" s="342">
        <f t="shared" si="59"/>
        <v>66.841818181818198</v>
      </c>
      <c r="BI84" s="82"/>
    </row>
    <row r="85" spans="1:61" ht="60" x14ac:dyDescent="0.25">
      <c r="A85" s="218">
        <v>76</v>
      </c>
      <c r="B85" s="103" t="s">
        <v>172</v>
      </c>
      <c r="C85" s="153" t="s">
        <v>244</v>
      </c>
      <c r="D85" s="154" t="s">
        <v>245</v>
      </c>
      <c r="E85" s="155" t="s">
        <v>62</v>
      </c>
      <c r="F85" s="375">
        <v>10</v>
      </c>
      <c r="G85" s="64">
        <f t="shared" si="53"/>
        <v>10</v>
      </c>
      <c r="H85" s="220">
        <v>246</v>
      </c>
      <c r="I85" s="184">
        <f t="shared" si="60"/>
        <v>2460</v>
      </c>
      <c r="J85" s="352">
        <v>4571</v>
      </c>
      <c r="K85" s="221">
        <v>2000</v>
      </c>
      <c r="L85" s="222" t="s">
        <v>77</v>
      </c>
      <c r="M85" s="223"/>
      <c r="N85" s="158">
        <f t="shared" si="61"/>
        <v>0</v>
      </c>
      <c r="O85" s="104">
        <v>263</v>
      </c>
      <c r="P85" s="224">
        <v>40</v>
      </c>
      <c r="Q85" s="158">
        <f t="shared" si="38"/>
        <v>80000</v>
      </c>
      <c r="R85" s="104">
        <v>638</v>
      </c>
      <c r="S85" s="224">
        <v>120</v>
      </c>
      <c r="T85" s="158">
        <f t="shared" si="39"/>
        <v>240000</v>
      </c>
      <c r="U85" s="104" t="s">
        <v>243</v>
      </c>
      <c r="V85" s="224">
        <v>60</v>
      </c>
      <c r="W85" s="158">
        <f t="shared" si="40"/>
        <v>120000</v>
      </c>
      <c r="X85" s="104">
        <v>74</v>
      </c>
      <c r="Y85" s="224">
        <v>80</v>
      </c>
      <c r="Z85" s="143">
        <f t="shared" si="41"/>
        <v>160000</v>
      </c>
      <c r="AA85" s="222" t="s">
        <v>77</v>
      </c>
      <c r="AB85" s="223"/>
      <c r="AC85" s="158">
        <f t="shared" si="42"/>
        <v>0</v>
      </c>
      <c r="AD85" s="222" t="s">
        <v>77</v>
      </c>
      <c r="AE85" s="223"/>
      <c r="AF85" s="158">
        <f t="shared" si="43"/>
        <v>0</v>
      </c>
      <c r="AG85" s="104">
        <v>209</v>
      </c>
      <c r="AH85" s="224">
        <v>31.32</v>
      </c>
      <c r="AI85" s="158">
        <f t="shared" si="44"/>
        <v>62640</v>
      </c>
      <c r="AJ85" s="222" t="s">
        <v>77</v>
      </c>
      <c r="AK85" s="223"/>
      <c r="AL85" s="159">
        <f t="shared" si="54"/>
        <v>0</v>
      </c>
      <c r="AM85" s="73">
        <v>76</v>
      </c>
      <c r="AN85" s="74">
        <v>672</v>
      </c>
      <c r="AO85" s="75">
        <f t="shared" si="62"/>
        <v>1344000</v>
      </c>
      <c r="AP85" s="73">
        <v>76</v>
      </c>
      <c r="AQ85" s="74">
        <v>400</v>
      </c>
      <c r="AR85" s="92" t="e">
        <f>AQ85*#REF!</f>
        <v>#REF!</v>
      </c>
      <c r="AS85" s="73">
        <v>76</v>
      </c>
      <c r="AT85" s="74">
        <v>350</v>
      </c>
      <c r="AU85" s="74" t="e">
        <f>AT85*#REF!</f>
        <v>#REF!</v>
      </c>
      <c r="AV85" s="73">
        <v>76</v>
      </c>
      <c r="AW85" s="145">
        <v>1615.51</v>
      </c>
      <c r="AX85" s="75" t="e">
        <f>AW85*#REF!</f>
        <v>#REF!</v>
      </c>
      <c r="AY85" s="93"/>
      <c r="AZ85" s="77">
        <f t="shared" si="63"/>
        <v>31.32</v>
      </c>
      <c r="BA85" s="77">
        <f t="shared" si="55"/>
        <v>374.31444444444446</v>
      </c>
      <c r="BB85" s="77">
        <f t="shared" si="56"/>
        <v>120</v>
      </c>
      <c r="BC85" s="77">
        <f t="shared" si="57"/>
        <v>1615.51</v>
      </c>
      <c r="BD85" s="88"/>
      <c r="BE85" s="79">
        <f t="shared" si="64"/>
        <v>62640</v>
      </c>
      <c r="BF85" s="80">
        <f t="shared" si="64"/>
        <v>748628.88888888888</v>
      </c>
      <c r="BG85" s="91">
        <f t="shared" si="64"/>
        <v>240000</v>
      </c>
      <c r="BH85" s="342">
        <f t="shared" si="59"/>
        <v>246</v>
      </c>
      <c r="BI85" s="82"/>
    </row>
    <row r="86" spans="1:61" s="204" customFormat="1" x14ac:dyDescent="0.25">
      <c r="A86" s="225"/>
      <c r="B86" s="114"/>
      <c r="C86" s="115"/>
      <c r="D86" s="116" t="s">
        <v>246</v>
      </c>
      <c r="E86" s="116"/>
      <c r="F86" s="226"/>
      <c r="G86" s="226"/>
      <c r="H86" s="120"/>
      <c r="I86" s="120">
        <f>SUM(I57:I85)</f>
        <v>185146.42</v>
      </c>
      <c r="J86" s="360"/>
      <c r="K86" s="228"/>
      <c r="L86" s="227"/>
      <c r="M86" s="227"/>
      <c r="N86" s="227"/>
      <c r="O86" s="227"/>
      <c r="P86" s="227"/>
      <c r="Q86" s="227"/>
      <c r="R86" s="227"/>
      <c r="S86" s="227"/>
      <c r="T86" s="227"/>
      <c r="U86" s="227"/>
      <c r="V86" s="227"/>
      <c r="W86" s="227"/>
      <c r="X86" s="227"/>
      <c r="Y86" s="227"/>
      <c r="Z86" s="227"/>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03"/>
      <c r="BA86" s="229"/>
      <c r="BB86" s="229"/>
      <c r="BC86" s="229"/>
      <c r="BD86" s="229"/>
      <c r="BE86" s="125">
        <f>SUM(BE57:BE85)</f>
        <v>667709.9</v>
      </c>
      <c r="BF86" s="125">
        <f t="shared" ref="BF86:BG86" si="65">SUM(BF57:BF85)</f>
        <v>3643128.9974443614</v>
      </c>
      <c r="BG86" s="125">
        <f t="shared" si="65"/>
        <v>2479716.15</v>
      </c>
      <c r="BH86" s="346"/>
      <c r="BI86" s="82"/>
    </row>
    <row r="87" spans="1:61" x14ac:dyDescent="0.25">
      <c r="A87" s="230"/>
      <c r="B87" s="231"/>
      <c r="C87" s="231"/>
      <c r="D87" s="232" t="s">
        <v>247</v>
      </c>
      <c r="E87" s="233"/>
      <c r="F87" s="234"/>
      <c r="G87" s="234"/>
      <c r="H87" s="235"/>
      <c r="I87" s="236"/>
      <c r="J87" s="237"/>
      <c r="K87" s="238"/>
      <c r="L87" s="239"/>
      <c r="M87" s="239"/>
      <c r="N87" s="239"/>
      <c r="O87" s="239"/>
      <c r="P87" s="239"/>
      <c r="Q87" s="239"/>
      <c r="R87" s="239"/>
      <c r="S87" s="239"/>
      <c r="T87" s="239"/>
      <c r="U87" s="239"/>
      <c r="V87" s="239"/>
      <c r="W87" s="239"/>
      <c r="X87" s="239"/>
      <c r="Y87" s="239"/>
      <c r="Z87" s="239"/>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347"/>
      <c r="BI87" s="82"/>
    </row>
    <row r="88" spans="1:61" ht="48" x14ac:dyDescent="0.25">
      <c r="A88" s="137">
        <v>77</v>
      </c>
      <c r="B88" s="241" t="s">
        <v>248</v>
      </c>
      <c r="C88" s="84" t="s">
        <v>249</v>
      </c>
      <c r="D88" s="242" t="s">
        <v>250</v>
      </c>
      <c r="E88" s="86" t="s">
        <v>62</v>
      </c>
      <c r="F88" s="138"/>
      <c r="G88" s="64">
        <f t="shared" ref="G88:G119" si="66">SUM(F88:F88)</f>
        <v>0</v>
      </c>
      <c r="H88" s="243">
        <v>157.5</v>
      </c>
      <c r="I88" s="244">
        <f>G88*H88</f>
        <v>0</v>
      </c>
      <c r="J88" s="359">
        <v>1201</v>
      </c>
      <c r="K88" s="211">
        <v>300</v>
      </c>
      <c r="L88" s="213" t="s">
        <v>37</v>
      </c>
      <c r="M88" s="214"/>
      <c r="N88" s="212">
        <f t="shared" ref="N88:N140" si="67">M88*K88</f>
        <v>0</v>
      </c>
      <c r="O88" s="213" t="s">
        <v>37</v>
      </c>
      <c r="P88" s="214"/>
      <c r="Q88" s="212">
        <f t="shared" ref="Q88:Q140" si="68">P88*K88</f>
        <v>0</v>
      </c>
      <c r="R88" s="213" t="s">
        <v>37</v>
      </c>
      <c r="S88" s="214"/>
      <c r="T88" s="212">
        <f t="shared" ref="T88:T140" si="69">S88*K88</f>
        <v>0</v>
      </c>
      <c r="U88" s="213" t="s">
        <v>37</v>
      </c>
      <c r="V88" s="214"/>
      <c r="W88" s="212">
        <f t="shared" ref="W88:W140" si="70">V88*K88</f>
        <v>0</v>
      </c>
      <c r="X88" s="213" t="s">
        <v>37</v>
      </c>
      <c r="Y88" s="214"/>
      <c r="Z88" s="212">
        <f t="shared" ref="Z88:Z140" si="71">Y88*K88</f>
        <v>0</v>
      </c>
      <c r="AA88" s="213" t="s">
        <v>37</v>
      </c>
      <c r="AB88" s="214"/>
      <c r="AC88" s="212">
        <f t="shared" ref="AC88:AC140" si="72">AB88*K88</f>
        <v>0</v>
      </c>
      <c r="AD88" s="213" t="s">
        <v>37</v>
      </c>
      <c r="AE88" s="214"/>
      <c r="AF88" s="212">
        <f t="shared" ref="AF88:AF140" si="73">AE88*K88</f>
        <v>0</v>
      </c>
      <c r="AG88" s="213" t="s">
        <v>37</v>
      </c>
      <c r="AH88" s="214"/>
      <c r="AI88" s="212">
        <f t="shared" ref="AI88:AI140" si="74">AH88*K88</f>
        <v>0</v>
      </c>
      <c r="AJ88" s="213" t="s">
        <v>37</v>
      </c>
      <c r="AK88" s="214"/>
      <c r="AL88" s="245">
        <f t="shared" ref="AL88:AL140" si="75">AK88*K88</f>
        <v>0</v>
      </c>
      <c r="AM88" s="73">
        <v>77</v>
      </c>
      <c r="AN88" s="74">
        <v>112</v>
      </c>
      <c r="AO88" s="75">
        <f t="shared" si="62"/>
        <v>33600</v>
      </c>
      <c r="AP88" s="73">
        <v>77</v>
      </c>
      <c r="AQ88" s="74">
        <v>200</v>
      </c>
      <c r="AR88" s="92" t="e">
        <f>AQ88*#REF!</f>
        <v>#REF!</v>
      </c>
      <c r="AS88" s="73">
        <v>77</v>
      </c>
      <c r="AT88" s="74">
        <v>115</v>
      </c>
      <c r="AU88" s="74" t="e">
        <f>AT88*#REF!</f>
        <v>#REF!</v>
      </c>
      <c r="AV88" s="73">
        <v>77</v>
      </c>
      <c r="AW88" s="246">
        <v>565.42999999999995</v>
      </c>
      <c r="AX88" s="75" t="e">
        <f>AW88*#REF!</f>
        <v>#REF!</v>
      </c>
      <c r="AY88" s="93"/>
      <c r="AZ88" s="77">
        <f t="shared" si="63"/>
        <v>112</v>
      </c>
      <c r="BA88" s="77">
        <f t="shared" ref="BA88:BA140" si="76">AVERAGE(AK88,AH88,AE88,AB88,Y88,V88,S88,P88,M88,AN88,AQ88,AT88,AW88)</f>
        <v>248.10749999999999</v>
      </c>
      <c r="BB88" s="77">
        <f t="shared" ref="BB88:BB140" si="77">MEDIAN(AK88,AH88,AE88,AB88,Y88,V88,S88,P88,M88,AN88,AQ88,AT88,AW88)</f>
        <v>157.5</v>
      </c>
      <c r="BC88" s="77">
        <f t="shared" ref="BC88:BC140" si="78">MAX(AK88,AH88,AE88,AB88,Y88,V88,S88,P88,M88,AN88,AQ88,AT88,AW88)</f>
        <v>565.42999999999995</v>
      </c>
      <c r="BD88" s="88"/>
      <c r="BE88" s="79">
        <f>AZ88*$K88</f>
        <v>33600</v>
      </c>
      <c r="BF88" s="80">
        <f>BA88*$K88</f>
        <v>74432.25</v>
      </c>
      <c r="BG88" s="81">
        <f>BB88*$K88</f>
        <v>47250</v>
      </c>
      <c r="BH88" s="342">
        <f t="shared" ref="BH88:BH140" si="79">(SUM(M88,P88,S88,V88,Y88,AB88,AE88,AH88,AK88,AN88,AQ88,AT88,AW88)-MAX(M88,P88,S88,V88,Y88,AB88,AE88,AH88,AK88,AN88,AQ88,AT88,AW88)-MIN(M88,P88,S88,V88,Y88,AB88,AE88,AH88,AK88,AN88,AQ88,AT88,AW88))/(COUNT(M88,P88,S88,V88,Y88,AB88,AE88,AH88,AK88,AN88,AQ88,AT88,AW88)-2)</f>
        <v>157.5</v>
      </c>
      <c r="BI88" s="82"/>
    </row>
    <row r="89" spans="1:61" ht="36" x14ac:dyDescent="0.25">
      <c r="A89" s="137">
        <v>78</v>
      </c>
      <c r="B89" s="241" t="s">
        <v>248</v>
      </c>
      <c r="C89" s="84" t="s">
        <v>251</v>
      </c>
      <c r="D89" s="247" t="s">
        <v>252</v>
      </c>
      <c r="E89" s="86" t="s">
        <v>62</v>
      </c>
      <c r="F89" s="138"/>
      <c r="G89" s="64">
        <f t="shared" si="66"/>
        <v>0</v>
      </c>
      <c r="H89" s="243">
        <v>291.48</v>
      </c>
      <c r="I89" s="244">
        <f t="shared" ref="I89:I140" si="80">G89*H89</f>
        <v>0</v>
      </c>
      <c r="J89" s="351">
        <v>12556</v>
      </c>
      <c r="K89" s="211">
        <v>100</v>
      </c>
      <c r="L89" s="98" t="s">
        <v>37</v>
      </c>
      <c r="M89" s="215"/>
      <c r="N89" s="99">
        <f t="shared" si="67"/>
        <v>0</v>
      </c>
      <c r="O89" s="67">
        <v>38</v>
      </c>
      <c r="P89" s="99">
        <v>100</v>
      </c>
      <c r="Q89" s="99">
        <f t="shared" si="68"/>
        <v>10000</v>
      </c>
      <c r="R89" s="67">
        <v>679</v>
      </c>
      <c r="S89" s="99">
        <v>150</v>
      </c>
      <c r="T89" s="99">
        <f t="shared" si="69"/>
        <v>15000</v>
      </c>
      <c r="U89" s="98" t="s">
        <v>37</v>
      </c>
      <c r="V89" s="215"/>
      <c r="W89" s="99">
        <f t="shared" si="70"/>
        <v>0</v>
      </c>
      <c r="X89" s="98" t="s">
        <v>37</v>
      </c>
      <c r="Y89" s="215"/>
      <c r="Z89" s="99">
        <f t="shared" si="71"/>
        <v>0</v>
      </c>
      <c r="AA89" s="98" t="s">
        <v>37</v>
      </c>
      <c r="AB89" s="215"/>
      <c r="AC89" s="99">
        <f t="shared" si="72"/>
        <v>0</v>
      </c>
      <c r="AD89" s="98" t="s">
        <v>37</v>
      </c>
      <c r="AE89" s="215"/>
      <c r="AF89" s="99">
        <f t="shared" si="73"/>
        <v>0</v>
      </c>
      <c r="AG89" s="67">
        <v>136</v>
      </c>
      <c r="AH89" s="99">
        <v>539.4</v>
      </c>
      <c r="AI89" s="99">
        <f t="shared" si="74"/>
        <v>53940</v>
      </c>
      <c r="AJ89" s="98" t="s">
        <v>37</v>
      </c>
      <c r="AK89" s="215"/>
      <c r="AL89" s="248">
        <f t="shared" si="75"/>
        <v>0</v>
      </c>
      <c r="AM89" s="73">
        <v>78</v>
      </c>
      <c r="AN89" s="74">
        <v>168</v>
      </c>
      <c r="AO89" s="75">
        <f t="shared" si="62"/>
        <v>16800</v>
      </c>
      <c r="AP89" s="73">
        <v>78</v>
      </c>
      <c r="AQ89" s="74">
        <v>450</v>
      </c>
      <c r="AR89" s="92" t="e">
        <f>AQ89*#REF!</f>
        <v>#REF!</v>
      </c>
      <c r="AS89" s="73">
        <v>78</v>
      </c>
      <c r="AT89" s="74">
        <v>150</v>
      </c>
      <c r="AU89" s="74" t="e">
        <f>AT89*#REF!</f>
        <v>#REF!</v>
      </c>
      <c r="AV89" s="73">
        <v>78</v>
      </c>
      <c r="AW89" s="246">
        <v>1453.96</v>
      </c>
      <c r="AX89" s="75" t="e">
        <f>AW89*#REF!</f>
        <v>#REF!</v>
      </c>
      <c r="AY89" s="93"/>
      <c r="AZ89" s="77">
        <f t="shared" si="63"/>
        <v>100</v>
      </c>
      <c r="BA89" s="77">
        <f t="shared" si="76"/>
        <v>430.19428571428574</v>
      </c>
      <c r="BB89" s="77">
        <f t="shared" si="77"/>
        <v>168</v>
      </c>
      <c r="BC89" s="77">
        <f t="shared" si="78"/>
        <v>1453.96</v>
      </c>
      <c r="BD89" s="88"/>
      <c r="BE89" s="79">
        <f t="shared" ref="BE89:BG120" si="81">AZ89*$K89</f>
        <v>10000</v>
      </c>
      <c r="BF89" s="80">
        <f t="shared" si="81"/>
        <v>43019.428571428572</v>
      </c>
      <c r="BG89" s="81">
        <f t="shared" si="81"/>
        <v>16800</v>
      </c>
      <c r="BH89" s="342">
        <f t="shared" si="79"/>
        <v>291.48</v>
      </c>
      <c r="BI89" s="82"/>
    </row>
    <row r="90" spans="1:61" ht="36" x14ac:dyDescent="0.25">
      <c r="A90" s="137">
        <v>79</v>
      </c>
      <c r="B90" s="241" t="s">
        <v>248</v>
      </c>
      <c r="C90" s="84" t="s">
        <v>253</v>
      </c>
      <c r="D90" s="247" t="s">
        <v>254</v>
      </c>
      <c r="E90" s="86" t="s">
        <v>62</v>
      </c>
      <c r="F90" s="138"/>
      <c r="G90" s="64">
        <f t="shared" si="66"/>
        <v>0</v>
      </c>
      <c r="H90" s="243">
        <v>270.42</v>
      </c>
      <c r="I90" s="244">
        <f t="shared" si="80"/>
        <v>0</v>
      </c>
      <c r="J90" s="351">
        <v>12556</v>
      </c>
      <c r="K90" s="211">
        <v>100</v>
      </c>
      <c r="L90" s="98" t="s">
        <v>37</v>
      </c>
      <c r="M90" s="215"/>
      <c r="N90" s="99">
        <f t="shared" si="67"/>
        <v>0</v>
      </c>
      <c r="O90" s="67">
        <v>39</v>
      </c>
      <c r="P90" s="99">
        <v>80</v>
      </c>
      <c r="Q90" s="99">
        <f t="shared" si="68"/>
        <v>8000</v>
      </c>
      <c r="R90" s="67">
        <v>679</v>
      </c>
      <c r="S90" s="99">
        <v>150</v>
      </c>
      <c r="T90" s="99">
        <f t="shared" si="69"/>
        <v>15000</v>
      </c>
      <c r="U90" s="98" t="s">
        <v>37</v>
      </c>
      <c r="V90" s="215"/>
      <c r="W90" s="99">
        <f t="shared" si="70"/>
        <v>0</v>
      </c>
      <c r="X90" s="98" t="s">
        <v>37</v>
      </c>
      <c r="Y90" s="215"/>
      <c r="Z90" s="99">
        <f t="shared" si="71"/>
        <v>0</v>
      </c>
      <c r="AA90" s="98" t="s">
        <v>37</v>
      </c>
      <c r="AB90" s="215"/>
      <c r="AC90" s="99">
        <f t="shared" si="72"/>
        <v>0</v>
      </c>
      <c r="AD90" s="98" t="s">
        <v>37</v>
      </c>
      <c r="AE90" s="215"/>
      <c r="AF90" s="99">
        <f t="shared" si="73"/>
        <v>0</v>
      </c>
      <c r="AG90" s="67">
        <v>137</v>
      </c>
      <c r="AH90" s="99">
        <v>200.1</v>
      </c>
      <c r="AI90" s="99">
        <f t="shared" si="74"/>
        <v>20010</v>
      </c>
      <c r="AJ90" s="98" t="s">
        <v>37</v>
      </c>
      <c r="AK90" s="215"/>
      <c r="AL90" s="248">
        <f t="shared" si="75"/>
        <v>0</v>
      </c>
      <c r="AM90" s="73">
        <v>79</v>
      </c>
      <c r="AN90" s="74">
        <v>252</v>
      </c>
      <c r="AO90" s="75">
        <f t="shared" si="62"/>
        <v>25200</v>
      </c>
      <c r="AP90" s="73">
        <v>79</v>
      </c>
      <c r="AQ90" s="74">
        <v>500</v>
      </c>
      <c r="AR90" s="92" t="e">
        <f>AQ90*#REF!</f>
        <v>#REF!</v>
      </c>
      <c r="AS90" s="73">
        <v>79</v>
      </c>
      <c r="AT90" s="74">
        <v>250</v>
      </c>
      <c r="AU90" s="74" t="e">
        <f>AT90*#REF!</f>
        <v>#REF!</v>
      </c>
      <c r="AV90" s="73">
        <v>79</v>
      </c>
      <c r="AW90" s="246">
        <v>1453.96</v>
      </c>
      <c r="AX90" s="75" t="e">
        <f>AW90*#REF!</f>
        <v>#REF!</v>
      </c>
      <c r="AY90" s="93"/>
      <c r="AZ90" s="77">
        <f t="shared" si="63"/>
        <v>80</v>
      </c>
      <c r="BA90" s="77">
        <f t="shared" si="76"/>
        <v>412.29428571428571</v>
      </c>
      <c r="BB90" s="77">
        <f t="shared" si="77"/>
        <v>250</v>
      </c>
      <c r="BC90" s="77">
        <f t="shared" si="78"/>
        <v>1453.96</v>
      </c>
      <c r="BD90" s="88"/>
      <c r="BE90" s="79">
        <f t="shared" si="81"/>
        <v>8000</v>
      </c>
      <c r="BF90" s="80">
        <f t="shared" si="81"/>
        <v>41229.428571428572</v>
      </c>
      <c r="BG90" s="81">
        <f t="shared" si="81"/>
        <v>25000</v>
      </c>
      <c r="BH90" s="342">
        <f t="shared" si="79"/>
        <v>270.41999999999996</v>
      </c>
      <c r="BI90" s="82"/>
    </row>
    <row r="91" spans="1:61" ht="204" x14ac:dyDescent="0.25">
      <c r="A91" s="137">
        <v>80</v>
      </c>
      <c r="B91" s="241" t="s">
        <v>248</v>
      </c>
      <c r="C91" s="84" t="s">
        <v>255</v>
      </c>
      <c r="D91" s="247" t="s">
        <v>256</v>
      </c>
      <c r="E91" s="86" t="s">
        <v>62</v>
      </c>
      <c r="F91" s="138"/>
      <c r="G91" s="64">
        <f t="shared" si="66"/>
        <v>0</v>
      </c>
      <c r="H91" s="243">
        <v>27788.49</v>
      </c>
      <c r="I91" s="244">
        <f t="shared" si="80"/>
        <v>0</v>
      </c>
      <c r="J91" s="351">
        <v>12556</v>
      </c>
      <c r="K91" s="211">
        <v>3</v>
      </c>
      <c r="L91" s="98" t="s">
        <v>37</v>
      </c>
      <c r="M91" s="215"/>
      <c r="N91" s="99">
        <f t="shared" si="67"/>
        <v>0</v>
      </c>
      <c r="O91" s="98" t="s">
        <v>37</v>
      </c>
      <c r="P91" s="99"/>
      <c r="Q91" s="99">
        <f t="shared" si="68"/>
        <v>0</v>
      </c>
      <c r="R91" s="67">
        <v>681</v>
      </c>
      <c r="S91" s="99">
        <v>1500</v>
      </c>
      <c r="T91" s="99">
        <f t="shared" si="69"/>
        <v>4500</v>
      </c>
      <c r="U91" s="98" t="s">
        <v>37</v>
      </c>
      <c r="V91" s="215"/>
      <c r="W91" s="99">
        <f t="shared" si="70"/>
        <v>0</v>
      </c>
      <c r="X91" s="67">
        <v>38</v>
      </c>
      <c r="Y91" s="99">
        <v>1100</v>
      </c>
      <c r="Z91" s="99">
        <f t="shared" si="71"/>
        <v>3300</v>
      </c>
      <c r="AA91" s="98" t="s">
        <v>37</v>
      </c>
      <c r="AB91" s="215"/>
      <c r="AC91" s="99">
        <f t="shared" si="72"/>
        <v>0</v>
      </c>
      <c r="AD91" s="98" t="s">
        <v>37</v>
      </c>
      <c r="AE91" s="215"/>
      <c r="AF91" s="99">
        <f t="shared" si="73"/>
        <v>0</v>
      </c>
      <c r="AG91" s="98" t="s">
        <v>37</v>
      </c>
      <c r="AH91" s="215"/>
      <c r="AI91" s="99">
        <f t="shared" si="74"/>
        <v>0</v>
      </c>
      <c r="AJ91" s="98" t="s">
        <v>37</v>
      </c>
      <c r="AK91" s="99"/>
      <c r="AL91" s="248">
        <f t="shared" si="75"/>
        <v>0</v>
      </c>
      <c r="AM91" s="73">
        <v>80</v>
      </c>
      <c r="AN91" s="74">
        <v>53200</v>
      </c>
      <c r="AO91" s="75">
        <f t="shared" si="62"/>
        <v>159600</v>
      </c>
      <c r="AP91" s="73">
        <v>80</v>
      </c>
      <c r="AQ91" s="74">
        <v>102000</v>
      </c>
      <c r="AR91" s="92" t="e">
        <f>AQ91*#REF!</f>
        <v>#REF!</v>
      </c>
      <c r="AS91" s="73">
        <v>80</v>
      </c>
      <c r="AT91" s="74">
        <v>55000</v>
      </c>
      <c r="AU91" s="74" t="e">
        <f>AT91*#REF!</f>
        <v>#REF!</v>
      </c>
      <c r="AV91" s="73">
        <v>80</v>
      </c>
      <c r="AW91" s="246">
        <v>1453.96</v>
      </c>
      <c r="AX91" s="75" t="e">
        <f>AW91*#REF!</f>
        <v>#REF!</v>
      </c>
      <c r="AY91" s="93"/>
      <c r="AZ91" s="77">
        <f t="shared" si="63"/>
        <v>1100</v>
      </c>
      <c r="BA91" s="77">
        <f t="shared" si="76"/>
        <v>35708.993333333332</v>
      </c>
      <c r="BB91" s="77">
        <f t="shared" si="77"/>
        <v>27350</v>
      </c>
      <c r="BC91" s="77">
        <f t="shared" si="78"/>
        <v>102000</v>
      </c>
      <c r="BD91" s="88"/>
      <c r="BE91" s="79">
        <f t="shared" si="81"/>
        <v>3300</v>
      </c>
      <c r="BF91" s="80">
        <f t="shared" si="81"/>
        <v>107126.98</v>
      </c>
      <c r="BG91" s="81">
        <f t="shared" si="81"/>
        <v>82050</v>
      </c>
      <c r="BH91" s="342">
        <f t="shared" si="79"/>
        <v>27788.489999999998</v>
      </c>
      <c r="BI91" s="82"/>
    </row>
    <row r="92" spans="1:61" ht="156" x14ac:dyDescent="0.25">
      <c r="A92" s="137">
        <v>81</v>
      </c>
      <c r="B92" s="241" t="s">
        <v>248</v>
      </c>
      <c r="C92" s="84" t="s">
        <v>257</v>
      </c>
      <c r="D92" s="247" t="s">
        <v>258</v>
      </c>
      <c r="E92" s="86" t="s">
        <v>62</v>
      </c>
      <c r="F92" s="138"/>
      <c r="G92" s="64">
        <f t="shared" si="66"/>
        <v>0</v>
      </c>
      <c r="H92" s="243">
        <v>16188.49</v>
      </c>
      <c r="I92" s="244">
        <f t="shared" si="80"/>
        <v>0</v>
      </c>
      <c r="J92" s="351">
        <v>12556</v>
      </c>
      <c r="K92" s="211">
        <v>5</v>
      </c>
      <c r="L92" s="98" t="s">
        <v>37</v>
      </c>
      <c r="M92" s="215"/>
      <c r="N92" s="99">
        <f t="shared" si="67"/>
        <v>0</v>
      </c>
      <c r="O92" s="98" t="s">
        <v>37</v>
      </c>
      <c r="P92" s="99"/>
      <c r="Q92" s="99">
        <f t="shared" si="68"/>
        <v>0</v>
      </c>
      <c r="R92" s="67">
        <v>681</v>
      </c>
      <c r="S92" s="99">
        <v>1500</v>
      </c>
      <c r="T92" s="99">
        <f t="shared" si="69"/>
        <v>7500</v>
      </c>
      <c r="U92" s="98" t="s">
        <v>37</v>
      </c>
      <c r="V92" s="99"/>
      <c r="W92" s="99">
        <f t="shared" si="70"/>
        <v>0</v>
      </c>
      <c r="X92" s="67">
        <v>37</v>
      </c>
      <c r="Y92" s="99">
        <v>1100</v>
      </c>
      <c r="Z92" s="99">
        <f t="shared" si="71"/>
        <v>5500</v>
      </c>
      <c r="AA92" s="98" t="s">
        <v>37</v>
      </c>
      <c r="AB92" s="99"/>
      <c r="AC92" s="99">
        <f t="shared" si="72"/>
        <v>0</v>
      </c>
      <c r="AD92" s="98" t="s">
        <v>37</v>
      </c>
      <c r="AE92" s="215"/>
      <c r="AF92" s="99">
        <f t="shared" si="73"/>
        <v>0</v>
      </c>
      <c r="AG92" s="98" t="s">
        <v>37</v>
      </c>
      <c r="AH92" s="215"/>
      <c r="AI92" s="99">
        <f t="shared" si="74"/>
        <v>0</v>
      </c>
      <c r="AJ92" s="98" t="s">
        <v>37</v>
      </c>
      <c r="AK92" s="99"/>
      <c r="AL92" s="248">
        <f t="shared" si="75"/>
        <v>0</v>
      </c>
      <c r="AM92" s="73">
        <v>81</v>
      </c>
      <c r="AN92" s="74">
        <v>30800</v>
      </c>
      <c r="AO92" s="75">
        <f t="shared" si="62"/>
        <v>154000</v>
      </c>
      <c r="AP92" s="73">
        <v>81</v>
      </c>
      <c r="AQ92" s="74">
        <v>48000</v>
      </c>
      <c r="AR92" s="92" t="e">
        <f>AQ92*#REF!</f>
        <v>#REF!</v>
      </c>
      <c r="AS92" s="73">
        <v>81</v>
      </c>
      <c r="AT92" s="74">
        <v>31000</v>
      </c>
      <c r="AU92" s="74" t="e">
        <f>AT92*#REF!</f>
        <v>#REF!</v>
      </c>
      <c r="AV92" s="73">
        <v>81</v>
      </c>
      <c r="AW92" s="246">
        <v>1453.96</v>
      </c>
      <c r="AX92" s="75" t="e">
        <f>AW92*#REF!</f>
        <v>#REF!</v>
      </c>
      <c r="AY92" s="93"/>
      <c r="AZ92" s="77">
        <f t="shared" si="63"/>
        <v>1100</v>
      </c>
      <c r="BA92" s="77">
        <f t="shared" si="76"/>
        <v>18975.66</v>
      </c>
      <c r="BB92" s="77">
        <f t="shared" si="77"/>
        <v>16150</v>
      </c>
      <c r="BC92" s="77">
        <f t="shared" si="78"/>
        <v>48000</v>
      </c>
      <c r="BD92" s="88"/>
      <c r="BE92" s="79">
        <f t="shared" si="81"/>
        <v>5500</v>
      </c>
      <c r="BF92" s="80">
        <f t="shared" si="81"/>
        <v>94878.3</v>
      </c>
      <c r="BG92" s="81">
        <f t="shared" si="81"/>
        <v>80750</v>
      </c>
      <c r="BH92" s="342">
        <f t="shared" si="79"/>
        <v>16188.490000000002</v>
      </c>
      <c r="BI92" s="82"/>
    </row>
    <row r="93" spans="1:61" ht="132" x14ac:dyDescent="0.25">
      <c r="A93" s="137">
        <v>82</v>
      </c>
      <c r="B93" s="83" t="s">
        <v>248</v>
      </c>
      <c r="C93" s="84" t="s">
        <v>259</v>
      </c>
      <c r="D93" s="85" t="s">
        <v>260</v>
      </c>
      <c r="E93" s="86" t="s">
        <v>62</v>
      </c>
      <c r="F93" s="138"/>
      <c r="G93" s="64">
        <f t="shared" si="66"/>
        <v>0</v>
      </c>
      <c r="H93" s="243">
        <v>7763.49</v>
      </c>
      <c r="I93" s="244">
        <f t="shared" si="80"/>
        <v>0</v>
      </c>
      <c r="J93" s="351">
        <v>12556</v>
      </c>
      <c r="K93" s="211">
        <v>10</v>
      </c>
      <c r="L93" s="98" t="s">
        <v>37</v>
      </c>
      <c r="M93" s="99"/>
      <c r="N93" s="99">
        <f t="shared" si="67"/>
        <v>0</v>
      </c>
      <c r="O93" s="98" t="s">
        <v>37</v>
      </c>
      <c r="P93" s="99"/>
      <c r="Q93" s="99">
        <f t="shared" si="68"/>
        <v>0</v>
      </c>
      <c r="R93" s="67">
        <v>681</v>
      </c>
      <c r="S93" s="99">
        <v>1500</v>
      </c>
      <c r="T93" s="99">
        <f t="shared" si="69"/>
        <v>15000</v>
      </c>
      <c r="U93" s="98" t="s">
        <v>37</v>
      </c>
      <c r="V93" s="99"/>
      <c r="W93" s="99">
        <f t="shared" si="70"/>
        <v>0</v>
      </c>
      <c r="X93" s="67">
        <v>37</v>
      </c>
      <c r="Y93" s="99">
        <v>1100</v>
      </c>
      <c r="Z93" s="99">
        <f t="shared" si="71"/>
        <v>11000</v>
      </c>
      <c r="AA93" s="98" t="s">
        <v>37</v>
      </c>
      <c r="AB93" s="99"/>
      <c r="AC93" s="99">
        <f t="shared" si="72"/>
        <v>0</v>
      </c>
      <c r="AD93" s="98" t="s">
        <v>37</v>
      </c>
      <c r="AE93" s="215"/>
      <c r="AF93" s="99">
        <f t="shared" si="73"/>
        <v>0</v>
      </c>
      <c r="AG93" s="98" t="s">
        <v>37</v>
      </c>
      <c r="AH93" s="215"/>
      <c r="AI93" s="99">
        <f t="shared" si="74"/>
        <v>0</v>
      </c>
      <c r="AJ93" s="98" t="s">
        <v>37</v>
      </c>
      <c r="AK93" s="99"/>
      <c r="AL93" s="248">
        <f t="shared" si="75"/>
        <v>0</v>
      </c>
      <c r="AM93" s="73">
        <v>82</v>
      </c>
      <c r="AN93" s="74">
        <v>12600</v>
      </c>
      <c r="AO93" s="75">
        <f t="shared" si="62"/>
        <v>126000</v>
      </c>
      <c r="AP93" s="73">
        <v>82</v>
      </c>
      <c r="AQ93" s="74">
        <v>32000</v>
      </c>
      <c r="AR93" s="92" t="e">
        <f>AQ93*#REF!</f>
        <v>#REF!</v>
      </c>
      <c r="AS93" s="73">
        <v>82</v>
      </c>
      <c r="AT93" s="74">
        <v>15500</v>
      </c>
      <c r="AU93" s="74" t="e">
        <f>AT93*#REF!</f>
        <v>#REF!</v>
      </c>
      <c r="AV93" s="73">
        <v>82</v>
      </c>
      <c r="AW93" s="246">
        <v>1453.96</v>
      </c>
      <c r="AX93" s="75" t="e">
        <f>AW93*#REF!</f>
        <v>#REF!</v>
      </c>
      <c r="AY93" s="93"/>
      <c r="AZ93" s="77">
        <f t="shared" si="63"/>
        <v>1100</v>
      </c>
      <c r="BA93" s="77">
        <f t="shared" si="76"/>
        <v>10692.326666666666</v>
      </c>
      <c r="BB93" s="77">
        <f t="shared" si="77"/>
        <v>7050</v>
      </c>
      <c r="BC93" s="77">
        <f t="shared" si="78"/>
        <v>32000</v>
      </c>
      <c r="BD93" s="88"/>
      <c r="BE93" s="79">
        <f t="shared" si="81"/>
        <v>11000</v>
      </c>
      <c r="BF93" s="80">
        <f t="shared" si="81"/>
        <v>106923.26666666666</v>
      </c>
      <c r="BG93" s="81">
        <f t="shared" si="81"/>
        <v>70500</v>
      </c>
      <c r="BH93" s="342">
        <f t="shared" si="79"/>
        <v>7763.49</v>
      </c>
      <c r="BI93" s="82"/>
    </row>
    <row r="94" spans="1:61" ht="60" x14ac:dyDescent="0.25">
      <c r="A94" s="137">
        <v>83</v>
      </c>
      <c r="B94" s="96" t="s">
        <v>248</v>
      </c>
      <c r="C94" s="84" t="s">
        <v>261</v>
      </c>
      <c r="D94" s="85" t="s">
        <v>262</v>
      </c>
      <c r="E94" s="249" t="s">
        <v>62</v>
      </c>
      <c r="F94" s="138"/>
      <c r="G94" s="64">
        <f t="shared" si="66"/>
        <v>0</v>
      </c>
      <c r="H94" s="243">
        <v>817.09</v>
      </c>
      <c r="I94" s="244">
        <f t="shared" si="80"/>
        <v>0</v>
      </c>
      <c r="J94" s="351">
        <v>12556</v>
      </c>
      <c r="K94" s="211">
        <v>300</v>
      </c>
      <c r="L94" s="98" t="s">
        <v>37</v>
      </c>
      <c r="M94" s="215"/>
      <c r="N94" s="99">
        <f t="shared" si="67"/>
        <v>0</v>
      </c>
      <c r="O94" s="67">
        <v>87</v>
      </c>
      <c r="P94" s="99">
        <v>350</v>
      </c>
      <c r="Q94" s="99">
        <f t="shared" si="68"/>
        <v>105000</v>
      </c>
      <c r="R94" s="67">
        <v>730</v>
      </c>
      <c r="S94" s="99">
        <v>1200</v>
      </c>
      <c r="T94" s="99">
        <f t="shared" si="69"/>
        <v>360000</v>
      </c>
      <c r="U94" s="98" t="s">
        <v>37</v>
      </c>
      <c r="V94" s="215"/>
      <c r="W94" s="99">
        <f t="shared" si="70"/>
        <v>0</v>
      </c>
      <c r="X94" s="67">
        <v>48</v>
      </c>
      <c r="Y94" s="99">
        <v>800</v>
      </c>
      <c r="Z94" s="99">
        <f t="shared" si="71"/>
        <v>240000</v>
      </c>
      <c r="AA94" s="98" t="s">
        <v>37</v>
      </c>
      <c r="AB94" s="215"/>
      <c r="AC94" s="99">
        <f t="shared" si="72"/>
        <v>0</v>
      </c>
      <c r="AD94" s="98" t="s">
        <v>37</v>
      </c>
      <c r="AE94" s="215"/>
      <c r="AF94" s="99">
        <f t="shared" si="73"/>
        <v>0</v>
      </c>
      <c r="AG94" s="98" t="s">
        <v>37</v>
      </c>
      <c r="AH94" s="215"/>
      <c r="AI94" s="99">
        <f t="shared" si="74"/>
        <v>0</v>
      </c>
      <c r="AJ94" s="98" t="s">
        <v>37</v>
      </c>
      <c r="AK94" s="215"/>
      <c r="AL94" s="248">
        <f t="shared" si="75"/>
        <v>0</v>
      </c>
      <c r="AM94" s="73">
        <v>83</v>
      </c>
      <c r="AN94" s="74">
        <v>770</v>
      </c>
      <c r="AO94" s="75">
        <f t="shared" si="62"/>
        <v>231000</v>
      </c>
      <c r="AP94" s="73">
        <v>83</v>
      </c>
      <c r="AQ94" s="74">
        <v>3000</v>
      </c>
      <c r="AR94" s="92" t="e">
        <f>AQ94*#REF!</f>
        <v>#REF!</v>
      </c>
      <c r="AS94" s="73">
        <v>83</v>
      </c>
      <c r="AT94" s="74">
        <v>750</v>
      </c>
      <c r="AU94" s="74" t="e">
        <f>AT94*#REF!</f>
        <v>#REF!</v>
      </c>
      <c r="AV94" s="73">
        <v>83</v>
      </c>
      <c r="AW94" s="246">
        <v>565.42999999999995</v>
      </c>
      <c r="AX94" s="75" t="e">
        <f>AW94*#REF!</f>
        <v>#REF!</v>
      </c>
      <c r="AY94" s="93"/>
      <c r="AZ94" s="77">
        <f t="shared" si="63"/>
        <v>350</v>
      </c>
      <c r="BA94" s="77">
        <f t="shared" si="76"/>
        <v>1062.2042857142858</v>
      </c>
      <c r="BB94" s="77">
        <f t="shared" si="77"/>
        <v>770</v>
      </c>
      <c r="BC94" s="77">
        <f t="shared" si="78"/>
        <v>3000</v>
      </c>
      <c r="BD94" s="88"/>
      <c r="BE94" s="79">
        <f t="shared" si="81"/>
        <v>105000</v>
      </c>
      <c r="BF94" s="80">
        <f t="shared" si="81"/>
        <v>318661.28571428574</v>
      </c>
      <c r="BG94" s="81">
        <f t="shared" si="81"/>
        <v>231000</v>
      </c>
      <c r="BH94" s="342">
        <f t="shared" si="79"/>
        <v>817.08600000000001</v>
      </c>
      <c r="BI94" s="82"/>
    </row>
    <row r="95" spans="1:61" ht="48" x14ac:dyDescent="0.25">
      <c r="A95" s="137">
        <v>84</v>
      </c>
      <c r="B95" s="96" t="s">
        <v>248</v>
      </c>
      <c r="C95" s="84" t="s">
        <v>263</v>
      </c>
      <c r="D95" s="85" t="s">
        <v>264</v>
      </c>
      <c r="E95" s="86" t="s">
        <v>62</v>
      </c>
      <c r="F95" s="138"/>
      <c r="G95" s="64">
        <f t="shared" si="66"/>
        <v>0</v>
      </c>
      <c r="H95" s="243">
        <v>36.61</v>
      </c>
      <c r="I95" s="244">
        <f t="shared" si="80"/>
        <v>0</v>
      </c>
      <c r="J95" s="351">
        <v>12556</v>
      </c>
      <c r="K95" s="211">
        <v>365</v>
      </c>
      <c r="L95" s="67">
        <v>65</v>
      </c>
      <c r="M95" s="99">
        <v>55</v>
      </c>
      <c r="N95" s="99">
        <f t="shared" si="67"/>
        <v>20075</v>
      </c>
      <c r="O95" s="67">
        <v>80</v>
      </c>
      <c r="P95" s="99">
        <v>6</v>
      </c>
      <c r="Q95" s="99">
        <f t="shared" si="68"/>
        <v>2190</v>
      </c>
      <c r="R95" s="67">
        <v>690</v>
      </c>
      <c r="S95" s="99">
        <v>36.950000000000003</v>
      </c>
      <c r="T95" s="99">
        <f t="shared" si="69"/>
        <v>13486.750000000002</v>
      </c>
      <c r="U95" s="67" t="s">
        <v>265</v>
      </c>
      <c r="V95" s="99">
        <v>4</v>
      </c>
      <c r="W95" s="99">
        <f t="shared" si="70"/>
        <v>1460</v>
      </c>
      <c r="X95" s="67">
        <v>58</v>
      </c>
      <c r="Y95" s="99">
        <v>25</v>
      </c>
      <c r="Z95" s="99">
        <f t="shared" si="71"/>
        <v>9125</v>
      </c>
      <c r="AA95" s="98" t="s">
        <v>37</v>
      </c>
      <c r="AB95" s="215"/>
      <c r="AC95" s="99">
        <f t="shared" si="72"/>
        <v>0</v>
      </c>
      <c r="AD95" s="67">
        <v>6</v>
      </c>
      <c r="AE95" s="99">
        <v>20.89</v>
      </c>
      <c r="AF95" s="99">
        <f t="shared" si="73"/>
        <v>7624.85</v>
      </c>
      <c r="AG95" s="98" t="s">
        <v>37</v>
      </c>
      <c r="AH95" s="215"/>
      <c r="AI95" s="99">
        <f t="shared" si="74"/>
        <v>0</v>
      </c>
      <c r="AJ95" s="98" t="s">
        <v>37</v>
      </c>
      <c r="AK95" s="215"/>
      <c r="AL95" s="248">
        <f t="shared" si="75"/>
        <v>0</v>
      </c>
      <c r="AM95" s="73">
        <v>84</v>
      </c>
      <c r="AN95" s="74">
        <v>49</v>
      </c>
      <c r="AO95" s="75">
        <f t="shared" si="62"/>
        <v>17885</v>
      </c>
      <c r="AP95" s="73">
        <v>84</v>
      </c>
      <c r="AQ95" s="74">
        <v>50</v>
      </c>
      <c r="AR95" s="92" t="e">
        <f>AQ95*#REF!</f>
        <v>#REF!</v>
      </c>
      <c r="AS95" s="73">
        <v>84</v>
      </c>
      <c r="AT95" s="74">
        <v>50</v>
      </c>
      <c r="AU95" s="74" t="e">
        <f>AT95*#REF!</f>
        <v>#REF!</v>
      </c>
      <c r="AV95" s="73">
        <v>84</v>
      </c>
      <c r="AW95" s="246">
        <v>565.42999999999995</v>
      </c>
      <c r="AX95" s="75" t="e">
        <f>AW95*#REF!</f>
        <v>#REF!</v>
      </c>
      <c r="AY95" s="93"/>
      <c r="AZ95" s="77">
        <f t="shared" si="63"/>
        <v>4</v>
      </c>
      <c r="BA95" s="77">
        <f t="shared" si="76"/>
        <v>86.227000000000004</v>
      </c>
      <c r="BB95" s="77">
        <f t="shared" si="77"/>
        <v>42.975000000000001</v>
      </c>
      <c r="BC95" s="77">
        <f t="shared" si="78"/>
        <v>565.42999999999995</v>
      </c>
      <c r="BD95" s="88"/>
      <c r="BE95" s="79">
        <f t="shared" si="81"/>
        <v>1460</v>
      </c>
      <c r="BF95" s="80">
        <f t="shared" si="81"/>
        <v>31472.855000000003</v>
      </c>
      <c r="BG95" s="81">
        <f t="shared" si="81"/>
        <v>15685.875</v>
      </c>
      <c r="BH95" s="342">
        <f t="shared" si="79"/>
        <v>36.605000000000004</v>
      </c>
      <c r="BI95" s="82"/>
    </row>
    <row r="96" spans="1:61" ht="48" x14ac:dyDescent="0.25">
      <c r="A96" s="137">
        <v>85</v>
      </c>
      <c r="B96" s="96" t="s">
        <v>248</v>
      </c>
      <c r="C96" s="84" t="s">
        <v>266</v>
      </c>
      <c r="D96" s="85" t="s">
        <v>267</v>
      </c>
      <c r="E96" s="86" t="s">
        <v>62</v>
      </c>
      <c r="F96" s="138"/>
      <c r="G96" s="64">
        <f t="shared" si="66"/>
        <v>0</v>
      </c>
      <c r="H96" s="243">
        <v>716.85</v>
      </c>
      <c r="I96" s="244">
        <f t="shared" si="80"/>
        <v>0</v>
      </c>
      <c r="J96" s="351">
        <v>12556</v>
      </c>
      <c r="K96" s="211">
        <v>300</v>
      </c>
      <c r="L96" s="98" t="s">
        <v>37</v>
      </c>
      <c r="M96" s="215"/>
      <c r="N96" s="99">
        <f t="shared" si="67"/>
        <v>0</v>
      </c>
      <c r="O96" s="98" t="s">
        <v>37</v>
      </c>
      <c r="P96" s="215"/>
      <c r="Q96" s="99">
        <f t="shared" si="68"/>
        <v>0</v>
      </c>
      <c r="R96" s="67">
        <v>416</v>
      </c>
      <c r="S96" s="99">
        <v>920.55</v>
      </c>
      <c r="T96" s="99">
        <f t="shared" si="69"/>
        <v>276165</v>
      </c>
      <c r="U96" s="98" t="s">
        <v>37</v>
      </c>
      <c r="V96" s="215"/>
      <c r="W96" s="99">
        <f t="shared" si="70"/>
        <v>0</v>
      </c>
      <c r="X96" s="98" t="s">
        <v>37</v>
      </c>
      <c r="Y96" s="215"/>
      <c r="Z96" s="99">
        <f t="shared" si="71"/>
        <v>0</v>
      </c>
      <c r="AA96" s="98" t="s">
        <v>37</v>
      </c>
      <c r="AB96" s="215"/>
      <c r="AC96" s="99">
        <f t="shared" si="72"/>
        <v>0</v>
      </c>
      <c r="AD96" s="98" t="s">
        <v>37</v>
      </c>
      <c r="AE96" s="215"/>
      <c r="AF96" s="99">
        <f t="shared" si="73"/>
        <v>0</v>
      </c>
      <c r="AG96" s="98" t="s">
        <v>37</v>
      </c>
      <c r="AH96" s="215"/>
      <c r="AI96" s="99">
        <f t="shared" si="74"/>
        <v>0</v>
      </c>
      <c r="AJ96" s="98" t="s">
        <v>37</v>
      </c>
      <c r="AK96" s="215"/>
      <c r="AL96" s="248">
        <f t="shared" si="75"/>
        <v>0</v>
      </c>
      <c r="AM96" s="73">
        <v>85</v>
      </c>
      <c r="AN96" s="74">
        <v>630</v>
      </c>
      <c r="AO96" s="75">
        <f t="shared" si="62"/>
        <v>189000</v>
      </c>
      <c r="AP96" s="73">
        <v>85</v>
      </c>
      <c r="AQ96" s="74">
        <v>4000</v>
      </c>
      <c r="AR96" s="92" t="e">
        <f>AQ96*#REF!</f>
        <v>#REF!</v>
      </c>
      <c r="AS96" s="73">
        <v>85</v>
      </c>
      <c r="AT96" s="74">
        <v>600</v>
      </c>
      <c r="AU96" s="74" t="e">
        <f>AT96*#REF!</f>
        <v>#REF!</v>
      </c>
      <c r="AV96" s="73">
        <v>85</v>
      </c>
      <c r="AW96" s="246">
        <v>565.42999999999995</v>
      </c>
      <c r="AX96" s="75" t="e">
        <f>AW96*#REF!</f>
        <v>#REF!</v>
      </c>
      <c r="AY96" s="93"/>
      <c r="AZ96" s="77">
        <f t="shared" si="63"/>
        <v>565.42999999999995</v>
      </c>
      <c r="BA96" s="77">
        <f t="shared" si="76"/>
        <v>1343.1960000000001</v>
      </c>
      <c r="BB96" s="77">
        <f t="shared" si="77"/>
        <v>630</v>
      </c>
      <c r="BC96" s="77">
        <f t="shared" si="78"/>
        <v>4000</v>
      </c>
      <c r="BD96" s="88"/>
      <c r="BE96" s="79">
        <f t="shared" si="81"/>
        <v>169628.99999999997</v>
      </c>
      <c r="BF96" s="80">
        <f t="shared" si="81"/>
        <v>402958.80000000005</v>
      </c>
      <c r="BG96" s="81">
        <f t="shared" si="81"/>
        <v>189000</v>
      </c>
      <c r="BH96" s="342">
        <f t="shared" si="79"/>
        <v>716.85000000000025</v>
      </c>
      <c r="BI96" s="82"/>
    </row>
    <row r="97" spans="1:61" ht="72" x14ac:dyDescent="0.25">
      <c r="A97" s="137">
        <v>86</v>
      </c>
      <c r="B97" s="83" t="s">
        <v>248</v>
      </c>
      <c r="C97" s="84" t="s">
        <v>268</v>
      </c>
      <c r="D97" s="85" t="s">
        <v>269</v>
      </c>
      <c r="E97" s="86" t="s">
        <v>228</v>
      </c>
      <c r="F97" s="138"/>
      <c r="G97" s="64">
        <f t="shared" si="66"/>
        <v>0</v>
      </c>
      <c r="H97" s="243">
        <v>241.5</v>
      </c>
      <c r="I97" s="244">
        <f t="shared" si="80"/>
        <v>0</v>
      </c>
      <c r="J97" s="351">
        <v>12556</v>
      </c>
      <c r="K97" s="211">
        <v>600</v>
      </c>
      <c r="L97" s="98" t="s">
        <v>37</v>
      </c>
      <c r="M97" s="215"/>
      <c r="N97" s="99">
        <f t="shared" si="67"/>
        <v>0</v>
      </c>
      <c r="O97" s="98" t="s">
        <v>37</v>
      </c>
      <c r="P97" s="215"/>
      <c r="Q97" s="99">
        <f t="shared" si="68"/>
        <v>0</v>
      </c>
      <c r="R97" s="98" t="s">
        <v>37</v>
      </c>
      <c r="S97" s="215"/>
      <c r="T97" s="99">
        <f t="shared" si="69"/>
        <v>0</v>
      </c>
      <c r="U97" s="98" t="s">
        <v>37</v>
      </c>
      <c r="V97" s="215"/>
      <c r="W97" s="99">
        <f t="shared" si="70"/>
        <v>0</v>
      </c>
      <c r="X97" s="98" t="s">
        <v>37</v>
      </c>
      <c r="Y97" s="215"/>
      <c r="Z97" s="99">
        <f t="shared" si="71"/>
        <v>0</v>
      </c>
      <c r="AA97" s="98" t="s">
        <v>37</v>
      </c>
      <c r="AB97" s="215"/>
      <c r="AC97" s="99">
        <f t="shared" si="72"/>
        <v>0</v>
      </c>
      <c r="AD97" s="98" t="s">
        <v>37</v>
      </c>
      <c r="AE97" s="215"/>
      <c r="AF97" s="99">
        <f t="shared" si="73"/>
        <v>0</v>
      </c>
      <c r="AG97" s="98" t="s">
        <v>37</v>
      </c>
      <c r="AH97" s="215"/>
      <c r="AI97" s="99">
        <f t="shared" si="74"/>
        <v>0</v>
      </c>
      <c r="AJ97" s="98" t="s">
        <v>37</v>
      </c>
      <c r="AK97" s="215"/>
      <c r="AL97" s="248">
        <f t="shared" si="75"/>
        <v>0</v>
      </c>
      <c r="AM97" s="73">
        <v>86</v>
      </c>
      <c r="AN97" s="74">
        <v>133</v>
      </c>
      <c r="AO97" s="75">
        <f t="shared" si="62"/>
        <v>79800</v>
      </c>
      <c r="AP97" s="73">
        <v>86</v>
      </c>
      <c r="AQ97" s="74">
        <v>350</v>
      </c>
      <c r="AR97" s="92" t="e">
        <f>AQ97*#REF!</f>
        <v>#REF!</v>
      </c>
      <c r="AS97" s="73">
        <v>86</v>
      </c>
      <c r="AT97" s="74">
        <v>130</v>
      </c>
      <c r="AU97" s="74" t="e">
        <f>AT97*#REF!</f>
        <v>#REF!</v>
      </c>
      <c r="AV97" s="73">
        <v>86</v>
      </c>
      <c r="AW97" s="246">
        <v>1453.96</v>
      </c>
      <c r="AX97" s="75" t="e">
        <f>AW97*#REF!</f>
        <v>#REF!</v>
      </c>
      <c r="AY97" s="93"/>
      <c r="AZ97" s="77">
        <f t="shared" si="63"/>
        <v>130</v>
      </c>
      <c r="BA97" s="77">
        <f t="shared" si="76"/>
        <v>516.74</v>
      </c>
      <c r="BB97" s="77">
        <f t="shared" si="77"/>
        <v>241.5</v>
      </c>
      <c r="BC97" s="77">
        <f t="shared" si="78"/>
        <v>1453.96</v>
      </c>
      <c r="BD97" s="88"/>
      <c r="BE97" s="79">
        <f t="shared" si="81"/>
        <v>78000</v>
      </c>
      <c r="BF97" s="80">
        <f t="shared" si="81"/>
        <v>310044</v>
      </c>
      <c r="BG97" s="81">
        <f t="shared" si="81"/>
        <v>144900</v>
      </c>
      <c r="BH97" s="342">
        <f t="shared" si="79"/>
        <v>241.5</v>
      </c>
      <c r="BI97" s="82"/>
    </row>
    <row r="98" spans="1:61" ht="48" x14ac:dyDescent="0.25">
      <c r="A98" s="137">
        <v>87</v>
      </c>
      <c r="B98" s="83" t="s">
        <v>248</v>
      </c>
      <c r="C98" s="84" t="s">
        <v>270</v>
      </c>
      <c r="D98" s="85" t="s">
        <v>271</v>
      </c>
      <c r="E98" s="86" t="s">
        <v>228</v>
      </c>
      <c r="F98" s="138"/>
      <c r="G98" s="64">
        <f t="shared" si="66"/>
        <v>0</v>
      </c>
      <c r="H98" s="243">
        <v>80.849999999999994</v>
      </c>
      <c r="I98" s="244">
        <f t="shared" si="80"/>
        <v>0</v>
      </c>
      <c r="J98" s="351">
        <v>13757</v>
      </c>
      <c r="K98" s="211">
        <v>1500</v>
      </c>
      <c r="L98" s="67">
        <v>111</v>
      </c>
      <c r="M98" s="99">
        <v>55</v>
      </c>
      <c r="N98" s="99">
        <f t="shared" si="67"/>
        <v>82500</v>
      </c>
      <c r="O98" s="67">
        <v>186</v>
      </c>
      <c r="P98" s="99">
        <v>22</v>
      </c>
      <c r="Q98" s="99">
        <f t="shared" si="68"/>
        <v>33000</v>
      </c>
      <c r="R98" s="98" t="s">
        <v>37</v>
      </c>
      <c r="S98" s="215"/>
      <c r="T98" s="99">
        <f t="shared" si="69"/>
        <v>0</v>
      </c>
      <c r="U98" s="98" t="s">
        <v>37</v>
      </c>
      <c r="V98" s="215"/>
      <c r="W98" s="99">
        <f t="shared" si="70"/>
        <v>0</v>
      </c>
      <c r="X98" s="67">
        <v>8</v>
      </c>
      <c r="Y98" s="99">
        <v>17</v>
      </c>
      <c r="Z98" s="99">
        <f t="shared" si="71"/>
        <v>25500</v>
      </c>
      <c r="AA98" s="98" t="s">
        <v>37</v>
      </c>
      <c r="AB98" s="215"/>
      <c r="AC98" s="99">
        <f t="shared" si="72"/>
        <v>0</v>
      </c>
      <c r="AD98" s="67">
        <v>50</v>
      </c>
      <c r="AE98" s="99">
        <v>41.78</v>
      </c>
      <c r="AF98" s="99">
        <f t="shared" si="73"/>
        <v>62670</v>
      </c>
      <c r="AG98" s="67">
        <v>221</v>
      </c>
      <c r="AH98" s="99">
        <v>12.76</v>
      </c>
      <c r="AI98" s="99">
        <f t="shared" si="74"/>
        <v>19140</v>
      </c>
      <c r="AJ98" s="67" t="s">
        <v>163</v>
      </c>
      <c r="AK98" s="99">
        <v>22</v>
      </c>
      <c r="AL98" s="248">
        <f t="shared" si="75"/>
        <v>33000</v>
      </c>
      <c r="AM98" s="73">
        <v>87</v>
      </c>
      <c r="AN98" s="74">
        <v>119</v>
      </c>
      <c r="AO98" s="75">
        <f t="shared" si="62"/>
        <v>178500</v>
      </c>
      <c r="AP98" s="73">
        <v>87</v>
      </c>
      <c r="AQ98" s="74">
        <v>250</v>
      </c>
      <c r="AR98" s="92" t="e">
        <f>AQ98*#REF!</f>
        <v>#REF!</v>
      </c>
      <c r="AS98" s="73">
        <v>87</v>
      </c>
      <c r="AT98" s="74">
        <v>120</v>
      </c>
      <c r="AU98" s="74" t="e">
        <f>AT98*#REF!</f>
        <v>#REF!</v>
      </c>
      <c r="AV98" s="73">
        <v>87</v>
      </c>
      <c r="AW98" s="246">
        <v>565.42999999999995</v>
      </c>
      <c r="AX98" s="75" t="e">
        <f>AW98*#REF!</f>
        <v>#REF!</v>
      </c>
      <c r="AY98" s="93"/>
      <c r="AZ98" s="77">
        <f t="shared" si="63"/>
        <v>12.76</v>
      </c>
      <c r="BA98" s="77">
        <f t="shared" si="76"/>
        <v>122.49699999999999</v>
      </c>
      <c r="BB98" s="77">
        <f t="shared" si="77"/>
        <v>48.39</v>
      </c>
      <c r="BC98" s="77">
        <f t="shared" si="78"/>
        <v>565.42999999999995</v>
      </c>
      <c r="BD98" s="88"/>
      <c r="BE98" s="79">
        <f t="shared" si="81"/>
        <v>19140</v>
      </c>
      <c r="BF98" s="80">
        <f t="shared" si="81"/>
        <v>183745.49999999997</v>
      </c>
      <c r="BG98" s="81">
        <f t="shared" si="81"/>
        <v>72585</v>
      </c>
      <c r="BH98" s="342">
        <f t="shared" si="79"/>
        <v>80.847499999999982</v>
      </c>
      <c r="BI98" s="82"/>
    </row>
    <row r="99" spans="1:61" ht="48" x14ac:dyDescent="0.25">
      <c r="A99" s="137">
        <v>88</v>
      </c>
      <c r="B99" s="83" t="s">
        <v>248</v>
      </c>
      <c r="C99" s="84" t="s">
        <v>272</v>
      </c>
      <c r="D99" s="85" t="s">
        <v>273</v>
      </c>
      <c r="E99" s="86" t="s">
        <v>228</v>
      </c>
      <c r="F99" s="138"/>
      <c r="G99" s="64">
        <f t="shared" si="66"/>
        <v>0</v>
      </c>
      <c r="H99" s="243">
        <v>90.64</v>
      </c>
      <c r="I99" s="244">
        <f t="shared" si="80"/>
        <v>0</v>
      </c>
      <c r="J99" s="351">
        <v>13757</v>
      </c>
      <c r="K99" s="211">
        <v>500</v>
      </c>
      <c r="L99" s="67">
        <v>111</v>
      </c>
      <c r="M99" s="99">
        <v>55</v>
      </c>
      <c r="N99" s="99">
        <f t="shared" si="67"/>
        <v>27500</v>
      </c>
      <c r="O99" s="67">
        <v>186</v>
      </c>
      <c r="P99" s="99">
        <v>22</v>
      </c>
      <c r="Q99" s="99">
        <f t="shared" si="68"/>
        <v>11000</v>
      </c>
      <c r="R99" s="67">
        <v>616</v>
      </c>
      <c r="S99" s="99">
        <v>40</v>
      </c>
      <c r="T99" s="99">
        <f t="shared" si="69"/>
        <v>20000</v>
      </c>
      <c r="U99" s="98" t="s">
        <v>37</v>
      </c>
      <c r="V99" s="215"/>
      <c r="W99" s="99">
        <f t="shared" si="70"/>
        <v>0</v>
      </c>
      <c r="X99" s="67">
        <v>8</v>
      </c>
      <c r="Y99" s="250">
        <v>17</v>
      </c>
      <c r="Z99" s="99">
        <f t="shared" si="71"/>
        <v>8500</v>
      </c>
      <c r="AA99" s="98" t="s">
        <v>37</v>
      </c>
      <c r="AB99" s="215"/>
      <c r="AC99" s="99">
        <f t="shared" si="72"/>
        <v>0</v>
      </c>
      <c r="AD99" s="67">
        <v>50</v>
      </c>
      <c r="AE99" s="99">
        <v>41.78</v>
      </c>
      <c r="AF99" s="99">
        <f t="shared" si="73"/>
        <v>20890</v>
      </c>
      <c r="AG99" s="67">
        <v>222</v>
      </c>
      <c r="AH99" s="99">
        <v>9.86</v>
      </c>
      <c r="AI99" s="99">
        <f t="shared" si="74"/>
        <v>4930</v>
      </c>
      <c r="AJ99" s="67" t="s">
        <v>163</v>
      </c>
      <c r="AK99" s="99">
        <v>22</v>
      </c>
      <c r="AL99" s="248">
        <f t="shared" si="75"/>
        <v>11000</v>
      </c>
      <c r="AM99" s="73">
        <v>88</v>
      </c>
      <c r="AN99" s="74">
        <v>168</v>
      </c>
      <c r="AO99" s="75">
        <f t="shared" si="62"/>
        <v>84000</v>
      </c>
      <c r="AP99" s="73">
        <v>88</v>
      </c>
      <c r="AQ99" s="74">
        <v>300</v>
      </c>
      <c r="AR99" s="92" t="e">
        <f>AQ99*#REF!</f>
        <v>#REF!</v>
      </c>
      <c r="AS99" s="73">
        <v>88</v>
      </c>
      <c r="AT99" s="74">
        <v>150</v>
      </c>
      <c r="AU99" s="74" t="e">
        <f>AT99*#REF!</f>
        <v>#REF!</v>
      </c>
      <c r="AV99" s="73">
        <v>88</v>
      </c>
      <c r="AW99" s="246">
        <v>565.42999999999995</v>
      </c>
      <c r="AX99" s="75" t="e">
        <f>AW99*#REF!</f>
        <v>#REF!</v>
      </c>
      <c r="AY99" s="93"/>
      <c r="AZ99" s="77">
        <f t="shared" si="63"/>
        <v>9.86</v>
      </c>
      <c r="BA99" s="77">
        <f t="shared" si="76"/>
        <v>126.46090909090908</v>
      </c>
      <c r="BB99" s="77">
        <f t="shared" si="77"/>
        <v>41.78</v>
      </c>
      <c r="BC99" s="77">
        <f t="shared" si="78"/>
        <v>565.42999999999995</v>
      </c>
      <c r="BD99" s="88"/>
      <c r="BE99" s="79">
        <f t="shared" si="81"/>
        <v>4930</v>
      </c>
      <c r="BF99" s="80">
        <f t="shared" si="81"/>
        <v>63230.454545454544</v>
      </c>
      <c r="BG99" s="81">
        <f t="shared" si="81"/>
        <v>20890</v>
      </c>
      <c r="BH99" s="342">
        <f t="shared" si="79"/>
        <v>90.642222222222216</v>
      </c>
      <c r="BI99" s="82"/>
    </row>
    <row r="100" spans="1:61" ht="48" x14ac:dyDescent="0.25">
      <c r="A100" s="137">
        <v>89</v>
      </c>
      <c r="B100" s="83" t="s">
        <v>248</v>
      </c>
      <c r="C100" s="97" t="s">
        <v>274</v>
      </c>
      <c r="D100" s="85" t="s">
        <v>275</v>
      </c>
      <c r="E100" s="86" t="s">
        <v>228</v>
      </c>
      <c r="F100" s="138"/>
      <c r="G100" s="64">
        <f t="shared" si="66"/>
        <v>0</v>
      </c>
      <c r="H100" s="243">
        <v>301</v>
      </c>
      <c r="I100" s="244">
        <f t="shared" si="80"/>
        <v>0</v>
      </c>
      <c r="J100" s="351">
        <v>13757</v>
      </c>
      <c r="K100" s="211">
        <v>250</v>
      </c>
      <c r="L100" s="98" t="s">
        <v>37</v>
      </c>
      <c r="M100" s="215"/>
      <c r="N100" s="99">
        <f t="shared" si="67"/>
        <v>0</v>
      </c>
      <c r="O100" s="98" t="s">
        <v>37</v>
      </c>
      <c r="P100" s="215"/>
      <c r="Q100" s="99">
        <f t="shared" si="68"/>
        <v>0</v>
      </c>
      <c r="R100" s="98" t="s">
        <v>37</v>
      </c>
      <c r="S100" s="215"/>
      <c r="T100" s="99">
        <f t="shared" si="69"/>
        <v>0</v>
      </c>
      <c r="U100" s="98" t="s">
        <v>37</v>
      </c>
      <c r="V100" s="215"/>
      <c r="W100" s="99">
        <f t="shared" si="70"/>
        <v>0</v>
      </c>
      <c r="X100" s="98" t="s">
        <v>37</v>
      </c>
      <c r="Y100" s="215"/>
      <c r="Z100" s="99">
        <f t="shared" si="71"/>
        <v>0</v>
      </c>
      <c r="AA100" s="98" t="s">
        <v>37</v>
      </c>
      <c r="AB100" s="215"/>
      <c r="AC100" s="99">
        <f t="shared" si="72"/>
        <v>0</v>
      </c>
      <c r="AD100" s="98" t="s">
        <v>37</v>
      </c>
      <c r="AE100" s="215"/>
      <c r="AF100" s="99">
        <f t="shared" si="73"/>
        <v>0</v>
      </c>
      <c r="AG100" s="98" t="s">
        <v>37</v>
      </c>
      <c r="AH100" s="215"/>
      <c r="AI100" s="99">
        <f t="shared" si="74"/>
        <v>0</v>
      </c>
      <c r="AJ100" s="98" t="s">
        <v>37</v>
      </c>
      <c r="AK100" s="215"/>
      <c r="AL100" s="248">
        <f t="shared" si="75"/>
        <v>0</v>
      </c>
      <c r="AM100" s="73">
        <v>89</v>
      </c>
      <c r="AN100" s="74">
        <v>252</v>
      </c>
      <c r="AO100" s="75">
        <f t="shared" si="62"/>
        <v>63000</v>
      </c>
      <c r="AP100" s="73">
        <v>89</v>
      </c>
      <c r="AQ100" s="74">
        <v>350</v>
      </c>
      <c r="AR100" s="92" t="e">
        <f>AQ100*#REF!</f>
        <v>#REF!</v>
      </c>
      <c r="AS100" s="73">
        <v>89</v>
      </c>
      <c r="AT100" s="74">
        <v>250</v>
      </c>
      <c r="AU100" s="74" t="e">
        <f>AT100*#REF!</f>
        <v>#REF!</v>
      </c>
      <c r="AV100" s="73">
        <v>89</v>
      </c>
      <c r="AW100" s="246">
        <v>565.42999999999995</v>
      </c>
      <c r="AX100" s="75" t="e">
        <f>AW100*#REF!</f>
        <v>#REF!</v>
      </c>
      <c r="AY100" s="93"/>
      <c r="AZ100" s="77">
        <f t="shared" si="63"/>
        <v>250</v>
      </c>
      <c r="BA100" s="77">
        <f t="shared" si="76"/>
        <v>354.35749999999996</v>
      </c>
      <c r="BB100" s="77">
        <f t="shared" si="77"/>
        <v>301</v>
      </c>
      <c r="BC100" s="77">
        <f t="shared" si="78"/>
        <v>565.42999999999995</v>
      </c>
      <c r="BD100" s="88"/>
      <c r="BE100" s="79">
        <f t="shared" si="81"/>
        <v>62500</v>
      </c>
      <c r="BF100" s="80">
        <f t="shared" si="81"/>
        <v>88589.374999999985</v>
      </c>
      <c r="BG100" s="81">
        <f t="shared" si="81"/>
        <v>75250</v>
      </c>
      <c r="BH100" s="342">
        <f t="shared" si="79"/>
        <v>300.99999999999994</v>
      </c>
      <c r="BI100" s="82"/>
    </row>
    <row r="101" spans="1:61" ht="48" x14ac:dyDescent="0.25">
      <c r="A101" s="137">
        <v>90</v>
      </c>
      <c r="B101" s="96" t="s">
        <v>248</v>
      </c>
      <c r="C101" s="84" t="s">
        <v>276</v>
      </c>
      <c r="D101" s="216" t="s">
        <v>277</v>
      </c>
      <c r="E101" s="86" t="s">
        <v>228</v>
      </c>
      <c r="F101" s="138"/>
      <c r="G101" s="64">
        <f t="shared" si="66"/>
        <v>0</v>
      </c>
      <c r="H101" s="243">
        <v>25.54</v>
      </c>
      <c r="I101" s="244">
        <f t="shared" si="80"/>
        <v>0</v>
      </c>
      <c r="J101" s="351">
        <v>19095</v>
      </c>
      <c r="K101" s="211">
        <v>3000</v>
      </c>
      <c r="L101" s="98" t="s">
        <v>37</v>
      </c>
      <c r="M101" s="215"/>
      <c r="N101" s="99">
        <f t="shared" si="67"/>
        <v>0</v>
      </c>
      <c r="O101" s="98" t="s">
        <v>37</v>
      </c>
      <c r="P101" s="215"/>
      <c r="Q101" s="99">
        <f t="shared" si="68"/>
        <v>0</v>
      </c>
      <c r="R101" s="98" t="s">
        <v>37</v>
      </c>
      <c r="S101" s="215"/>
      <c r="T101" s="99">
        <f t="shared" si="69"/>
        <v>0</v>
      </c>
      <c r="U101" s="98" t="s">
        <v>37</v>
      </c>
      <c r="V101" s="215"/>
      <c r="W101" s="99">
        <f t="shared" si="70"/>
        <v>0</v>
      </c>
      <c r="X101" s="98" t="s">
        <v>37</v>
      </c>
      <c r="Y101" s="215"/>
      <c r="Z101" s="99">
        <f t="shared" si="71"/>
        <v>0</v>
      </c>
      <c r="AA101" s="98" t="s">
        <v>37</v>
      </c>
      <c r="AB101" s="215"/>
      <c r="AC101" s="99">
        <f t="shared" si="72"/>
        <v>0</v>
      </c>
      <c r="AD101" s="98" t="s">
        <v>37</v>
      </c>
      <c r="AE101" s="215"/>
      <c r="AF101" s="99">
        <f t="shared" si="73"/>
        <v>0</v>
      </c>
      <c r="AG101" s="98" t="s">
        <v>37</v>
      </c>
      <c r="AH101" s="215"/>
      <c r="AI101" s="99">
        <f t="shared" si="74"/>
        <v>0</v>
      </c>
      <c r="AJ101" s="98" t="s">
        <v>37</v>
      </c>
      <c r="AK101" s="215"/>
      <c r="AL101" s="248">
        <f t="shared" si="75"/>
        <v>0</v>
      </c>
      <c r="AM101" s="73">
        <v>90</v>
      </c>
      <c r="AN101" s="74">
        <v>21</v>
      </c>
      <c r="AO101" s="75">
        <f t="shared" si="62"/>
        <v>63000</v>
      </c>
      <c r="AP101" s="73">
        <v>90</v>
      </c>
      <c r="AQ101" s="74">
        <v>150</v>
      </c>
      <c r="AR101" s="92" t="e">
        <f>AQ101*#REF!</f>
        <v>#REF!</v>
      </c>
      <c r="AS101" s="73">
        <v>90</v>
      </c>
      <c r="AT101" s="74">
        <v>22</v>
      </c>
      <c r="AU101" s="74" t="e">
        <f>AT101*#REF!</f>
        <v>#REF!</v>
      </c>
      <c r="AV101" s="73">
        <v>90</v>
      </c>
      <c r="AW101" s="246">
        <v>29.08</v>
      </c>
      <c r="AX101" s="75" t="e">
        <f>AW101*#REF!</f>
        <v>#REF!</v>
      </c>
      <c r="AY101" s="93"/>
      <c r="AZ101" s="77">
        <f t="shared" si="63"/>
        <v>21</v>
      </c>
      <c r="BA101" s="77">
        <f t="shared" si="76"/>
        <v>55.519999999999996</v>
      </c>
      <c r="BB101" s="77">
        <f t="shared" si="77"/>
        <v>25.54</v>
      </c>
      <c r="BC101" s="77">
        <f t="shared" si="78"/>
        <v>150</v>
      </c>
      <c r="BD101" s="88"/>
      <c r="BE101" s="79">
        <f t="shared" si="81"/>
        <v>63000</v>
      </c>
      <c r="BF101" s="80">
        <f t="shared" si="81"/>
        <v>166560</v>
      </c>
      <c r="BG101" s="81">
        <f t="shared" si="81"/>
        <v>76620</v>
      </c>
      <c r="BH101" s="342">
        <f t="shared" si="79"/>
        <v>25.539999999999992</v>
      </c>
      <c r="BI101" s="82"/>
    </row>
    <row r="102" spans="1:61" ht="84" x14ac:dyDescent="0.25">
      <c r="A102" s="137">
        <v>91</v>
      </c>
      <c r="B102" s="83" t="s">
        <v>248</v>
      </c>
      <c r="C102" s="84" t="s">
        <v>278</v>
      </c>
      <c r="D102" s="85" t="s">
        <v>279</v>
      </c>
      <c r="E102" s="86" t="s">
        <v>62</v>
      </c>
      <c r="F102" s="138"/>
      <c r="G102" s="64">
        <f t="shared" si="66"/>
        <v>0</v>
      </c>
      <c r="H102" s="243">
        <v>28.54</v>
      </c>
      <c r="I102" s="244">
        <f t="shared" si="80"/>
        <v>0</v>
      </c>
      <c r="J102" s="351">
        <v>7703</v>
      </c>
      <c r="K102" s="211">
        <v>60000</v>
      </c>
      <c r="L102" s="67">
        <v>43</v>
      </c>
      <c r="M102" s="99">
        <v>55</v>
      </c>
      <c r="N102" s="99">
        <f t="shared" si="67"/>
        <v>3300000</v>
      </c>
      <c r="O102" s="67">
        <v>126</v>
      </c>
      <c r="P102" s="99">
        <v>25</v>
      </c>
      <c r="Q102" s="99">
        <f t="shared" si="68"/>
        <v>1500000</v>
      </c>
      <c r="R102" s="98" t="s">
        <v>37</v>
      </c>
      <c r="S102" s="215"/>
      <c r="T102" s="99">
        <f t="shared" si="69"/>
        <v>0</v>
      </c>
      <c r="U102" s="67" t="s">
        <v>280</v>
      </c>
      <c r="V102" s="99">
        <v>12</v>
      </c>
      <c r="W102" s="99">
        <f t="shared" si="70"/>
        <v>720000</v>
      </c>
      <c r="X102" s="67">
        <v>64</v>
      </c>
      <c r="Y102" s="99">
        <v>25</v>
      </c>
      <c r="Z102" s="99">
        <f t="shared" si="71"/>
        <v>1500000</v>
      </c>
      <c r="AA102" s="98" t="s">
        <v>37</v>
      </c>
      <c r="AB102" s="215"/>
      <c r="AC102" s="99">
        <f t="shared" si="72"/>
        <v>0</v>
      </c>
      <c r="AD102" s="67">
        <v>17</v>
      </c>
      <c r="AE102" s="99">
        <v>11.49</v>
      </c>
      <c r="AF102" s="99">
        <f t="shared" si="73"/>
        <v>689400</v>
      </c>
      <c r="AG102" s="98" t="s">
        <v>37</v>
      </c>
      <c r="AH102" s="215"/>
      <c r="AI102" s="99">
        <f t="shared" si="74"/>
        <v>0</v>
      </c>
      <c r="AJ102" s="67" t="s">
        <v>281</v>
      </c>
      <c r="AK102" s="99">
        <v>20</v>
      </c>
      <c r="AL102" s="248">
        <f t="shared" si="75"/>
        <v>1200000</v>
      </c>
      <c r="AM102" s="73">
        <v>91</v>
      </c>
      <c r="AN102" s="74">
        <v>16.8</v>
      </c>
      <c r="AO102" s="75">
        <f t="shared" si="62"/>
        <v>1008000</v>
      </c>
      <c r="AP102" s="73">
        <v>91</v>
      </c>
      <c r="AQ102" s="74">
        <v>300</v>
      </c>
      <c r="AR102" s="92" t="e">
        <f>AQ102*#REF!</f>
        <v>#REF!</v>
      </c>
      <c r="AS102" s="73">
        <v>91</v>
      </c>
      <c r="AT102" s="74">
        <v>18</v>
      </c>
      <c r="AU102" s="74" t="e">
        <f>AT102*#REF!</f>
        <v>#REF!</v>
      </c>
      <c r="AV102" s="73">
        <v>91</v>
      </c>
      <c r="AW102" s="246">
        <v>56.54</v>
      </c>
      <c r="AX102" s="75" t="e">
        <f>AW102*#REF!</f>
        <v>#REF!</v>
      </c>
      <c r="AY102" s="93"/>
      <c r="AZ102" s="77">
        <f t="shared" si="63"/>
        <v>11.49</v>
      </c>
      <c r="BA102" s="77">
        <f t="shared" si="76"/>
        <v>53.983000000000004</v>
      </c>
      <c r="BB102" s="77">
        <f t="shared" si="77"/>
        <v>22.5</v>
      </c>
      <c r="BC102" s="77">
        <f t="shared" si="78"/>
        <v>300</v>
      </c>
      <c r="BD102" s="88"/>
      <c r="BE102" s="79">
        <f t="shared" si="81"/>
        <v>689400</v>
      </c>
      <c r="BF102" s="80">
        <f t="shared" si="81"/>
        <v>3238980.0000000005</v>
      </c>
      <c r="BG102" s="81">
        <f t="shared" si="81"/>
        <v>1350000</v>
      </c>
      <c r="BH102" s="342">
        <f t="shared" si="79"/>
        <v>28.542500000000004</v>
      </c>
      <c r="BI102" s="82"/>
    </row>
    <row r="103" spans="1:61" ht="48" x14ac:dyDescent="0.25">
      <c r="A103" s="137">
        <v>92</v>
      </c>
      <c r="B103" s="83" t="s">
        <v>248</v>
      </c>
      <c r="C103" s="84" t="s">
        <v>282</v>
      </c>
      <c r="D103" s="85" t="s">
        <v>283</v>
      </c>
      <c r="E103" s="86" t="s">
        <v>284</v>
      </c>
      <c r="F103" s="138"/>
      <c r="G103" s="64">
        <f t="shared" si="66"/>
        <v>0</v>
      </c>
      <c r="H103" s="243">
        <v>837.33</v>
      </c>
      <c r="I103" s="244">
        <f t="shared" si="80"/>
        <v>0</v>
      </c>
      <c r="J103" s="351">
        <v>12556</v>
      </c>
      <c r="K103" s="211">
        <v>1600</v>
      </c>
      <c r="L103" s="67">
        <v>47</v>
      </c>
      <c r="M103" s="99">
        <v>260</v>
      </c>
      <c r="N103" s="99">
        <f t="shared" si="67"/>
        <v>416000</v>
      </c>
      <c r="O103" s="98" t="s">
        <v>37</v>
      </c>
      <c r="P103" s="99"/>
      <c r="Q103" s="99">
        <f t="shared" si="68"/>
        <v>0</v>
      </c>
      <c r="R103" s="98" t="s">
        <v>37</v>
      </c>
      <c r="S103" s="215"/>
      <c r="T103" s="99">
        <f t="shared" si="69"/>
        <v>0</v>
      </c>
      <c r="U103" s="98" t="s">
        <v>37</v>
      </c>
      <c r="V103" s="99"/>
      <c r="W103" s="99">
        <f t="shared" si="70"/>
        <v>0</v>
      </c>
      <c r="X103" s="98" t="s">
        <v>37</v>
      </c>
      <c r="Y103" s="99"/>
      <c r="Z103" s="99">
        <f t="shared" si="71"/>
        <v>0</v>
      </c>
      <c r="AA103" s="98" t="s">
        <v>37</v>
      </c>
      <c r="AB103" s="215"/>
      <c r="AC103" s="99">
        <f t="shared" si="72"/>
        <v>0</v>
      </c>
      <c r="AD103" s="98" t="s">
        <v>37</v>
      </c>
      <c r="AE103" s="215"/>
      <c r="AF103" s="99">
        <f t="shared" si="73"/>
        <v>0</v>
      </c>
      <c r="AG103" s="98" t="s">
        <v>37</v>
      </c>
      <c r="AH103" s="215"/>
      <c r="AI103" s="99">
        <f t="shared" si="74"/>
        <v>0</v>
      </c>
      <c r="AJ103" s="98" t="s">
        <v>37</v>
      </c>
      <c r="AK103" s="99"/>
      <c r="AL103" s="248">
        <f t="shared" si="75"/>
        <v>0</v>
      </c>
      <c r="AM103" s="73">
        <v>92</v>
      </c>
      <c r="AN103" s="74">
        <v>252</v>
      </c>
      <c r="AO103" s="75">
        <f t="shared" si="62"/>
        <v>403200</v>
      </c>
      <c r="AP103" s="73">
        <v>92</v>
      </c>
      <c r="AQ103" s="74">
        <v>2000</v>
      </c>
      <c r="AR103" s="92" t="e">
        <f>AQ103*#REF!</f>
        <v>#REF!</v>
      </c>
      <c r="AS103" s="73">
        <v>92</v>
      </c>
      <c r="AT103" s="74">
        <v>250</v>
      </c>
      <c r="AU103" s="74" t="e">
        <f>AT103*#REF!</f>
        <v>#REF!</v>
      </c>
      <c r="AV103" s="73">
        <v>92</v>
      </c>
      <c r="AW103" s="246">
        <v>10500.81</v>
      </c>
      <c r="AX103" s="75" t="e">
        <f>AW103*#REF!</f>
        <v>#REF!</v>
      </c>
      <c r="AY103" s="93"/>
      <c r="AZ103" s="77">
        <f t="shared" si="63"/>
        <v>250</v>
      </c>
      <c r="BA103" s="77">
        <f t="shared" si="76"/>
        <v>2652.5619999999999</v>
      </c>
      <c r="BB103" s="77">
        <f t="shared" si="77"/>
        <v>260</v>
      </c>
      <c r="BC103" s="77">
        <f t="shared" si="78"/>
        <v>10500.81</v>
      </c>
      <c r="BD103" s="88"/>
      <c r="BE103" s="79">
        <f t="shared" si="81"/>
        <v>400000</v>
      </c>
      <c r="BF103" s="80">
        <f t="shared" si="81"/>
        <v>4244099.2</v>
      </c>
      <c r="BG103" s="81">
        <f t="shared" si="81"/>
        <v>416000</v>
      </c>
      <c r="BH103" s="342">
        <f t="shared" si="79"/>
        <v>837.33333333333337</v>
      </c>
      <c r="BI103" s="82"/>
    </row>
    <row r="104" spans="1:61" ht="48" x14ac:dyDescent="0.25">
      <c r="A104" s="137">
        <v>93</v>
      </c>
      <c r="B104" s="96" t="s">
        <v>248</v>
      </c>
      <c r="C104" s="84" t="s">
        <v>285</v>
      </c>
      <c r="D104" s="85" t="s">
        <v>286</v>
      </c>
      <c r="E104" s="86" t="s">
        <v>62</v>
      </c>
      <c r="F104" s="138"/>
      <c r="G104" s="64">
        <f t="shared" si="66"/>
        <v>0</v>
      </c>
      <c r="H104" s="243">
        <v>188.48</v>
      </c>
      <c r="I104" s="244">
        <f t="shared" si="80"/>
        <v>0</v>
      </c>
      <c r="J104" s="351">
        <v>12556</v>
      </c>
      <c r="K104" s="211">
        <v>750</v>
      </c>
      <c r="L104" s="98" t="s">
        <v>37</v>
      </c>
      <c r="M104" s="215"/>
      <c r="N104" s="99">
        <f t="shared" si="67"/>
        <v>0</v>
      </c>
      <c r="O104" s="67">
        <v>47</v>
      </c>
      <c r="P104" s="99">
        <v>20</v>
      </c>
      <c r="Q104" s="99">
        <f t="shared" si="68"/>
        <v>15000</v>
      </c>
      <c r="R104" s="98" t="s">
        <v>37</v>
      </c>
      <c r="S104" s="215"/>
      <c r="T104" s="99">
        <f t="shared" si="69"/>
        <v>0</v>
      </c>
      <c r="U104" s="98" t="s">
        <v>37</v>
      </c>
      <c r="V104" s="215"/>
      <c r="W104" s="99">
        <f t="shared" si="70"/>
        <v>0</v>
      </c>
      <c r="X104" s="67">
        <v>44</v>
      </c>
      <c r="Y104" s="99">
        <v>80</v>
      </c>
      <c r="Z104" s="99">
        <f t="shared" si="71"/>
        <v>60000</v>
      </c>
      <c r="AA104" s="98" t="s">
        <v>37</v>
      </c>
      <c r="AB104" s="215"/>
      <c r="AC104" s="99">
        <f t="shared" si="72"/>
        <v>0</v>
      </c>
      <c r="AD104" s="98" t="s">
        <v>37</v>
      </c>
      <c r="AE104" s="215"/>
      <c r="AF104" s="99">
        <f t="shared" si="73"/>
        <v>0</v>
      </c>
      <c r="AG104" s="67">
        <v>186</v>
      </c>
      <c r="AH104" s="99">
        <v>52.41</v>
      </c>
      <c r="AI104" s="99">
        <f t="shared" si="74"/>
        <v>39307.5</v>
      </c>
      <c r="AJ104" s="98" t="s">
        <v>37</v>
      </c>
      <c r="AK104" s="215"/>
      <c r="AL104" s="248">
        <f t="shared" si="75"/>
        <v>0</v>
      </c>
      <c r="AM104" s="73">
        <v>93</v>
      </c>
      <c r="AN104" s="74">
        <v>210</v>
      </c>
      <c r="AO104" s="75">
        <f t="shared" si="62"/>
        <v>157500</v>
      </c>
      <c r="AP104" s="73">
        <v>93</v>
      </c>
      <c r="AQ104" s="74">
        <v>400</v>
      </c>
      <c r="AR104" s="92" t="e">
        <f>AQ104*#REF!</f>
        <v>#REF!</v>
      </c>
      <c r="AS104" s="73">
        <v>93</v>
      </c>
      <c r="AT104" s="74">
        <v>200</v>
      </c>
      <c r="AU104" s="74" t="e">
        <f>AT104*#REF!</f>
        <v>#REF!</v>
      </c>
      <c r="AV104" s="73">
        <v>93</v>
      </c>
      <c r="AW104" s="246">
        <v>3554.12</v>
      </c>
      <c r="AX104" s="75" t="e">
        <f>AW104*#REF!</f>
        <v>#REF!</v>
      </c>
      <c r="AY104" s="93"/>
      <c r="AZ104" s="77">
        <f t="shared" si="63"/>
        <v>20</v>
      </c>
      <c r="BA104" s="77">
        <f t="shared" si="76"/>
        <v>645.21857142857141</v>
      </c>
      <c r="BB104" s="77">
        <f t="shared" si="77"/>
        <v>200</v>
      </c>
      <c r="BC104" s="77">
        <f t="shared" si="78"/>
        <v>3554.12</v>
      </c>
      <c r="BD104" s="88"/>
      <c r="BE104" s="79">
        <f t="shared" si="81"/>
        <v>15000</v>
      </c>
      <c r="BF104" s="80">
        <f t="shared" si="81"/>
        <v>483913.92857142858</v>
      </c>
      <c r="BG104" s="81">
        <f t="shared" si="81"/>
        <v>150000</v>
      </c>
      <c r="BH104" s="342">
        <f t="shared" si="79"/>
        <v>188.48199999999997</v>
      </c>
      <c r="BI104" s="82"/>
    </row>
    <row r="105" spans="1:61" ht="48" x14ac:dyDescent="0.25">
      <c r="A105" s="137">
        <v>94</v>
      </c>
      <c r="B105" s="83" t="s">
        <v>248</v>
      </c>
      <c r="C105" s="84" t="s">
        <v>287</v>
      </c>
      <c r="D105" s="216" t="s">
        <v>288</v>
      </c>
      <c r="E105" s="86" t="s">
        <v>228</v>
      </c>
      <c r="F105" s="138"/>
      <c r="G105" s="64">
        <f t="shared" si="66"/>
        <v>0</v>
      </c>
      <c r="H105" s="243">
        <v>62.6</v>
      </c>
      <c r="I105" s="244">
        <f t="shared" si="80"/>
        <v>0</v>
      </c>
      <c r="J105" s="351">
        <v>12556</v>
      </c>
      <c r="K105" s="211">
        <v>3000</v>
      </c>
      <c r="L105" s="98" t="s">
        <v>37</v>
      </c>
      <c r="M105" s="215"/>
      <c r="N105" s="99">
        <f t="shared" si="67"/>
        <v>0</v>
      </c>
      <c r="O105" s="98" t="s">
        <v>37</v>
      </c>
      <c r="P105" s="215"/>
      <c r="Q105" s="99">
        <f t="shared" si="68"/>
        <v>0</v>
      </c>
      <c r="R105" s="98" t="s">
        <v>37</v>
      </c>
      <c r="S105" s="215"/>
      <c r="T105" s="99">
        <f t="shared" si="69"/>
        <v>0</v>
      </c>
      <c r="U105" s="98" t="s">
        <v>37</v>
      </c>
      <c r="V105" s="215"/>
      <c r="W105" s="99">
        <f t="shared" si="70"/>
        <v>0</v>
      </c>
      <c r="X105" s="98" t="s">
        <v>37</v>
      </c>
      <c r="Y105" s="215"/>
      <c r="Z105" s="99">
        <f t="shared" si="71"/>
        <v>0</v>
      </c>
      <c r="AA105" s="98" t="s">
        <v>37</v>
      </c>
      <c r="AB105" s="215"/>
      <c r="AC105" s="99">
        <f t="shared" si="72"/>
        <v>0</v>
      </c>
      <c r="AD105" s="98" t="s">
        <v>37</v>
      </c>
      <c r="AE105" s="215"/>
      <c r="AF105" s="99">
        <f t="shared" si="73"/>
        <v>0</v>
      </c>
      <c r="AG105" s="98" t="s">
        <v>37</v>
      </c>
      <c r="AH105" s="215"/>
      <c r="AI105" s="99">
        <f t="shared" si="74"/>
        <v>0</v>
      </c>
      <c r="AJ105" s="98" t="s">
        <v>37</v>
      </c>
      <c r="AK105" s="215"/>
      <c r="AL105" s="248">
        <f t="shared" si="75"/>
        <v>0</v>
      </c>
      <c r="AM105" s="73">
        <v>94</v>
      </c>
      <c r="AN105" s="74">
        <v>25.2</v>
      </c>
      <c r="AO105" s="75">
        <f t="shared" si="62"/>
        <v>75600</v>
      </c>
      <c r="AP105" s="73">
        <v>94</v>
      </c>
      <c r="AQ105" s="74">
        <v>100</v>
      </c>
      <c r="AR105" s="92" t="e">
        <f>AQ105*#REF!</f>
        <v>#REF!</v>
      </c>
      <c r="AS105" s="73">
        <v>94</v>
      </c>
      <c r="AT105" s="74">
        <v>25</v>
      </c>
      <c r="AU105" s="74" t="e">
        <f>AT105*#REF!</f>
        <v>#REF!</v>
      </c>
      <c r="AV105" s="73">
        <v>94</v>
      </c>
      <c r="AW105" s="246">
        <v>3231.02</v>
      </c>
      <c r="AX105" s="75" t="e">
        <f>AW105*#REF!</f>
        <v>#REF!</v>
      </c>
      <c r="AY105" s="93"/>
      <c r="AZ105" s="77">
        <f t="shared" si="63"/>
        <v>25</v>
      </c>
      <c r="BA105" s="77">
        <f t="shared" si="76"/>
        <v>845.30499999999995</v>
      </c>
      <c r="BB105" s="77">
        <f t="shared" si="77"/>
        <v>62.599999999999994</v>
      </c>
      <c r="BC105" s="77">
        <f t="shared" si="78"/>
        <v>3231.02</v>
      </c>
      <c r="BD105" s="88"/>
      <c r="BE105" s="79">
        <f t="shared" si="81"/>
        <v>75000</v>
      </c>
      <c r="BF105" s="80">
        <f t="shared" si="81"/>
        <v>2535915</v>
      </c>
      <c r="BG105" s="81">
        <f t="shared" si="81"/>
        <v>187799.99999999997</v>
      </c>
      <c r="BH105" s="342">
        <f t="shared" si="79"/>
        <v>62.599999999999909</v>
      </c>
      <c r="BI105" s="82"/>
    </row>
    <row r="106" spans="1:61" ht="48" x14ac:dyDescent="0.25">
      <c r="A106" s="137">
        <v>95</v>
      </c>
      <c r="B106" s="96" t="s">
        <v>248</v>
      </c>
      <c r="C106" s="84" t="s">
        <v>289</v>
      </c>
      <c r="D106" s="216" t="s">
        <v>290</v>
      </c>
      <c r="E106" s="86" t="s">
        <v>62</v>
      </c>
      <c r="F106" s="138"/>
      <c r="G106" s="64">
        <f t="shared" si="66"/>
        <v>0</v>
      </c>
      <c r="H106" s="243">
        <v>450.78</v>
      </c>
      <c r="I106" s="244">
        <f t="shared" si="80"/>
        <v>0</v>
      </c>
      <c r="J106" s="351">
        <v>12556</v>
      </c>
      <c r="K106" s="211">
        <v>150</v>
      </c>
      <c r="L106" s="98" t="s">
        <v>37</v>
      </c>
      <c r="M106" s="215"/>
      <c r="N106" s="99">
        <f t="shared" si="67"/>
        <v>0</v>
      </c>
      <c r="O106" s="98" t="s">
        <v>37</v>
      </c>
      <c r="P106" s="215"/>
      <c r="Q106" s="99">
        <f t="shared" si="68"/>
        <v>0</v>
      </c>
      <c r="R106" s="98" t="s">
        <v>37</v>
      </c>
      <c r="S106" s="215"/>
      <c r="T106" s="99">
        <f t="shared" si="69"/>
        <v>0</v>
      </c>
      <c r="U106" s="98" t="s">
        <v>37</v>
      </c>
      <c r="V106" s="215"/>
      <c r="W106" s="99">
        <f t="shared" si="70"/>
        <v>0</v>
      </c>
      <c r="X106" s="98" t="s">
        <v>37</v>
      </c>
      <c r="Y106" s="215"/>
      <c r="Z106" s="99">
        <f t="shared" si="71"/>
        <v>0</v>
      </c>
      <c r="AA106" s="98" t="s">
        <v>37</v>
      </c>
      <c r="AB106" s="215"/>
      <c r="AC106" s="99">
        <f t="shared" si="72"/>
        <v>0</v>
      </c>
      <c r="AD106" s="98" t="s">
        <v>37</v>
      </c>
      <c r="AE106" s="215"/>
      <c r="AF106" s="99">
        <f t="shared" si="73"/>
        <v>0</v>
      </c>
      <c r="AG106" s="67">
        <v>187</v>
      </c>
      <c r="AH106" s="99">
        <v>84.68</v>
      </c>
      <c r="AI106" s="99">
        <f t="shared" si="74"/>
        <v>12702.000000000002</v>
      </c>
      <c r="AJ106" s="98" t="s">
        <v>37</v>
      </c>
      <c r="AK106" s="215"/>
      <c r="AL106" s="248">
        <f t="shared" si="75"/>
        <v>0</v>
      </c>
      <c r="AM106" s="73">
        <v>95</v>
      </c>
      <c r="AN106" s="74">
        <v>910</v>
      </c>
      <c r="AO106" s="75">
        <f t="shared" si="62"/>
        <v>136500</v>
      </c>
      <c r="AP106" s="73">
        <v>95</v>
      </c>
      <c r="AQ106" s="74">
        <v>300</v>
      </c>
      <c r="AR106" s="92" t="e">
        <f>AQ106*#REF!</f>
        <v>#REF!</v>
      </c>
      <c r="AS106" s="73">
        <v>95</v>
      </c>
      <c r="AT106" s="74">
        <v>600</v>
      </c>
      <c r="AU106" s="74" t="e">
        <f>AT106*#REF!</f>
        <v>#REF!</v>
      </c>
      <c r="AV106" s="73">
        <v>95</v>
      </c>
      <c r="AW106" s="246">
        <v>452.34</v>
      </c>
      <c r="AX106" s="75" t="e">
        <f>AW106*#REF!</f>
        <v>#REF!</v>
      </c>
      <c r="AY106" s="93"/>
      <c r="AZ106" s="77">
        <f t="shared" si="63"/>
        <v>84.68</v>
      </c>
      <c r="BA106" s="77">
        <f t="shared" si="76"/>
        <v>469.404</v>
      </c>
      <c r="BB106" s="77">
        <f t="shared" si="77"/>
        <v>452.34</v>
      </c>
      <c r="BC106" s="77">
        <f t="shared" si="78"/>
        <v>910</v>
      </c>
      <c r="BD106" s="88"/>
      <c r="BE106" s="79">
        <f t="shared" si="81"/>
        <v>12702.000000000002</v>
      </c>
      <c r="BF106" s="80">
        <f t="shared" si="81"/>
        <v>70410.600000000006</v>
      </c>
      <c r="BG106" s="81">
        <f t="shared" si="81"/>
        <v>67851</v>
      </c>
      <c r="BH106" s="342">
        <f t="shared" si="79"/>
        <v>450.78</v>
      </c>
      <c r="BI106" s="82"/>
    </row>
    <row r="107" spans="1:61" ht="36" x14ac:dyDescent="0.25">
      <c r="A107" s="137">
        <v>96</v>
      </c>
      <c r="B107" s="83" t="s">
        <v>248</v>
      </c>
      <c r="C107" s="97" t="s">
        <v>291</v>
      </c>
      <c r="D107" s="85" t="s">
        <v>292</v>
      </c>
      <c r="E107" s="86" t="s">
        <v>62</v>
      </c>
      <c r="F107" s="138"/>
      <c r="G107" s="64">
        <f t="shared" si="66"/>
        <v>0</v>
      </c>
      <c r="H107" s="243">
        <v>400</v>
      </c>
      <c r="I107" s="244">
        <f t="shared" si="80"/>
        <v>0</v>
      </c>
      <c r="J107" s="351">
        <v>12556</v>
      </c>
      <c r="K107" s="211">
        <v>150</v>
      </c>
      <c r="L107" s="98" t="s">
        <v>37</v>
      </c>
      <c r="M107" s="215"/>
      <c r="N107" s="99">
        <f t="shared" si="67"/>
        <v>0</v>
      </c>
      <c r="O107" s="98" t="s">
        <v>37</v>
      </c>
      <c r="P107" s="215"/>
      <c r="Q107" s="99">
        <f t="shared" si="68"/>
        <v>0</v>
      </c>
      <c r="R107" s="98" t="s">
        <v>37</v>
      </c>
      <c r="S107" s="215"/>
      <c r="T107" s="99">
        <f t="shared" si="69"/>
        <v>0</v>
      </c>
      <c r="U107" s="98" t="s">
        <v>37</v>
      </c>
      <c r="V107" s="215"/>
      <c r="W107" s="99">
        <f t="shared" si="70"/>
        <v>0</v>
      </c>
      <c r="X107" s="98" t="s">
        <v>37</v>
      </c>
      <c r="Y107" s="215"/>
      <c r="Z107" s="99">
        <f t="shared" si="71"/>
        <v>0</v>
      </c>
      <c r="AA107" s="98" t="s">
        <v>37</v>
      </c>
      <c r="AB107" s="215"/>
      <c r="AC107" s="99">
        <f t="shared" si="72"/>
        <v>0</v>
      </c>
      <c r="AD107" s="98" t="s">
        <v>37</v>
      </c>
      <c r="AE107" s="215"/>
      <c r="AF107" s="99">
        <f t="shared" si="73"/>
        <v>0</v>
      </c>
      <c r="AG107" s="98" t="s">
        <v>37</v>
      </c>
      <c r="AH107" s="215"/>
      <c r="AI107" s="99">
        <f t="shared" si="74"/>
        <v>0</v>
      </c>
      <c r="AJ107" s="98" t="s">
        <v>37</v>
      </c>
      <c r="AK107" s="215"/>
      <c r="AL107" s="248">
        <f t="shared" si="75"/>
        <v>0</v>
      </c>
      <c r="AM107" s="73">
        <v>96</v>
      </c>
      <c r="AN107" s="74">
        <v>350</v>
      </c>
      <c r="AO107" s="75">
        <f t="shared" si="62"/>
        <v>52500</v>
      </c>
      <c r="AP107" s="73">
        <v>96</v>
      </c>
      <c r="AQ107" s="74">
        <v>450</v>
      </c>
      <c r="AR107" s="92" t="e">
        <f>AQ107*#REF!</f>
        <v>#REF!</v>
      </c>
      <c r="AS107" s="73">
        <v>96</v>
      </c>
      <c r="AT107" s="74">
        <v>300</v>
      </c>
      <c r="AU107" s="74" t="e">
        <f>AT107*#REF!</f>
        <v>#REF!</v>
      </c>
      <c r="AV107" s="73">
        <v>96</v>
      </c>
      <c r="AW107" s="246">
        <v>1050.08</v>
      </c>
      <c r="AX107" s="75" t="e">
        <f>AW107*#REF!</f>
        <v>#REF!</v>
      </c>
      <c r="AY107" s="93"/>
      <c r="AZ107" s="77">
        <f t="shared" si="63"/>
        <v>300</v>
      </c>
      <c r="BA107" s="77">
        <f t="shared" si="76"/>
        <v>537.52</v>
      </c>
      <c r="BB107" s="77">
        <f t="shared" si="77"/>
        <v>400</v>
      </c>
      <c r="BC107" s="77">
        <f t="shared" si="78"/>
        <v>1050.08</v>
      </c>
      <c r="BD107" s="88"/>
      <c r="BE107" s="79">
        <f t="shared" si="81"/>
        <v>45000</v>
      </c>
      <c r="BF107" s="80">
        <f t="shared" si="81"/>
        <v>80628</v>
      </c>
      <c r="BG107" s="81">
        <f t="shared" si="81"/>
        <v>60000</v>
      </c>
      <c r="BH107" s="342">
        <f t="shared" si="79"/>
        <v>400</v>
      </c>
      <c r="BI107" s="82"/>
    </row>
    <row r="108" spans="1:61" ht="36" x14ac:dyDescent="0.25">
      <c r="A108" s="137">
        <v>97</v>
      </c>
      <c r="B108" s="83" t="s">
        <v>248</v>
      </c>
      <c r="C108" s="97" t="s">
        <v>293</v>
      </c>
      <c r="D108" s="85" t="s">
        <v>294</v>
      </c>
      <c r="E108" s="86" t="s">
        <v>62</v>
      </c>
      <c r="F108" s="138"/>
      <c r="G108" s="64">
        <f t="shared" si="66"/>
        <v>0</v>
      </c>
      <c r="H108" s="243">
        <v>645</v>
      </c>
      <c r="I108" s="244">
        <f t="shared" si="80"/>
        <v>0</v>
      </c>
      <c r="J108" s="351">
        <v>12556</v>
      </c>
      <c r="K108" s="211">
        <v>100</v>
      </c>
      <c r="L108" s="98" t="s">
        <v>37</v>
      </c>
      <c r="M108" s="215"/>
      <c r="N108" s="99">
        <f t="shared" si="67"/>
        <v>0</v>
      </c>
      <c r="O108" s="67">
        <v>56</v>
      </c>
      <c r="P108" s="99">
        <v>750</v>
      </c>
      <c r="Q108" s="99">
        <f t="shared" si="68"/>
        <v>75000</v>
      </c>
      <c r="R108" s="98" t="s">
        <v>37</v>
      </c>
      <c r="S108" s="215"/>
      <c r="T108" s="99">
        <f t="shared" si="69"/>
        <v>0</v>
      </c>
      <c r="U108" s="98" t="s">
        <v>37</v>
      </c>
      <c r="V108" s="215"/>
      <c r="W108" s="99">
        <f t="shared" si="70"/>
        <v>0</v>
      </c>
      <c r="X108" s="98" t="s">
        <v>37</v>
      </c>
      <c r="Y108" s="99"/>
      <c r="Z108" s="99">
        <f t="shared" si="71"/>
        <v>0</v>
      </c>
      <c r="AA108" s="98" t="s">
        <v>37</v>
      </c>
      <c r="AB108" s="215"/>
      <c r="AC108" s="99">
        <f t="shared" si="72"/>
        <v>0</v>
      </c>
      <c r="AD108" s="67">
        <v>37</v>
      </c>
      <c r="AE108" s="99">
        <v>292.49</v>
      </c>
      <c r="AF108" s="99">
        <f t="shared" si="73"/>
        <v>29249</v>
      </c>
      <c r="AG108" s="98" t="s">
        <v>37</v>
      </c>
      <c r="AH108" s="215"/>
      <c r="AI108" s="99">
        <f t="shared" si="74"/>
        <v>0</v>
      </c>
      <c r="AJ108" s="98" t="s">
        <v>37</v>
      </c>
      <c r="AK108" s="215"/>
      <c r="AL108" s="248">
        <f t="shared" si="75"/>
        <v>0</v>
      </c>
      <c r="AM108" s="73">
        <v>97</v>
      </c>
      <c r="AN108" s="74">
        <v>630</v>
      </c>
      <c r="AO108" s="75">
        <f t="shared" si="62"/>
        <v>63000</v>
      </c>
      <c r="AP108" s="73">
        <v>97</v>
      </c>
      <c r="AQ108" s="74">
        <v>600</v>
      </c>
      <c r="AR108" s="92" t="e">
        <f>AQ108*#REF!</f>
        <v>#REF!</v>
      </c>
      <c r="AS108" s="73">
        <v>97</v>
      </c>
      <c r="AT108" s="74">
        <v>600</v>
      </c>
      <c r="AU108" s="74" t="e">
        <f>AT108*#REF!</f>
        <v>#REF!</v>
      </c>
      <c r="AV108" s="73">
        <v>97</v>
      </c>
      <c r="AW108" s="246">
        <v>1050.08</v>
      </c>
      <c r="AX108" s="75" t="e">
        <f>AW108*#REF!</f>
        <v>#REF!</v>
      </c>
      <c r="AY108" s="93"/>
      <c r="AZ108" s="77">
        <f t="shared" si="63"/>
        <v>292.49</v>
      </c>
      <c r="BA108" s="77">
        <f t="shared" si="76"/>
        <v>653.76166666666666</v>
      </c>
      <c r="BB108" s="77">
        <f t="shared" si="77"/>
        <v>615</v>
      </c>
      <c r="BC108" s="77">
        <f t="shared" si="78"/>
        <v>1050.08</v>
      </c>
      <c r="BD108" s="88"/>
      <c r="BE108" s="79">
        <f t="shared" si="81"/>
        <v>29249</v>
      </c>
      <c r="BF108" s="80">
        <f t="shared" si="81"/>
        <v>65376.166666666664</v>
      </c>
      <c r="BG108" s="81">
        <f t="shared" si="81"/>
        <v>61500</v>
      </c>
      <c r="BH108" s="342">
        <f t="shared" si="79"/>
        <v>645</v>
      </c>
      <c r="BI108" s="82"/>
    </row>
    <row r="109" spans="1:61" ht="48" x14ac:dyDescent="0.25">
      <c r="A109" s="137">
        <v>98</v>
      </c>
      <c r="B109" s="83" t="s">
        <v>248</v>
      </c>
      <c r="C109" s="84" t="s">
        <v>295</v>
      </c>
      <c r="D109" s="85" t="s">
        <v>296</v>
      </c>
      <c r="E109" s="86" t="s">
        <v>62</v>
      </c>
      <c r="F109" s="138"/>
      <c r="G109" s="64">
        <f t="shared" si="66"/>
        <v>0</v>
      </c>
      <c r="H109" s="243">
        <v>970.78</v>
      </c>
      <c r="I109" s="244">
        <f t="shared" si="80"/>
        <v>0</v>
      </c>
      <c r="J109" s="351">
        <v>12556</v>
      </c>
      <c r="K109" s="211">
        <v>130</v>
      </c>
      <c r="L109" s="98" t="s">
        <v>37</v>
      </c>
      <c r="M109" s="215"/>
      <c r="N109" s="99">
        <f t="shared" si="67"/>
        <v>0</v>
      </c>
      <c r="O109" s="67">
        <v>46</v>
      </c>
      <c r="P109" s="99">
        <v>210</v>
      </c>
      <c r="Q109" s="99">
        <f t="shared" si="68"/>
        <v>27300</v>
      </c>
      <c r="R109" s="98" t="s">
        <v>37</v>
      </c>
      <c r="S109" s="215"/>
      <c r="T109" s="99">
        <f t="shared" si="69"/>
        <v>0</v>
      </c>
      <c r="U109" s="98" t="s">
        <v>37</v>
      </c>
      <c r="V109" s="215"/>
      <c r="W109" s="99">
        <f t="shared" si="70"/>
        <v>0</v>
      </c>
      <c r="X109" s="98" t="s">
        <v>37</v>
      </c>
      <c r="Y109" s="215"/>
      <c r="Z109" s="99">
        <f t="shared" si="71"/>
        <v>0</v>
      </c>
      <c r="AA109" s="98" t="s">
        <v>37</v>
      </c>
      <c r="AB109" s="215"/>
      <c r="AC109" s="99">
        <f t="shared" si="72"/>
        <v>0</v>
      </c>
      <c r="AD109" s="98" t="s">
        <v>37</v>
      </c>
      <c r="AE109" s="215"/>
      <c r="AF109" s="99">
        <f t="shared" si="73"/>
        <v>0</v>
      </c>
      <c r="AG109" s="98" t="s">
        <v>37</v>
      </c>
      <c r="AH109" s="215"/>
      <c r="AI109" s="99">
        <f t="shared" si="74"/>
        <v>0</v>
      </c>
      <c r="AJ109" s="98" t="s">
        <v>37</v>
      </c>
      <c r="AK109" s="215"/>
      <c r="AL109" s="248">
        <f t="shared" si="75"/>
        <v>0</v>
      </c>
      <c r="AM109" s="73">
        <v>98</v>
      </c>
      <c r="AN109" s="74">
        <v>1260</v>
      </c>
      <c r="AO109" s="75">
        <f t="shared" si="62"/>
        <v>163800</v>
      </c>
      <c r="AP109" s="73">
        <v>98</v>
      </c>
      <c r="AQ109" s="74">
        <v>2000</v>
      </c>
      <c r="AR109" s="92" t="e">
        <f>AQ109*#REF!</f>
        <v>#REF!</v>
      </c>
      <c r="AS109" s="73">
        <v>98</v>
      </c>
      <c r="AT109" s="74">
        <v>1200</v>
      </c>
      <c r="AU109" s="74" t="e">
        <f>AT109*#REF!</f>
        <v>#REF!</v>
      </c>
      <c r="AV109" s="73">
        <v>98</v>
      </c>
      <c r="AW109" s="246">
        <v>452.34</v>
      </c>
      <c r="AX109" s="75" t="e">
        <f>AW109*#REF!</f>
        <v>#REF!</v>
      </c>
      <c r="AY109" s="93"/>
      <c r="AZ109" s="77">
        <f t="shared" si="63"/>
        <v>210</v>
      </c>
      <c r="BA109" s="77">
        <f t="shared" si="76"/>
        <v>1024.4680000000001</v>
      </c>
      <c r="BB109" s="77">
        <f t="shared" si="77"/>
        <v>1200</v>
      </c>
      <c r="BC109" s="77">
        <f t="shared" si="78"/>
        <v>2000</v>
      </c>
      <c r="BD109" s="88"/>
      <c r="BE109" s="79">
        <f t="shared" si="81"/>
        <v>27300</v>
      </c>
      <c r="BF109" s="80">
        <f t="shared" si="81"/>
        <v>133180.84</v>
      </c>
      <c r="BG109" s="81">
        <f t="shared" si="81"/>
        <v>156000</v>
      </c>
      <c r="BH109" s="342">
        <f t="shared" si="79"/>
        <v>970.78000000000009</v>
      </c>
      <c r="BI109" s="82"/>
    </row>
    <row r="110" spans="1:61" ht="36" x14ac:dyDescent="0.25">
      <c r="A110" s="137">
        <v>99</v>
      </c>
      <c r="B110" s="83" t="s">
        <v>248</v>
      </c>
      <c r="C110" s="84" t="s">
        <v>297</v>
      </c>
      <c r="D110" s="85" t="s">
        <v>298</v>
      </c>
      <c r="E110" s="86" t="s">
        <v>62</v>
      </c>
      <c r="F110" s="138"/>
      <c r="G110" s="64">
        <f t="shared" si="66"/>
        <v>0</v>
      </c>
      <c r="H110" s="243">
        <v>165.62</v>
      </c>
      <c r="I110" s="244">
        <f t="shared" si="80"/>
        <v>0</v>
      </c>
      <c r="J110" s="351">
        <v>12556</v>
      </c>
      <c r="K110" s="211">
        <v>20</v>
      </c>
      <c r="L110" s="67">
        <v>61</v>
      </c>
      <c r="M110" s="99">
        <v>60</v>
      </c>
      <c r="N110" s="99">
        <f t="shared" si="67"/>
        <v>1200</v>
      </c>
      <c r="O110" s="67">
        <v>43</v>
      </c>
      <c r="P110" s="99">
        <v>60</v>
      </c>
      <c r="Q110" s="99">
        <f t="shared" si="68"/>
        <v>1200</v>
      </c>
      <c r="R110" s="67">
        <v>421</v>
      </c>
      <c r="S110" s="99">
        <v>218.13</v>
      </c>
      <c r="T110" s="99">
        <f t="shared" si="69"/>
        <v>4362.6000000000004</v>
      </c>
      <c r="U110" s="67" t="s">
        <v>299</v>
      </c>
      <c r="V110" s="99">
        <v>15</v>
      </c>
      <c r="W110" s="99">
        <f t="shared" si="70"/>
        <v>300</v>
      </c>
      <c r="X110" s="67">
        <v>51</v>
      </c>
      <c r="Y110" s="99">
        <v>60</v>
      </c>
      <c r="Z110" s="99">
        <f t="shared" si="71"/>
        <v>1200</v>
      </c>
      <c r="AA110" s="98" t="s">
        <v>37</v>
      </c>
      <c r="AB110" s="215"/>
      <c r="AC110" s="99">
        <f t="shared" si="72"/>
        <v>0</v>
      </c>
      <c r="AD110" s="98" t="s">
        <v>37</v>
      </c>
      <c r="AE110" s="215"/>
      <c r="AF110" s="99">
        <f t="shared" si="73"/>
        <v>0</v>
      </c>
      <c r="AG110" s="98" t="s">
        <v>37</v>
      </c>
      <c r="AH110" s="215"/>
      <c r="AI110" s="99">
        <f t="shared" si="74"/>
        <v>0</v>
      </c>
      <c r="AJ110" s="67" t="s">
        <v>300</v>
      </c>
      <c r="AK110" s="99">
        <v>36</v>
      </c>
      <c r="AL110" s="248">
        <f t="shared" si="75"/>
        <v>720</v>
      </c>
      <c r="AM110" s="73">
        <v>99</v>
      </c>
      <c r="AN110" s="74">
        <v>350</v>
      </c>
      <c r="AO110" s="75">
        <f t="shared" si="62"/>
        <v>7000</v>
      </c>
      <c r="AP110" s="73">
        <v>99</v>
      </c>
      <c r="AQ110" s="74">
        <v>300</v>
      </c>
      <c r="AR110" s="92" t="e">
        <f>AQ110*#REF!</f>
        <v>#REF!</v>
      </c>
      <c r="AS110" s="73">
        <v>99</v>
      </c>
      <c r="AT110" s="74">
        <v>300</v>
      </c>
      <c r="AU110" s="74" t="e">
        <f>AT110*#REF!</f>
        <v>#REF!</v>
      </c>
      <c r="AV110" s="73">
        <v>99</v>
      </c>
      <c r="AW110" s="246">
        <v>290.79000000000002</v>
      </c>
      <c r="AX110" s="75" t="e">
        <f>AW110*#REF!</f>
        <v>#REF!</v>
      </c>
      <c r="AY110" s="93"/>
      <c r="AZ110" s="77">
        <f t="shared" si="63"/>
        <v>15</v>
      </c>
      <c r="BA110" s="77">
        <f t="shared" si="76"/>
        <v>168.99200000000002</v>
      </c>
      <c r="BB110" s="77">
        <f t="shared" si="77"/>
        <v>139.065</v>
      </c>
      <c r="BC110" s="77">
        <f t="shared" si="78"/>
        <v>350</v>
      </c>
      <c r="BD110" s="88"/>
      <c r="BE110" s="79">
        <f t="shared" si="81"/>
        <v>300</v>
      </c>
      <c r="BF110" s="80">
        <f t="shared" si="81"/>
        <v>3379.84</v>
      </c>
      <c r="BG110" s="81">
        <f t="shared" si="81"/>
        <v>2781.3</v>
      </c>
      <c r="BH110" s="342">
        <f t="shared" si="79"/>
        <v>165.61500000000001</v>
      </c>
      <c r="BI110" s="82"/>
    </row>
    <row r="111" spans="1:61" ht="48" x14ac:dyDescent="0.25">
      <c r="A111" s="137">
        <v>100</v>
      </c>
      <c r="B111" s="83" t="s">
        <v>248</v>
      </c>
      <c r="C111" s="84" t="s">
        <v>301</v>
      </c>
      <c r="D111" s="85" t="s">
        <v>302</v>
      </c>
      <c r="E111" s="86" t="s">
        <v>62</v>
      </c>
      <c r="F111" s="138"/>
      <c r="G111" s="64">
        <f t="shared" si="66"/>
        <v>0</v>
      </c>
      <c r="H111" s="243">
        <v>111.57</v>
      </c>
      <c r="I111" s="244">
        <f t="shared" si="80"/>
        <v>0</v>
      </c>
      <c r="J111" s="351">
        <v>12556</v>
      </c>
      <c r="K111" s="211">
        <v>2500</v>
      </c>
      <c r="L111" s="67">
        <v>62</v>
      </c>
      <c r="M111" s="99">
        <v>60</v>
      </c>
      <c r="N111" s="99">
        <f t="shared" si="67"/>
        <v>150000</v>
      </c>
      <c r="O111" s="67">
        <v>42</v>
      </c>
      <c r="P111" s="99">
        <v>40</v>
      </c>
      <c r="Q111" s="99">
        <f t="shared" si="68"/>
        <v>100000</v>
      </c>
      <c r="R111" s="67">
        <v>424</v>
      </c>
      <c r="S111" s="99">
        <v>108.46</v>
      </c>
      <c r="T111" s="99">
        <f t="shared" si="69"/>
        <v>271150</v>
      </c>
      <c r="U111" s="67" t="s">
        <v>303</v>
      </c>
      <c r="V111" s="99">
        <v>15</v>
      </c>
      <c r="W111" s="99">
        <f t="shared" si="70"/>
        <v>37500</v>
      </c>
      <c r="X111" s="67">
        <v>51</v>
      </c>
      <c r="Y111" s="99">
        <v>60</v>
      </c>
      <c r="Z111" s="99">
        <f t="shared" si="71"/>
        <v>150000</v>
      </c>
      <c r="AA111" s="67">
        <v>59</v>
      </c>
      <c r="AB111" s="99">
        <v>51.41</v>
      </c>
      <c r="AC111" s="99">
        <f t="shared" si="72"/>
        <v>128524.99999999999</v>
      </c>
      <c r="AD111" s="67">
        <v>1</v>
      </c>
      <c r="AE111" s="99">
        <v>73.12</v>
      </c>
      <c r="AF111" s="99">
        <f t="shared" si="73"/>
        <v>182800</v>
      </c>
      <c r="AG111" s="67">
        <v>148</v>
      </c>
      <c r="AH111" s="99">
        <v>31.9</v>
      </c>
      <c r="AI111" s="99">
        <f t="shared" si="74"/>
        <v>79750</v>
      </c>
      <c r="AJ111" s="67" t="s">
        <v>304</v>
      </c>
      <c r="AK111" s="99">
        <v>58</v>
      </c>
      <c r="AL111" s="248">
        <f t="shared" si="75"/>
        <v>145000</v>
      </c>
      <c r="AM111" s="73">
        <v>100</v>
      </c>
      <c r="AN111" s="74">
        <v>252</v>
      </c>
      <c r="AO111" s="75">
        <f t="shared" si="62"/>
        <v>630000</v>
      </c>
      <c r="AP111" s="73">
        <v>100</v>
      </c>
      <c r="AQ111" s="74">
        <v>280</v>
      </c>
      <c r="AR111" s="92" t="e">
        <f>AQ111*#REF!</f>
        <v>#REF!</v>
      </c>
      <c r="AS111" s="73">
        <v>100</v>
      </c>
      <c r="AT111" s="74">
        <v>250</v>
      </c>
      <c r="AU111" s="74" t="e">
        <f>AT111*#REF!</f>
        <v>#REF!</v>
      </c>
      <c r="AV111" s="73">
        <v>100</v>
      </c>
      <c r="AW111" s="246">
        <v>242.33</v>
      </c>
      <c r="AX111" s="75" t="e">
        <f>AW111*#REF!</f>
        <v>#REF!</v>
      </c>
      <c r="AY111" s="93"/>
      <c r="AZ111" s="77">
        <f t="shared" si="63"/>
        <v>15</v>
      </c>
      <c r="BA111" s="77">
        <f t="shared" si="76"/>
        <v>117.09384615384614</v>
      </c>
      <c r="BB111" s="77">
        <f t="shared" si="77"/>
        <v>60</v>
      </c>
      <c r="BC111" s="77">
        <f t="shared" si="78"/>
        <v>280</v>
      </c>
      <c r="BD111" s="88"/>
      <c r="BE111" s="79">
        <f t="shared" si="81"/>
        <v>37500</v>
      </c>
      <c r="BF111" s="80">
        <f t="shared" si="81"/>
        <v>292734.61538461538</v>
      </c>
      <c r="BG111" s="81">
        <f t="shared" si="81"/>
        <v>150000</v>
      </c>
      <c r="BH111" s="342">
        <f t="shared" si="79"/>
        <v>111.56545454545453</v>
      </c>
      <c r="BI111" s="82"/>
    </row>
    <row r="112" spans="1:61" ht="36" x14ac:dyDescent="0.25">
      <c r="A112" s="137">
        <v>101</v>
      </c>
      <c r="B112" s="83" t="s">
        <v>248</v>
      </c>
      <c r="C112" s="84" t="s">
        <v>305</v>
      </c>
      <c r="D112" s="85" t="s">
        <v>306</v>
      </c>
      <c r="E112" s="86" t="s">
        <v>62</v>
      </c>
      <c r="F112" s="138"/>
      <c r="G112" s="64">
        <f t="shared" si="66"/>
        <v>0</v>
      </c>
      <c r="H112" s="243">
        <v>98.43</v>
      </c>
      <c r="I112" s="244">
        <f t="shared" si="80"/>
        <v>0</v>
      </c>
      <c r="J112" s="351">
        <v>12556</v>
      </c>
      <c r="K112" s="211">
        <v>5000</v>
      </c>
      <c r="L112" s="67">
        <v>60</v>
      </c>
      <c r="M112" s="99">
        <v>50</v>
      </c>
      <c r="N112" s="99">
        <f t="shared" si="67"/>
        <v>250000</v>
      </c>
      <c r="O112" s="67">
        <v>44</v>
      </c>
      <c r="P112" s="99">
        <v>40</v>
      </c>
      <c r="Q112" s="99">
        <f t="shared" si="68"/>
        <v>200000</v>
      </c>
      <c r="R112" s="67">
        <v>423</v>
      </c>
      <c r="S112" s="99">
        <v>82.5</v>
      </c>
      <c r="T112" s="99">
        <f t="shared" si="69"/>
        <v>412500</v>
      </c>
      <c r="U112" s="67" t="s">
        <v>300</v>
      </c>
      <c r="V112" s="99">
        <v>15</v>
      </c>
      <c r="W112" s="99">
        <f t="shared" si="70"/>
        <v>75000</v>
      </c>
      <c r="X112" s="67">
        <v>51</v>
      </c>
      <c r="Y112" s="99">
        <v>60</v>
      </c>
      <c r="Z112" s="99">
        <f t="shared" si="71"/>
        <v>300000</v>
      </c>
      <c r="AA112" s="67">
        <v>58</v>
      </c>
      <c r="AB112" s="99">
        <v>32.869999999999997</v>
      </c>
      <c r="AC112" s="99">
        <f t="shared" si="72"/>
        <v>164350</v>
      </c>
      <c r="AD112" s="67">
        <v>2</v>
      </c>
      <c r="AE112" s="99">
        <v>83.56</v>
      </c>
      <c r="AF112" s="99">
        <f t="shared" si="73"/>
        <v>417800</v>
      </c>
      <c r="AG112" s="67">
        <v>126</v>
      </c>
      <c r="AH112" s="99">
        <v>27.84</v>
      </c>
      <c r="AI112" s="99">
        <f t="shared" si="74"/>
        <v>139200</v>
      </c>
      <c r="AJ112" s="67" t="s">
        <v>303</v>
      </c>
      <c r="AK112" s="99">
        <v>30</v>
      </c>
      <c r="AL112" s="248">
        <f t="shared" si="75"/>
        <v>150000</v>
      </c>
      <c r="AM112" s="73">
        <v>101</v>
      </c>
      <c r="AN112" s="74">
        <v>196</v>
      </c>
      <c r="AO112" s="75">
        <f t="shared" si="62"/>
        <v>980000</v>
      </c>
      <c r="AP112" s="73">
        <v>101</v>
      </c>
      <c r="AQ112" s="74">
        <v>300</v>
      </c>
      <c r="AR112" s="92" t="e">
        <f>AQ112*#REF!</f>
        <v>#REF!</v>
      </c>
      <c r="AS112" s="73">
        <v>101</v>
      </c>
      <c r="AT112" s="74">
        <v>180</v>
      </c>
      <c r="AU112" s="74" t="e">
        <f>AT112*#REF!</f>
        <v>#REF!</v>
      </c>
      <c r="AV112" s="73">
        <v>101</v>
      </c>
      <c r="AW112" s="246">
        <v>339.26</v>
      </c>
      <c r="AX112" s="75" t="e">
        <f>AW112*#REF!</f>
        <v>#REF!</v>
      </c>
      <c r="AY112" s="93"/>
      <c r="AZ112" s="77">
        <f t="shared" si="63"/>
        <v>15</v>
      </c>
      <c r="BA112" s="77">
        <f t="shared" si="76"/>
        <v>110.54076923076923</v>
      </c>
      <c r="BB112" s="77">
        <f t="shared" si="77"/>
        <v>60</v>
      </c>
      <c r="BC112" s="77">
        <f t="shared" si="78"/>
        <v>339.26</v>
      </c>
      <c r="BD112" s="88"/>
      <c r="BE112" s="79">
        <f t="shared" si="81"/>
        <v>75000</v>
      </c>
      <c r="BF112" s="80">
        <f t="shared" si="81"/>
        <v>552703.84615384613</v>
      </c>
      <c r="BG112" s="81">
        <f t="shared" si="81"/>
        <v>300000</v>
      </c>
      <c r="BH112" s="342">
        <f t="shared" si="79"/>
        <v>98.433636363636367</v>
      </c>
      <c r="BI112" s="82"/>
    </row>
    <row r="113" spans="1:61" ht="48" x14ac:dyDescent="0.25">
      <c r="A113" s="137">
        <v>102</v>
      </c>
      <c r="B113" s="96" t="s">
        <v>248</v>
      </c>
      <c r="C113" s="84" t="s">
        <v>307</v>
      </c>
      <c r="D113" s="216" t="s">
        <v>308</v>
      </c>
      <c r="E113" s="86" t="s">
        <v>62</v>
      </c>
      <c r="F113" s="138"/>
      <c r="G113" s="64">
        <f t="shared" si="66"/>
        <v>0</v>
      </c>
      <c r="H113" s="243">
        <v>362.67</v>
      </c>
      <c r="I113" s="244">
        <f t="shared" si="80"/>
        <v>0</v>
      </c>
      <c r="J113" s="351">
        <v>12556</v>
      </c>
      <c r="K113" s="211">
        <v>100</v>
      </c>
      <c r="L113" s="98" t="s">
        <v>37</v>
      </c>
      <c r="M113" s="215"/>
      <c r="N113" s="99">
        <f t="shared" si="67"/>
        <v>0</v>
      </c>
      <c r="O113" s="98" t="s">
        <v>37</v>
      </c>
      <c r="P113" s="215"/>
      <c r="Q113" s="99">
        <f t="shared" si="68"/>
        <v>0</v>
      </c>
      <c r="R113" s="98" t="s">
        <v>37</v>
      </c>
      <c r="S113" s="215"/>
      <c r="T113" s="99">
        <f t="shared" si="69"/>
        <v>0</v>
      </c>
      <c r="U113" s="98" t="s">
        <v>37</v>
      </c>
      <c r="V113" s="215"/>
      <c r="W113" s="99">
        <f t="shared" si="70"/>
        <v>0</v>
      </c>
      <c r="X113" s="98" t="s">
        <v>37</v>
      </c>
      <c r="Y113" s="215"/>
      <c r="Z113" s="99">
        <f t="shared" si="71"/>
        <v>0</v>
      </c>
      <c r="AA113" s="98" t="s">
        <v>37</v>
      </c>
      <c r="AB113" s="215"/>
      <c r="AC113" s="99">
        <f t="shared" si="72"/>
        <v>0</v>
      </c>
      <c r="AD113" s="67">
        <v>32</v>
      </c>
      <c r="AE113" s="99">
        <v>41.78</v>
      </c>
      <c r="AF113" s="99">
        <f t="shared" si="73"/>
        <v>4178</v>
      </c>
      <c r="AG113" s="98" t="s">
        <v>37</v>
      </c>
      <c r="AH113" s="215"/>
      <c r="AI113" s="99">
        <f t="shared" si="74"/>
        <v>0</v>
      </c>
      <c r="AJ113" s="98" t="s">
        <v>37</v>
      </c>
      <c r="AK113" s="215"/>
      <c r="AL113" s="248">
        <f t="shared" si="75"/>
        <v>0</v>
      </c>
      <c r="AM113" s="73">
        <v>102</v>
      </c>
      <c r="AN113" s="74">
        <v>308</v>
      </c>
      <c r="AO113" s="75">
        <f t="shared" si="62"/>
        <v>30800</v>
      </c>
      <c r="AP113" s="73">
        <v>102</v>
      </c>
      <c r="AQ113" s="74">
        <v>430</v>
      </c>
      <c r="AR113" s="92" t="e">
        <f>AQ113*#REF!</f>
        <v>#REF!</v>
      </c>
      <c r="AS113" s="73">
        <v>102</v>
      </c>
      <c r="AT113" s="74">
        <v>350</v>
      </c>
      <c r="AU113" s="74" t="e">
        <f>AT113*#REF!</f>
        <v>#REF!</v>
      </c>
      <c r="AV113" s="73">
        <v>102</v>
      </c>
      <c r="AW113" s="246">
        <v>565.42999999999995</v>
      </c>
      <c r="AX113" s="75" t="e">
        <f>AW113*#REF!</f>
        <v>#REF!</v>
      </c>
      <c r="AY113" s="93"/>
      <c r="AZ113" s="77">
        <f t="shared" si="63"/>
        <v>41.78</v>
      </c>
      <c r="BA113" s="77">
        <f t="shared" si="76"/>
        <v>339.04200000000003</v>
      </c>
      <c r="BB113" s="77">
        <f t="shared" si="77"/>
        <v>350</v>
      </c>
      <c r="BC113" s="77">
        <f t="shared" si="78"/>
        <v>565.42999999999995</v>
      </c>
      <c r="BD113" s="88"/>
      <c r="BE113" s="79">
        <f t="shared" si="81"/>
        <v>4178</v>
      </c>
      <c r="BF113" s="80">
        <f t="shared" si="81"/>
        <v>33904.200000000004</v>
      </c>
      <c r="BG113" s="81">
        <f t="shared" si="81"/>
        <v>35000</v>
      </c>
      <c r="BH113" s="342">
        <f t="shared" si="79"/>
        <v>362.66666666666674</v>
      </c>
      <c r="BI113" s="82"/>
    </row>
    <row r="114" spans="1:61" ht="84" x14ac:dyDescent="0.25">
      <c r="A114" s="137">
        <v>103</v>
      </c>
      <c r="B114" s="96" t="s">
        <v>248</v>
      </c>
      <c r="C114" s="84" t="s">
        <v>309</v>
      </c>
      <c r="D114" s="85" t="s">
        <v>310</v>
      </c>
      <c r="E114" s="86" t="s">
        <v>62</v>
      </c>
      <c r="F114" s="138"/>
      <c r="G114" s="64">
        <f t="shared" si="66"/>
        <v>0</v>
      </c>
      <c r="H114" s="243">
        <v>334.5</v>
      </c>
      <c r="I114" s="244">
        <f t="shared" si="80"/>
        <v>0</v>
      </c>
      <c r="J114" s="351">
        <v>12556</v>
      </c>
      <c r="K114" s="211">
        <v>150</v>
      </c>
      <c r="L114" s="98" t="s">
        <v>37</v>
      </c>
      <c r="M114" s="215"/>
      <c r="N114" s="99">
        <f t="shared" si="67"/>
        <v>0</v>
      </c>
      <c r="O114" s="67">
        <v>50</v>
      </c>
      <c r="P114" s="99">
        <v>100</v>
      </c>
      <c r="Q114" s="99">
        <f t="shared" si="68"/>
        <v>15000</v>
      </c>
      <c r="R114" s="98" t="s">
        <v>37</v>
      </c>
      <c r="S114" s="215"/>
      <c r="T114" s="99">
        <f t="shared" si="69"/>
        <v>0</v>
      </c>
      <c r="U114" s="98" t="s">
        <v>37</v>
      </c>
      <c r="V114" s="215"/>
      <c r="W114" s="99">
        <f t="shared" si="70"/>
        <v>0</v>
      </c>
      <c r="X114" s="67">
        <v>52</v>
      </c>
      <c r="Y114" s="99">
        <v>400</v>
      </c>
      <c r="Z114" s="99">
        <f t="shared" si="71"/>
        <v>60000</v>
      </c>
      <c r="AA114" s="98" t="s">
        <v>37</v>
      </c>
      <c r="AB114" s="215"/>
      <c r="AC114" s="99">
        <f t="shared" si="72"/>
        <v>0</v>
      </c>
      <c r="AD114" s="67">
        <v>39</v>
      </c>
      <c r="AE114" s="99">
        <v>83.56</v>
      </c>
      <c r="AF114" s="99">
        <f t="shared" si="73"/>
        <v>12534</v>
      </c>
      <c r="AG114" s="67">
        <v>187</v>
      </c>
      <c r="AH114" s="99">
        <v>84.68</v>
      </c>
      <c r="AI114" s="99">
        <f t="shared" si="74"/>
        <v>12702.000000000002</v>
      </c>
      <c r="AJ114" s="98" t="s">
        <v>37</v>
      </c>
      <c r="AK114" s="215"/>
      <c r="AL114" s="248">
        <f t="shared" si="75"/>
        <v>0</v>
      </c>
      <c r="AM114" s="73">
        <v>103</v>
      </c>
      <c r="AN114" s="74">
        <v>630</v>
      </c>
      <c r="AO114" s="75">
        <f t="shared" si="62"/>
        <v>94500</v>
      </c>
      <c r="AP114" s="73">
        <v>103</v>
      </c>
      <c r="AQ114" s="74">
        <v>370</v>
      </c>
      <c r="AR114" s="92" t="e">
        <f>AQ114*#REF!</f>
        <v>#REF!</v>
      </c>
      <c r="AS114" s="73">
        <v>103</v>
      </c>
      <c r="AT114" s="74">
        <v>600</v>
      </c>
      <c r="AU114" s="74" t="e">
        <f>AT114*#REF!</f>
        <v>#REF!</v>
      </c>
      <c r="AV114" s="73">
        <v>103</v>
      </c>
      <c r="AW114" s="246">
        <v>452.34</v>
      </c>
      <c r="AX114" s="75" t="e">
        <f>AW114*#REF!</f>
        <v>#REF!</v>
      </c>
      <c r="AY114" s="93"/>
      <c r="AZ114" s="77">
        <f t="shared" si="63"/>
        <v>83.56</v>
      </c>
      <c r="BA114" s="77">
        <f t="shared" si="76"/>
        <v>340.07249999999999</v>
      </c>
      <c r="BB114" s="77">
        <f t="shared" si="77"/>
        <v>385</v>
      </c>
      <c r="BC114" s="77">
        <f t="shared" si="78"/>
        <v>630</v>
      </c>
      <c r="BD114" s="88"/>
      <c r="BE114" s="79">
        <f t="shared" si="81"/>
        <v>12534</v>
      </c>
      <c r="BF114" s="80">
        <f t="shared" si="81"/>
        <v>51010.875</v>
      </c>
      <c r="BG114" s="81">
        <f t="shared" si="81"/>
        <v>57750</v>
      </c>
      <c r="BH114" s="342">
        <f t="shared" si="79"/>
        <v>334.50333333333333</v>
      </c>
      <c r="BI114" s="82"/>
    </row>
    <row r="115" spans="1:61" ht="60" x14ac:dyDescent="0.25">
      <c r="A115" s="137">
        <v>104</v>
      </c>
      <c r="B115" s="96" t="s">
        <v>248</v>
      </c>
      <c r="C115" s="84" t="s">
        <v>311</v>
      </c>
      <c r="D115" s="216" t="s">
        <v>312</v>
      </c>
      <c r="E115" s="86" t="s">
        <v>62</v>
      </c>
      <c r="F115" s="138"/>
      <c r="G115" s="64">
        <f t="shared" si="66"/>
        <v>0</v>
      </c>
      <c r="H115" s="243">
        <v>557.72</v>
      </c>
      <c r="I115" s="244">
        <f t="shared" si="80"/>
        <v>0</v>
      </c>
      <c r="J115" s="351">
        <v>12556</v>
      </c>
      <c r="K115" s="211">
        <v>500</v>
      </c>
      <c r="L115" s="98" t="s">
        <v>37</v>
      </c>
      <c r="M115" s="215"/>
      <c r="N115" s="99">
        <f t="shared" si="67"/>
        <v>0</v>
      </c>
      <c r="O115" s="98" t="s">
        <v>37</v>
      </c>
      <c r="P115" s="215"/>
      <c r="Q115" s="99">
        <f t="shared" si="68"/>
        <v>0</v>
      </c>
      <c r="R115" s="98" t="s">
        <v>37</v>
      </c>
      <c r="S115" s="215"/>
      <c r="T115" s="99">
        <f t="shared" si="69"/>
        <v>0</v>
      </c>
      <c r="U115" s="98" t="s">
        <v>37</v>
      </c>
      <c r="V115" s="215"/>
      <c r="W115" s="99">
        <f t="shared" si="70"/>
        <v>0</v>
      </c>
      <c r="X115" s="98" t="s">
        <v>37</v>
      </c>
      <c r="Y115" s="215"/>
      <c r="Z115" s="99">
        <f t="shared" si="71"/>
        <v>0</v>
      </c>
      <c r="AA115" s="98" t="s">
        <v>37</v>
      </c>
      <c r="AB115" s="215"/>
      <c r="AC115" s="99">
        <f t="shared" si="72"/>
        <v>0</v>
      </c>
      <c r="AD115" s="98" t="s">
        <v>37</v>
      </c>
      <c r="AE115" s="215"/>
      <c r="AF115" s="99">
        <f t="shared" si="73"/>
        <v>0</v>
      </c>
      <c r="AG115" s="98" t="s">
        <v>37</v>
      </c>
      <c r="AH115" s="215"/>
      <c r="AI115" s="99">
        <f t="shared" si="74"/>
        <v>0</v>
      </c>
      <c r="AJ115" s="98" t="s">
        <v>37</v>
      </c>
      <c r="AK115" s="215"/>
      <c r="AL115" s="248">
        <f t="shared" si="75"/>
        <v>0</v>
      </c>
      <c r="AM115" s="73">
        <v>104</v>
      </c>
      <c r="AN115" s="74">
        <v>700</v>
      </c>
      <c r="AO115" s="75">
        <f t="shared" si="62"/>
        <v>350000</v>
      </c>
      <c r="AP115" s="73">
        <v>104</v>
      </c>
      <c r="AQ115" s="74">
        <v>400</v>
      </c>
      <c r="AR115" s="92" t="e">
        <f>AQ115*#REF!</f>
        <v>#REF!</v>
      </c>
      <c r="AS115" s="73">
        <v>104</v>
      </c>
      <c r="AT115" s="74">
        <v>550</v>
      </c>
      <c r="AU115" s="74" t="e">
        <f>AT115*#REF!</f>
        <v>#REF!</v>
      </c>
      <c r="AV115" s="73">
        <v>104</v>
      </c>
      <c r="AW115" s="246">
        <v>565.42999999999995</v>
      </c>
      <c r="AX115" s="75" t="e">
        <f>AW115*#REF!</f>
        <v>#REF!</v>
      </c>
      <c r="AY115" s="93"/>
      <c r="AZ115" s="77">
        <f t="shared" si="63"/>
        <v>400</v>
      </c>
      <c r="BA115" s="77">
        <f t="shared" si="76"/>
        <v>553.85749999999996</v>
      </c>
      <c r="BB115" s="77">
        <f t="shared" si="77"/>
        <v>557.71499999999992</v>
      </c>
      <c r="BC115" s="77">
        <f t="shared" si="78"/>
        <v>700</v>
      </c>
      <c r="BD115" s="88"/>
      <c r="BE115" s="79">
        <f t="shared" si="81"/>
        <v>200000</v>
      </c>
      <c r="BF115" s="80">
        <f t="shared" si="81"/>
        <v>276928.75</v>
      </c>
      <c r="BG115" s="81">
        <f t="shared" si="81"/>
        <v>278857.49999999994</v>
      </c>
      <c r="BH115" s="342">
        <f t="shared" si="79"/>
        <v>557.71499999999992</v>
      </c>
      <c r="BI115" s="82"/>
    </row>
    <row r="116" spans="1:61" ht="48" x14ac:dyDescent="0.25">
      <c r="A116" s="137">
        <v>105</v>
      </c>
      <c r="B116" s="83" t="s">
        <v>248</v>
      </c>
      <c r="C116" s="84" t="s">
        <v>313</v>
      </c>
      <c r="D116" s="85" t="s">
        <v>314</v>
      </c>
      <c r="E116" s="86" t="s">
        <v>315</v>
      </c>
      <c r="F116" s="138"/>
      <c r="G116" s="64">
        <f t="shared" si="66"/>
        <v>0</v>
      </c>
      <c r="H116" s="243">
        <v>422.6</v>
      </c>
      <c r="I116" s="244">
        <f t="shared" si="80"/>
        <v>0</v>
      </c>
      <c r="J116" s="351">
        <v>12556</v>
      </c>
      <c r="K116" s="211">
        <v>4500</v>
      </c>
      <c r="L116" s="67">
        <v>74</v>
      </c>
      <c r="M116" s="99">
        <v>1100</v>
      </c>
      <c r="N116" s="99">
        <f t="shared" si="67"/>
        <v>4950000</v>
      </c>
      <c r="O116" s="67">
        <v>58</v>
      </c>
      <c r="P116" s="99">
        <v>129.5</v>
      </c>
      <c r="Q116" s="99">
        <f t="shared" si="68"/>
        <v>582750</v>
      </c>
      <c r="R116" s="98" t="s">
        <v>37</v>
      </c>
      <c r="S116" s="215"/>
      <c r="T116" s="99">
        <f t="shared" si="69"/>
        <v>0</v>
      </c>
      <c r="U116" s="98" t="s">
        <v>37</v>
      </c>
      <c r="V116" s="215"/>
      <c r="W116" s="99">
        <f t="shared" si="70"/>
        <v>0</v>
      </c>
      <c r="X116" s="67">
        <v>56</v>
      </c>
      <c r="Y116" s="99">
        <v>150</v>
      </c>
      <c r="Z116" s="99">
        <f t="shared" si="71"/>
        <v>675000</v>
      </c>
      <c r="AA116" s="67">
        <v>65</v>
      </c>
      <c r="AB116" s="99">
        <v>202.08</v>
      </c>
      <c r="AC116" s="99">
        <f t="shared" si="72"/>
        <v>909360</v>
      </c>
      <c r="AD116" s="67">
        <v>13</v>
      </c>
      <c r="AE116" s="99">
        <v>250.7</v>
      </c>
      <c r="AF116" s="99">
        <f t="shared" si="73"/>
        <v>1128150</v>
      </c>
      <c r="AG116" s="98" t="s">
        <v>37</v>
      </c>
      <c r="AH116" s="215"/>
      <c r="AI116" s="99">
        <f t="shared" si="74"/>
        <v>0</v>
      </c>
      <c r="AJ116" s="67" t="s">
        <v>316</v>
      </c>
      <c r="AK116" s="99">
        <v>300</v>
      </c>
      <c r="AL116" s="248">
        <f t="shared" si="75"/>
        <v>1350000</v>
      </c>
      <c r="AM116" s="73">
        <v>105</v>
      </c>
      <c r="AN116" s="74">
        <v>448</v>
      </c>
      <c r="AO116" s="75">
        <f t="shared" si="62"/>
        <v>2016000</v>
      </c>
      <c r="AP116" s="73">
        <v>105</v>
      </c>
      <c r="AQ116" s="74">
        <v>500</v>
      </c>
      <c r="AR116" s="92" t="e">
        <f>AQ116*#REF!</f>
        <v>#REF!</v>
      </c>
      <c r="AS116" s="73">
        <v>105</v>
      </c>
      <c r="AT116" s="74">
        <v>430</v>
      </c>
      <c r="AU116" s="74" t="e">
        <f>AT116*#REF!</f>
        <v>#REF!</v>
      </c>
      <c r="AV116" s="73">
        <v>105</v>
      </c>
      <c r="AW116" s="246">
        <v>1292.4100000000001</v>
      </c>
      <c r="AX116" s="75" t="e">
        <f>AW116*#REF!</f>
        <v>#REF!</v>
      </c>
      <c r="AY116" s="93"/>
      <c r="AZ116" s="77">
        <f t="shared" si="63"/>
        <v>129.5</v>
      </c>
      <c r="BA116" s="77">
        <f t="shared" si="76"/>
        <v>480.26900000000006</v>
      </c>
      <c r="BB116" s="77">
        <f t="shared" si="77"/>
        <v>365</v>
      </c>
      <c r="BC116" s="77">
        <f t="shared" si="78"/>
        <v>1292.4100000000001</v>
      </c>
      <c r="BD116" s="88"/>
      <c r="BE116" s="79">
        <f t="shared" si="81"/>
        <v>582750</v>
      </c>
      <c r="BF116" s="80">
        <f t="shared" si="81"/>
        <v>2161210.5000000005</v>
      </c>
      <c r="BG116" s="81">
        <f t="shared" si="81"/>
        <v>1642500</v>
      </c>
      <c r="BH116" s="342">
        <f t="shared" si="79"/>
        <v>422.59749999999997</v>
      </c>
      <c r="BI116" s="82"/>
    </row>
    <row r="117" spans="1:61" ht="84" x14ac:dyDescent="0.25">
      <c r="A117" s="137">
        <v>106</v>
      </c>
      <c r="B117" s="83" t="s">
        <v>248</v>
      </c>
      <c r="C117" s="84" t="s">
        <v>317</v>
      </c>
      <c r="D117" s="85" t="s">
        <v>318</v>
      </c>
      <c r="E117" s="86" t="s">
        <v>100</v>
      </c>
      <c r="F117" s="138"/>
      <c r="G117" s="64">
        <f t="shared" si="66"/>
        <v>0</v>
      </c>
      <c r="H117" s="243">
        <v>205.8</v>
      </c>
      <c r="I117" s="244">
        <f t="shared" si="80"/>
        <v>0</v>
      </c>
      <c r="J117" s="351">
        <v>24376</v>
      </c>
      <c r="K117" s="211">
        <v>2500</v>
      </c>
      <c r="L117" s="98" t="s">
        <v>37</v>
      </c>
      <c r="M117" s="215"/>
      <c r="N117" s="99">
        <f t="shared" si="67"/>
        <v>0</v>
      </c>
      <c r="O117" s="98" t="s">
        <v>37</v>
      </c>
      <c r="P117" s="215"/>
      <c r="Q117" s="99">
        <f t="shared" si="68"/>
        <v>0</v>
      </c>
      <c r="R117" s="98" t="s">
        <v>37</v>
      </c>
      <c r="S117" s="215"/>
      <c r="T117" s="99">
        <f t="shared" si="69"/>
        <v>0</v>
      </c>
      <c r="U117" s="98" t="s">
        <v>37</v>
      </c>
      <c r="V117" s="215"/>
      <c r="W117" s="99">
        <f t="shared" si="70"/>
        <v>0</v>
      </c>
      <c r="X117" s="67">
        <v>18</v>
      </c>
      <c r="Y117" s="99">
        <v>50</v>
      </c>
      <c r="Z117" s="99">
        <f t="shared" si="71"/>
        <v>125000</v>
      </c>
      <c r="AA117" s="67">
        <v>35</v>
      </c>
      <c r="AB117" s="99">
        <v>125.98</v>
      </c>
      <c r="AC117" s="99">
        <f t="shared" si="72"/>
        <v>314950</v>
      </c>
      <c r="AD117" s="98" t="s">
        <v>37</v>
      </c>
      <c r="AE117" s="215"/>
      <c r="AF117" s="99">
        <f t="shared" si="73"/>
        <v>0</v>
      </c>
      <c r="AG117" s="98" t="s">
        <v>37</v>
      </c>
      <c r="AH117" s="215"/>
      <c r="AI117" s="99">
        <f t="shared" si="74"/>
        <v>0</v>
      </c>
      <c r="AJ117" s="67" t="s">
        <v>319</v>
      </c>
      <c r="AK117" s="99">
        <v>51</v>
      </c>
      <c r="AL117" s="248">
        <f t="shared" si="75"/>
        <v>127500</v>
      </c>
      <c r="AM117" s="73">
        <v>106</v>
      </c>
      <c r="AN117" s="74">
        <v>252</v>
      </c>
      <c r="AO117" s="75">
        <f t="shared" si="62"/>
        <v>630000</v>
      </c>
      <c r="AP117" s="73">
        <v>106</v>
      </c>
      <c r="AQ117" s="74">
        <v>350</v>
      </c>
      <c r="AR117" s="92" t="e">
        <f>AQ117*#REF!</f>
        <v>#REF!</v>
      </c>
      <c r="AS117" s="73">
        <v>106</v>
      </c>
      <c r="AT117" s="74">
        <v>250</v>
      </c>
      <c r="AU117" s="74" t="e">
        <f>AT117*#REF!</f>
        <v>#REF!</v>
      </c>
      <c r="AV117" s="73">
        <v>106</v>
      </c>
      <c r="AW117" s="246">
        <v>565.42999999999995</v>
      </c>
      <c r="AX117" s="75" t="e">
        <f>AW117*#REF!</f>
        <v>#REF!</v>
      </c>
      <c r="AY117" s="93"/>
      <c r="AZ117" s="77">
        <f t="shared" si="63"/>
        <v>50</v>
      </c>
      <c r="BA117" s="77">
        <f t="shared" si="76"/>
        <v>234.91571428571427</v>
      </c>
      <c r="BB117" s="77">
        <f t="shared" si="77"/>
        <v>250</v>
      </c>
      <c r="BC117" s="77">
        <f t="shared" si="78"/>
        <v>565.42999999999995</v>
      </c>
      <c r="BD117" s="88"/>
      <c r="BE117" s="79">
        <f t="shared" si="81"/>
        <v>125000</v>
      </c>
      <c r="BF117" s="80">
        <f t="shared" si="81"/>
        <v>587289.28571428568</v>
      </c>
      <c r="BG117" s="81">
        <f t="shared" si="81"/>
        <v>625000</v>
      </c>
      <c r="BH117" s="342">
        <f t="shared" si="79"/>
        <v>205.79599999999999</v>
      </c>
      <c r="BI117" s="82"/>
    </row>
    <row r="118" spans="1:61" ht="36" x14ac:dyDescent="0.25">
      <c r="A118" s="137">
        <v>107</v>
      </c>
      <c r="B118" s="83" t="s">
        <v>248</v>
      </c>
      <c r="C118" s="84" t="s">
        <v>320</v>
      </c>
      <c r="D118" s="85" t="s">
        <v>321</v>
      </c>
      <c r="E118" s="86" t="s">
        <v>62</v>
      </c>
      <c r="F118" s="138"/>
      <c r="G118" s="64">
        <f t="shared" si="66"/>
        <v>0</v>
      </c>
      <c r="H118" s="243">
        <v>37.630000000000003</v>
      </c>
      <c r="I118" s="244">
        <f t="shared" si="80"/>
        <v>0</v>
      </c>
      <c r="J118" s="351">
        <v>10580</v>
      </c>
      <c r="K118" s="211">
        <v>200</v>
      </c>
      <c r="L118" s="98" t="s">
        <v>37</v>
      </c>
      <c r="M118" s="215"/>
      <c r="N118" s="99">
        <f t="shared" si="67"/>
        <v>0</v>
      </c>
      <c r="O118" s="67">
        <v>45</v>
      </c>
      <c r="P118" s="99">
        <v>7</v>
      </c>
      <c r="Q118" s="99">
        <f t="shared" si="68"/>
        <v>1400</v>
      </c>
      <c r="R118" s="67">
        <v>689</v>
      </c>
      <c r="S118" s="99">
        <v>71.5</v>
      </c>
      <c r="T118" s="99">
        <f t="shared" si="69"/>
        <v>14300</v>
      </c>
      <c r="U118" s="67" t="s">
        <v>322</v>
      </c>
      <c r="V118" s="99">
        <v>10</v>
      </c>
      <c r="W118" s="99">
        <f t="shared" si="70"/>
        <v>2000</v>
      </c>
      <c r="X118" s="67">
        <v>57</v>
      </c>
      <c r="Y118" s="99">
        <v>20</v>
      </c>
      <c r="Z118" s="99">
        <f t="shared" si="71"/>
        <v>4000</v>
      </c>
      <c r="AA118" s="67">
        <v>60</v>
      </c>
      <c r="AB118" s="99">
        <v>28.63</v>
      </c>
      <c r="AC118" s="99">
        <f t="shared" si="72"/>
        <v>5726</v>
      </c>
      <c r="AD118" s="67">
        <v>51</v>
      </c>
      <c r="AE118" s="99">
        <v>20.888999999999999</v>
      </c>
      <c r="AF118" s="99">
        <f t="shared" si="73"/>
        <v>4177.8</v>
      </c>
      <c r="AG118" s="98" t="s">
        <v>37</v>
      </c>
      <c r="AH118" s="215"/>
      <c r="AI118" s="99">
        <f t="shared" si="74"/>
        <v>0</v>
      </c>
      <c r="AJ118" s="98" t="s">
        <v>37</v>
      </c>
      <c r="AK118" s="215"/>
      <c r="AL118" s="248">
        <f t="shared" si="75"/>
        <v>0</v>
      </c>
      <c r="AM118" s="73">
        <v>107</v>
      </c>
      <c r="AN118" s="74">
        <v>35</v>
      </c>
      <c r="AO118" s="75">
        <f t="shared" si="62"/>
        <v>7000</v>
      </c>
      <c r="AP118" s="73">
        <v>107</v>
      </c>
      <c r="AQ118" s="74">
        <v>80</v>
      </c>
      <c r="AR118" s="92" t="e">
        <f>AQ118*#REF!</f>
        <v>#REF!</v>
      </c>
      <c r="AS118" s="73">
        <v>107</v>
      </c>
      <c r="AT118" s="74">
        <v>35</v>
      </c>
      <c r="AU118" s="74" t="e">
        <f>AT118*#REF!</f>
        <v>#REF!</v>
      </c>
      <c r="AV118" s="73">
        <v>107</v>
      </c>
      <c r="AW118" s="246">
        <v>193.86</v>
      </c>
      <c r="AX118" s="75" t="e">
        <f>AW118*#REF!</f>
        <v>#REF!</v>
      </c>
      <c r="AY118" s="93"/>
      <c r="AZ118" s="77">
        <f t="shared" si="63"/>
        <v>7</v>
      </c>
      <c r="BA118" s="77">
        <f t="shared" si="76"/>
        <v>50.187899999999999</v>
      </c>
      <c r="BB118" s="77">
        <f t="shared" si="77"/>
        <v>31.814999999999998</v>
      </c>
      <c r="BC118" s="77">
        <f t="shared" si="78"/>
        <v>193.86</v>
      </c>
      <c r="BD118" s="88"/>
      <c r="BE118" s="79">
        <f t="shared" si="81"/>
        <v>1400</v>
      </c>
      <c r="BF118" s="80">
        <f t="shared" si="81"/>
        <v>10037.58</v>
      </c>
      <c r="BG118" s="81">
        <f t="shared" si="81"/>
        <v>6363</v>
      </c>
      <c r="BH118" s="342">
        <f t="shared" si="79"/>
        <v>37.627375000000001</v>
      </c>
      <c r="BI118" s="82"/>
    </row>
    <row r="119" spans="1:61" ht="48" x14ac:dyDescent="0.25">
      <c r="A119" s="137">
        <v>108</v>
      </c>
      <c r="B119" s="96" t="s">
        <v>248</v>
      </c>
      <c r="C119" s="84" t="s">
        <v>323</v>
      </c>
      <c r="D119" s="216" t="s">
        <v>324</v>
      </c>
      <c r="E119" s="86" t="s">
        <v>62</v>
      </c>
      <c r="F119" s="138"/>
      <c r="G119" s="64">
        <f t="shared" si="66"/>
        <v>0</v>
      </c>
      <c r="H119" s="243">
        <v>322.72000000000003</v>
      </c>
      <c r="I119" s="244">
        <f t="shared" si="80"/>
        <v>0</v>
      </c>
      <c r="J119" s="351">
        <v>12556</v>
      </c>
      <c r="K119" s="211">
        <v>150</v>
      </c>
      <c r="L119" s="98" t="s">
        <v>37</v>
      </c>
      <c r="M119" s="215"/>
      <c r="N119" s="99">
        <f t="shared" si="67"/>
        <v>0</v>
      </c>
      <c r="O119" s="98" t="s">
        <v>37</v>
      </c>
      <c r="P119" s="215"/>
      <c r="Q119" s="99">
        <f t="shared" si="68"/>
        <v>0</v>
      </c>
      <c r="R119" s="98" t="s">
        <v>37</v>
      </c>
      <c r="S119" s="215"/>
      <c r="T119" s="99">
        <f t="shared" si="69"/>
        <v>0</v>
      </c>
      <c r="U119" s="98" t="s">
        <v>37</v>
      </c>
      <c r="V119" s="215"/>
      <c r="W119" s="99">
        <f t="shared" si="70"/>
        <v>0</v>
      </c>
      <c r="X119" s="98" t="s">
        <v>37</v>
      </c>
      <c r="Y119" s="215"/>
      <c r="Z119" s="99">
        <f t="shared" si="71"/>
        <v>0</v>
      </c>
      <c r="AA119" s="98" t="s">
        <v>37</v>
      </c>
      <c r="AB119" s="215"/>
      <c r="AC119" s="99">
        <f t="shared" si="72"/>
        <v>0</v>
      </c>
      <c r="AD119" s="98" t="s">
        <v>37</v>
      </c>
      <c r="AE119" s="215"/>
      <c r="AF119" s="99">
        <f t="shared" si="73"/>
        <v>0</v>
      </c>
      <c r="AG119" s="98" t="s">
        <v>37</v>
      </c>
      <c r="AH119" s="215"/>
      <c r="AI119" s="99">
        <f t="shared" si="74"/>
        <v>0</v>
      </c>
      <c r="AJ119" s="98" t="s">
        <v>37</v>
      </c>
      <c r="AK119" s="215"/>
      <c r="AL119" s="248">
        <f t="shared" si="75"/>
        <v>0</v>
      </c>
      <c r="AM119" s="73">
        <v>108</v>
      </c>
      <c r="AN119" s="74">
        <v>77</v>
      </c>
      <c r="AO119" s="75">
        <f t="shared" si="62"/>
        <v>11550</v>
      </c>
      <c r="AP119" s="73">
        <v>108</v>
      </c>
      <c r="AQ119" s="74">
        <v>3500</v>
      </c>
      <c r="AR119" s="92" t="e">
        <f>AQ119*#REF!</f>
        <v>#REF!</v>
      </c>
      <c r="AS119" s="73">
        <v>108</v>
      </c>
      <c r="AT119" s="74">
        <v>80</v>
      </c>
      <c r="AU119" s="74" t="e">
        <f>AT119*#REF!</f>
        <v>#REF!</v>
      </c>
      <c r="AV119" s="73">
        <v>108</v>
      </c>
      <c r="AW119" s="246">
        <v>565.42999999999995</v>
      </c>
      <c r="AX119" s="75" t="e">
        <f>AW119*#REF!</f>
        <v>#REF!</v>
      </c>
      <c r="AY119" s="93"/>
      <c r="AZ119" s="77">
        <f t="shared" si="63"/>
        <v>77</v>
      </c>
      <c r="BA119" s="77">
        <f t="shared" si="76"/>
        <v>1055.6075000000001</v>
      </c>
      <c r="BB119" s="77">
        <f t="shared" si="77"/>
        <v>322.71499999999997</v>
      </c>
      <c r="BC119" s="77">
        <f t="shared" si="78"/>
        <v>3500</v>
      </c>
      <c r="BD119" s="88"/>
      <c r="BE119" s="79">
        <f t="shared" si="81"/>
        <v>11550</v>
      </c>
      <c r="BF119" s="80">
        <f t="shared" si="81"/>
        <v>158341.125</v>
      </c>
      <c r="BG119" s="81">
        <f t="shared" si="81"/>
        <v>48407.249999999993</v>
      </c>
      <c r="BH119" s="342">
        <f t="shared" si="79"/>
        <v>322.71500000000015</v>
      </c>
      <c r="BI119" s="82"/>
    </row>
    <row r="120" spans="1:61" ht="36" x14ac:dyDescent="0.25">
      <c r="A120" s="137">
        <v>109</v>
      </c>
      <c r="B120" s="96" t="s">
        <v>248</v>
      </c>
      <c r="C120" s="84" t="s">
        <v>325</v>
      </c>
      <c r="D120" s="216" t="s">
        <v>326</v>
      </c>
      <c r="E120" s="86" t="s">
        <v>62</v>
      </c>
      <c r="F120" s="138"/>
      <c r="G120" s="64">
        <f t="shared" ref="G120:G140" si="82">SUM(F120:F120)</f>
        <v>0</v>
      </c>
      <c r="H120" s="243">
        <v>328.22</v>
      </c>
      <c r="I120" s="244">
        <f t="shared" si="80"/>
        <v>0</v>
      </c>
      <c r="J120" s="351">
        <v>12556</v>
      </c>
      <c r="K120" s="211">
        <v>150</v>
      </c>
      <c r="L120" s="98" t="s">
        <v>37</v>
      </c>
      <c r="M120" s="215"/>
      <c r="N120" s="99">
        <f t="shared" si="67"/>
        <v>0</v>
      </c>
      <c r="O120" s="98" t="s">
        <v>37</v>
      </c>
      <c r="P120" s="215"/>
      <c r="Q120" s="99">
        <f t="shared" si="68"/>
        <v>0</v>
      </c>
      <c r="R120" s="98" t="s">
        <v>37</v>
      </c>
      <c r="S120" s="215"/>
      <c r="T120" s="99">
        <f t="shared" si="69"/>
        <v>0</v>
      </c>
      <c r="U120" s="98" t="s">
        <v>37</v>
      </c>
      <c r="V120" s="215"/>
      <c r="W120" s="99">
        <f t="shared" si="70"/>
        <v>0</v>
      </c>
      <c r="X120" s="98" t="s">
        <v>37</v>
      </c>
      <c r="Y120" s="215"/>
      <c r="Z120" s="99">
        <f t="shared" si="71"/>
        <v>0</v>
      </c>
      <c r="AA120" s="98" t="s">
        <v>37</v>
      </c>
      <c r="AB120" s="215"/>
      <c r="AC120" s="99">
        <f t="shared" si="72"/>
        <v>0</v>
      </c>
      <c r="AD120" s="98" t="s">
        <v>37</v>
      </c>
      <c r="AE120" s="215"/>
      <c r="AF120" s="99">
        <f t="shared" si="73"/>
        <v>0</v>
      </c>
      <c r="AG120" s="98" t="s">
        <v>37</v>
      </c>
      <c r="AH120" s="215"/>
      <c r="AI120" s="99">
        <f t="shared" si="74"/>
        <v>0</v>
      </c>
      <c r="AJ120" s="98" t="s">
        <v>37</v>
      </c>
      <c r="AK120" s="215"/>
      <c r="AL120" s="248">
        <f t="shared" si="75"/>
        <v>0</v>
      </c>
      <c r="AM120" s="73">
        <v>109</v>
      </c>
      <c r="AN120" s="74">
        <v>91</v>
      </c>
      <c r="AO120" s="75">
        <f t="shared" si="62"/>
        <v>13650</v>
      </c>
      <c r="AP120" s="73">
        <v>109</v>
      </c>
      <c r="AQ120" s="74">
        <v>4000</v>
      </c>
      <c r="AR120" s="92" t="e">
        <f>AQ120*#REF!</f>
        <v>#REF!</v>
      </c>
      <c r="AS120" s="73">
        <v>109</v>
      </c>
      <c r="AT120" s="74">
        <v>90</v>
      </c>
      <c r="AU120" s="74" t="e">
        <f>AT120*#REF!</f>
        <v>#REF!</v>
      </c>
      <c r="AV120" s="73">
        <v>109</v>
      </c>
      <c r="AW120" s="246">
        <v>565.42999999999995</v>
      </c>
      <c r="AX120" s="75" t="e">
        <f>AW120*#REF!</f>
        <v>#REF!</v>
      </c>
      <c r="AY120" s="93"/>
      <c r="AZ120" s="77">
        <f t="shared" si="63"/>
        <v>90</v>
      </c>
      <c r="BA120" s="77">
        <f t="shared" si="76"/>
        <v>1186.6075000000001</v>
      </c>
      <c r="BB120" s="77">
        <f t="shared" si="77"/>
        <v>328.21499999999997</v>
      </c>
      <c r="BC120" s="77">
        <f t="shared" si="78"/>
        <v>4000</v>
      </c>
      <c r="BD120" s="88"/>
      <c r="BE120" s="79">
        <f t="shared" si="81"/>
        <v>13500</v>
      </c>
      <c r="BF120" s="80">
        <f t="shared" si="81"/>
        <v>177991.125</v>
      </c>
      <c r="BG120" s="81">
        <f t="shared" si="81"/>
        <v>49232.249999999993</v>
      </c>
      <c r="BH120" s="342">
        <f t="shared" si="79"/>
        <v>328.21500000000015</v>
      </c>
      <c r="BI120" s="82"/>
    </row>
    <row r="121" spans="1:61" ht="60" x14ac:dyDescent="0.25">
      <c r="A121" s="137">
        <v>110</v>
      </c>
      <c r="B121" s="83" t="s">
        <v>248</v>
      </c>
      <c r="C121" s="84" t="s">
        <v>327</v>
      </c>
      <c r="D121" s="85" t="s">
        <v>328</v>
      </c>
      <c r="E121" s="86" t="s">
        <v>62</v>
      </c>
      <c r="F121" s="138"/>
      <c r="G121" s="64">
        <f t="shared" si="82"/>
        <v>0</v>
      </c>
      <c r="H121" s="243">
        <v>1227.52</v>
      </c>
      <c r="I121" s="244">
        <f t="shared" si="80"/>
        <v>0</v>
      </c>
      <c r="J121" s="351">
        <v>12556</v>
      </c>
      <c r="K121" s="211">
        <v>300</v>
      </c>
      <c r="L121" s="67">
        <v>66</v>
      </c>
      <c r="M121" s="99">
        <v>480</v>
      </c>
      <c r="N121" s="99">
        <f t="shared" si="67"/>
        <v>144000</v>
      </c>
      <c r="O121" s="67">
        <v>60</v>
      </c>
      <c r="P121" s="99">
        <v>115</v>
      </c>
      <c r="Q121" s="99">
        <f t="shared" si="68"/>
        <v>34500</v>
      </c>
      <c r="R121" s="98" t="s">
        <v>37</v>
      </c>
      <c r="S121" s="215"/>
      <c r="T121" s="99">
        <f t="shared" si="69"/>
        <v>0</v>
      </c>
      <c r="U121" s="98" t="s">
        <v>37</v>
      </c>
      <c r="V121" s="215"/>
      <c r="W121" s="99">
        <f t="shared" si="70"/>
        <v>0</v>
      </c>
      <c r="X121" s="98" t="s">
        <v>37</v>
      </c>
      <c r="Y121" s="215"/>
      <c r="Z121" s="99">
        <f t="shared" si="71"/>
        <v>0</v>
      </c>
      <c r="AA121" s="98" t="s">
        <v>37</v>
      </c>
      <c r="AB121" s="215"/>
      <c r="AC121" s="99">
        <f t="shared" si="72"/>
        <v>0</v>
      </c>
      <c r="AD121" s="98" t="s">
        <v>37</v>
      </c>
      <c r="AE121" s="215"/>
      <c r="AF121" s="99">
        <f t="shared" si="73"/>
        <v>0</v>
      </c>
      <c r="AG121" s="98" t="s">
        <v>37</v>
      </c>
      <c r="AH121" s="215"/>
      <c r="AI121" s="99">
        <f t="shared" si="74"/>
        <v>0</v>
      </c>
      <c r="AJ121" s="98" t="s">
        <v>37</v>
      </c>
      <c r="AK121" s="215"/>
      <c r="AL121" s="248">
        <f t="shared" si="75"/>
        <v>0</v>
      </c>
      <c r="AM121" s="73">
        <v>110</v>
      </c>
      <c r="AN121" s="74">
        <v>1680</v>
      </c>
      <c r="AO121" s="75">
        <f t="shared" si="62"/>
        <v>504000</v>
      </c>
      <c r="AP121" s="73">
        <v>110</v>
      </c>
      <c r="AQ121" s="74">
        <v>5000</v>
      </c>
      <c r="AR121" s="92" t="e">
        <f>AQ121*#REF!</f>
        <v>#REF!</v>
      </c>
      <c r="AS121" s="73">
        <v>110</v>
      </c>
      <c r="AT121" s="74">
        <v>1700</v>
      </c>
      <c r="AU121" s="74" t="e">
        <f>AT121*#REF!</f>
        <v>#REF!</v>
      </c>
      <c r="AV121" s="73">
        <v>110</v>
      </c>
      <c r="AW121" s="246">
        <v>1050.08</v>
      </c>
      <c r="AX121" s="75" t="e">
        <f>AW121*#REF!</f>
        <v>#REF!</v>
      </c>
      <c r="AY121" s="93"/>
      <c r="AZ121" s="77">
        <f t="shared" si="63"/>
        <v>115</v>
      </c>
      <c r="BA121" s="77">
        <f t="shared" si="76"/>
        <v>1670.8466666666666</v>
      </c>
      <c r="BB121" s="77">
        <f t="shared" si="77"/>
        <v>1365.04</v>
      </c>
      <c r="BC121" s="77">
        <f t="shared" si="78"/>
        <v>5000</v>
      </c>
      <c r="BD121" s="88"/>
      <c r="BE121" s="79">
        <f t="shared" ref="BE121:BG140" si="83">AZ121*$K121</f>
        <v>34500</v>
      </c>
      <c r="BF121" s="80">
        <f t="shared" si="83"/>
        <v>501254</v>
      </c>
      <c r="BG121" s="81">
        <f t="shared" si="83"/>
        <v>409512</v>
      </c>
      <c r="BH121" s="342">
        <f t="shared" si="79"/>
        <v>1227.52</v>
      </c>
      <c r="BI121" s="82"/>
    </row>
    <row r="122" spans="1:61" ht="60" x14ac:dyDescent="0.25">
      <c r="A122" s="137">
        <v>111</v>
      </c>
      <c r="B122" s="83" t="s">
        <v>248</v>
      </c>
      <c r="C122" s="84" t="s">
        <v>329</v>
      </c>
      <c r="D122" s="85" t="s">
        <v>330</v>
      </c>
      <c r="E122" s="86" t="s">
        <v>62</v>
      </c>
      <c r="F122" s="138"/>
      <c r="G122" s="64">
        <f t="shared" si="82"/>
        <v>0</v>
      </c>
      <c r="H122" s="243">
        <v>1979.39</v>
      </c>
      <c r="I122" s="244">
        <f t="shared" si="80"/>
        <v>0</v>
      </c>
      <c r="J122" s="351">
        <v>12556</v>
      </c>
      <c r="K122" s="211">
        <v>100</v>
      </c>
      <c r="L122" s="67">
        <v>67</v>
      </c>
      <c r="M122" s="99">
        <v>700</v>
      </c>
      <c r="N122" s="99">
        <f t="shared" si="67"/>
        <v>70000</v>
      </c>
      <c r="O122" s="98" t="s">
        <v>37</v>
      </c>
      <c r="P122" s="215"/>
      <c r="Q122" s="99">
        <f t="shared" si="68"/>
        <v>0</v>
      </c>
      <c r="R122" s="98" t="s">
        <v>37</v>
      </c>
      <c r="S122" s="215"/>
      <c r="T122" s="99">
        <f t="shared" si="69"/>
        <v>0</v>
      </c>
      <c r="U122" s="67" t="s">
        <v>331</v>
      </c>
      <c r="V122" s="99">
        <v>300</v>
      </c>
      <c r="W122" s="99">
        <f t="shared" si="70"/>
        <v>30000</v>
      </c>
      <c r="X122" s="98" t="s">
        <v>37</v>
      </c>
      <c r="Y122" s="215"/>
      <c r="Z122" s="99">
        <f t="shared" si="71"/>
        <v>0</v>
      </c>
      <c r="AA122" s="67">
        <v>61</v>
      </c>
      <c r="AB122" s="99">
        <v>646.23</v>
      </c>
      <c r="AC122" s="99">
        <f t="shared" si="72"/>
        <v>64623</v>
      </c>
      <c r="AD122" s="98" t="s">
        <v>37</v>
      </c>
      <c r="AE122" s="215"/>
      <c r="AF122" s="99">
        <f t="shared" si="73"/>
        <v>0</v>
      </c>
      <c r="AG122" s="98" t="s">
        <v>37</v>
      </c>
      <c r="AH122" s="215"/>
      <c r="AI122" s="99">
        <f t="shared" si="74"/>
        <v>0</v>
      </c>
      <c r="AJ122" s="67" t="s">
        <v>237</v>
      </c>
      <c r="AK122" s="99">
        <v>500</v>
      </c>
      <c r="AL122" s="248">
        <f t="shared" si="75"/>
        <v>50000</v>
      </c>
      <c r="AM122" s="73">
        <v>111</v>
      </c>
      <c r="AN122" s="74">
        <v>4480</v>
      </c>
      <c r="AO122" s="75">
        <f t="shared" si="62"/>
        <v>448000</v>
      </c>
      <c r="AP122" s="73">
        <v>111</v>
      </c>
      <c r="AQ122" s="74">
        <v>8000</v>
      </c>
      <c r="AR122" s="92" t="e">
        <f>AQ122*#REF!</f>
        <v>#REF!</v>
      </c>
      <c r="AS122" s="73">
        <v>111</v>
      </c>
      <c r="AT122" s="74">
        <v>4500</v>
      </c>
      <c r="AU122" s="74" t="e">
        <f>AT122*#REF!</f>
        <v>#REF!</v>
      </c>
      <c r="AV122" s="73">
        <v>111</v>
      </c>
      <c r="AW122" s="246">
        <v>1050.08</v>
      </c>
      <c r="AX122" s="75" t="e">
        <f>AW122*#REF!</f>
        <v>#REF!</v>
      </c>
      <c r="AY122" s="93"/>
      <c r="AZ122" s="77">
        <f t="shared" si="63"/>
        <v>300</v>
      </c>
      <c r="BA122" s="77">
        <f t="shared" si="76"/>
        <v>2522.0387499999997</v>
      </c>
      <c r="BB122" s="77">
        <f t="shared" si="77"/>
        <v>875.04</v>
      </c>
      <c r="BC122" s="77">
        <f t="shared" si="78"/>
        <v>8000</v>
      </c>
      <c r="BD122" s="88"/>
      <c r="BE122" s="79">
        <f t="shared" si="83"/>
        <v>30000</v>
      </c>
      <c r="BF122" s="80">
        <f t="shared" si="83"/>
        <v>252203.87499999997</v>
      </c>
      <c r="BG122" s="81">
        <f t="shared" si="83"/>
        <v>87504</v>
      </c>
      <c r="BH122" s="342">
        <f t="shared" si="79"/>
        <v>1979.3849999999995</v>
      </c>
      <c r="BI122" s="82"/>
    </row>
    <row r="123" spans="1:61" ht="48" x14ac:dyDescent="0.25">
      <c r="A123" s="137">
        <v>112</v>
      </c>
      <c r="B123" s="83" t="s">
        <v>248</v>
      </c>
      <c r="C123" s="84" t="s">
        <v>332</v>
      </c>
      <c r="D123" s="85" t="s">
        <v>333</v>
      </c>
      <c r="E123" s="86" t="s">
        <v>62</v>
      </c>
      <c r="F123" s="138"/>
      <c r="G123" s="64">
        <f t="shared" si="82"/>
        <v>0</v>
      </c>
      <c r="H123" s="243">
        <v>516.16999999999996</v>
      </c>
      <c r="I123" s="244">
        <f t="shared" si="80"/>
        <v>0</v>
      </c>
      <c r="J123" s="351">
        <v>12556</v>
      </c>
      <c r="K123" s="211">
        <v>90</v>
      </c>
      <c r="L123" s="98" t="s">
        <v>37</v>
      </c>
      <c r="M123" s="215"/>
      <c r="N123" s="99">
        <f t="shared" si="67"/>
        <v>0</v>
      </c>
      <c r="O123" s="98" t="s">
        <v>37</v>
      </c>
      <c r="P123" s="215"/>
      <c r="Q123" s="99">
        <f t="shared" si="68"/>
        <v>0</v>
      </c>
      <c r="R123" s="98" t="s">
        <v>37</v>
      </c>
      <c r="S123" s="215"/>
      <c r="T123" s="99">
        <f t="shared" si="69"/>
        <v>0</v>
      </c>
      <c r="U123" s="98" t="s">
        <v>37</v>
      </c>
      <c r="V123" s="215"/>
      <c r="W123" s="99">
        <f t="shared" si="70"/>
        <v>0</v>
      </c>
      <c r="X123" s="98" t="s">
        <v>37</v>
      </c>
      <c r="Y123" s="215"/>
      <c r="Z123" s="99">
        <f t="shared" si="71"/>
        <v>0</v>
      </c>
      <c r="AA123" s="98" t="s">
        <v>37</v>
      </c>
      <c r="AB123" s="215"/>
      <c r="AC123" s="99">
        <f t="shared" si="72"/>
        <v>0</v>
      </c>
      <c r="AD123" s="98" t="s">
        <v>37</v>
      </c>
      <c r="AE123" s="215"/>
      <c r="AF123" s="99">
        <f t="shared" si="73"/>
        <v>0</v>
      </c>
      <c r="AG123" s="98" t="s">
        <v>37</v>
      </c>
      <c r="AH123" s="215"/>
      <c r="AI123" s="99">
        <f t="shared" si="74"/>
        <v>0</v>
      </c>
      <c r="AJ123" s="98" t="s">
        <v>37</v>
      </c>
      <c r="AK123" s="215"/>
      <c r="AL123" s="248">
        <f t="shared" si="75"/>
        <v>0</v>
      </c>
      <c r="AM123" s="73">
        <v>112</v>
      </c>
      <c r="AN123" s="74">
        <v>770</v>
      </c>
      <c r="AO123" s="75">
        <f t="shared" si="62"/>
        <v>69300</v>
      </c>
      <c r="AP123" s="73">
        <v>112</v>
      </c>
      <c r="AQ123" s="74">
        <v>400</v>
      </c>
      <c r="AR123" s="92" t="e">
        <f>AQ123*#REF!</f>
        <v>#REF!</v>
      </c>
      <c r="AS123" s="73">
        <v>112</v>
      </c>
      <c r="AT123" s="74">
        <v>580</v>
      </c>
      <c r="AU123" s="74" t="e">
        <f>AT123*#REF!</f>
        <v>#REF!</v>
      </c>
      <c r="AV123" s="73">
        <v>112</v>
      </c>
      <c r="AW123" s="246">
        <v>452.34</v>
      </c>
      <c r="AX123" s="75" t="e">
        <f>AW123*#REF!</f>
        <v>#REF!</v>
      </c>
      <c r="AY123" s="93"/>
      <c r="AZ123" s="77">
        <f t="shared" si="63"/>
        <v>400</v>
      </c>
      <c r="BA123" s="77">
        <f t="shared" si="76"/>
        <v>550.58500000000004</v>
      </c>
      <c r="BB123" s="77">
        <f t="shared" si="77"/>
        <v>516.16999999999996</v>
      </c>
      <c r="BC123" s="77">
        <f t="shared" si="78"/>
        <v>770</v>
      </c>
      <c r="BD123" s="88"/>
      <c r="BE123" s="79">
        <f t="shared" si="83"/>
        <v>36000</v>
      </c>
      <c r="BF123" s="80">
        <f t="shared" si="83"/>
        <v>49552.65</v>
      </c>
      <c r="BG123" s="81">
        <f t="shared" si="83"/>
        <v>46455.299999999996</v>
      </c>
      <c r="BH123" s="342">
        <f t="shared" si="79"/>
        <v>516.17000000000007</v>
      </c>
      <c r="BI123" s="82"/>
    </row>
    <row r="124" spans="1:61" ht="48" x14ac:dyDescent="0.25">
      <c r="A124" s="137">
        <v>113</v>
      </c>
      <c r="B124" s="83" t="s">
        <v>248</v>
      </c>
      <c r="C124" s="84" t="s">
        <v>334</v>
      </c>
      <c r="D124" s="85" t="s">
        <v>335</v>
      </c>
      <c r="E124" s="86" t="s">
        <v>62</v>
      </c>
      <c r="F124" s="138"/>
      <c r="G124" s="64">
        <f t="shared" si="82"/>
        <v>0</v>
      </c>
      <c r="H124" s="243">
        <v>225.67</v>
      </c>
      <c r="I124" s="244">
        <f t="shared" si="80"/>
        <v>0</v>
      </c>
      <c r="J124" s="351">
        <v>12556</v>
      </c>
      <c r="K124" s="211">
        <v>220</v>
      </c>
      <c r="L124" s="98" t="s">
        <v>37</v>
      </c>
      <c r="M124" s="215"/>
      <c r="N124" s="99">
        <f t="shared" si="67"/>
        <v>0</v>
      </c>
      <c r="O124" s="98" t="s">
        <v>37</v>
      </c>
      <c r="P124" s="215"/>
      <c r="Q124" s="99">
        <f t="shared" si="68"/>
        <v>0</v>
      </c>
      <c r="R124" s="98" t="s">
        <v>37</v>
      </c>
      <c r="S124" s="215"/>
      <c r="T124" s="99">
        <f t="shared" si="69"/>
        <v>0</v>
      </c>
      <c r="U124" s="98" t="s">
        <v>37</v>
      </c>
      <c r="V124" s="215"/>
      <c r="W124" s="99">
        <f t="shared" si="70"/>
        <v>0</v>
      </c>
      <c r="X124" s="98" t="s">
        <v>37</v>
      </c>
      <c r="Y124" s="215"/>
      <c r="Z124" s="99">
        <f t="shared" si="71"/>
        <v>0</v>
      </c>
      <c r="AA124" s="98" t="s">
        <v>37</v>
      </c>
      <c r="AB124" s="215"/>
      <c r="AC124" s="99">
        <f t="shared" si="72"/>
        <v>0</v>
      </c>
      <c r="AD124" s="67">
        <v>30</v>
      </c>
      <c r="AE124" s="99">
        <v>73.12</v>
      </c>
      <c r="AF124" s="99">
        <f t="shared" si="73"/>
        <v>16086.400000000001</v>
      </c>
      <c r="AG124" s="98" t="s">
        <v>37</v>
      </c>
      <c r="AH124" s="215"/>
      <c r="AI124" s="99">
        <f t="shared" si="74"/>
        <v>0</v>
      </c>
      <c r="AJ124" s="98" t="s">
        <v>37</v>
      </c>
      <c r="AK124" s="215"/>
      <c r="AL124" s="248">
        <f t="shared" si="75"/>
        <v>0</v>
      </c>
      <c r="AM124" s="73">
        <v>113</v>
      </c>
      <c r="AN124" s="74">
        <v>252</v>
      </c>
      <c r="AO124" s="75">
        <f t="shared" si="62"/>
        <v>55440</v>
      </c>
      <c r="AP124" s="73">
        <v>113</v>
      </c>
      <c r="AQ124" s="74">
        <v>200</v>
      </c>
      <c r="AR124" s="92" t="e">
        <f>AQ124*#REF!</f>
        <v>#REF!</v>
      </c>
      <c r="AS124" s="73">
        <v>113</v>
      </c>
      <c r="AT124" s="74">
        <v>225</v>
      </c>
      <c r="AU124" s="74" t="e">
        <f>AT124*#REF!</f>
        <v>#REF!</v>
      </c>
      <c r="AV124" s="73">
        <v>113</v>
      </c>
      <c r="AW124" s="246">
        <v>452.34</v>
      </c>
      <c r="AX124" s="75" t="e">
        <f>AW124*#REF!</f>
        <v>#REF!</v>
      </c>
      <c r="AY124" s="93"/>
      <c r="AZ124" s="77">
        <f t="shared" si="63"/>
        <v>73.12</v>
      </c>
      <c r="BA124" s="77">
        <f t="shared" si="76"/>
        <v>240.49200000000002</v>
      </c>
      <c r="BB124" s="77">
        <f t="shared" si="77"/>
        <v>225</v>
      </c>
      <c r="BC124" s="77">
        <f t="shared" si="78"/>
        <v>452.34</v>
      </c>
      <c r="BD124" s="88"/>
      <c r="BE124" s="79">
        <f t="shared" si="83"/>
        <v>16086.400000000001</v>
      </c>
      <c r="BF124" s="80">
        <f t="shared" si="83"/>
        <v>52908.240000000005</v>
      </c>
      <c r="BG124" s="81">
        <f t="shared" si="83"/>
        <v>49500</v>
      </c>
      <c r="BH124" s="342">
        <f t="shared" si="79"/>
        <v>225.66666666666671</v>
      </c>
      <c r="BI124" s="82"/>
    </row>
    <row r="125" spans="1:61" ht="48" x14ac:dyDescent="0.25">
      <c r="A125" s="137">
        <v>114</v>
      </c>
      <c r="B125" s="83" t="s">
        <v>248</v>
      </c>
      <c r="C125" s="84" t="s">
        <v>336</v>
      </c>
      <c r="D125" s="85" t="s">
        <v>337</v>
      </c>
      <c r="E125" s="86" t="s">
        <v>62</v>
      </c>
      <c r="F125" s="138"/>
      <c r="G125" s="64">
        <f t="shared" si="82"/>
        <v>0</v>
      </c>
      <c r="H125" s="243">
        <v>201.33</v>
      </c>
      <c r="I125" s="244">
        <f t="shared" si="80"/>
        <v>0</v>
      </c>
      <c r="J125" s="351">
        <v>12556</v>
      </c>
      <c r="K125" s="211">
        <v>860</v>
      </c>
      <c r="L125" s="98" t="s">
        <v>37</v>
      </c>
      <c r="M125" s="215"/>
      <c r="N125" s="99">
        <f t="shared" si="67"/>
        <v>0</v>
      </c>
      <c r="O125" s="98" t="s">
        <v>37</v>
      </c>
      <c r="P125" s="215"/>
      <c r="Q125" s="99">
        <f t="shared" si="68"/>
        <v>0</v>
      </c>
      <c r="R125" s="98" t="s">
        <v>37</v>
      </c>
      <c r="S125" s="215"/>
      <c r="T125" s="99">
        <f t="shared" si="69"/>
        <v>0</v>
      </c>
      <c r="U125" s="98" t="s">
        <v>37</v>
      </c>
      <c r="V125" s="215"/>
      <c r="W125" s="99">
        <f t="shared" si="70"/>
        <v>0</v>
      </c>
      <c r="X125" s="98" t="s">
        <v>37</v>
      </c>
      <c r="Y125" s="215"/>
      <c r="Z125" s="99">
        <f t="shared" si="71"/>
        <v>0</v>
      </c>
      <c r="AA125" s="98" t="s">
        <v>37</v>
      </c>
      <c r="AB125" s="215"/>
      <c r="AC125" s="99">
        <f t="shared" si="72"/>
        <v>0</v>
      </c>
      <c r="AD125" s="67">
        <v>31</v>
      </c>
      <c r="AE125" s="99">
        <v>41.78</v>
      </c>
      <c r="AF125" s="99">
        <f t="shared" si="73"/>
        <v>35930.800000000003</v>
      </c>
      <c r="AG125" s="98" t="s">
        <v>37</v>
      </c>
      <c r="AH125" s="215"/>
      <c r="AI125" s="99">
        <f t="shared" si="74"/>
        <v>0</v>
      </c>
      <c r="AJ125" s="98" t="s">
        <v>37</v>
      </c>
      <c r="AK125" s="215"/>
      <c r="AL125" s="248">
        <f t="shared" si="75"/>
        <v>0</v>
      </c>
      <c r="AM125" s="73">
        <v>114</v>
      </c>
      <c r="AN125" s="74">
        <v>154</v>
      </c>
      <c r="AO125" s="75">
        <f t="shared" si="62"/>
        <v>132440</v>
      </c>
      <c r="AP125" s="73">
        <v>114</v>
      </c>
      <c r="AQ125" s="74">
        <v>250</v>
      </c>
      <c r="AR125" s="92" t="e">
        <f>AQ125*#REF!</f>
        <v>#REF!</v>
      </c>
      <c r="AS125" s="73">
        <v>114</v>
      </c>
      <c r="AT125" s="74">
        <v>200</v>
      </c>
      <c r="AU125" s="74" t="e">
        <f>AT125*#REF!</f>
        <v>#REF!</v>
      </c>
      <c r="AV125" s="73">
        <v>114</v>
      </c>
      <c r="AW125" s="246">
        <v>452.34</v>
      </c>
      <c r="AX125" s="75" t="e">
        <f>AW125*#REF!</f>
        <v>#REF!</v>
      </c>
      <c r="AY125" s="93"/>
      <c r="AZ125" s="77">
        <f t="shared" si="63"/>
        <v>41.78</v>
      </c>
      <c r="BA125" s="77">
        <f t="shared" si="76"/>
        <v>219.62399999999997</v>
      </c>
      <c r="BB125" s="77">
        <f t="shared" si="77"/>
        <v>200</v>
      </c>
      <c r="BC125" s="77">
        <f t="shared" si="78"/>
        <v>452.34</v>
      </c>
      <c r="BD125" s="88"/>
      <c r="BE125" s="79">
        <f t="shared" si="83"/>
        <v>35930.800000000003</v>
      </c>
      <c r="BF125" s="80">
        <f t="shared" si="83"/>
        <v>188876.63999999998</v>
      </c>
      <c r="BG125" s="81">
        <f t="shared" si="83"/>
        <v>172000</v>
      </c>
      <c r="BH125" s="342">
        <f t="shared" si="79"/>
        <v>201.33333333333334</v>
      </c>
      <c r="BI125" s="82"/>
    </row>
    <row r="126" spans="1:61" ht="48" x14ac:dyDescent="0.25">
      <c r="A126" s="137">
        <v>115</v>
      </c>
      <c r="B126" s="83" t="s">
        <v>248</v>
      </c>
      <c r="C126" s="84" t="s">
        <v>338</v>
      </c>
      <c r="D126" s="85" t="s">
        <v>339</v>
      </c>
      <c r="E126" s="86" t="s">
        <v>62</v>
      </c>
      <c r="F126" s="138"/>
      <c r="G126" s="64">
        <f t="shared" si="82"/>
        <v>0</v>
      </c>
      <c r="H126" s="243">
        <v>185.33</v>
      </c>
      <c r="I126" s="244">
        <f t="shared" si="80"/>
        <v>0</v>
      </c>
      <c r="J126" s="351">
        <v>12556</v>
      </c>
      <c r="K126" s="211">
        <v>1400</v>
      </c>
      <c r="L126" s="98" t="s">
        <v>37</v>
      </c>
      <c r="M126" s="215"/>
      <c r="N126" s="99">
        <f t="shared" si="67"/>
        <v>0</v>
      </c>
      <c r="O126" s="98" t="s">
        <v>37</v>
      </c>
      <c r="P126" s="215"/>
      <c r="Q126" s="99">
        <f t="shared" si="68"/>
        <v>0</v>
      </c>
      <c r="R126" s="98" t="s">
        <v>37</v>
      </c>
      <c r="S126" s="215"/>
      <c r="T126" s="99">
        <f t="shared" si="69"/>
        <v>0</v>
      </c>
      <c r="U126" s="98" t="s">
        <v>37</v>
      </c>
      <c r="V126" s="215"/>
      <c r="W126" s="99">
        <f t="shared" si="70"/>
        <v>0</v>
      </c>
      <c r="X126" s="98" t="s">
        <v>37</v>
      </c>
      <c r="Y126" s="215"/>
      <c r="Z126" s="99">
        <f t="shared" si="71"/>
        <v>0</v>
      </c>
      <c r="AA126" s="98" t="s">
        <v>37</v>
      </c>
      <c r="AB126" s="215"/>
      <c r="AC126" s="99">
        <f t="shared" si="72"/>
        <v>0</v>
      </c>
      <c r="AD126" s="67">
        <v>33</v>
      </c>
      <c r="AE126" s="99">
        <v>78.34</v>
      </c>
      <c r="AF126" s="99">
        <f t="shared" si="73"/>
        <v>109676</v>
      </c>
      <c r="AG126" s="98" t="s">
        <v>37</v>
      </c>
      <c r="AH126" s="215"/>
      <c r="AI126" s="99">
        <f t="shared" si="74"/>
        <v>0</v>
      </c>
      <c r="AJ126" s="98" t="s">
        <v>37</v>
      </c>
      <c r="AK126" s="215"/>
      <c r="AL126" s="248">
        <f t="shared" si="75"/>
        <v>0</v>
      </c>
      <c r="AM126" s="73">
        <v>115</v>
      </c>
      <c r="AN126" s="74">
        <v>126</v>
      </c>
      <c r="AO126" s="75">
        <f t="shared" si="62"/>
        <v>176400</v>
      </c>
      <c r="AP126" s="73">
        <v>115</v>
      </c>
      <c r="AQ126" s="74">
        <v>300</v>
      </c>
      <c r="AR126" s="92" t="e">
        <f>AQ126*#REF!</f>
        <v>#REF!</v>
      </c>
      <c r="AS126" s="73">
        <v>115</v>
      </c>
      <c r="AT126" s="74">
        <v>130</v>
      </c>
      <c r="AU126" s="74" t="e">
        <f>AT126*#REF!</f>
        <v>#REF!</v>
      </c>
      <c r="AV126" s="73">
        <v>115</v>
      </c>
      <c r="AW126" s="246">
        <v>452.34</v>
      </c>
      <c r="AX126" s="75" t="e">
        <f>AW126*#REF!</f>
        <v>#REF!</v>
      </c>
      <c r="AY126" s="93"/>
      <c r="AZ126" s="77">
        <f t="shared" si="63"/>
        <v>78.34</v>
      </c>
      <c r="BA126" s="77">
        <f t="shared" si="76"/>
        <v>217.33600000000001</v>
      </c>
      <c r="BB126" s="77">
        <f t="shared" si="77"/>
        <v>130</v>
      </c>
      <c r="BC126" s="77">
        <f t="shared" si="78"/>
        <v>452.34</v>
      </c>
      <c r="BD126" s="88"/>
      <c r="BE126" s="79">
        <f t="shared" si="83"/>
        <v>109676</v>
      </c>
      <c r="BF126" s="80">
        <f t="shared" si="83"/>
        <v>304270.40000000002</v>
      </c>
      <c r="BG126" s="81">
        <f t="shared" si="83"/>
        <v>182000</v>
      </c>
      <c r="BH126" s="342">
        <f t="shared" si="79"/>
        <v>185.33333333333337</v>
      </c>
      <c r="BI126" s="82"/>
    </row>
    <row r="127" spans="1:61" ht="48" x14ac:dyDescent="0.25">
      <c r="A127" s="137">
        <v>116</v>
      </c>
      <c r="B127" s="83" t="s">
        <v>248</v>
      </c>
      <c r="C127" s="97" t="s">
        <v>340</v>
      </c>
      <c r="D127" s="85" t="s">
        <v>341</v>
      </c>
      <c r="E127" s="86" t="s">
        <v>62</v>
      </c>
      <c r="F127" s="138"/>
      <c r="G127" s="64">
        <f t="shared" si="82"/>
        <v>0</v>
      </c>
      <c r="H127" s="243">
        <v>88.14</v>
      </c>
      <c r="I127" s="244">
        <f t="shared" si="80"/>
        <v>0</v>
      </c>
      <c r="J127" s="351">
        <v>12556</v>
      </c>
      <c r="K127" s="211">
        <v>2500</v>
      </c>
      <c r="L127" s="98" t="s">
        <v>37</v>
      </c>
      <c r="M127" s="215"/>
      <c r="N127" s="99">
        <f t="shared" si="67"/>
        <v>0</v>
      </c>
      <c r="O127" s="67">
        <v>51</v>
      </c>
      <c r="P127" s="99">
        <v>35</v>
      </c>
      <c r="Q127" s="99">
        <f t="shared" si="68"/>
        <v>87500</v>
      </c>
      <c r="R127" s="98" t="s">
        <v>37</v>
      </c>
      <c r="S127" s="215"/>
      <c r="T127" s="99">
        <f t="shared" si="69"/>
        <v>0</v>
      </c>
      <c r="U127" s="67" t="s">
        <v>342</v>
      </c>
      <c r="V127" s="99">
        <v>30</v>
      </c>
      <c r="W127" s="99">
        <f t="shared" si="70"/>
        <v>75000</v>
      </c>
      <c r="X127" s="67">
        <v>65</v>
      </c>
      <c r="Y127" s="99">
        <v>30</v>
      </c>
      <c r="Z127" s="99">
        <f t="shared" si="71"/>
        <v>75000</v>
      </c>
      <c r="AA127" s="98" t="s">
        <v>37</v>
      </c>
      <c r="AB127" s="215"/>
      <c r="AC127" s="99">
        <f t="shared" si="72"/>
        <v>0</v>
      </c>
      <c r="AD127" s="67">
        <v>34</v>
      </c>
      <c r="AE127" s="99">
        <v>62.67</v>
      </c>
      <c r="AF127" s="99">
        <f t="shared" si="73"/>
        <v>156675</v>
      </c>
      <c r="AG127" s="67">
        <v>183</v>
      </c>
      <c r="AH127" s="99">
        <v>43.41</v>
      </c>
      <c r="AI127" s="99">
        <f t="shared" si="74"/>
        <v>108524.99999999999</v>
      </c>
      <c r="AJ127" s="67" t="s">
        <v>343</v>
      </c>
      <c r="AK127" s="99">
        <v>60</v>
      </c>
      <c r="AL127" s="248">
        <f t="shared" si="75"/>
        <v>150000</v>
      </c>
      <c r="AM127" s="73">
        <v>116</v>
      </c>
      <c r="AN127" s="74">
        <v>84</v>
      </c>
      <c r="AO127" s="75">
        <f t="shared" si="62"/>
        <v>210000</v>
      </c>
      <c r="AP127" s="73">
        <v>116</v>
      </c>
      <c r="AQ127" s="74">
        <v>300</v>
      </c>
      <c r="AR127" s="92" t="e">
        <f>AQ127*#REF!</f>
        <v>#REF!</v>
      </c>
      <c r="AS127" s="73">
        <v>116</v>
      </c>
      <c r="AT127" s="74">
        <v>90</v>
      </c>
      <c r="AU127" s="74" t="e">
        <f>AT127*#REF!</f>
        <v>#REF!</v>
      </c>
      <c r="AV127" s="73">
        <v>116</v>
      </c>
      <c r="AW127" s="246">
        <v>452.34</v>
      </c>
      <c r="AX127" s="75" t="e">
        <f>AW127*#REF!</f>
        <v>#REF!</v>
      </c>
      <c r="AY127" s="93"/>
      <c r="AZ127" s="77">
        <f t="shared" si="63"/>
        <v>30</v>
      </c>
      <c r="BA127" s="77">
        <f t="shared" si="76"/>
        <v>118.74199999999999</v>
      </c>
      <c r="BB127" s="77">
        <f t="shared" si="77"/>
        <v>61.335000000000001</v>
      </c>
      <c r="BC127" s="77">
        <f t="shared" si="78"/>
        <v>452.34</v>
      </c>
      <c r="BD127" s="88"/>
      <c r="BE127" s="79">
        <f t="shared" si="83"/>
        <v>75000</v>
      </c>
      <c r="BF127" s="80">
        <f t="shared" si="83"/>
        <v>296855</v>
      </c>
      <c r="BG127" s="81">
        <f t="shared" si="83"/>
        <v>153337.5</v>
      </c>
      <c r="BH127" s="342">
        <f t="shared" si="79"/>
        <v>88.135000000000019</v>
      </c>
      <c r="BI127" s="82"/>
    </row>
    <row r="128" spans="1:61" ht="48" x14ac:dyDescent="0.25">
      <c r="A128" s="137">
        <v>117</v>
      </c>
      <c r="B128" s="83" t="s">
        <v>248</v>
      </c>
      <c r="C128" s="84" t="s">
        <v>344</v>
      </c>
      <c r="D128" s="85" t="s">
        <v>345</v>
      </c>
      <c r="E128" s="86" t="s">
        <v>62</v>
      </c>
      <c r="F128" s="138"/>
      <c r="G128" s="64">
        <f t="shared" si="82"/>
        <v>0</v>
      </c>
      <c r="H128" s="243">
        <v>166</v>
      </c>
      <c r="I128" s="244">
        <f t="shared" si="80"/>
        <v>0</v>
      </c>
      <c r="J128" s="351">
        <v>12556</v>
      </c>
      <c r="K128" s="211">
        <v>600</v>
      </c>
      <c r="L128" s="98" t="s">
        <v>37</v>
      </c>
      <c r="M128" s="215"/>
      <c r="N128" s="99">
        <f t="shared" si="67"/>
        <v>0</v>
      </c>
      <c r="O128" s="67">
        <v>52</v>
      </c>
      <c r="P128" s="99">
        <v>26</v>
      </c>
      <c r="Q128" s="99">
        <f t="shared" si="68"/>
        <v>15600</v>
      </c>
      <c r="R128" s="98" t="s">
        <v>37</v>
      </c>
      <c r="S128" s="215"/>
      <c r="T128" s="99">
        <f t="shared" si="69"/>
        <v>0</v>
      </c>
      <c r="U128" s="98" t="s">
        <v>37</v>
      </c>
      <c r="V128" s="215"/>
      <c r="W128" s="99">
        <f t="shared" si="70"/>
        <v>0</v>
      </c>
      <c r="X128" s="98" t="s">
        <v>37</v>
      </c>
      <c r="Y128" s="215"/>
      <c r="Z128" s="99">
        <f t="shared" si="71"/>
        <v>0</v>
      </c>
      <c r="AA128" s="98" t="s">
        <v>37</v>
      </c>
      <c r="AB128" s="215"/>
      <c r="AC128" s="99">
        <f t="shared" si="72"/>
        <v>0</v>
      </c>
      <c r="AD128" s="98" t="s">
        <v>37</v>
      </c>
      <c r="AE128" s="215"/>
      <c r="AF128" s="99">
        <f t="shared" si="73"/>
        <v>0</v>
      </c>
      <c r="AG128" s="98" t="s">
        <v>37</v>
      </c>
      <c r="AH128" s="215"/>
      <c r="AI128" s="99">
        <f t="shared" si="74"/>
        <v>0</v>
      </c>
      <c r="AJ128" s="98" t="s">
        <v>37</v>
      </c>
      <c r="AK128" s="215"/>
      <c r="AL128" s="248">
        <f t="shared" si="75"/>
        <v>0</v>
      </c>
      <c r="AM128" s="73">
        <v>117</v>
      </c>
      <c r="AN128" s="74">
        <v>98</v>
      </c>
      <c r="AO128" s="75">
        <f t="shared" si="62"/>
        <v>58800</v>
      </c>
      <c r="AP128" s="73">
        <v>117</v>
      </c>
      <c r="AQ128" s="74">
        <v>300</v>
      </c>
      <c r="AR128" s="92" t="e">
        <f>AQ128*#REF!</f>
        <v>#REF!</v>
      </c>
      <c r="AS128" s="73">
        <v>117</v>
      </c>
      <c r="AT128" s="74">
        <v>100</v>
      </c>
      <c r="AU128" s="74" t="e">
        <f>AT128*#REF!</f>
        <v>#REF!</v>
      </c>
      <c r="AV128" s="73">
        <v>117</v>
      </c>
      <c r="AW128" s="246">
        <v>452.34</v>
      </c>
      <c r="AX128" s="75" t="e">
        <f>AW128*#REF!</f>
        <v>#REF!</v>
      </c>
      <c r="AY128" s="93"/>
      <c r="AZ128" s="77">
        <f t="shared" si="63"/>
        <v>26</v>
      </c>
      <c r="BA128" s="77">
        <f t="shared" si="76"/>
        <v>195.26799999999997</v>
      </c>
      <c r="BB128" s="77">
        <f t="shared" si="77"/>
        <v>100</v>
      </c>
      <c r="BC128" s="77">
        <f t="shared" si="78"/>
        <v>452.34</v>
      </c>
      <c r="BD128" s="88"/>
      <c r="BE128" s="79">
        <f t="shared" si="83"/>
        <v>15600</v>
      </c>
      <c r="BF128" s="80">
        <f t="shared" si="83"/>
        <v>117160.79999999999</v>
      </c>
      <c r="BG128" s="81">
        <f t="shared" si="83"/>
        <v>60000</v>
      </c>
      <c r="BH128" s="342">
        <f t="shared" si="79"/>
        <v>166</v>
      </c>
      <c r="BI128" s="82"/>
    </row>
    <row r="129" spans="1:61" ht="36" x14ac:dyDescent="0.25">
      <c r="A129" s="137">
        <v>118</v>
      </c>
      <c r="B129" s="96" t="s">
        <v>248</v>
      </c>
      <c r="C129" s="84" t="s">
        <v>346</v>
      </c>
      <c r="D129" s="85" t="s">
        <v>347</v>
      </c>
      <c r="E129" s="86" t="s">
        <v>62</v>
      </c>
      <c r="F129" s="138"/>
      <c r="G129" s="64">
        <f t="shared" si="82"/>
        <v>0</v>
      </c>
      <c r="H129" s="243">
        <v>209.67</v>
      </c>
      <c r="I129" s="244">
        <f t="shared" si="80"/>
        <v>0</v>
      </c>
      <c r="J129" s="351">
        <v>12556</v>
      </c>
      <c r="K129" s="211">
        <v>1500</v>
      </c>
      <c r="L129" s="98" t="s">
        <v>37</v>
      </c>
      <c r="M129" s="215"/>
      <c r="N129" s="99">
        <f t="shared" si="67"/>
        <v>0</v>
      </c>
      <c r="O129" s="98" t="s">
        <v>37</v>
      </c>
      <c r="P129" s="215"/>
      <c r="Q129" s="99">
        <f t="shared" si="68"/>
        <v>0</v>
      </c>
      <c r="R129" s="98" t="s">
        <v>37</v>
      </c>
      <c r="S129" s="215"/>
      <c r="T129" s="99">
        <f t="shared" si="69"/>
        <v>0</v>
      </c>
      <c r="U129" s="98" t="s">
        <v>37</v>
      </c>
      <c r="V129" s="215"/>
      <c r="W129" s="99">
        <f t="shared" si="70"/>
        <v>0</v>
      </c>
      <c r="X129" s="98" t="s">
        <v>37</v>
      </c>
      <c r="Y129" s="215"/>
      <c r="Z129" s="99">
        <f t="shared" si="71"/>
        <v>0</v>
      </c>
      <c r="AA129" s="98" t="s">
        <v>37</v>
      </c>
      <c r="AB129" s="215"/>
      <c r="AC129" s="99">
        <f t="shared" si="72"/>
        <v>0</v>
      </c>
      <c r="AD129" s="98" t="s">
        <v>37</v>
      </c>
      <c r="AE129" s="215"/>
      <c r="AF129" s="99">
        <f t="shared" si="73"/>
        <v>0</v>
      </c>
      <c r="AG129" s="67">
        <v>184</v>
      </c>
      <c r="AH129" s="99">
        <v>36.54</v>
      </c>
      <c r="AI129" s="99">
        <f t="shared" si="74"/>
        <v>54810</v>
      </c>
      <c r="AJ129" s="98" t="s">
        <v>37</v>
      </c>
      <c r="AK129" s="215"/>
      <c r="AL129" s="248">
        <f t="shared" si="75"/>
        <v>0</v>
      </c>
      <c r="AM129" s="73">
        <v>118</v>
      </c>
      <c r="AN129" s="74">
        <v>119</v>
      </c>
      <c r="AO129" s="75">
        <f t="shared" si="62"/>
        <v>178500</v>
      </c>
      <c r="AP129" s="73">
        <v>118</v>
      </c>
      <c r="AQ129" s="74">
        <v>300</v>
      </c>
      <c r="AR129" s="92" t="e">
        <f>AQ129*#REF!</f>
        <v>#REF!</v>
      </c>
      <c r="AS129" s="73">
        <v>118</v>
      </c>
      <c r="AT129" s="74">
        <v>210</v>
      </c>
      <c r="AU129" s="74" t="e">
        <f>AT129*#REF!</f>
        <v>#REF!</v>
      </c>
      <c r="AV129" s="73">
        <v>118</v>
      </c>
      <c r="AW129" s="246">
        <v>452.34</v>
      </c>
      <c r="AX129" s="75" t="e">
        <f>AW129*#REF!</f>
        <v>#REF!</v>
      </c>
      <c r="AY129" s="93"/>
      <c r="AZ129" s="77">
        <f t="shared" si="63"/>
        <v>36.54</v>
      </c>
      <c r="BA129" s="77">
        <f t="shared" si="76"/>
        <v>223.57599999999996</v>
      </c>
      <c r="BB129" s="77">
        <f t="shared" si="77"/>
        <v>210</v>
      </c>
      <c r="BC129" s="77">
        <f t="shared" si="78"/>
        <v>452.34</v>
      </c>
      <c r="BD129" s="88"/>
      <c r="BE129" s="79">
        <f t="shared" si="83"/>
        <v>54810</v>
      </c>
      <c r="BF129" s="80">
        <f t="shared" si="83"/>
        <v>335363.99999999994</v>
      </c>
      <c r="BG129" s="81">
        <f t="shared" si="83"/>
        <v>315000</v>
      </c>
      <c r="BH129" s="342">
        <f t="shared" si="79"/>
        <v>209.66666666666666</v>
      </c>
      <c r="BI129" s="82"/>
    </row>
    <row r="130" spans="1:61" ht="144" x14ac:dyDescent="0.25">
      <c r="A130" s="137">
        <v>119</v>
      </c>
      <c r="B130" s="96" t="s">
        <v>248</v>
      </c>
      <c r="C130" s="84" t="s">
        <v>348</v>
      </c>
      <c r="D130" s="85" t="s">
        <v>349</v>
      </c>
      <c r="E130" s="86" t="s">
        <v>62</v>
      </c>
      <c r="F130" s="138"/>
      <c r="G130" s="64">
        <f t="shared" si="82"/>
        <v>0</v>
      </c>
      <c r="H130" s="243">
        <v>8566.3700000000008</v>
      </c>
      <c r="I130" s="244">
        <f t="shared" si="80"/>
        <v>0</v>
      </c>
      <c r="J130" s="351">
        <v>12556</v>
      </c>
      <c r="K130" s="211">
        <v>50</v>
      </c>
      <c r="L130" s="98" t="s">
        <v>37</v>
      </c>
      <c r="M130" s="215"/>
      <c r="N130" s="99">
        <f>M130*K130</f>
        <v>0</v>
      </c>
      <c r="O130" s="251">
        <v>56</v>
      </c>
      <c r="P130" s="252">
        <v>750</v>
      </c>
      <c r="Q130" s="99">
        <f t="shared" si="68"/>
        <v>37500</v>
      </c>
      <c r="R130" s="98" t="s">
        <v>37</v>
      </c>
      <c r="S130" s="215"/>
      <c r="T130" s="99">
        <f t="shared" si="69"/>
        <v>0</v>
      </c>
      <c r="U130" s="98" t="s">
        <v>37</v>
      </c>
      <c r="V130" s="215"/>
      <c r="W130" s="99">
        <f t="shared" si="70"/>
        <v>0</v>
      </c>
      <c r="X130" s="251">
        <v>38</v>
      </c>
      <c r="Y130" s="252">
        <v>1100</v>
      </c>
      <c r="Z130" s="99">
        <f t="shared" si="71"/>
        <v>55000</v>
      </c>
      <c r="AA130" s="251">
        <v>57</v>
      </c>
      <c r="AB130" s="252">
        <v>1500</v>
      </c>
      <c r="AC130" s="99">
        <f t="shared" si="72"/>
        <v>75000</v>
      </c>
      <c r="AD130" s="98" t="s">
        <v>37</v>
      </c>
      <c r="AE130" s="215"/>
      <c r="AF130" s="99">
        <f t="shared" si="73"/>
        <v>0</v>
      </c>
      <c r="AG130" s="98" t="s">
        <v>37</v>
      </c>
      <c r="AH130" s="99"/>
      <c r="AI130" s="99">
        <f t="shared" si="74"/>
        <v>0</v>
      </c>
      <c r="AJ130" s="98" t="s">
        <v>37</v>
      </c>
      <c r="AK130" s="215"/>
      <c r="AL130" s="248">
        <f t="shared" si="75"/>
        <v>0</v>
      </c>
      <c r="AM130" s="73">
        <v>119</v>
      </c>
      <c r="AN130" s="74">
        <v>16800</v>
      </c>
      <c r="AO130" s="75">
        <f t="shared" si="62"/>
        <v>840000</v>
      </c>
      <c r="AP130" s="73">
        <v>119</v>
      </c>
      <c r="AQ130" s="74">
        <v>12000</v>
      </c>
      <c r="AR130" s="92" t="e">
        <f>AQ130*#REF!</f>
        <v>#REF!</v>
      </c>
      <c r="AS130" s="73">
        <v>119</v>
      </c>
      <c r="AT130" s="74">
        <v>14500</v>
      </c>
      <c r="AU130" s="74" t="e">
        <f>AT130*#REF!</f>
        <v>#REF!</v>
      </c>
      <c r="AV130" s="73">
        <v>119</v>
      </c>
      <c r="AW130" s="246">
        <v>13731.83</v>
      </c>
      <c r="AX130" s="75" t="e">
        <f>AW130*#REF!</f>
        <v>#REF!</v>
      </c>
      <c r="AY130" s="93"/>
      <c r="AZ130" s="77">
        <f t="shared" si="63"/>
        <v>750</v>
      </c>
      <c r="BA130" s="77">
        <f t="shared" si="76"/>
        <v>8625.9757142857143</v>
      </c>
      <c r="BB130" s="77">
        <f t="shared" si="77"/>
        <v>12000</v>
      </c>
      <c r="BC130" s="77">
        <f t="shared" si="78"/>
        <v>16800</v>
      </c>
      <c r="BD130" s="88"/>
      <c r="BE130" s="79">
        <f t="shared" si="83"/>
        <v>37500</v>
      </c>
      <c r="BF130" s="80">
        <f t="shared" si="83"/>
        <v>431298.78571428574</v>
      </c>
      <c r="BG130" s="81">
        <f t="shared" si="83"/>
        <v>600000</v>
      </c>
      <c r="BH130" s="342">
        <f t="shared" si="79"/>
        <v>8566.366</v>
      </c>
      <c r="BI130" s="82"/>
    </row>
    <row r="131" spans="1:61" ht="132" x14ac:dyDescent="0.25">
      <c r="A131" s="137">
        <v>120</v>
      </c>
      <c r="B131" s="96" t="s">
        <v>248</v>
      </c>
      <c r="C131" s="84" t="s">
        <v>350</v>
      </c>
      <c r="D131" s="85" t="s">
        <v>351</v>
      </c>
      <c r="E131" s="86" t="s">
        <v>62</v>
      </c>
      <c r="F131" s="138"/>
      <c r="G131" s="64">
        <f t="shared" si="82"/>
        <v>0</v>
      </c>
      <c r="H131" s="243">
        <v>4183.33</v>
      </c>
      <c r="I131" s="244">
        <f t="shared" si="80"/>
        <v>0</v>
      </c>
      <c r="J131" s="351">
        <v>12556</v>
      </c>
      <c r="K131" s="211">
        <v>150</v>
      </c>
      <c r="L131" s="98" t="s">
        <v>37</v>
      </c>
      <c r="M131" s="215"/>
      <c r="N131" s="99">
        <f>M131*K131</f>
        <v>0</v>
      </c>
      <c r="O131" s="251">
        <v>55</v>
      </c>
      <c r="P131" s="252">
        <v>750</v>
      </c>
      <c r="Q131" s="99">
        <f t="shared" si="68"/>
        <v>112500</v>
      </c>
      <c r="R131" s="98" t="s">
        <v>37</v>
      </c>
      <c r="S131" s="215"/>
      <c r="T131" s="99">
        <f t="shared" si="69"/>
        <v>0</v>
      </c>
      <c r="U131" s="251" t="s">
        <v>304</v>
      </c>
      <c r="V131" s="252">
        <v>500</v>
      </c>
      <c r="W131" s="99">
        <f t="shared" si="70"/>
        <v>75000</v>
      </c>
      <c r="X131" s="251">
        <v>37</v>
      </c>
      <c r="Y131" s="252">
        <v>1100</v>
      </c>
      <c r="Z131" s="99">
        <f t="shared" si="71"/>
        <v>165000</v>
      </c>
      <c r="AA131" s="98" t="s">
        <v>37</v>
      </c>
      <c r="AB131" s="215"/>
      <c r="AC131" s="99">
        <f t="shared" si="72"/>
        <v>0</v>
      </c>
      <c r="AD131" s="98" t="s">
        <v>37</v>
      </c>
      <c r="AE131" s="215"/>
      <c r="AF131" s="99">
        <f t="shared" si="73"/>
        <v>0</v>
      </c>
      <c r="AG131" s="98" t="s">
        <v>37</v>
      </c>
      <c r="AH131" s="99"/>
      <c r="AI131" s="99">
        <f t="shared" si="74"/>
        <v>0</v>
      </c>
      <c r="AJ131" s="251" t="s">
        <v>322</v>
      </c>
      <c r="AK131" s="252">
        <v>1200</v>
      </c>
      <c r="AL131" s="248">
        <f t="shared" si="75"/>
        <v>180000</v>
      </c>
      <c r="AM131" s="73">
        <v>120</v>
      </c>
      <c r="AN131" s="74">
        <v>9100</v>
      </c>
      <c r="AO131" s="75">
        <f t="shared" si="62"/>
        <v>1365000</v>
      </c>
      <c r="AP131" s="73">
        <v>120</v>
      </c>
      <c r="AQ131" s="74">
        <v>5600</v>
      </c>
      <c r="AR131" s="92" t="e">
        <f>AQ131*#REF!</f>
        <v>#REF!</v>
      </c>
      <c r="AS131" s="73">
        <v>120</v>
      </c>
      <c r="AT131" s="74">
        <v>7350</v>
      </c>
      <c r="AU131" s="74" t="e">
        <f>AT131*#REF!</f>
        <v>#REF!</v>
      </c>
      <c r="AV131" s="73">
        <v>120</v>
      </c>
      <c r="AW131" s="246">
        <v>29079.1</v>
      </c>
      <c r="AX131" s="75" t="e">
        <f>AW131*#REF!</f>
        <v>#REF!</v>
      </c>
      <c r="AY131" s="93"/>
      <c r="AZ131" s="77">
        <f t="shared" si="63"/>
        <v>500</v>
      </c>
      <c r="BA131" s="77">
        <f t="shared" si="76"/>
        <v>6834.8874999999998</v>
      </c>
      <c r="BB131" s="77">
        <f t="shared" si="77"/>
        <v>3400</v>
      </c>
      <c r="BC131" s="77">
        <f t="shared" si="78"/>
        <v>29079.1</v>
      </c>
      <c r="BD131" s="88"/>
      <c r="BE131" s="79">
        <f t="shared" si="83"/>
        <v>75000</v>
      </c>
      <c r="BF131" s="80">
        <f t="shared" si="83"/>
        <v>1025233.125</v>
      </c>
      <c r="BG131" s="81">
        <f t="shared" si="83"/>
        <v>510000</v>
      </c>
      <c r="BH131" s="342">
        <f t="shared" si="79"/>
        <v>4183.333333333333</v>
      </c>
      <c r="BI131" s="82"/>
    </row>
    <row r="132" spans="1:61" ht="108" x14ac:dyDescent="0.25">
      <c r="A132" s="137">
        <v>121</v>
      </c>
      <c r="B132" s="96" t="s">
        <v>248</v>
      </c>
      <c r="C132" s="84" t="s">
        <v>352</v>
      </c>
      <c r="D132" s="85" t="s">
        <v>353</v>
      </c>
      <c r="E132" s="86" t="s">
        <v>62</v>
      </c>
      <c r="F132" s="138"/>
      <c r="G132" s="64">
        <f t="shared" si="82"/>
        <v>0</v>
      </c>
      <c r="H132" s="243">
        <v>2188.77</v>
      </c>
      <c r="I132" s="244">
        <f t="shared" si="80"/>
        <v>0</v>
      </c>
      <c r="J132" s="351">
        <v>12556</v>
      </c>
      <c r="K132" s="211">
        <v>330</v>
      </c>
      <c r="L132" s="251">
        <v>56</v>
      </c>
      <c r="M132" s="252">
        <v>2000</v>
      </c>
      <c r="N132" s="99">
        <f>M132*K132</f>
        <v>660000</v>
      </c>
      <c r="O132" s="251">
        <v>54</v>
      </c>
      <c r="P132" s="252">
        <v>375</v>
      </c>
      <c r="Q132" s="99">
        <f t="shared" si="68"/>
        <v>123750</v>
      </c>
      <c r="R132" s="98" t="s">
        <v>37</v>
      </c>
      <c r="S132" s="215"/>
      <c r="T132" s="99">
        <f t="shared" si="69"/>
        <v>0</v>
      </c>
      <c r="U132" s="251" t="s">
        <v>354</v>
      </c>
      <c r="V132" s="252">
        <v>300</v>
      </c>
      <c r="W132" s="99">
        <f t="shared" si="70"/>
        <v>99000</v>
      </c>
      <c r="X132" s="251">
        <v>36</v>
      </c>
      <c r="Y132" s="252">
        <v>500</v>
      </c>
      <c r="Z132" s="99">
        <f t="shared" si="71"/>
        <v>165000</v>
      </c>
      <c r="AA132" s="251">
        <v>55</v>
      </c>
      <c r="AB132" s="252">
        <v>1025.1400000000001</v>
      </c>
      <c r="AC132" s="99">
        <f t="shared" si="72"/>
        <v>338296.2</v>
      </c>
      <c r="AD132" s="98" t="s">
        <v>37</v>
      </c>
      <c r="AE132" s="215"/>
      <c r="AF132" s="99">
        <f t="shared" si="73"/>
        <v>0</v>
      </c>
      <c r="AG132" s="98" t="s">
        <v>37</v>
      </c>
      <c r="AH132" s="99"/>
      <c r="AI132" s="99">
        <f t="shared" si="74"/>
        <v>0</v>
      </c>
      <c r="AJ132" s="251" t="s">
        <v>355</v>
      </c>
      <c r="AK132" s="252">
        <v>1180</v>
      </c>
      <c r="AL132" s="248">
        <f t="shared" si="75"/>
        <v>389400</v>
      </c>
      <c r="AM132" s="73">
        <v>121</v>
      </c>
      <c r="AN132" s="74">
        <v>4480</v>
      </c>
      <c r="AO132" s="75">
        <f t="shared" si="62"/>
        <v>1478400</v>
      </c>
      <c r="AP132" s="73">
        <v>121</v>
      </c>
      <c r="AQ132" s="74">
        <v>3800</v>
      </c>
      <c r="AR132" s="92" t="e">
        <f>AQ132*#REF!</f>
        <v>#REF!</v>
      </c>
      <c r="AS132" s="73">
        <v>121</v>
      </c>
      <c r="AT132" s="74">
        <v>4150</v>
      </c>
      <c r="AU132" s="74" t="e">
        <f>AT132*#REF!</f>
        <v>#REF!</v>
      </c>
      <c r="AV132" s="73">
        <v>121</v>
      </c>
      <c r="AW132" s="246">
        <v>5654.28</v>
      </c>
      <c r="AX132" s="75" t="e">
        <f>AW132*#REF!</f>
        <v>#REF!</v>
      </c>
      <c r="AY132" s="93"/>
      <c r="AZ132" s="77">
        <f t="shared" si="63"/>
        <v>300</v>
      </c>
      <c r="BA132" s="77">
        <f t="shared" si="76"/>
        <v>2346.442</v>
      </c>
      <c r="BB132" s="77">
        <f t="shared" si="77"/>
        <v>1590</v>
      </c>
      <c r="BC132" s="77">
        <f t="shared" si="78"/>
        <v>5654.28</v>
      </c>
      <c r="BD132" s="88"/>
      <c r="BE132" s="79">
        <f t="shared" si="83"/>
        <v>99000</v>
      </c>
      <c r="BF132" s="80">
        <f t="shared" si="83"/>
        <v>774325.86</v>
      </c>
      <c r="BG132" s="81">
        <f t="shared" si="83"/>
        <v>524700</v>
      </c>
      <c r="BH132" s="342">
        <f t="shared" si="79"/>
        <v>2188.7674999999999</v>
      </c>
      <c r="BI132" s="82"/>
    </row>
    <row r="133" spans="1:61" ht="36" x14ac:dyDescent="0.25">
      <c r="A133" s="137">
        <v>122</v>
      </c>
      <c r="B133" s="83" t="s">
        <v>248</v>
      </c>
      <c r="C133" s="84" t="s">
        <v>356</v>
      </c>
      <c r="D133" s="85" t="s">
        <v>357</v>
      </c>
      <c r="E133" s="86" t="s">
        <v>62</v>
      </c>
      <c r="F133" s="138"/>
      <c r="G133" s="64">
        <f t="shared" si="82"/>
        <v>0</v>
      </c>
      <c r="H133" s="243">
        <v>389.4</v>
      </c>
      <c r="I133" s="244">
        <f t="shared" si="80"/>
        <v>0</v>
      </c>
      <c r="J133" s="351">
        <v>12556</v>
      </c>
      <c r="K133" s="211">
        <v>675</v>
      </c>
      <c r="L133" s="67">
        <v>64</v>
      </c>
      <c r="M133" s="99">
        <v>300</v>
      </c>
      <c r="N133" s="99">
        <f t="shared" si="67"/>
        <v>202500</v>
      </c>
      <c r="O133" s="98" t="s">
        <v>37</v>
      </c>
      <c r="P133" s="215"/>
      <c r="Q133" s="99">
        <f t="shared" si="68"/>
        <v>0</v>
      </c>
      <c r="R133" s="67">
        <v>430</v>
      </c>
      <c r="S133" s="99">
        <v>400</v>
      </c>
      <c r="T133" s="99">
        <f t="shared" si="69"/>
        <v>270000</v>
      </c>
      <c r="U133" s="98" t="s">
        <v>37</v>
      </c>
      <c r="V133" s="215"/>
      <c r="W133" s="99">
        <f t="shared" si="70"/>
        <v>0</v>
      </c>
      <c r="X133" s="98" t="s">
        <v>37</v>
      </c>
      <c r="Y133" s="215"/>
      <c r="Z133" s="99">
        <f t="shared" si="71"/>
        <v>0</v>
      </c>
      <c r="AA133" s="98" t="s">
        <v>37</v>
      </c>
      <c r="AB133" s="215"/>
      <c r="AC133" s="99">
        <f t="shared" si="72"/>
        <v>0</v>
      </c>
      <c r="AD133" s="67">
        <v>42</v>
      </c>
      <c r="AE133" s="99">
        <v>123.26</v>
      </c>
      <c r="AF133" s="99">
        <f t="shared" si="73"/>
        <v>83200.5</v>
      </c>
      <c r="AG133" s="98" t="s">
        <v>37</v>
      </c>
      <c r="AH133" s="215"/>
      <c r="AI133" s="99">
        <f t="shared" si="74"/>
        <v>0</v>
      </c>
      <c r="AJ133" s="98" t="s">
        <v>37</v>
      </c>
      <c r="AK133" s="215"/>
      <c r="AL133" s="248">
        <f t="shared" si="75"/>
        <v>0</v>
      </c>
      <c r="AM133" s="73">
        <v>122</v>
      </c>
      <c r="AN133" s="74">
        <v>532</v>
      </c>
      <c r="AO133" s="75">
        <f t="shared" ref="AO133:AO196" si="84">AN133*K133</f>
        <v>359100</v>
      </c>
      <c r="AP133" s="73">
        <v>122</v>
      </c>
      <c r="AQ133" s="74">
        <v>300</v>
      </c>
      <c r="AR133" s="92" t="e">
        <f>AQ133*#REF!</f>
        <v>#REF!</v>
      </c>
      <c r="AS133" s="73">
        <v>122</v>
      </c>
      <c r="AT133" s="74">
        <v>415</v>
      </c>
      <c r="AU133" s="74" t="e">
        <f>AT133*#REF!</f>
        <v>#REF!</v>
      </c>
      <c r="AV133" s="73">
        <v>122</v>
      </c>
      <c r="AW133" s="246">
        <v>807.75</v>
      </c>
      <c r="AX133" s="75" t="e">
        <f>AW133*#REF!</f>
        <v>#REF!</v>
      </c>
      <c r="AY133" s="93"/>
      <c r="AZ133" s="77">
        <f t="shared" si="63"/>
        <v>123.26</v>
      </c>
      <c r="BA133" s="77">
        <f t="shared" si="76"/>
        <v>411.14428571428573</v>
      </c>
      <c r="BB133" s="77">
        <f t="shared" si="77"/>
        <v>400</v>
      </c>
      <c r="BC133" s="77">
        <f t="shared" si="78"/>
        <v>807.75</v>
      </c>
      <c r="BD133" s="88"/>
      <c r="BE133" s="79">
        <f t="shared" si="83"/>
        <v>83200.5</v>
      </c>
      <c r="BF133" s="80">
        <f t="shared" si="83"/>
        <v>277522.39285714284</v>
      </c>
      <c r="BG133" s="81">
        <f t="shared" si="83"/>
        <v>270000</v>
      </c>
      <c r="BH133" s="342">
        <f t="shared" si="79"/>
        <v>389.40000000000003</v>
      </c>
      <c r="BI133" s="82"/>
    </row>
    <row r="134" spans="1:61" ht="48" x14ac:dyDescent="0.25">
      <c r="A134" s="137">
        <v>123</v>
      </c>
      <c r="B134" s="83" t="s">
        <v>248</v>
      </c>
      <c r="C134" s="84" t="s">
        <v>358</v>
      </c>
      <c r="D134" s="85" t="s">
        <v>359</v>
      </c>
      <c r="E134" s="86" t="s">
        <v>100</v>
      </c>
      <c r="F134" s="138"/>
      <c r="G134" s="64">
        <f t="shared" si="82"/>
        <v>0</v>
      </c>
      <c r="H134" s="243">
        <v>850</v>
      </c>
      <c r="I134" s="244">
        <f t="shared" si="80"/>
        <v>0</v>
      </c>
      <c r="J134" s="351">
        <v>12556</v>
      </c>
      <c r="K134" s="211">
        <v>480</v>
      </c>
      <c r="L134" s="98" t="s">
        <v>37</v>
      </c>
      <c r="M134" s="215"/>
      <c r="N134" s="99">
        <f t="shared" si="67"/>
        <v>0</v>
      </c>
      <c r="O134" s="98" t="s">
        <v>37</v>
      </c>
      <c r="P134" s="215"/>
      <c r="Q134" s="99">
        <f t="shared" si="68"/>
        <v>0</v>
      </c>
      <c r="R134" s="98" t="s">
        <v>37</v>
      </c>
      <c r="S134" s="215"/>
      <c r="T134" s="99">
        <f t="shared" si="69"/>
        <v>0</v>
      </c>
      <c r="U134" s="98" t="s">
        <v>37</v>
      </c>
      <c r="V134" s="215"/>
      <c r="W134" s="99">
        <f t="shared" si="70"/>
        <v>0</v>
      </c>
      <c r="X134" s="98" t="s">
        <v>37</v>
      </c>
      <c r="Y134" s="215"/>
      <c r="Z134" s="99">
        <f t="shared" si="71"/>
        <v>0</v>
      </c>
      <c r="AA134" s="98" t="s">
        <v>37</v>
      </c>
      <c r="AB134" s="215"/>
      <c r="AC134" s="99">
        <f t="shared" si="72"/>
        <v>0</v>
      </c>
      <c r="AD134" s="98" t="s">
        <v>37</v>
      </c>
      <c r="AE134" s="215"/>
      <c r="AF134" s="99">
        <f t="shared" si="73"/>
        <v>0</v>
      </c>
      <c r="AG134" s="98" t="s">
        <v>37</v>
      </c>
      <c r="AH134" s="215"/>
      <c r="AI134" s="99">
        <f t="shared" si="74"/>
        <v>0</v>
      </c>
      <c r="AJ134" s="98" t="s">
        <v>37</v>
      </c>
      <c r="AK134" s="215"/>
      <c r="AL134" s="248">
        <f t="shared" si="75"/>
        <v>0</v>
      </c>
      <c r="AM134" s="73">
        <v>123</v>
      </c>
      <c r="AN134" s="74">
        <v>196</v>
      </c>
      <c r="AO134" s="75">
        <f t="shared" si="84"/>
        <v>94080</v>
      </c>
      <c r="AP134" s="73">
        <v>123</v>
      </c>
      <c r="AQ134" s="74">
        <v>1500</v>
      </c>
      <c r="AR134" s="92" t="e">
        <f>AQ134*#REF!</f>
        <v>#REF!</v>
      </c>
      <c r="AS134" s="73">
        <v>123</v>
      </c>
      <c r="AT134" s="74">
        <v>200</v>
      </c>
      <c r="AU134" s="74" t="e">
        <f>AT134*#REF!</f>
        <v>#REF!</v>
      </c>
      <c r="AV134" s="73">
        <v>123</v>
      </c>
      <c r="AW134" s="246">
        <v>2907.92</v>
      </c>
      <c r="AX134" s="75" t="e">
        <f>AW134*#REF!</f>
        <v>#REF!</v>
      </c>
      <c r="AY134" s="93"/>
      <c r="AZ134" s="77">
        <f t="shared" ref="AZ134:AZ197" si="85">MIN(AK134,AH134,AE134,AB134,Y134,V134,S134,P134,M134,AN134,AQ134,AT134,AW134)</f>
        <v>196</v>
      </c>
      <c r="BA134" s="77">
        <f t="shared" si="76"/>
        <v>1200.98</v>
      </c>
      <c r="BB134" s="77">
        <f t="shared" si="77"/>
        <v>850</v>
      </c>
      <c r="BC134" s="77">
        <f t="shared" si="78"/>
        <v>2907.92</v>
      </c>
      <c r="BD134" s="88"/>
      <c r="BE134" s="79">
        <f t="shared" si="83"/>
        <v>94080</v>
      </c>
      <c r="BF134" s="80">
        <f t="shared" si="83"/>
        <v>576470.4</v>
      </c>
      <c r="BG134" s="81">
        <f t="shared" si="83"/>
        <v>408000</v>
      </c>
      <c r="BH134" s="342">
        <f t="shared" si="79"/>
        <v>850</v>
      </c>
      <c r="BI134" s="82"/>
    </row>
    <row r="135" spans="1:61" ht="84" x14ac:dyDescent="0.25">
      <c r="A135" s="137">
        <v>124</v>
      </c>
      <c r="B135" s="96" t="s">
        <v>248</v>
      </c>
      <c r="C135" s="84" t="s">
        <v>360</v>
      </c>
      <c r="D135" s="85" t="s">
        <v>361</v>
      </c>
      <c r="E135" s="86" t="s">
        <v>62</v>
      </c>
      <c r="F135" s="138"/>
      <c r="G135" s="64">
        <f t="shared" si="82"/>
        <v>0</v>
      </c>
      <c r="H135" s="243">
        <v>1590</v>
      </c>
      <c r="I135" s="244">
        <f t="shared" si="80"/>
        <v>0</v>
      </c>
      <c r="J135" s="351">
        <v>12556</v>
      </c>
      <c r="K135" s="211">
        <v>10</v>
      </c>
      <c r="L135" s="98" t="s">
        <v>37</v>
      </c>
      <c r="M135" s="215"/>
      <c r="N135" s="99">
        <f t="shared" si="67"/>
        <v>0</v>
      </c>
      <c r="O135" s="67">
        <v>66</v>
      </c>
      <c r="P135" s="99">
        <v>112.5</v>
      </c>
      <c r="Q135" s="99">
        <f t="shared" si="68"/>
        <v>1125</v>
      </c>
      <c r="R135" s="98" t="s">
        <v>37</v>
      </c>
      <c r="S135" s="215"/>
      <c r="T135" s="99">
        <f t="shared" si="69"/>
        <v>0</v>
      </c>
      <c r="U135" s="98" t="s">
        <v>37</v>
      </c>
      <c r="V135" s="215"/>
      <c r="W135" s="99">
        <f t="shared" si="70"/>
        <v>0</v>
      </c>
      <c r="X135" s="98" t="s">
        <v>37</v>
      </c>
      <c r="Y135" s="215"/>
      <c r="Z135" s="99">
        <f t="shared" si="71"/>
        <v>0</v>
      </c>
      <c r="AA135" s="98" t="s">
        <v>37</v>
      </c>
      <c r="AB135" s="215"/>
      <c r="AC135" s="99">
        <f t="shared" si="72"/>
        <v>0</v>
      </c>
      <c r="AD135" s="98" t="s">
        <v>37</v>
      </c>
      <c r="AE135" s="215"/>
      <c r="AF135" s="99">
        <f t="shared" si="73"/>
        <v>0</v>
      </c>
      <c r="AG135" s="98" t="s">
        <v>37</v>
      </c>
      <c r="AH135" s="215"/>
      <c r="AI135" s="99">
        <f t="shared" si="74"/>
        <v>0</v>
      </c>
      <c r="AJ135" s="98" t="s">
        <v>37</v>
      </c>
      <c r="AK135" s="215"/>
      <c r="AL135" s="248">
        <f t="shared" si="75"/>
        <v>0</v>
      </c>
      <c r="AM135" s="73">
        <v>124</v>
      </c>
      <c r="AN135" s="74">
        <v>1680</v>
      </c>
      <c r="AO135" s="75">
        <f t="shared" si="84"/>
        <v>16800</v>
      </c>
      <c r="AP135" s="73">
        <v>124</v>
      </c>
      <c r="AQ135" s="74">
        <v>1500</v>
      </c>
      <c r="AR135" s="92" t="e">
        <f>AQ135*#REF!</f>
        <v>#REF!</v>
      </c>
      <c r="AS135" s="73">
        <v>124</v>
      </c>
      <c r="AT135" s="74">
        <v>1590</v>
      </c>
      <c r="AU135" s="74" t="e">
        <f>AT135*#REF!</f>
        <v>#REF!</v>
      </c>
      <c r="AV135" s="73">
        <v>124</v>
      </c>
      <c r="AW135" s="246">
        <v>4038.77</v>
      </c>
      <c r="AX135" s="75" t="e">
        <f>AW135*#REF!</f>
        <v>#REF!</v>
      </c>
      <c r="AY135" s="93"/>
      <c r="AZ135" s="77">
        <f t="shared" si="85"/>
        <v>112.5</v>
      </c>
      <c r="BA135" s="77">
        <f t="shared" si="76"/>
        <v>1784.2540000000001</v>
      </c>
      <c r="BB135" s="77">
        <f t="shared" si="77"/>
        <v>1590</v>
      </c>
      <c r="BC135" s="77">
        <f t="shared" si="78"/>
        <v>4038.77</v>
      </c>
      <c r="BD135" s="88"/>
      <c r="BE135" s="79">
        <f t="shared" si="83"/>
        <v>1125</v>
      </c>
      <c r="BF135" s="80">
        <f t="shared" si="83"/>
        <v>17842.54</v>
      </c>
      <c r="BG135" s="81">
        <f t="shared" si="83"/>
        <v>15900</v>
      </c>
      <c r="BH135" s="342">
        <f t="shared" si="79"/>
        <v>1590</v>
      </c>
      <c r="BI135" s="82"/>
    </row>
    <row r="136" spans="1:61" ht="48" x14ac:dyDescent="0.25">
      <c r="A136" s="137">
        <v>125</v>
      </c>
      <c r="B136" s="96" t="s">
        <v>248</v>
      </c>
      <c r="C136" s="84" t="s">
        <v>362</v>
      </c>
      <c r="D136" s="85" t="s">
        <v>363</v>
      </c>
      <c r="E136" s="86" t="s">
        <v>62</v>
      </c>
      <c r="F136" s="138"/>
      <c r="G136" s="64">
        <f t="shared" si="82"/>
        <v>0</v>
      </c>
      <c r="H136" s="243">
        <v>304.36</v>
      </c>
      <c r="I136" s="244">
        <f t="shared" si="80"/>
        <v>0</v>
      </c>
      <c r="J136" s="351">
        <v>12556</v>
      </c>
      <c r="K136" s="211">
        <v>1600</v>
      </c>
      <c r="L136" s="98" t="s">
        <v>37</v>
      </c>
      <c r="M136" s="215"/>
      <c r="N136" s="99">
        <f t="shared" si="67"/>
        <v>0</v>
      </c>
      <c r="O136" s="67">
        <v>67</v>
      </c>
      <c r="P136" s="99">
        <v>69</v>
      </c>
      <c r="Q136" s="99">
        <f t="shared" si="68"/>
        <v>110400</v>
      </c>
      <c r="R136" s="98" t="s">
        <v>37</v>
      </c>
      <c r="S136" s="215"/>
      <c r="T136" s="99">
        <f t="shared" si="69"/>
        <v>0</v>
      </c>
      <c r="U136" s="98" t="s">
        <v>37</v>
      </c>
      <c r="V136" s="215"/>
      <c r="W136" s="99">
        <f t="shared" si="70"/>
        <v>0</v>
      </c>
      <c r="X136" s="67">
        <v>77</v>
      </c>
      <c r="Y136" s="99">
        <v>180</v>
      </c>
      <c r="Z136" s="99">
        <f t="shared" si="71"/>
        <v>288000</v>
      </c>
      <c r="AA136" s="67">
        <v>64</v>
      </c>
      <c r="AB136" s="99">
        <v>146.13</v>
      </c>
      <c r="AC136" s="99">
        <f t="shared" si="72"/>
        <v>233808</v>
      </c>
      <c r="AD136" s="98" t="s">
        <v>37</v>
      </c>
      <c r="AE136" s="215"/>
      <c r="AF136" s="99">
        <f t="shared" si="73"/>
        <v>0</v>
      </c>
      <c r="AG136" s="98" t="s">
        <v>37</v>
      </c>
      <c r="AH136" s="215"/>
      <c r="AI136" s="99">
        <f t="shared" si="74"/>
        <v>0</v>
      </c>
      <c r="AJ136" s="67" t="s">
        <v>364</v>
      </c>
      <c r="AK136" s="99">
        <v>150</v>
      </c>
      <c r="AL136" s="248">
        <f t="shared" si="75"/>
        <v>240000</v>
      </c>
      <c r="AM136" s="73">
        <v>125</v>
      </c>
      <c r="AN136" s="74">
        <v>350</v>
      </c>
      <c r="AO136" s="75">
        <f t="shared" si="84"/>
        <v>560000</v>
      </c>
      <c r="AP136" s="73">
        <v>125</v>
      </c>
      <c r="AQ136" s="74">
        <v>700</v>
      </c>
      <c r="AR136" s="92" t="e">
        <f>AQ136*#REF!</f>
        <v>#REF!</v>
      </c>
      <c r="AS136" s="73">
        <v>125</v>
      </c>
      <c r="AT136" s="74">
        <v>300</v>
      </c>
      <c r="AU136" s="74" t="e">
        <f>AT136*#REF!</f>
        <v>#REF!</v>
      </c>
      <c r="AV136" s="73">
        <v>125</v>
      </c>
      <c r="AW136" s="246">
        <v>3231.02</v>
      </c>
      <c r="AX136" s="75" t="e">
        <f>AW136*#REF!</f>
        <v>#REF!</v>
      </c>
      <c r="AY136" s="93"/>
      <c r="AZ136" s="77">
        <f t="shared" si="85"/>
        <v>69</v>
      </c>
      <c r="BA136" s="77">
        <f t="shared" si="76"/>
        <v>640.76874999999995</v>
      </c>
      <c r="BB136" s="77">
        <f t="shared" si="77"/>
        <v>240</v>
      </c>
      <c r="BC136" s="77">
        <f t="shared" si="78"/>
        <v>3231.02</v>
      </c>
      <c r="BD136" s="88"/>
      <c r="BE136" s="79">
        <f t="shared" si="83"/>
        <v>110400</v>
      </c>
      <c r="BF136" s="80">
        <f t="shared" si="83"/>
        <v>1025229.9999999999</v>
      </c>
      <c r="BG136" s="81">
        <f t="shared" si="83"/>
        <v>384000</v>
      </c>
      <c r="BH136" s="342">
        <f t="shared" si="79"/>
        <v>304.35499999999996</v>
      </c>
      <c r="BI136" s="82"/>
    </row>
    <row r="137" spans="1:61" ht="60" x14ac:dyDescent="0.25">
      <c r="A137" s="137">
        <v>126</v>
      </c>
      <c r="B137" s="96" t="s">
        <v>248</v>
      </c>
      <c r="C137" s="84" t="s">
        <v>365</v>
      </c>
      <c r="D137" s="85" t="s">
        <v>366</v>
      </c>
      <c r="E137" s="86" t="s">
        <v>62</v>
      </c>
      <c r="F137" s="138"/>
      <c r="G137" s="64">
        <f t="shared" si="82"/>
        <v>0</v>
      </c>
      <c r="H137" s="243">
        <v>1660</v>
      </c>
      <c r="I137" s="244">
        <f t="shared" si="80"/>
        <v>0</v>
      </c>
      <c r="J137" s="351">
        <v>12556</v>
      </c>
      <c r="K137" s="211">
        <v>50</v>
      </c>
      <c r="L137" s="98" t="s">
        <v>37</v>
      </c>
      <c r="M137" s="215"/>
      <c r="N137" s="99">
        <f t="shared" si="67"/>
        <v>0</v>
      </c>
      <c r="O137" s="98" t="s">
        <v>37</v>
      </c>
      <c r="P137" s="215"/>
      <c r="Q137" s="99">
        <f t="shared" si="68"/>
        <v>0</v>
      </c>
      <c r="R137" s="98" t="s">
        <v>37</v>
      </c>
      <c r="S137" s="215"/>
      <c r="T137" s="99">
        <f t="shared" si="69"/>
        <v>0</v>
      </c>
      <c r="U137" s="98" t="s">
        <v>37</v>
      </c>
      <c r="V137" s="215"/>
      <c r="W137" s="99">
        <f t="shared" si="70"/>
        <v>0</v>
      </c>
      <c r="X137" s="98" t="s">
        <v>37</v>
      </c>
      <c r="Y137" s="215"/>
      <c r="Z137" s="99">
        <f t="shared" si="71"/>
        <v>0</v>
      </c>
      <c r="AA137" s="98" t="s">
        <v>37</v>
      </c>
      <c r="AB137" s="215"/>
      <c r="AC137" s="99">
        <f t="shared" si="72"/>
        <v>0</v>
      </c>
      <c r="AD137" s="98" t="s">
        <v>37</v>
      </c>
      <c r="AE137" s="215"/>
      <c r="AF137" s="99">
        <f t="shared" si="73"/>
        <v>0</v>
      </c>
      <c r="AG137" s="98" t="s">
        <v>37</v>
      </c>
      <c r="AH137" s="215"/>
      <c r="AI137" s="99">
        <f t="shared" si="74"/>
        <v>0</v>
      </c>
      <c r="AJ137" s="98" t="s">
        <v>37</v>
      </c>
      <c r="AK137" s="215"/>
      <c r="AL137" s="248">
        <f t="shared" si="75"/>
        <v>0</v>
      </c>
      <c r="AM137" s="73">
        <v>126</v>
      </c>
      <c r="AN137" s="74">
        <v>2520</v>
      </c>
      <c r="AO137" s="75">
        <f t="shared" si="84"/>
        <v>126000</v>
      </c>
      <c r="AP137" s="73">
        <v>126</v>
      </c>
      <c r="AQ137" s="74">
        <v>800</v>
      </c>
      <c r="AR137" s="92" t="e">
        <f>AQ137*#REF!</f>
        <v>#REF!</v>
      </c>
      <c r="AS137" s="73">
        <v>126</v>
      </c>
      <c r="AT137" s="74">
        <v>800</v>
      </c>
      <c r="AU137" s="74" t="e">
        <f>AT137*#REF!</f>
        <v>#REF!</v>
      </c>
      <c r="AV137" s="73">
        <v>126</v>
      </c>
      <c r="AW137" s="246">
        <v>4038.77</v>
      </c>
      <c r="AX137" s="75" t="e">
        <f>AW137*#REF!</f>
        <v>#REF!</v>
      </c>
      <c r="AY137" s="93"/>
      <c r="AZ137" s="77">
        <f t="shared" si="85"/>
        <v>800</v>
      </c>
      <c r="BA137" s="77">
        <f t="shared" si="76"/>
        <v>2039.6925000000001</v>
      </c>
      <c r="BB137" s="77">
        <f t="shared" si="77"/>
        <v>1660</v>
      </c>
      <c r="BC137" s="77">
        <f t="shared" si="78"/>
        <v>4038.77</v>
      </c>
      <c r="BD137" s="88"/>
      <c r="BE137" s="79">
        <f t="shared" si="83"/>
        <v>40000</v>
      </c>
      <c r="BF137" s="80">
        <f t="shared" si="83"/>
        <v>101984.625</v>
      </c>
      <c r="BG137" s="81">
        <f t="shared" si="83"/>
        <v>83000</v>
      </c>
      <c r="BH137" s="342">
        <f t="shared" si="79"/>
        <v>1660</v>
      </c>
      <c r="BI137" s="82"/>
    </row>
    <row r="138" spans="1:61" ht="72" x14ac:dyDescent="0.25">
      <c r="A138" s="137">
        <v>127</v>
      </c>
      <c r="B138" s="96" t="s">
        <v>248</v>
      </c>
      <c r="C138" s="84" t="s">
        <v>367</v>
      </c>
      <c r="D138" s="85" t="s">
        <v>368</v>
      </c>
      <c r="E138" s="86" t="s">
        <v>62</v>
      </c>
      <c r="F138" s="138"/>
      <c r="G138" s="64">
        <f t="shared" si="82"/>
        <v>0</v>
      </c>
      <c r="H138" s="243">
        <v>1365</v>
      </c>
      <c r="I138" s="244">
        <f t="shared" si="80"/>
        <v>0</v>
      </c>
      <c r="J138" s="351">
        <v>17758</v>
      </c>
      <c r="K138" s="211">
        <v>150</v>
      </c>
      <c r="L138" s="98" t="s">
        <v>37</v>
      </c>
      <c r="M138" s="215"/>
      <c r="N138" s="99">
        <f t="shared" si="67"/>
        <v>0</v>
      </c>
      <c r="O138" s="67">
        <v>69</v>
      </c>
      <c r="P138" s="99">
        <v>225</v>
      </c>
      <c r="Q138" s="99">
        <f t="shared" si="68"/>
        <v>33750</v>
      </c>
      <c r="R138" s="98" t="s">
        <v>37</v>
      </c>
      <c r="S138" s="215"/>
      <c r="T138" s="99">
        <f t="shared" si="69"/>
        <v>0</v>
      </c>
      <c r="U138" s="98" t="s">
        <v>37</v>
      </c>
      <c r="V138" s="215"/>
      <c r="W138" s="99">
        <f t="shared" si="70"/>
        <v>0</v>
      </c>
      <c r="X138" s="98" t="s">
        <v>37</v>
      </c>
      <c r="Y138" s="215"/>
      <c r="Z138" s="99">
        <f t="shared" si="71"/>
        <v>0</v>
      </c>
      <c r="AA138" s="98" t="s">
        <v>37</v>
      </c>
      <c r="AB138" s="215"/>
      <c r="AC138" s="99">
        <f t="shared" si="72"/>
        <v>0</v>
      </c>
      <c r="AD138" s="98" t="s">
        <v>37</v>
      </c>
      <c r="AE138" s="215"/>
      <c r="AF138" s="99">
        <f t="shared" si="73"/>
        <v>0</v>
      </c>
      <c r="AG138" s="98" t="s">
        <v>37</v>
      </c>
      <c r="AH138" s="215"/>
      <c r="AI138" s="99">
        <f t="shared" si="74"/>
        <v>0</v>
      </c>
      <c r="AJ138" s="98" t="s">
        <v>37</v>
      </c>
      <c r="AK138" s="215"/>
      <c r="AL138" s="248">
        <f t="shared" si="75"/>
        <v>0</v>
      </c>
      <c r="AM138" s="73">
        <v>127</v>
      </c>
      <c r="AN138" s="74">
        <v>1330</v>
      </c>
      <c r="AO138" s="75">
        <f t="shared" si="84"/>
        <v>199500</v>
      </c>
      <c r="AP138" s="73">
        <v>127</v>
      </c>
      <c r="AQ138" s="74">
        <v>1400</v>
      </c>
      <c r="AR138" s="92" t="e">
        <f>AQ138*#REF!</f>
        <v>#REF!</v>
      </c>
      <c r="AS138" s="73">
        <v>127</v>
      </c>
      <c r="AT138" s="74">
        <v>1365</v>
      </c>
      <c r="AU138" s="74" t="e">
        <f>AT138*#REF!</f>
        <v>#REF!</v>
      </c>
      <c r="AV138" s="73">
        <v>127</v>
      </c>
      <c r="AW138" s="246">
        <v>5654.28</v>
      </c>
      <c r="AX138" s="75" t="e">
        <f>AW138*#REF!</f>
        <v>#REF!</v>
      </c>
      <c r="AY138" s="93"/>
      <c r="AZ138" s="77">
        <f t="shared" si="85"/>
        <v>225</v>
      </c>
      <c r="BA138" s="77">
        <f t="shared" si="76"/>
        <v>1994.8559999999998</v>
      </c>
      <c r="BB138" s="77">
        <f t="shared" si="77"/>
        <v>1365</v>
      </c>
      <c r="BC138" s="77">
        <f t="shared" si="78"/>
        <v>5654.28</v>
      </c>
      <c r="BD138" s="88"/>
      <c r="BE138" s="79">
        <f t="shared" si="83"/>
        <v>33750</v>
      </c>
      <c r="BF138" s="80">
        <f t="shared" si="83"/>
        <v>299228.39999999997</v>
      </c>
      <c r="BG138" s="81">
        <f t="shared" si="83"/>
        <v>204750</v>
      </c>
      <c r="BH138" s="342">
        <f t="shared" si="79"/>
        <v>1364.9999999999998</v>
      </c>
      <c r="BI138" s="82"/>
    </row>
    <row r="139" spans="1:61" ht="48" x14ac:dyDescent="0.25">
      <c r="A139" s="137">
        <v>128</v>
      </c>
      <c r="B139" s="83" t="s">
        <v>248</v>
      </c>
      <c r="C139" s="84" t="s">
        <v>369</v>
      </c>
      <c r="D139" s="85" t="s">
        <v>370</v>
      </c>
      <c r="E139" s="86" t="s">
        <v>62</v>
      </c>
      <c r="F139" s="138">
        <v>5</v>
      </c>
      <c r="G139" s="64">
        <f t="shared" si="82"/>
        <v>5</v>
      </c>
      <c r="H139" s="243">
        <v>1787.5</v>
      </c>
      <c r="I139" s="244">
        <f t="shared" si="80"/>
        <v>8937.5</v>
      </c>
      <c r="J139" s="351">
        <v>17758</v>
      </c>
      <c r="K139" s="211">
        <v>150</v>
      </c>
      <c r="L139" s="98" t="s">
        <v>37</v>
      </c>
      <c r="M139" s="215"/>
      <c r="N139" s="99">
        <f t="shared" si="67"/>
        <v>0</v>
      </c>
      <c r="O139" s="67">
        <v>65</v>
      </c>
      <c r="P139" s="99">
        <v>130</v>
      </c>
      <c r="Q139" s="99">
        <f t="shared" si="68"/>
        <v>19500</v>
      </c>
      <c r="R139" s="98" t="s">
        <v>37</v>
      </c>
      <c r="S139" s="215"/>
      <c r="T139" s="99">
        <f t="shared" si="69"/>
        <v>0</v>
      </c>
      <c r="U139" s="98" t="s">
        <v>37</v>
      </c>
      <c r="V139" s="215"/>
      <c r="W139" s="99">
        <f t="shared" si="70"/>
        <v>0</v>
      </c>
      <c r="X139" s="67">
        <v>75</v>
      </c>
      <c r="Y139" s="99">
        <v>250</v>
      </c>
      <c r="Z139" s="99">
        <f t="shared" si="71"/>
        <v>37500</v>
      </c>
      <c r="AA139" s="98" t="s">
        <v>37</v>
      </c>
      <c r="AB139" s="215"/>
      <c r="AC139" s="99">
        <f t="shared" si="72"/>
        <v>0</v>
      </c>
      <c r="AD139" s="98" t="s">
        <v>37</v>
      </c>
      <c r="AE139" s="215"/>
      <c r="AF139" s="99">
        <f t="shared" si="73"/>
        <v>0</v>
      </c>
      <c r="AG139" s="98" t="s">
        <v>37</v>
      </c>
      <c r="AH139" s="215"/>
      <c r="AI139" s="99">
        <f t="shared" si="74"/>
        <v>0</v>
      </c>
      <c r="AJ139" s="98" t="s">
        <v>37</v>
      </c>
      <c r="AK139" s="215"/>
      <c r="AL139" s="248">
        <f t="shared" si="75"/>
        <v>0</v>
      </c>
      <c r="AM139" s="73">
        <v>128</v>
      </c>
      <c r="AN139" s="74">
        <v>2100</v>
      </c>
      <c r="AO139" s="75">
        <f t="shared" si="84"/>
        <v>315000</v>
      </c>
      <c r="AP139" s="73">
        <v>128</v>
      </c>
      <c r="AQ139" s="74">
        <v>2500</v>
      </c>
      <c r="AR139" s="92" t="e">
        <f>AQ139*#REF!</f>
        <v>#REF!</v>
      </c>
      <c r="AS139" s="73">
        <v>128</v>
      </c>
      <c r="AT139" s="74">
        <v>2300</v>
      </c>
      <c r="AU139" s="74" t="e">
        <f>AT139*#REF!</f>
        <v>#REF!</v>
      </c>
      <c r="AV139" s="73">
        <v>128</v>
      </c>
      <c r="AW139" s="246">
        <v>4038.77</v>
      </c>
      <c r="AX139" s="75" t="e">
        <f>AW139*#REF!</f>
        <v>#REF!</v>
      </c>
      <c r="AY139" s="93"/>
      <c r="AZ139" s="77">
        <f t="shared" si="85"/>
        <v>130</v>
      </c>
      <c r="BA139" s="77">
        <f t="shared" si="76"/>
        <v>1886.4616666666668</v>
      </c>
      <c r="BB139" s="77">
        <f t="shared" si="77"/>
        <v>2200</v>
      </c>
      <c r="BC139" s="77">
        <f t="shared" si="78"/>
        <v>4038.77</v>
      </c>
      <c r="BD139" s="88"/>
      <c r="BE139" s="79">
        <f t="shared" si="83"/>
        <v>19500</v>
      </c>
      <c r="BF139" s="80">
        <f t="shared" si="83"/>
        <v>282969.25</v>
      </c>
      <c r="BG139" s="81">
        <f t="shared" si="83"/>
        <v>330000</v>
      </c>
      <c r="BH139" s="342">
        <f t="shared" si="79"/>
        <v>1787.5</v>
      </c>
      <c r="BI139" s="82"/>
    </row>
    <row r="140" spans="1:61" ht="36" x14ac:dyDescent="0.25">
      <c r="A140" s="253">
        <v>129</v>
      </c>
      <c r="B140" s="152" t="s">
        <v>248</v>
      </c>
      <c r="C140" s="153" t="s">
        <v>371</v>
      </c>
      <c r="D140" s="254" t="s">
        <v>372</v>
      </c>
      <c r="E140" s="155" t="s">
        <v>62</v>
      </c>
      <c r="F140" s="219"/>
      <c r="G140" s="64">
        <f t="shared" si="82"/>
        <v>0</v>
      </c>
      <c r="H140" s="255">
        <v>325.22000000000003</v>
      </c>
      <c r="I140" s="244">
        <f t="shared" si="80"/>
        <v>0</v>
      </c>
      <c r="J140" s="352">
        <v>12983</v>
      </c>
      <c r="K140" s="221">
        <v>150</v>
      </c>
      <c r="L140" s="222" t="s">
        <v>77</v>
      </c>
      <c r="M140" s="223"/>
      <c r="N140" s="224">
        <f t="shared" si="67"/>
        <v>0</v>
      </c>
      <c r="O140" s="222" t="s">
        <v>77</v>
      </c>
      <c r="P140" s="223"/>
      <c r="Q140" s="224">
        <f t="shared" si="68"/>
        <v>0</v>
      </c>
      <c r="R140" s="222" t="s">
        <v>77</v>
      </c>
      <c r="S140" s="223"/>
      <c r="T140" s="224">
        <f t="shared" si="69"/>
        <v>0</v>
      </c>
      <c r="U140" s="222" t="s">
        <v>77</v>
      </c>
      <c r="V140" s="223"/>
      <c r="W140" s="224">
        <f t="shared" si="70"/>
        <v>0</v>
      </c>
      <c r="X140" s="222" t="s">
        <v>77</v>
      </c>
      <c r="Y140" s="223"/>
      <c r="Z140" s="224">
        <f t="shared" si="71"/>
        <v>0</v>
      </c>
      <c r="AA140" s="222" t="s">
        <v>77</v>
      </c>
      <c r="AB140" s="223"/>
      <c r="AC140" s="224">
        <f t="shared" si="72"/>
        <v>0</v>
      </c>
      <c r="AD140" s="222" t="s">
        <v>77</v>
      </c>
      <c r="AE140" s="223"/>
      <c r="AF140" s="224">
        <f t="shared" si="73"/>
        <v>0</v>
      </c>
      <c r="AG140" s="222" t="s">
        <v>77</v>
      </c>
      <c r="AH140" s="223"/>
      <c r="AI140" s="224">
        <f t="shared" si="74"/>
        <v>0</v>
      </c>
      <c r="AJ140" s="222" t="s">
        <v>37</v>
      </c>
      <c r="AK140" s="223"/>
      <c r="AL140" s="256">
        <f t="shared" si="75"/>
        <v>0</v>
      </c>
      <c r="AM140" s="73">
        <v>129</v>
      </c>
      <c r="AN140" s="74">
        <v>84</v>
      </c>
      <c r="AO140" s="75">
        <f t="shared" si="84"/>
        <v>12600</v>
      </c>
      <c r="AP140" s="73">
        <v>129</v>
      </c>
      <c r="AQ140" s="74">
        <v>1200</v>
      </c>
      <c r="AR140" s="92" t="e">
        <f>AQ140*#REF!</f>
        <v>#REF!</v>
      </c>
      <c r="AS140" s="73">
        <v>129</v>
      </c>
      <c r="AT140" s="74">
        <v>85</v>
      </c>
      <c r="AU140" s="74" t="e">
        <f>AT140*#REF!</f>
        <v>#REF!</v>
      </c>
      <c r="AV140" s="73">
        <v>129</v>
      </c>
      <c r="AW140" s="246">
        <v>565.42999999999995</v>
      </c>
      <c r="AX140" s="75" t="e">
        <f>AW140*#REF!</f>
        <v>#REF!</v>
      </c>
      <c r="AY140" s="93"/>
      <c r="AZ140" s="77">
        <f t="shared" si="85"/>
        <v>84</v>
      </c>
      <c r="BA140" s="77">
        <f t="shared" si="76"/>
        <v>483.60749999999996</v>
      </c>
      <c r="BB140" s="77">
        <f t="shared" si="77"/>
        <v>325.21499999999997</v>
      </c>
      <c r="BC140" s="77">
        <f t="shared" si="78"/>
        <v>1200</v>
      </c>
      <c r="BD140" s="88"/>
      <c r="BE140" s="79">
        <f t="shared" si="83"/>
        <v>12600</v>
      </c>
      <c r="BF140" s="80">
        <f t="shared" si="83"/>
        <v>72541.125</v>
      </c>
      <c r="BG140" s="81">
        <f t="shared" si="83"/>
        <v>48782.249999999993</v>
      </c>
      <c r="BH140" s="342">
        <f t="shared" si="79"/>
        <v>325.21499999999992</v>
      </c>
      <c r="BI140" s="82"/>
    </row>
    <row r="141" spans="1:61" s="204" customFormat="1" x14ac:dyDescent="0.25">
      <c r="A141" s="225"/>
      <c r="B141" s="114"/>
      <c r="C141" s="115"/>
      <c r="D141" s="116" t="s">
        <v>373</v>
      </c>
      <c r="E141" s="116"/>
      <c r="F141" s="226"/>
      <c r="G141" s="226"/>
      <c r="H141" s="120"/>
      <c r="I141" s="120">
        <f>SUM(I88:I140)</f>
        <v>8937.5</v>
      </c>
      <c r="J141" s="360"/>
      <c r="K141" s="228"/>
      <c r="L141" s="227"/>
      <c r="M141" s="227"/>
      <c r="N141" s="227"/>
      <c r="O141" s="227"/>
      <c r="P141" s="227"/>
      <c r="Q141" s="227"/>
      <c r="R141" s="227"/>
      <c r="S141" s="227"/>
      <c r="T141" s="227"/>
      <c r="U141" s="227"/>
      <c r="V141" s="227"/>
      <c r="W141" s="227"/>
      <c r="X141" s="227"/>
      <c r="Y141" s="227"/>
      <c r="Z141" s="227"/>
      <c r="AA141" s="229"/>
      <c r="AB141" s="229"/>
      <c r="AC141" s="229"/>
      <c r="AD141" s="229"/>
      <c r="AE141" s="229"/>
      <c r="AF141" s="229"/>
      <c r="AG141" s="229"/>
      <c r="AH141" s="229"/>
      <c r="AI141" s="229"/>
      <c r="AJ141" s="229"/>
      <c r="AK141" s="229"/>
      <c r="AL141" s="229"/>
      <c r="AM141" s="229"/>
      <c r="AN141" s="229"/>
      <c r="AO141" s="229"/>
      <c r="AP141" s="229"/>
      <c r="AQ141" s="229"/>
      <c r="AR141" s="229"/>
      <c r="AS141" s="229"/>
      <c r="AT141" s="229"/>
      <c r="AU141" s="229"/>
      <c r="AV141" s="229"/>
      <c r="AW141" s="229"/>
      <c r="AX141" s="229"/>
      <c r="AY141" s="229"/>
      <c r="AZ141" s="203"/>
      <c r="BA141" s="203"/>
      <c r="BB141" s="203"/>
      <c r="BC141" s="203"/>
      <c r="BD141" s="229"/>
      <c r="BE141" s="125">
        <f>SUM(BE88:BE140)</f>
        <v>3946180.6999999997</v>
      </c>
      <c r="BF141" s="125">
        <f t="shared" ref="BF141:BG141" si="86">SUM(BF88:BF140)</f>
        <v>24173999.510131527</v>
      </c>
      <c r="BG141" s="125">
        <f t="shared" si="86"/>
        <v>11647764.225</v>
      </c>
      <c r="BH141" s="203"/>
      <c r="BI141" s="82"/>
    </row>
    <row r="142" spans="1:61" x14ac:dyDescent="0.25">
      <c r="A142" s="230"/>
      <c r="B142" s="257"/>
      <c r="C142" s="258"/>
      <c r="D142" s="232" t="s">
        <v>374</v>
      </c>
      <c r="E142" s="233"/>
      <c r="F142" s="234"/>
      <c r="G142" s="234"/>
      <c r="H142" s="259"/>
      <c r="I142" s="260"/>
      <c r="J142" s="237"/>
      <c r="K142" s="238"/>
      <c r="L142" s="239"/>
      <c r="M142" s="239"/>
      <c r="N142" s="239"/>
      <c r="O142" s="239"/>
      <c r="P142" s="239"/>
      <c r="Q142" s="239"/>
      <c r="R142" s="239"/>
      <c r="S142" s="239"/>
      <c r="T142" s="239"/>
      <c r="U142" s="239"/>
      <c r="V142" s="239"/>
      <c r="W142" s="239"/>
      <c r="X142" s="239"/>
      <c r="Y142" s="239"/>
      <c r="Z142" s="239"/>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09"/>
      <c r="BA142" s="209"/>
      <c r="BB142" s="209"/>
      <c r="BC142" s="209"/>
      <c r="BD142" s="240"/>
      <c r="BE142" s="261"/>
      <c r="BF142" s="261"/>
      <c r="BG142" s="261"/>
      <c r="BH142" s="348"/>
      <c r="BI142" s="82"/>
    </row>
    <row r="143" spans="1:61" ht="48" x14ac:dyDescent="0.25">
      <c r="A143" s="59">
        <v>130</v>
      </c>
      <c r="B143" s="262" t="s">
        <v>375</v>
      </c>
      <c r="C143" s="84" t="s">
        <v>376</v>
      </c>
      <c r="D143" s="62" t="s">
        <v>377</v>
      </c>
      <c r="E143" s="63" t="s">
        <v>153</v>
      </c>
      <c r="F143" s="64">
        <v>50</v>
      </c>
      <c r="G143" s="64">
        <f t="shared" ref="G143:G166" si="87">SUM(F143:F143)</f>
        <v>50</v>
      </c>
      <c r="H143" s="263">
        <v>152.56</v>
      </c>
      <c r="I143" s="264">
        <f>G143*H143</f>
        <v>7628</v>
      </c>
      <c r="J143" s="359">
        <v>24902</v>
      </c>
      <c r="K143" s="211">
        <v>1000</v>
      </c>
      <c r="L143" s="213" t="s">
        <v>77</v>
      </c>
      <c r="M143" s="214"/>
      <c r="N143" s="212">
        <f t="shared" ref="N143:N166" si="88">M143*K143</f>
        <v>0</v>
      </c>
      <c r="O143" s="213" t="s">
        <v>77</v>
      </c>
      <c r="P143" s="214"/>
      <c r="Q143" s="212">
        <f t="shared" ref="Q143:Q166" si="89">P143*K143</f>
        <v>0</v>
      </c>
      <c r="R143" s="210">
        <v>674</v>
      </c>
      <c r="S143" s="212">
        <v>161.25</v>
      </c>
      <c r="T143" s="212">
        <f t="shared" ref="T143:T166" si="90">S143*K143</f>
        <v>161250</v>
      </c>
      <c r="U143" s="213" t="s">
        <v>77</v>
      </c>
      <c r="V143" s="214"/>
      <c r="W143" s="212">
        <f t="shared" ref="W143:W166" si="91">V143*K143</f>
        <v>0</v>
      </c>
      <c r="X143" s="210">
        <v>131</v>
      </c>
      <c r="Y143" s="212">
        <v>45</v>
      </c>
      <c r="Z143" s="212">
        <f t="shared" ref="Z143:Z166" si="92">Y143*K143</f>
        <v>45000</v>
      </c>
      <c r="AA143" s="213" t="s">
        <v>77</v>
      </c>
      <c r="AB143" s="214"/>
      <c r="AC143" s="212">
        <f t="shared" ref="AC143:AC166" si="93">AB143*K143</f>
        <v>0</v>
      </c>
      <c r="AD143" s="213" t="s">
        <v>77</v>
      </c>
      <c r="AE143" s="214"/>
      <c r="AF143" s="212">
        <f t="shared" ref="AF143:AF166" si="94">AE143*K143</f>
        <v>0</v>
      </c>
      <c r="AG143" s="213" t="s">
        <v>77</v>
      </c>
      <c r="AH143" s="214"/>
      <c r="AI143" s="212">
        <f t="shared" ref="AI143:AI166" si="95">AH143*K143</f>
        <v>0</v>
      </c>
      <c r="AJ143" s="213" t="s">
        <v>77</v>
      </c>
      <c r="AK143" s="214"/>
      <c r="AL143" s="245">
        <f t="shared" ref="AL143:AL166" si="96">AK143*K143</f>
        <v>0</v>
      </c>
      <c r="AM143" s="73">
        <v>130</v>
      </c>
      <c r="AN143" s="74">
        <v>119</v>
      </c>
      <c r="AO143" s="75">
        <f t="shared" si="84"/>
        <v>119000</v>
      </c>
      <c r="AP143" s="73">
        <v>130</v>
      </c>
      <c r="AQ143" s="74">
        <v>180</v>
      </c>
      <c r="AR143" s="92" t="e">
        <f>AQ143*#REF!</f>
        <v>#REF!</v>
      </c>
      <c r="AS143" s="73">
        <v>130</v>
      </c>
      <c r="AT143" s="74">
        <v>150</v>
      </c>
      <c r="AU143" s="74" t="e">
        <f>AT143*#REF!</f>
        <v>#REF!</v>
      </c>
      <c r="AV143" s="73">
        <v>130</v>
      </c>
      <c r="AW143" s="246">
        <v>193.86</v>
      </c>
      <c r="AX143" s="75" t="e">
        <f>AW143*#REF!</f>
        <v>#REF!</v>
      </c>
      <c r="AY143" s="93"/>
      <c r="AZ143" s="77">
        <f t="shared" si="85"/>
        <v>45</v>
      </c>
      <c r="BA143" s="77">
        <f t="shared" ref="BA143:BA166" si="97">AVERAGE(AK143,AH143,AE143,AB143,Y143,V143,S143,P143,M143,AN143,AQ143,AT143,AW143)</f>
        <v>141.51833333333335</v>
      </c>
      <c r="BB143" s="77">
        <f t="shared" ref="BB143:BB166" si="98">MEDIAN(AK143,AH143,AE143,AB143,Y143,V143,S143,P143,M143,AN143,AQ143,AT143,AW143)</f>
        <v>155.625</v>
      </c>
      <c r="BC143" s="77">
        <f t="shared" ref="BC143:BC166" si="99">MAX(AK143,AH143,AE143,AB143,Y143,V143,S143,P143,M143,AN143,AQ143,AT143,AW143)</f>
        <v>193.86</v>
      </c>
      <c r="BD143" s="88"/>
      <c r="BE143" s="79">
        <f t="shared" ref="BE143:BG166" si="100">AZ143*$K143</f>
        <v>45000</v>
      </c>
      <c r="BF143" s="80">
        <f t="shared" si="100"/>
        <v>141518.33333333334</v>
      </c>
      <c r="BG143" s="81">
        <f t="shared" si="100"/>
        <v>155625</v>
      </c>
      <c r="BH143" s="342">
        <f t="shared" ref="BH143:BH166" si="101">(SUM(M143,P143,S143,V143,Y143,AB143,AE143,AH143,AK143,AN143,AQ143,AT143,AW143)-MAX(M143,P143,S143,V143,Y143,AB143,AE143,AH143,AK143,AN143,AQ143,AT143,AW143)-MIN(M143,P143,S143,V143,Y143,AB143,AE143,AH143,AK143,AN143,AQ143,AT143,AW143))/(COUNT(M143,P143,S143,V143,Y143,AB143,AE143,AH143,AK143,AN143,AQ143,AT143,AW143)-2)</f>
        <v>152.5625</v>
      </c>
      <c r="BI143" s="82"/>
    </row>
    <row r="144" spans="1:61" ht="36" x14ac:dyDescent="0.25">
      <c r="A144" s="137">
        <v>131</v>
      </c>
      <c r="B144" s="83" t="s">
        <v>375</v>
      </c>
      <c r="C144" s="84" t="s">
        <v>378</v>
      </c>
      <c r="D144" s="85" t="s">
        <v>379</v>
      </c>
      <c r="E144" s="86" t="s">
        <v>9</v>
      </c>
      <c r="F144" s="64">
        <v>1600</v>
      </c>
      <c r="G144" s="64">
        <f t="shared" si="87"/>
        <v>1600</v>
      </c>
      <c r="H144" s="263">
        <v>13.34</v>
      </c>
      <c r="I144" s="264">
        <f t="shared" ref="I144:I166" si="102">G144*H144</f>
        <v>21344</v>
      </c>
      <c r="J144" s="351">
        <v>471375</v>
      </c>
      <c r="K144" s="68">
        <v>11000</v>
      </c>
      <c r="L144" s="67">
        <v>202</v>
      </c>
      <c r="M144" s="99">
        <v>4.22</v>
      </c>
      <c r="N144" s="99">
        <f t="shared" si="88"/>
        <v>46420</v>
      </c>
      <c r="O144" s="67">
        <v>128</v>
      </c>
      <c r="P144" s="99">
        <v>5.5</v>
      </c>
      <c r="Q144" s="99">
        <f t="shared" si="89"/>
        <v>60500</v>
      </c>
      <c r="R144" s="67">
        <v>737</v>
      </c>
      <c r="S144" s="99">
        <v>6.5</v>
      </c>
      <c r="T144" s="99">
        <f t="shared" si="90"/>
        <v>71500</v>
      </c>
      <c r="U144" s="67" t="s">
        <v>380</v>
      </c>
      <c r="V144" s="99">
        <v>6</v>
      </c>
      <c r="W144" s="99">
        <f t="shared" si="91"/>
        <v>66000</v>
      </c>
      <c r="X144" s="67">
        <v>134</v>
      </c>
      <c r="Y144" s="99">
        <v>8</v>
      </c>
      <c r="Z144" s="99">
        <f t="shared" si="92"/>
        <v>88000</v>
      </c>
      <c r="AA144" s="98" t="s">
        <v>77</v>
      </c>
      <c r="AB144" s="215"/>
      <c r="AC144" s="99">
        <f t="shared" si="93"/>
        <v>0</v>
      </c>
      <c r="AD144" s="67">
        <v>109</v>
      </c>
      <c r="AE144" s="99">
        <v>8.8699999999999992</v>
      </c>
      <c r="AF144" s="99">
        <f t="shared" si="94"/>
        <v>97569.999999999985</v>
      </c>
      <c r="AG144" s="67">
        <v>361</v>
      </c>
      <c r="AH144" s="99">
        <v>3.85</v>
      </c>
      <c r="AI144" s="99">
        <f t="shared" si="95"/>
        <v>42350</v>
      </c>
      <c r="AJ144" s="98" t="s">
        <v>77</v>
      </c>
      <c r="AK144" s="215"/>
      <c r="AL144" s="248">
        <f t="shared" si="96"/>
        <v>0</v>
      </c>
      <c r="AM144" s="73">
        <v>131</v>
      </c>
      <c r="AN144" s="74">
        <v>19.600000000000001</v>
      </c>
      <c r="AO144" s="75">
        <f t="shared" si="84"/>
        <v>215600.00000000003</v>
      </c>
      <c r="AP144" s="73">
        <v>131</v>
      </c>
      <c r="AQ144" s="74">
        <v>65</v>
      </c>
      <c r="AR144" s="92" t="e">
        <f>AQ144*#REF!</f>
        <v>#REF!</v>
      </c>
      <c r="AS144" s="73">
        <v>131</v>
      </c>
      <c r="AT144" s="74">
        <v>42</v>
      </c>
      <c r="AU144" s="74" t="e">
        <f>AT144*#REF!</f>
        <v>#REF!</v>
      </c>
      <c r="AV144" s="73">
        <v>131</v>
      </c>
      <c r="AW144" s="246">
        <v>19.39</v>
      </c>
      <c r="AX144" s="75" t="e">
        <f>AW144*#REF!</f>
        <v>#REF!</v>
      </c>
      <c r="AY144" s="93"/>
      <c r="AZ144" s="77">
        <f t="shared" si="85"/>
        <v>3.85</v>
      </c>
      <c r="BA144" s="77">
        <f t="shared" si="97"/>
        <v>17.175454545454546</v>
      </c>
      <c r="BB144" s="77">
        <f t="shared" si="98"/>
        <v>8</v>
      </c>
      <c r="BC144" s="77">
        <f t="shared" si="99"/>
        <v>65</v>
      </c>
      <c r="BD144" s="88"/>
      <c r="BE144" s="79">
        <f t="shared" si="100"/>
        <v>42350</v>
      </c>
      <c r="BF144" s="80">
        <f t="shared" si="100"/>
        <v>188930</v>
      </c>
      <c r="BG144" s="81">
        <f t="shared" si="100"/>
        <v>88000</v>
      </c>
      <c r="BH144" s="342">
        <f t="shared" si="101"/>
        <v>13.342222222222224</v>
      </c>
      <c r="BI144" s="82"/>
    </row>
    <row r="145" spans="1:61" ht="60" x14ac:dyDescent="0.25">
      <c r="A145" s="59">
        <v>132</v>
      </c>
      <c r="B145" s="83" t="s">
        <v>375</v>
      </c>
      <c r="C145" s="97" t="s">
        <v>381</v>
      </c>
      <c r="D145" s="265" t="s">
        <v>382</v>
      </c>
      <c r="E145" s="86" t="s">
        <v>9</v>
      </c>
      <c r="F145" s="64">
        <v>200</v>
      </c>
      <c r="G145" s="64">
        <f t="shared" si="87"/>
        <v>200</v>
      </c>
      <c r="H145" s="263">
        <v>21.69</v>
      </c>
      <c r="I145" s="264">
        <f t="shared" si="102"/>
        <v>4338</v>
      </c>
      <c r="J145" s="351">
        <v>17350</v>
      </c>
      <c r="K145" s="68">
        <v>11000</v>
      </c>
      <c r="L145" s="98" t="s">
        <v>77</v>
      </c>
      <c r="M145" s="215"/>
      <c r="N145" s="99">
        <f t="shared" si="88"/>
        <v>0</v>
      </c>
      <c r="O145" s="67">
        <v>132</v>
      </c>
      <c r="P145" s="99">
        <v>5.5</v>
      </c>
      <c r="Q145" s="99">
        <f t="shared" si="89"/>
        <v>60500</v>
      </c>
      <c r="R145" s="67">
        <v>763</v>
      </c>
      <c r="S145" s="99">
        <v>6.4</v>
      </c>
      <c r="T145" s="99">
        <f t="shared" si="90"/>
        <v>70400</v>
      </c>
      <c r="U145" s="98" t="s">
        <v>77</v>
      </c>
      <c r="V145" s="215"/>
      <c r="W145" s="99">
        <f t="shared" si="91"/>
        <v>0</v>
      </c>
      <c r="X145" s="67">
        <v>137</v>
      </c>
      <c r="Y145" s="99">
        <v>7</v>
      </c>
      <c r="Z145" s="99">
        <f t="shared" si="92"/>
        <v>77000</v>
      </c>
      <c r="AA145" s="98" t="s">
        <v>77</v>
      </c>
      <c r="AB145" s="215"/>
      <c r="AC145" s="99">
        <f t="shared" si="93"/>
        <v>0</v>
      </c>
      <c r="AD145" s="67">
        <v>129</v>
      </c>
      <c r="AE145" s="99">
        <v>2.08</v>
      </c>
      <c r="AF145" s="99">
        <f t="shared" si="94"/>
        <v>22880</v>
      </c>
      <c r="AG145" s="67">
        <v>373</v>
      </c>
      <c r="AH145" s="99">
        <v>5.35</v>
      </c>
      <c r="AI145" s="99">
        <f t="shared" si="95"/>
        <v>58849.999999999993</v>
      </c>
      <c r="AJ145" s="98" t="s">
        <v>77</v>
      </c>
      <c r="AK145" s="215"/>
      <c r="AL145" s="248">
        <f t="shared" si="96"/>
        <v>0</v>
      </c>
      <c r="AM145" s="73">
        <v>132</v>
      </c>
      <c r="AN145" s="74">
        <v>5.6</v>
      </c>
      <c r="AO145" s="75">
        <f t="shared" si="84"/>
        <v>61599.999999999993</v>
      </c>
      <c r="AP145" s="73">
        <v>132</v>
      </c>
      <c r="AQ145" s="74">
        <v>80</v>
      </c>
      <c r="AR145" s="92" t="e">
        <f>AQ145*#REF!</f>
        <v>#REF!</v>
      </c>
      <c r="AS145" s="73">
        <v>132</v>
      </c>
      <c r="AT145" s="74">
        <v>42</v>
      </c>
      <c r="AU145" s="74" t="e">
        <f>AT145*#REF!</f>
        <v>#REF!</v>
      </c>
      <c r="AV145" s="73">
        <v>132</v>
      </c>
      <c r="AW145" s="246">
        <v>153.47</v>
      </c>
      <c r="AX145" s="75" t="e">
        <f>AW145*#REF!</f>
        <v>#REF!</v>
      </c>
      <c r="AY145" s="93"/>
      <c r="AZ145" s="77">
        <f t="shared" si="85"/>
        <v>2.08</v>
      </c>
      <c r="BA145" s="77">
        <f t="shared" si="97"/>
        <v>34.155555555555551</v>
      </c>
      <c r="BB145" s="77">
        <f t="shared" si="98"/>
        <v>6.4</v>
      </c>
      <c r="BC145" s="77">
        <f t="shared" si="99"/>
        <v>153.47</v>
      </c>
      <c r="BD145" s="88"/>
      <c r="BE145" s="79">
        <f t="shared" si="100"/>
        <v>22880</v>
      </c>
      <c r="BF145" s="80">
        <f t="shared" si="100"/>
        <v>375711.11111111107</v>
      </c>
      <c r="BG145" s="81">
        <f t="shared" si="100"/>
        <v>70400</v>
      </c>
      <c r="BH145" s="342">
        <f t="shared" si="101"/>
        <v>21.69285714285714</v>
      </c>
      <c r="BI145" s="82"/>
    </row>
    <row r="146" spans="1:61" ht="36" x14ac:dyDescent="0.25">
      <c r="A146" s="137">
        <v>133</v>
      </c>
      <c r="B146" s="83" t="s">
        <v>375</v>
      </c>
      <c r="C146" s="97" t="s">
        <v>383</v>
      </c>
      <c r="D146" s="266" t="s">
        <v>384</v>
      </c>
      <c r="E146" s="86" t="s">
        <v>9</v>
      </c>
      <c r="F146" s="64">
        <v>60</v>
      </c>
      <c r="G146" s="64">
        <f t="shared" si="87"/>
        <v>60</v>
      </c>
      <c r="H146" s="263">
        <v>60.91</v>
      </c>
      <c r="I146" s="264">
        <f t="shared" si="102"/>
        <v>3654.6</v>
      </c>
      <c r="J146" s="351">
        <v>397537</v>
      </c>
      <c r="K146" s="68">
        <v>5000</v>
      </c>
      <c r="L146" s="67">
        <v>204</v>
      </c>
      <c r="M146" s="99">
        <v>85</v>
      </c>
      <c r="N146" s="99">
        <f t="shared" si="88"/>
        <v>425000</v>
      </c>
      <c r="O146" s="67">
        <v>127</v>
      </c>
      <c r="P146" s="99">
        <v>18</v>
      </c>
      <c r="Q146" s="99">
        <f t="shared" si="89"/>
        <v>90000</v>
      </c>
      <c r="R146" s="67">
        <v>759</v>
      </c>
      <c r="S146" s="99">
        <v>21</v>
      </c>
      <c r="T146" s="99">
        <f t="shared" si="90"/>
        <v>105000</v>
      </c>
      <c r="U146" s="98" t="s">
        <v>77</v>
      </c>
      <c r="V146" s="215"/>
      <c r="W146" s="99">
        <f t="shared" si="91"/>
        <v>0</v>
      </c>
      <c r="X146" s="67">
        <v>139</v>
      </c>
      <c r="Y146" s="99">
        <v>20</v>
      </c>
      <c r="Z146" s="99">
        <f t="shared" si="92"/>
        <v>100000</v>
      </c>
      <c r="AA146" s="98" t="s">
        <v>77</v>
      </c>
      <c r="AB146" s="215"/>
      <c r="AC146" s="99">
        <f t="shared" si="93"/>
        <v>0</v>
      </c>
      <c r="AD146" s="67">
        <v>110</v>
      </c>
      <c r="AE146" s="99">
        <v>37.6</v>
      </c>
      <c r="AF146" s="99">
        <f t="shared" si="94"/>
        <v>188000</v>
      </c>
      <c r="AG146" s="67">
        <v>360</v>
      </c>
      <c r="AH146" s="99">
        <v>20.420000000000002</v>
      </c>
      <c r="AI146" s="99">
        <f t="shared" si="95"/>
        <v>102100.00000000001</v>
      </c>
      <c r="AJ146" s="98" t="s">
        <v>77</v>
      </c>
      <c r="AK146" s="215"/>
      <c r="AL146" s="248">
        <f t="shared" si="96"/>
        <v>0</v>
      </c>
      <c r="AM146" s="73">
        <v>133</v>
      </c>
      <c r="AN146" s="74">
        <v>44.8</v>
      </c>
      <c r="AO146" s="75">
        <f t="shared" si="84"/>
        <v>224000</v>
      </c>
      <c r="AP146" s="73">
        <v>133</v>
      </c>
      <c r="AQ146" s="74">
        <v>165</v>
      </c>
      <c r="AR146" s="92" t="e">
        <f>AQ146*#REF!</f>
        <v>#REF!</v>
      </c>
      <c r="AS146" s="73">
        <v>133</v>
      </c>
      <c r="AT146" s="74">
        <v>105</v>
      </c>
      <c r="AU146" s="74" t="e">
        <f>AT146*#REF!</f>
        <v>#REF!</v>
      </c>
      <c r="AV146" s="73">
        <v>133</v>
      </c>
      <c r="AW146" s="246">
        <v>153.47</v>
      </c>
      <c r="AX146" s="75" t="e">
        <f>AW146*#REF!</f>
        <v>#REF!</v>
      </c>
      <c r="AY146" s="93"/>
      <c r="AZ146" s="77">
        <f t="shared" si="85"/>
        <v>18</v>
      </c>
      <c r="BA146" s="77">
        <f t="shared" si="97"/>
        <v>67.028999999999996</v>
      </c>
      <c r="BB146" s="77">
        <f t="shared" si="98"/>
        <v>41.2</v>
      </c>
      <c r="BC146" s="77">
        <f t="shared" si="99"/>
        <v>165</v>
      </c>
      <c r="BD146" s="88"/>
      <c r="BE146" s="79">
        <f t="shared" si="100"/>
        <v>90000</v>
      </c>
      <c r="BF146" s="80">
        <f t="shared" si="100"/>
        <v>335145</v>
      </c>
      <c r="BG146" s="81">
        <f t="shared" si="100"/>
        <v>206000</v>
      </c>
      <c r="BH146" s="342">
        <f t="shared" si="101"/>
        <v>60.911249999999995</v>
      </c>
      <c r="BI146" s="82"/>
    </row>
    <row r="147" spans="1:61" ht="60" x14ac:dyDescent="0.25">
      <c r="A147" s="59">
        <v>134</v>
      </c>
      <c r="B147" s="96" t="s">
        <v>375</v>
      </c>
      <c r="C147" s="84" t="s">
        <v>385</v>
      </c>
      <c r="D147" s="85" t="s">
        <v>386</v>
      </c>
      <c r="E147" s="86" t="s">
        <v>9</v>
      </c>
      <c r="F147" s="64">
        <v>150</v>
      </c>
      <c r="G147" s="64">
        <f t="shared" si="87"/>
        <v>150</v>
      </c>
      <c r="H147" s="263">
        <v>66.05</v>
      </c>
      <c r="I147" s="264">
        <f t="shared" si="102"/>
        <v>9907.5</v>
      </c>
      <c r="J147" s="351">
        <v>14086</v>
      </c>
      <c r="K147" s="68">
        <v>3000</v>
      </c>
      <c r="L147" s="98" t="s">
        <v>77</v>
      </c>
      <c r="M147" s="215"/>
      <c r="N147" s="99">
        <f t="shared" si="88"/>
        <v>0</v>
      </c>
      <c r="O147" s="67">
        <v>134</v>
      </c>
      <c r="P147" s="99">
        <v>20</v>
      </c>
      <c r="Q147" s="99">
        <f t="shared" si="89"/>
        <v>60000</v>
      </c>
      <c r="R147" s="98" t="s">
        <v>77</v>
      </c>
      <c r="S147" s="215"/>
      <c r="T147" s="99">
        <f t="shared" si="90"/>
        <v>0</v>
      </c>
      <c r="U147" s="98" t="s">
        <v>77</v>
      </c>
      <c r="V147" s="215"/>
      <c r="W147" s="99">
        <f t="shared" si="91"/>
        <v>0</v>
      </c>
      <c r="X147" s="67">
        <v>141</v>
      </c>
      <c r="Y147" s="99">
        <v>30</v>
      </c>
      <c r="Z147" s="99">
        <f t="shared" si="92"/>
        <v>90000</v>
      </c>
      <c r="AA147" s="98" t="s">
        <v>77</v>
      </c>
      <c r="AB147" s="215"/>
      <c r="AC147" s="99">
        <f t="shared" si="93"/>
        <v>0</v>
      </c>
      <c r="AD147" s="67">
        <v>123</v>
      </c>
      <c r="AE147" s="99">
        <v>48.05</v>
      </c>
      <c r="AF147" s="99">
        <f t="shared" si="94"/>
        <v>144150</v>
      </c>
      <c r="AG147" s="98" t="s">
        <v>77</v>
      </c>
      <c r="AH147" s="215"/>
      <c r="AI147" s="99">
        <f t="shared" si="95"/>
        <v>0</v>
      </c>
      <c r="AJ147" s="67" t="s">
        <v>387</v>
      </c>
      <c r="AK147" s="99">
        <v>31</v>
      </c>
      <c r="AL147" s="248">
        <f t="shared" si="96"/>
        <v>93000</v>
      </c>
      <c r="AM147" s="73">
        <v>134</v>
      </c>
      <c r="AN147" s="74">
        <v>53.2</v>
      </c>
      <c r="AO147" s="75">
        <f t="shared" si="84"/>
        <v>159600</v>
      </c>
      <c r="AP147" s="73">
        <v>134</v>
      </c>
      <c r="AQ147" s="74">
        <v>139</v>
      </c>
      <c r="AR147" s="92" t="e">
        <f>AQ147*#REF!</f>
        <v>#REF!</v>
      </c>
      <c r="AS147" s="73">
        <v>134</v>
      </c>
      <c r="AT147" s="74">
        <v>95</v>
      </c>
      <c r="AU147" s="74" t="e">
        <f>AT147*#REF!</f>
        <v>#REF!</v>
      </c>
      <c r="AV147" s="73">
        <v>134</v>
      </c>
      <c r="AW147" s="246">
        <v>153.47</v>
      </c>
      <c r="AX147" s="75" t="e">
        <f>AW147*#REF!</f>
        <v>#REF!</v>
      </c>
      <c r="AY147" s="93"/>
      <c r="AZ147" s="77">
        <f t="shared" si="85"/>
        <v>20</v>
      </c>
      <c r="BA147" s="77">
        <f t="shared" si="97"/>
        <v>71.215000000000003</v>
      </c>
      <c r="BB147" s="77">
        <f t="shared" si="98"/>
        <v>50.625</v>
      </c>
      <c r="BC147" s="77">
        <f t="shared" si="99"/>
        <v>153.47</v>
      </c>
      <c r="BD147" s="88"/>
      <c r="BE147" s="79">
        <f t="shared" si="100"/>
        <v>60000</v>
      </c>
      <c r="BF147" s="80">
        <f t="shared" si="100"/>
        <v>213645</v>
      </c>
      <c r="BG147" s="81">
        <f t="shared" si="100"/>
        <v>151875</v>
      </c>
      <c r="BH147" s="342">
        <f t="shared" si="101"/>
        <v>66.041666666666671</v>
      </c>
      <c r="BI147" s="82"/>
    </row>
    <row r="148" spans="1:61" ht="72" x14ac:dyDescent="0.25">
      <c r="A148" s="137">
        <v>135</v>
      </c>
      <c r="B148" s="96" t="s">
        <v>375</v>
      </c>
      <c r="C148" s="84" t="s">
        <v>388</v>
      </c>
      <c r="D148" s="85" t="s">
        <v>389</v>
      </c>
      <c r="E148" s="86" t="s">
        <v>9</v>
      </c>
      <c r="F148" s="64">
        <v>100</v>
      </c>
      <c r="G148" s="64">
        <f t="shared" si="87"/>
        <v>100</v>
      </c>
      <c r="H148" s="263">
        <v>124</v>
      </c>
      <c r="I148" s="264">
        <f t="shared" si="102"/>
        <v>12400</v>
      </c>
      <c r="J148" s="351">
        <v>14086</v>
      </c>
      <c r="K148" s="68">
        <v>5000</v>
      </c>
      <c r="L148" s="98" t="s">
        <v>77</v>
      </c>
      <c r="M148" s="215"/>
      <c r="N148" s="99">
        <f t="shared" si="88"/>
        <v>0</v>
      </c>
      <c r="O148" s="98" t="s">
        <v>77</v>
      </c>
      <c r="P148" s="215"/>
      <c r="Q148" s="99">
        <f t="shared" si="89"/>
        <v>0</v>
      </c>
      <c r="R148" s="98" t="s">
        <v>77</v>
      </c>
      <c r="S148" s="215"/>
      <c r="T148" s="99">
        <f t="shared" si="90"/>
        <v>0</v>
      </c>
      <c r="U148" s="98" t="s">
        <v>77</v>
      </c>
      <c r="V148" s="215"/>
      <c r="W148" s="99">
        <f t="shared" si="91"/>
        <v>0</v>
      </c>
      <c r="X148" s="98" t="s">
        <v>77</v>
      </c>
      <c r="Y148" s="215"/>
      <c r="Z148" s="99">
        <f t="shared" si="92"/>
        <v>0</v>
      </c>
      <c r="AA148" s="98" t="s">
        <v>77</v>
      </c>
      <c r="AB148" s="215"/>
      <c r="AC148" s="99">
        <f t="shared" si="93"/>
        <v>0</v>
      </c>
      <c r="AD148" s="98" t="s">
        <v>77</v>
      </c>
      <c r="AE148" s="215"/>
      <c r="AF148" s="99">
        <f t="shared" si="94"/>
        <v>0</v>
      </c>
      <c r="AG148" s="98" t="s">
        <v>77</v>
      </c>
      <c r="AH148" s="215"/>
      <c r="AI148" s="99">
        <f t="shared" si="95"/>
        <v>0</v>
      </c>
      <c r="AJ148" s="98" t="s">
        <v>77</v>
      </c>
      <c r="AK148" s="215"/>
      <c r="AL148" s="248">
        <f t="shared" si="96"/>
        <v>0</v>
      </c>
      <c r="AM148" s="73">
        <v>135</v>
      </c>
      <c r="AN148" s="74">
        <v>77</v>
      </c>
      <c r="AO148" s="75">
        <f t="shared" si="84"/>
        <v>385000</v>
      </c>
      <c r="AP148" s="73">
        <v>135</v>
      </c>
      <c r="AQ148" s="74">
        <v>140</v>
      </c>
      <c r="AR148" s="92" t="e">
        <f>AQ148*#REF!</f>
        <v>#REF!</v>
      </c>
      <c r="AS148" s="73">
        <v>135</v>
      </c>
      <c r="AT148" s="74">
        <v>108</v>
      </c>
      <c r="AU148" s="74" t="e">
        <f>AT148*#REF!</f>
        <v>#REF!</v>
      </c>
      <c r="AV148" s="73">
        <v>135</v>
      </c>
      <c r="AW148" s="246">
        <v>153.47</v>
      </c>
      <c r="AX148" s="75" t="e">
        <f>AW148*#REF!</f>
        <v>#REF!</v>
      </c>
      <c r="AY148" s="93"/>
      <c r="AZ148" s="77">
        <f t="shared" si="85"/>
        <v>77</v>
      </c>
      <c r="BA148" s="77">
        <f t="shared" si="97"/>
        <v>119.61750000000001</v>
      </c>
      <c r="BB148" s="77">
        <f t="shared" si="98"/>
        <v>124</v>
      </c>
      <c r="BC148" s="77">
        <f t="shared" si="99"/>
        <v>153.47</v>
      </c>
      <c r="BD148" s="88"/>
      <c r="BE148" s="79">
        <f t="shared" si="100"/>
        <v>385000</v>
      </c>
      <c r="BF148" s="80">
        <f t="shared" si="100"/>
        <v>598087.5</v>
      </c>
      <c r="BG148" s="81">
        <f t="shared" si="100"/>
        <v>620000</v>
      </c>
      <c r="BH148" s="342">
        <f t="shared" si="101"/>
        <v>124</v>
      </c>
      <c r="BI148" s="82"/>
    </row>
    <row r="149" spans="1:61" ht="60" x14ac:dyDescent="0.25">
      <c r="A149" s="59">
        <v>136</v>
      </c>
      <c r="B149" s="83" t="s">
        <v>375</v>
      </c>
      <c r="C149" s="84" t="s">
        <v>390</v>
      </c>
      <c r="D149" s="85" t="s">
        <v>391</v>
      </c>
      <c r="E149" s="86" t="s">
        <v>9</v>
      </c>
      <c r="F149" s="64">
        <v>200</v>
      </c>
      <c r="G149" s="64">
        <f t="shared" si="87"/>
        <v>200</v>
      </c>
      <c r="H149" s="263">
        <v>9.32</v>
      </c>
      <c r="I149" s="264">
        <f t="shared" si="102"/>
        <v>1864</v>
      </c>
      <c r="J149" s="351">
        <v>428122</v>
      </c>
      <c r="K149" s="68">
        <v>5000</v>
      </c>
      <c r="L149" s="98" t="s">
        <v>77</v>
      </c>
      <c r="M149" s="215"/>
      <c r="N149" s="99">
        <f t="shared" si="88"/>
        <v>0</v>
      </c>
      <c r="O149" s="67">
        <v>137</v>
      </c>
      <c r="P149" s="99">
        <v>2.5</v>
      </c>
      <c r="Q149" s="99">
        <f t="shared" si="89"/>
        <v>12500</v>
      </c>
      <c r="R149" s="67">
        <v>740</v>
      </c>
      <c r="S149" s="99">
        <v>3.61</v>
      </c>
      <c r="T149" s="99">
        <f t="shared" si="90"/>
        <v>18050</v>
      </c>
      <c r="U149" s="67" t="s">
        <v>392</v>
      </c>
      <c r="V149" s="99">
        <v>8</v>
      </c>
      <c r="W149" s="99">
        <f t="shared" si="91"/>
        <v>40000</v>
      </c>
      <c r="X149" s="67">
        <v>160</v>
      </c>
      <c r="Y149" s="99">
        <v>8</v>
      </c>
      <c r="Z149" s="99">
        <f t="shared" si="92"/>
        <v>40000</v>
      </c>
      <c r="AA149" s="98" t="s">
        <v>77</v>
      </c>
      <c r="AB149" s="215"/>
      <c r="AC149" s="99">
        <f t="shared" si="93"/>
        <v>0</v>
      </c>
      <c r="AD149" s="67">
        <v>113</v>
      </c>
      <c r="AE149" s="99">
        <v>9.4</v>
      </c>
      <c r="AF149" s="99">
        <f t="shared" si="94"/>
        <v>47000</v>
      </c>
      <c r="AG149" s="67">
        <v>323</v>
      </c>
      <c r="AH149" s="99">
        <v>2.77</v>
      </c>
      <c r="AI149" s="99">
        <f t="shared" si="95"/>
        <v>13850</v>
      </c>
      <c r="AJ149" s="67" t="s">
        <v>393</v>
      </c>
      <c r="AK149" s="99">
        <v>7</v>
      </c>
      <c r="AL149" s="248">
        <f t="shared" si="96"/>
        <v>35000</v>
      </c>
      <c r="AM149" s="73">
        <v>136</v>
      </c>
      <c r="AN149" s="74">
        <v>5.32</v>
      </c>
      <c r="AO149" s="75">
        <f t="shared" si="84"/>
        <v>26600</v>
      </c>
      <c r="AP149" s="73">
        <v>136</v>
      </c>
      <c r="AQ149" s="74">
        <v>40</v>
      </c>
      <c r="AR149" s="92" t="e">
        <f>AQ149*#REF!</f>
        <v>#REF!</v>
      </c>
      <c r="AS149" s="267">
        <v>136</v>
      </c>
      <c r="AT149" s="109">
        <v>22</v>
      </c>
      <c r="AU149" s="109" t="e">
        <f>AT149*#REF!</f>
        <v>#REF!</v>
      </c>
      <c r="AV149" s="73">
        <v>136</v>
      </c>
      <c r="AW149" s="268">
        <v>17.73</v>
      </c>
      <c r="AX149" s="75" t="e">
        <f>AW149*#REF!</f>
        <v>#REF!</v>
      </c>
      <c r="AY149" s="93"/>
      <c r="AZ149" s="77">
        <f t="shared" si="85"/>
        <v>2.5</v>
      </c>
      <c r="BA149" s="77">
        <f t="shared" si="97"/>
        <v>11.484545454545454</v>
      </c>
      <c r="BB149" s="77">
        <f t="shared" si="98"/>
        <v>8</v>
      </c>
      <c r="BC149" s="77">
        <f t="shared" si="99"/>
        <v>40</v>
      </c>
      <c r="BD149" s="88"/>
      <c r="BE149" s="79">
        <f t="shared" si="100"/>
        <v>12500</v>
      </c>
      <c r="BF149" s="80">
        <f t="shared" si="100"/>
        <v>57422.727272727272</v>
      </c>
      <c r="BG149" s="81">
        <f t="shared" si="100"/>
        <v>40000</v>
      </c>
      <c r="BH149" s="342">
        <f t="shared" si="101"/>
        <v>9.3144444444444439</v>
      </c>
      <c r="BI149" s="82"/>
    </row>
    <row r="150" spans="1:61" ht="36" x14ac:dyDescent="0.25">
      <c r="A150" s="137">
        <v>137</v>
      </c>
      <c r="B150" s="96" t="s">
        <v>375</v>
      </c>
      <c r="C150" s="84" t="s">
        <v>394</v>
      </c>
      <c r="D150" s="85" t="s">
        <v>395</v>
      </c>
      <c r="E150" s="86" t="s">
        <v>9</v>
      </c>
      <c r="F150" s="64">
        <v>100</v>
      </c>
      <c r="G150" s="64">
        <f t="shared" si="87"/>
        <v>100</v>
      </c>
      <c r="H150" s="263">
        <v>116.89</v>
      </c>
      <c r="I150" s="264">
        <f t="shared" si="102"/>
        <v>11689</v>
      </c>
      <c r="J150" s="351">
        <v>14269</v>
      </c>
      <c r="K150" s="68">
        <v>300</v>
      </c>
      <c r="L150" s="98" t="s">
        <v>77</v>
      </c>
      <c r="M150" s="215"/>
      <c r="N150" s="99">
        <f t="shared" si="88"/>
        <v>0</v>
      </c>
      <c r="O150" s="67">
        <v>141</v>
      </c>
      <c r="P150" s="99">
        <v>45</v>
      </c>
      <c r="Q150" s="99">
        <f t="shared" si="89"/>
        <v>13500</v>
      </c>
      <c r="R150" s="98" t="s">
        <v>77</v>
      </c>
      <c r="S150" s="215"/>
      <c r="T150" s="99">
        <f t="shared" si="90"/>
        <v>0</v>
      </c>
      <c r="U150" s="98" t="s">
        <v>77</v>
      </c>
      <c r="V150" s="215"/>
      <c r="W150" s="99">
        <f t="shared" si="91"/>
        <v>0</v>
      </c>
      <c r="X150" s="98" t="s">
        <v>77</v>
      </c>
      <c r="Y150" s="215"/>
      <c r="Z150" s="99">
        <f t="shared" si="92"/>
        <v>0</v>
      </c>
      <c r="AA150" s="98" t="s">
        <v>77</v>
      </c>
      <c r="AB150" s="215"/>
      <c r="AC150" s="99">
        <f t="shared" si="93"/>
        <v>0</v>
      </c>
      <c r="AD150" s="98" t="s">
        <v>77</v>
      </c>
      <c r="AE150" s="215"/>
      <c r="AF150" s="99">
        <f t="shared" si="94"/>
        <v>0</v>
      </c>
      <c r="AG150" s="98" t="s">
        <v>77</v>
      </c>
      <c r="AH150" s="215"/>
      <c r="AI150" s="99">
        <f t="shared" si="95"/>
        <v>0</v>
      </c>
      <c r="AJ150" s="98" t="s">
        <v>77</v>
      </c>
      <c r="AK150" s="215"/>
      <c r="AL150" s="248">
        <f t="shared" si="96"/>
        <v>0</v>
      </c>
      <c r="AM150" s="73">
        <v>137</v>
      </c>
      <c r="AN150" s="74">
        <v>67.2</v>
      </c>
      <c r="AO150" s="75">
        <f t="shared" si="84"/>
        <v>20160</v>
      </c>
      <c r="AP150" s="73">
        <v>137</v>
      </c>
      <c r="AQ150" s="74">
        <v>200</v>
      </c>
      <c r="AR150" s="92" t="e">
        <f>AQ150*#REF!</f>
        <v>#REF!</v>
      </c>
      <c r="AS150" s="269">
        <v>137</v>
      </c>
      <c r="AT150" s="75">
        <v>130</v>
      </c>
      <c r="AU150" s="75" t="e">
        <f>AT150*#REF!</f>
        <v>#REF!</v>
      </c>
      <c r="AV150" s="73">
        <v>137</v>
      </c>
      <c r="AW150" s="246">
        <v>153.47</v>
      </c>
      <c r="AX150" s="75" t="e">
        <f>AW150*#REF!</f>
        <v>#REF!</v>
      </c>
      <c r="AY150" s="93"/>
      <c r="AZ150" s="77">
        <f t="shared" si="85"/>
        <v>45</v>
      </c>
      <c r="BA150" s="77">
        <f t="shared" si="97"/>
        <v>119.13399999999999</v>
      </c>
      <c r="BB150" s="77">
        <f t="shared" si="98"/>
        <v>130</v>
      </c>
      <c r="BC150" s="77">
        <f t="shared" si="99"/>
        <v>200</v>
      </c>
      <c r="BD150" s="88"/>
      <c r="BE150" s="79">
        <f t="shared" si="100"/>
        <v>13500</v>
      </c>
      <c r="BF150" s="80">
        <f t="shared" si="100"/>
        <v>35740.199999999997</v>
      </c>
      <c r="BG150" s="81">
        <f t="shared" si="100"/>
        <v>39000</v>
      </c>
      <c r="BH150" s="342">
        <f t="shared" si="101"/>
        <v>116.88999999999999</v>
      </c>
      <c r="BI150" s="82"/>
    </row>
    <row r="151" spans="1:61" ht="60" x14ac:dyDescent="0.25">
      <c r="A151" s="59">
        <v>138</v>
      </c>
      <c r="B151" s="96" t="s">
        <v>375</v>
      </c>
      <c r="C151" s="97" t="s">
        <v>396</v>
      </c>
      <c r="D151" s="265" t="s">
        <v>397</v>
      </c>
      <c r="E151" s="86" t="s">
        <v>9</v>
      </c>
      <c r="F151" s="64">
        <v>2000</v>
      </c>
      <c r="G151" s="64">
        <f t="shared" si="87"/>
        <v>2000</v>
      </c>
      <c r="H151" s="263">
        <v>33.58</v>
      </c>
      <c r="I151" s="264">
        <f t="shared" si="102"/>
        <v>67160</v>
      </c>
      <c r="J151" s="351">
        <v>1080</v>
      </c>
      <c r="K151" s="68">
        <v>11000</v>
      </c>
      <c r="L151" s="67">
        <v>207</v>
      </c>
      <c r="M151" s="99">
        <v>20</v>
      </c>
      <c r="N151" s="99">
        <f t="shared" si="88"/>
        <v>220000</v>
      </c>
      <c r="O151" s="98" t="s">
        <v>77</v>
      </c>
      <c r="P151" s="99"/>
      <c r="Q151" s="99">
        <f t="shared" si="89"/>
        <v>0</v>
      </c>
      <c r="R151" s="98" t="s">
        <v>77</v>
      </c>
      <c r="S151" s="215"/>
      <c r="T151" s="99">
        <f t="shared" si="90"/>
        <v>0</v>
      </c>
      <c r="U151" s="98" t="s">
        <v>77</v>
      </c>
      <c r="V151" s="215"/>
      <c r="W151" s="99">
        <f t="shared" si="91"/>
        <v>0</v>
      </c>
      <c r="X151" s="98" t="s">
        <v>77</v>
      </c>
      <c r="Y151" s="215"/>
      <c r="Z151" s="99">
        <f t="shared" si="92"/>
        <v>0</v>
      </c>
      <c r="AA151" s="98" t="s">
        <v>77</v>
      </c>
      <c r="AB151" s="215"/>
      <c r="AC151" s="99">
        <f t="shared" si="93"/>
        <v>0</v>
      </c>
      <c r="AD151" s="98" t="s">
        <v>77</v>
      </c>
      <c r="AE151" s="215"/>
      <c r="AF151" s="99">
        <f t="shared" si="94"/>
        <v>0</v>
      </c>
      <c r="AG151" s="98" t="s">
        <v>77</v>
      </c>
      <c r="AH151" s="215"/>
      <c r="AI151" s="99">
        <f t="shared" si="95"/>
        <v>0</v>
      </c>
      <c r="AJ151" s="98" t="s">
        <v>77</v>
      </c>
      <c r="AK151" s="215"/>
      <c r="AL151" s="248">
        <f t="shared" si="96"/>
        <v>0</v>
      </c>
      <c r="AM151" s="73">
        <v>138</v>
      </c>
      <c r="AN151" s="74">
        <v>25.2</v>
      </c>
      <c r="AO151" s="75">
        <f t="shared" si="84"/>
        <v>277200</v>
      </c>
      <c r="AP151" s="73">
        <v>138</v>
      </c>
      <c r="AQ151" s="74">
        <v>59</v>
      </c>
      <c r="AR151" s="92" t="e">
        <f>AQ151*#REF!</f>
        <v>#REF!</v>
      </c>
      <c r="AS151" s="269">
        <v>138</v>
      </c>
      <c r="AT151" s="75">
        <v>40</v>
      </c>
      <c r="AU151" s="75" t="e">
        <f>AT151*#REF!</f>
        <v>#REF!</v>
      </c>
      <c r="AV151" s="73">
        <v>138</v>
      </c>
      <c r="AW151" s="246">
        <v>35.54</v>
      </c>
      <c r="AX151" s="75" t="e">
        <f>AW151*#REF!</f>
        <v>#REF!</v>
      </c>
      <c r="AY151" s="93"/>
      <c r="AZ151" s="77">
        <f t="shared" si="85"/>
        <v>20</v>
      </c>
      <c r="BA151" s="77">
        <f t="shared" si="97"/>
        <v>35.947999999999993</v>
      </c>
      <c r="BB151" s="77">
        <f t="shared" si="98"/>
        <v>35.54</v>
      </c>
      <c r="BC151" s="77">
        <f t="shared" si="99"/>
        <v>59</v>
      </c>
      <c r="BD151" s="88"/>
      <c r="BE151" s="79">
        <f t="shared" si="100"/>
        <v>220000</v>
      </c>
      <c r="BF151" s="80">
        <f t="shared" si="100"/>
        <v>395427.99999999994</v>
      </c>
      <c r="BG151" s="81">
        <f t="shared" si="100"/>
        <v>390940</v>
      </c>
      <c r="BH151" s="342">
        <f t="shared" si="101"/>
        <v>33.579999999999991</v>
      </c>
      <c r="BI151" s="82"/>
    </row>
    <row r="152" spans="1:61" ht="48" x14ac:dyDescent="0.25">
      <c r="A152" s="137">
        <v>139</v>
      </c>
      <c r="B152" s="83" t="s">
        <v>375</v>
      </c>
      <c r="C152" s="84" t="s">
        <v>398</v>
      </c>
      <c r="D152" s="85" t="s">
        <v>399</v>
      </c>
      <c r="E152" s="86" t="s">
        <v>9</v>
      </c>
      <c r="F152" s="64">
        <v>2000</v>
      </c>
      <c r="G152" s="64">
        <f t="shared" si="87"/>
        <v>2000</v>
      </c>
      <c r="H152" s="263">
        <v>6.96</v>
      </c>
      <c r="I152" s="264">
        <f t="shared" si="102"/>
        <v>13920</v>
      </c>
      <c r="J152" s="351">
        <v>22810</v>
      </c>
      <c r="K152" s="68">
        <v>11000</v>
      </c>
      <c r="L152" s="98" t="s">
        <v>77</v>
      </c>
      <c r="M152" s="215"/>
      <c r="N152" s="99">
        <f t="shared" si="88"/>
        <v>0</v>
      </c>
      <c r="O152" s="67">
        <v>142</v>
      </c>
      <c r="P152" s="99">
        <v>4.5</v>
      </c>
      <c r="Q152" s="99">
        <f t="shared" si="89"/>
        <v>49500</v>
      </c>
      <c r="R152" s="67">
        <v>760</v>
      </c>
      <c r="S152" s="99">
        <v>0.28000000000000003</v>
      </c>
      <c r="T152" s="99">
        <f t="shared" si="90"/>
        <v>3080.0000000000005</v>
      </c>
      <c r="U152" s="98" t="s">
        <v>77</v>
      </c>
      <c r="V152" s="215"/>
      <c r="W152" s="99">
        <f t="shared" si="91"/>
        <v>0</v>
      </c>
      <c r="X152" s="67">
        <v>148</v>
      </c>
      <c r="Y152" s="99">
        <v>12</v>
      </c>
      <c r="Z152" s="99">
        <f t="shared" si="92"/>
        <v>132000</v>
      </c>
      <c r="AA152" s="98" t="s">
        <v>77</v>
      </c>
      <c r="AB152" s="215"/>
      <c r="AC152" s="99">
        <f t="shared" si="93"/>
        <v>0</v>
      </c>
      <c r="AD152" s="67">
        <v>115</v>
      </c>
      <c r="AE152" s="99">
        <v>4.17</v>
      </c>
      <c r="AF152" s="99">
        <f t="shared" si="94"/>
        <v>45870</v>
      </c>
      <c r="AG152" s="67">
        <v>389</v>
      </c>
      <c r="AH152" s="99">
        <v>1.39</v>
      </c>
      <c r="AI152" s="99">
        <f t="shared" si="95"/>
        <v>15289.999999999998</v>
      </c>
      <c r="AJ152" s="67" t="s">
        <v>400</v>
      </c>
      <c r="AK152" s="99">
        <v>5</v>
      </c>
      <c r="AL152" s="248">
        <f t="shared" si="96"/>
        <v>55000</v>
      </c>
      <c r="AM152" s="73">
        <v>139</v>
      </c>
      <c r="AN152" s="74">
        <v>9.1</v>
      </c>
      <c r="AO152" s="75">
        <f t="shared" si="84"/>
        <v>100100</v>
      </c>
      <c r="AP152" s="73">
        <v>139</v>
      </c>
      <c r="AQ152" s="74">
        <v>10</v>
      </c>
      <c r="AR152" s="92" t="e">
        <f>AQ152*#REF!</f>
        <v>#REF!</v>
      </c>
      <c r="AS152" s="269">
        <v>139</v>
      </c>
      <c r="AT152" s="75">
        <v>9.5</v>
      </c>
      <c r="AU152" s="75" t="e">
        <f>AT152*#REF!</f>
        <v>#REF!</v>
      </c>
      <c r="AV152" s="73">
        <v>139</v>
      </c>
      <c r="AW152" s="246">
        <v>12.92</v>
      </c>
      <c r="AX152" s="75" t="e">
        <f>AW152*#REF!</f>
        <v>#REF!</v>
      </c>
      <c r="AY152" s="93"/>
      <c r="AZ152" s="77">
        <f t="shared" si="85"/>
        <v>0.28000000000000003</v>
      </c>
      <c r="BA152" s="77">
        <f t="shared" si="97"/>
        <v>6.8860000000000001</v>
      </c>
      <c r="BB152" s="77">
        <f t="shared" si="98"/>
        <v>7.05</v>
      </c>
      <c r="BC152" s="77">
        <f t="shared" si="99"/>
        <v>12.92</v>
      </c>
      <c r="BD152" s="88"/>
      <c r="BE152" s="79">
        <f t="shared" si="100"/>
        <v>3080.0000000000005</v>
      </c>
      <c r="BF152" s="80">
        <f t="shared" si="100"/>
        <v>75746</v>
      </c>
      <c r="BG152" s="81">
        <f t="shared" si="100"/>
        <v>77550</v>
      </c>
      <c r="BH152" s="342">
        <f t="shared" si="101"/>
        <v>6.9574999999999996</v>
      </c>
      <c r="BI152" s="82"/>
    </row>
    <row r="153" spans="1:61" ht="36" x14ac:dyDescent="0.25">
      <c r="A153" s="59">
        <v>140</v>
      </c>
      <c r="B153" s="83" t="s">
        <v>375</v>
      </c>
      <c r="C153" s="84" t="s">
        <v>401</v>
      </c>
      <c r="D153" s="85" t="s">
        <v>402</v>
      </c>
      <c r="E153" s="86" t="s">
        <v>9</v>
      </c>
      <c r="F153" s="64">
        <v>2000</v>
      </c>
      <c r="G153" s="64">
        <f t="shared" si="87"/>
        <v>2000</v>
      </c>
      <c r="H153" s="263">
        <v>10.210000000000001</v>
      </c>
      <c r="I153" s="264">
        <f t="shared" si="102"/>
        <v>20420</v>
      </c>
      <c r="J153" s="351">
        <v>10111</v>
      </c>
      <c r="K153" s="68">
        <v>11000</v>
      </c>
      <c r="L153" s="98" t="s">
        <v>77</v>
      </c>
      <c r="M153" s="215"/>
      <c r="N153" s="99">
        <f t="shared" si="88"/>
        <v>0</v>
      </c>
      <c r="O153" s="67">
        <v>144</v>
      </c>
      <c r="P153" s="99">
        <v>4.5</v>
      </c>
      <c r="Q153" s="99">
        <f t="shared" si="89"/>
        <v>49500</v>
      </c>
      <c r="R153" s="67">
        <v>745</v>
      </c>
      <c r="S153" s="99">
        <v>4.0999999999999996</v>
      </c>
      <c r="T153" s="99">
        <f t="shared" si="90"/>
        <v>45099.999999999993</v>
      </c>
      <c r="U153" s="98" t="s">
        <v>77</v>
      </c>
      <c r="V153" s="215"/>
      <c r="W153" s="99">
        <f t="shared" si="91"/>
        <v>0</v>
      </c>
      <c r="X153" s="67">
        <v>150</v>
      </c>
      <c r="Y153" s="99">
        <v>6</v>
      </c>
      <c r="Z153" s="99">
        <f t="shared" si="92"/>
        <v>66000</v>
      </c>
      <c r="AA153" s="98" t="s">
        <v>77</v>
      </c>
      <c r="AB153" s="215"/>
      <c r="AC153" s="99">
        <f t="shared" si="93"/>
        <v>0</v>
      </c>
      <c r="AD153" s="67">
        <v>116</v>
      </c>
      <c r="AE153" s="99">
        <v>4.7</v>
      </c>
      <c r="AF153" s="99">
        <f t="shared" si="94"/>
        <v>51700</v>
      </c>
      <c r="AG153" s="98" t="s">
        <v>77</v>
      </c>
      <c r="AH153" s="215"/>
      <c r="AI153" s="99">
        <f t="shared" si="95"/>
        <v>0</v>
      </c>
      <c r="AJ153" s="67" t="s">
        <v>403</v>
      </c>
      <c r="AK153" s="99">
        <v>8</v>
      </c>
      <c r="AL153" s="248">
        <f t="shared" si="96"/>
        <v>88000</v>
      </c>
      <c r="AM153" s="73">
        <v>140</v>
      </c>
      <c r="AN153" s="74">
        <v>13.3</v>
      </c>
      <c r="AO153" s="75">
        <f t="shared" si="84"/>
        <v>146300</v>
      </c>
      <c r="AP153" s="73">
        <v>140</v>
      </c>
      <c r="AQ153" s="74">
        <v>20</v>
      </c>
      <c r="AR153" s="92" t="e">
        <f>AQ153*#REF!</f>
        <v>#REF!</v>
      </c>
      <c r="AS153" s="269">
        <v>140</v>
      </c>
      <c r="AT153" s="75">
        <v>15</v>
      </c>
      <c r="AU153" s="75" t="e">
        <f>AT153*#REF!</f>
        <v>#REF!</v>
      </c>
      <c r="AV153" s="73">
        <v>140</v>
      </c>
      <c r="AW153" s="246">
        <v>72.7</v>
      </c>
      <c r="AX153" s="75" t="e">
        <f>AW153*#REF!</f>
        <v>#REF!</v>
      </c>
      <c r="AY153" s="93"/>
      <c r="AZ153" s="77">
        <f t="shared" si="85"/>
        <v>4.0999999999999996</v>
      </c>
      <c r="BA153" s="77">
        <f t="shared" si="97"/>
        <v>16.477777777777778</v>
      </c>
      <c r="BB153" s="77">
        <f t="shared" si="98"/>
        <v>8</v>
      </c>
      <c r="BC153" s="77">
        <f t="shared" si="99"/>
        <v>72.7</v>
      </c>
      <c r="BD153" s="88"/>
      <c r="BE153" s="79">
        <f t="shared" si="100"/>
        <v>45099.999999999993</v>
      </c>
      <c r="BF153" s="80">
        <f t="shared" si="100"/>
        <v>181255.55555555556</v>
      </c>
      <c r="BG153" s="81">
        <f t="shared" si="100"/>
        <v>88000</v>
      </c>
      <c r="BH153" s="342">
        <f t="shared" si="101"/>
        <v>10.214285714285717</v>
      </c>
      <c r="BI153" s="82"/>
    </row>
    <row r="154" spans="1:61" ht="60" x14ac:dyDescent="0.25">
      <c r="A154" s="137">
        <v>141</v>
      </c>
      <c r="B154" s="83" t="s">
        <v>375</v>
      </c>
      <c r="C154" s="84" t="s">
        <v>404</v>
      </c>
      <c r="D154" s="85" t="s">
        <v>405</v>
      </c>
      <c r="E154" s="86" t="s">
        <v>9</v>
      </c>
      <c r="F154" s="64"/>
      <c r="G154" s="64">
        <f t="shared" si="87"/>
        <v>0</v>
      </c>
      <c r="H154" s="263">
        <v>156</v>
      </c>
      <c r="I154" s="264">
        <f t="shared" si="102"/>
        <v>0</v>
      </c>
      <c r="J154" s="351">
        <v>17760</v>
      </c>
      <c r="K154" s="68">
        <v>20</v>
      </c>
      <c r="L154" s="98" t="s">
        <v>77</v>
      </c>
      <c r="M154" s="215"/>
      <c r="N154" s="99">
        <f t="shared" si="88"/>
        <v>0</v>
      </c>
      <c r="O154" s="98" t="s">
        <v>77</v>
      </c>
      <c r="P154" s="215"/>
      <c r="Q154" s="99">
        <f t="shared" si="89"/>
        <v>0</v>
      </c>
      <c r="R154" s="67">
        <v>772</v>
      </c>
      <c r="S154" s="99">
        <v>17.78</v>
      </c>
      <c r="T154" s="99">
        <f t="shared" si="90"/>
        <v>355.6</v>
      </c>
      <c r="U154" s="98" t="s">
        <v>77</v>
      </c>
      <c r="V154" s="215"/>
      <c r="W154" s="99">
        <f t="shared" si="91"/>
        <v>0</v>
      </c>
      <c r="X154" s="98" t="s">
        <v>77</v>
      </c>
      <c r="Y154" s="215"/>
      <c r="Z154" s="99">
        <f t="shared" si="92"/>
        <v>0</v>
      </c>
      <c r="AA154" s="98" t="s">
        <v>77</v>
      </c>
      <c r="AB154" s="215"/>
      <c r="AC154" s="99">
        <f t="shared" si="93"/>
        <v>0</v>
      </c>
      <c r="AD154" s="98" t="s">
        <v>77</v>
      </c>
      <c r="AE154" s="215"/>
      <c r="AF154" s="99">
        <f t="shared" si="94"/>
        <v>0</v>
      </c>
      <c r="AG154" s="98" t="s">
        <v>77</v>
      </c>
      <c r="AH154" s="215"/>
      <c r="AI154" s="99">
        <f t="shared" si="95"/>
        <v>0</v>
      </c>
      <c r="AJ154" s="98" t="s">
        <v>77</v>
      </c>
      <c r="AK154" s="215"/>
      <c r="AL154" s="248">
        <f t="shared" si="96"/>
        <v>0</v>
      </c>
      <c r="AM154" s="73">
        <v>141</v>
      </c>
      <c r="AN154" s="74">
        <v>168</v>
      </c>
      <c r="AO154" s="75">
        <f t="shared" si="84"/>
        <v>3360</v>
      </c>
      <c r="AP154" s="73">
        <v>141</v>
      </c>
      <c r="AQ154" s="74">
        <v>150</v>
      </c>
      <c r="AR154" s="92" t="e">
        <f>AQ154*#REF!</f>
        <v>#REF!</v>
      </c>
      <c r="AS154" s="269">
        <v>141</v>
      </c>
      <c r="AT154" s="75">
        <v>150</v>
      </c>
      <c r="AU154" s="75" t="e">
        <f>AT154*#REF!</f>
        <v>#REF!</v>
      </c>
      <c r="AV154" s="73">
        <v>141</v>
      </c>
      <c r="AW154" s="246">
        <v>355.41</v>
      </c>
      <c r="AX154" s="75" t="e">
        <f>AW154*#REF!</f>
        <v>#REF!</v>
      </c>
      <c r="AY154" s="93"/>
      <c r="AZ154" s="77">
        <f t="shared" si="85"/>
        <v>17.78</v>
      </c>
      <c r="BA154" s="77">
        <f t="shared" si="97"/>
        <v>168.238</v>
      </c>
      <c r="BB154" s="77">
        <f t="shared" si="98"/>
        <v>150</v>
      </c>
      <c r="BC154" s="77">
        <f t="shared" si="99"/>
        <v>355.41</v>
      </c>
      <c r="BD154" s="88"/>
      <c r="BE154" s="79">
        <f t="shared" si="100"/>
        <v>355.6</v>
      </c>
      <c r="BF154" s="80">
        <f t="shared" si="100"/>
        <v>3364.76</v>
      </c>
      <c r="BG154" s="81">
        <f t="shared" si="100"/>
        <v>3000</v>
      </c>
      <c r="BH154" s="342">
        <f t="shared" si="101"/>
        <v>156</v>
      </c>
      <c r="BI154" s="82"/>
    </row>
    <row r="155" spans="1:61" ht="96" x14ac:dyDescent="0.25">
      <c r="A155" s="59">
        <v>142</v>
      </c>
      <c r="B155" s="83" t="s">
        <v>375</v>
      </c>
      <c r="C155" s="84" t="s">
        <v>406</v>
      </c>
      <c r="D155" s="85" t="s">
        <v>407</v>
      </c>
      <c r="E155" s="86" t="s">
        <v>408</v>
      </c>
      <c r="F155" s="64"/>
      <c r="G155" s="64">
        <f t="shared" si="87"/>
        <v>0</v>
      </c>
      <c r="H155" s="263">
        <v>200.67</v>
      </c>
      <c r="I155" s="264">
        <f t="shared" si="102"/>
        <v>0</v>
      </c>
      <c r="J155" s="351">
        <v>17760</v>
      </c>
      <c r="K155" s="68">
        <v>35</v>
      </c>
      <c r="L155" s="98" t="s">
        <v>77</v>
      </c>
      <c r="M155" s="215"/>
      <c r="N155" s="99">
        <f t="shared" si="88"/>
        <v>0</v>
      </c>
      <c r="O155" s="98" t="s">
        <v>77</v>
      </c>
      <c r="P155" s="215"/>
      <c r="Q155" s="99">
        <f t="shared" si="89"/>
        <v>0</v>
      </c>
      <c r="R155" s="98" t="s">
        <v>77</v>
      </c>
      <c r="S155" s="215"/>
      <c r="T155" s="99">
        <f t="shared" si="90"/>
        <v>0</v>
      </c>
      <c r="U155" s="98" t="s">
        <v>77</v>
      </c>
      <c r="V155" s="215"/>
      <c r="W155" s="99">
        <f t="shared" si="91"/>
        <v>0</v>
      </c>
      <c r="X155" s="98" t="s">
        <v>77</v>
      </c>
      <c r="Y155" s="215"/>
      <c r="Z155" s="99">
        <f t="shared" si="92"/>
        <v>0</v>
      </c>
      <c r="AA155" s="98" t="s">
        <v>77</v>
      </c>
      <c r="AB155" s="215"/>
      <c r="AC155" s="99">
        <f t="shared" si="93"/>
        <v>0</v>
      </c>
      <c r="AD155" s="98" t="s">
        <v>77</v>
      </c>
      <c r="AE155" s="215"/>
      <c r="AF155" s="99">
        <f t="shared" si="94"/>
        <v>0</v>
      </c>
      <c r="AG155" s="67">
        <v>376</v>
      </c>
      <c r="AH155" s="99">
        <v>27.42</v>
      </c>
      <c r="AI155" s="99">
        <f t="shared" si="95"/>
        <v>959.7</v>
      </c>
      <c r="AJ155" s="98" t="s">
        <v>77</v>
      </c>
      <c r="AK155" s="215"/>
      <c r="AL155" s="248">
        <f t="shared" si="96"/>
        <v>0</v>
      </c>
      <c r="AM155" s="73">
        <v>142</v>
      </c>
      <c r="AN155" s="74">
        <v>252</v>
      </c>
      <c r="AO155" s="75">
        <f t="shared" si="84"/>
        <v>8820</v>
      </c>
      <c r="AP155" s="73">
        <v>142</v>
      </c>
      <c r="AQ155" s="74">
        <v>150</v>
      </c>
      <c r="AR155" s="92" t="e">
        <f>AQ155*#REF!</f>
        <v>#REF!</v>
      </c>
      <c r="AS155" s="269">
        <v>142</v>
      </c>
      <c r="AT155" s="75">
        <v>200</v>
      </c>
      <c r="AU155" s="75" t="e">
        <f>AT155*#REF!</f>
        <v>#REF!</v>
      </c>
      <c r="AV155" s="73">
        <v>142</v>
      </c>
      <c r="AW155" s="246">
        <v>775.44</v>
      </c>
      <c r="AX155" s="75" t="e">
        <f>AW155*#REF!</f>
        <v>#REF!</v>
      </c>
      <c r="AY155" s="93"/>
      <c r="AZ155" s="77">
        <f t="shared" si="85"/>
        <v>27.42</v>
      </c>
      <c r="BA155" s="77">
        <f t="shared" si="97"/>
        <v>280.97200000000004</v>
      </c>
      <c r="BB155" s="77">
        <f t="shared" si="98"/>
        <v>200</v>
      </c>
      <c r="BC155" s="77">
        <f t="shared" si="99"/>
        <v>775.44</v>
      </c>
      <c r="BD155" s="88"/>
      <c r="BE155" s="79">
        <f t="shared" si="100"/>
        <v>959.7</v>
      </c>
      <c r="BF155" s="80">
        <f t="shared" si="100"/>
        <v>9834.02</v>
      </c>
      <c r="BG155" s="81">
        <f t="shared" si="100"/>
        <v>7000</v>
      </c>
      <c r="BH155" s="342">
        <f t="shared" si="101"/>
        <v>200.66666666666671</v>
      </c>
      <c r="BI155" s="82"/>
    </row>
    <row r="156" spans="1:61" ht="84" x14ac:dyDescent="0.25">
      <c r="A156" s="137">
        <v>143</v>
      </c>
      <c r="B156" s="83" t="s">
        <v>375</v>
      </c>
      <c r="C156" s="84" t="s">
        <v>409</v>
      </c>
      <c r="D156" s="85" t="s">
        <v>410</v>
      </c>
      <c r="E156" s="86" t="s">
        <v>9</v>
      </c>
      <c r="F156" s="64"/>
      <c r="G156" s="64">
        <f t="shared" si="87"/>
        <v>0</v>
      </c>
      <c r="H156" s="263">
        <v>232.29</v>
      </c>
      <c r="I156" s="264">
        <f t="shared" si="102"/>
        <v>0</v>
      </c>
      <c r="J156" s="351">
        <v>14591</v>
      </c>
      <c r="K156" s="68">
        <v>20</v>
      </c>
      <c r="L156" s="98" t="s">
        <v>77</v>
      </c>
      <c r="M156" s="215"/>
      <c r="N156" s="99">
        <f t="shared" si="88"/>
        <v>0</v>
      </c>
      <c r="O156" s="67">
        <v>110</v>
      </c>
      <c r="P156" s="99">
        <v>40</v>
      </c>
      <c r="Q156" s="99">
        <f t="shared" si="89"/>
        <v>800</v>
      </c>
      <c r="R156" s="67">
        <v>775</v>
      </c>
      <c r="S156" s="99">
        <v>20.7</v>
      </c>
      <c r="T156" s="99">
        <f t="shared" si="90"/>
        <v>414</v>
      </c>
      <c r="U156" s="67" t="s">
        <v>411</v>
      </c>
      <c r="V156" s="99">
        <v>100</v>
      </c>
      <c r="W156" s="99">
        <f t="shared" si="91"/>
        <v>2000</v>
      </c>
      <c r="X156" s="67">
        <v>140</v>
      </c>
      <c r="Y156" s="99">
        <v>100</v>
      </c>
      <c r="Z156" s="99">
        <f t="shared" si="92"/>
        <v>2000</v>
      </c>
      <c r="AA156" s="98" t="s">
        <v>77</v>
      </c>
      <c r="AB156" s="215"/>
      <c r="AC156" s="99">
        <f t="shared" si="93"/>
        <v>0</v>
      </c>
      <c r="AD156" s="98" t="s">
        <v>77</v>
      </c>
      <c r="AE156" s="215"/>
      <c r="AF156" s="99">
        <f t="shared" si="94"/>
        <v>0</v>
      </c>
      <c r="AG156" s="67">
        <v>322</v>
      </c>
      <c r="AH156" s="99">
        <v>38.28</v>
      </c>
      <c r="AI156" s="99">
        <f t="shared" si="95"/>
        <v>765.6</v>
      </c>
      <c r="AJ156" s="67" t="s">
        <v>412</v>
      </c>
      <c r="AK156" s="99">
        <v>110</v>
      </c>
      <c r="AL156" s="248">
        <f t="shared" si="96"/>
        <v>2200</v>
      </c>
      <c r="AM156" s="73">
        <v>143</v>
      </c>
      <c r="AN156" s="74">
        <v>350</v>
      </c>
      <c r="AO156" s="75">
        <f t="shared" si="84"/>
        <v>7000</v>
      </c>
      <c r="AP156" s="73">
        <v>143</v>
      </c>
      <c r="AQ156" s="74">
        <v>800</v>
      </c>
      <c r="AR156" s="92" t="e">
        <f>AQ156*#REF!</f>
        <v>#REF!</v>
      </c>
      <c r="AS156" s="269">
        <v>143</v>
      </c>
      <c r="AT156" s="75">
        <v>320</v>
      </c>
      <c r="AU156" s="75" t="e">
        <f>AT156*#REF!</f>
        <v>#REF!</v>
      </c>
      <c r="AV156" s="73">
        <v>143</v>
      </c>
      <c r="AW156" s="246">
        <v>1373.18</v>
      </c>
      <c r="AX156" s="75" t="e">
        <f>AW156*#REF!</f>
        <v>#REF!</v>
      </c>
      <c r="AY156" s="93"/>
      <c r="AZ156" s="77">
        <f t="shared" si="85"/>
        <v>20.7</v>
      </c>
      <c r="BA156" s="77">
        <f t="shared" si="97"/>
        <v>325.21600000000001</v>
      </c>
      <c r="BB156" s="77">
        <f t="shared" si="98"/>
        <v>105</v>
      </c>
      <c r="BC156" s="77">
        <f t="shared" si="99"/>
        <v>1373.18</v>
      </c>
      <c r="BD156" s="88"/>
      <c r="BE156" s="79">
        <f t="shared" si="100"/>
        <v>414</v>
      </c>
      <c r="BF156" s="80">
        <f t="shared" si="100"/>
        <v>6504.32</v>
      </c>
      <c r="BG156" s="81">
        <f t="shared" si="100"/>
        <v>2100</v>
      </c>
      <c r="BH156" s="342">
        <f t="shared" si="101"/>
        <v>232.28499999999997</v>
      </c>
      <c r="BI156" s="82"/>
    </row>
    <row r="157" spans="1:61" ht="60" x14ac:dyDescent="0.25">
      <c r="A157" s="59">
        <v>144</v>
      </c>
      <c r="B157" s="83" t="s">
        <v>375</v>
      </c>
      <c r="C157" s="84" t="s">
        <v>413</v>
      </c>
      <c r="D157" s="85" t="s">
        <v>414</v>
      </c>
      <c r="E157" s="86" t="s">
        <v>9</v>
      </c>
      <c r="F157" s="64">
        <v>300</v>
      </c>
      <c r="G157" s="64">
        <f t="shared" si="87"/>
        <v>300</v>
      </c>
      <c r="H157" s="263">
        <v>127.59</v>
      </c>
      <c r="I157" s="264">
        <f t="shared" si="102"/>
        <v>38277</v>
      </c>
      <c r="J157" s="351">
        <v>17760</v>
      </c>
      <c r="K157" s="68">
        <v>5000</v>
      </c>
      <c r="L157" s="98" t="s">
        <v>77</v>
      </c>
      <c r="M157" s="215"/>
      <c r="N157" s="99">
        <f t="shared" si="88"/>
        <v>0</v>
      </c>
      <c r="O157" s="98" t="s">
        <v>77</v>
      </c>
      <c r="P157" s="215"/>
      <c r="Q157" s="99">
        <f t="shared" si="89"/>
        <v>0</v>
      </c>
      <c r="R157" s="67">
        <v>770</v>
      </c>
      <c r="S157" s="99">
        <v>25.17</v>
      </c>
      <c r="T157" s="99">
        <f t="shared" si="90"/>
        <v>125850.00000000001</v>
      </c>
      <c r="U157" s="98" t="s">
        <v>77</v>
      </c>
      <c r="V157" s="215"/>
      <c r="W157" s="99">
        <f t="shared" si="91"/>
        <v>0</v>
      </c>
      <c r="X157" s="98" t="s">
        <v>77</v>
      </c>
      <c r="Y157" s="215"/>
      <c r="Z157" s="99">
        <f t="shared" si="92"/>
        <v>0</v>
      </c>
      <c r="AA157" s="98" t="s">
        <v>77</v>
      </c>
      <c r="AB157" s="215"/>
      <c r="AC157" s="99">
        <f t="shared" si="93"/>
        <v>0</v>
      </c>
      <c r="AD157" s="98" t="s">
        <v>77</v>
      </c>
      <c r="AE157" s="215"/>
      <c r="AF157" s="99">
        <f t="shared" si="94"/>
        <v>0</v>
      </c>
      <c r="AG157" s="98" t="s">
        <v>77</v>
      </c>
      <c r="AH157" s="215"/>
      <c r="AI157" s="99">
        <f t="shared" si="95"/>
        <v>0</v>
      </c>
      <c r="AJ157" s="67" t="s">
        <v>415</v>
      </c>
      <c r="AK157" s="99">
        <v>12</v>
      </c>
      <c r="AL157" s="248">
        <f t="shared" si="96"/>
        <v>60000</v>
      </c>
      <c r="AM157" s="73">
        <v>144</v>
      </c>
      <c r="AN157" s="74">
        <v>25.2</v>
      </c>
      <c r="AO157" s="75">
        <f t="shared" si="84"/>
        <v>126000</v>
      </c>
      <c r="AP157" s="73">
        <v>144</v>
      </c>
      <c r="AQ157" s="74">
        <v>300</v>
      </c>
      <c r="AR157" s="92" t="e">
        <f>AQ157*#REF!</f>
        <v>#REF!</v>
      </c>
      <c r="AS157" s="269">
        <v>144</v>
      </c>
      <c r="AT157" s="75">
        <v>160</v>
      </c>
      <c r="AU157" s="75" t="e">
        <f>AT157*#REF!</f>
        <v>#REF!</v>
      </c>
      <c r="AV157" s="73">
        <v>144</v>
      </c>
      <c r="AW157" s="246">
        <v>565.42999999999995</v>
      </c>
      <c r="AX157" s="75" t="e">
        <f>AW157*#REF!</f>
        <v>#REF!</v>
      </c>
      <c r="AY157" s="93"/>
      <c r="AZ157" s="77">
        <f t="shared" si="85"/>
        <v>12</v>
      </c>
      <c r="BA157" s="77">
        <f t="shared" si="97"/>
        <v>181.29999999999998</v>
      </c>
      <c r="BB157" s="77">
        <f t="shared" si="98"/>
        <v>92.600000000000009</v>
      </c>
      <c r="BC157" s="77">
        <f t="shared" si="99"/>
        <v>565.42999999999995</v>
      </c>
      <c r="BD157" s="88"/>
      <c r="BE157" s="79">
        <f t="shared" si="100"/>
        <v>60000</v>
      </c>
      <c r="BF157" s="80">
        <f t="shared" si="100"/>
        <v>906499.99999999988</v>
      </c>
      <c r="BG157" s="81">
        <f t="shared" si="100"/>
        <v>463000.00000000006</v>
      </c>
      <c r="BH157" s="342">
        <f t="shared" si="101"/>
        <v>127.5925</v>
      </c>
      <c r="BI157" s="82"/>
    </row>
    <row r="158" spans="1:61" ht="252" x14ac:dyDescent="0.25">
      <c r="A158" s="137">
        <v>145</v>
      </c>
      <c r="B158" s="83" t="s">
        <v>375</v>
      </c>
      <c r="C158" s="84" t="s">
        <v>416</v>
      </c>
      <c r="D158" s="85" t="s">
        <v>417</v>
      </c>
      <c r="E158" s="86" t="s">
        <v>9</v>
      </c>
      <c r="F158" s="64"/>
      <c r="G158" s="64">
        <f t="shared" si="87"/>
        <v>0</v>
      </c>
      <c r="H158" s="263">
        <v>262.5</v>
      </c>
      <c r="I158" s="264">
        <f t="shared" si="102"/>
        <v>0</v>
      </c>
      <c r="J158" s="351"/>
      <c r="K158" s="68">
        <v>20</v>
      </c>
      <c r="L158" s="98" t="s">
        <v>37</v>
      </c>
      <c r="M158" s="215"/>
      <c r="N158" s="99">
        <f t="shared" si="88"/>
        <v>0</v>
      </c>
      <c r="O158" s="98" t="s">
        <v>77</v>
      </c>
      <c r="P158" s="215"/>
      <c r="Q158" s="99">
        <f t="shared" si="89"/>
        <v>0</v>
      </c>
      <c r="R158" s="98" t="s">
        <v>77</v>
      </c>
      <c r="S158" s="99"/>
      <c r="T158" s="99">
        <f t="shared" si="90"/>
        <v>0</v>
      </c>
      <c r="U158" s="98" t="s">
        <v>77</v>
      </c>
      <c r="V158" s="215"/>
      <c r="W158" s="99">
        <f t="shared" si="91"/>
        <v>0</v>
      </c>
      <c r="X158" s="98"/>
      <c r="Y158" s="215"/>
      <c r="Z158" s="99">
        <f t="shared" si="92"/>
        <v>0</v>
      </c>
      <c r="AA158" s="98" t="s">
        <v>77</v>
      </c>
      <c r="AB158" s="215"/>
      <c r="AC158" s="99">
        <f t="shared" si="93"/>
        <v>0</v>
      </c>
      <c r="AD158" s="98" t="s">
        <v>37</v>
      </c>
      <c r="AE158" s="215"/>
      <c r="AF158" s="99">
        <f t="shared" si="94"/>
        <v>0</v>
      </c>
      <c r="AG158" s="98" t="s">
        <v>77</v>
      </c>
      <c r="AH158" s="215"/>
      <c r="AI158" s="99">
        <f t="shared" si="95"/>
        <v>0</v>
      </c>
      <c r="AJ158" s="98" t="s">
        <v>77</v>
      </c>
      <c r="AK158" s="99"/>
      <c r="AL158" s="248">
        <f t="shared" si="96"/>
        <v>0</v>
      </c>
      <c r="AM158" s="73">
        <v>145</v>
      </c>
      <c r="AN158" s="74">
        <v>224</v>
      </c>
      <c r="AO158" s="75">
        <f t="shared" si="84"/>
        <v>4480</v>
      </c>
      <c r="AP158" s="73">
        <v>145</v>
      </c>
      <c r="AQ158" s="74">
        <v>300</v>
      </c>
      <c r="AR158" s="92" t="e">
        <f>AQ158*#REF!</f>
        <v>#REF!</v>
      </c>
      <c r="AS158" s="269">
        <v>145</v>
      </c>
      <c r="AT158" s="75">
        <v>225</v>
      </c>
      <c r="AU158" s="75" t="e">
        <f>AT158*#REF!</f>
        <v>#REF!</v>
      </c>
      <c r="AV158" s="73">
        <v>145</v>
      </c>
      <c r="AW158" s="246">
        <v>1534.73</v>
      </c>
      <c r="AX158" s="75" t="e">
        <f>AW158*#REF!</f>
        <v>#REF!</v>
      </c>
      <c r="AY158" s="93"/>
      <c r="AZ158" s="77">
        <f t="shared" si="85"/>
        <v>224</v>
      </c>
      <c r="BA158" s="77">
        <f t="shared" si="97"/>
        <v>570.9325</v>
      </c>
      <c r="BB158" s="77">
        <f t="shared" si="98"/>
        <v>262.5</v>
      </c>
      <c r="BC158" s="77">
        <f t="shared" si="99"/>
        <v>1534.73</v>
      </c>
      <c r="BD158" s="88"/>
      <c r="BE158" s="79">
        <f t="shared" si="100"/>
        <v>4480</v>
      </c>
      <c r="BF158" s="80">
        <f t="shared" si="100"/>
        <v>11418.65</v>
      </c>
      <c r="BG158" s="81">
        <f t="shared" si="100"/>
        <v>5250</v>
      </c>
      <c r="BH158" s="342">
        <f t="shared" si="101"/>
        <v>262.5</v>
      </c>
      <c r="BI158" s="82"/>
    </row>
    <row r="159" spans="1:61" ht="72" x14ac:dyDescent="0.25">
      <c r="A159" s="59">
        <v>146</v>
      </c>
      <c r="B159" s="96" t="s">
        <v>375</v>
      </c>
      <c r="C159" s="84" t="s">
        <v>418</v>
      </c>
      <c r="D159" s="85" t="s">
        <v>419</v>
      </c>
      <c r="E159" s="86" t="s">
        <v>9</v>
      </c>
      <c r="F159" s="64">
        <v>300</v>
      </c>
      <c r="G159" s="64">
        <f t="shared" si="87"/>
        <v>300</v>
      </c>
      <c r="H159" s="263">
        <v>101.63</v>
      </c>
      <c r="I159" s="264">
        <f t="shared" si="102"/>
        <v>30489</v>
      </c>
      <c r="J159" s="351">
        <v>623779</v>
      </c>
      <c r="K159" s="68">
        <v>5000</v>
      </c>
      <c r="L159" s="98" t="s">
        <v>77</v>
      </c>
      <c r="M159" s="215"/>
      <c r="N159" s="99">
        <f t="shared" si="88"/>
        <v>0</v>
      </c>
      <c r="O159" s="67">
        <v>150</v>
      </c>
      <c r="P159" s="99">
        <v>35</v>
      </c>
      <c r="Q159" s="99">
        <f t="shared" si="89"/>
        <v>175000</v>
      </c>
      <c r="R159" s="67">
        <v>758</v>
      </c>
      <c r="S159" s="99">
        <v>62.5</v>
      </c>
      <c r="T159" s="99">
        <f t="shared" si="90"/>
        <v>312500</v>
      </c>
      <c r="U159" s="98" t="s">
        <v>77</v>
      </c>
      <c r="V159" s="215"/>
      <c r="W159" s="99">
        <f t="shared" si="91"/>
        <v>0</v>
      </c>
      <c r="X159" s="98" t="s">
        <v>77</v>
      </c>
      <c r="Y159" s="215"/>
      <c r="Z159" s="99">
        <f t="shared" si="92"/>
        <v>0</v>
      </c>
      <c r="AA159" s="98" t="s">
        <v>77</v>
      </c>
      <c r="AB159" s="215"/>
      <c r="AC159" s="99">
        <f t="shared" si="93"/>
        <v>0</v>
      </c>
      <c r="AD159" s="67">
        <v>122</v>
      </c>
      <c r="AE159" s="99">
        <v>102.37</v>
      </c>
      <c r="AF159" s="99">
        <f t="shared" si="94"/>
        <v>511850</v>
      </c>
      <c r="AG159" s="67">
        <v>378</v>
      </c>
      <c r="AH159" s="99">
        <v>52.41</v>
      </c>
      <c r="AI159" s="99">
        <f t="shared" si="95"/>
        <v>262049.99999999997</v>
      </c>
      <c r="AJ159" s="98" t="s">
        <v>77</v>
      </c>
      <c r="AK159" s="215"/>
      <c r="AL159" s="248">
        <f t="shared" si="96"/>
        <v>0</v>
      </c>
      <c r="AM159" s="73">
        <v>146</v>
      </c>
      <c r="AN159" s="74">
        <v>119</v>
      </c>
      <c r="AO159" s="75">
        <f t="shared" si="84"/>
        <v>595000</v>
      </c>
      <c r="AP159" s="73">
        <v>146</v>
      </c>
      <c r="AQ159" s="74">
        <v>350</v>
      </c>
      <c r="AR159" s="92" t="e">
        <f>AQ159*#REF!</f>
        <v>#REF!</v>
      </c>
      <c r="AS159" s="269">
        <v>146</v>
      </c>
      <c r="AT159" s="75">
        <v>120</v>
      </c>
      <c r="AU159" s="75" t="e">
        <f>AT159*#REF!</f>
        <v>#REF!</v>
      </c>
      <c r="AV159" s="73">
        <v>146</v>
      </c>
      <c r="AW159" s="246">
        <v>153.47</v>
      </c>
      <c r="AX159" s="75" t="e">
        <f>AW159*#REF!</f>
        <v>#REF!</v>
      </c>
      <c r="AY159" s="93"/>
      <c r="AZ159" s="77">
        <f t="shared" si="85"/>
        <v>35</v>
      </c>
      <c r="BA159" s="77">
        <f t="shared" si="97"/>
        <v>124.34375</v>
      </c>
      <c r="BB159" s="77">
        <f t="shared" si="98"/>
        <v>110.685</v>
      </c>
      <c r="BC159" s="77">
        <f t="shared" si="99"/>
        <v>350</v>
      </c>
      <c r="BD159" s="88"/>
      <c r="BE159" s="79">
        <f t="shared" si="100"/>
        <v>175000</v>
      </c>
      <c r="BF159" s="80">
        <f t="shared" si="100"/>
        <v>621718.75</v>
      </c>
      <c r="BG159" s="81">
        <f t="shared" si="100"/>
        <v>553425</v>
      </c>
      <c r="BH159" s="342">
        <f t="shared" si="101"/>
        <v>101.625</v>
      </c>
      <c r="BI159" s="82"/>
    </row>
    <row r="160" spans="1:61" ht="48" x14ac:dyDescent="0.25">
      <c r="A160" s="137">
        <v>147</v>
      </c>
      <c r="B160" s="83" t="s">
        <v>375</v>
      </c>
      <c r="C160" s="84" t="s">
        <v>420</v>
      </c>
      <c r="D160" s="85" t="s">
        <v>421</v>
      </c>
      <c r="E160" s="86" t="s">
        <v>9</v>
      </c>
      <c r="F160" s="64">
        <v>100</v>
      </c>
      <c r="G160" s="64">
        <f t="shared" si="87"/>
        <v>100</v>
      </c>
      <c r="H160" s="263">
        <v>15.72</v>
      </c>
      <c r="I160" s="264">
        <f t="shared" si="102"/>
        <v>1572</v>
      </c>
      <c r="J160" s="351">
        <v>357031</v>
      </c>
      <c r="K160" s="68">
        <v>600</v>
      </c>
      <c r="L160" s="67">
        <v>217</v>
      </c>
      <c r="M160" s="99">
        <v>50</v>
      </c>
      <c r="N160" s="99">
        <f t="shared" si="88"/>
        <v>30000</v>
      </c>
      <c r="O160" s="67">
        <v>153</v>
      </c>
      <c r="P160" s="99">
        <v>10</v>
      </c>
      <c r="Q160" s="99">
        <f t="shared" si="89"/>
        <v>6000</v>
      </c>
      <c r="R160" s="67">
        <v>747</v>
      </c>
      <c r="S160" s="99">
        <v>2.4300000000000002</v>
      </c>
      <c r="T160" s="99">
        <f t="shared" si="90"/>
        <v>1458</v>
      </c>
      <c r="U160" s="67" t="s">
        <v>422</v>
      </c>
      <c r="V160" s="99">
        <v>5.5</v>
      </c>
      <c r="W160" s="99">
        <f t="shared" si="91"/>
        <v>3300</v>
      </c>
      <c r="X160" s="67">
        <v>161</v>
      </c>
      <c r="Y160" s="99">
        <v>10</v>
      </c>
      <c r="Z160" s="99">
        <f t="shared" si="92"/>
        <v>6000</v>
      </c>
      <c r="AA160" s="98" t="s">
        <v>77</v>
      </c>
      <c r="AB160" s="215"/>
      <c r="AC160" s="99">
        <f t="shared" si="93"/>
        <v>0</v>
      </c>
      <c r="AD160" s="98" t="s">
        <v>77</v>
      </c>
      <c r="AE160" s="215"/>
      <c r="AF160" s="99">
        <f t="shared" si="94"/>
        <v>0</v>
      </c>
      <c r="AG160" s="67">
        <v>364</v>
      </c>
      <c r="AH160" s="99">
        <v>0.72</v>
      </c>
      <c r="AI160" s="99">
        <f t="shared" si="95"/>
        <v>432</v>
      </c>
      <c r="AJ160" s="67" t="s">
        <v>423</v>
      </c>
      <c r="AK160" s="99">
        <v>12</v>
      </c>
      <c r="AL160" s="248">
        <f t="shared" si="96"/>
        <v>7200</v>
      </c>
      <c r="AM160" s="73">
        <v>147</v>
      </c>
      <c r="AN160" s="74">
        <v>10.5</v>
      </c>
      <c r="AO160" s="75">
        <f t="shared" si="84"/>
        <v>6300</v>
      </c>
      <c r="AP160" s="73">
        <v>147</v>
      </c>
      <c r="AQ160" s="74">
        <v>250</v>
      </c>
      <c r="AR160" s="92" t="e">
        <f>AQ160*#REF!</f>
        <v>#REF!</v>
      </c>
      <c r="AS160" s="269">
        <v>147</v>
      </c>
      <c r="AT160" s="75">
        <v>12</v>
      </c>
      <c r="AU160" s="75" t="e">
        <f>AT160*#REF!</f>
        <v>#REF!</v>
      </c>
      <c r="AV160" s="73">
        <v>147</v>
      </c>
      <c r="AW160" s="246">
        <v>29.08</v>
      </c>
      <c r="AX160" s="75" t="e">
        <f>AW160*#REF!</f>
        <v>#REF!</v>
      </c>
      <c r="AY160" s="93"/>
      <c r="AZ160" s="77">
        <f t="shared" si="85"/>
        <v>0.72</v>
      </c>
      <c r="BA160" s="77">
        <f t="shared" si="97"/>
        <v>35.657272727272726</v>
      </c>
      <c r="BB160" s="77">
        <f t="shared" si="98"/>
        <v>10.5</v>
      </c>
      <c r="BC160" s="77">
        <f t="shared" si="99"/>
        <v>250</v>
      </c>
      <c r="BD160" s="88"/>
      <c r="BE160" s="79">
        <f t="shared" si="100"/>
        <v>432</v>
      </c>
      <c r="BF160" s="80">
        <f t="shared" si="100"/>
        <v>21394.363636363636</v>
      </c>
      <c r="BG160" s="81">
        <f t="shared" si="100"/>
        <v>6300</v>
      </c>
      <c r="BH160" s="342">
        <f t="shared" si="101"/>
        <v>15.723333333333329</v>
      </c>
      <c r="BI160" s="82"/>
    </row>
    <row r="161" spans="1:61" ht="72" x14ac:dyDescent="0.25">
      <c r="A161" s="59">
        <v>148</v>
      </c>
      <c r="B161" s="83" t="s">
        <v>375</v>
      </c>
      <c r="C161" s="97" t="s">
        <v>424</v>
      </c>
      <c r="D161" s="265" t="s">
        <v>425</v>
      </c>
      <c r="E161" s="86" t="s">
        <v>9</v>
      </c>
      <c r="F161" s="64">
        <v>400</v>
      </c>
      <c r="G161" s="64">
        <f t="shared" si="87"/>
        <v>400</v>
      </c>
      <c r="H161" s="263">
        <v>32.6</v>
      </c>
      <c r="I161" s="264">
        <f t="shared" si="102"/>
        <v>13040</v>
      </c>
      <c r="J161" s="351">
        <v>17760</v>
      </c>
      <c r="K161" s="68">
        <v>11000</v>
      </c>
      <c r="L161" s="98" t="s">
        <v>77</v>
      </c>
      <c r="M161" s="215"/>
      <c r="N161" s="99">
        <f t="shared" si="88"/>
        <v>0</v>
      </c>
      <c r="O161" s="67">
        <v>156</v>
      </c>
      <c r="P161" s="99">
        <v>8.5</v>
      </c>
      <c r="Q161" s="99">
        <f t="shared" si="89"/>
        <v>93500</v>
      </c>
      <c r="R161" s="67">
        <v>765</v>
      </c>
      <c r="S161" s="99">
        <v>18</v>
      </c>
      <c r="T161" s="99">
        <f t="shared" si="90"/>
        <v>198000</v>
      </c>
      <c r="U161" s="98" t="s">
        <v>77</v>
      </c>
      <c r="V161" s="215"/>
      <c r="W161" s="99">
        <f t="shared" si="91"/>
        <v>0</v>
      </c>
      <c r="X161" s="67">
        <v>163</v>
      </c>
      <c r="Y161" s="99">
        <v>15</v>
      </c>
      <c r="Z161" s="99">
        <f t="shared" si="92"/>
        <v>165000</v>
      </c>
      <c r="AA161" s="98" t="s">
        <v>77</v>
      </c>
      <c r="AB161" s="215"/>
      <c r="AC161" s="99">
        <f t="shared" si="93"/>
        <v>0</v>
      </c>
      <c r="AD161" s="98" t="s">
        <v>77</v>
      </c>
      <c r="AE161" s="215"/>
      <c r="AF161" s="99">
        <f t="shared" si="94"/>
        <v>0</v>
      </c>
      <c r="AG161" s="67">
        <v>372</v>
      </c>
      <c r="AH161" s="99">
        <v>10.15</v>
      </c>
      <c r="AI161" s="99">
        <f t="shared" si="95"/>
        <v>111650</v>
      </c>
      <c r="AJ161" s="67" t="s">
        <v>426</v>
      </c>
      <c r="AK161" s="99">
        <v>6.56</v>
      </c>
      <c r="AL161" s="248">
        <f t="shared" si="96"/>
        <v>72160</v>
      </c>
      <c r="AM161" s="73">
        <v>148</v>
      </c>
      <c r="AN161" s="74">
        <v>6.3</v>
      </c>
      <c r="AO161" s="75">
        <f t="shared" si="84"/>
        <v>69300</v>
      </c>
      <c r="AP161" s="73">
        <v>148</v>
      </c>
      <c r="AQ161" s="74">
        <v>120</v>
      </c>
      <c r="AR161" s="92" t="e">
        <f>AQ161*#REF!</f>
        <v>#REF!</v>
      </c>
      <c r="AS161" s="269">
        <v>148</v>
      </c>
      <c r="AT161" s="75">
        <v>50</v>
      </c>
      <c r="AU161" s="75" t="e">
        <f>AT161*#REF!</f>
        <v>#REF!</v>
      </c>
      <c r="AV161" s="73">
        <v>148</v>
      </c>
      <c r="AW161" s="246">
        <v>153.47</v>
      </c>
      <c r="AX161" s="75" t="e">
        <f>AW161*#REF!</f>
        <v>#REF!</v>
      </c>
      <c r="AY161" s="93"/>
      <c r="AZ161" s="77">
        <f t="shared" si="85"/>
        <v>6.3</v>
      </c>
      <c r="BA161" s="77">
        <f t="shared" si="97"/>
        <v>43.108888888888892</v>
      </c>
      <c r="BB161" s="77">
        <f t="shared" si="98"/>
        <v>15</v>
      </c>
      <c r="BC161" s="77">
        <f t="shared" si="99"/>
        <v>153.47</v>
      </c>
      <c r="BD161" s="88"/>
      <c r="BE161" s="79">
        <f t="shared" si="100"/>
        <v>69300</v>
      </c>
      <c r="BF161" s="80">
        <f t="shared" si="100"/>
        <v>474197.77777777781</v>
      </c>
      <c r="BG161" s="81">
        <f t="shared" si="100"/>
        <v>165000</v>
      </c>
      <c r="BH161" s="342">
        <f t="shared" si="101"/>
        <v>32.601428571428571</v>
      </c>
      <c r="BI161" s="82"/>
    </row>
    <row r="162" spans="1:61" ht="144" x14ac:dyDescent="0.25">
      <c r="A162" s="137">
        <v>149</v>
      </c>
      <c r="B162" s="83" t="s">
        <v>375</v>
      </c>
      <c r="C162" s="84" t="s">
        <v>427</v>
      </c>
      <c r="D162" s="85" t="s">
        <v>428</v>
      </c>
      <c r="E162" s="86" t="s">
        <v>9</v>
      </c>
      <c r="F162" s="64"/>
      <c r="G162" s="64">
        <f t="shared" si="87"/>
        <v>0</v>
      </c>
      <c r="H162" s="263">
        <v>315.5</v>
      </c>
      <c r="I162" s="264">
        <f t="shared" si="102"/>
        <v>0</v>
      </c>
      <c r="J162" s="351">
        <v>484401</v>
      </c>
      <c r="K162" s="68">
        <v>35</v>
      </c>
      <c r="L162" s="67">
        <v>220</v>
      </c>
      <c r="M162" s="99">
        <v>411</v>
      </c>
      <c r="N162" s="99">
        <f t="shared" si="88"/>
        <v>14385</v>
      </c>
      <c r="O162" s="98" t="s">
        <v>77</v>
      </c>
      <c r="P162" s="98"/>
      <c r="Q162" s="99">
        <f t="shared" si="89"/>
        <v>0</v>
      </c>
      <c r="R162" s="67">
        <v>748</v>
      </c>
      <c r="S162" s="99">
        <v>190</v>
      </c>
      <c r="T162" s="99">
        <f t="shared" si="90"/>
        <v>6650</v>
      </c>
      <c r="U162" s="98" t="s">
        <v>77</v>
      </c>
      <c r="V162" s="215"/>
      <c r="W162" s="99">
        <f t="shared" si="91"/>
        <v>0</v>
      </c>
      <c r="X162" s="98" t="s">
        <v>77</v>
      </c>
      <c r="Y162" s="215"/>
      <c r="Z162" s="99">
        <f t="shared" si="92"/>
        <v>0</v>
      </c>
      <c r="AA162" s="98" t="s">
        <v>77</v>
      </c>
      <c r="AB162" s="215"/>
      <c r="AC162" s="99">
        <f t="shared" si="93"/>
        <v>0</v>
      </c>
      <c r="AD162" s="98" t="s">
        <v>77</v>
      </c>
      <c r="AE162" s="215"/>
      <c r="AF162" s="99">
        <f t="shared" si="94"/>
        <v>0</v>
      </c>
      <c r="AG162" s="67">
        <v>377</v>
      </c>
      <c r="AH162" s="99">
        <v>90.42</v>
      </c>
      <c r="AI162" s="99">
        <f t="shared" si="95"/>
        <v>3164.7000000000003</v>
      </c>
      <c r="AJ162" s="67" t="s">
        <v>429</v>
      </c>
      <c r="AK162" s="99">
        <v>100.01</v>
      </c>
      <c r="AL162" s="248">
        <f t="shared" si="96"/>
        <v>3500.3500000000004</v>
      </c>
      <c r="AM162" s="73">
        <v>149</v>
      </c>
      <c r="AN162" s="74">
        <v>392</v>
      </c>
      <c r="AO162" s="75">
        <f t="shared" si="84"/>
        <v>13720</v>
      </c>
      <c r="AP162" s="73">
        <v>149</v>
      </c>
      <c r="AQ162" s="74">
        <v>450</v>
      </c>
      <c r="AR162" s="92" t="e">
        <f>AQ162*#REF!</f>
        <v>#REF!</v>
      </c>
      <c r="AS162" s="269">
        <v>149</v>
      </c>
      <c r="AT162" s="75">
        <v>350</v>
      </c>
      <c r="AU162" s="75" t="e">
        <f>AT162*#REF!</f>
        <v>#REF!</v>
      </c>
      <c r="AV162" s="73">
        <v>149</v>
      </c>
      <c r="AW162" s="246">
        <v>1373.18</v>
      </c>
      <c r="AX162" s="75" t="e">
        <f>AW162*#REF!</f>
        <v>#REF!</v>
      </c>
      <c r="AY162" s="93"/>
      <c r="AZ162" s="77">
        <f t="shared" si="85"/>
        <v>90.42</v>
      </c>
      <c r="BA162" s="77">
        <f t="shared" si="97"/>
        <v>419.57625000000002</v>
      </c>
      <c r="BB162" s="77">
        <f t="shared" si="98"/>
        <v>371</v>
      </c>
      <c r="BC162" s="77">
        <f t="shared" si="99"/>
        <v>1373.18</v>
      </c>
      <c r="BD162" s="88"/>
      <c r="BE162" s="79">
        <f t="shared" si="100"/>
        <v>3164.7000000000003</v>
      </c>
      <c r="BF162" s="80">
        <f t="shared" si="100"/>
        <v>14685.168750000001</v>
      </c>
      <c r="BG162" s="81">
        <f t="shared" si="100"/>
        <v>12985</v>
      </c>
      <c r="BH162" s="342">
        <f t="shared" si="101"/>
        <v>315.50166666666661</v>
      </c>
      <c r="BI162" s="82"/>
    </row>
    <row r="163" spans="1:61" ht="144" x14ac:dyDescent="0.25">
      <c r="A163" s="59">
        <v>150</v>
      </c>
      <c r="B163" s="83" t="s">
        <v>375</v>
      </c>
      <c r="C163" s="84" t="s">
        <v>430</v>
      </c>
      <c r="D163" s="85" t="s">
        <v>431</v>
      </c>
      <c r="E163" s="86" t="s">
        <v>9</v>
      </c>
      <c r="F163" s="64"/>
      <c r="G163" s="64">
        <f t="shared" si="87"/>
        <v>0</v>
      </c>
      <c r="H163" s="263">
        <v>466.33</v>
      </c>
      <c r="I163" s="264">
        <f t="shared" si="102"/>
        <v>0</v>
      </c>
      <c r="J163" s="351"/>
      <c r="K163" s="68">
        <v>20</v>
      </c>
      <c r="L163" s="67">
        <v>220</v>
      </c>
      <c r="M163" s="99">
        <v>411</v>
      </c>
      <c r="N163" s="99">
        <f t="shared" si="88"/>
        <v>8220</v>
      </c>
      <c r="O163" s="98" t="s">
        <v>77</v>
      </c>
      <c r="P163" s="98"/>
      <c r="Q163" s="99">
        <f t="shared" si="89"/>
        <v>0</v>
      </c>
      <c r="R163" s="98" t="s">
        <v>77</v>
      </c>
      <c r="S163" s="99"/>
      <c r="T163" s="99"/>
      <c r="U163" s="98" t="s">
        <v>77</v>
      </c>
      <c r="V163" s="215"/>
      <c r="W163" s="99">
        <f t="shared" si="91"/>
        <v>0</v>
      </c>
      <c r="X163" s="98"/>
      <c r="Y163" s="215"/>
      <c r="Z163" s="99">
        <f t="shared" si="92"/>
        <v>0</v>
      </c>
      <c r="AA163" s="98" t="s">
        <v>77</v>
      </c>
      <c r="AB163" s="215"/>
      <c r="AC163" s="99">
        <f t="shared" si="93"/>
        <v>0</v>
      </c>
      <c r="AD163" s="98" t="s">
        <v>37</v>
      </c>
      <c r="AE163" s="215"/>
      <c r="AF163" s="99">
        <f t="shared" si="94"/>
        <v>0</v>
      </c>
      <c r="AG163" s="98" t="s">
        <v>77</v>
      </c>
      <c r="AH163" s="99"/>
      <c r="AI163" s="99">
        <f t="shared" si="95"/>
        <v>0</v>
      </c>
      <c r="AJ163" s="98" t="s">
        <v>77</v>
      </c>
      <c r="AK163" s="99"/>
      <c r="AL163" s="248">
        <f t="shared" si="96"/>
        <v>0</v>
      </c>
      <c r="AM163" s="73">
        <v>150</v>
      </c>
      <c r="AN163" s="74">
        <v>588</v>
      </c>
      <c r="AO163" s="75">
        <f t="shared" si="84"/>
        <v>11760</v>
      </c>
      <c r="AP163" s="73">
        <v>150</v>
      </c>
      <c r="AQ163" s="74">
        <v>400</v>
      </c>
      <c r="AR163" s="92" t="e">
        <f>AQ163*#REF!</f>
        <v>#REF!</v>
      </c>
      <c r="AS163" s="269">
        <v>150</v>
      </c>
      <c r="AT163" s="75">
        <v>400</v>
      </c>
      <c r="AU163" s="75" t="e">
        <f>AT163*#REF!</f>
        <v>#REF!</v>
      </c>
      <c r="AV163" s="73">
        <v>150</v>
      </c>
      <c r="AW163" s="246">
        <v>2342.4899999999998</v>
      </c>
      <c r="AX163" s="75" t="e">
        <f>AW163*#REF!</f>
        <v>#REF!</v>
      </c>
      <c r="AY163" s="93"/>
      <c r="AZ163" s="77">
        <f t="shared" si="85"/>
        <v>400</v>
      </c>
      <c r="BA163" s="77">
        <f t="shared" si="97"/>
        <v>828.298</v>
      </c>
      <c r="BB163" s="77">
        <f t="shared" si="98"/>
        <v>411</v>
      </c>
      <c r="BC163" s="77">
        <f t="shared" si="99"/>
        <v>2342.4899999999998</v>
      </c>
      <c r="BD163" s="88"/>
      <c r="BE163" s="79">
        <f t="shared" si="100"/>
        <v>8000</v>
      </c>
      <c r="BF163" s="80">
        <f t="shared" si="100"/>
        <v>16565.96</v>
      </c>
      <c r="BG163" s="81">
        <f t="shared" si="100"/>
        <v>8220</v>
      </c>
      <c r="BH163" s="342">
        <f t="shared" si="101"/>
        <v>466.33333333333331</v>
      </c>
      <c r="BI163" s="82"/>
    </row>
    <row r="164" spans="1:61" ht="36" x14ac:dyDescent="0.25">
      <c r="A164" s="137">
        <v>151</v>
      </c>
      <c r="B164" s="83" t="s">
        <v>375</v>
      </c>
      <c r="C164" s="84" t="s">
        <v>432</v>
      </c>
      <c r="D164" s="85" t="s">
        <v>433</v>
      </c>
      <c r="E164" s="86" t="s">
        <v>9</v>
      </c>
      <c r="F164" s="64">
        <v>400</v>
      </c>
      <c r="G164" s="64">
        <f t="shared" si="87"/>
        <v>400</v>
      </c>
      <c r="H164" s="263">
        <v>34.869999999999997</v>
      </c>
      <c r="I164" s="264">
        <f t="shared" si="102"/>
        <v>13947.999999999998</v>
      </c>
      <c r="J164" s="351">
        <v>12882</v>
      </c>
      <c r="K164" s="68">
        <v>3000</v>
      </c>
      <c r="L164" s="67">
        <v>203</v>
      </c>
      <c r="M164" s="99">
        <v>118</v>
      </c>
      <c r="N164" s="99">
        <f t="shared" si="88"/>
        <v>354000</v>
      </c>
      <c r="O164" s="67">
        <v>129</v>
      </c>
      <c r="P164" s="99">
        <v>15</v>
      </c>
      <c r="Q164" s="99">
        <f t="shared" si="89"/>
        <v>45000</v>
      </c>
      <c r="R164" s="67">
        <v>746</v>
      </c>
      <c r="S164" s="99">
        <v>16</v>
      </c>
      <c r="T164" s="99">
        <f t="shared" si="90"/>
        <v>48000</v>
      </c>
      <c r="U164" s="67" t="s">
        <v>434</v>
      </c>
      <c r="V164" s="99">
        <v>12</v>
      </c>
      <c r="W164" s="99">
        <f t="shared" si="91"/>
        <v>36000</v>
      </c>
      <c r="X164" s="67">
        <v>135</v>
      </c>
      <c r="Y164" s="99">
        <v>20</v>
      </c>
      <c r="Z164" s="99">
        <f t="shared" si="92"/>
        <v>60000</v>
      </c>
      <c r="AA164" s="98" t="s">
        <v>77</v>
      </c>
      <c r="AB164" s="215"/>
      <c r="AC164" s="99">
        <f t="shared" si="93"/>
        <v>0</v>
      </c>
      <c r="AD164" s="98" t="s">
        <v>77</v>
      </c>
      <c r="AE164" s="215"/>
      <c r="AF164" s="99">
        <f t="shared" si="94"/>
        <v>0</v>
      </c>
      <c r="AG164" s="67">
        <v>379</v>
      </c>
      <c r="AH164" s="99">
        <v>19.420000000000002</v>
      </c>
      <c r="AI164" s="99">
        <f t="shared" si="95"/>
        <v>58260.000000000007</v>
      </c>
      <c r="AJ164" s="67" t="s">
        <v>435</v>
      </c>
      <c r="AK164" s="99">
        <v>30</v>
      </c>
      <c r="AL164" s="248">
        <f t="shared" si="96"/>
        <v>90000</v>
      </c>
      <c r="AM164" s="73">
        <v>151</v>
      </c>
      <c r="AN164" s="74">
        <v>25.2</v>
      </c>
      <c r="AO164" s="75">
        <f t="shared" si="84"/>
        <v>75600</v>
      </c>
      <c r="AP164" s="73">
        <v>151</v>
      </c>
      <c r="AQ164" s="74">
        <v>120</v>
      </c>
      <c r="AR164" s="92" t="e">
        <f>AQ164*#REF!</f>
        <v>#REF!</v>
      </c>
      <c r="AS164" s="269">
        <v>151</v>
      </c>
      <c r="AT164" s="75">
        <v>25</v>
      </c>
      <c r="AU164" s="75" t="e">
        <f>AT164*#REF!</f>
        <v>#REF!</v>
      </c>
      <c r="AV164" s="73">
        <v>151</v>
      </c>
      <c r="AW164" s="246">
        <v>45.23</v>
      </c>
      <c r="AX164" s="75" t="e">
        <f>AW164*#REF!</f>
        <v>#REF!</v>
      </c>
      <c r="AY164" s="93"/>
      <c r="AZ164" s="77">
        <f t="shared" si="85"/>
        <v>12</v>
      </c>
      <c r="BA164" s="77">
        <f t="shared" si="97"/>
        <v>40.531818181818181</v>
      </c>
      <c r="BB164" s="77">
        <f t="shared" si="98"/>
        <v>25</v>
      </c>
      <c r="BC164" s="77">
        <f t="shared" si="99"/>
        <v>120</v>
      </c>
      <c r="BD164" s="88"/>
      <c r="BE164" s="79">
        <f t="shared" si="100"/>
        <v>36000</v>
      </c>
      <c r="BF164" s="80">
        <f t="shared" si="100"/>
        <v>121595.45454545454</v>
      </c>
      <c r="BG164" s="81">
        <f t="shared" si="100"/>
        <v>75000</v>
      </c>
      <c r="BH164" s="342">
        <f t="shared" si="101"/>
        <v>34.872222222222227</v>
      </c>
      <c r="BI164" s="82"/>
    </row>
    <row r="165" spans="1:61" ht="96" x14ac:dyDescent="0.25">
      <c r="A165" s="59">
        <v>152</v>
      </c>
      <c r="B165" s="96" t="s">
        <v>375</v>
      </c>
      <c r="C165" s="84" t="s">
        <v>436</v>
      </c>
      <c r="D165" s="85" t="s">
        <v>437</v>
      </c>
      <c r="E165" s="86" t="s">
        <v>9</v>
      </c>
      <c r="F165" s="64"/>
      <c r="G165" s="64">
        <f t="shared" si="87"/>
        <v>0</v>
      </c>
      <c r="H165" s="263">
        <v>410.84</v>
      </c>
      <c r="I165" s="264">
        <f t="shared" si="102"/>
        <v>0</v>
      </c>
      <c r="J165" s="351">
        <v>17350</v>
      </c>
      <c r="K165" s="68">
        <v>150</v>
      </c>
      <c r="L165" s="98" t="s">
        <v>77</v>
      </c>
      <c r="M165" s="215"/>
      <c r="N165" s="99">
        <f t="shared" si="88"/>
        <v>0</v>
      </c>
      <c r="O165" s="67">
        <v>123</v>
      </c>
      <c r="P165" s="99">
        <v>80</v>
      </c>
      <c r="Q165" s="99">
        <f t="shared" si="89"/>
        <v>12000</v>
      </c>
      <c r="R165" s="98" t="s">
        <v>77</v>
      </c>
      <c r="S165" s="215"/>
      <c r="T165" s="99">
        <f t="shared" si="90"/>
        <v>0</v>
      </c>
      <c r="U165" s="98" t="s">
        <v>77</v>
      </c>
      <c r="V165" s="215"/>
      <c r="W165" s="99">
        <f t="shared" si="91"/>
        <v>0</v>
      </c>
      <c r="X165" s="67">
        <v>170</v>
      </c>
      <c r="Y165" s="99">
        <v>137</v>
      </c>
      <c r="Z165" s="99">
        <f t="shared" si="92"/>
        <v>20550</v>
      </c>
      <c r="AA165" s="98" t="s">
        <v>77</v>
      </c>
      <c r="AB165" s="215"/>
      <c r="AC165" s="99">
        <f t="shared" si="93"/>
        <v>0</v>
      </c>
      <c r="AD165" s="98" t="s">
        <v>77</v>
      </c>
      <c r="AE165" s="215"/>
      <c r="AF165" s="99">
        <f t="shared" si="94"/>
        <v>0</v>
      </c>
      <c r="AG165" s="98" t="s">
        <v>77</v>
      </c>
      <c r="AH165" s="215"/>
      <c r="AI165" s="99">
        <f t="shared" si="95"/>
        <v>0</v>
      </c>
      <c r="AJ165" s="67" t="s">
        <v>438</v>
      </c>
      <c r="AK165" s="99">
        <v>100</v>
      </c>
      <c r="AL165" s="248">
        <f t="shared" si="96"/>
        <v>15000</v>
      </c>
      <c r="AM165" s="73">
        <v>152</v>
      </c>
      <c r="AN165" s="74">
        <v>224</v>
      </c>
      <c r="AO165" s="75">
        <f t="shared" si="84"/>
        <v>33600</v>
      </c>
      <c r="AP165" s="73">
        <v>152</v>
      </c>
      <c r="AQ165" s="74">
        <v>1400</v>
      </c>
      <c r="AR165" s="92" t="e">
        <f>AQ165*#REF!</f>
        <v>#REF!</v>
      </c>
      <c r="AS165" s="269">
        <v>152</v>
      </c>
      <c r="AT165" s="75">
        <v>220</v>
      </c>
      <c r="AU165" s="75" t="e">
        <f>AT165*#REF!</f>
        <v>#REF!</v>
      </c>
      <c r="AV165" s="73">
        <v>152</v>
      </c>
      <c r="AW165" s="246">
        <v>1373.18</v>
      </c>
      <c r="AX165" s="75" t="e">
        <f>AW165*#REF!</f>
        <v>#REF!</v>
      </c>
      <c r="AY165" s="93"/>
      <c r="AZ165" s="77">
        <f t="shared" si="85"/>
        <v>80</v>
      </c>
      <c r="BA165" s="77">
        <f t="shared" si="97"/>
        <v>504.88285714285718</v>
      </c>
      <c r="BB165" s="77">
        <f t="shared" si="98"/>
        <v>220</v>
      </c>
      <c r="BC165" s="77">
        <f t="shared" si="99"/>
        <v>1400</v>
      </c>
      <c r="BD165" s="88"/>
      <c r="BE165" s="79">
        <f t="shared" si="100"/>
        <v>12000</v>
      </c>
      <c r="BF165" s="80">
        <f t="shared" si="100"/>
        <v>75732.42857142858</v>
      </c>
      <c r="BG165" s="81">
        <f t="shared" si="100"/>
        <v>33000</v>
      </c>
      <c r="BH165" s="342">
        <f t="shared" si="101"/>
        <v>410.83600000000007</v>
      </c>
      <c r="BI165" s="82"/>
    </row>
    <row r="166" spans="1:61" ht="108" x14ac:dyDescent="0.25">
      <c r="A166" s="137">
        <v>153</v>
      </c>
      <c r="B166" s="103" t="s">
        <v>375</v>
      </c>
      <c r="C166" s="153" t="s">
        <v>439</v>
      </c>
      <c r="D166" s="154" t="s">
        <v>440</v>
      </c>
      <c r="E166" s="155" t="s">
        <v>9</v>
      </c>
      <c r="F166" s="64">
        <v>10</v>
      </c>
      <c r="G166" s="64">
        <f t="shared" si="87"/>
        <v>10</v>
      </c>
      <c r="H166" s="263">
        <v>556.29999999999995</v>
      </c>
      <c r="I166" s="264">
        <f t="shared" si="102"/>
        <v>5563</v>
      </c>
      <c r="J166" s="351">
        <v>17019</v>
      </c>
      <c r="K166" s="68">
        <v>300</v>
      </c>
      <c r="L166" s="98" t="s">
        <v>77</v>
      </c>
      <c r="M166" s="215"/>
      <c r="N166" s="99">
        <f t="shared" si="88"/>
        <v>0</v>
      </c>
      <c r="O166" s="67">
        <v>206</v>
      </c>
      <c r="P166" s="99">
        <v>150</v>
      </c>
      <c r="Q166" s="99">
        <f t="shared" si="89"/>
        <v>45000</v>
      </c>
      <c r="R166" s="67">
        <v>640</v>
      </c>
      <c r="S166" s="99">
        <v>350</v>
      </c>
      <c r="T166" s="99">
        <f t="shared" si="90"/>
        <v>105000</v>
      </c>
      <c r="U166" s="98" t="s">
        <v>77</v>
      </c>
      <c r="V166" s="215"/>
      <c r="W166" s="99">
        <f t="shared" si="91"/>
        <v>0</v>
      </c>
      <c r="X166" s="98" t="s">
        <v>77</v>
      </c>
      <c r="Y166" s="215"/>
      <c r="Z166" s="99">
        <f t="shared" si="92"/>
        <v>0</v>
      </c>
      <c r="AA166" s="98" t="s">
        <v>77</v>
      </c>
      <c r="AB166" s="215"/>
      <c r="AC166" s="99">
        <f t="shared" si="93"/>
        <v>0</v>
      </c>
      <c r="AD166" s="98" t="s">
        <v>77</v>
      </c>
      <c r="AE166" s="215"/>
      <c r="AF166" s="99">
        <f t="shared" si="94"/>
        <v>0</v>
      </c>
      <c r="AG166" s="98" t="s">
        <v>77</v>
      </c>
      <c r="AH166" s="215"/>
      <c r="AI166" s="99">
        <f t="shared" si="95"/>
        <v>0</v>
      </c>
      <c r="AJ166" s="98" t="s">
        <v>77</v>
      </c>
      <c r="AK166" s="215"/>
      <c r="AL166" s="256">
        <f t="shared" si="96"/>
        <v>0</v>
      </c>
      <c r="AM166" s="73">
        <v>153</v>
      </c>
      <c r="AN166" s="74">
        <v>252</v>
      </c>
      <c r="AO166" s="75">
        <f t="shared" si="84"/>
        <v>75600</v>
      </c>
      <c r="AP166" s="73">
        <v>153</v>
      </c>
      <c r="AQ166" s="74">
        <v>3400</v>
      </c>
      <c r="AR166" s="92" t="e">
        <f>AQ166*#REF!</f>
        <v>#REF!</v>
      </c>
      <c r="AS166" s="269">
        <v>153</v>
      </c>
      <c r="AT166" s="75">
        <v>250</v>
      </c>
      <c r="AU166" s="75" t="e">
        <f>AT166*#REF!</f>
        <v>#REF!</v>
      </c>
      <c r="AV166" s="73">
        <v>153</v>
      </c>
      <c r="AW166" s="246">
        <v>1373.18</v>
      </c>
      <c r="AX166" s="75" t="e">
        <f>AW166*#REF!</f>
        <v>#REF!</v>
      </c>
      <c r="AY166" s="93"/>
      <c r="AZ166" s="77">
        <f t="shared" si="85"/>
        <v>150</v>
      </c>
      <c r="BA166" s="77">
        <f t="shared" si="97"/>
        <v>962.53000000000009</v>
      </c>
      <c r="BB166" s="77">
        <f t="shared" si="98"/>
        <v>301</v>
      </c>
      <c r="BC166" s="77">
        <f t="shared" si="99"/>
        <v>3400</v>
      </c>
      <c r="BD166" s="88"/>
      <c r="BE166" s="79">
        <f t="shared" si="100"/>
        <v>45000</v>
      </c>
      <c r="BF166" s="80">
        <f t="shared" si="100"/>
        <v>288759</v>
      </c>
      <c r="BG166" s="81">
        <f t="shared" si="100"/>
        <v>90300</v>
      </c>
      <c r="BH166" s="342">
        <f t="shared" si="101"/>
        <v>556.29500000000007</v>
      </c>
      <c r="BI166" s="82"/>
    </row>
    <row r="167" spans="1:61" s="204" customFormat="1" x14ac:dyDescent="0.25">
      <c r="A167" s="225"/>
      <c r="B167" s="114"/>
      <c r="C167" s="115"/>
      <c r="D167" s="116" t="s">
        <v>441</v>
      </c>
      <c r="E167" s="116"/>
      <c r="F167" s="226"/>
      <c r="G167" s="226"/>
      <c r="H167" s="120"/>
      <c r="I167" s="120">
        <f>SUM(I143:I166)</f>
        <v>277214.09999999998</v>
      </c>
      <c r="J167" s="360"/>
      <c r="K167" s="228"/>
      <c r="L167" s="227"/>
      <c r="M167" s="227"/>
      <c r="N167" s="227"/>
      <c r="O167" s="227"/>
      <c r="P167" s="227"/>
      <c r="Q167" s="227"/>
      <c r="R167" s="227"/>
      <c r="S167" s="227"/>
      <c r="T167" s="227"/>
      <c r="U167" s="227"/>
      <c r="V167" s="227"/>
      <c r="W167" s="227"/>
      <c r="X167" s="227"/>
      <c r="Y167" s="227"/>
      <c r="Z167" s="227"/>
      <c r="AA167" s="229"/>
      <c r="AB167" s="229"/>
      <c r="AC167" s="229"/>
      <c r="AD167" s="229"/>
      <c r="AE167" s="229"/>
      <c r="AF167" s="229"/>
      <c r="AG167" s="229"/>
      <c r="AH167" s="229"/>
      <c r="AI167" s="229"/>
      <c r="AJ167" s="229"/>
      <c r="AK167" s="229"/>
      <c r="AL167" s="229"/>
      <c r="AM167" s="229"/>
      <c r="AN167" s="229"/>
      <c r="AO167" s="229"/>
      <c r="AP167" s="229"/>
      <c r="AQ167" s="229"/>
      <c r="AR167" s="229"/>
      <c r="AS167" s="229"/>
      <c r="AT167" s="229"/>
      <c r="AU167" s="229"/>
      <c r="AV167" s="229"/>
      <c r="AW167" s="229"/>
      <c r="AX167" s="229"/>
      <c r="AY167" s="229"/>
      <c r="AZ167" s="203"/>
      <c r="BA167" s="203"/>
      <c r="BB167" s="203"/>
      <c r="BC167" s="229"/>
      <c r="BD167" s="229"/>
      <c r="BE167" s="125">
        <f>SUM(BE143:BE166)</f>
        <v>1354515.9999999998</v>
      </c>
      <c r="BF167" s="125">
        <f t="shared" ref="BF167:BG167" si="103">SUM(BF143:BF166)</f>
        <v>5170900.0805537505</v>
      </c>
      <c r="BG167" s="125">
        <f t="shared" si="103"/>
        <v>3351970</v>
      </c>
      <c r="BH167" s="346"/>
      <c r="BI167" s="82"/>
    </row>
    <row r="168" spans="1:61" x14ac:dyDescent="0.25">
      <c r="A168" s="270"/>
      <c r="B168" s="231"/>
      <c r="C168" s="231"/>
      <c r="D168" s="232" t="s">
        <v>442</v>
      </c>
      <c r="E168" s="271"/>
      <c r="F168" s="272"/>
      <c r="G168" s="272"/>
      <c r="H168" s="273"/>
      <c r="I168" s="274"/>
      <c r="J168" s="178"/>
      <c r="K168" s="179"/>
      <c r="L168" s="178"/>
      <c r="M168" s="178"/>
      <c r="N168" s="178"/>
      <c r="O168" s="178"/>
      <c r="P168" s="178"/>
      <c r="Q168" s="178"/>
      <c r="R168" s="178"/>
      <c r="S168" s="178"/>
      <c r="T168" s="178"/>
      <c r="U168" s="178"/>
      <c r="V168" s="178"/>
      <c r="W168" s="178"/>
      <c r="X168" s="178"/>
      <c r="Y168" s="178"/>
      <c r="Z168" s="178"/>
      <c r="AA168" s="135"/>
      <c r="AB168" s="135"/>
      <c r="AC168" s="135"/>
      <c r="AD168" s="135"/>
      <c r="AE168" s="135"/>
      <c r="AF168" s="135"/>
      <c r="AG168" s="135"/>
      <c r="AH168" s="135"/>
      <c r="AI168" s="135"/>
      <c r="AJ168" s="135"/>
      <c r="AK168" s="135"/>
      <c r="AL168" s="240"/>
      <c r="AM168" s="240"/>
      <c r="AN168" s="240"/>
      <c r="AO168" s="240"/>
      <c r="AP168" s="240"/>
      <c r="AQ168" s="240"/>
      <c r="AR168" s="240"/>
      <c r="AS168" s="240"/>
      <c r="AT168" s="240"/>
      <c r="AU168" s="240"/>
      <c r="AV168" s="240"/>
      <c r="AW168" s="240"/>
      <c r="AX168" s="240"/>
      <c r="AY168" s="240"/>
      <c r="AZ168" s="209"/>
      <c r="BA168" s="209"/>
      <c r="BB168" s="209"/>
      <c r="BC168" s="240"/>
      <c r="BD168" s="240"/>
      <c r="BE168" s="240"/>
      <c r="BF168" s="240"/>
      <c r="BG168" s="240"/>
      <c r="BH168" s="347"/>
      <c r="BI168" s="82"/>
    </row>
    <row r="169" spans="1:61" ht="24" x14ac:dyDescent="0.25">
      <c r="A169" s="59">
        <v>154</v>
      </c>
      <c r="B169" s="60" t="s">
        <v>443</v>
      </c>
      <c r="C169" s="84" t="s">
        <v>444</v>
      </c>
      <c r="D169" s="62" t="s">
        <v>445</v>
      </c>
      <c r="E169" s="63" t="s">
        <v>62</v>
      </c>
      <c r="F169" s="64"/>
      <c r="G169" s="64">
        <f t="shared" ref="G169:G200" si="104">SUM(F169:F169)</f>
        <v>0</v>
      </c>
      <c r="H169" s="183">
        <v>215.4</v>
      </c>
      <c r="I169" s="184">
        <f>G169*H169</f>
        <v>0</v>
      </c>
      <c r="J169" s="351">
        <v>17019</v>
      </c>
      <c r="K169" s="68">
        <v>210</v>
      </c>
      <c r="L169" s="67">
        <v>93</v>
      </c>
      <c r="M169" s="99">
        <v>255</v>
      </c>
      <c r="N169" s="99">
        <f t="shared" ref="N169:N226" si="105">M169*K169</f>
        <v>53550</v>
      </c>
      <c r="O169" s="67">
        <v>207</v>
      </c>
      <c r="P169" s="99">
        <v>75</v>
      </c>
      <c r="Q169" s="99">
        <f t="shared" ref="Q169:Q226" si="106">P169*K169</f>
        <v>15750</v>
      </c>
      <c r="R169" s="98" t="s">
        <v>77</v>
      </c>
      <c r="S169" s="215"/>
      <c r="T169" s="99">
        <f t="shared" ref="T169:T226" si="107">S169*K169</f>
        <v>0</v>
      </c>
      <c r="U169" s="98" t="s">
        <v>77</v>
      </c>
      <c r="V169" s="215"/>
      <c r="W169" s="99">
        <f t="shared" ref="W169:W226" si="108">V169*K169</f>
        <v>0</v>
      </c>
      <c r="X169" s="67">
        <v>171</v>
      </c>
      <c r="Y169" s="99">
        <v>100</v>
      </c>
      <c r="Z169" s="99">
        <f t="shared" ref="Z169:Z226" si="109">Y169*K169</f>
        <v>21000</v>
      </c>
      <c r="AA169" s="98" t="s">
        <v>77</v>
      </c>
      <c r="AB169" s="215"/>
      <c r="AC169" s="99">
        <f t="shared" ref="AC169:AC226" si="110">AB169*K169</f>
        <v>0</v>
      </c>
      <c r="AD169" s="98" t="s">
        <v>77</v>
      </c>
      <c r="AE169" s="215"/>
      <c r="AF169" s="99">
        <f t="shared" ref="AF169:AF226" si="111">AE169*K169</f>
        <v>0</v>
      </c>
      <c r="AG169" s="98" t="s">
        <v>77</v>
      </c>
      <c r="AH169" s="215"/>
      <c r="AI169" s="99">
        <f t="shared" ref="AI169:AI226" si="112">AH169*K169</f>
        <v>0</v>
      </c>
      <c r="AJ169" s="98" t="s">
        <v>77</v>
      </c>
      <c r="AK169" s="215"/>
      <c r="AL169" s="245">
        <f t="shared" ref="AL169:AL226" si="113">AK169*K169</f>
        <v>0</v>
      </c>
      <c r="AM169" s="73">
        <v>154</v>
      </c>
      <c r="AN169" s="74">
        <v>112</v>
      </c>
      <c r="AO169" s="75">
        <f t="shared" si="84"/>
        <v>23520</v>
      </c>
      <c r="AP169" s="73">
        <v>154</v>
      </c>
      <c r="AQ169" s="74">
        <v>500</v>
      </c>
      <c r="AR169" s="92" t="e">
        <f>AQ169*#REF!</f>
        <v>#REF!</v>
      </c>
      <c r="AS169" s="269">
        <v>154</v>
      </c>
      <c r="AT169" s="75">
        <v>110</v>
      </c>
      <c r="AU169" s="75" t="e">
        <f>AT169*#REF!</f>
        <v>#REF!</v>
      </c>
      <c r="AV169" s="73">
        <v>154</v>
      </c>
      <c r="AW169" s="246">
        <v>726.98</v>
      </c>
      <c r="AX169" s="75" t="e">
        <f>AW169*#REF!</f>
        <v>#REF!</v>
      </c>
      <c r="AY169" s="93"/>
      <c r="AZ169" s="77">
        <f t="shared" si="85"/>
        <v>75</v>
      </c>
      <c r="BA169" s="77">
        <f t="shared" ref="BA169:BA226" si="114">AVERAGE(AK169,AH169,AE169,AB169,Y169,V169,S169,P169,M169,AN169,AQ169,AT169,AW169)</f>
        <v>268.42571428571426</v>
      </c>
      <c r="BB169" s="77">
        <f t="shared" ref="BB169:BB226" si="115">MEDIAN(AK169,AH169,AE169,AB169,Y169,V169,S169,P169,M169,AN169,AQ169,AT169,AW169)</f>
        <v>112</v>
      </c>
      <c r="BC169" s="77">
        <f t="shared" ref="BC169:BC226" si="116">MAX(AK169,AH169,AE169,AB169,Y169,V169,S169,P169,M169,AN169,AQ169,AT169,AW169)</f>
        <v>726.98</v>
      </c>
      <c r="BD169" s="88"/>
      <c r="BE169" s="79">
        <f t="shared" ref="BE169:BG200" si="117">AZ169*$K169</f>
        <v>15750</v>
      </c>
      <c r="BF169" s="80">
        <f t="shared" si="117"/>
        <v>56369.399999999994</v>
      </c>
      <c r="BG169" s="81">
        <f t="shared" si="117"/>
        <v>23520</v>
      </c>
      <c r="BH169" s="342">
        <f t="shared" ref="BH169:BH226" si="118">(SUM(M169,P169,S169,V169,Y169,AB169,AE169,AH169,AK169,AN169,AQ169,AT169,AW169)-MAX(M169,P169,S169,V169,Y169,AB169,AE169,AH169,AK169,AN169,AQ169,AT169,AW169)-MIN(M169,P169,S169,V169,Y169,AB169,AE169,AH169,AK169,AN169,AQ169,AT169,AW169))/(COUNT(M169,P169,S169,V169,Y169,AB169,AE169,AH169,AK169,AN169,AQ169,AT169,AW169)-2)</f>
        <v>215.4</v>
      </c>
      <c r="BI169" s="82"/>
    </row>
    <row r="170" spans="1:61" ht="24" x14ac:dyDescent="0.25">
      <c r="A170" s="137">
        <v>155</v>
      </c>
      <c r="B170" s="96" t="s">
        <v>443</v>
      </c>
      <c r="C170" s="84" t="s">
        <v>446</v>
      </c>
      <c r="D170" s="216" t="s">
        <v>447</v>
      </c>
      <c r="E170" s="86" t="s">
        <v>62</v>
      </c>
      <c r="F170" s="64"/>
      <c r="G170" s="64">
        <f t="shared" si="104"/>
        <v>0</v>
      </c>
      <c r="H170" s="183">
        <v>384</v>
      </c>
      <c r="I170" s="184">
        <f t="shared" ref="I170:I225" si="119">G170*H170</f>
        <v>0</v>
      </c>
      <c r="J170" s="351">
        <v>17019</v>
      </c>
      <c r="K170" s="68">
        <v>210</v>
      </c>
      <c r="L170" s="98" t="s">
        <v>77</v>
      </c>
      <c r="M170" s="215"/>
      <c r="N170" s="99">
        <f t="shared" si="105"/>
        <v>0</v>
      </c>
      <c r="O170" s="98" t="s">
        <v>77</v>
      </c>
      <c r="P170" s="215"/>
      <c r="Q170" s="99">
        <f t="shared" si="106"/>
        <v>0</v>
      </c>
      <c r="R170" s="98" t="s">
        <v>77</v>
      </c>
      <c r="S170" s="215"/>
      <c r="T170" s="99">
        <f t="shared" si="107"/>
        <v>0</v>
      </c>
      <c r="U170" s="98" t="s">
        <v>77</v>
      </c>
      <c r="V170" s="215"/>
      <c r="W170" s="99">
        <f t="shared" si="108"/>
        <v>0</v>
      </c>
      <c r="X170" s="98" t="s">
        <v>77</v>
      </c>
      <c r="Y170" s="215"/>
      <c r="Z170" s="99">
        <f t="shared" si="109"/>
        <v>0</v>
      </c>
      <c r="AA170" s="98" t="s">
        <v>77</v>
      </c>
      <c r="AB170" s="215"/>
      <c r="AC170" s="99">
        <f t="shared" si="110"/>
        <v>0</v>
      </c>
      <c r="AD170" s="98" t="s">
        <v>77</v>
      </c>
      <c r="AE170" s="215"/>
      <c r="AF170" s="99">
        <f t="shared" si="111"/>
        <v>0</v>
      </c>
      <c r="AG170" s="98" t="s">
        <v>77</v>
      </c>
      <c r="AH170" s="215"/>
      <c r="AI170" s="99">
        <f t="shared" si="112"/>
        <v>0</v>
      </c>
      <c r="AJ170" s="98" t="s">
        <v>77</v>
      </c>
      <c r="AK170" s="215"/>
      <c r="AL170" s="248">
        <f t="shared" si="113"/>
        <v>0</v>
      </c>
      <c r="AM170" s="73">
        <v>155</v>
      </c>
      <c r="AN170" s="74">
        <v>168</v>
      </c>
      <c r="AO170" s="75">
        <f t="shared" si="84"/>
        <v>35280</v>
      </c>
      <c r="AP170" s="73">
        <v>155</v>
      </c>
      <c r="AQ170" s="74">
        <v>600</v>
      </c>
      <c r="AR170" s="92" t="e">
        <f>AQ170*#REF!</f>
        <v>#REF!</v>
      </c>
      <c r="AS170" s="269">
        <v>155</v>
      </c>
      <c r="AT170" s="75">
        <v>150</v>
      </c>
      <c r="AU170" s="75" t="e">
        <f>AT170*#REF!</f>
        <v>#REF!</v>
      </c>
      <c r="AV170" s="73">
        <v>155</v>
      </c>
      <c r="AW170" s="246">
        <v>613.89</v>
      </c>
      <c r="AX170" s="75" t="e">
        <f>AW170*#REF!</f>
        <v>#REF!</v>
      </c>
      <c r="AY170" s="93"/>
      <c r="AZ170" s="77">
        <f t="shared" si="85"/>
        <v>150</v>
      </c>
      <c r="BA170" s="77">
        <f t="shared" si="114"/>
        <v>382.97249999999997</v>
      </c>
      <c r="BB170" s="77">
        <f t="shared" si="115"/>
        <v>384</v>
      </c>
      <c r="BC170" s="77">
        <f t="shared" si="116"/>
        <v>613.89</v>
      </c>
      <c r="BD170" s="88"/>
      <c r="BE170" s="79">
        <f t="shared" si="117"/>
        <v>31500</v>
      </c>
      <c r="BF170" s="80">
        <f t="shared" si="117"/>
        <v>80424.224999999991</v>
      </c>
      <c r="BG170" s="81">
        <f t="shared" si="117"/>
        <v>80640</v>
      </c>
      <c r="BH170" s="342">
        <f t="shared" si="118"/>
        <v>383.99999999999994</v>
      </c>
      <c r="BI170" s="82"/>
    </row>
    <row r="171" spans="1:61" ht="36" x14ac:dyDescent="0.25">
      <c r="A171" s="59">
        <v>156</v>
      </c>
      <c r="B171" s="96" t="s">
        <v>443</v>
      </c>
      <c r="C171" s="84" t="s">
        <v>448</v>
      </c>
      <c r="D171" s="216" t="s">
        <v>449</v>
      </c>
      <c r="E171" s="86" t="s">
        <v>62</v>
      </c>
      <c r="F171" s="64"/>
      <c r="G171" s="64">
        <f t="shared" si="104"/>
        <v>0</v>
      </c>
      <c r="H171" s="183">
        <v>263</v>
      </c>
      <c r="I171" s="184">
        <f t="shared" si="119"/>
        <v>0</v>
      </c>
      <c r="J171" s="351">
        <v>17019</v>
      </c>
      <c r="K171" s="68">
        <v>410</v>
      </c>
      <c r="L171" s="98" t="s">
        <v>77</v>
      </c>
      <c r="M171" s="215"/>
      <c r="N171" s="99">
        <f t="shared" si="105"/>
        <v>0</v>
      </c>
      <c r="O171" s="98" t="s">
        <v>77</v>
      </c>
      <c r="P171" s="215"/>
      <c r="Q171" s="99">
        <f t="shared" si="106"/>
        <v>0</v>
      </c>
      <c r="R171" s="98" t="s">
        <v>77</v>
      </c>
      <c r="S171" s="215"/>
      <c r="T171" s="99">
        <f t="shared" si="107"/>
        <v>0</v>
      </c>
      <c r="U171" s="98" t="s">
        <v>77</v>
      </c>
      <c r="V171" s="215"/>
      <c r="W171" s="99">
        <f t="shared" si="108"/>
        <v>0</v>
      </c>
      <c r="X171" s="98" t="s">
        <v>77</v>
      </c>
      <c r="Y171" s="215"/>
      <c r="Z171" s="99">
        <f t="shared" si="109"/>
        <v>0</v>
      </c>
      <c r="AA171" s="98" t="s">
        <v>77</v>
      </c>
      <c r="AB171" s="215"/>
      <c r="AC171" s="99">
        <f t="shared" si="110"/>
        <v>0</v>
      </c>
      <c r="AD171" s="98" t="s">
        <v>77</v>
      </c>
      <c r="AE171" s="215"/>
      <c r="AF171" s="99">
        <f t="shared" si="111"/>
        <v>0</v>
      </c>
      <c r="AG171" s="98" t="s">
        <v>77</v>
      </c>
      <c r="AH171" s="215"/>
      <c r="AI171" s="99">
        <f t="shared" si="112"/>
        <v>0</v>
      </c>
      <c r="AJ171" s="98" t="s">
        <v>77</v>
      </c>
      <c r="AK171" s="215"/>
      <c r="AL171" s="248">
        <f t="shared" si="113"/>
        <v>0</v>
      </c>
      <c r="AM171" s="73">
        <v>156</v>
      </c>
      <c r="AN171" s="74">
        <v>126</v>
      </c>
      <c r="AO171" s="75">
        <f t="shared" si="84"/>
        <v>51660</v>
      </c>
      <c r="AP171" s="73">
        <v>156</v>
      </c>
      <c r="AQ171" s="74">
        <v>400</v>
      </c>
      <c r="AR171" s="92" t="e">
        <f>AQ171*#REF!</f>
        <v>#REF!</v>
      </c>
      <c r="AS171" s="269">
        <v>156</v>
      </c>
      <c r="AT171" s="75">
        <v>120</v>
      </c>
      <c r="AU171" s="75" t="e">
        <f>AT171*#REF!</f>
        <v>#REF!</v>
      </c>
      <c r="AV171" s="73">
        <v>156</v>
      </c>
      <c r="AW171" s="246">
        <v>484.65</v>
      </c>
      <c r="AX171" s="75" t="e">
        <f>AW171*#REF!</f>
        <v>#REF!</v>
      </c>
      <c r="AY171" s="93"/>
      <c r="AZ171" s="77">
        <f t="shared" si="85"/>
        <v>120</v>
      </c>
      <c r="BA171" s="77">
        <f t="shared" si="114"/>
        <v>282.66250000000002</v>
      </c>
      <c r="BB171" s="77">
        <f t="shared" si="115"/>
        <v>263</v>
      </c>
      <c r="BC171" s="77">
        <f t="shared" si="116"/>
        <v>484.65</v>
      </c>
      <c r="BD171" s="88"/>
      <c r="BE171" s="79">
        <f t="shared" si="117"/>
        <v>49200</v>
      </c>
      <c r="BF171" s="80">
        <f t="shared" si="117"/>
        <v>115891.62500000001</v>
      </c>
      <c r="BG171" s="81">
        <f t="shared" si="117"/>
        <v>107830</v>
      </c>
      <c r="BH171" s="342">
        <f t="shared" si="118"/>
        <v>263.00000000000006</v>
      </c>
      <c r="BI171" s="82"/>
    </row>
    <row r="172" spans="1:61" ht="60" x14ac:dyDescent="0.25">
      <c r="A172" s="137">
        <v>157</v>
      </c>
      <c r="B172" s="96" t="s">
        <v>443</v>
      </c>
      <c r="C172" s="84" t="s">
        <v>450</v>
      </c>
      <c r="D172" s="216" t="s">
        <v>451</v>
      </c>
      <c r="E172" s="86" t="s">
        <v>62</v>
      </c>
      <c r="F172" s="64"/>
      <c r="G172" s="64">
        <f t="shared" si="104"/>
        <v>0</v>
      </c>
      <c r="H172" s="183">
        <v>204.9</v>
      </c>
      <c r="I172" s="184">
        <f t="shared" si="119"/>
        <v>0</v>
      </c>
      <c r="J172" s="351">
        <v>17019</v>
      </c>
      <c r="K172" s="68">
        <v>100</v>
      </c>
      <c r="L172" s="98" t="s">
        <v>77</v>
      </c>
      <c r="M172" s="215"/>
      <c r="N172" s="99">
        <f t="shared" si="105"/>
        <v>0</v>
      </c>
      <c r="O172" s="98" t="s">
        <v>77</v>
      </c>
      <c r="P172" s="215"/>
      <c r="Q172" s="99">
        <f t="shared" si="106"/>
        <v>0</v>
      </c>
      <c r="R172" s="98" t="s">
        <v>77</v>
      </c>
      <c r="S172" s="215"/>
      <c r="T172" s="99">
        <f t="shared" si="107"/>
        <v>0</v>
      </c>
      <c r="U172" s="98" t="s">
        <v>77</v>
      </c>
      <c r="V172" s="215"/>
      <c r="W172" s="99">
        <f t="shared" si="108"/>
        <v>0</v>
      </c>
      <c r="X172" s="98" t="s">
        <v>77</v>
      </c>
      <c r="Y172" s="215"/>
      <c r="Z172" s="99">
        <f t="shared" si="109"/>
        <v>0</v>
      </c>
      <c r="AA172" s="98" t="s">
        <v>77</v>
      </c>
      <c r="AB172" s="215"/>
      <c r="AC172" s="99">
        <f t="shared" si="110"/>
        <v>0</v>
      </c>
      <c r="AD172" s="98" t="s">
        <v>77</v>
      </c>
      <c r="AE172" s="215"/>
      <c r="AF172" s="99">
        <f t="shared" si="111"/>
        <v>0</v>
      </c>
      <c r="AG172" s="98" t="s">
        <v>77</v>
      </c>
      <c r="AH172" s="215"/>
      <c r="AI172" s="99">
        <f t="shared" si="112"/>
        <v>0</v>
      </c>
      <c r="AJ172" s="98" t="s">
        <v>77</v>
      </c>
      <c r="AK172" s="215"/>
      <c r="AL172" s="248">
        <f t="shared" si="113"/>
        <v>0</v>
      </c>
      <c r="AM172" s="73">
        <v>157</v>
      </c>
      <c r="AN172" s="74">
        <v>119</v>
      </c>
      <c r="AO172" s="75">
        <f t="shared" si="84"/>
        <v>11900</v>
      </c>
      <c r="AP172" s="73">
        <v>157</v>
      </c>
      <c r="AQ172" s="74">
        <v>480</v>
      </c>
      <c r="AR172" s="92" t="e">
        <f>AQ172*#REF!</f>
        <v>#REF!</v>
      </c>
      <c r="AS172" s="269">
        <v>157</v>
      </c>
      <c r="AT172" s="75">
        <v>115</v>
      </c>
      <c r="AU172" s="75" t="e">
        <f>AT172*#REF!</f>
        <v>#REF!</v>
      </c>
      <c r="AV172" s="73">
        <v>157</v>
      </c>
      <c r="AW172" s="246">
        <v>290.79000000000002</v>
      </c>
      <c r="AX172" s="75" t="e">
        <f>AW172*#REF!</f>
        <v>#REF!</v>
      </c>
      <c r="AY172" s="93"/>
      <c r="AZ172" s="77">
        <f t="shared" si="85"/>
        <v>115</v>
      </c>
      <c r="BA172" s="77">
        <f t="shared" si="114"/>
        <v>251.19749999999999</v>
      </c>
      <c r="BB172" s="77">
        <f t="shared" si="115"/>
        <v>204.89500000000001</v>
      </c>
      <c r="BC172" s="77">
        <f t="shared" si="116"/>
        <v>480</v>
      </c>
      <c r="BD172" s="88"/>
      <c r="BE172" s="79">
        <f t="shared" si="117"/>
        <v>11500</v>
      </c>
      <c r="BF172" s="80">
        <f t="shared" si="117"/>
        <v>25119.75</v>
      </c>
      <c r="BG172" s="81">
        <f t="shared" si="117"/>
        <v>20489.5</v>
      </c>
      <c r="BH172" s="342">
        <f t="shared" si="118"/>
        <v>204.89499999999998</v>
      </c>
      <c r="BI172" s="82"/>
    </row>
    <row r="173" spans="1:61" ht="36" x14ac:dyDescent="0.25">
      <c r="A173" s="59">
        <v>158</v>
      </c>
      <c r="B173" s="83" t="s">
        <v>443</v>
      </c>
      <c r="C173" s="84" t="s">
        <v>452</v>
      </c>
      <c r="D173" s="85" t="s">
        <v>453</v>
      </c>
      <c r="E173" s="86" t="s">
        <v>62</v>
      </c>
      <c r="F173" s="64"/>
      <c r="G173" s="64">
        <f t="shared" si="104"/>
        <v>0</v>
      </c>
      <c r="H173" s="183">
        <v>206.58</v>
      </c>
      <c r="I173" s="184">
        <f t="shared" si="119"/>
        <v>0</v>
      </c>
      <c r="J173" s="351">
        <v>17019</v>
      </c>
      <c r="K173" s="68">
        <v>100</v>
      </c>
      <c r="L173" s="98" t="s">
        <v>77</v>
      </c>
      <c r="M173" s="215"/>
      <c r="N173" s="99">
        <f t="shared" si="105"/>
        <v>0</v>
      </c>
      <c r="O173" s="67">
        <v>209</v>
      </c>
      <c r="P173" s="99">
        <v>70</v>
      </c>
      <c r="Q173" s="99">
        <f t="shared" si="106"/>
        <v>7000</v>
      </c>
      <c r="R173" s="98" t="s">
        <v>77</v>
      </c>
      <c r="S173" s="215"/>
      <c r="T173" s="99">
        <f t="shared" si="107"/>
        <v>0</v>
      </c>
      <c r="U173" s="98" t="s">
        <v>77</v>
      </c>
      <c r="V173" s="215"/>
      <c r="W173" s="99">
        <f t="shared" si="108"/>
        <v>0</v>
      </c>
      <c r="X173" s="67">
        <v>5</v>
      </c>
      <c r="Y173" s="99">
        <v>180</v>
      </c>
      <c r="Z173" s="99">
        <f t="shared" si="109"/>
        <v>18000</v>
      </c>
      <c r="AA173" s="67">
        <v>28</v>
      </c>
      <c r="AB173" s="99">
        <v>175.46</v>
      </c>
      <c r="AC173" s="99">
        <f t="shared" si="110"/>
        <v>17546</v>
      </c>
      <c r="AD173" s="98" t="s">
        <v>77</v>
      </c>
      <c r="AE173" s="215"/>
      <c r="AF173" s="99">
        <f t="shared" si="111"/>
        <v>0</v>
      </c>
      <c r="AG173" s="98" t="s">
        <v>77</v>
      </c>
      <c r="AH173" s="215"/>
      <c r="AI173" s="99">
        <f t="shared" si="112"/>
        <v>0</v>
      </c>
      <c r="AJ173" s="67" t="s">
        <v>454</v>
      </c>
      <c r="AK173" s="99">
        <v>130</v>
      </c>
      <c r="AL173" s="248">
        <f t="shared" si="113"/>
        <v>13000</v>
      </c>
      <c r="AM173" s="73">
        <v>158</v>
      </c>
      <c r="AN173" s="74">
        <v>154</v>
      </c>
      <c r="AO173" s="75">
        <f t="shared" si="84"/>
        <v>15400</v>
      </c>
      <c r="AP173" s="73">
        <v>158</v>
      </c>
      <c r="AQ173" s="74">
        <v>450</v>
      </c>
      <c r="AR173" s="92" t="e">
        <f>AQ173*#REF!</f>
        <v>#REF!</v>
      </c>
      <c r="AS173" s="269">
        <v>158</v>
      </c>
      <c r="AT173" s="75">
        <v>150</v>
      </c>
      <c r="AU173" s="75" t="e">
        <f>AT173*#REF!</f>
        <v>#REF!</v>
      </c>
      <c r="AV173" s="73">
        <v>158</v>
      </c>
      <c r="AW173" s="246">
        <v>1050.08</v>
      </c>
      <c r="AX173" s="75" t="e">
        <f>AW173*#REF!</f>
        <v>#REF!</v>
      </c>
      <c r="AY173" s="93"/>
      <c r="AZ173" s="77">
        <f t="shared" si="85"/>
        <v>70</v>
      </c>
      <c r="BA173" s="77">
        <f t="shared" si="114"/>
        <v>294.9425</v>
      </c>
      <c r="BB173" s="77">
        <f t="shared" si="115"/>
        <v>164.73000000000002</v>
      </c>
      <c r="BC173" s="77">
        <f t="shared" si="116"/>
        <v>1050.08</v>
      </c>
      <c r="BD173" s="88"/>
      <c r="BE173" s="79">
        <f t="shared" si="117"/>
        <v>7000</v>
      </c>
      <c r="BF173" s="80">
        <f t="shared" si="117"/>
        <v>29494.25</v>
      </c>
      <c r="BG173" s="81">
        <f t="shared" si="117"/>
        <v>16473</v>
      </c>
      <c r="BH173" s="342">
        <f t="shared" si="118"/>
        <v>206.57666666666668</v>
      </c>
      <c r="BI173" s="82"/>
    </row>
    <row r="174" spans="1:61" ht="36" x14ac:dyDescent="0.25">
      <c r="A174" s="137">
        <v>159</v>
      </c>
      <c r="B174" s="83" t="s">
        <v>443</v>
      </c>
      <c r="C174" s="84" t="s">
        <v>455</v>
      </c>
      <c r="D174" s="216" t="s">
        <v>456</v>
      </c>
      <c r="E174" s="86" t="s">
        <v>62</v>
      </c>
      <c r="F174" s="64"/>
      <c r="G174" s="64">
        <f t="shared" si="104"/>
        <v>0</v>
      </c>
      <c r="H174" s="183">
        <v>298</v>
      </c>
      <c r="I174" s="184">
        <f t="shared" si="119"/>
        <v>0</v>
      </c>
      <c r="J174" s="351">
        <v>17019</v>
      </c>
      <c r="K174" s="68">
        <v>100</v>
      </c>
      <c r="L174" s="98" t="s">
        <v>77</v>
      </c>
      <c r="M174" s="215"/>
      <c r="N174" s="99">
        <f t="shared" si="105"/>
        <v>0</v>
      </c>
      <c r="O174" s="98" t="s">
        <v>77</v>
      </c>
      <c r="P174" s="215"/>
      <c r="Q174" s="99">
        <f t="shared" si="106"/>
        <v>0</v>
      </c>
      <c r="R174" s="98" t="s">
        <v>77</v>
      </c>
      <c r="S174" s="215"/>
      <c r="T174" s="99">
        <f t="shared" si="107"/>
        <v>0</v>
      </c>
      <c r="U174" s="98" t="s">
        <v>77</v>
      </c>
      <c r="V174" s="215"/>
      <c r="W174" s="99">
        <f t="shared" si="108"/>
        <v>0</v>
      </c>
      <c r="X174" s="98" t="s">
        <v>77</v>
      </c>
      <c r="Y174" s="215"/>
      <c r="Z174" s="99">
        <f t="shared" si="109"/>
        <v>0</v>
      </c>
      <c r="AA174" s="98" t="s">
        <v>77</v>
      </c>
      <c r="AB174" s="215"/>
      <c r="AC174" s="99">
        <f t="shared" si="110"/>
        <v>0</v>
      </c>
      <c r="AD174" s="98" t="s">
        <v>77</v>
      </c>
      <c r="AE174" s="215"/>
      <c r="AF174" s="99">
        <f t="shared" si="111"/>
        <v>0</v>
      </c>
      <c r="AG174" s="98" t="s">
        <v>77</v>
      </c>
      <c r="AH174" s="215"/>
      <c r="AI174" s="99">
        <f t="shared" si="112"/>
        <v>0</v>
      </c>
      <c r="AJ174" s="98" t="s">
        <v>77</v>
      </c>
      <c r="AK174" s="215"/>
      <c r="AL174" s="248">
        <f t="shared" si="113"/>
        <v>0</v>
      </c>
      <c r="AM174" s="73">
        <v>159</v>
      </c>
      <c r="AN174" s="74">
        <v>196</v>
      </c>
      <c r="AO174" s="75">
        <f t="shared" si="84"/>
        <v>19600</v>
      </c>
      <c r="AP174" s="73">
        <v>159</v>
      </c>
      <c r="AQ174" s="74">
        <v>400</v>
      </c>
      <c r="AR174" s="92" t="e">
        <f>AQ174*#REF!</f>
        <v>#REF!</v>
      </c>
      <c r="AS174" s="269">
        <v>159</v>
      </c>
      <c r="AT174" s="75">
        <v>190</v>
      </c>
      <c r="AU174" s="75" t="e">
        <f>AT174*#REF!</f>
        <v>#REF!</v>
      </c>
      <c r="AV174" s="73">
        <v>159</v>
      </c>
      <c r="AW174" s="246">
        <v>1211.6300000000001</v>
      </c>
      <c r="AX174" s="75" t="e">
        <f>AW174*#REF!</f>
        <v>#REF!</v>
      </c>
      <c r="AY174" s="93"/>
      <c r="AZ174" s="77">
        <f t="shared" si="85"/>
        <v>190</v>
      </c>
      <c r="BA174" s="77">
        <f t="shared" si="114"/>
        <v>499.40750000000003</v>
      </c>
      <c r="BB174" s="77">
        <f t="shared" si="115"/>
        <v>298</v>
      </c>
      <c r="BC174" s="77">
        <f t="shared" si="116"/>
        <v>1211.6300000000001</v>
      </c>
      <c r="BD174" s="88"/>
      <c r="BE174" s="79">
        <f t="shared" si="117"/>
        <v>19000</v>
      </c>
      <c r="BF174" s="80">
        <f t="shared" si="117"/>
        <v>49940.75</v>
      </c>
      <c r="BG174" s="81">
        <f t="shared" si="117"/>
        <v>29800</v>
      </c>
      <c r="BH174" s="342">
        <f t="shared" si="118"/>
        <v>298</v>
      </c>
      <c r="BI174" s="82"/>
    </row>
    <row r="175" spans="1:61" ht="36" x14ac:dyDescent="0.25">
      <c r="A175" s="59">
        <v>160</v>
      </c>
      <c r="B175" s="83" t="s">
        <v>443</v>
      </c>
      <c r="C175" s="84" t="s">
        <v>457</v>
      </c>
      <c r="D175" s="85" t="s">
        <v>458</v>
      </c>
      <c r="E175" s="86" t="s">
        <v>62</v>
      </c>
      <c r="F175" s="64"/>
      <c r="G175" s="64">
        <f t="shared" si="104"/>
        <v>0</v>
      </c>
      <c r="H175" s="183">
        <v>230.62</v>
      </c>
      <c r="I175" s="184">
        <f t="shared" si="119"/>
        <v>0</v>
      </c>
      <c r="J175" s="351">
        <v>17019</v>
      </c>
      <c r="K175" s="68">
        <v>100</v>
      </c>
      <c r="L175" s="67">
        <v>95</v>
      </c>
      <c r="M175" s="99">
        <v>305</v>
      </c>
      <c r="N175" s="99">
        <f t="shared" si="105"/>
        <v>30500</v>
      </c>
      <c r="O175" s="67">
        <v>231</v>
      </c>
      <c r="P175" s="99">
        <v>60</v>
      </c>
      <c r="Q175" s="99">
        <f t="shared" si="106"/>
        <v>6000</v>
      </c>
      <c r="R175" s="67">
        <v>617</v>
      </c>
      <c r="S175" s="99">
        <v>90</v>
      </c>
      <c r="T175" s="99">
        <f t="shared" si="107"/>
        <v>9000</v>
      </c>
      <c r="U175" s="98" t="s">
        <v>77</v>
      </c>
      <c r="V175" s="215"/>
      <c r="W175" s="99">
        <f t="shared" si="108"/>
        <v>0</v>
      </c>
      <c r="X175" s="98" t="s">
        <v>77</v>
      </c>
      <c r="Y175" s="215"/>
      <c r="Z175" s="99">
        <f t="shared" si="109"/>
        <v>0</v>
      </c>
      <c r="AA175" s="98" t="s">
        <v>77</v>
      </c>
      <c r="AB175" s="215"/>
      <c r="AC175" s="99">
        <f t="shared" si="110"/>
        <v>0</v>
      </c>
      <c r="AD175" s="98" t="s">
        <v>77</v>
      </c>
      <c r="AE175" s="215"/>
      <c r="AF175" s="99">
        <f t="shared" si="111"/>
        <v>0</v>
      </c>
      <c r="AG175" s="67">
        <v>276</v>
      </c>
      <c r="AH175" s="99">
        <v>86.71</v>
      </c>
      <c r="AI175" s="99">
        <f t="shared" si="112"/>
        <v>8671</v>
      </c>
      <c r="AJ175" s="98" t="s">
        <v>77</v>
      </c>
      <c r="AK175" s="215"/>
      <c r="AL175" s="248">
        <f t="shared" si="113"/>
        <v>0</v>
      </c>
      <c r="AM175" s="73">
        <v>160</v>
      </c>
      <c r="AN175" s="74">
        <v>252</v>
      </c>
      <c r="AO175" s="75">
        <f t="shared" si="84"/>
        <v>25200</v>
      </c>
      <c r="AP175" s="73">
        <v>160</v>
      </c>
      <c r="AQ175" s="74">
        <v>400</v>
      </c>
      <c r="AR175" s="92" t="e">
        <f>AQ175*#REF!</f>
        <v>#REF!</v>
      </c>
      <c r="AS175" s="269">
        <v>160</v>
      </c>
      <c r="AT175" s="75">
        <v>250</v>
      </c>
      <c r="AU175" s="75" t="e">
        <f>AT175*#REF!</f>
        <v>#REF!</v>
      </c>
      <c r="AV175" s="73">
        <v>160</v>
      </c>
      <c r="AW175" s="246">
        <v>1373.18</v>
      </c>
      <c r="AX175" s="75" t="e">
        <f>AW175*#REF!</f>
        <v>#REF!</v>
      </c>
      <c r="AY175" s="93"/>
      <c r="AZ175" s="77">
        <f t="shared" si="85"/>
        <v>60</v>
      </c>
      <c r="BA175" s="77">
        <f t="shared" si="114"/>
        <v>352.11125000000004</v>
      </c>
      <c r="BB175" s="77">
        <f t="shared" si="115"/>
        <v>251</v>
      </c>
      <c r="BC175" s="77">
        <f t="shared" si="116"/>
        <v>1373.18</v>
      </c>
      <c r="BD175" s="88"/>
      <c r="BE175" s="79">
        <f t="shared" si="117"/>
        <v>6000</v>
      </c>
      <c r="BF175" s="80">
        <f t="shared" si="117"/>
        <v>35211.125000000007</v>
      </c>
      <c r="BG175" s="81">
        <f t="shared" si="117"/>
        <v>25100</v>
      </c>
      <c r="BH175" s="342">
        <f t="shared" si="118"/>
        <v>230.61833333333337</v>
      </c>
      <c r="BI175" s="82"/>
    </row>
    <row r="176" spans="1:61" ht="24" x14ac:dyDescent="0.25">
      <c r="A176" s="137">
        <v>161</v>
      </c>
      <c r="B176" s="96" t="s">
        <v>443</v>
      </c>
      <c r="C176" s="84" t="s">
        <v>459</v>
      </c>
      <c r="D176" s="85" t="s">
        <v>460</v>
      </c>
      <c r="E176" s="86" t="s">
        <v>62</v>
      </c>
      <c r="F176" s="64"/>
      <c r="G176" s="64">
        <f t="shared" si="104"/>
        <v>0</v>
      </c>
      <c r="H176" s="183">
        <v>57.65</v>
      </c>
      <c r="I176" s="184">
        <f t="shared" si="119"/>
        <v>0</v>
      </c>
      <c r="J176" s="351">
        <v>20460</v>
      </c>
      <c r="K176" s="68">
        <v>5500</v>
      </c>
      <c r="L176" s="67">
        <v>102</v>
      </c>
      <c r="M176" s="99">
        <v>30</v>
      </c>
      <c r="N176" s="99">
        <f t="shared" si="105"/>
        <v>165000</v>
      </c>
      <c r="O176" s="67">
        <v>212</v>
      </c>
      <c r="P176" s="99">
        <v>25</v>
      </c>
      <c r="Q176" s="99">
        <f t="shared" si="106"/>
        <v>137500</v>
      </c>
      <c r="R176" s="67">
        <v>657</v>
      </c>
      <c r="S176" s="99">
        <v>35</v>
      </c>
      <c r="T176" s="99">
        <f t="shared" si="107"/>
        <v>192500</v>
      </c>
      <c r="U176" s="98" t="s">
        <v>77</v>
      </c>
      <c r="V176" s="215"/>
      <c r="W176" s="99">
        <f t="shared" si="108"/>
        <v>0</v>
      </c>
      <c r="X176" s="67">
        <v>178</v>
      </c>
      <c r="Y176" s="99">
        <v>50</v>
      </c>
      <c r="Z176" s="99">
        <f t="shared" si="109"/>
        <v>275000</v>
      </c>
      <c r="AA176" s="98" t="s">
        <v>77</v>
      </c>
      <c r="AB176" s="215"/>
      <c r="AC176" s="99">
        <f t="shared" si="110"/>
        <v>0</v>
      </c>
      <c r="AD176" s="67">
        <v>58</v>
      </c>
      <c r="AE176" s="99">
        <v>52.23</v>
      </c>
      <c r="AF176" s="99">
        <f t="shared" si="111"/>
        <v>287265</v>
      </c>
      <c r="AG176" s="67">
        <v>259</v>
      </c>
      <c r="AH176" s="99">
        <v>6.38</v>
      </c>
      <c r="AI176" s="99">
        <f t="shared" si="112"/>
        <v>35090</v>
      </c>
      <c r="AJ176" s="98" t="s">
        <v>77</v>
      </c>
      <c r="AK176" s="215"/>
      <c r="AL176" s="248">
        <f t="shared" si="113"/>
        <v>0</v>
      </c>
      <c r="AM176" s="73">
        <v>161</v>
      </c>
      <c r="AN176" s="74">
        <v>49</v>
      </c>
      <c r="AO176" s="75">
        <f t="shared" si="84"/>
        <v>269500</v>
      </c>
      <c r="AP176" s="73">
        <v>161</v>
      </c>
      <c r="AQ176" s="74">
        <v>170</v>
      </c>
      <c r="AR176" s="92" t="e">
        <f>AQ176*#REF!</f>
        <v>#REF!</v>
      </c>
      <c r="AS176" s="269">
        <v>161</v>
      </c>
      <c r="AT176" s="75">
        <v>50</v>
      </c>
      <c r="AU176" s="75" t="e">
        <f>AT176*#REF!</f>
        <v>#REF!</v>
      </c>
      <c r="AV176" s="73">
        <v>161</v>
      </c>
      <c r="AW176" s="246">
        <v>242.33</v>
      </c>
      <c r="AX176" s="75" t="e">
        <f>AW176*#REF!</f>
        <v>#REF!</v>
      </c>
      <c r="AY176" s="93"/>
      <c r="AZ176" s="77">
        <f t="shared" si="85"/>
        <v>6.38</v>
      </c>
      <c r="BA176" s="77">
        <f t="shared" si="114"/>
        <v>70.994</v>
      </c>
      <c r="BB176" s="77">
        <f t="shared" si="115"/>
        <v>49.5</v>
      </c>
      <c r="BC176" s="77">
        <f t="shared" si="116"/>
        <v>242.33</v>
      </c>
      <c r="BD176" s="88"/>
      <c r="BE176" s="79">
        <f t="shared" si="117"/>
        <v>35090</v>
      </c>
      <c r="BF176" s="80">
        <f t="shared" si="117"/>
        <v>390467</v>
      </c>
      <c r="BG176" s="81">
        <f t="shared" si="117"/>
        <v>272250</v>
      </c>
      <c r="BH176" s="342">
        <f t="shared" si="118"/>
        <v>57.653750000000002</v>
      </c>
      <c r="BI176" s="82"/>
    </row>
    <row r="177" spans="1:61" ht="24" x14ac:dyDescent="0.25">
      <c r="A177" s="59">
        <v>162</v>
      </c>
      <c r="B177" s="96" t="s">
        <v>443</v>
      </c>
      <c r="C177" s="84" t="s">
        <v>461</v>
      </c>
      <c r="D177" s="85" t="s">
        <v>462</v>
      </c>
      <c r="E177" s="86" t="s">
        <v>62</v>
      </c>
      <c r="F177" s="64"/>
      <c r="G177" s="64">
        <f t="shared" si="104"/>
        <v>0</v>
      </c>
      <c r="H177" s="183">
        <v>128.5</v>
      </c>
      <c r="I177" s="184">
        <f t="shared" si="119"/>
        <v>0</v>
      </c>
      <c r="J177" s="351">
        <v>20460</v>
      </c>
      <c r="K177" s="68">
        <v>2750</v>
      </c>
      <c r="L177" s="98" t="s">
        <v>77</v>
      </c>
      <c r="M177" s="215"/>
      <c r="N177" s="99">
        <f t="shared" si="105"/>
        <v>0</v>
      </c>
      <c r="O177" s="98" t="s">
        <v>77</v>
      </c>
      <c r="P177" s="215"/>
      <c r="Q177" s="99">
        <f t="shared" si="106"/>
        <v>0</v>
      </c>
      <c r="R177" s="98" t="s">
        <v>77</v>
      </c>
      <c r="S177" s="215"/>
      <c r="T177" s="99">
        <f t="shared" si="107"/>
        <v>0</v>
      </c>
      <c r="U177" s="98" t="s">
        <v>77</v>
      </c>
      <c r="V177" s="215"/>
      <c r="W177" s="99">
        <f t="shared" si="108"/>
        <v>0</v>
      </c>
      <c r="X177" s="98" t="s">
        <v>77</v>
      </c>
      <c r="Y177" s="215"/>
      <c r="Z177" s="99">
        <f t="shared" si="109"/>
        <v>0</v>
      </c>
      <c r="AA177" s="98" t="s">
        <v>77</v>
      </c>
      <c r="AB177" s="215"/>
      <c r="AC177" s="99">
        <f t="shared" si="110"/>
        <v>0</v>
      </c>
      <c r="AD177" s="98" t="s">
        <v>77</v>
      </c>
      <c r="AE177" s="215"/>
      <c r="AF177" s="99">
        <f t="shared" si="111"/>
        <v>0</v>
      </c>
      <c r="AG177" s="98" t="s">
        <v>77</v>
      </c>
      <c r="AH177" s="215"/>
      <c r="AI177" s="99">
        <f t="shared" si="112"/>
        <v>0</v>
      </c>
      <c r="AJ177" s="98" t="s">
        <v>77</v>
      </c>
      <c r="AK177" s="215"/>
      <c r="AL177" s="248">
        <f t="shared" si="113"/>
        <v>0</v>
      </c>
      <c r="AM177" s="73">
        <v>162</v>
      </c>
      <c r="AN177" s="74">
        <v>77</v>
      </c>
      <c r="AO177" s="75">
        <f t="shared" si="84"/>
        <v>211750</v>
      </c>
      <c r="AP177" s="73">
        <v>162</v>
      </c>
      <c r="AQ177" s="74">
        <v>180</v>
      </c>
      <c r="AR177" s="92" t="e">
        <f>AQ177*#REF!</f>
        <v>#REF!</v>
      </c>
      <c r="AS177" s="269">
        <v>162</v>
      </c>
      <c r="AT177" s="75">
        <v>75</v>
      </c>
      <c r="AU177" s="75" t="e">
        <f>AT177*#REF!</f>
        <v>#REF!</v>
      </c>
      <c r="AV177" s="73">
        <v>162</v>
      </c>
      <c r="AW177" s="246">
        <v>242.33</v>
      </c>
      <c r="AX177" s="75" t="e">
        <f>AW177*#REF!</f>
        <v>#REF!</v>
      </c>
      <c r="AY177" s="93"/>
      <c r="AZ177" s="77">
        <f t="shared" si="85"/>
        <v>75</v>
      </c>
      <c r="BA177" s="77">
        <f t="shared" si="114"/>
        <v>143.58250000000001</v>
      </c>
      <c r="BB177" s="77">
        <f t="shared" si="115"/>
        <v>128.5</v>
      </c>
      <c r="BC177" s="77">
        <f t="shared" si="116"/>
        <v>242.33</v>
      </c>
      <c r="BD177" s="88"/>
      <c r="BE177" s="79">
        <f t="shared" si="117"/>
        <v>206250</v>
      </c>
      <c r="BF177" s="80">
        <f t="shared" si="117"/>
        <v>394851.875</v>
      </c>
      <c r="BG177" s="81">
        <f t="shared" si="117"/>
        <v>353375</v>
      </c>
      <c r="BH177" s="342">
        <f t="shared" si="118"/>
        <v>128.5</v>
      </c>
      <c r="BI177" s="82"/>
    </row>
    <row r="178" spans="1:61" ht="36" x14ac:dyDescent="0.25">
      <c r="A178" s="137">
        <v>163</v>
      </c>
      <c r="B178" s="96" t="s">
        <v>443</v>
      </c>
      <c r="C178" s="84" t="s">
        <v>463</v>
      </c>
      <c r="D178" s="216" t="s">
        <v>464</v>
      </c>
      <c r="E178" s="86" t="s">
        <v>62</v>
      </c>
      <c r="F178" s="64"/>
      <c r="G178" s="64">
        <f t="shared" si="104"/>
        <v>0</v>
      </c>
      <c r="H178" s="183">
        <v>151.19999999999999</v>
      </c>
      <c r="I178" s="184">
        <f t="shared" si="119"/>
        <v>0</v>
      </c>
      <c r="J178" s="351">
        <v>20460</v>
      </c>
      <c r="K178" s="68">
        <v>100</v>
      </c>
      <c r="L178" s="67">
        <v>103</v>
      </c>
      <c r="M178" s="99">
        <v>125</v>
      </c>
      <c r="N178" s="99">
        <f t="shared" si="105"/>
        <v>12500</v>
      </c>
      <c r="O178" s="67">
        <v>213</v>
      </c>
      <c r="P178" s="99">
        <v>60</v>
      </c>
      <c r="Q178" s="99">
        <f t="shared" si="106"/>
        <v>6000</v>
      </c>
      <c r="R178" s="98" t="s">
        <v>77</v>
      </c>
      <c r="S178" s="215"/>
      <c r="T178" s="99">
        <f t="shared" si="107"/>
        <v>0</v>
      </c>
      <c r="U178" s="98" t="s">
        <v>77</v>
      </c>
      <c r="V178" s="215"/>
      <c r="W178" s="99">
        <f t="shared" si="108"/>
        <v>0</v>
      </c>
      <c r="X178" s="67">
        <v>179</v>
      </c>
      <c r="Y178" s="99">
        <v>70</v>
      </c>
      <c r="Z178" s="99">
        <f t="shared" si="109"/>
        <v>7000</v>
      </c>
      <c r="AA178" s="98" t="s">
        <v>77</v>
      </c>
      <c r="AB178" s="215"/>
      <c r="AC178" s="99">
        <f t="shared" si="110"/>
        <v>0</v>
      </c>
      <c r="AD178" s="98" t="s">
        <v>77</v>
      </c>
      <c r="AE178" s="215"/>
      <c r="AF178" s="99">
        <f t="shared" si="111"/>
        <v>0</v>
      </c>
      <c r="AG178" s="98" t="s">
        <v>77</v>
      </c>
      <c r="AH178" s="215"/>
      <c r="AI178" s="99">
        <f t="shared" si="112"/>
        <v>0</v>
      </c>
      <c r="AJ178" s="98" t="s">
        <v>77</v>
      </c>
      <c r="AK178" s="215"/>
      <c r="AL178" s="248">
        <f t="shared" si="113"/>
        <v>0</v>
      </c>
      <c r="AM178" s="73">
        <v>163</v>
      </c>
      <c r="AN178" s="74">
        <v>91</v>
      </c>
      <c r="AO178" s="75">
        <f t="shared" si="84"/>
        <v>9100</v>
      </c>
      <c r="AP178" s="73">
        <v>163</v>
      </c>
      <c r="AQ178" s="74">
        <v>380</v>
      </c>
      <c r="AR178" s="92" t="e">
        <f>AQ178*#REF!</f>
        <v>#REF!</v>
      </c>
      <c r="AS178" s="269">
        <v>163</v>
      </c>
      <c r="AT178" s="75">
        <v>90</v>
      </c>
      <c r="AU178" s="75" t="e">
        <f>AT178*#REF!</f>
        <v>#REF!</v>
      </c>
      <c r="AV178" s="73">
        <v>163</v>
      </c>
      <c r="AW178" s="246">
        <v>452.34</v>
      </c>
      <c r="AX178" s="75" t="e">
        <f>AW178*#REF!</f>
        <v>#REF!</v>
      </c>
      <c r="AY178" s="93"/>
      <c r="AZ178" s="77">
        <f t="shared" si="85"/>
        <v>60</v>
      </c>
      <c r="BA178" s="77">
        <f t="shared" si="114"/>
        <v>181.19142857142856</v>
      </c>
      <c r="BB178" s="77">
        <f t="shared" si="115"/>
        <v>91</v>
      </c>
      <c r="BC178" s="77">
        <f t="shared" si="116"/>
        <v>452.34</v>
      </c>
      <c r="BD178" s="88"/>
      <c r="BE178" s="79">
        <f t="shared" si="117"/>
        <v>6000</v>
      </c>
      <c r="BF178" s="80">
        <f t="shared" si="117"/>
        <v>18119.142857142855</v>
      </c>
      <c r="BG178" s="81">
        <f t="shared" si="117"/>
        <v>9100</v>
      </c>
      <c r="BH178" s="342">
        <f t="shared" si="118"/>
        <v>151.19999999999999</v>
      </c>
      <c r="BI178" s="82"/>
    </row>
    <row r="179" spans="1:61" ht="36" x14ac:dyDescent="0.25">
      <c r="A179" s="59">
        <v>164</v>
      </c>
      <c r="B179" s="96" t="s">
        <v>443</v>
      </c>
      <c r="C179" s="84" t="s">
        <v>465</v>
      </c>
      <c r="D179" s="85" t="s">
        <v>466</v>
      </c>
      <c r="E179" s="86" t="s">
        <v>62</v>
      </c>
      <c r="F179" s="64">
        <v>2</v>
      </c>
      <c r="G179" s="64">
        <f t="shared" si="104"/>
        <v>2</v>
      </c>
      <c r="H179" s="183">
        <v>335</v>
      </c>
      <c r="I179" s="184">
        <f t="shared" si="119"/>
        <v>670</v>
      </c>
      <c r="J179" s="351">
        <v>20460</v>
      </c>
      <c r="K179" s="68">
        <v>30</v>
      </c>
      <c r="L179" s="98" t="s">
        <v>77</v>
      </c>
      <c r="M179" s="215"/>
      <c r="N179" s="99">
        <f t="shared" si="105"/>
        <v>0</v>
      </c>
      <c r="O179" s="98" t="s">
        <v>77</v>
      </c>
      <c r="P179" s="215"/>
      <c r="Q179" s="99">
        <f t="shared" si="106"/>
        <v>0</v>
      </c>
      <c r="R179" s="98" t="s">
        <v>77</v>
      </c>
      <c r="S179" s="215"/>
      <c r="T179" s="99">
        <f t="shared" si="107"/>
        <v>0</v>
      </c>
      <c r="U179" s="98" t="s">
        <v>77</v>
      </c>
      <c r="V179" s="215"/>
      <c r="W179" s="99">
        <f t="shared" si="108"/>
        <v>0</v>
      </c>
      <c r="X179" s="98" t="s">
        <v>77</v>
      </c>
      <c r="Y179" s="215"/>
      <c r="Z179" s="99">
        <f t="shared" si="109"/>
        <v>0</v>
      </c>
      <c r="AA179" s="98" t="s">
        <v>77</v>
      </c>
      <c r="AB179" s="215"/>
      <c r="AC179" s="99">
        <f t="shared" si="110"/>
        <v>0</v>
      </c>
      <c r="AD179" s="98" t="s">
        <v>77</v>
      </c>
      <c r="AE179" s="215"/>
      <c r="AF179" s="99">
        <f t="shared" si="111"/>
        <v>0</v>
      </c>
      <c r="AG179" s="98" t="s">
        <v>77</v>
      </c>
      <c r="AH179" s="215"/>
      <c r="AI179" s="99">
        <f t="shared" si="112"/>
        <v>0</v>
      </c>
      <c r="AJ179" s="98" t="s">
        <v>77</v>
      </c>
      <c r="AK179" s="215"/>
      <c r="AL179" s="248">
        <f t="shared" si="113"/>
        <v>0</v>
      </c>
      <c r="AM179" s="73">
        <v>164</v>
      </c>
      <c r="AN179" s="74">
        <v>420</v>
      </c>
      <c r="AO179" s="75">
        <f t="shared" si="84"/>
        <v>12600</v>
      </c>
      <c r="AP179" s="73">
        <v>164</v>
      </c>
      <c r="AQ179" s="74">
        <v>200</v>
      </c>
      <c r="AR179" s="92" t="e">
        <f>AQ179*#REF!</f>
        <v>#REF!</v>
      </c>
      <c r="AS179" s="269">
        <v>164</v>
      </c>
      <c r="AT179" s="75">
        <v>250</v>
      </c>
      <c r="AU179" s="75" t="e">
        <f>AT179*#REF!</f>
        <v>#REF!</v>
      </c>
      <c r="AV179" s="73">
        <v>164</v>
      </c>
      <c r="AW179" s="246">
        <v>2423.2600000000002</v>
      </c>
      <c r="AX179" s="75" t="e">
        <f>AW179*#REF!</f>
        <v>#REF!</v>
      </c>
      <c r="AY179" s="93"/>
      <c r="AZ179" s="77">
        <f t="shared" si="85"/>
        <v>200</v>
      </c>
      <c r="BA179" s="77">
        <f t="shared" si="114"/>
        <v>823.31500000000005</v>
      </c>
      <c r="BB179" s="77">
        <f t="shared" si="115"/>
        <v>335</v>
      </c>
      <c r="BC179" s="77">
        <f t="shared" si="116"/>
        <v>2423.2600000000002</v>
      </c>
      <c r="BD179" s="88"/>
      <c r="BE179" s="79">
        <f t="shared" si="117"/>
        <v>6000</v>
      </c>
      <c r="BF179" s="80">
        <f t="shared" si="117"/>
        <v>24699.45</v>
      </c>
      <c r="BG179" s="81">
        <f t="shared" si="117"/>
        <v>10050</v>
      </c>
      <c r="BH179" s="342">
        <f t="shared" si="118"/>
        <v>335</v>
      </c>
      <c r="BI179" s="82"/>
    </row>
    <row r="180" spans="1:61" ht="24" x14ac:dyDescent="0.25">
      <c r="A180" s="137">
        <v>165</v>
      </c>
      <c r="B180" s="96" t="s">
        <v>443</v>
      </c>
      <c r="C180" s="84" t="s">
        <v>467</v>
      </c>
      <c r="D180" s="216" t="s">
        <v>468</v>
      </c>
      <c r="E180" s="86" t="s">
        <v>62</v>
      </c>
      <c r="F180" s="64"/>
      <c r="G180" s="64">
        <f t="shared" si="104"/>
        <v>0</v>
      </c>
      <c r="H180" s="183">
        <v>71.5</v>
      </c>
      <c r="I180" s="184">
        <f t="shared" si="119"/>
        <v>0</v>
      </c>
      <c r="J180" s="351">
        <v>20460</v>
      </c>
      <c r="K180" s="68">
        <v>50</v>
      </c>
      <c r="L180" s="98" t="s">
        <v>77</v>
      </c>
      <c r="M180" s="215"/>
      <c r="N180" s="99">
        <f t="shared" si="105"/>
        <v>0</v>
      </c>
      <c r="O180" s="98" t="s">
        <v>77</v>
      </c>
      <c r="P180" s="215"/>
      <c r="Q180" s="99">
        <f t="shared" si="106"/>
        <v>0</v>
      </c>
      <c r="R180" s="98" t="s">
        <v>77</v>
      </c>
      <c r="S180" s="215"/>
      <c r="T180" s="99">
        <f t="shared" si="107"/>
        <v>0</v>
      </c>
      <c r="U180" s="98" t="s">
        <v>77</v>
      </c>
      <c r="V180" s="215"/>
      <c r="W180" s="99">
        <f t="shared" si="108"/>
        <v>0</v>
      </c>
      <c r="X180" s="98" t="s">
        <v>77</v>
      </c>
      <c r="Y180" s="215"/>
      <c r="Z180" s="99">
        <f t="shared" si="109"/>
        <v>0</v>
      </c>
      <c r="AA180" s="98" t="s">
        <v>77</v>
      </c>
      <c r="AB180" s="215"/>
      <c r="AC180" s="99">
        <f t="shared" si="110"/>
        <v>0</v>
      </c>
      <c r="AD180" s="98" t="s">
        <v>77</v>
      </c>
      <c r="AE180" s="215"/>
      <c r="AF180" s="99">
        <f t="shared" si="111"/>
        <v>0</v>
      </c>
      <c r="AG180" s="98" t="s">
        <v>77</v>
      </c>
      <c r="AH180" s="215"/>
      <c r="AI180" s="99">
        <f t="shared" si="112"/>
        <v>0</v>
      </c>
      <c r="AJ180" s="98" t="s">
        <v>77</v>
      </c>
      <c r="AK180" s="215"/>
      <c r="AL180" s="248">
        <f t="shared" si="113"/>
        <v>0</v>
      </c>
      <c r="AM180" s="73">
        <v>165</v>
      </c>
      <c r="AN180" s="74">
        <v>63</v>
      </c>
      <c r="AO180" s="75">
        <f t="shared" si="84"/>
        <v>3150</v>
      </c>
      <c r="AP180" s="73">
        <v>165</v>
      </c>
      <c r="AQ180" s="74">
        <v>80</v>
      </c>
      <c r="AR180" s="92" t="e">
        <f>AQ180*#REF!</f>
        <v>#REF!</v>
      </c>
      <c r="AS180" s="269">
        <v>165</v>
      </c>
      <c r="AT180" s="75">
        <v>55</v>
      </c>
      <c r="AU180" s="75" t="e">
        <f>AT180*#REF!</f>
        <v>#REF!</v>
      </c>
      <c r="AV180" s="73">
        <v>165</v>
      </c>
      <c r="AW180" s="246">
        <v>290.79000000000002</v>
      </c>
      <c r="AX180" s="75" t="e">
        <f>AW180*#REF!</f>
        <v>#REF!</v>
      </c>
      <c r="AY180" s="93"/>
      <c r="AZ180" s="77">
        <f t="shared" si="85"/>
        <v>55</v>
      </c>
      <c r="BA180" s="77">
        <f t="shared" si="114"/>
        <v>122.19750000000001</v>
      </c>
      <c r="BB180" s="77">
        <f t="shared" si="115"/>
        <v>71.5</v>
      </c>
      <c r="BC180" s="77">
        <f t="shared" si="116"/>
        <v>290.79000000000002</v>
      </c>
      <c r="BD180" s="88"/>
      <c r="BE180" s="79">
        <f t="shared" si="117"/>
        <v>2750</v>
      </c>
      <c r="BF180" s="80">
        <f t="shared" si="117"/>
        <v>6109.875</v>
      </c>
      <c r="BG180" s="81">
        <f t="shared" si="117"/>
        <v>3575</v>
      </c>
      <c r="BH180" s="342">
        <f t="shared" si="118"/>
        <v>71.5</v>
      </c>
      <c r="BI180" s="82"/>
    </row>
    <row r="181" spans="1:61" ht="36" x14ac:dyDescent="0.25">
      <c r="A181" s="59">
        <v>166</v>
      </c>
      <c r="B181" s="96" t="s">
        <v>443</v>
      </c>
      <c r="C181" s="84" t="s">
        <v>469</v>
      </c>
      <c r="D181" s="216" t="s">
        <v>470</v>
      </c>
      <c r="E181" s="86" t="s">
        <v>62</v>
      </c>
      <c r="F181" s="64"/>
      <c r="G181" s="64">
        <f t="shared" si="104"/>
        <v>0</v>
      </c>
      <c r="H181" s="183">
        <v>87.5</v>
      </c>
      <c r="I181" s="184">
        <f t="shared" si="119"/>
        <v>0</v>
      </c>
      <c r="J181" s="351">
        <v>20460</v>
      </c>
      <c r="K181" s="68">
        <v>400</v>
      </c>
      <c r="L181" s="98" t="s">
        <v>77</v>
      </c>
      <c r="M181" s="215"/>
      <c r="N181" s="99">
        <f t="shared" si="105"/>
        <v>0</v>
      </c>
      <c r="O181" s="98" t="s">
        <v>77</v>
      </c>
      <c r="P181" s="215"/>
      <c r="Q181" s="99">
        <f t="shared" si="106"/>
        <v>0</v>
      </c>
      <c r="R181" s="98" t="s">
        <v>77</v>
      </c>
      <c r="S181" s="215"/>
      <c r="T181" s="99">
        <f t="shared" si="107"/>
        <v>0</v>
      </c>
      <c r="U181" s="98" t="s">
        <v>77</v>
      </c>
      <c r="V181" s="215"/>
      <c r="W181" s="99">
        <f t="shared" si="108"/>
        <v>0</v>
      </c>
      <c r="X181" s="98" t="s">
        <v>77</v>
      </c>
      <c r="Y181" s="215"/>
      <c r="Z181" s="99">
        <f t="shared" si="109"/>
        <v>0</v>
      </c>
      <c r="AA181" s="98" t="s">
        <v>77</v>
      </c>
      <c r="AB181" s="215"/>
      <c r="AC181" s="99">
        <f t="shared" si="110"/>
        <v>0</v>
      </c>
      <c r="AD181" s="98" t="s">
        <v>77</v>
      </c>
      <c r="AE181" s="215"/>
      <c r="AF181" s="99">
        <f t="shared" si="111"/>
        <v>0</v>
      </c>
      <c r="AG181" s="98" t="s">
        <v>77</v>
      </c>
      <c r="AH181" s="215"/>
      <c r="AI181" s="99">
        <f t="shared" si="112"/>
        <v>0</v>
      </c>
      <c r="AJ181" s="98" t="s">
        <v>77</v>
      </c>
      <c r="AK181" s="215"/>
      <c r="AL181" s="248">
        <f t="shared" si="113"/>
        <v>0</v>
      </c>
      <c r="AM181" s="73">
        <v>166</v>
      </c>
      <c r="AN181" s="74">
        <v>35</v>
      </c>
      <c r="AO181" s="75">
        <f t="shared" si="84"/>
        <v>14000</v>
      </c>
      <c r="AP181" s="73">
        <v>166</v>
      </c>
      <c r="AQ181" s="74">
        <v>140</v>
      </c>
      <c r="AR181" s="92" t="e">
        <f>AQ181*#REF!</f>
        <v>#REF!</v>
      </c>
      <c r="AS181" s="269">
        <v>166</v>
      </c>
      <c r="AT181" s="75">
        <v>35</v>
      </c>
      <c r="AU181" s="75" t="e">
        <f>AT181*#REF!</f>
        <v>#REF!</v>
      </c>
      <c r="AV181" s="73">
        <v>166</v>
      </c>
      <c r="AW181" s="246">
        <v>145.4</v>
      </c>
      <c r="AX181" s="75" t="e">
        <f>AW181*#REF!</f>
        <v>#REF!</v>
      </c>
      <c r="AY181" s="93"/>
      <c r="AZ181" s="77">
        <f t="shared" si="85"/>
        <v>35</v>
      </c>
      <c r="BA181" s="77">
        <f t="shared" si="114"/>
        <v>88.85</v>
      </c>
      <c r="BB181" s="77">
        <f t="shared" si="115"/>
        <v>87.5</v>
      </c>
      <c r="BC181" s="77">
        <f t="shared" si="116"/>
        <v>145.4</v>
      </c>
      <c r="BD181" s="88"/>
      <c r="BE181" s="79">
        <f t="shared" si="117"/>
        <v>14000</v>
      </c>
      <c r="BF181" s="80">
        <f t="shared" si="117"/>
        <v>35540</v>
      </c>
      <c r="BG181" s="81">
        <f t="shared" si="117"/>
        <v>35000</v>
      </c>
      <c r="BH181" s="342">
        <f t="shared" si="118"/>
        <v>87.499999999999986</v>
      </c>
      <c r="BI181" s="82"/>
    </row>
    <row r="182" spans="1:61" ht="48" x14ac:dyDescent="0.25">
      <c r="A182" s="137">
        <v>167</v>
      </c>
      <c r="B182" s="96" t="s">
        <v>443</v>
      </c>
      <c r="C182" s="84" t="s">
        <v>471</v>
      </c>
      <c r="D182" s="85" t="s">
        <v>472</v>
      </c>
      <c r="E182" s="86" t="s">
        <v>62</v>
      </c>
      <c r="F182" s="64"/>
      <c r="G182" s="64">
        <f t="shared" si="104"/>
        <v>0</v>
      </c>
      <c r="H182" s="183">
        <v>21.33</v>
      </c>
      <c r="I182" s="184">
        <f t="shared" si="119"/>
        <v>0</v>
      </c>
      <c r="J182" s="351">
        <v>20460</v>
      </c>
      <c r="K182" s="68">
        <v>40000</v>
      </c>
      <c r="L182" s="67">
        <v>105</v>
      </c>
      <c r="M182" s="99">
        <v>20</v>
      </c>
      <c r="N182" s="99">
        <f t="shared" si="105"/>
        <v>800000</v>
      </c>
      <c r="O182" s="67">
        <v>216</v>
      </c>
      <c r="P182" s="99">
        <v>10</v>
      </c>
      <c r="Q182" s="99">
        <f t="shared" si="106"/>
        <v>400000</v>
      </c>
      <c r="R182" s="67">
        <v>619</v>
      </c>
      <c r="S182" s="99">
        <v>25</v>
      </c>
      <c r="T182" s="99">
        <f t="shared" si="107"/>
        <v>1000000</v>
      </c>
      <c r="U182" s="67" t="s">
        <v>454</v>
      </c>
      <c r="V182" s="99">
        <v>7</v>
      </c>
      <c r="W182" s="99">
        <f t="shared" si="108"/>
        <v>280000</v>
      </c>
      <c r="X182" s="67">
        <v>180</v>
      </c>
      <c r="Y182" s="99">
        <v>10</v>
      </c>
      <c r="Z182" s="99">
        <f t="shared" si="109"/>
        <v>400000</v>
      </c>
      <c r="AA182" s="98" t="s">
        <v>77</v>
      </c>
      <c r="AB182" s="215"/>
      <c r="AC182" s="99">
        <f t="shared" si="110"/>
        <v>0</v>
      </c>
      <c r="AD182" s="67">
        <v>59</v>
      </c>
      <c r="AE182" s="99">
        <v>10.44</v>
      </c>
      <c r="AF182" s="99">
        <f t="shared" si="111"/>
        <v>417600</v>
      </c>
      <c r="AG182" s="67">
        <v>261</v>
      </c>
      <c r="AH182" s="99">
        <v>6.23</v>
      </c>
      <c r="AI182" s="99">
        <f t="shared" si="112"/>
        <v>249200.00000000003</v>
      </c>
      <c r="AJ182" s="98" t="s">
        <v>77</v>
      </c>
      <c r="AK182" s="215"/>
      <c r="AL182" s="248">
        <f t="shared" si="113"/>
        <v>0</v>
      </c>
      <c r="AM182" s="73">
        <v>167</v>
      </c>
      <c r="AN182" s="74">
        <v>16.8</v>
      </c>
      <c r="AO182" s="75">
        <f t="shared" si="84"/>
        <v>672000</v>
      </c>
      <c r="AP182" s="73">
        <v>167</v>
      </c>
      <c r="AQ182" s="74">
        <v>140</v>
      </c>
      <c r="AR182" s="92" t="e">
        <f>AQ182*#REF!</f>
        <v>#REF!</v>
      </c>
      <c r="AS182" s="269">
        <v>167</v>
      </c>
      <c r="AT182" s="75">
        <v>20</v>
      </c>
      <c r="AU182" s="75" t="e">
        <f>AT182*#REF!</f>
        <v>#REF!</v>
      </c>
      <c r="AV182" s="73">
        <v>167</v>
      </c>
      <c r="AW182" s="246">
        <v>72.7</v>
      </c>
      <c r="AX182" s="75" t="e">
        <f>AW182*#REF!</f>
        <v>#REF!</v>
      </c>
      <c r="AY182" s="93"/>
      <c r="AZ182" s="77">
        <f t="shared" si="85"/>
        <v>6.23</v>
      </c>
      <c r="BA182" s="77">
        <f t="shared" si="114"/>
        <v>30.742727272727276</v>
      </c>
      <c r="BB182" s="77">
        <f t="shared" si="115"/>
        <v>16.8</v>
      </c>
      <c r="BC182" s="77">
        <f t="shared" si="116"/>
        <v>140</v>
      </c>
      <c r="BD182" s="88"/>
      <c r="BE182" s="79">
        <f t="shared" si="117"/>
        <v>249200.00000000003</v>
      </c>
      <c r="BF182" s="80">
        <f t="shared" si="117"/>
        <v>1229709.0909090911</v>
      </c>
      <c r="BG182" s="81">
        <f t="shared" si="117"/>
        <v>672000</v>
      </c>
      <c r="BH182" s="342">
        <f t="shared" si="118"/>
        <v>21.326666666666668</v>
      </c>
      <c r="BI182" s="82"/>
    </row>
    <row r="183" spans="1:61" ht="24" x14ac:dyDescent="0.25">
      <c r="A183" s="59">
        <v>168</v>
      </c>
      <c r="B183" s="96" t="s">
        <v>443</v>
      </c>
      <c r="C183" s="84" t="s">
        <v>473</v>
      </c>
      <c r="D183" s="216" t="s">
        <v>474</v>
      </c>
      <c r="E183" s="86" t="s">
        <v>62</v>
      </c>
      <c r="F183" s="64"/>
      <c r="G183" s="64">
        <f t="shared" si="104"/>
        <v>0</v>
      </c>
      <c r="H183" s="183">
        <v>96.12</v>
      </c>
      <c r="I183" s="184">
        <f t="shared" si="119"/>
        <v>0</v>
      </c>
      <c r="J183" s="351">
        <v>20460</v>
      </c>
      <c r="K183" s="68">
        <v>1200</v>
      </c>
      <c r="L183" s="98" t="s">
        <v>77</v>
      </c>
      <c r="M183" s="215"/>
      <c r="N183" s="99">
        <f t="shared" si="105"/>
        <v>0</v>
      </c>
      <c r="O183" s="98" t="s">
        <v>77</v>
      </c>
      <c r="P183" s="215"/>
      <c r="Q183" s="99">
        <f t="shared" si="106"/>
        <v>0</v>
      </c>
      <c r="R183" s="98" t="s">
        <v>77</v>
      </c>
      <c r="S183" s="215"/>
      <c r="T183" s="99">
        <f t="shared" si="107"/>
        <v>0</v>
      </c>
      <c r="U183" s="98" t="s">
        <v>77</v>
      </c>
      <c r="V183" s="215"/>
      <c r="W183" s="99">
        <f t="shared" si="108"/>
        <v>0</v>
      </c>
      <c r="X183" s="98" t="s">
        <v>77</v>
      </c>
      <c r="Y183" s="215"/>
      <c r="Z183" s="99">
        <f t="shared" si="109"/>
        <v>0</v>
      </c>
      <c r="AA183" s="98" t="s">
        <v>77</v>
      </c>
      <c r="AB183" s="215"/>
      <c r="AC183" s="99">
        <f t="shared" si="110"/>
        <v>0</v>
      </c>
      <c r="AD183" s="98" t="s">
        <v>77</v>
      </c>
      <c r="AE183" s="215"/>
      <c r="AF183" s="99">
        <f t="shared" si="111"/>
        <v>0</v>
      </c>
      <c r="AG183" s="98" t="s">
        <v>77</v>
      </c>
      <c r="AH183" s="215"/>
      <c r="AI183" s="99">
        <f t="shared" si="112"/>
        <v>0</v>
      </c>
      <c r="AJ183" s="98" t="s">
        <v>77</v>
      </c>
      <c r="AK183" s="215"/>
      <c r="AL183" s="248">
        <f t="shared" si="113"/>
        <v>0</v>
      </c>
      <c r="AM183" s="73">
        <v>168</v>
      </c>
      <c r="AN183" s="74">
        <v>63</v>
      </c>
      <c r="AO183" s="75">
        <f t="shared" si="84"/>
        <v>75600</v>
      </c>
      <c r="AP183" s="73">
        <v>168</v>
      </c>
      <c r="AQ183" s="74">
        <v>280</v>
      </c>
      <c r="AR183" s="92" t="e">
        <f>AQ183*#REF!</f>
        <v>#REF!</v>
      </c>
      <c r="AS183" s="269">
        <v>168</v>
      </c>
      <c r="AT183" s="75">
        <v>40</v>
      </c>
      <c r="AU183" s="75" t="e">
        <f>AT183*#REF!</f>
        <v>#REF!</v>
      </c>
      <c r="AV183" s="73">
        <v>168</v>
      </c>
      <c r="AW183" s="246">
        <v>129.24</v>
      </c>
      <c r="AX183" s="75" t="e">
        <f>AW183*#REF!</f>
        <v>#REF!</v>
      </c>
      <c r="AY183" s="93"/>
      <c r="AZ183" s="77">
        <f t="shared" si="85"/>
        <v>40</v>
      </c>
      <c r="BA183" s="77">
        <f t="shared" si="114"/>
        <v>128.06</v>
      </c>
      <c r="BB183" s="77">
        <f t="shared" si="115"/>
        <v>96.12</v>
      </c>
      <c r="BC183" s="77">
        <f t="shared" si="116"/>
        <v>280</v>
      </c>
      <c r="BD183" s="88"/>
      <c r="BE183" s="79">
        <f t="shared" si="117"/>
        <v>48000</v>
      </c>
      <c r="BF183" s="80">
        <f t="shared" si="117"/>
        <v>153672</v>
      </c>
      <c r="BG183" s="81">
        <f t="shared" si="117"/>
        <v>115344</v>
      </c>
      <c r="BH183" s="342">
        <f t="shared" si="118"/>
        <v>96.12</v>
      </c>
      <c r="BI183" s="82"/>
    </row>
    <row r="184" spans="1:61" ht="72" x14ac:dyDescent="0.25">
      <c r="A184" s="137">
        <v>169</v>
      </c>
      <c r="B184" s="96" t="s">
        <v>443</v>
      </c>
      <c r="C184" s="84" t="s">
        <v>475</v>
      </c>
      <c r="D184" s="85" t="s">
        <v>476</v>
      </c>
      <c r="E184" s="86" t="s">
        <v>62</v>
      </c>
      <c r="F184" s="64"/>
      <c r="G184" s="64">
        <f t="shared" si="104"/>
        <v>0</v>
      </c>
      <c r="H184" s="183">
        <v>73.09</v>
      </c>
      <c r="I184" s="184">
        <f t="shared" si="119"/>
        <v>0</v>
      </c>
      <c r="J184" s="351">
        <v>20460</v>
      </c>
      <c r="K184" s="68">
        <v>500</v>
      </c>
      <c r="L184" s="98" t="s">
        <v>77</v>
      </c>
      <c r="M184" s="215"/>
      <c r="N184" s="99">
        <f t="shared" si="105"/>
        <v>0</v>
      </c>
      <c r="O184" s="67">
        <v>219</v>
      </c>
      <c r="P184" s="99">
        <v>18</v>
      </c>
      <c r="Q184" s="99">
        <f t="shared" si="106"/>
        <v>9000</v>
      </c>
      <c r="R184" s="98" t="s">
        <v>77</v>
      </c>
      <c r="S184" s="215"/>
      <c r="T184" s="99">
        <f t="shared" si="107"/>
        <v>0</v>
      </c>
      <c r="U184" s="67" t="s">
        <v>477</v>
      </c>
      <c r="V184" s="99">
        <v>7</v>
      </c>
      <c r="W184" s="99">
        <f t="shared" si="108"/>
        <v>3500</v>
      </c>
      <c r="X184" s="98" t="s">
        <v>77</v>
      </c>
      <c r="Y184" s="215"/>
      <c r="Z184" s="99">
        <f t="shared" si="109"/>
        <v>0</v>
      </c>
      <c r="AA184" s="98" t="s">
        <v>77</v>
      </c>
      <c r="AB184" s="215"/>
      <c r="AC184" s="99">
        <f t="shared" si="110"/>
        <v>0</v>
      </c>
      <c r="AD184" s="67">
        <v>47</v>
      </c>
      <c r="AE184" s="99">
        <v>73.12</v>
      </c>
      <c r="AF184" s="99">
        <f t="shared" si="111"/>
        <v>36560</v>
      </c>
      <c r="AG184" s="67">
        <v>255</v>
      </c>
      <c r="AH184" s="99">
        <v>19.41</v>
      </c>
      <c r="AI184" s="99">
        <f t="shared" si="112"/>
        <v>9705</v>
      </c>
      <c r="AJ184" s="98" t="s">
        <v>77</v>
      </c>
      <c r="AK184" s="215"/>
      <c r="AL184" s="248">
        <f t="shared" si="113"/>
        <v>0</v>
      </c>
      <c r="AM184" s="73">
        <v>169</v>
      </c>
      <c r="AN184" s="74">
        <v>63</v>
      </c>
      <c r="AO184" s="75">
        <f t="shared" si="84"/>
        <v>31500</v>
      </c>
      <c r="AP184" s="73">
        <v>169</v>
      </c>
      <c r="AQ184" s="74">
        <v>200</v>
      </c>
      <c r="AR184" s="92" t="e">
        <f>AQ184*#REF!</f>
        <v>#REF!</v>
      </c>
      <c r="AS184" s="269">
        <v>169</v>
      </c>
      <c r="AT184" s="75">
        <v>65</v>
      </c>
      <c r="AU184" s="75" t="e">
        <f>AT184*#REF!</f>
        <v>#REF!</v>
      </c>
      <c r="AV184" s="73">
        <v>169</v>
      </c>
      <c r="AW184" s="246">
        <v>290.79000000000002</v>
      </c>
      <c r="AX184" s="75" t="e">
        <f>AW184*#REF!</f>
        <v>#REF!</v>
      </c>
      <c r="AY184" s="93"/>
      <c r="AZ184" s="77">
        <f t="shared" si="85"/>
        <v>7</v>
      </c>
      <c r="BA184" s="77">
        <f t="shared" si="114"/>
        <v>92.039999999999992</v>
      </c>
      <c r="BB184" s="77">
        <f t="shared" si="115"/>
        <v>64</v>
      </c>
      <c r="BC184" s="77">
        <f t="shared" si="116"/>
        <v>290.79000000000002</v>
      </c>
      <c r="BD184" s="88"/>
      <c r="BE184" s="79">
        <f t="shared" si="117"/>
        <v>3500</v>
      </c>
      <c r="BF184" s="80">
        <f t="shared" si="117"/>
        <v>46019.999999999993</v>
      </c>
      <c r="BG184" s="81">
        <f t="shared" si="117"/>
        <v>32000</v>
      </c>
      <c r="BH184" s="342">
        <f t="shared" si="118"/>
        <v>73.088333333333324</v>
      </c>
      <c r="BI184" s="82"/>
    </row>
    <row r="185" spans="1:61" ht="24" x14ac:dyDescent="0.25">
      <c r="A185" s="59">
        <v>170</v>
      </c>
      <c r="B185" s="96" t="s">
        <v>443</v>
      </c>
      <c r="C185" s="84" t="s">
        <v>478</v>
      </c>
      <c r="D185" s="216" t="s">
        <v>479</v>
      </c>
      <c r="E185" s="86" t="s">
        <v>62</v>
      </c>
      <c r="F185" s="64"/>
      <c r="G185" s="64">
        <f t="shared" si="104"/>
        <v>0</v>
      </c>
      <c r="H185" s="183">
        <v>142.43</v>
      </c>
      <c r="I185" s="184">
        <f t="shared" si="119"/>
        <v>0</v>
      </c>
      <c r="J185" s="351">
        <v>20460</v>
      </c>
      <c r="K185" s="68">
        <v>1500</v>
      </c>
      <c r="L185" s="98" t="s">
        <v>77</v>
      </c>
      <c r="M185" s="215"/>
      <c r="N185" s="99">
        <f t="shared" si="105"/>
        <v>0</v>
      </c>
      <c r="O185" s="98" t="s">
        <v>77</v>
      </c>
      <c r="P185" s="215"/>
      <c r="Q185" s="99">
        <f t="shared" si="106"/>
        <v>0</v>
      </c>
      <c r="R185" s="98" t="s">
        <v>77</v>
      </c>
      <c r="S185" s="215"/>
      <c r="T185" s="99">
        <f t="shared" si="107"/>
        <v>0</v>
      </c>
      <c r="U185" s="98" t="s">
        <v>77</v>
      </c>
      <c r="V185" s="215"/>
      <c r="W185" s="99">
        <f t="shared" si="108"/>
        <v>0</v>
      </c>
      <c r="X185" s="98" t="s">
        <v>77</v>
      </c>
      <c r="Y185" s="215"/>
      <c r="Z185" s="99">
        <f t="shared" si="109"/>
        <v>0</v>
      </c>
      <c r="AA185" s="98" t="s">
        <v>77</v>
      </c>
      <c r="AB185" s="215"/>
      <c r="AC185" s="99">
        <f t="shared" si="110"/>
        <v>0</v>
      </c>
      <c r="AD185" s="98" t="s">
        <v>77</v>
      </c>
      <c r="AE185" s="215"/>
      <c r="AF185" s="99">
        <f t="shared" si="111"/>
        <v>0</v>
      </c>
      <c r="AG185" s="98" t="s">
        <v>77</v>
      </c>
      <c r="AH185" s="215"/>
      <c r="AI185" s="99">
        <f t="shared" si="112"/>
        <v>0</v>
      </c>
      <c r="AJ185" s="98" t="s">
        <v>77</v>
      </c>
      <c r="AK185" s="215"/>
      <c r="AL185" s="248">
        <f t="shared" si="113"/>
        <v>0</v>
      </c>
      <c r="AM185" s="73">
        <v>170</v>
      </c>
      <c r="AN185" s="74">
        <v>91</v>
      </c>
      <c r="AO185" s="75">
        <f t="shared" si="84"/>
        <v>136500</v>
      </c>
      <c r="AP185" s="73">
        <v>170</v>
      </c>
      <c r="AQ185" s="74">
        <v>250</v>
      </c>
      <c r="AR185" s="92" t="e">
        <f>AQ185*#REF!</f>
        <v>#REF!</v>
      </c>
      <c r="AS185" s="269">
        <v>170</v>
      </c>
      <c r="AT185" s="75">
        <v>90</v>
      </c>
      <c r="AU185" s="75" t="e">
        <f>AT185*#REF!</f>
        <v>#REF!</v>
      </c>
      <c r="AV185" s="73">
        <v>170</v>
      </c>
      <c r="AW185" s="246">
        <v>193.86</v>
      </c>
      <c r="AX185" s="75" t="e">
        <f>AW185*#REF!</f>
        <v>#REF!</v>
      </c>
      <c r="AY185" s="93"/>
      <c r="AZ185" s="77">
        <f t="shared" si="85"/>
        <v>90</v>
      </c>
      <c r="BA185" s="77">
        <f t="shared" si="114"/>
        <v>156.215</v>
      </c>
      <c r="BB185" s="77">
        <f t="shared" si="115"/>
        <v>142.43</v>
      </c>
      <c r="BC185" s="77">
        <f t="shared" si="116"/>
        <v>250</v>
      </c>
      <c r="BD185" s="88"/>
      <c r="BE185" s="79">
        <f t="shared" si="117"/>
        <v>135000</v>
      </c>
      <c r="BF185" s="80">
        <f t="shared" si="117"/>
        <v>234322.5</v>
      </c>
      <c r="BG185" s="81">
        <f t="shared" si="117"/>
        <v>213645</v>
      </c>
      <c r="BH185" s="342">
        <f t="shared" si="118"/>
        <v>142.43</v>
      </c>
      <c r="BI185" s="82"/>
    </row>
    <row r="186" spans="1:61" ht="36" x14ac:dyDescent="0.25">
      <c r="A186" s="137">
        <v>171</v>
      </c>
      <c r="B186" s="96" t="s">
        <v>443</v>
      </c>
      <c r="C186" s="84" t="s">
        <v>480</v>
      </c>
      <c r="D186" s="85" t="s">
        <v>481</v>
      </c>
      <c r="E186" s="86" t="s">
        <v>62</v>
      </c>
      <c r="F186" s="64">
        <v>5</v>
      </c>
      <c r="G186" s="64">
        <f t="shared" si="104"/>
        <v>5</v>
      </c>
      <c r="H186" s="183">
        <v>42.6</v>
      </c>
      <c r="I186" s="184">
        <f t="shared" si="119"/>
        <v>213</v>
      </c>
      <c r="J186" s="351">
        <v>20460</v>
      </c>
      <c r="K186" s="68">
        <v>120</v>
      </c>
      <c r="L186" s="98" t="s">
        <v>77</v>
      </c>
      <c r="M186" s="215"/>
      <c r="N186" s="99">
        <f t="shared" si="105"/>
        <v>0</v>
      </c>
      <c r="O186" s="98" t="s">
        <v>77</v>
      </c>
      <c r="P186" s="215"/>
      <c r="Q186" s="99">
        <f t="shared" si="106"/>
        <v>0</v>
      </c>
      <c r="R186" s="98" t="s">
        <v>77</v>
      </c>
      <c r="S186" s="215"/>
      <c r="T186" s="99">
        <f t="shared" si="107"/>
        <v>0</v>
      </c>
      <c r="U186" s="98" t="s">
        <v>77</v>
      </c>
      <c r="V186" s="215"/>
      <c r="W186" s="99">
        <f t="shared" si="108"/>
        <v>0</v>
      </c>
      <c r="X186" s="98" t="s">
        <v>77</v>
      </c>
      <c r="Y186" s="215"/>
      <c r="Z186" s="99">
        <f t="shared" si="109"/>
        <v>0</v>
      </c>
      <c r="AA186" s="98" t="s">
        <v>77</v>
      </c>
      <c r="AB186" s="215"/>
      <c r="AC186" s="99">
        <f t="shared" si="110"/>
        <v>0</v>
      </c>
      <c r="AD186" s="98" t="s">
        <v>77</v>
      </c>
      <c r="AE186" s="215"/>
      <c r="AF186" s="99">
        <f t="shared" si="111"/>
        <v>0</v>
      </c>
      <c r="AG186" s="98" t="s">
        <v>77</v>
      </c>
      <c r="AH186" s="215"/>
      <c r="AI186" s="99">
        <f t="shared" si="112"/>
        <v>0</v>
      </c>
      <c r="AJ186" s="98" t="s">
        <v>77</v>
      </c>
      <c r="AK186" s="215"/>
      <c r="AL186" s="248">
        <f t="shared" si="113"/>
        <v>0</v>
      </c>
      <c r="AM186" s="73">
        <v>171</v>
      </c>
      <c r="AN186" s="74">
        <v>25.2</v>
      </c>
      <c r="AO186" s="75">
        <f t="shared" si="84"/>
        <v>3024</v>
      </c>
      <c r="AP186" s="73">
        <v>171</v>
      </c>
      <c r="AQ186" s="74">
        <v>60</v>
      </c>
      <c r="AR186" s="92" t="e">
        <f>AQ186*#REF!</f>
        <v>#REF!</v>
      </c>
      <c r="AS186" s="269">
        <v>171</v>
      </c>
      <c r="AT186" s="75">
        <v>25</v>
      </c>
      <c r="AU186" s="75" t="e">
        <f>AT186*#REF!</f>
        <v>#REF!</v>
      </c>
      <c r="AV186" s="73">
        <v>171</v>
      </c>
      <c r="AW186" s="246">
        <v>72.7</v>
      </c>
      <c r="AX186" s="75" t="e">
        <f>AW186*#REF!</f>
        <v>#REF!</v>
      </c>
      <c r="AY186" s="93"/>
      <c r="AZ186" s="77">
        <f t="shared" si="85"/>
        <v>25</v>
      </c>
      <c r="BA186" s="77">
        <f t="shared" si="114"/>
        <v>45.725000000000001</v>
      </c>
      <c r="BB186" s="77">
        <f t="shared" si="115"/>
        <v>42.599999999999994</v>
      </c>
      <c r="BC186" s="77">
        <f t="shared" si="116"/>
        <v>72.7</v>
      </c>
      <c r="BD186" s="88"/>
      <c r="BE186" s="79">
        <f t="shared" si="117"/>
        <v>3000</v>
      </c>
      <c r="BF186" s="80">
        <f t="shared" si="117"/>
        <v>5487</v>
      </c>
      <c r="BG186" s="81">
        <f t="shared" si="117"/>
        <v>5111.9999999999991</v>
      </c>
      <c r="BH186" s="342">
        <f t="shared" si="118"/>
        <v>42.6</v>
      </c>
      <c r="BI186" s="82"/>
    </row>
    <row r="187" spans="1:61" ht="48" x14ac:dyDescent="0.25">
      <c r="A187" s="59">
        <v>172</v>
      </c>
      <c r="B187" s="96" t="s">
        <v>443</v>
      </c>
      <c r="C187" s="84" t="s">
        <v>482</v>
      </c>
      <c r="D187" s="216" t="s">
        <v>483</v>
      </c>
      <c r="E187" s="86" t="s">
        <v>62</v>
      </c>
      <c r="F187" s="64"/>
      <c r="G187" s="64">
        <f t="shared" si="104"/>
        <v>0</v>
      </c>
      <c r="H187" s="183">
        <v>7.83</v>
      </c>
      <c r="I187" s="184">
        <f t="shared" si="119"/>
        <v>0</v>
      </c>
      <c r="J187" s="351">
        <v>20460</v>
      </c>
      <c r="K187" s="68">
        <v>2500</v>
      </c>
      <c r="L187" s="98" t="s">
        <v>77</v>
      </c>
      <c r="M187" s="215"/>
      <c r="N187" s="99">
        <f t="shared" si="105"/>
        <v>0</v>
      </c>
      <c r="O187" s="67">
        <v>220</v>
      </c>
      <c r="P187" s="99">
        <v>4</v>
      </c>
      <c r="Q187" s="99">
        <f t="shared" si="106"/>
        <v>10000</v>
      </c>
      <c r="R187" s="98" t="s">
        <v>77</v>
      </c>
      <c r="S187" s="215"/>
      <c r="T187" s="99">
        <f t="shared" si="107"/>
        <v>0</v>
      </c>
      <c r="U187" s="98" t="s">
        <v>77</v>
      </c>
      <c r="V187" s="215"/>
      <c r="W187" s="99">
        <f t="shared" si="108"/>
        <v>0</v>
      </c>
      <c r="X187" s="67">
        <v>181</v>
      </c>
      <c r="Y187" s="99">
        <v>6</v>
      </c>
      <c r="Z187" s="99">
        <f t="shared" si="109"/>
        <v>15000</v>
      </c>
      <c r="AA187" s="67">
        <v>20</v>
      </c>
      <c r="AB187" s="99">
        <v>10.14</v>
      </c>
      <c r="AC187" s="99">
        <f t="shared" si="110"/>
        <v>25350</v>
      </c>
      <c r="AD187" s="98" t="s">
        <v>77</v>
      </c>
      <c r="AE187" s="215"/>
      <c r="AF187" s="99">
        <f t="shared" si="111"/>
        <v>0</v>
      </c>
      <c r="AG187" s="67">
        <v>257</v>
      </c>
      <c r="AH187" s="99">
        <v>0.23</v>
      </c>
      <c r="AI187" s="99">
        <f t="shared" si="112"/>
        <v>575</v>
      </c>
      <c r="AJ187" s="67" t="s">
        <v>484</v>
      </c>
      <c r="AK187" s="99">
        <v>5</v>
      </c>
      <c r="AL187" s="248">
        <f t="shared" si="113"/>
        <v>12500</v>
      </c>
      <c r="AM187" s="73">
        <v>172</v>
      </c>
      <c r="AN187" s="74">
        <v>11.2</v>
      </c>
      <c r="AO187" s="75">
        <f t="shared" si="84"/>
        <v>28000</v>
      </c>
      <c r="AP187" s="73">
        <v>172</v>
      </c>
      <c r="AQ187" s="74">
        <v>8</v>
      </c>
      <c r="AR187" s="92" t="e">
        <f>AQ187*#REF!</f>
        <v>#REF!</v>
      </c>
      <c r="AS187" s="269">
        <v>172</v>
      </c>
      <c r="AT187" s="75">
        <v>10.5</v>
      </c>
      <c r="AU187" s="75" t="e">
        <f>AT187*#REF!</f>
        <v>#REF!</v>
      </c>
      <c r="AV187" s="73">
        <v>172</v>
      </c>
      <c r="AW187" s="246">
        <v>72.7</v>
      </c>
      <c r="AX187" s="75" t="e">
        <f>AW187*#REF!</f>
        <v>#REF!</v>
      </c>
      <c r="AY187" s="93"/>
      <c r="AZ187" s="77">
        <f t="shared" si="85"/>
        <v>0.23</v>
      </c>
      <c r="BA187" s="77">
        <f t="shared" si="114"/>
        <v>14.196666666666667</v>
      </c>
      <c r="BB187" s="77">
        <f t="shared" si="115"/>
        <v>8</v>
      </c>
      <c r="BC187" s="77">
        <f t="shared" si="116"/>
        <v>72.7</v>
      </c>
      <c r="BD187" s="88"/>
      <c r="BE187" s="79">
        <f t="shared" si="117"/>
        <v>575</v>
      </c>
      <c r="BF187" s="80">
        <f t="shared" si="117"/>
        <v>35491.666666666672</v>
      </c>
      <c r="BG187" s="81">
        <f t="shared" si="117"/>
        <v>20000</v>
      </c>
      <c r="BH187" s="342">
        <f t="shared" si="118"/>
        <v>7.8342857142857154</v>
      </c>
      <c r="BI187" s="82"/>
    </row>
    <row r="188" spans="1:61" ht="36" x14ac:dyDescent="0.25">
      <c r="A188" s="137">
        <v>173</v>
      </c>
      <c r="B188" s="96" t="s">
        <v>443</v>
      </c>
      <c r="C188" s="84" t="s">
        <v>485</v>
      </c>
      <c r="D188" s="85" t="s">
        <v>486</v>
      </c>
      <c r="E188" s="86" t="s">
        <v>62</v>
      </c>
      <c r="F188" s="64"/>
      <c r="G188" s="64">
        <f t="shared" si="104"/>
        <v>0</v>
      </c>
      <c r="H188" s="183">
        <v>175.25</v>
      </c>
      <c r="I188" s="184">
        <f t="shared" si="119"/>
        <v>0</v>
      </c>
      <c r="J188" s="351">
        <v>20460</v>
      </c>
      <c r="K188" s="68">
        <v>100</v>
      </c>
      <c r="L188" s="98" t="s">
        <v>77</v>
      </c>
      <c r="M188" s="215"/>
      <c r="N188" s="99">
        <f t="shared" si="105"/>
        <v>0</v>
      </c>
      <c r="O188" s="67">
        <v>218</v>
      </c>
      <c r="P188" s="99">
        <v>20</v>
      </c>
      <c r="Q188" s="99">
        <f t="shared" si="106"/>
        <v>2000</v>
      </c>
      <c r="R188" s="67">
        <v>648</v>
      </c>
      <c r="S188" s="99">
        <v>250</v>
      </c>
      <c r="T188" s="99">
        <f t="shared" si="107"/>
        <v>25000</v>
      </c>
      <c r="U188" s="98" t="s">
        <v>77</v>
      </c>
      <c r="V188" s="215"/>
      <c r="W188" s="99">
        <f t="shared" si="108"/>
        <v>0</v>
      </c>
      <c r="X188" s="98" t="s">
        <v>77</v>
      </c>
      <c r="Y188" s="215"/>
      <c r="Z188" s="99">
        <f t="shared" si="109"/>
        <v>0</v>
      </c>
      <c r="AA188" s="98" t="s">
        <v>77</v>
      </c>
      <c r="AB188" s="215"/>
      <c r="AC188" s="99">
        <f t="shared" si="110"/>
        <v>0</v>
      </c>
      <c r="AD188" s="98" t="s">
        <v>77</v>
      </c>
      <c r="AE188" s="215"/>
      <c r="AF188" s="99">
        <f t="shared" si="111"/>
        <v>0</v>
      </c>
      <c r="AG188" s="98" t="s">
        <v>77</v>
      </c>
      <c r="AH188" s="215"/>
      <c r="AI188" s="99">
        <f t="shared" si="112"/>
        <v>0</v>
      </c>
      <c r="AJ188" s="98" t="s">
        <v>77</v>
      </c>
      <c r="AK188" s="215"/>
      <c r="AL188" s="248">
        <f t="shared" si="113"/>
        <v>0</v>
      </c>
      <c r="AM188" s="73">
        <v>173</v>
      </c>
      <c r="AN188" s="74">
        <v>126</v>
      </c>
      <c r="AO188" s="75">
        <f t="shared" si="84"/>
        <v>12600</v>
      </c>
      <c r="AP188" s="73">
        <v>173</v>
      </c>
      <c r="AQ188" s="74">
        <v>200</v>
      </c>
      <c r="AR188" s="92" t="e">
        <f>AQ188*#REF!</f>
        <v>#REF!</v>
      </c>
      <c r="AS188" s="269">
        <v>173</v>
      </c>
      <c r="AT188" s="75">
        <v>125</v>
      </c>
      <c r="AU188" s="75" t="e">
        <f>AT188*#REF!</f>
        <v>#REF!</v>
      </c>
      <c r="AV188" s="73">
        <v>173</v>
      </c>
      <c r="AW188" s="246">
        <v>452.34</v>
      </c>
      <c r="AX188" s="75" t="e">
        <f>AW188*#REF!</f>
        <v>#REF!</v>
      </c>
      <c r="AY188" s="93"/>
      <c r="AZ188" s="77">
        <f t="shared" si="85"/>
        <v>20</v>
      </c>
      <c r="BA188" s="77">
        <f t="shared" si="114"/>
        <v>195.55666666666664</v>
      </c>
      <c r="BB188" s="77">
        <f t="shared" si="115"/>
        <v>163</v>
      </c>
      <c r="BC188" s="77">
        <f t="shared" si="116"/>
        <v>452.34</v>
      </c>
      <c r="BD188" s="88"/>
      <c r="BE188" s="79">
        <f t="shared" si="117"/>
        <v>2000</v>
      </c>
      <c r="BF188" s="80">
        <f t="shared" si="117"/>
        <v>19555.666666666664</v>
      </c>
      <c r="BG188" s="81">
        <f t="shared" si="117"/>
        <v>16300</v>
      </c>
      <c r="BH188" s="342">
        <f t="shared" si="118"/>
        <v>175.25</v>
      </c>
      <c r="BI188" s="82"/>
    </row>
    <row r="189" spans="1:61" ht="60" x14ac:dyDescent="0.25">
      <c r="A189" s="59">
        <v>174</v>
      </c>
      <c r="B189" s="96" t="s">
        <v>443</v>
      </c>
      <c r="C189" s="84" t="s">
        <v>487</v>
      </c>
      <c r="D189" s="216" t="s">
        <v>488</v>
      </c>
      <c r="E189" s="86" t="s">
        <v>62</v>
      </c>
      <c r="F189" s="64"/>
      <c r="G189" s="64">
        <f t="shared" si="104"/>
        <v>0</v>
      </c>
      <c r="H189" s="183">
        <v>84.5</v>
      </c>
      <c r="I189" s="184">
        <f t="shared" si="119"/>
        <v>0</v>
      </c>
      <c r="J189" s="351">
        <v>20460</v>
      </c>
      <c r="K189" s="68">
        <v>400</v>
      </c>
      <c r="L189" s="98" t="s">
        <v>77</v>
      </c>
      <c r="M189" s="215"/>
      <c r="N189" s="99">
        <f t="shared" si="105"/>
        <v>0</v>
      </c>
      <c r="O189" s="98" t="s">
        <v>77</v>
      </c>
      <c r="P189" s="215"/>
      <c r="Q189" s="99">
        <f t="shared" si="106"/>
        <v>0</v>
      </c>
      <c r="R189" s="98" t="s">
        <v>77</v>
      </c>
      <c r="S189" s="215"/>
      <c r="T189" s="99">
        <f t="shared" si="107"/>
        <v>0</v>
      </c>
      <c r="U189" s="98" t="s">
        <v>77</v>
      </c>
      <c r="V189" s="215"/>
      <c r="W189" s="99">
        <f t="shared" si="108"/>
        <v>0</v>
      </c>
      <c r="X189" s="98" t="s">
        <v>77</v>
      </c>
      <c r="Y189" s="215"/>
      <c r="Z189" s="99">
        <f t="shared" si="109"/>
        <v>0</v>
      </c>
      <c r="AA189" s="98" t="s">
        <v>77</v>
      </c>
      <c r="AB189" s="215"/>
      <c r="AC189" s="99">
        <f t="shared" si="110"/>
        <v>0</v>
      </c>
      <c r="AD189" s="98" t="s">
        <v>77</v>
      </c>
      <c r="AE189" s="215"/>
      <c r="AF189" s="99">
        <f t="shared" si="111"/>
        <v>0</v>
      </c>
      <c r="AG189" s="98" t="s">
        <v>77</v>
      </c>
      <c r="AH189" s="215"/>
      <c r="AI189" s="99">
        <f t="shared" si="112"/>
        <v>0</v>
      </c>
      <c r="AJ189" s="98" t="s">
        <v>77</v>
      </c>
      <c r="AK189" s="215"/>
      <c r="AL189" s="248">
        <f t="shared" si="113"/>
        <v>0</v>
      </c>
      <c r="AM189" s="73">
        <v>174</v>
      </c>
      <c r="AN189" s="74">
        <v>49</v>
      </c>
      <c r="AO189" s="75">
        <f t="shared" si="84"/>
        <v>19600</v>
      </c>
      <c r="AP189" s="73">
        <v>174</v>
      </c>
      <c r="AQ189" s="74">
        <v>120</v>
      </c>
      <c r="AR189" s="92" t="e">
        <f>AQ189*#REF!</f>
        <v>#REF!</v>
      </c>
      <c r="AS189" s="269">
        <v>174</v>
      </c>
      <c r="AT189" s="75">
        <v>45</v>
      </c>
      <c r="AU189" s="75" t="e">
        <f>AT189*#REF!</f>
        <v>#REF!</v>
      </c>
      <c r="AV189" s="73">
        <v>174</v>
      </c>
      <c r="AW189" s="246">
        <v>145.4</v>
      </c>
      <c r="AX189" s="75" t="e">
        <f>AW189*#REF!</f>
        <v>#REF!</v>
      </c>
      <c r="AY189" s="93"/>
      <c r="AZ189" s="77">
        <f t="shared" si="85"/>
        <v>45</v>
      </c>
      <c r="BA189" s="77">
        <f t="shared" si="114"/>
        <v>89.85</v>
      </c>
      <c r="BB189" s="77">
        <f t="shared" si="115"/>
        <v>84.5</v>
      </c>
      <c r="BC189" s="77">
        <f t="shared" si="116"/>
        <v>145.4</v>
      </c>
      <c r="BD189" s="88"/>
      <c r="BE189" s="79">
        <f t="shared" si="117"/>
        <v>18000</v>
      </c>
      <c r="BF189" s="80">
        <f t="shared" si="117"/>
        <v>35940</v>
      </c>
      <c r="BG189" s="81">
        <f t="shared" si="117"/>
        <v>33800</v>
      </c>
      <c r="BH189" s="342">
        <f t="shared" si="118"/>
        <v>84.499999999999986</v>
      </c>
      <c r="BI189" s="82"/>
    </row>
    <row r="190" spans="1:61" ht="36" x14ac:dyDescent="0.25">
      <c r="A190" s="137">
        <v>175</v>
      </c>
      <c r="B190" s="96" t="s">
        <v>443</v>
      </c>
      <c r="C190" s="84" t="s">
        <v>489</v>
      </c>
      <c r="D190" s="85" t="s">
        <v>490</v>
      </c>
      <c r="E190" s="86" t="s">
        <v>62</v>
      </c>
      <c r="F190" s="64">
        <v>2</v>
      </c>
      <c r="G190" s="64">
        <f t="shared" si="104"/>
        <v>2</v>
      </c>
      <c r="H190" s="183">
        <v>139</v>
      </c>
      <c r="I190" s="184">
        <f t="shared" si="119"/>
        <v>278</v>
      </c>
      <c r="J190" s="351">
        <v>20460</v>
      </c>
      <c r="K190" s="68">
        <v>20</v>
      </c>
      <c r="L190" s="98" t="s">
        <v>77</v>
      </c>
      <c r="M190" s="215"/>
      <c r="N190" s="99">
        <f t="shared" si="105"/>
        <v>0</v>
      </c>
      <c r="O190" s="98" t="s">
        <v>77</v>
      </c>
      <c r="P190" s="215"/>
      <c r="Q190" s="99">
        <f t="shared" si="106"/>
        <v>0</v>
      </c>
      <c r="R190" s="98" t="s">
        <v>77</v>
      </c>
      <c r="S190" s="215"/>
      <c r="T190" s="99">
        <f t="shared" si="107"/>
        <v>0</v>
      </c>
      <c r="U190" s="98" t="s">
        <v>77</v>
      </c>
      <c r="V190" s="215"/>
      <c r="W190" s="99">
        <f t="shared" si="108"/>
        <v>0</v>
      </c>
      <c r="X190" s="98" t="s">
        <v>77</v>
      </c>
      <c r="Y190" s="215"/>
      <c r="Z190" s="99">
        <f t="shared" si="109"/>
        <v>0</v>
      </c>
      <c r="AA190" s="98" t="s">
        <v>77</v>
      </c>
      <c r="AB190" s="215"/>
      <c r="AC190" s="99">
        <f t="shared" si="110"/>
        <v>0</v>
      </c>
      <c r="AD190" s="98" t="s">
        <v>77</v>
      </c>
      <c r="AE190" s="215"/>
      <c r="AF190" s="99">
        <f t="shared" si="111"/>
        <v>0</v>
      </c>
      <c r="AG190" s="98" t="s">
        <v>77</v>
      </c>
      <c r="AH190" s="215"/>
      <c r="AI190" s="99">
        <f t="shared" si="112"/>
        <v>0</v>
      </c>
      <c r="AJ190" s="98" t="s">
        <v>77</v>
      </c>
      <c r="AK190" s="215"/>
      <c r="AL190" s="248">
        <f t="shared" si="113"/>
        <v>0</v>
      </c>
      <c r="AM190" s="73">
        <v>175</v>
      </c>
      <c r="AN190" s="74">
        <v>98</v>
      </c>
      <c r="AO190" s="75">
        <f t="shared" si="84"/>
        <v>1960</v>
      </c>
      <c r="AP190" s="73">
        <v>175</v>
      </c>
      <c r="AQ190" s="74">
        <v>180</v>
      </c>
      <c r="AR190" s="92" t="e">
        <f>AQ190*#REF!</f>
        <v>#REF!</v>
      </c>
      <c r="AS190" s="269">
        <v>175</v>
      </c>
      <c r="AT190" s="75">
        <v>90</v>
      </c>
      <c r="AU190" s="75" t="e">
        <f>AT190*#REF!</f>
        <v>#REF!</v>
      </c>
      <c r="AV190" s="73">
        <v>175</v>
      </c>
      <c r="AW190" s="246">
        <v>565.42999999999995</v>
      </c>
      <c r="AX190" s="75" t="e">
        <f>AW190*#REF!</f>
        <v>#REF!</v>
      </c>
      <c r="AY190" s="93"/>
      <c r="AZ190" s="77">
        <f t="shared" si="85"/>
        <v>90</v>
      </c>
      <c r="BA190" s="77">
        <f t="shared" si="114"/>
        <v>233.35749999999999</v>
      </c>
      <c r="BB190" s="77">
        <f t="shared" si="115"/>
        <v>139</v>
      </c>
      <c r="BC190" s="77">
        <f t="shared" si="116"/>
        <v>565.42999999999995</v>
      </c>
      <c r="BD190" s="88"/>
      <c r="BE190" s="79">
        <f t="shared" si="117"/>
        <v>1800</v>
      </c>
      <c r="BF190" s="80">
        <f t="shared" si="117"/>
        <v>4667.1499999999996</v>
      </c>
      <c r="BG190" s="81">
        <f t="shared" si="117"/>
        <v>2780</v>
      </c>
      <c r="BH190" s="342">
        <f t="shared" si="118"/>
        <v>139</v>
      </c>
      <c r="BI190" s="82"/>
    </row>
    <row r="191" spans="1:61" ht="36" x14ac:dyDescent="0.25">
      <c r="A191" s="59">
        <v>176</v>
      </c>
      <c r="B191" s="96" t="s">
        <v>443</v>
      </c>
      <c r="C191" s="84" t="s">
        <v>491</v>
      </c>
      <c r="D191" s="85" t="s">
        <v>492</v>
      </c>
      <c r="E191" s="86" t="s">
        <v>62</v>
      </c>
      <c r="F191" s="64">
        <v>2</v>
      </c>
      <c r="G191" s="64">
        <f t="shared" si="104"/>
        <v>2</v>
      </c>
      <c r="H191" s="183">
        <v>65</v>
      </c>
      <c r="I191" s="184">
        <f t="shared" si="119"/>
        <v>130</v>
      </c>
      <c r="J191" s="351">
        <v>20460</v>
      </c>
      <c r="K191" s="68">
        <v>20</v>
      </c>
      <c r="L191" s="98" t="s">
        <v>77</v>
      </c>
      <c r="M191" s="215"/>
      <c r="N191" s="99">
        <f t="shared" si="105"/>
        <v>0</v>
      </c>
      <c r="O191" s="98" t="s">
        <v>77</v>
      </c>
      <c r="P191" s="215"/>
      <c r="Q191" s="99">
        <f t="shared" si="106"/>
        <v>0</v>
      </c>
      <c r="R191" s="98" t="s">
        <v>77</v>
      </c>
      <c r="S191" s="215"/>
      <c r="T191" s="99">
        <f t="shared" si="107"/>
        <v>0</v>
      </c>
      <c r="U191" s="98" t="s">
        <v>77</v>
      </c>
      <c r="V191" s="215"/>
      <c r="W191" s="99">
        <f t="shared" si="108"/>
        <v>0</v>
      </c>
      <c r="X191" s="98" t="s">
        <v>77</v>
      </c>
      <c r="Y191" s="215"/>
      <c r="Z191" s="99">
        <f t="shared" si="109"/>
        <v>0</v>
      </c>
      <c r="AA191" s="98" t="s">
        <v>77</v>
      </c>
      <c r="AB191" s="215"/>
      <c r="AC191" s="99">
        <f t="shared" si="110"/>
        <v>0</v>
      </c>
      <c r="AD191" s="98" t="s">
        <v>77</v>
      </c>
      <c r="AE191" s="215"/>
      <c r="AF191" s="99">
        <f t="shared" si="111"/>
        <v>0</v>
      </c>
      <c r="AG191" s="98" t="s">
        <v>77</v>
      </c>
      <c r="AH191" s="215"/>
      <c r="AI191" s="99">
        <f t="shared" si="112"/>
        <v>0</v>
      </c>
      <c r="AJ191" s="98" t="s">
        <v>77</v>
      </c>
      <c r="AK191" s="215"/>
      <c r="AL191" s="248">
        <f t="shared" si="113"/>
        <v>0</v>
      </c>
      <c r="AM191" s="73">
        <v>176</v>
      </c>
      <c r="AN191" s="74">
        <v>49</v>
      </c>
      <c r="AO191" s="75">
        <f t="shared" si="84"/>
        <v>980</v>
      </c>
      <c r="AP191" s="73">
        <v>176</v>
      </c>
      <c r="AQ191" s="74">
        <v>80</v>
      </c>
      <c r="AR191" s="92" t="e">
        <f>AQ191*#REF!</f>
        <v>#REF!</v>
      </c>
      <c r="AS191" s="269">
        <v>176</v>
      </c>
      <c r="AT191" s="75">
        <v>50</v>
      </c>
      <c r="AU191" s="75" t="e">
        <f>AT191*#REF!</f>
        <v>#REF!</v>
      </c>
      <c r="AV191" s="73">
        <v>176</v>
      </c>
      <c r="AW191" s="246">
        <v>226.17</v>
      </c>
      <c r="AX191" s="75" t="e">
        <f>AW191*#REF!</f>
        <v>#REF!</v>
      </c>
      <c r="AY191" s="93"/>
      <c r="AZ191" s="77">
        <f t="shared" si="85"/>
        <v>49</v>
      </c>
      <c r="BA191" s="77">
        <f t="shared" si="114"/>
        <v>101.29249999999999</v>
      </c>
      <c r="BB191" s="77">
        <f t="shared" si="115"/>
        <v>65</v>
      </c>
      <c r="BC191" s="77">
        <f t="shared" si="116"/>
        <v>226.17</v>
      </c>
      <c r="BD191" s="88"/>
      <c r="BE191" s="79">
        <f t="shared" si="117"/>
        <v>980</v>
      </c>
      <c r="BF191" s="80">
        <f t="shared" si="117"/>
        <v>2025.85</v>
      </c>
      <c r="BG191" s="81">
        <f t="shared" si="117"/>
        <v>1300</v>
      </c>
      <c r="BH191" s="342">
        <f t="shared" si="118"/>
        <v>64.999999999999986</v>
      </c>
      <c r="BI191" s="82"/>
    </row>
    <row r="192" spans="1:61" ht="24" x14ac:dyDescent="0.25">
      <c r="A192" s="137">
        <v>177</v>
      </c>
      <c r="B192" s="96" t="s">
        <v>443</v>
      </c>
      <c r="C192" s="84" t="s">
        <v>493</v>
      </c>
      <c r="D192" s="216" t="s">
        <v>494</v>
      </c>
      <c r="E192" s="86" t="s">
        <v>62</v>
      </c>
      <c r="F192" s="64"/>
      <c r="G192" s="64">
        <f t="shared" si="104"/>
        <v>0</v>
      </c>
      <c r="H192" s="183">
        <v>235</v>
      </c>
      <c r="I192" s="184">
        <f t="shared" si="119"/>
        <v>0</v>
      </c>
      <c r="J192" s="351">
        <v>20460</v>
      </c>
      <c r="K192" s="68">
        <v>150</v>
      </c>
      <c r="L192" s="98" t="s">
        <v>77</v>
      </c>
      <c r="M192" s="215"/>
      <c r="N192" s="99">
        <f t="shared" si="105"/>
        <v>0</v>
      </c>
      <c r="O192" s="98" t="s">
        <v>77</v>
      </c>
      <c r="P192" s="215"/>
      <c r="Q192" s="99">
        <f t="shared" si="106"/>
        <v>0</v>
      </c>
      <c r="R192" s="98" t="s">
        <v>77</v>
      </c>
      <c r="S192" s="215"/>
      <c r="T192" s="99">
        <f t="shared" si="107"/>
        <v>0</v>
      </c>
      <c r="U192" s="98" t="s">
        <v>77</v>
      </c>
      <c r="V192" s="215"/>
      <c r="W192" s="99">
        <f t="shared" si="108"/>
        <v>0</v>
      </c>
      <c r="X192" s="98" t="s">
        <v>77</v>
      </c>
      <c r="Y192" s="215"/>
      <c r="Z192" s="99">
        <f t="shared" si="109"/>
        <v>0</v>
      </c>
      <c r="AA192" s="98" t="s">
        <v>77</v>
      </c>
      <c r="AB192" s="215"/>
      <c r="AC192" s="99">
        <f t="shared" si="110"/>
        <v>0</v>
      </c>
      <c r="AD192" s="98" t="s">
        <v>77</v>
      </c>
      <c r="AE192" s="215"/>
      <c r="AF192" s="99">
        <f t="shared" si="111"/>
        <v>0</v>
      </c>
      <c r="AG192" s="98" t="s">
        <v>77</v>
      </c>
      <c r="AH192" s="215"/>
      <c r="AI192" s="99">
        <f t="shared" si="112"/>
        <v>0</v>
      </c>
      <c r="AJ192" s="98" t="s">
        <v>77</v>
      </c>
      <c r="AK192" s="215"/>
      <c r="AL192" s="248">
        <f t="shared" si="113"/>
        <v>0</v>
      </c>
      <c r="AM192" s="73">
        <v>177</v>
      </c>
      <c r="AN192" s="74">
        <v>70</v>
      </c>
      <c r="AO192" s="75">
        <f t="shared" si="84"/>
        <v>10500</v>
      </c>
      <c r="AP192" s="73">
        <v>177</v>
      </c>
      <c r="AQ192" s="74">
        <v>400</v>
      </c>
      <c r="AR192" s="92" t="e">
        <f>AQ192*#REF!</f>
        <v>#REF!</v>
      </c>
      <c r="AS192" s="269">
        <v>177</v>
      </c>
      <c r="AT192" s="75">
        <v>70</v>
      </c>
      <c r="AU192" s="75" t="e">
        <f>AT192*#REF!</f>
        <v>#REF!</v>
      </c>
      <c r="AV192" s="73">
        <v>177</v>
      </c>
      <c r="AW192" s="246">
        <v>452.34</v>
      </c>
      <c r="AX192" s="75" t="e">
        <f>AW192*#REF!</f>
        <v>#REF!</v>
      </c>
      <c r="AY192" s="93"/>
      <c r="AZ192" s="77">
        <f t="shared" si="85"/>
        <v>70</v>
      </c>
      <c r="BA192" s="77">
        <f t="shared" si="114"/>
        <v>248.08499999999998</v>
      </c>
      <c r="BB192" s="77">
        <f t="shared" si="115"/>
        <v>235</v>
      </c>
      <c r="BC192" s="77">
        <f t="shared" si="116"/>
        <v>452.34</v>
      </c>
      <c r="BD192" s="88"/>
      <c r="BE192" s="79">
        <f t="shared" si="117"/>
        <v>10500</v>
      </c>
      <c r="BF192" s="80">
        <f t="shared" si="117"/>
        <v>37212.75</v>
      </c>
      <c r="BG192" s="81">
        <f t="shared" si="117"/>
        <v>35250</v>
      </c>
      <c r="BH192" s="342">
        <f t="shared" si="118"/>
        <v>235</v>
      </c>
      <c r="BI192" s="82"/>
    </row>
    <row r="193" spans="1:61" ht="24" x14ac:dyDescent="0.25">
      <c r="A193" s="59">
        <v>178</v>
      </c>
      <c r="B193" s="96" t="s">
        <v>443</v>
      </c>
      <c r="C193" s="84" t="s">
        <v>495</v>
      </c>
      <c r="D193" s="216" t="s">
        <v>496</v>
      </c>
      <c r="E193" s="86" t="s">
        <v>62</v>
      </c>
      <c r="F193" s="64">
        <v>400</v>
      </c>
      <c r="G193" s="64">
        <f t="shared" si="104"/>
        <v>400</v>
      </c>
      <c r="H193" s="183">
        <v>135.16999999999999</v>
      </c>
      <c r="I193" s="184">
        <f t="shared" si="119"/>
        <v>54067.999999999993</v>
      </c>
      <c r="J193" s="351"/>
      <c r="K193" s="68">
        <v>8000</v>
      </c>
      <c r="L193" s="98" t="s">
        <v>77</v>
      </c>
      <c r="M193" s="215"/>
      <c r="N193" s="99">
        <f t="shared" si="105"/>
        <v>0</v>
      </c>
      <c r="O193" s="98" t="s">
        <v>77</v>
      </c>
      <c r="P193" s="215"/>
      <c r="Q193" s="99">
        <f t="shared" si="106"/>
        <v>0</v>
      </c>
      <c r="R193" s="98" t="s">
        <v>77</v>
      </c>
      <c r="S193" s="215"/>
      <c r="T193" s="99">
        <f t="shared" si="107"/>
        <v>0</v>
      </c>
      <c r="U193" s="98" t="s">
        <v>77</v>
      </c>
      <c r="V193" s="215"/>
      <c r="W193" s="99">
        <f t="shared" si="108"/>
        <v>0</v>
      </c>
      <c r="X193" s="98" t="s">
        <v>77</v>
      </c>
      <c r="Y193" s="215"/>
      <c r="Z193" s="99">
        <f t="shared" si="109"/>
        <v>0</v>
      </c>
      <c r="AA193" s="98" t="s">
        <v>77</v>
      </c>
      <c r="AB193" s="215"/>
      <c r="AC193" s="99">
        <f t="shared" si="110"/>
        <v>0</v>
      </c>
      <c r="AD193" s="98" t="s">
        <v>77</v>
      </c>
      <c r="AE193" s="215"/>
      <c r="AF193" s="99">
        <f t="shared" si="111"/>
        <v>0</v>
      </c>
      <c r="AG193" s="98" t="s">
        <v>77</v>
      </c>
      <c r="AH193" s="215"/>
      <c r="AI193" s="99">
        <f t="shared" si="112"/>
        <v>0</v>
      </c>
      <c r="AJ193" s="98" t="s">
        <v>77</v>
      </c>
      <c r="AK193" s="215"/>
      <c r="AL193" s="248">
        <f t="shared" si="113"/>
        <v>0</v>
      </c>
      <c r="AM193" s="73">
        <v>178</v>
      </c>
      <c r="AN193" s="74">
        <v>28</v>
      </c>
      <c r="AO193" s="75">
        <f t="shared" si="84"/>
        <v>224000</v>
      </c>
      <c r="AP193" s="73">
        <v>178</v>
      </c>
      <c r="AQ193" s="74">
        <v>1200</v>
      </c>
      <c r="AR193" s="92" t="e">
        <f>AQ193*#REF!</f>
        <v>#REF!</v>
      </c>
      <c r="AS193" s="269">
        <v>178</v>
      </c>
      <c r="AT193" s="75">
        <v>25</v>
      </c>
      <c r="AU193" s="75" t="e">
        <f>AT193*#REF!</f>
        <v>#REF!</v>
      </c>
      <c r="AV193" s="73">
        <v>178</v>
      </c>
      <c r="AW193" s="246">
        <v>242.33</v>
      </c>
      <c r="AX193" s="75" t="e">
        <f>AW193*#REF!</f>
        <v>#REF!</v>
      </c>
      <c r="AY193" s="93"/>
      <c r="AZ193" s="77">
        <f t="shared" si="85"/>
        <v>25</v>
      </c>
      <c r="BA193" s="77">
        <f t="shared" si="114"/>
        <v>373.83249999999998</v>
      </c>
      <c r="BB193" s="77">
        <f t="shared" si="115"/>
        <v>135.16500000000002</v>
      </c>
      <c r="BC193" s="77">
        <f t="shared" si="116"/>
        <v>1200</v>
      </c>
      <c r="BD193" s="88"/>
      <c r="BE193" s="79">
        <f t="shared" si="117"/>
        <v>200000</v>
      </c>
      <c r="BF193" s="80">
        <f t="shared" si="117"/>
        <v>2990660</v>
      </c>
      <c r="BG193" s="81">
        <f t="shared" si="117"/>
        <v>1081320.0000000002</v>
      </c>
      <c r="BH193" s="342">
        <f t="shared" si="118"/>
        <v>135.16499999999996</v>
      </c>
      <c r="BI193" s="82"/>
    </row>
    <row r="194" spans="1:61" ht="24" x14ac:dyDescent="0.25">
      <c r="A194" s="137">
        <v>179</v>
      </c>
      <c r="B194" s="96" t="s">
        <v>443</v>
      </c>
      <c r="C194" s="84" t="s">
        <v>497</v>
      </c>
      <c r="D194" s="85" t="s">
        <v>498</v>
      </c>
      <c r="E194" s="86" t="s">
        <v>62</v>
      </c>
      <c r="F194" s="64">
        <v>3</v>
      </c>
      <c r="G194" s="64">
        <f t="shared" si="104"/>
        <v>3</v>
      </c>
      <c r="H194" s="183">
        <v>213</v>
      </c>
      <c r="I194" s="184">
        <f t="shared" si="119"/>
        <v>639</v>
      </c>
      <c r="J194" s="351">
        <v>20877</v>
      </c>
      <c r="K194" s="68">
        <v>20</v>
      </c>
      <c r="L194" s="98" t="s">
        <v>77</v>
      </c>
      <c r="M194" s="215"/>
      <c r="N194" s="99">
        <f t="shared" si="105"/>
        <v>0</v>
      </c>
      <c r="O194" s="98" t="s">
        <v>77</v>
      </c>
      <c r="P194" s="215"/>
      <c r="Q194" s="99">
        <f t="shared" si="106"/>
        <v>0</v>
      </c>
      <c r="R194" s="98" t="s">
        <v>77</v>
      </c>
      <c r="S194" s="215"/>
      <c r="T194" s="99">
        <f t="shared" si="107"/>
        <v>0</v>
      </c>
      <c r="U194" s="98" t="s">
        <v>77</v>
      </c>
      <c r="V194" s="215"/>
      <c r="W194" s="99">
        <f t="shared" si="108"/>
        <v>0</v>
      </c>
      <c r="X194" s="98" t="s">
        <v>77</v>
      </c>
      <c r="Y194" s="215"/>
      <c r="Z194" s="99">
        <f t="shared" si="109"/>
        <v>0</v>
      </c>
      <c r="AA194" s="98" t="s">
        <v>77</v>
      </c>
      <c r="AB194" s="215"/>
      <c r="AC194" s="99">
        <f t="shared" si="110"/>
        <v>0</v>
      </c>
      <c r="AD194" s="98" t="s">
        <v>77</v>
      </c>
      <c r="AE194" s="215"/>
      <c r="AF194" s="99">
        <f t="shared" si="111"/>
        <v>0</v>
      </c>
      <c r="AG194" s="98" t="s">
        <v>77</v>
      </c>
      <c r="AH194" s="215"/>
      <c r="AI194" s="99">
        <f t="shared" si="112"/>
        <v>0</v>
      </c>
      <c r="AJ194" s="98" t="s">
        <v>77</v>
      </c>
      <c r="AK194" s="215"/>
      <c r="AL194" s="248">
        <f t="shared" si="113"/>
        <v>0</v>
      </c>
      <c r="AM194" s="73">
        <v>179</v>
      </c>
      <c r="AN194" s="74">
        <v>126</v>
      </c>
      <c r="AO194" s="75">
        <f t="shared" si="84"/>
        <v>2520</v>
      </c>
      <c r="AP194" s="73">
        <v>179</v>
      </c>
      <c r="AQ194" s="74">
        <v>300</v>
      </c>
      <c r="AR194" s="92" t="e">
        <f>AQ194*#REF!</f>
        <v>#REF!</v>
      </c>
      <c r="AS194" s="269">
        <v>179</v>
      </c>
      <c r="AT194" s="75">
        <v>120</v>
      </c>
      <c r="AU194" s="75" t="e">
        <f>AT194*#REF!</f>
        <v>#REF!</v>
      </c>
      <c r="AV194" s="73">
        <v>179</v>
      </c>
      <c r="AW194" s="246">
        <v>403.88</v>
      </c>
      <c r="AX194" s="75" t="e">
        <f>AW194*#REF!</f>
        <v>#REF!</v>
      </c>
      <c r="AY194" s="93"/>
      <c r="AZ194" s="77">
        <f t="shared" si="85"/>
        <v>120</v>
      </c>
      <c r="BA194" s="77">
        <f t="shared" si="114"/>
        <v>237.47</v>
      </c>
      <c r="BB194" s="77">
        <f t="shared" si="115"/>
        <v>213</v>
      </c>
      <c r="BC194" s="77">
        <f t="shared" si="116"/>
        <v>403.88</v>
      </c>
      <c r="BD194" s="88"/>
      <c r="BE194" s="79">
        <f t="shared" si="117"/>
        <v>2400</v>
      </c>
      <c r="BF194" s="80">
        <f t="shared" si="117"/>
        <v>4749.3999999999996</v>
      </c>
      <c r="BG194" s="81">
        <f t="shared" si="117"/>
        <v>4260</v>
      </c>
      <c r="BH194" s="342">
        <f t="shared" si="118"/>
        <v>213</v>
      </c>
      <c r="BI194" s="82"/>
    </row>
    <row r="195" spans="1:61" ht="36" x14ac:dyDescent="0.25">
      <c r="A195" s="59">
        <v>180</v>
      </c>
      <c r="B195" s="96" t="s">
        <v>443</v>
      </c>
      <c r="C195" s="84" t="s">
        <v>499</v>
      </c>
      <c r="D195" s="216" t="s">
        <v>500</v>
      </c>
      <c r="E195" s="86" t="s">
        <v>62</v>
      </c>
      <c r="F195" s="64"/>
      <c r="G195" s="64">
        <f t="shared" si="104"/>
        <v>0</v>
      </c>
      <c r="H195" s="183">
        <v>77.17</v>
      </c>
      <c r="I195" s="184">
        <f t="shared" si="119"/>
        <v>0</v>
      </c>
      <c r="J195" s="351">
        <v>20460</v>
      </c>
      <c r="K195" s="68">
        <v>800</v>
      </c>
      <c r="L195" s="67">
        <v>117</v>
      </c>
      <c r="M195" s="99">
        <v>70</v>
      </c>
      <c r="N195" s="99">
        <f t="shared" si="105"/>
        <v>56000</v>
      </c>
      <c r="O195" s="67">
        <v>234</v>
      </c>
      <c r="P195" s="99">
        <v>45</v>
      </c>
      <c r="Q195" s="99">
        <f t="shared" si="106"/>
        <v>36000</v>
      </c>
      <c r="R195" s="98" t="s">
        <v>77</v>
      </c>
      <c r="S195" s="215"/>
      <c r="T195" s="99">
        <f t="shared" si="107"/>
        <v>0</v>
      </c>
      <c r="U195" s="98" t="s">
        <v>77</v>
      </c>
      <c r="V195" s="215"/>
      <c r="W195" s="99">
        <f t="shared" si="108"/>
        <v>0</v>
      </c>
      <c r="X195" s="67">
        <v>193</v>
      </c>
      <c r="Y195" s="99">
        <v>35</v>
      </c>
      <c r="Z195" s="99">
        <f t="shared" si="109"/>
        <v>28000</v>
      </c>
      <c r="AA195" s="98" t="s">
        <v>77</v>
      </c>
      <c r="AB195" s="215"/>
      <c r="AC195" s="99">
        <f t="shared" si="110"/>
        <v>0</v>
      </c>
      <c r="AD195" s="98" t="s">
        <v>77</v>
      </c>
      <c r="AE195" s="215"/>
      <c r="AF195" s="99">
        <f t="shared" si="111"/>
        <v>0</v>
      </c>
      <c r="AG195" s="67">
        <v>273</v>
      </c>
      <c r="AH195" s="99">
        <v>26.1</v>
      </c>
      <c r="AI195" s="99">
        <f t="shared" si="112"/>
        <v>20880</v>
      </c>
      <c r="AJ195" s="67" t="s">
        <v>501</v>
      </c>
      <c r="AK195" s="99">
        <v>41</v>
      </c>
      <c r="AL195" s="248">
        <f t="shared" si="113"/>
        <v>32800</v>
      </c>
      <c r="AM195" s="73">
        <v>180</v>
      </c>
      <c r="AN195" s="74">
        <v>63</v>
      </c>
      <c r="AO195" s="75">
        <f t="shared" si="84"/>
        <v>50400</v>
      </c>
      <c r="AP195" s="73">
        <v>180</v>
      </c>
      <c r="AQ195" s="74">
        <v>300</v>
      </c>
      <c r="AR195" s="92" t="e">
        <f>AQ195*#REF!</f>
        <v>#REF!</v>
      </c>
      <c r="AS195" s="269">
        <v>180</v>
      </c>
      <c r="AT195" s="75">
        <v>60</v>
      </c>
      <c r="AU195" s="75" t="e">
        <f>AT195*#REF!</f>
        <v>#REF!</v>
      </c>
      <c r="AV195" s="73">
        <v>180</v>
      </c>
      <c r="AW195" s="246">
        <v>226.17</v>
      </c>
      <c r="AX195" s="75" t="e">
        <f>AW195*#REF!</f>
        <v>#REF!</v>
      </c>
      <c r="AY195" s="93"/>
      <c r="AZ195" s="77">
        <f t="shared" si="85"/>
        <v>26.1</v>
      </c>
      <c r="BA195" s="77">
        <f t="shared" si="114"/>
        <v>96.252222222222215</v>
      </c>
      <c r="BB195" s="77">
        <f t="shared" si="115"/>
        <v>60</v>
      </c>
      <c r="BC195" s="77">
        <f t="shared" si="116"/>
        <v>300</v>
      </c>
      <c r="BD195" s="88"/>
      <c r="BE195" s="79">
        <f t="shared" si="117"/>
        <v>20880</v>
      </c>
      <c r="BF195" s="80">
        <f t="shared" si="117"/>
        <v>77001.777777777766</v>
      </c>
      <c r="BG195" s="81">
        <f t="shared" si="117"/>
        <v>48000</v>
      </c>
      <c r="BH195" s="342">
        <f t="shared" si="118"/>
        <v>77.167142857142849</v>
      </c>
      <c r="BI195" s="82"/>
    </row>
    <row r="196" spans="1:61" ht="36" x14ac:dyDescent="0.25">
      <c r="A196" s="137">
        <v>181</v>
      </c>
      <c r="B196" s="96" t="s">
        <v>443</v>
      </c>
      <c r="C196" s="84" t="s">
        <v>502</v>
      </c>
      <c r="D196" s="85" t="s">
        <v>503</v>
      </c>
      <c r="E196" s="86" t="s">
        <v>62</v>
      </c>
      <c r="F196" s="64"/>
      <c r="G196" s="64">
        <f t="shared" si="104"/>
        <v>0</v>
      </c>
      <c r="H196" s="183">
        <v>194.4</v>
      </c>
      <c r="I196" s="184">
        <f t="shared" si="119"/>
        <v>0</v>
      </c>
      <c r="J196" s="351">
        <v>20460</v>
      </c>
      <c r="K196" s="68">
        <v>400</v>
      </c>
      <c r="L196" s="98" t="s">
        <v>77</v>
      </c>
      <c r="M196" s="215"/>
      <c r="N196" s="99">
        <f t="shared" si="105"/>
        <v>0</v>
      </c>
      <c r="O196" s="98" t="s">
        <v>77</v>
      </c>
      <c r="P196" s="215"/>
      <c r="Q196" s="99">
        <f t="shared" si="106"/>
        <v>0</v>
      </c>
      <c r="R196" s="98" t="s">
        <v>77</v>
      </c>
      <c r="S196" s="215"/>
      <c r="T196" s="99">
        <f t="shared" si="107"/>
        <v>0</v>
      </c>
      <c r="U196" s="98" t="s">
        <v>77</v>
      </c>
      <c r="V196" s="215"/>
      <c r="W196" s="99">
        <f t="shared" si="108"/>
        <v>0</v>
      </c>
      <c r="X196" s="98" t="s">
        <v>77</v>
      </c>
      <c r="Y196" s="215"/>
      <c r="Z196" s="99">
        <f t="shared" si="109"/>
        <v>0</v>
      </c>
      <c r="AA196" s="98" t="s">
        <v>77</v>
      </c>
      <c r="AB196" s="215"/>
      <c r="AC196" s="99">
        <f t="shared" si="110"/>
        <v>0</v>
      </c>
      <c r="AD196" s="98" t="s">
        <v>77</v>
      </c>
      <c r="AE196" s="215"/>
      <c r="AF196" s="99">
        <f t="shared" si="111"/>
        <v>0</v>
      </c>
      <c r="AG196" s="98" t="s">
        <v>77</v>
      </c>
      <c r="AH196" s="215"/>
      <c r="AI196" s="99">
        <f t="shared" si="112"/>
        <v>0</v>
      </c>
      <c r="AJ196" s="98" t="s">
        <v>77</v>
      </c>
      <c r="AK196" s="215"/>
      <c r="AL196" s="248">
        <f t="shared" si="113"/>
        <v>0</v>
      </c>
      <c r="AM196" s="73">
        <v>181</v>
      </c>
      <c r="AN196" s="74">
        <v>98</v>
      </c>
      <c r="AO196" s="75">
        <f t="shared" si="84"/>
        <v>39200</v>
      </c>
      <c r="AP196" s="73">
        <v>181</v>
      </c>
      <c r="AQ196" s="74">
        <v>300</v>
      </c>
      <c r="AR196" s="92" t="e">
        <f>AQ196*#REF!</f>
        <v>#REF!</v>
      </c>
      <c r="AS196" s="269">
        <v>181</v>
      </c>
      <c r="AT196" s="75">
        <v>75</v>
      </c>
      <c r="AU196" s="75" t="e">
        <f>AT196*#REF!</f>
        <v>#REF!</v>
      </c>
      <c r="AV196" s="73">
        <v>181</v>
      </c>
      <c r="AW196" s="246">
        <v>290.79000000000002</v>
      </c>
      <c r="AX196" s="75" t="e">
        <f>AW196*#REF!</f>
        <v>#REF!</v>
      </c>
      <c r="AY196" s="93"/>
      <c r="AZ196" s="77">
        <f t="shared" si="85"/>
        <v>75</v>
      </c>
      <c r="BA196" s="77">
        <f t="shared" si="114"/>
        <v>190.94749999999999</v>
      </c>
      <c r="BB196" s="77">
        <f t="shared" si="115"/>
        <v>194.39500000000001</v>
      </c>
      <c r="BC196" s="77">
        <f t="shared" si="116"/>
        <v>300</v>
      </c>
      <c r="BD196" s="88"/>
      <c r="BE196" s="79">
        <f t="shared" si="117"/>
        <v>30000</v>
      </c>
      <c r="BF196" s="80">
        <f t="shared" si="117"/>
        <v>76379</v>
      </c>
      <c r="BG196" s="81">
        <f t="shared" si="117"/>
        <v>77758</v>
      </c>
      <c r="BH196" s="342">
        <f t="shared" si="118"/>
        <v>194.39499999999998</v>
      </c>
      <c r="BI196" s="82"/>
    </row>
    <row r="197" spans="1:61" ht="36" x14ac:dyDescent="0.25">
      <c r="A197" s="59">
        <v>182</v>
      </c>
      <c r="B197" s="96" t="s">
        <v>443</v>
      </c>
      <c r="C197" s="84" t="s">
        <v>504</v>
      </c>
      <c r="D197" s="216" t="s">
        <v>505</v>
      </c>
      <c r="E197" s="86" t="s">
        <v>62</v>
      </c>
      <c r="F197" s="64"/>
      <c r="G197" s="64">
        <f t="shared" si="104"/>
        <v>0</v>
      </c>
      <c r="H197" s="183">
        <v>100.02</v>
      </c>
      <c r="I197" s="184">
        <f t="shared" si="119"/>
        <v>0</v>
      </c>
      <c r="J197" s="351">
        <v>20460</v>
      </c>
      <c r="K197" s="68">
        <v>1500</v>
      </c>
      <c r="L197" s="67">
        <v>122</v>
      </c>
      <c r="M197" s="99">
        <v>70</v>
      </c>
      <c r="N197" s="99">
        <f t="shared" si="105"/>
        <v>105000</v>
      </c>
      <c r="O197" s="67">
        <v>232</v>
      </c>
      <c r="P197" s="99">
        <v>65</v>
      </c>
      <c r="Q197" s="99">
        <f t="shared" si="106"/>
        <v>97500</v>
      </c>
      <c r="R197" s="67">
        <v>656</v>
      </c>
      <c r="S197" s="99">
        <v>95</v>
      </c>
      <c r="T197" s="99">
        <f t="shared" si="107"/>
        <v>142500</v>
      </c>
      <c r="U197" s="98" t="s">
        <v>77</v>
      </c>
      <c r="V197" s="215"/>
      <c r="W197" s="99">
        <f t="shared" si="108"/>
        <v>0</v>
      </c>
      <c r="X197" s="67">
        <v>198</v>
      </c>
      <c r="Y197" s="99">
        <v>150</v>
      </c>
      <c r="Z197" s="99">
        <f t="shared" si="109"/>
        <v>225000</v>
      </c>
      <c r="AA197" s="67">
        <v>27</v>
      </c>
      <c r="AB197" s="99">
        <v>90.25</v>
      </c>
      <c r="AC197" s="99">
        <f t="shared" si="110"/>
        <v>135375</v>
      </c>
      <c r="AD197" s="67">
        <v>61</v>
      </c>
      <c r="AE197" s="99">
        <v>96.1</v>
      </c>
      <c r="AF197" s="99">
        <f t="shared" si="111"/>
        <v>144150</v>
      </c>
      <c r="AG197" s="67">
        <v>270</v>
      </c>
      <c r="AH197" s="99">
        <v>25.45</v>
      </c>
      <c r="AI197" s="99">
        <f t="shared" si="112"/>
        <v>38175</v>
      </c>
      <c r="AJ197" s="67" t="s">
        <v>506</v>
      </c>
      <c r="AK197" s="99">
        <v>35</v>
      </c>
      <c r="AL197" s="248">
        <f t="shared" si="113"/>
        <v>52500</v>
      </c>
      <c r="AM197" s="73">
        <v>182</v>
      </c>
      <c r="AN197" s="74">
        <v>105</v>
      </c>
      <c r="AO197" s="75">
        <f t="shared" ref="AO197:AO260" si="120">AN197*K197</f>
        <v>157500</v>
      </c>
      <c r="AP197" s="73">
        <v>182</v>
      </c>
      <c r="AQ197" s="74">
        <v>300</v>
      </c>
      <c r="AR197" s="92" t="e">
        <f>AQ197*#REF!</f>
        <v>#REF!</v>
      </c>
      <c r="AS197" s="269">
        <v>182</v>
      </c>
      <c r="AT197" s="75">
        <v>100</v>
      </c>
      <c r="AU197" s="75" t="e">
        <f>AT197*#REF!</f>
        <v>#REF!</v>
      </c>
      <c r="AV197" s="73">
        <v>182</v>
      </c>
      <c r="AW197" s="246">
        <v>193.86</v>
      </c>
      <c r="AX197" s="75" t="e">
        <f>AW197*#REF!</f>
        <v>#REF!</v>
      </c>
      <c r="AY197" s="93"/>
      <c r="AZ197" s="77">
        <f t="shared" si="85"/>
        <v>25.45</v>
      </c>
      <c r="BA197" s="77">
        <f t="shared" si="114"/>
        <v>110.47166666666665</v>
      </c>
      <c r="BB197" s="77">
        <f t="shared" si="115"/>
        <v>95.55</v>
      </c>
      <c r="BC197" s="77">
        <f t="shared" si="116"/>
        <v>300</v>
      </c>
      <c r="BD197" s="88"/>
      <c r="BE197" s="79">
        <f t="shared" si="117"/>
        <v>38175</v>
      </c>
      <c r="BF197" s="80">
        <f t="shared" si="117"/>
        <v>165707.49999999997</v>
      </c>
      <c r="BG197" s="81">
        <f t="shared" si="117"/>
        <v>143325</v>
      </c>
      <c r="BH197" s="342">
        <f t="shared" si="118"/>
        <v>100.02100000000003</v>
      </c>
      <c r="BI197" s="82"/>
    </row>
    <row r="198" spans="1:61" ht="36" x14ac:dyDescent="0.25">
      <c r="A198" s="137">
        <v>183</v>
      </c>
      <c r="B198" s="96" t="s">
        <v>443</v>
      </c>
      <c r="C198" s="84" t="s">
        <v>507</v>
      </c>
      <c r="D198" s="216" t="s">
        <v>508</v>
      </c>
      <c r="E198" s="86" t="s">
        <v>62</v>
      </c>
      <c r="F198" s="64"/>
      <c r="G198" s="64">
        <f t="shared" si="104"/>
        <v>0</v>
      </c>
      <c r="H198" s="183">
        <v>147.6</v>
      </c>
      <c r="I198" s="184">
        <f t="shared" si="119"/>
        <v>0</v>
      </c>
      <c r="J198" s="351">
        <v>20460</v>
      </c>
      <c r="K198" s="68">
        <v>500</v>
      </c>
      <c r="L198" s="98" t="s">
        <v>77</v>
      </c>
      <c r="M198" s="215"/>
      <c r="N198" s="99">
        <f t="shared" si="105"/>
        <v>0</v>
      </c>
      <c r="O198" s="67">
        <v>233</v>
      </c>
      <c r="P198" s="99">
        <v>65</v>
      </c>
      <c r="Q198" s="99">
        <f t="shared" si="106"/>
        <v>32500</v>
      </c>
      <c r="R198" s="98" t="s">
        <v>77</v>
      </c>
      <c r="S198" s="215"/>
      <c r="T198" s="99">
        <f t="shared" si="107"/>
        <v>0</v>
      </c>
      <c r="U198" s="98" t="s">
        <v>77</v>
      </c>
      <c r="V198" s="215"/>
      <c r="W198" s="99">
        <f t="shared" si="108"/>
        <v>0</v>
      </c>
      <c r="X198" s="98" t="s">
        <v>77</v>
      </c>
      <c r="Y198" s="215"/>
      <c r="Z198" s="99">
        <f t="shared" si="109"/>
        <v>0</v>
      </c>
      <c r="AA198" s="98" t="s">
        <v>77</v>
      </c>
      <c r="AB198" s="215"/>
      <c r="AC198" s="99">
        <f t="shared" si="110"/>
        <v>0</v>
      </c>
      <c r="AD198" s="98" t="s">
        <v>77</v>
      </c>
      <c r="AE198" s="215"/>
      <c r="AF198" s="99">
        <f t="shared" si="111"/>
        <v>0</v>
      </c>
      <c r="AG198" s="98" t="s">
        <v>77</v>
      </c>
      <c r="AH198" s="215"/>
      <c r="AI198" s="99">
        <f t="shared" si="112"/>
        <v>0</v>
      </c>
      <c r="AJ198" s="98" t="s">
        <v>77</v>
      </c>
      <c r="AK198" s="215"/>
      <c r="AL198" s="248">
        <f t="shared" si="113"/>
        <v>0</v>
      </c>
      <c r="AM198" s="73">
        <v>183</v>
      </c>
      <c r="AN198" s="74">
        <v>77</v>
      </c>
      <c r="AO198" s="75">
        <f t="shared" si="120"/>
        <v>38500</v>
      </c>
      <c r="AP198" s="73">
        <v>183</v>
      </c>
      <c r="AQ198" s="74">
        <v>320</v>
      </c>
      <c r="AR198" s="92" t="e">
        <f>AQ198*#REF!</f>
        <v>#REF!</v>
      </c>
      <c r="AS198" s="269">
        <v>183</v>
      </c>
      <c r="AT198" s="75">
        <v>75</v>
      </c>
      <c r="AU198" s="75" t="e">
        <f>AT198*#REF!</f>
        <v>#REF!</v>
      </c>
      <c r="AV198" s="73">
        <v>183</v>
      </c>
      <c r="AW198" s="246">
        <v>290.79000000000002</v>
      </c>
      <c r="AX198" s="75" t="e">
        <f>AW198*#REF!</f>
        <v>#REF!</v>
      </c>
      <c r="AY198" s="93"/>
      <c r="AZ198" s="77">
        <f t="shared" ref="AZ198:AZ261" si="121">MIN(AK198,AH198,AE198,AB198,Y198,V198,S198,P198,M198,AN198,AQ198,AT198,AW198)</f>
        <v>65</v>
      </c>
      <c r="BA198" s="77">
        <f t="shared" si="114"/>
        <v>165.55799999999999</v>
      </c>
      <c r="BB198" s="77">
        <f t="shared" si="115"/>
        <v>77</v>
      </c>
      <c r="BC198" s="77">
        <f t="shared" si="116"/>
        <v>320</v>
      </c>
      <c r="BD198" s="88"/>
      <c r="BE198" s="79">
        <f t="shared" si="117"/>
        <v>32500</v>
      </c>
      <c r="BF198" s="80">
        <f t="shared" si="117"/>
        <v>82779</v>
      </c>
      <c r="BG198" s="81">
        <f t="shared" si="117"/>
        <v>38500</v>
      </c>
      <c r="BH198" s="342">
        <f t="shared" si="118"/>
        <v>147.59666666666666</v>
      </c>
      <c r="BI198" s="82"/>
    </row>
    <row r="199" spans="1:61" ht="24" x14ac:dyDescent="0.25">
      <c r="A199" s="59">
        <v>184</v>
      </c>
      <c r="B199" s="96" t="s">
        <v>443</v>
      </c>
      <c r="C199" s="84" t="s">
        <v>509</v>
      </c>
      <c r="D199" s="216" t="s">
        <v>510</v>
      </c>
      <c r="E199" s="86" t="s">
        <v>62</v>
      </c>
      <c r="F199" s="64"/>
      <c r="G199" s="64">
        <f t="shared" si="104"/>
        <v>0</v>
      </c>
      <c r="H199" s="183">
        <v>330</v>
      </c>
      <c r="I199" s="184">
        <f t="shared" si="119"/>
        <v>0</v>
      </c>
      <c r="J199" s="351">
        <v>20460</v>
      </c>
      <c r="K199" s="68">
        <v>100</v>
      </c>
      <c r="L199" s="98" t="s">
        <v>77</v>
      </c>
      <c r="M199" s="215"/>
      <c r="N199" s="99">
        <f t="shared" si="105"/>
        <v>0</v>
      </c>
      <c r="O199" s="98" t="s">
        <v>77</v>
      </c>
      <c r="P199" s="215"/>
      <c r="Q199" s="99">
        <f t="shared" si="106"/>
        <v>0</v>
      </c>
      <c r="R199" s="98" t="s">
        <v>77</v>
      </c>
      <c r="S199" s="215"/>
      <c r="T199" s="99">
        <f t="shared" si="107"/>
        <v>0</v>
      </c>
      <c r="U199" s="98" t="s">
        <v>77</v>
      </c>
      <c r="V199" s="215"/>
      <c r="W199" s="99">
        <f t="shared" si="108"/>
        <v>0</v>
      </c>
      <c r="X199" s="98" t="s">
        <v>77</v>
      </c>
      <c r="Y199" s="215"/>
      <c r="Z199" s="99">
        <f t="shared" si="109"/>
        <v>0</v>
      </c>
      <c r="AA199" s="98" t="s">
        <v>77</v>
      </c>
      <c r="AB199" s="215"/>
      <c r="AC199" s="99">
        <f t="shared" si="110"/>
        <v>0</v>
      </c>
      <c r="AD199" s="98" t="s">
        <v>77</v>
      </c>
      <c r="AE199" s="215"/>
      <c r="AF199" s="99">
        <f t="shared" si="111"/>
        <v>0</v>
      </c>
      <c r="AG199" s="98" t="s">
        <v>77</v>
      </c>
      <c r="AH199" s="215"/>
      <c r="AI199" s="99">
        <f t="shared" si="112"/>
        <v>0</v>
      </c>
      <c r="AJ199" s="98" t="s">
        <v>77</v>
      </c>
      <c r="AK199" s="215"/>
      <c r="AL199" s="248">
        <f t="shared" si="113"/>
        <v>0</v>
      </c>
      <c r="AM199" s="73">
        <v>184</v>
      </c>
      <c r="AN199" s="74">
        <v>308</v>
      </c>
      <c r="AO199" s="75">
        <f t="shared" si="120"/>
        <v>30800</v>
      </c>
      <c r="AP199" s="73">
        <v>184</v>
      </c>
      <c r="AQ199" s="74">
        <v>340</v>
      </c>
      <c r="AR199" s="92" t="e">
        <f>AQ199*#REF!</f>
        <v>#REF!</v>
      </c>
      <c r="AS199" s="269">
        <v>184</v>
      </c>
      <c r="AT199" s="75">
        <v>320</v>
      </c>
      <c r="AU199" s="75" t="e">
        <f>AT199*#REF!</f>
        <v>#REF!</v>
      </c>
      <c r="AV199" s="73">
        <v>184</v>
      </c>
      <c r="AW199" s="246">
        <v>1615.51</v>
      </c>
      <c r="AX199" s="75" t="e">
        <f>AW199*#REF!</f>
        <v>#REF!</v>
      </c>
      <c r="AY199" s="93"/>
      <c r="AZ199" s="77">
        <f t="shared" si="121"/>
        <v>308</v>
      </c>
      <c r="BA199" s="77">
        <f t="shared" si="114"/>
        <v>645.87750000000005</v>
      </c>
      <c r="BB199" s="77">
        <f t="shared" si="115"/>
        <v>330</v>
      </c>
      <c r="BC199" s="77">
        <f t="shared" si="116"/>
        <v>1615.51</v>
      </c>
      <c r="BD199" s="88"/>
      <c r="BE199" s="79">
        <f t="shared" si="117"/>
        <v>30800</v>
      </c>
      <c r="BF199" s="80">
        <f t="shared" si="117"/>
        <v>64587.750000000007</v>
      </c>
      <c r="BG199" s="81">
        <f t="shared" si="117"/>
        <v>33000</v>
      </c>
      <c r="BH199" s="342">
        <f t="shared" si="118"/>
        <v>330.00000000000011</v>
      </c>
      <c r="BI199" s="82"/>
    </row>
    <row r="200" spans="1:61" ht="36" x14ac:dyDescent="0.25">
      <c r="A200" s="137">
        <v>185</v>
      </c>
      <c r="B200" s="96" t="s">
        <v>443</v>
      </c>
      <c r="C200" s="84" t="s">
        <v>511</v>
      </c>
      <c r="D200" s="85" t="s">
        <v>512</v>
      </c>
      <c r="E200" s="86" t="s">
        <v>62</v>
      </c>
      <c r="F200" s="64"/>
      <c r="G200" s="64">
        <f t="shared" si="104"/>
        <v>0</v>
      </c>
      <c r="H200" s="183">
        <v>94.83</v>
      </c>
      <c r="I200" s="184">
        <f t="shared" si="119"/>
        <v>0</v>
      </c>
      <c r="J200" s="351">
        <v>20460</v>
      </c>
      <c r="K200" s="68">
        <v>550</v>
      </c>
      <c r="L200" s="98" t="s">
        <v>77</v>
      </c>
      <c r="M200" s="215"/>
      <c r="N200" s="99">
        <f t="shared" si="105"/>
        <v>0</v>
      </c>
      <c r="O200" s="67">
        <v>235</v>
      </c>
      <c r="P200" s="99">
        <v>45</v>
      </c>
      <c r="Q200" s="99">
        <f t="shared" si="106"/>
        <v>24750</v>
      </c>
      <c r="R200" s="98" t="s">
        <v>77</v>
      </c>
      <c r="S200" s="215"/>
      <c r="T200" s="99">
        <f t="shared" si="107"/>
        <v>0</v>
      </c>
      <c r="U200" s="98" t="s">
        <v>77</v>
      </c>
      <c r="V200" s="215"/>
      <c r="W200" s="99">
        <f t="shared" si="108"/>
        <v>0</v>
      </c>
      <c r="X200" s="67">
        <v>194</v>
      </c>
      <c r="Y200" s="99">
        <v>80</v>
      </c>
      <c r="Z200" s="99">
        <f t="shared" si="109"/>
        <v>44000</v>
      </c>
      <c r="AA200" s="98" t="s">
        <v>77</v>
      </c>
      <c r="AB200" s="215"/>
      <c r="AC200" s="99">
        <f t="shared" si="110"/>
        <v>0</v>
      </c>
      <c r="AD200" s="98" t="s">
        <v>77</v>
      </c>
      <c r="AE200" s="215"/>
      <c r="AF200" s="99">
        <f t="shared" si="111"/>
        <v>0</v>
      </c>
      <c r="AG200" s="67">
        <v>272</v>
      </c>
      <c r="AH200" s="99">
        <v>42.92</v>
      </c>
      <c r="AI200" s="99">
        <f t="shared" si="112"/>
        <v>23606</v>
      </c>
      <c r="AJ200" s="98" t="s">
        <v>77</v>
      </c>
      <c r="AK200" s="215"/>
      <c r="AL200" s="248">
        <f t="shared" si="113"/>
        <v>0</v>
      </c>
      <c r="AM200" s="73">
        <v>185</v>
      </c>
      <c r="AN200" s="74">
        <v>63</v>
      </c>
      <c r="AO200" s="75">
        <f t="shared" si="120"/>
        <v>34650</v>
      </c>
      <c r="AP200" s="73">
        <v>185</v>
      </c>
      <c r="AQ200" s="74">
        <v>280</v>
      </c>
      <c r="AR200" s="92" t="e">
        <f>AQ200*#REF!</f>
        <v>#REF!</v>
      </c>
      <c r="AS200" s="269">
        <v>185</v>
      </c>
      <c r="AT200" s="75">
        <v>60</v>
      </c>
      <c r="AU200" s="75" t="e">
        <f>AT200*#REF!</f>
        <v>#REF!</v>
      </c>
      <c r="AV200" s="73">
        <v>185</v>
      </c>
      <c r="AW200" s="246">
        <v>226.17</v>
      </c>
      <c r="AX200" s="75" t="e">
        <f>AW200*#REF!</f>
        <v>#REF!</v>
      </c>
      <c r="AY200" s="93"/>
      <c r="AZ200" s="77">
        <f t="shared" si="121"/>
        <v>42.92</v>
      </c>
      <c r="BA200" s="77">
        <f t="shared" si="114"/>
        <v>113.87</v>
      </c>
      <c r="BB200" s="77">
        <f t="shared" si="115"/>
        <v>63</v>
      </c>
      <c r="BC200" s="77">
        <f t="shared" si="116"/>
        <v>280</v>
      </c>
      <c r="BD200" s="88"/>
      <c r="BE200" s="79">
        <f t="shared" si="117"/>
        <v>23606</v>
      </c>
      <c r="BF200" s="80">
        <f t="shared" si="117"/>
        <v>62628.5</v>
      </c>
      <c r="BG200" s="81">
        <f t="shared" si="117"/>
        <v>34650</v>
      </c>
      <c r="BH200" s="342">
        <f t="shared" si="118"/>
        <v>94.834000000000003</v>
      </c>
      <c r="BI200" s="82"/>
    </row>
    <row r="201" spans="1:61" ht="24" x14ac:dyDescent="0.25">
      <c r="A201" s="59">
        <v>186</v>
      </c>
      <c r="B201" s="96" t="s">
        <v>443</v>
      </c>
      <c r="C201" s="84" t="s">
        <v>513</v>
      </c>
      <c r="D201" s="216" t="s">
        <v>514</v>
      </c>
      <c r="E201" s="86" t="s">
        <v>62</v>
      </c>
      <c r="F201" s="64"/>
      <c r="G201" s="64">
        <f t="shared" ref="G201:G226" si="122">SUM(F201:F201)</f>
        <v>0</v>
      </c>
      <c r="H201" s="183">
        <v>93.29</v>
      </c>
      <c r="I201" s="184">
        <f t="shared" si="119"/>
        <v>0</v>
      </c>
      <c r="J201" s="351">
        <v>20460</v>
      </c>
      <c r="K201" s="68">
        <v>350</v>
      </c>
      <c r="L201" s="67">
        <v>118</v>
      </c>
      <c r="M201" s="99">
        <v>55</v>
      </c>
      <c r="N201" s="99">
        <f t="shared" si="105"/>
        <v>19250</v>
      </c>
      <c r="O201" s="67">
        <v>235</v>
      </c>
      <c r="P201" s="99">
        <v>45</v>
      </c>
      <c r="Q201" s="99">
        <f t="shared" si="106"/>
        <v>15750</v>
      </c>
      <c r="R201" s="98" t="s">
        <v>77</v>
      </c>
      <c r="S201" s="215"/>
      <c r="T201" s="99">
        <f t="shared" si="107"/>
        <v>0</v>
      </c>
      <c r="U201" s="67" t="s">
        <v>515</v>
      </c>
      <c r="V201" s="99">
        <v>30</v>
      </c>
      <c r="W201" s="99">
        <f t="shared" si="108"/>
        <v>10500</v>
      </c>
      <c r="X201" s="67">
        <v>194</v>
      </c>
      <c r="Y201" s="99">
        <v>80</v>
      </c>
      <c r="Z201" s="99">
        <f t="shared" si="109"/>
        <v>28000</v>
      </c>
      <c r="AA201" s="98" t="s">
        <v>77</v>
      </c>
      <c r="AB201" s="215"/>
      <c r="AC201" s="99">
        <f t="shared" si="110"/>
        <v>0</v>
      </c>
      <c r="AD201" s="98" t="s">
        <v>77</v>
      </c>
      <c r="AE201" s="215"/>
      <c r="AF201" s="99">
        <f t="shared" si="111"/>
        <v>0</v>
      </c>
      <c r="AG201" s="98" t="s">
        <v>77</v>
      </c>
      <c r="AH201" s="215"/>
      <c r="AI201" s="99">
        <f t="shared" si="112"/>
        <v>0</v>
      </c>
      <c r="AJ201" s="67" t="s">
        <v>501</v>
      </c>
      <c r="AK201" s="99">
        <v>41</v>
      </c>
      <c r="AL201" s="248">
        <f t="shared" si="113"/>
        <v>14350</v>
      </c>
      <c r="AM201" s="73">
        <v>186</v>
      </c>
      <c r="AN201" s="74">
        <v>77</v>
      </c>
      <c r="AO201" s="75">
        <f t="shared" si="120"/>
        <v>26950</v>
      </c>
      <c r="AP201" s="73">
        <v>186</v>
      </c>
      <c r="AQ201" s="74">
        <v>280</v>
      </c>
      <c r="AR201" s="92" t="e">
        <f>AQ201*#REF!</f>
        <v>#REF!</v>
      </c>
      <c r="AS201" s="269">
        <v>186</v>
      </c>
      <c r="AT201" s="75">
        <v>75</v>
      </c>
      <c r="AU201" s="75" t="e">
        <f>AT201*#REF!</f>
        <v>#REF!</v>
      </c>
      <c r="AV201" s="73">
        <v>186</v>
      </c>
      <c r="AW201" s="246">
        <v>290.79000000000002</v>
      </c>
      <c r="AX201" s="75" t="e">
        <f>AW201*#REF!</f>
        <v>#REF!</v>
      </c>
      <c r="AY201" s="93"/>
      <c r="AZ201" s="77">
        <f t="shared" si="121"/>
        <v>30</v>
      </c>
      <c r="BA201" s="77">
        <f t="shared" si="114"/>
        <v>108.19888888888889</v>
      </c>
      <c r="BB201" s="77">
        <f t="shared" si="115"/>
        <v>75</v>
      </c>
      <c r="BC201" s="77">
        <f t="shared" si="116"/>
        <v>290.79000000000002</v>
      </c>
      <c r="BD201" s="88"/>
      <c r="BE201" s="79">
        <f t="shared" ref="BE201:BG226" si="123">AZ201*$K201</f>
        <v>10500</v>
      </c>
      <c r="BF201" s="80">
        <f t="shared" si="123"/>
        <v>37869.611111111109</v>
      </c>
      <c r="BG201" s="81">
        <f t="shared" si="123"/>
        <v>26250</v>
      </c>
      <c r="BH201" s="342">
        <f t="shared" si="118"/>
        <v>93.285714285714292</v>
      </c>
      <c r="BI201" s="82"/>
    </row>
    <row r="202" spans="1:61" ht="24" x14ac:dyDescent="0.25">
      <c r="A202" s="137">
        <v>187</v>
      </c>
      <c r="B202" s="96" t="s">
        <v>443</v>
      </c>
      <c r="C202" s="84" t="s">
        <v>516</v>
      </c>
      <c r="D202" s="216" t="s">
        <v>517</v>
      </c>
      <c r="E202" s="86" t="s">
        <v>62</v>
      </c>
      <c r="F202" s="64"/>
      <c r="G202" s="64">
        <f t="shared" si="122"/>
        <v>0</v>
      </c>
      <c r="H202" s="183">
        <v>197.9</v>
      </c>
      <c r="I202" s="184">
        <f t="shared" si="119"/>
        <v>0</v>
      </c>
      <c r="J202" s="351">
        <v>20460</v>
      </c>
      <c r="K202" s="68">
        <v>350</v>
      </c>
      <c r="L202" s="98" t="s">
        <v>77</v>
      </c>
      <c r="M202" s="215"/>
      <c r="N202" s="99">
        <f t="shared" si="105"/>
        <v>0</v>
      </c>
      <c r="O202" s="98" t="s">
        <v>77</v>
      </c>
      <c r="P202" s="215"/>
      <c r="Q202" s="99">
        <f t="shared" si="106"/>
        <v>0</v>
      </c>
      <c r="R202" s="98" t="s">
        <v>77</v>
      </c>
      <c r="S202" s="215"/>
      <c r="T202" s="99">
        <f t="shared" si="107"/>
        <v>0</v>
      </c>
      <c r="U202" s="98" t="s">
        <v>77</v>
      </c>
      <c r="V202" s="215"/>
      <c r="W202" s="99">
        <f t="shared" si="108"/>
        <v>0</v>
      </c>
      <c r="X202" s="98" t="s">
        <v>77</v>
      </c>
      <c r="Y202" s="215"/>
      <c r="Z202" s="99">
        <f t="shared" si="109"/>
        <v>0</v>
      </c>
      <c r="AA202" s="98" t="s">
        <v>77</v>
      </c>
      <c r="AB202" s="215"/>
      <c r="AC202" s="99">
        <f t="shared" si="110"/>
        <v>0</v>
      </c>
      <c r="AD202" s="98" t="s">
        <v>77</v>
      </c>
      <c r="AE202" s="215"/>
      <c r="AF202" s="99">
        <f t="shared" si="111"/>
        <v>0</v>
      </c>
      <c r="AG202" s="98" t="s">
        <v>77</v>
      </c>
      <c r="AH202" s="215"/>
      <c r="AI202" s="99">
        <f t="shared" si="112"/>
        <v>0</v>
      </c>
      <c r="AJ202" s="98" t="s">
        <v>77</v>
      </c>
      <c r="AK202" s="215"/>
      <c r="AL202" s="248">
        <f t="shared" si="113"/>
        <v>0</v>
      </c>
      <c r="AM202" s="73">
        <v>187</v>
      </c>
      <c r="AN202" s="74">
        <v>105</v>
      </c>
      <c r="AO202" s="75">
        <f t="shared" si="120"/>
        <v>36750</v>
      </c>
      <c r="AP202" s="73">
        <v>187</v>
      </c>
      <c r="AQ202" s="74">
        <v>300</v>
      </c>
      <c r="AR202" s="92" t="e">
        <f>AQ202*#REF!</f>
        <v>#REF!</v>
      </c>
      <c r="AS202" s="269">
        <v>187</v>
      </c>
      <c r="AT202" s="75">
        <v>100</v>
      </c>
      <c r="AU202" s="75" t="e">
        <f>AT202*#REF!</f>
        <v>#REF!</v>
      </c>
      <c r="AV202" s="73">
        <v>187</v>
      </c>
      <c r="AW202" s="246">
        <v>290.79000000000002</v>
      </c>
      <c r="AX202" s="75" t="e">
        <f>AW202*#REF!</f>
        <v>#REF!</v>
      </c>
      <c r="AY202" s="93"/>
      <c r="AZ202" s="77">
        <f t="shared" si="121"/>
        <v>100</v>
      </c>
      <c r="BA202" s="77">
        <f t="shared" si="114"/>
        <v>198.94749999999999</v>
      </c>
      <c r="BB202" s="77">
        <f t="shared" si="115"/>
        <v>197.89500000000001</v>
      </c>
      <c r="BC202" s="77">
        <f t="shared" si="116"/>
        <v>300</v>
      </c>
      <c r="BD202" s="88"/>
      <c r="BE202" s="79">
        <f t="shared" si="123"/>
        <v>35000</v>
      </c>
      <c r="BF202" s="80">
        <f t="shared" si="123"/>
        <v>69631.625</v>
      </c>
      <c r="BG202" s="81">
        <f t="shared" si="123"/>
        <v>69263.25</v>
      </c>
      <c r="BH202" s="342">
        <f t="shared" si="118"/>
        <v>197.89499999999998</v>
      </c>
      <c r="BI202" s="82"/>
    </row>
    <row r="203" spans="1:61" ht="36" x14ac:dyDescent="0.25">
      <c r="A203" s="59">
        <v>188</v>
      </c>
      <c r="B203" s="96" t="s">
        <v>443</v>
      </c>
      <c r="C203" s="84" t="s">
        <v>518</v>
      </c>
      <c r="D203" s="216" t="s">
        <v>519</v>
      </c>
      <c r="E203" s="86" t="s">
        <v>62</v>
      </c>
      <c r="F203" s="64"/>
      <c r="G203" s="64">
        <f t="shared" si="122"/>
        <v>0</v>
      </c>
      <c r="H203" s="183">
        <v>174.33</v>
      </c>
      <c r="I203" s="184">
        <f t="shared" si="119"/>
        <v>0</v>
      </c>
      <c r="J203" s="351">
        <v>20460</v>
      </c>
      <c r="K203" s="68">
        <v>350</v>
      </c>
      <c r="L203" s="98" t="s">
        <v>77</v>
      </c>
      <c r="M203" s="215"/>
      <c r="N203" s="99">
        <f t="shared" si="105"/>
        <v>0</v>
      </c>
      <c r="O203" s="98" t="s">
        <v>77</v>
      </c>
      <c r="P203" s="215"/>
      <c r="Q203" s="99">
        <f t="shared" si="106"/>
        <v>0</v>
      </c>
      <c r="R203" s="98" t="s">
        <v>77</v>
      </c>
      <c r="S203" s="215"/>
      <c r="T203" s="99">
        <f t="shared" si="107"/>
        <v>0</v>
      </c>
      <c r="U203" s="98" t="s">
        <v>77</v>
      </c>
      <c r="V203" s="215"/>
      <c r="W203" s="99">
        <f t="shared" si="108"/>
        <v>0</v>
      </c>
      <c r="X203" s="98" t="s">
        <v>77</v>
      </c>
      <c r="Y203" s="215"/>
      <c r="Z203" s="99">
        <f t="shared" si="109"/>
        <v>0</v>
      </c>
      <c r="AA203" s="98" t="s">
        <v>77</v>
      </c>
      <c r="AB203" s="215"/>
      <c r="AC203" s="99">
        <f t="shared" si="110"/>
        <v>0</v>
      </c>
      <c r="AD203" s="98" t="s">
        <v>77</v>
      </c>
      <c r="AE203" s="215"/>
      <c r="AF203" s="99">
        <f t="shared" si="111"/>
        <v>0</v>
      </c>
      <c r="AG203" s="67">
        <v>269</v>
      </c>
      <c r="AH203" s="99">
        <v>89.9</v>
      </c>
      <c r="AI203" s="99">
        <f t="shared" si="112"/>
        <v>31465.000000000004</v>
      </c>
      <c r="AJ203" s="98" t="s">
        <v>77</v>
      </c>
      <c r="AK203" s="215"/>
      <c r="AL203" s="248">
        <f t="shared" si="113"/>
        <v>0</v>
      </c>
      <c r="AM203" s="73">
        <v>188</v>
      </c>
      <c r="AN203" s="74">
        <v>133</v>
      </c>
      <c r="AO203" s="75">
        <f t="shared" si="120"/>
        <v>46550</v>
      </c>
      <c r="AP203" s="73">
        <v>188</v>
      </c>
      <c r="AQ203" s="74">
        <v>270</v>
      </c>
      <c r="AR203" s="92" t="e">
        <f>AQ203*#REF!</f>
        <v>#REF!</v>
      </c>
      <c r="AS203" s="269">
        <v>188</v>
      </c>
      <c r="AT203" s="75">
        <v>120</v>
      </c>
      <c r="AU203" s="75" t="e">
        <f>AT203*#REF!</f>
        <v>#REF!</v>
      </c>
      <c r="AV203" s="73">
        <v>188</v>
      </c>
      <c r="AW203" s="246">
        <v>565.42999999999995</v>
      </c>
      <c r="AX203" s="75" t="e">
        <f>AW203*#REF!</f>
        <v>#REF!</v>
      </c>
      <c r="AY203" s="93"/>
      <c r="AZ203" s="77">
        <f t="shared" si="121"/>
        <v>89.9</v>
      </c>
      <c r="BA203" s="77">
        <f t="shared" si="114"/>
        <v>235.666</v>
      </c>
      <c r="BB203" s="77">
        <f t="shared" si="115"/>
        <v>133</v>
      </c>
      <c r="BC203" s="77">
        <f t="shared" si="116"/>
        <v>565.42999999999995</v>
      </c>
      <c r="BD203" s="88"/>
      <c r="BE203" s="79">
        <f t="shared" si="123"/>
        <v>31465.000000000004</v>
      </c>
      <c r="BF203" s="80">
        <f t="shared" si="123"/>
        <v>82483.100000000006</v>
      </c>
      <c r="BG203" s="81">
        <f t="shared" si="123"/>
        <v>46550</v>
      </c>
      <c r="BH203" s="342">
        <f t="shared" si="118"/>
        <v>174.33333333333334</v>
      </c>
      <c r="BI203" s="82"/>
    </row>
    <row r="204" spans="1:61" ht="36" x14ac:dyDescent="0.25">
      <c r="A204" s="137">
        <v>189</v>
      </c>
      <c r="B204" s="96" t="s">
        <v>443</v>
      </c>
      <c r="C204" s="84" t="s">
        <v>520</v>
      </c>
      <c r="D204" s="85" t="s">
        <v>521</v>
      </c>
      <c r="E204" s="86" t="s">
        <v>62</v>
      </c>
      <c r="F204" s="64"/>
      <c r="G204" s="64">
        <f t="shared" si="122"/>
        <v>0</v>
      </c>
      <c r="H204" s="183">
        <v>220.5</v>
      </c>
      <c r="I204" s="184">
        <f t="shared" si="119"/>
        <v>0</v>
      </c>
      <c r="J204" s="351">
        <v>20460</v>
      </c>
      <c r="K204" s="68">
        <v>350</v>
      </c>
      <c r="L204" s="98" t="s">
        <v>77</v>
      </c>
      <c r="M204" s="215"/>
      <c r="N204" s="99">
        <f t="shared" si="105"/>
        <v>0</v>
      </c>
      <c r="O204" s="98" t="s">
        <v>77</v>
      </c>
      <c r="P204" s="215"/>
      <c r="Q204" s="99">
        <f t="shared" si="106"/>
        <v>0</v>
      </c>
      <c r="R204" s="98" t="s">
        <v>77</v>
      </c>
      <c r="S204" s="215"/>
      <c r="T204" s="99">
        <f t="shared" si="107"/>
        <v>0</v>
      </c>
      <c r="U204" s="98" t="s">
        <v>77</v>
      </c>
      <c r="V204" s="215"/>
      <c r="W204" s="99">
        <f t="shared" si="108"/>
        <v>0</v>
      </c>
      <c r="X204" s="98" t="s">
        <v>77</v>
      </c>
      <c r="Y204" s="215"/>
      <c r="Z204" s="99">
        <f t="shared" si="109"/>
        <v>0</v>
      </c>
      <c r="AA204" s="98" t="s">
        <v>77</v>
      </c>
      <c r="AB204" s="215"/>
      <c r="AC204" s="99">
        <f t="shared" si="110"/>
        <v>0</v>
      </c>
      <c r="AD204" s="98" t="s">
        <v>77</v>
      </c>
      <c r="AE204" s="215"/>
      <c r="AF204" s="99">
        <f t="shared" si="111"/>
        <v>0</v>
      </c>
      <c r="AG204" s="98" t="s">
        <v>77</v>
      </c>
      <c r="AH204" s="215"/>
      <c r="AI204" s="99">
        <f t="shared" si="112"/>
        <v>0</v>
      </c>
      <c r="AJ204" s="98" t="s">
        <v>77</v>
      </c>
      <c r="AK204" s="215"/>
      <c r="AL204" s="248">
        <f t="shared" si="113"/>
        <v>0</v>
      </c>
      <c r="AM204" s="73">
        <v>189</v>
      </c>
      <c r="AN204" s="74">
        <v>161</v>
      </c>
      <c r="AO204" s="75">
        <f t="shared" si="120"/>
        <v>56350</v>
      </c>
      <c r="AP204" s="73">
        <v>189</v>
      </c>
      <c r="AQ204" s="74">
        <v>280</v>
      </c>
      <c r="AR204" s="92" t="e">
        <f>AQ204*#REF!</f>
        <v>#REF!</v>
      </c>
      <c r="AS204" s="269">
        <v>189</v>
      </c>
      <c r="AT204" s="75">
        <v>135</v>
      </c>
      <c r="AU204" s="75" t="e">
        <f>AT204*#REF!</f>
        <v>#REF!</v>
      </c>
      <c r="AV204" s="73">
        <v>189</v>
      </c>
      <c r="AW204" s="246">
        <v>726.98</v>
      </c>
      <c r="AX204" s="75" t="e">
        <f>AW204*#REF!</f>
        <v>#REF!</v>
      </c>
      <c r="AY204" s="93"/>
      <c r="AZ204" s="77">
        <f t="shared" si="121"/>
        <v>135</v>
      </c>
      <c r="BA204" s="77">
        <f t="shared" si="114"/>
        <v>325.745</v>
      </c>
      <c r="BB204" s="77">
        <f t="shared" si="115"/>
        <v>220.5</v>
      </c>
      <c r="BC204" s="77">
        <f t="shared" si="116"/>
        <v>726.98</v>
      </c>
      <c r="BD204" s="88"/>
      <c r="BE204" s="79">
        <f t="shared" si="123"/>
        <v>47250</v>
      </c>
      <c r="BF204" s="80">
        <f t="shared" si="123"/>
        <v>114010.75</v>
      </c>
      <c r="BG204" s="81">
        <f t="shared" si="123"/>
        <v>77175</v>
      </c>
      <c r="BH204" s="342">
        <f t="shared" si="118"/>
        <v>220.5</v>
      </c>
      <c r="BI204" s="82"/>
    </row>
    <row r="205" spans="1:61" ht="36" x14ac:dyDescent="0.25">
      <c r="A205" s="59">
        <v>190</v>
      </c>
      <c r="B205" s="96" t="s">
        <v>443</v>
      </c>
      <c r="C205" s="84" t="s">
        <v>522</v>
      </c>
      <c r="D205" s="216" t="s">
        <v>523</v>
      </c>
      <c r="E205" s="86" t="s">
        <v>62</v>
      </c>
      <c r="F205" s="64"/>
      <c r="G205" s="64">
        <f t="shared" si="122"/>
        <v>0</v>
      </c>
      <c r="H205" s="183">
        <v>138.09</v>
      </c>
      <c r="I205" s="184">
        <f t="shared" si="119"/>
        <v>0</v>
      </c>
      <c r="J205" s="351">
        <v>20460</v>
      </c>
      <c r="K205" s="68">
        <v>30</v>
      </c>
      <c r="L205" s="98" t="s">
        <v>77</v>
      </c>
      <c r="M205" s="215"/>
      <c r="N205" s="99">
        <f t="shared" si="105"/>
        <v>0</v>
      </c>
      <c r="O205" s="98" t="s">
        <v>77</v>
      </c>
      <c r="P205" s="215"/>
      <c r="Q205" s="99">
        <f t="shared" si="106"/>
        <v>0</v>
      </c>
      <c r="R205" s="98" t="s">
        <v>77</v>
      </c>
      <c r="S205" s="215"/>
      <c r="T205" s="99">
        <f t="shared" si="107"/>
        <v>0</v>
      </c>
      <c r="U205" s="98" t="s">
        <v>77</v>
      </c>
      <c r="V205" s="215"/>
      <c r="W205" s="99">
        <f t="shared" si="108"/>
        <v>0</v>
      </c>
      <c r="X205" s="98" t="s">
        <v>77</v>
      </c>
      <c r="Y205" s="215"/>
      <c r="Z205" s="99">
        <f t="shared" si="109"/>
        <v>0</v>
      </c>
      <c r="AA205" s="98" t="s">
        <v>77</v>
      </c>
      <c r="AB205" s="215"/>
      <c r="AC205" s="99">
        <f t="shared" si="110"/>
        <v>0</v>
      </c>
      <c r="AD205" s="98" t="s">
        <v>77</v>
      </c>
      <c r="AE205" s="215"/>
      <c r="AF205" s="99">
        <f t="shared" si="111"/>
        <v>0</v>
      </c>
      <c r="AG205" s="98" t="s">
        <v>77</v>
      </c>
      <c r="AH205" s="215"/>
      <c r="AI205" s="99">
        <f t="shared" si="112"/>
        <v>0</v>
      </c>
      <c r="AJ205" s="98" t="s">
        <v>77</v>
      </c>
      <c r="AK205" s="215"/>
      <c r="AL205" s="248">
        <f t="shared" si="113"/>
        <v>0</v>
      </c>
      <c r="AM205" s="73">
        <v>190</v>
      </c>
      <c r="AN205" s="74">
        <v>49</v>
      </c>
      <c r="AO205" s="75">
        <f t="shared" si="120"/>
        <v>1470</v>
      </c>
      <c r="AP205" s="73">
        <v>190</v>
      </c>
      <c r="AQ205" s="74">
        <v>250</v>
      </c>
      <c r="AR205" s="92" t="e">
        <f>AQ205*#REF!</f>
        <v>#REF!</v>
      </c>
      <c r="AS205" s="269">
        <v>190</v>
      </c>
      <c r="AT205" s="75">
        <v>50</v>
      </c>
      <c r="AU205" s="75" t="e">
        <f>AT205*#REF!</f>
        <v>#REF!</v>
      </c>
      <c r="AV205" s="73">
        <v>190</v>
      </c>
      <c r="AW205" s="246">
        <v>226.17</v>
      </c>
      <c r="AX205" s="75" t="e">
        <f>AW205*#REF!</f>
        <v>#REF!</v>
      </c>
      <c r="AY205" s="93"/>
      <c r="AZ205" s="77">
        <f t="shared" si="121"/>
        <v>49</v>
      </c>
      <c r="BA205" s="77">
        <f t="shared" si="114"/>
        <v>143.79249999999999</v>
      </c>
      <c r="BB205" s="77">
        <f t="shared" si="115"/>
        <v>138.08499999999998</v>
      </c>
      <c r="BC205" s="77">
        <f t="shared" si="116"/>
        <v>250</v>
      </c>
      <c r="BD205" s="88"/>
      <c r="BE205" s="79">
        <f t="shared" si="123"/>
        <v>1470</v>
      </c>
      <c r="BF205" s="80">
        <f t="shared" si="123"/>
        <v>4313.7749999999996</v>
      </c>
      <c r="BG205" s="81">
        <f t="shared" si="123"/>
        <v>4142.5499999999993</v>
      </c>
      <c r="BH205" s="342">
        <f t="shared" si="118"/>
        <v>138.08499999999998</v>
      </c>
      <c r="BI205" s="82"/>
    </row>
    <row r="206" spans="1:61" ht="60" x14ac:dyDescent="0.25">
      <c r="A206" s="137">
        <v>191</v>
      </c>
      <c r="B206" s="96" t="s">
        <v>443</v>
      </c>
      <c r="C206" s="97" t="s">
        <v>524</v>
      </c>
      <c r="D206" s="216" t="s">
        <v>525</v>
      </c>
      <c r="E206" s="86" t="s">
        <v>62</v>
      </c>
      <c r="F206" s="64"/>
      <c r="G206" s="64">
        <f t="shared" si="122"/>
        <v>0</v>
      </c>
      <c r="H206" s="183">
        <v>426</v>
      </c>
      <c r="I206" s="184">
        <f t="shared" si="119"/>
        <v>0</v>
      </c>
      <c r="J206" s="351">
        <v>20460</v>
      </c>
      <c r="K206" s="68">
        <v>60</v>
      </c>
      <c r="L206" s="98" t="s">
        <v>77</v>
      </c>
      <c r="M206" s="215"/>
      <c r="N206" s="99">
        <f t="shared" si="105"/>
        <v>0</v>
      </c>
      <c r="O206" s="98" t="s">
        <v>77</v>
      </c>
      <c r="P206" s="215"/>
      <c r="Q206" s="99">
        <f t="shared" si="106"/>
        <v>0</v>
      </c>
      <c r="R206" s="98" t="s">
        <v>77</v>
      </c>
      <c r="S206" s="215"/>
      <c r="T206" s="99">
        <f t="shared" si="107"/>
        <v>0</v>
      </c>
      <c r="U206" s="98" t="s">
        <v>77</v>
      </c>
      <c r="V206" s="215"/>
      <c r="W206" s="99">
        <f t="shared" si="108"/>
        <v>0</v>
      </c>
      <c r="X206" s="98" t="s">
        <v>77</v>
      </c>
      <c r="Y206" s="215"/>
      <c r="Z206" s="99">
        <f t="shared" si="109"/>
        <v>0</v>
      </c>
      <c r="AA206" s="98" t="s">
        <v>77</v>
      </c>
      <c r="AB206" s="215"/>
      <c r="AC206" s="99">
        <f t="shared" si="110"/>
        <v>0</v>
      </c>
      <c r="AD206" s="98" t="s">
        <v>77</v>
      </c>
      <c r="AE206" s="215"/>
      <c r="AF206" s="99">
        <f t="shared" si="111"/>
        <v>0</v>
      </c>
      <c r="AG206" s="98" t="s">
        <v>77</v>
      </c>
      <c r="AH206" s="215"/>
      <c r="AI206" s="99">
        <f t="shared" si="112"/>
        <v>0</v>
      </c>
      <c r="AJ206" s="98" t="s">
        <v>77</v>
      </c>
      <c r="AK206" s="215"/>
      <c r="AL206" s="248">
        <f t="shared" si="113"/>
        <v>0</v>
      </c>
      <c r="AM206" s="73">
        <v>191</v>
      </c>
      <c r="AN206" s="74">
        <v>252</v>
      </c>
      <c r="AO206" s="75">
        <f t="shared" si="120"/>
        <v>15120</v>
      </c>
      <c r="AP206" s="73">
        <v>191</v>
      </c>
      <c r="AQ206" s="74">
        <v>600</v>
      </c>
      <c r="AR206" s="92" t="e">
        <f>AQ206*#REF!</f>
        <v>#REF!</v>
      </c>
      <c r="AS206" s="269">
        <v>191</v>
      </c>
      <c r="AT206" s="75">
        <v>250</v>
      </c>
      <c r="AU206" s="75" t="e">
        <f>AT206*#REF!</f>
        <v>#REF!</v>
      </c>
      <c r="AV206" s="73">
        <v>191</v>
      </c>
      <c r="AW206" s="246">
        <v>613.89</v>
      </c>
      <c r="AX206" s="75" t="e">
        <f>AW206*#REF!</f>
        <v>#REF!</v>
      </c>
      <c r="AY206" s="93"/>
      <c r="AZ206" s="77">
        <f t="shared" si="121"/>
        <v>250</v>
      </c>
      <c r="BA206" s="77">
        <f t="shared" si="114"/>
        <v>428.97249999999997</v>
      </c>
      <c r="BB206" s="77">
        <f t="shared" si="115"/>
        <v>426</v>
      </c>
      <c r="BC206" s="77">
        <f t="shared" si="116"/>
        <v>613.89</v>
      </c>
      <c r="BD206" s="88"/>
      <c r="BE206" s="79">
        <f t="shared" si="123"/>
        <v>15000</v>
      </c>
      <c r="BF206" s="80">
        <f t="shared" si="123"/>
        <v>25738.35</v>
      </c>
      <c r="BG206" s="81">
        <f t="shared" si="123"/>
        <v>25560</v>
      </c>
      <c r="BH206" s="342">
        <f t="shared" si="118"/>
        <v>426</v>
      </c>
      <c r="BI206" s="82"/>
    </row>
    <row r="207" spans="1:61" ht="60" x14ac:dyDescent="0.25">
      <c r="A207" s="59">
        <v>192</v>
      </c>
      <c r="B207" s="96" t="s">
        <v>443</v>
      </c>
      <c r="C207" s="84" t="s">
        <v>526</v>
      </c>
      <c r="D207" s="216" t="s">
        <v>527</v>
      </c>
      <c r="E207" s="86" t="s">
        <v>62</v>
      </c>
      <c r="F207" s="64"/>
      <c r="G207" s="64">
        <f t="shared" si="122"/>
        <v>0</v>
      </c>
      <c r="H207" s="183">
        <v>24.8</v>
      </c>
      <c r="I207" s="184">
        <f t="shared" si="119"/>
        <v>0</v>
      </c>
      <c r="J207" s="351">
        <v>20460</v>
      </c>
      <c r="K207" s="68">
        <v>625</v>
      </c>
      <c r="L207" s="98" t="s">
        <v>77</v>
      </c>
      <c r="M207" s="215"/>
      <c r="N207" s="99">
        <f t="shared" si="105"/>
        <v>0</v>
      </c>
      <c r="O207" s="67">
        <v>238</v>
      </c>
      <c r="P207" s="99">
        <v>9</v>
      </c>
      <c r="Q207" s="99">
        <f t="shared" si="106"/>
        <v>5625</v>
      </c>
      <c r="R207" s="98" t="s">
        <v>77</v>
      </c>
      <c r="S207" s="215"/>
      <c r="T207" s="99">
        <f t="shared" si="107"/>
        <v>0</v>
      </c>
      <c r="U207" s="98" t="s">
        <v>77</v>
      </c>
      <c r="V207" s="215"/>
      <c r="W207" s="99">
        <f t="shared" si="108"/>
        <v>0</v>
      </c>
      <c r="X207" s="98" t="s">
        <v>77</v>
      </c>
      <c r="Y207" s="215"/>
      <c r="Z207" s="99">
        <f t="shared" si="109"/>
        <v>0</v>
      </c>
      <c r="AA207" s="98" t="s">
        <v>77</v>
      </c>
      <c r="AB207" s="215"/>
      <c r="AC207" s="99">
        <f t="shared" si="110"/>
        <v>0</v>
      </c>
      <c r="AD207" s="98" t="s">
        <v>77</v>
      </c>
      <c r="AE207" s="215"/>
      <c r="AF207" s="99">
        <f t="shared" si="111"/>
        <v>0</v>
      </c>
      <c r="AG207" s="67">
        <v>258</v>
      </c>
      <c r="AH207" s="99">
        <v>2.3199999999999998</v>
      </c>
      <c r="AI207" s="99">
        <f t="shared" si="112"/>
        <v>1450</v>
      </c>
      <c r="AJ207" s="98" t="s">
        <v>77</v>
      </c>
      <c r="AK207" s="215"/>
      <c r="AL207" s="248">
        <f t="shared" si="113"/>
        <v>0</v>
      </c>
      <c r="AM207" s="73">
        <v>192</v>
      </c>
      <c r="AN207" s="74">
        <v>25.2</v>
      </c>
      <c r="AO207" s="75">
        <f t="shared" si="120"/>
        <v>15750</v>
      </c>
      <c r="AP207" s="73">
        <v>192</v>
      </c>
      <c r="AQ207" s="74">
        <v>40</v>
      </c>
      <c r="AR207" s="92" t="e">
        <f>AQ207*#REF!</f>
        <v>#REF!</v>
      </c>
      <c r="AS207" s="269">
        <v>192</v>
      </c>
      <c r="AT207" s="75">
        <v>25</v>
      </c>
      <c r="AU207" s="75" t="e">
        <f>AT207*#REF!</f>
        <v>#REF!</v>
      </c>
      <c r="AV207" s="73">
        <v>192</v>
      </c>
      <c r="AW207" s="246">
        <v>80.78</v>
      </c>
      <c r="AX207" s="75" t="e">
        <f>AW207*#REF!</f>
        <v>#REF!</v>
      </c>
      <c r="AY207" s="93"/>
      <c r="AZ207" s="77">
        <f t="shared" si="121"/>
        <v>2.3199999999999998</v>
      </c>
      <c r="BA207" s="77">
        <f t="shared" si="114"/>
        <v>30.383333333333336</v>
      </c>
      <c r="BB207" s="77">
        <f t="shared" si="115"/>
        <v>25.1</v>
      </c>
      <c r="BC207" s="77">
        <f t="shared" si="116"/>
        <v>80.78</v>
      </c>
      <c r="BD207" s="88"/>
      <c r="BE207" s="79">
        <f t="shared" si="123"/>
        <v>1450</v>
      </c>
      <c r="BF207" s="80">
        <f t="shared" si="123"/>
        <v>18989.583333333336</v>
      </c>
      <c r="BG207" s="81">
        <f t="shared" si="123"/>
        <v>15687.5</v>
      </c>
      <c r="BH207" s="342">
        <f t="shared" si="118"/>
        <v>24.800000000000004</v>
      </c>
      <c r="BI207" s="82"/>
    </row>
    <row r="208" spans="1:61" ht="48" x14ac:dyDescent="0.25">
      <c r="A208" s="137">
        <v>193</v>
      </c>
      <c r="B208" s="96" t="s">
        <v>443</v>
      </c>
      <c r="C208" s="84" t="s">
        <v>528</v>
      </c>
      <c r="D208" s="85" t="s">
        <v>529</v>
      </c>
      <c r="E208" s="217" t="s">
        <v>530</v>
      </c>
      <c r="F208" s="64">
        <v>200</v>
      </c>
      <c r="G208" s="64">
        <f t="shared" si="122"/>
        <v>200</v>
      </c>
      <c r="H208" s="183">
        <v>68.39</v>
      </c>
      <c r="I208" s="184">
        <f t="shared" si="119"/>
        <v>13678</v>
      </c>
      <c r="J208" s="351">
        <v>20460</v>
      </c>
      <c r="K208" s="68">
        <v>7000</v>
      </c>
      <c r="L208" s="67">
        <v>125</v>
      </c>
      <c r="M208" s="99">
        <v>50</v>
      </c>
      <c r="N208" s="99">
        <f t="shared" si="105"/>
        <v>350000</v>
      </c>
      <c r="O208" s="67">
        <v>243</v>
      </c>
      <c r="P208" s="99">
        <v>50</v>
      </c>
      <c r="Q208" s="99">
        <f t="shared" si="106"/>
        <v>350000</v>
      </c>
      <c r="R208" s="67">
        <v>641</v>
      </c>
      <c r="S208" s="99">
        <v>90</v>
      </c>
      <c r="T208" s="99">
        <f t="shared" si="107"/>
        <v>630000</v>
      </c>
      <c r="U208" s="67" t="s">
        <v>531</v>
      </c>
      <c r="V208" s="99">
        <v>20</v>
      </c>
      <c r="W208" s="99">
        <f t="shared" si="108"/>
        <v>140000</v>
      </c>
      <c r="X208" s="67">
        <v>201</v>
      </c>
      <c r="Y208" s="99">
        <v>30</v>
      </c>
      <c r="Z208" s="99">
        <f t="shared" si="109"/>
        <v>210000</v>
      </c>
      <c r="AA208" s="98" t="s">
        <v>77</v>
      </c>
      <c r="AB208" s="215"/>
      <c r="AC208" s="99">
        <f t="shared" si="110"/>
        <v>0</v>
      </c>
      <c r="AD208" s="67">
        <v>46</v>
      </c>
      <c r="AE208" s="99">
        <v>56.4</v>
      </c>
      <c r="AF208" s="99">
        <f t="shared" si="111"/>
        <v>394800</v>
      </c>
      <c r="AG208" s="67">
        <v>274</v>
      </c>
      <c r="AH208" s="99">
        <v>24.41</v>
      </c>
      <c r="AI208" s="99">
        <f t="shared" si="112"/>
        <v>170870</v>
      </c>
      <c r="AJ208" s="67" t="s">
        <v>144</v>
      </c>
      <c r="AK208" s="99">
        <v>51</v>
      </c>
      <c r="AL208" s="248">
        <f t="shared" si="113"/>
        <v>357000</v>
      </c>
      <c r="AM208" s="73">
        <v>193</v>
      </c>
      <c r="AN208" s="74">
        <v>44.8</v>
      </c>
      <c r="AO208" s="75">
        <f t="shared" si="120"/>
        <v>313600</v>
      </c>
      <c r="AP208" s="73">
        <v>193</v>
      </c>
      <c r="AQ208" s="74">
        <v>290</v>
      </c>
      <c r="AR208" s="92" t="e">
        <f>AQ208*#REF!</f>
        <v>#REF!</v>
      </c>
      <c r="AS208" s="269">
        <v>193</v>
      </c>
      <c r="AT208" s="75">
        <v>45</v>
      </c>
      <c r="AU208" s="75" t="e">
        <f>AT208*#REF!</f>
        <v>#REF!</v>
      </c>
      <c r="AV208" s="73">
        <v>193</v>
      </c>
      <c r="AW208" s="246">
        <v>242.33</v>
      </c>
      <c r="AX208" s="75" t="e">
        <f>AW208*#REF!</f>
        <v>#REF!</v>
      </c>
      <c r="AY208" s="93"/>
      <c r="AZ208" s="77">
        <f t="shared" si="121"/>
        <v>20</v>
      </c>
      <c r="BA208" s="77">
        <f t="shared" si="114"/>
        <v>82.828333333333333</v>
      </c>
      <c r="BB208" s="77">
        <f t="shared" si="115"/>
        <v>50</v>
      </c>
      <c r="BC208" s="77">
        <f t="shared" si="116"/>
        <v>290</v>
      </c>
      <c r="BD208" s="88"/>
      <c r="BE208" s="79">
        <f t="shared" si="123"/>
        <v>140000</v>
      </c>
      <c r="BF208" s="80">
        <f t="shared" si="123"/>
        <v>579798.33333333337</v>
      </c>
      <c r="BG208" s="81">
        <f t="shared" si="123"/>
        <v>350000</v>
      </c>
      <c r="BH208" s="342">
        <f t="shared" si="118"/>
        <v>68.394000000000005</v>
      </c>
      <c r="BI208" s="82"/>
    </row>
    <row r="209" spans="1:61" ht="24" x14ac:dyDescent="0.25">
      <c r="A209" s="59">
        <v>194</v>
      </c>
      <c r="B209" s="96" t="s">
        <v>443</v>
      </c>
      <c r="C209" s="84" t="s">
        <v>532</v>
      </c>
      <c r="D209" s="216" t="s">
        <v>533</v>
      </c>
      <c r="E209" s="86" t="s">
        <v>62</v>
      </c>
      <c r="F209" s="64"/>
      <c r="G209" s="64">
        <f t="shared" si="122"/>
        <v>0</v>
      </c>
      <c r="H209" s="183">
        <v>405</v>
      </c>
      <c r="I209" s="184">
        <f t="shared" si="119"/>
        <v>0</v>
      </c>
      <c r="J209" s="351">
        <v>20460</v>
      </c>
      <c r="K209" s="68">
        <v>100</v>
      </c>
      <c r="L209" s="98" t="s">
        <v>77</v>
      </c>
      <c r="M209" s="215"/>
      <c r="N209" s="99">
        <f t="shared" si="105"/>
        <v>0</v>
      </c>
      <c r="O209" s="98" t="s">
        <v>77</v>
      </c>
      <c r="P209" s="215"/>
      <c r="Q209" s="99">
        <f t="shared" si="106"/>
        <v>0</v>
      </c>
      <c r="R209" s="98" t="s">
        <v>77</v>
      </c>
      <c r="S209" s="215"/>
      <c r="T209" s="99">
        <f t="shared" si="107"/>
        <v>0</v>
      </c>
      <c r="U209" s="98" t="s">
        <v>77</v>
      </c>
      <c r="V209" s="215"/>
      <c r="W209" s="99">
        <f t="shared" si="108"/>
        <v>0</v>
      </c>
      <c r="X209" s="98" t="s">
        <v>77</v>
      </c>
      <c r="Y209" s="215"/>
      <c r="Z209" s="99">
        <f t="shared" si="109"/>
        <v>0</v>
      </c>
      <c r="AA209" s="98" t="s">
        <v>77</v>
      </c>
      <c r="AB209" s="215"/>
      <c r="AC209" s="99">
        <f t="shared" si="110"/>
        <v>0</v>
      </c>
      <c r="AD209" s="98" t="s">
        <v>77</v>
      </c>
      <c r="AE209" s="215"/>
      <c r="AF209" s="99">
        <f t="shared" si="111"/>
        <v>0</v>
      </c>
      <c r="AG209" s="98" t="s">
        <v>77</v>
      </c>
      <c r="AH209" s="215"/>
      <c r="AI209" s="99">
        <f t="shared" si="112"/>
        <v>0</v>
      </c>
      <c r="AJ209" s="98" t="s">
        <v>77</v>
      </c>
      <c r="AK209" s="215"/>
      <c r="AL209" s="248">
        <f t="shared" si="113"/>
        <v>0</v>
      </c>
      <c r="AM209" s="73">
        <v>194</v>
      </c>
      <c r="AN209" s="74">
        <v>224</v>
      </c>
      <c r="AO209" s="75">
        <f t="shared" si="120"/>
        <v>22400</v>
      </c>
      <c r="AP209" s="73">
        <v>194</v>
      </c>
      <c r="AQ209" s="74">
        <v>580</v>
      </c>
      <c r="AR209" s="92" t="e">
        <f>AQ209*#REF!</f>
        <v>#REF!</v>
      </c>
      <c r="AS209" s="269">
        <v>194</v>
      </c>
      <c r="AT209" s="75">
        <v>230</v>
      </c>
      <c r="AU209" s="75" t="e">
        <f>AT209*#REF!</f>
        <v>#REF!</v>
      </c>
      <c r="AV209" s="73">
        <v>194</v>
      </c>
      <c r="AW209" s="246">
        <v>1938.61</v>
      </c>
      <c r="AX209" s="75" t="e">
        <f>AW209*#REF!</f>
        <v>#REF!</v>
      </c>
      <c r="AY209" s="93"/>
      <c r="AZ209" s="77">
        <f t="shared" si="121"/>
        <v>224</v>
      </c>
      <c r="BA209" s="77">
        <f t="shared" si="114"/>
        <v>743.15249999999992</v>
      </c>
      <c r="BB209" s="77">
        <f t="shared" si="115"/>
        <v>405</v>
      </c>
      <c r="BC209" s="77">
        <f t="shared" si="116"/>
        <v>1938.61</v>
      </c>
      <c r="BD209" s="88"/>
      <c r="BE209" s="79">
        <f t="shared" si="123"/>
        <v>22400</v>
      </c>
      <c r="BF209" s="80">
        <f t="shared" si="123"/>
        <v>74315.249999999985</v>
      </c>
      <c r="BG209" s="81">
        <f t="shared" si="123"/>
        <v>40500</v>
      </c>
      <c r="BH209" s="342">
        <f t="shared" si="118"/>
        <v>404.99999999999989</v>
      </c>
      <c r="BI209" s="82"/>
    </row>
    <row r="210" spans="1:61" ht="48" x14ac:dyDescent="0.25">
      <c r="A210" s="137">
        <v>195</v>
      </c>
      <c r="B210" s="96" t="s">
        <v>443</v>
      </c>
      <c r="C210" s="84" t="s">
        <v>534</v>
      </c>
      <c r="D210" s="216" t="s">
        <v>535</v>
      </c>
      <c r="E210" s="86" t="s">
        <v>62</v>
      </c>
      <c r="F210" s="64"/>
      <c r="G210" s="64">
        <f t="shared" si="122"/>
        <v>0</v>
      </c>
      <c r="H210" s="183">
        <v>294</v>
      </c>
      <c r="I210" s="184">
        <f t="shared" si="119"/>
        <v>0</v>
      </c>
      <c r="J210" s="351">
        <v>20460</v>
      </c>
      <c r="K210" s="68">
        <v>100</v>
      </c>
      <c r="L210" s="98" t="s">
        <v>77</v>
      </c>
      <c r="M210" s="215"/>
      <c r="N210" s="99">
        <f t="shared" si="105"/>
        <v>0</v>
      </c>
      <c r="O210" s="98" t="s">
        <v>77</v>
      </c>
      <c r="P210" s="215"/>
      <c r="Q210" s="99">
        <f t="shared" si="106"/>
        <v>0</v>
      </c>
      <c r="R210" s="98" t="s">
        <v>77</v>
      </c>
      <c r="S210" s="215"/>
      <c r="T210" s="99">
        <f t="shared" si="107"/>
        <v>0</v>
      </c>
      <c r="U210" s="98" t="s">
        <v>77</v>
      </c>
      <c r="V210" s="215"/>
      <c r="W210" s="99">
        <f t="shared" si="108"/>
        <v>0</v>
      </c>
      <c r="X210" s="98" t="s">
        <v>77</v>
      </c>
      <c r="Y210" s="215"/>
      <c r="Z210" s="99">
        <f t="shared" si="109"/>
        <v>0</v>
      </c>
      <c r="AA210" s="98" t="s">
        <v>77</v>
      </c>
      <c r="AB210" s="215"/>
      <c r="AC210" s="99">
        <f t="shared" si="110"/>
        <v>0</v>
      </c>
      <c r="AD210" s="98" t="s">
        <v>77</v>
      </c>
      <c r="AE210" s="215"/>
      <c r="AF210" s="99">
        <f t="shared" si="111"/>
        <v>0</v>
      </c>
      <c r="AG210" s="98" t="s">
        <v>77</v>
      </c>
      <c r="AH210" s="215"/>
      <c r="AI210" s="99">
        <f t="shared" si="112"/>
        <v>0</v>
      </c>
      <c r="AJ210" s="67" t="s">
        <v>124</v>
      </c>
      <c r="AK210" s="99">
        <v>82</v>
      </c>
      <c r="AL210" s="248">
        <f t="shared" si="113"/>
        <v>8200</v>
      </c>
      <c r="AM210" s="73">
        <v>195</v>
      </c>
      <c r="AN210" s="74">
        <v>252</v>
      </c>
      <c r="AO210" s="75">
        <f t="shared" si="120"/>
        <v>25200</v>
      </c>
      <c r="AP210" s="73">
        <v>195</v>
      </c>
      <c r="AQ210" s="74">
        <v>380</v>
      </c>
      <c r="AR210" s="92" t="e">
        <f>AQ210*#REF!</f>
        <v>#REF!</v>
      </c>
      <c r="AS210" s="269">
        <v>195</v>
      </c>
      <c r="AT210" s="75">
        <v>250</v>
      </c>
      <c r="AU210" s="75" t="e">
        <f>AT210*#REF!</f>
        <v>#REF!</v>
      </c>
      <c r="AV210" s="73">
        <v>195</v>
      </c>
      <c r="AW210" s="246">
        <v>969.31</v>
      </c>
      <c r="AX210" s="75" t="e">
        <f>AW210*#REF!</f>
        <v>#REF!</v>
      </c>
      <c r="AY210" s="93"/>
      <c r="AZ210" s="77">
        <f t="shared" si="121"/>
        <v>82</v>
      </c>
      <c r="BA210" s="77">
        <f t="shared" si="114"/>
        <v>386.66199999999998</v>
      </c>
      <c r="BB210" s="77">
        <f t="shared" si="115"/>
        <v>252</v>
      </c>
      <c r="BC210" s="77">
        <f t="shared" si="116"/>
        <v>969.31</v>
      </c>
      <c r="BD210" s="88"/>
      <c r="BE210" s="79">
        <f t="shared" si="123"/>
        <v>8200</v>
      </c>
      <c r="BF210" s="80">
        <f t="shared" si="123"/>
        <v>38666.199999999997</v>
      </c>
      <c r="BG210" s="81">
        <f t="shared" si="123"/>
        <v>25200</v>
      </c>
      <c r="BH210" s="342">
        <f t="shared" si="118"/>
        <v>294</v>
      </c>
      <c r="BI210" s="82"/>
    </row>
    <row r="211" spans="1:61" ht="48" x14ac:dyDescent="0.25">
      <c r="A211" s="59">
        <v>196</v>
      </c>
      <c r="B211" s="96" t="s">
        <v>443</v>
      </c>
      <c r="C211" s="84" t="s">
        <v>536</v>
      </c>
      <c r="D211" s="216" t="s">
        <v>537</v>
      </c>
      <c r="E211" s="86" t="s">
        <v>62</v>
      </c>
      <c r="F211" s="64"/>
      <c r="G211" s="64">
        <f t="shared" si="122"/>
        <v>0</v>
      </c>
      <c r="H211" s="183">
        <v>292</v>
      </c>
      <c r="I211" s="184">
        <f t="shared" si="119"/>
        <v>0</v>
      </c>
      <c r="J211" s="351">
        <v>20460</v>
      </c>
      <c r="K211" s="68">
        <v>100</v>
      </c>
      <c r="L211" s="98" t="s">
        <v>77</v>
      </c>
      <c r="M211" s="215"/>
      <c r="N211" s="99">
        <f t="shared" si="105"/>
        <v>0</v>
      </c>
      <c r="O211" s="98" t="s">
        <v>77</v>
      </c>
      <c r="P211" s="215"/>
      <c r="Q211" s="99">
        <f t="shared" si="106"/>
        <v>0</v>
      </c>
      <c r="R211" s="98" t="s">
        <v>77</v>
      </c>
      <c r="S211" s="215"/>
      <c r="T211" s="99">
        <f t="shared" si="107"/>
        <v>0</v>
      </c>
      <c r="U211" s="98" t="s">
        <v>77</v>
      </c>
      <c r="V211" s="215"/>
      <c r="W211" s="99">
        <f t="shared" si="108"/>
        <v>0</v>
      </c>
      <c r="X211" s="98" t="s">
        <v>77</v>
      </c>
      <c r="Y211" s="215"/>
      <c r="Z211" s="99">
        <f t="shared" si="109"/>
        <v>0</v>
      </c>
      <c r="AA211" s="98" t="s">
        <v>77</v>
      </c>
      <c r="AB211" s="215"/>
      <c r="AC211" s="99">
        <f t="shared" si="110"/>
        <v>0</v>
      </c>
      <c r="AD211" s="67">
        <v>63</v>
      </c>
      <c r="AE211" s="99">
        <v>62.67</v>
      </c>
      <c r="AF211" s="99">
        <f t="shared" si="111"/>
        <v>6267</v>
      </c>
      <c r="AG211" s="98" t="s">
        <v>77</v>
      </c>
      <c r="AH211" s="215"/>
      <c r="AI211" s="99">
        <f t="shared" si="112"/>
        <v>0</v>
      </c>
      <c r="AJ211" s="67" t="s">
        <v>124</v>
      </c>
      <c r="AK211" s="99">
        <v>82</v>
      </c>
      <c r="AL211" s="248">
        <f t="shared" si="113"/>
        <v>8200</v>
      </c>
      <c r="AM211" s="73">
        <v>196</v>
      </c>
      <c r="AN211" s="74">
        <v>336</v>
      </c>
      <c r="AO211" s="75">
        <f t="shared" si="120"/>
        <v>33600</v>
      </c>
      <c r="AP211" s="73">
        <v>196</v>
      </c>
      <c r="AQ211" s="74">
        <v>400</v>
      </c>
      <c r="AR211" s="92" t="e">
        <f>AQ211*#REF!</f>
        <v>#REF!</v>
      </c>
      <c r="AS211" s="269">
        <v>196</v>
      </c>
      <c r="AT211" s="75">
        <v>350</v>
      </c>
      <c r="AU211" s="75" t="e">
        <f>AT211*#REF!</f>
        <v>#REF!</v>
      </c>
      <c r="AV211" s="73">
        <v>196</v>
      </c>
      <c r="AW211" s="246">
        <v>1292.4100000000001</v>
      </c>
      <c r="AX211" s="75" t="e">
        <f>AW211*#REF!</f>
        <v>#REF!</v>
      </c>
      <c r="AY211" s="93"/>
      <c r="AZ211" s="77">
        <f t="shared" si="121"/>
        <v>62.67</v>
      </c>
      <c r="BA211" s="77">
        <f t="shared" si="114"/>
        <v>420.51333333333332</v>
      </c>
      <c r="BB211" s="77">
        <f t="shared" si="115"/>
        <v>343</v>
      </c>
      <c r="BC211" s="77">
        <f t="shared" si="116"/>
        <v>1292.4100000000001</v>
      </c>
      <c r="BD211" s="88"/>
      <c r="BE211" s="79">
        <f t="shared" si="123"/>
        <v>6267</v>
      </c>
      <c r="BF211" s="80">
        <f t="shared" si="123"/>
        <v>42051.333333333328</v>
      </c>
      <c r="BG211" s="81">
        <f t="shared" si="123"/>
        <v>34300</v>
      </c>
      <c r="BH211" s="342">
        <f t="shared" si="118"/>
        <v>291.99999999999994</v>
      </c>
      <c r="BI211" s="82"/>
    </row>
    <row r="212" spans="1:61" ht="48" x14ac:dyDescent="0.25">
      <c r="A212" s="137">
        <v>197</v>
      </c>
      <c r="B212" s="96" t="s">
        <v>443</v>
      </c>
      <c r="C212" s="84" t="s">
        <v>538</v>
      </c>
      <c r="D212" s="216" t="s">
        <v>539</v>
      </c>
      <c r="E212" s="86" t="s">
        <v>62</v>
      </c>
      <c r="F212" s="64"/>
      <c r="G212" s="64">
        <f t="shared" si="122"/>
        <v>0</v>
      </c>
      <c r="H212" s="183">
        <v>397.5</v>
      </c>
      <c r="I212" s="184">
        <f t="shared" si="119"/>
        <v>0</v>
      </c>
      <c r="J212" s="351">
        <v>20460</v>
      </c>
      <c r="K212" s="68">
        <v>120</v>
      </c>
      <c r="L212" s="67">
        <v>120</v>
      </c>
      <c r="M212" s="99">
        <v>270</v>
      </c>
      <c r="N212" s="99">
        <f t="shared" si="105"/>
        <v>32400</v>
      </c>
      <c r="O212" s="98" t="s">
        <v>77</v>
      </c>
      <c r="P212" s="215"/>
      <c r="Q212" s="99">
        <f t="shared" si="106"/>
        <v>0</v>
      </c>
      <c r="R212" s="98" t="s">
        <v>77</v>
      </c>
      <c r="S212" s="215"/>
      <c r="T212" s="99">
        <f t="shared" si="107"/>
        <v>0</v>
      </c>
      <c r="U212" s="98" t="s">
        <v>77</v>
      </c>
      <c r="V212" s="215"/>
      <c r="W212" s="99">
        <f t="shared" si="108"/>
        <v>0</v>
      </c>
      <c r="X212" s="67">
        <v>195</v>
      </c>
      <c r="Y212" s="99">
        <v>139</v>
      </c>
      <c r="Z212" s="99">
        <f t="shared" si="109"/>
        <v>16680</v>
      </c>
      <c r="AA212" s="98" t="s">
        <v>77</v>
      </c>
      <c r="AB212" s="215"/>
      <c r="AC212" s="99">
        <f t="shared" si="110"/>
        <v>0</v>
      </c>
      <c r="AD212" s="98" t="s">
        <v>77</v>
      </c>
      <c r="AE212" s="215"/>
      <c r="AF212" s="99">
        <f t="shared" si="111"/>
        <v>0</v>
      </c>
      <c r="AG212" s="98" t="s">
        <v>77</v>
      </c>
      <c r="AH212" s="215"/>
      <c r="AI212" s="99">
        <f t="shared" si="112"/>
        <v>0</v>
      </c>
      <c r="AJ212" s="98" t="s">
        <v>77</v>
      </c>
      <c r="AK212" s="215"/>
      <c r="AL212" s="248">
        <f t="shared" si="113"/>
        <v>0</v>
      </c>
      <c r="AM212" s="73">
        <v>197</v>
      </c>
      <c r="AN212" s="74">
        <v>420</v>
      </c>
      <c r="AO212" s="75">
        <f t="shared" si="120"/>
        <v>50400</v>
      </c>
      <c r="AP212" s="73">
        <v>197</v>
      </c>
      <c r="AQ212" s="74">
        <v>490</v>
      </c>
      <c r="AR212" s="92" t="e">
        <f>AQ212*#REF!</f>
        <v>#REF!</v>
      </c>
      <c r="AS212" s="269">
        <v>197</v>
      </c>
      <c r="AT212" s="75">
        <v>410</v>
      </c>
      <c r="AU212" s="75" t="e">
        <f>AT212*#REF!</f>
        <v>#REF!</v>
      </c>
      <c r="AV212" s="73">
        <v>197</v>
      </c>
      <c r="AW212" s="246">
        <v>1534.73</v>
      </c>
      <c r="AX212" s="75" t="e">
        <f>AW212*#REF!</f>
        <v>#REF!</v>
      </c>
      <c r="AY212" s="93"/>
      <c r="AZ212" s="77">
        <f t="shared" si="121"/>
        <v>139</v>
      </c>
      <c r="BA212" s="77">
        <f t="shared" si="114"/>
        <v>543.95500000000004</v>
      </c>
      <c r="BB212" s="77">
        <f t="shared" si="115"/>
        <v>415</v>
      </c>
      <c r="BC212" s="77">
        <f t="shared" si="116"/>
        <v>1534.73</v>
      </c>
      <c r="BD212" s="88"/>
      <c r="BE212" s="79">
        <f t="shared" si="123"/>
        <v>16680</v>
      </c>
      <c r="BF212" s="80">
        <f t="shared" si="123"/>
        <v>65274.600000000006</v>
      </c>
      <c r="BG212" s="81">
        <f t="shared" si="123"/>
        <v>49800</v>
      </c>
      <c r="BH212" s="342">
        <f t="shared" si="118"/>
        <v>397.5</v>
      </c>
      <c r="BI212" s="82"/>
    </row>
    <row r="213" spans="1:61" ht="24" x14ac:dyDescent="0.25">
      <c r="A213" s="59">
        <v>198</v>
      </c>
      <c r="B213" s="96" t="s">
        <v>443</v>
      </c>
      <c r="C213" s="84" t="s">
        <v>540</v>
      </c>
      <c r="D213" s="216" t="s">
        <v>541</v>
      </c>
      <c r="E213" s="86" t="s">
        <v>62</v>
      </c>
      <c r="F213" s="64"/>
      <c r="G213" s="64">
        <f t="shared" si="122"/>
        <v>0</v>
      </c>
      <c r="H213" s="183">
        <v>237</v>
      </c>
      <c r="I213" s="184">
        <f t="shared" si="119"/>
        <v>0</v>
      </c>
      <c r="J213" s="351">
        <v>20460</v>
      </c>
      <c r="K213" s="68">
        <v>100</v>
      </c>
      <c r="L213" s="98" t="s">
        <v>77</v>
      </c>
      <c r="M213" s="215"/>
      <c r="N213" s="99">
        <f t="shared" si="105"/>
        <v>0</v>
      </c>
      <c r="O213" s="98" t="s">
        <v>77</v>
      </c>
      <c r="P213" s="215"/>
      <c r="Q213" s="99">
        <f t="shared" si="106"/>
        <v>0</v>
      </c>
      <c r="R213" s="98" t="s">
        <v>77</v>
      </c>
      <c r="S213" s="215"/>
      <c r="T213" s="99">
        <f t="shared" si="107"/>
        <v>0</v>
      </c>
      <c r="U213" s="98" t="s">
        <v>77</v>
      </c>
      <c r="V213" s="215"/>
      <c r="W213" s="99">
        <f t="shared" si="108"/>
        <v>0</v>
      </c>
      <c r="X213" s="98" t="s">
        <v>77</v>
      </c>
      <c r="Y213" s="215"/>
      <c r="Z213" s="99">
        <f t="shared" si="109"/>
        <v>0</v>
      </c>
      <c r="AA213" s="98" t="s">
        <v>77</v>
      </c>
      <c r="AB213" s="215"/>
      <c r="AC213" s="99">
        <f t="shared" si="110"/>
        <v>0</v>
      </c>
      <c r="AD213" s="98" t="s">
        <v>77</v>
      </c>
      <c r="AE213" s="215"/>
      <c r="AF213" s="99">
        <f t="shared" si="111"/>
        <v>0</v>
      </c>
      <c r="AG213" s="98" t="s">
        <v>77</v>
      </c>
      <c r="AH213" s="215"/>
      <c r="AI213" s="99">
        <f t="shared" si="112"/>
        <v>0</v>
      </c>
      <c r="AJ213" s="98" t="s">
        <v>77</v>
      </c>
      <c r="AK213" s="215"/>
      <c r="AL213" s="248">
        <f t="shared" si="113"/>
        <v>0</v>
      </c>
      <c r="AM213" s="73">
        <v>198</v>
      </c>
      <c r="AN213" s="74">
        <v>224</v>
      </c>
      <c r="AO213" s="75">
        <f t="shared" si="120"/>
        <v>22400</v>
      </c>
      <c r="AP213" s="73">
        <v>198</v>
      </c>
      <c r="AQ213" s="74">
        <v>250</v>
      </c>
      <c r="AR213" s="92" t="e">
        <f>AQ213*#REF!</f>
        <v>#REF!</v>
      </c>
      <c r="AS213" s="269">
        <v>198</v>
      </c>
      <c r="AT213" s="75">
        <v>220</v>
      </c>
      <c r="AU213" s="75" t="e">
        <f>AT213*#REF!</f>
        <v>#REF!</v>
      </c>
      <c r="AV213" s="73">
        <v>198</v>
      </c>
      <c r="AW213" s="246">
        <v>565.42999999999995</v>
      </c>
      <c r="AX213" s="75" t="e">
        <f>AW213*#REF!</f>
        <v>#REF!</v>
      </c>
      <c r="AY213" s="93"/>
      <c r="AZ213" s="77">
        <f t="shared" si="121"/>
        <v>220</v>
      </c>
      <c r="BA213" s="77">
        <f t="shared" si="114"/>
        <v>314.85749999999996</v>
      </c>
      <c r="BB213" s="77">
        <f t="shared" si="115"/>
        <v>237</v>
      </c>
      <c r="BC213" s="77">
        <f t="shared" si="116"/>
        <v>565.42999999999995</v>
      </c>
      <c r="BD213" s="88"/>
      <c r="BE213" s="79">
        <f t="shared" si="123"/>
        <v>22000</v>
      </c>
      <c r="BF213" s="80">
        <f t="shared" si="123"/>
        <v>31485.749999999996</v>
      </c>
      <c r="BG213" s="81">
        <f t="shared" si="123"/>
        <v>23700</v>
      </c>
      <c r="BH213" s="342">
        <f t="shared" si="118"/>
        <v>236.99999999999994</v>
      </c>
      <c r="BI213" s="82"/>
    </row>
    <row r="214" spans="1:61" ht="24" x14ac:dyDescent="0.25">
      <c r="A214" s="137">
        <v>199</v>
      </c>
      <c r="B214" s="96" t="s">
        <v>443</v>
      </c>
      <c r="C214" s="84" t="s">
        <v>542</v>
      </c>
      <c r="D214" s="216" t="s">
        <v>543</v>
      </c>
      <c r="E214" s="86" t="s">
        <v>62</v>
      </c>
      <c r="F214" s="64"/>
      <c r="G214" s="64">
        <f t="shared" si="122"/>
        <v>0</v>
      </c>
      <c r="H214" s="183">
        <v>211.43</v>
      </c>
      <c r="I214" s="184">
        <f t="shared" si="119"/>
        <v>0</v>
      </c>
      <c r="J214" s="351">
        <v>20460</v>
      </c>
      <c r="K214" s="68">
        <v>100</v>
      </c>
      <c r="L214" s="67">
        <v>124</v>
      </c>
      <c r="M214" s="99">
        <v>260</v>
      </c>
      <c r="N214" s="99">
        <f t="shared" si="105"/>
        <v>26000</v>
      </c>
      <c r="O214" s="67">
        <v>239</v>
      </c>
      <c r="P214" s="99">
        <v>80</v>
      </c>
      <c r="Q214" s="99">
        <f t="shared" si="106"/>
        <v>8000</v>
      </c>
      <c r="R214" s="98" t="s">
        <v>77</v>
      </c>
      <c r="S214" s="215"/>
      <c r="T214" s="99">
        <f t="shared" si="107"/>
        <v>0</v>
      </c>
      <c r="U214" s="98" t="s">
        <v>77</v>
      </c>
      <c r="V214" s="215"/>
      <c r="W214" s="99">
        <f t="shared" si="108"/>
        <v>0</v>
      </c>
      <c r="X214" s="67">
        <v>197</v>
      </c>
      <c r="Y214" s="99">
        <v>100</v>
      </c>
      <c r="Z214" s="99">
        <f t="shared" si="109"/>
        <v>10000</v>
      </c>
      <c r="AA214" s="98" t="s">
        <v>77</v>
      </c>
      <c r="AB214" s="215"/>
      <c r="AC214" s="99">
        <f t="shared" si="110"/>
        <v>0</v>
      </c>
      <c r="AD214" s="98" t="s">
        <v>77</v>
      </c>
      <c r="AE214" s="215"/>
      <c r="AF214" s="99">
        <f t="shared" si="111"/>
        <v>0</v>
      </c>
      <c r="AG214" s="67">
        <v>266</v>
      </c>
      <c r="AH214" s="99">
        <v>20.3</v>
      </c>
      <c r="AI214" s="99">
        <f t="shared" si="112"/>
        <v>2030</v>
      </c>
      <c r="AJ214" s="67" t="s">
        <v>124</v>
      </c>
      <c r="AK214" s="99">
        <v>82</v>
      </c>
      <c r="AL214" s="248">
        <f t="shared" si="113"/>
        <v>8200</v>
      </c>
      <c r="AM214" s="73">
        <v>199</v>
      </c>
      <c r="AN214" s="74">
        <v>308</v>
      </c>
      <c r="AO214" s="75">
        <f t="shared" si="120"/>
        <v>30800</v>
      </c>
      <c r="AP214" s="73">
        <v>199</v>
      </c>
      <c r="AQ214" s="74">
        <v>350</v>
      </c>
      <c r="AR214" s="92" t="e">
        <f>AQ214*#REF!</f>
        <v>#REF!</v>
      </c>
      <c r="AS214" s="269">
        <v>199</v>
      </c>
      <c r="AT214" s="75">
        <v>300</v>
      </c>
      <c r="AU214" s="75" t="e">
        <f>AT214*#REF!</f>
        <v>#REF!</v>
      </c>
      <c r="AV214" s="73">
        <v>199</v>
      </c>
      <c r="AW214" s="246">
        <v>807.75</v>
      </c>
      <c r="AX214" s="75" t="e">
        <f>AW214*#REF!</f>
        <v>#REF!</v>
      </c>
      <c r="AY214" s="93"/>
      <c r="AZ214" s="77">
        <f t="shared" si="121"/>
        <v>20.3</v>
      </c>
      <c r="BA214" s="77">
        <f t="shared" si="114"/>
        <v>256.45000000000005</v>
      </c>
      <c r="BB214" s="77">
        <f t="shared" si="115"/>
        <v>260</v>
      </c>
      <c r="BC214" s="77">
        <f t="shared" si="116"/>
        <v>807.75</v>
      </c>
      <c r="BD214" s="88"/>
      <c r="BE214" s="79">
        <f t="shared" si="123"/>
        <v>2030</v>
      </c>
      <c r="BF214" s="80">
        <f t="shared" si="123"/>
        <v>25645.000000000004</v>
      </c>
      <c r="BG214" s="81">
        <f t="shared" si="123"/>
        <v>26000</v>
      </c>
      <c r="BH214" s="342">
        <f t="shared" si="118"/>
        <v>211.42857142857147</v>
      </c>
      <c r="BI214" s="82"/>
    </row>
    <row r="215" spans="1:61" ht="24" x14ac:dyDescent="0.25">
      <c r="A215" s="59">
        <v>200</v>
      </c>
      <c r="B215" s="96" t="s">
        <v>443</v>
      </c>
      <c r="C215" s="84" t="s">
        <v>544</v>
      </c>
      <c r="D215" s="216" t="s">
        <v>545</v>
      </c>
      <c r="E215" s="86" t="s">
        <v>62</v>
      </c>
      <c r="F215" s="64"/>
      <c r="G215" s="64">
        <f t="shared" si="122"/>
        <v>0</v>
      </c>
      <c r="H215" s="183">
        <v>358.11</v>
      </c>
      <c r="I215" s="184">
        <f t="shared" si="119"/>
        <v>0</v>
      </c>
      <c r="J215" s="351">
        <v>20460</v>
      </c>
      <c r="K215" s="68">
        <v>50</v>
      </c>
      <c r="L215" s="98" t="s">
        <v>77</v>
      </c>
      <c r="M215" s="215"/>
      <c r="N215" s="99">
        <f t="shared" si="105"/>
        <v>0</v>
      </c>
      <c r="O215" s="98" t="s">
        <v>77</v>
      </c>
      <c r="P215" s="215"/>
      <c r="Q215" s="99">
        <f t="shared" si="106"/>
        <v>0</v>
      </c>
      <c r="R215" s="98" t="s">
        <v>77</v>
      </c>
      <c r="S215" s="215"/>
      <c r="T215" s="99">
        <f t="shared" si="107"/>
        <v>0</v>
      </c>
      <c r="U215" s="98" t="s">
        <v>77</v>
      </c>
      <c r="V215" s="215"/>
      <c r="W215" s="99">
        <f t="shared" si="108"/>
        <v>0</v>
      </c>
      <c r="X215" s="98" t="s">
        <v>77</v>
      </c>
      <c r="Y215" s="215"/>
      <c r="Z215" s="99">
        <f t="shared" si="109"/>
        <v>0</v>
      </c>
      <c r="AA215" s="67">
        <v>21</v>
      </c>
      <c r="AB215" s="99">
        <v>204.45</v>
      </c>
      <c r="AC215" s="99">
        <f t="shared" si="110"/>
        <v>10222.5</v>
      </c>
      <c r="AD215" s="98" t="s">
        <v>77</v>
      </c>
      <c r="AE215" s="215"/>
      <c r="AF215" s="99">
        <f t="shared" si="111"/>
        <v>0</v>
      </c>
      <c r="AG215" s="98" t="s">
        <v>77</v>
      </c>
      <c r="AH215" s="215"/>
      <c r="AI215" s="99">
        <f t="shared" si="112"/>
        <v>0</v>
      </c>
      <c r="AJ215" s="67" t="s">
        <v>124</v>
      </c>
      <c r="AK215" s="99">
        <v>82</v>
      </c>
      <c r="AL215" s="248">
        <f t="shared" si="113"/>
        <v>4100</v>
      </c>
      <c r="AM215" s="73">
        <v>200</v>
      </c>
      <c r="AN215" s="74">
        <v>448</v>
      </c>
      <c r="AO215" s="75">
        <f t="shared" si="120"/>
        <v>22400</v>
      </c>
      <c r="AP215" s="73">
        <v>200</v>
      </c>
      <c r="AQ215" s="74">
        <v>370</v>
      </c>
      <c r="AR215" s="92" t="e">
        <f>AQ215*#REF!</f>
        <v>#REF!</v>
      </c>
      <c r="AS215" s="269">
        <v>200</v>
      </c>
      <c r="AT215" s="75">
        <v>410</v>
      </c>
      <c r="AU215" s="75" t="e">
        <f>AT215*#REF!</f>
        <v>#REF!</v>
      </c>
      <c r="AV215" s="73">
        <v>200</v>
      </c>
      <c r="AW215" s="246">
        <v>1292.4100000000001</v>
      </c>
      <c r="AX215" s="75" t="e">
        <f>AW215*#REF!</f>
        <v>#REF!</v>
      </c>
      <c r="AY215" s="93"/>
      <c r="AZ215" s="77">
        <f t="shared" si="121"/>
        <v>82</v>
      </c>
      <c r="BA215" s="77">
        <f t="shared" si="114"/>
        <v>467.81</v>
      </c>
      <c r="BB215" s="77">
        <f t="shared" si="115"/>
        <v>390</v>
      </c>
      <c r="BC215" s="77">
        <f t="shared" si="116"/>
        <v>1292.4100000000001</v>
      </c>
      <c r="BD215" s="88"/>
      <c r="BE215" s="79">
        <f t="shared" si="123"/>
        <v>4100</v>
      </c>
      <c r="BF215" s="80">
        <f t="shared" si="123"/>
        <v>23390.5</v>
      </c>
      <c r="BG215" s="81">
        <f t="shared" si="123"/>
        <v>19500</v>
      </c>
      <c r="BH215" s="342">
        <f t="shared" si="118"/>
        <v>358.11250000000001</v>
      </c>
      <c r="BI215" s="82"/>
    </row>
    <row r="216" spans="1:61" ht="24" x14ac:dyDescent="0.25">
      <c r="A216" s="137">
        <v>201</v>
      </c>
      <c r="B216" s="96" t="s">
        <v>443</v>
      </c>
      <c r="C216" s="84" t="s">
        <v>546</v>
      </c>
      <c r="D216" s="216" t="s">
        <v>547</v>
      </c>
      <c r="E216" s="86" t="s">
        <v>62</v>
      </c>
      <c r="F216" s="64">
        <v>5</v>
      </c>
      <c r="G216" s="64">
        <f t="shared" si="122"/>
        <v>5</v>
      </c>
      <c r="H216" s="183">
        <v>400</v>
      </c>
      <c r="I216" s="184">
        <f t="shared" si="119"/>
        <v>2000</v>
      </c>
      <c r="J216" s="351">
        <v>20460</v>
      </c>
      <c r="K216" s="68">
        <v>40</v>
      </c>
      <c r="L216" s="98" t="s">
        <v>77</v>
      </c>
      <c r="M216" s="215"/>
      <c r="N216" s="99">
        <f t="shared" si="105"/>
        <v>0</v>
      </c>
      <c r="O216" s="98" t="s">
        <v>77</v>
      </c>
      <c r="P216" s="215"/>
      <c r="Q216" s="99">
        <f t="shared" si="106"/>
        <v>0</v>
      </c>
      <c r="R216" s="98" t="s">
        <v>77</v>
      </c>
      <c r="S216" s="215"/>
      <c r="T216" s="99">
        <f t="shared" si="107"/>
        <v>0</v>
      </c>
      <c r="U216" s="98" t="s">
        <v>77</v>
      </c>
      <c r="V216" s="215"/>
      <c r="W216" s="99">
        <f t="shared" si="108"/>
        <v>0</v>
      </c>
      <c r="X216" s="98" t="s">
        <v>77</v>
      </c>
      <c r="Y216" s="215"/>
      <c r="Z216" s="99">
        <f t="shared" si="109"/>
        <v>0</v>
      </c>
      <c r="AA216" s="98" t="s">
        <v>77</v>
      </c>
      <c r="AB216" s="215"/>
      <c r="AC216" s="99">
        <f t="shared" si="110"/>
        <v>0</v>
      </c>
      <c r="AD216" s="98" t="s">
        <v>77</v>
      </c>
      <c r="AE216" s="215"/>
      <c r="AF216" s="99">
        <f t="shared" si="111"/>
        <v>0</v>
      </c>
      <c r="AG216" s="98" t="s">
        <v>77</v>
      </c>
      <c r="AH216" s="215"/>
      <c r="AI216" s="99">
        <f t="shared" si="112"/>
        <v>0</v>
      </c>
      <c r="AJ216" s="98" t="s">
        <v>77</v>
      </c>
      <c r="AK216" s="215"/>
      <c r="AL216" s="248">
        <f t="shared" si="113"/>
        <v>0</v>
      </c>
      <c r="AM216" s="73">
        <v>201</v>
      </c>
      <c r="AN216" s="74">
        <v>350</v>
      </c>
      <c r="AO216" s="75">
        <f t="shared" si="120"/>
        <v>14000</v>
      </c>
      <c r="AP216" s="73">
        <v>201</v>
      </c>
      <c r="AQ216" s="74">
        <v>450</v>
      </c>
      <c r="AR216" s="92" t="e">
        <f>AQ216*#REF!</f>
        <v>#REF!</v>
      </c>
      <c r="AS216" s="269">
        <v>201</v>
      </c>
      <c r="AT216" s="75">
        <v>320</v>
      </c>
      <c r="AU216" s="75" t="e">
        <f>AT216*#REF!</f>
        <v>#REF!</v>
      </c>
      <c r="AV216" s="73">
        <v>201</v>
      </c>
      <c r="AW216" s="246">
        <v>1211.6300000000001</v>
      </c>
      <c r="AX216" s="75" t="e">
        <f>AW216*#REF!</f>
        <v>#REF!</v>
      </c>
      <c r="AY216" s="93"/>
      <c r="AZ216" s="77">
        <f t="shared" si="121"/>
        <v>320</v>
      </c>
      <c r="BA216" s="77">
        <f t="shared" si="114"/>
        <v>582.90750000000003</v>
      </c>
      <c r="BB216" s="77">
        <f t="shared" si="115"/>
        <v>400</v>
      </c>
      <c r="BC216" s="77">
        <f t="shared" si="116"/>
        <v>1211.6300000000001</v>
      </c>
      <c r="BD216" s="88"/>
      <c r="BE216" s="79">
        <f t="shared" si="123"/>
        <v>12800</v>
      </c>
      <c r="BF216" s="80">
        <f t="shared" si="123"/>
        <v>23316.300000000003</v>
      </c>
      <c r="BG216" s="81">
        <f t="shared" si="123"/>
        <v>16000</v>
      </c>
      <c r="BH216" s="342">
        <f t="shared" si="118"/>
        <v>400</v>
      </c>
      <c r="BI216" s="82"/>
    </row>
    <row r="217" spans="1:61" ht="36" x14ac:dyDescent="0.25">
      <c r="A217" s="59">
        <v>202</v>
      </c>
      <c r="B217" s="96" t="s">
        <v>443</v>
      </c>
      <c r="C217" s="84" t="s">
        <v>548</v>
      </c>
      <c r="D217" s="216" t="s">
        <v>549</v>
      </c>
      <c r="E217" s="86" t="s">
        <v>62</v>
      </c>
      <c r="F217" s="64">
        <v>2</v>
      </c>
      <c r="G217" s="64">
        <f t="shared" si="122"/>
        <v>2</v>
      </c>
      <c r="H217" s="183">
        <v>593.33000000000004</v>
      </c>
      <c r="I217" s="184">
        <f t="shared" si="119"/>
        <v>1186.6600000000001</v>
      </c>
      <c r="J217" s="351">
        <v>20877</v>
      </c>
      <c r="K217" s="68">
        <v>40</v>
      </c>
      <c r="L217" s="98" t="s">
        <v>77</v>
      </c>
      <c r="M217" s="215"/>
      <c r="N217" s="99">
        <f t="shared" si="105"/>
        <v>0</v>
      </c>
      <c r="O217" s="98" t="s">
        <v>77</v>
      </c>
      <c r="P217" s="215"/>
      <c r="Q217" s="99">
        <f t="shared" si="106"/>
        <v>0</v>
      </c>
      <c r="R217" s="98" t="s">
        <v>77</v>
      </c>
      <c r="S217" s="215"/>
      <c r="T217" s="99">
        <f t="shared" si="107"/>
        <v>0</v>
      </c>
      <c r="U217" s="98" t="s">
        <v>77</v>
      </c>
      <c r="V217" s="215"/>
      <c r="W217" s="99">
        <f t="shared" si="108"/>
        <v>0</v>
      </c>
      <c r="X217" s="98" t="s">
        <v>77</v>
      </c>
      <c r="Y217" s="215"/>
      <c r="Z217" s="99">
        <f t="shared" si="109"/>
        <v>0</v>
      </c>
      <c r="AA217" s="98" t="s">
        <v>77</v>
      </c>
      <c r="AB217" s="215"/>
      <c r="AC217" s="99">
        <f t="shared" si="110"/>
        <v>0</v>
      </c>
      <c r="AD217" s="98" t="s">
        <v>77</v>
      </c>
      <c r="AE217" s="215"/>
      <c r="AF217" s="99">
        <f t="shared" si="111"/>
        <v>0</v>
      </c>
      <c r="AG217" s="67">
        <v>241</v>
      </c>
      <c r="AH217" s="99">
        <v>192.5</v>
      </c>
      <c r="AI217" s="99">
        <f t="shared" si="112"/>
        <v>7700</v>
      </c>
      <c r="AJ217" s="98" t="s">
        <v>77</v>
      </c>
      <c r="AK217" s="215"/>
      <c r="AL217" s="248">
        <f t="shared" si="113"/>
        <v>0</v>
      </c>
      <c r="AM217" s="73">
        <v>202</v>
      </c>
      <c r="AN217" s="74">
        <v>630</v>
      </c>
      <c r="AO217" s="75">
        <f t="shared" si="120"/>
        <v>25200</v>
      </c>
      <c r="AP217" s="73">
        <v>202</v>
      </c>
      <c r="AQ217" s="74">
        <v>600</v>
      </c>
      <c r="AR217" s="92" t="e">
        <f>AQ217*#REF!</f>
        <v>#REF!</v>
      </c>
      <c r="AS217" s="269">
        <v>202</v>
      </c>
      <c r="AT217" s="75">
        <v>550</v>
      </c>
      <c r="AU217" s="75" t="e">
        <f>AT217*#REF!</f>
        <v>#REF!</v>
      </c>
      <c r="AV217" s="73">
        <v>202</v>
      </c>
      <c r="AW217" s="246">
        <v>2423.2600000000002</v>
      </c>
      <c r="AX217" s="75" t="e">
        <f>AW217*#REF!</f>
        <v>#REF!</v>
      </c>
      <c r="AY217" s="93"/>
      <c r="AZ217" s="77">
        <f t="shared" si="121"/>
        <v>192.5</v>
      </c>
      <c r="BA217" s="77">
        <f t="shared" si="114"/>
        <v>879.15200000000004</v>
      </c>
      <c r="BB217" s="77">
        <f t="shared" si="115"/>
        <v>600</v>
      </c>
      <c r="BC217" s="77">
        <f t="shared" si="116"/>
        <v>2423.2600000000002</v>
      </c>
      <c r="BD217" s="88"/>
      <c r="BE217" s="79">
        <f t="shared" si="123"/>
        <v>7700</v>
      </c>
      <c r="BF217" s="80">
        <f t="shared" si="123"/>
        <v>35166.080000000002</v>
      </c>
      <c r="BG217" s="81">
        <f t="shared" si="123"/>
        <v>24000</v>
      </c>
      <c r="BH217" s="342">
        <f t="shared" si="118"/>
        <v>593.33333333333337</v>
      </c>
      <c r="BI217" s="82"/>
    </row>
    <row r="218" spans="1:61" ht="24" x14ac:dyDescent="0.25">
      <c r="A218" s="137">
        <v>203</v>
      </c>
      <c r="B218" s="96" t="s">
        <v>443</v>
      </c>
      <c r="C218" s="84" t="s">
        <v>550</v>
      </c>
      <c r="D218" s="216" t="s">
        <v>551</v>
      </c>
      <c r="E218" s="86" t="s">
        <v>62</v>
      </c>
      <c r="F218" s="64"/>
      <c r="G218" s="64">
        <f t="shared" si="122"/>
        <v>0</v>
      </c>
      <c r="H218" s="183">
        <v>126.31</v>
      </c>
      <c r="I218" s="184">
        <f t="shared" si="119"/>
        <v>0</v>
      </c>
      <c r="J218" s="351">
        <v>20460</v>
      </c>
      <c r="K218" s="68">
        <v>1900</v>
      </c>
      <c r="L218" s="67">
        <v>127</v>
      </c>
      <c r="M218" s="99">
        <v>220</v>
      </c>
      <c r="N218" s="99">
        <f t="shared" si="105"/>
        <v>418000</v>
      </c>
      <c r="O218" s="67">
        <v>214</v>
      </c>
      <c r="P218" s="99">
        <v>70</v>
      </c>
      <c r="Q218" s="99">
        <f t="shared" si="106"/>
        <v>133000</v>
      </c>
      <c r="R218" s="67">
        <v>624</v>
      </c>
      <c r="S218" s="99">
        <v>75</v>
      </c>
      <c r="T218" s="99">
        <f t="shared" si="107"/>
        <v>142500</v>
      </c>
      <c r="U218" s="67" t="s">
        <v>125</v>
      </c>
      <c r="V218" s="99">
        <v>60</v>
      </c>
      <c r="W218" s="99">
        <f t="shared" si="108"/>
        <v>114000</v>
      </c>
      <c r="X218" s="67">
        <v>182</v>
      </c>
      <c r="Y218" s="99">
        <v>50</v>
      </c>
      <c r="Z218" s="99">
        <f t="shared" si="109"/>
        <v>95000</v>
      </c>
      <c r="AA218" s="98" t="s">
        <v>77</v>
      </c>
      <c r="AB218" s="215"/>
      <c r="AC218" s="99">
        <f t="shared" si="110"/>
        <v>0</v>
      </c>
      <c r="AD218" s="67">
        <v>48</v>
      </c>
      <c r="AE218" s="99">
        <v>94.01</v>
      </c>
      <c r="AF218" s="99">
        <f t="shared" si="111"/>
        <v>178619</v>
      </c>
      <c r="AG218" s="67">
        <v>253</v>
      </c>
      <c r="AH218" s="99">
        <v>55.1</v>
      </c>
      <c r="AI218" s="99">
        <f t="shared" si="112"/>
        <v>104690</v>
      </c>
      <c r="AJ218" s="67" t="s">
        <v>552</v>
      </c>
      <c r="AK218" s="99">
        <v>53</v>
      </c>
      <c r="AL218" s="248">
        <f t="shared" si="113"/>
        <v>100700</v>
      </c>
      <c r="AM218" s="73">
        <v>203</v>
      </c>
      <c r="AN218" s="74">
        <v>126</v>
      </c>
      <c r="AO218" s="75">
        <f t="shared" si="120"/>
        <v>239400</v>
      </c>
      <c r="AP218" s="73">
        <v>203</v>
      </c>
      <c r="AQ218" s="74">
        <v>380</v>
      </c>
      <c r="AR218" s="92" t="e">
        <f>AQ218*#REF!</f>
        <v>#REF!</v>
      </c>
      <c r="AS218" s="269">
        <v>203</v>
      </c>
      <c r="AT218" s="75">
        <v>130</v>
      </c>
      <c r="AU218" s="75" t="e">
        <f>AT218*#REF!</f>
        <v>#REF!</v>
      </c>
      <c r="AV218" s="73">
        <v>203</v>
      </c>
      <c r="AW218" s="246">
        <v>452.34</v>
      </c>
      <c r="AX218" s="75" t="e">
        <f>AW218*#REF!</f>
        <v>#REF!</v>
      </c>
      <c r="AY218" s="93"/>
      <c r="AZ218" s="77">
        <f t="shared" si="121"/>
        <v>50</v>
      </c>
      <c r="BA218" s="77">
        <f t="shared" si="114"/>
        <v>147.12083333333334</v>
      </c>
      <c r="BB218" s="77">
        <f t="shared" si="115"/>
        <v>84.504999999999995</v>
      </c>
      <c r="BC218" s="77">
        <f t="shared" si="116"/>
        <v>452.34</v>
      </c>
      <c r="BD218" s="88"/>
      <c r="BE218" s="79">
        <f t="shared" si="123"/>
        <v>95000</v>
      </c>
      <c r="BF218" s="80">
        <f t="shared" si="123"/>
        <v>279529.58333333331</v>
      </c>
      <c r="BG218" s="81">
        <f t="shared" si="123"/>
        <v>160559.5</v>
      </c>
      <c r="BH218" s="342">
        <f t="shared" si="118"/>
        <v>126.31100000000001</v>
      </c>
      <c r="BI218" s="82"/>
    </row>
    <row r="219" spans="1:61" ht="24" x14ac:dyDescent="0.25">
      <c r="A219" s="59">
        <v>204</v>
      </c>
      <c r="B219" s="96" t="s">
        <v>443</v>
      </c>
      <c r="C219" s="84" t="s">
        <v>553</v>
      </c>
      <c r="D219" s="216" t="s">
        <v>554</v>
      </c>
      <c r="E219" s="86" t="s">
        <v>62</v>
      </c>
      <c r="F219" s="64"/>
      <c r="G219" s="64">
        <f t="shared" si="122"/>
        <v>0</v>
      </c>
      <c r="H219" s="183">
        <v>277.5</v>
      </c>
      <c r="I219" s="184">
        <f t="shared" si="119"/>
        <v>0</v>
      </c>
      <c r="J219" s="351">
        <v>20460</v>
      </c>
      <c r="K219" s="68">
        <v>900</v>
      </c>
      <c r="L219" s="98" t="s">
        <v>77</v>
      </c>
      <c r="M219" s="215"/>
      <c r="N219" s="99">
        <f t="shared" si="105"/>
        <v>0</v>
      </c>
      <c r="O219" s="98" t="s">
        <v>77</v>
      </c>
      <c r="P219" s="215"/>
      <c r="Q219" s="99">
        <f t="shared" si="106"/>
        <v>0</v>
      </c>
      <c r="R219" s="98" t="s">
        <v>77</v>
      </c>
      <c r="S219" s="215"/>
      <c r="T219" s="99">
        <f t="shared" si="107"/>
        <v>0</v>
      </c>
      <c r="U219" s="98" t="s">
        <v>77</v>
      </c>
      <c r="V219" s="215"/>
      <c r="W219" s="99">
        <f t="shared" si="108"/>
        <v>0</v>
      </c>
      <c r="X219" s="98" t="s">
        <v>77</v>
      </c>
      <c r="Y219" s="215"/>
      <c r="Z219" s="99">
        <f t="shared" si="109"/>
        <v>0</v>
      </c>
      <c r="AA219" s="98" t="s">
        <v>77</v>
      </c>
      <c r="AB219" s="215"/>
      <c r="AC219" s="99">
        <f t="shared" si="110"/>
        <v>0</v>
      </c>
      <c r="AD219" s="98" t="s">
        <v>77</v>
      </c>
      <c r="AE219" s="215"/>
      <c r="AF219" s="99">
        <f t="shared" si="111"/>
        <v>0</v>
      </c>
      <c r="AG219" s="98" t="s">
        <v>77</v>
      </c>
      <c r="AH219" s="215"/>
      <c r="AI219" s="99">
        <f t="shared" si="112"/>
        <v>0</v>
      </c>
      <c r="AJ219" s="98" t="s">
        <v>77</v>
      </c>
      <c r="AK219" s="215"/>
      <c r="AL219" s="248">
        <f t="shared" si="113"/>
        <v>0</v>
      </c>
      <c r="AM219" s="73">
        <v>204</v>
      </c>
      <c r="AN219" s="74">
        <v>154</v>
      </c>
      <c r="AO219" s="75">
        <f t="shared" si="120"/>
        <v>138600</v>
      </c>
      <c r="AP219" s="73">
        <v>204</v>
      </c>
      <c r="AQ219" s="74">
        <v>400</v>
      </c>
      <c r="AR219" s="92" t="e">
        <f>AQ219*#REF!</f>
        <v>#REF!</v>
      </c>
      <c r="AS219" s="269">
        <v>204</v>
      </c>
      <c r="AT219" s="75">
        <v>155</v>
      </c>
      <c r="AU219" s="75" t="e">
        <f>AT219*#REF!</f>
        <v>#REF!</v>
      </c>
      <c r="AV219" s="73">
        <v>204</v>
      </c>
      <c r="AW219" s="246">
        <v>565.42999999999995</v>
      </c>
      <c r="AX219" s="75" t="e">
        <f>AW219*#REF!</f>
        <v>#REF!</v>
      </c>
      <c r="AY219" s="93"/>
      <c r="AZ219" s="77">
        <f t="shared" si="121"/>
        <v>154</v>
      </c>
      <c r="BA219" s="77">
        <f t="shared" si="114"/>
        <v>318.60749999999996</v>
      </c>
      <c r="BB219" s="77">
        <f t="shared" si="115"/>
        <v>277.5</v>
      </c>
      <c r="BC219" s="77">
        <f t="shared" si="116"/>
        <v>565.42999999999995</v>
      </c>
      <c r="BD219" s="88"/>
      <c r="BE219" s="79">
        <f t="shared" si="123"/>
        <v>138600</v>
      </c>
      <c r="BF219" s="80">
        <f t="shared" si="123"/>
        <v>286746.74999999994</v>
      </c>
      <c r="BG219" s="81">
        <f t="shared" si="123"/>
        <v>249750</v>
      </c>
      <c r="BH219" s="342">
        <f t="shared" si="118"/>
        <v>277.49999999999994</v>
      </c>
      <c r="BI219" s="82"/>
    </row>
    <row r="220" spans="1:61" ht="60" x14ac:dyDescent="0.25">
      <c r="A220" s="137">
        <v>205</v>
      </c>
      <c r="B220" s="96" t="s">
        <v>443</v>
      </c>
      <c r="C220" s="84" t="s">
        <v>555</v>
      </c>
      <c r="D220" s="216" t="s">
        <v>556</v>
      </c>
      <c r="E220" s="86" t="s">
        <v>62</v>
      </c>
      <c r="F220" s="64"/>
      <c r="G220" s="64">
        <f t="shared" si="122"/>
        <v>0</v>
      </c>
      <c r="H220" s="183">
        <v>280.08</v>
      </c>
      <c r="I220" s="184">
        <f t="shared" si="119"/>
        <v>0</v>
      </c>
      <c r="J220" s="351">
        <v>20460</v>
      </c>
      <c r="K220" s="68">
        <v>500</v>
      </c>
      <c r="L220" s="98" t="s">
        <v>77</v>
      </c>
      <c r="M220" s="215"/>
      <c r="N220" s="99">
        <f t="shared" si="105"/>
        <v>0</v>
      </c>
      <c r="O220" s="98" t="s">
        <v>77</v>
      </c>
      <c r="P220" s="215"/>
      <c r="Q220" s="99">
        <f t="shared" si="106"/>
        <v>0</v>
      </c>
      <c r="R220" s="67">
        <v>645</v>
      </c>
      <c r="S220" s="99">
        <v>208.25</v>
      </c>
      <c r="T220" s="99">
        <f t="shared" si="107"/>
        <v>104125</v>
      </c>
      <c r="U220" s="98" t="s">
        <v>77</v>
      </c>
      <c r="V220" s="215"/>
      <c r="W220" s="99">
        <f t="shared" si="108"/>
        <v>0</v>
      </c>
      <c r="X220" s="98" t="s">
        <v>77</v>
      </c>
      <c r="Y220" s="215"/>
      <c r="Z220" s="99">
        <f t="shared" si="109"/>
        <v>0</v>
      </c>
      <c r="AA220" s="98" t="s">
        <v>77</v>
      </c>
      <c r="AB220" s="215"/>
      <c r="AC220" s="99">
        <f t="shared" si="110"/>
        <v>0</v>
      </c>
      <c r="AD220" s="98" t="s">
        <v>77</v>
      </c>
      <c r="AE220" s="215"/>
      <c r="AF220" s="99">
        <f t="shared" si="111"/>
        <v>0</v>
      </c>
      <c r="AG220" s="98" t="s">
        <v>77</v>
      </c>
      <c r="AH220" s="215"/>
      <c r="AI220" s="99">
        <f t="shared" si="112"/>
        <v>0</v>
      </c>
      <c r="AJ220" s="98" t="s">
        <v>77</v>
      </c>
      <c r="AK220" s="215"/>
      <c r="AL220" s="248">
        <f t="shared" si="113"/>
        <v>0</v>
      </c>
      <c r="AM220" s="73">
        <v>205</v>
      </c>
      <c r="AN220" s="74">
        <v>182</v>
      </c>
      <c r="AO220" s="75">
        <f t="shared" si="120"/>
        <v>91000</v>
      </c>
      <c r="AP220" s="73">
        <v>205</v>
      </c>
      <c r="AQ220" s="74">
        <v>450</v>
      </c>
      <c r="AR220" s="92" t="e">
        <f>AQ220*#REF!</f>
        <v>#REF!</v>
      </c>
      <c r="AS220" s="269">
        <v>205</v>
      </c>
      <c r="AT220" s="75">
        <v>180</v>
      </c>
      <c r="AU220" s="75" t="e">
        <f>AT220*#REF!</f>
        <v>#REF!</v>
      </c>
      <c r="AV220" s="73">
        <v>205</v>
      </c>
      <c r="AW220" s="246">
        <v>807.75</v>
      </c>
      <c r="AX220" s="75" t="e">
        <f>AW220*#REF!</f>
        <v>#REF!</v>
      </c>
      <c r="AY220" s="93"/>
      <c r="AZ220" s="77">
        <f t="shared" si="121"/>
        <v>180</v>
      </c>
      <c r="BA220" s="77">
        <f t="shared" si="114"/>
        <v>365.6</v>
      </c>
      <c r="BB220" s="77">
        <f t="shared" si="115"/>
        <v>208.25</v>
      </c>
      <c r="BC220" s="77">
        <f t="shared" si="116"/>
        <v>807.75</v>
      </c>
      <c r="BD220" s="88"/>
      <c r="BE220" s="79">
        <f t="shared" si="123"/>
        <v>90000</v>
      </c>
      <c r="BF220" s="80">
        <f t="shared" si="123"/>
        <v>182800</v>
      </c>
      <c r="BG220" s="81">
        <f t="shared" si="123"/>
        <v>104125</v>
      </c>
      <c r="BH220" s="342">
        <f t="shared" si="118"/>
        <v>280.08333333333331</v>
      </c>
      <c r="BI220" s="82"/>
    </row>
    <row r="221" spans="1:61" ht="72" x14ac:dyDescent="0.25">
      <c r="A221" s="59">
        <v>206</v>
      </c>
      <c r="B221" s="96" t="s">
        <v>443</v>
      </c>
      <c r="C221" s="84" t="s">
        <v>557</v>
      </c>
      <c r="D221" s="216" t="s">
        <v>558</v>
      </c>
      <c r="E221" s="86" t="s">
        <v>62</v>
      </c>
      <c r="F221" s="64"/>
      <c r="G221" s="64">
        <f t="shared" si="122"/>
        <v>0</v>
      </c>
      <c r="H221" s="183">
        <v>72.84</v>
      </c>
      <c r="I221" s="184">
        <f t="shared" si="119"/>
        <v>0</v>
      </c>
      <c r="J221" s="351">
        <v>20460</v>
      </c>
      <c r="K221" s="68">
        <v>1000</v>
      </c>
      <c r="L221" s="67">
        <v>128</v>
      </c>
      <c r="M221" s="99">
        <v>90</v>
      </c>
      <c r="N221" s="99">
        <f t="shared" si="105"/>
        <v>90000</v>
      </c>
      <c r="O221" s="67">
        <v>246</v>
      </c>
      <c r="P221" s="99">
        <v>12</v>
      </c>
      <c r="Q221" s="99">
        <f t="shared" si="106"/>
        <v>12000</v>
      </c>
      <c r="R221" s="67">
        <v>627</v>
      </c>
      <c r="S221" s="99">
        <v>63.39</v>
      </c>
      <c r="T221" s="99">
        <f t="shared" si="107"/>
        <v>63390</v>
      </c>
      <c r="U221" s="67" t="s">
        <v>559</v>
      </c>
      <c r="V221" s="99">
        <v>20</v>
      </c>
      <c r="W221" s="99">
        <f t="shared" si="108"/>
        <v>20000</v>
      </c>
      <c r="X221" s="67">
        <v>202</v>
      </c>
      <c r="Y221" s="99">
        <v>30</v>
      </c>
      <c r="Z221" s="99">
        <f t="shared" si="109"/>
        <v>30000</v>
      </c>
      <c r="AA221" s="98" t="s">
        <v>77</v>
      </c>
      <c r="AB221" s="215"/>
      <c r="AC221" s="99">
        <f t="shared" si="110"/>
        <v>0</v>
      </c>
      <c r="AD221" s="98" t="s">
        <v>77</v>
      </c>
      <c r="AE221" s="215"/>
      <c r="AF221" s="99">
        <f t="shared" si="111"/>
        <v>0</v>
      </c>
      <c r="AG221" s="98" t="s">
        <v>77</v>
      </c>
      <c r="AH221" s="215"/>
      <c r="AI221" s="99">
        <f t="shared" si="112"/>
        <v>0</v>
      </c>
      <c r="AJ221" s="67" t="s">
        <v>560</v>
      </c>
      <c r="AK221" s="99">
        <v>21</v>
      </c>
      <c r="AL221" s="248">
        <f t="shared" si="113"/>
        <v>21000</v>
      </c>
      <c r="AM221" s="73">
        <v>206</v>
      </c>
      <c r="AN221" s="74">
        <v>35</v>
      </c>
      <c r="AO221" s="75">
        <f t="shared" si="120"/>
        <v>35000</v>
      </c>
      <c r="AP221" s="73">
        <v>206</v>
      </c>
      <c r="AQ221" s="74">
        <v>300</v>
      </c>
      <c r="AR221" s="92" t="e">
        <f>AQ221*#REF!</f>
        <v>#REF!</v>
      </c>
      <c r="AS221" s="269">
        <v>206</v>
      </c>
      <c r="AT221" s="75">
        <v>32.5</v>
      </c>
      <c r="AU221" s="75" t="e">
        <f>AT221*#REF!</f>
        <v>#REF!</v>
      </c>
      <c r="AV221" s="73">
        <v>206</v>
      </c>
      <c r="AW221" s="246">
        <v>290.79000000000002</v>
      </c>
      <c r="AX221" s="75" t="e">
        <f>AW221*#REF!</f>
        <v>#REF!</v>
      </c>
      <c r="AY221" s="93"/>
      <c r="AZ221" s="77">
        <f t="shared" si="121"/>
        <v>12</v>
      </c>
      <c r="BA221" s="77">
        <f t="shared" si="114"/>
        <v>89.468000000000004</v>
      </c>
      <c r="BB221" s="77">
        <f t="shared" si="115"/>
        <v>33.75</v>
      </c>
      <c r="BC221" s="77">
        <f t="shared" si="116"/>
        <v>300</v>
      </c>
      <c r="BD221" s="88"/>
      <c r="BE221" s="79">
        <f t="shared" si="123"/>
        <v>12000</v>
      </c>
      <c r="BF221" s="80">
        <f t="shared" si="123"/>
        <v>89468</v>
      </c>
      <c r="BG221" s="81">
        <f t="shared" si="123"/>
        <v>33750</v>
      </c>
      <c r="BH221" s="342">
        <f t="shared" si="118"/>
        <v>72.835000000000008</v>
      </c>
      <c r="BI221" s="82"/>
    </row>
    <row r="222" spans="1:61" ht="36" x14ac:dyDescent="0.25">
      <c r="A222" s="137">
        <v>207</v>
      </c>
      <c r="B222" s="83" t="s">
        <v>443</v>
      </c>
      <c r="C222" s="84" t="s">
        <v>561</v>
      </c>
      <c r="D222" s="62" t="s">
        <v>562</v>
      </c>
      <c r="E222" s="86" t="s">
        <v>62</v>
      </c>
      <c r="F222" s="64"/>
      <c r="G222" s="64">
        <f t="shared" si="122"/>
        <v>0</v>
      </c>
      <c r="H222" s="183">
        <v>193.05</v>
      </c>
      <c r="I222" s="184">
        <f t="shared" si="119"/>
        <v>0</v>
      </c>
      <c r="J222" s="351">
        <v>14591</v>
      </c>
      <c r="K222" s="68">
        <v>250</v>
      </c>
      <c r="L222" s="67">
        <v>134</v>
      </c>
      <c r="M222" s="99">
        <v>160</v>
      </c>
      <c r="N222" s="99">
        <f t="shared" si="105"/>
        <v>40000</v>
      </c>
      <c r="O222" s="67">
        <v>248</v>
      </c>
      <c r="P222" s="99">
        <v>40</v>
      </c>
      <c r="Q222" s="99">
        <f t="shared" si="106"/>
        <v>10000</v>
      </c>
      <c r="R222" s="67">
        <v>659</v>
      </c>
      <c r="S222" s="99">
        <v>120</v>
      </c>
      <c r="T222" s="99">
        <f t="shared" si="107"/>
        <v>30000</v>
      </c>
      <c r="U222" s="67" t="s">
        <v>104</v>
      </c>
      <c r="V222" s="99">
        <v>50</v>
      </c>
      <c r="W222" s="99">
        <f t="shared" si="108"/>
        <v>12500</v>
      </c>
      <c r="X222" s="67">
        <v>203</v>
      </c>
      <c r="Y222" s="99">
        <v>150</v>
      </c>
      <c r="Z222" s="99">
        <f t="shared" si="109"/>
        <v>37500</v>
      </c>
      <c r="AA222" s="67">
        <v>26</v>
      </c>
      <c r="AB222" s="99">
        <v>354.28</v>
      </c>
      <c r="AC222" s="99">
        <f t="shared" si="110"/>
        <v>88570</v>
      </c>
      <c r="AD222" s="67">
        <v>52</v>
      </c>
      <c r="AE222" s="99">
        <v>172.36</v>
      </c>
      <c r="AF222" s="99">
        <f t="shared" si="111"/>
        <v>43090</v>
      </c>
      <c r="AG222" s="67">
        <v>252</v>
      </c>
      <c r="AH222" s="99">
        <v>54.91</v>
      </c>
      <c r="AI222" s="99">
        <f t="shared" si="112"/>
        <v>13727.5</v>
      </c>
      <c r="AJ222" s="67" t="s">
        <v>563</v>
      </c>
      <c r="AK222" s="99">
        <v>70</v>
      </c>
      <c r="AL222" s="248">
        <f t="shared" si="113"/>
        <v>17500</v>
      </c>
      <c r="AM222" s="73">
        <v>207</v>
      </c>
      <c r="AN222" s="74">
        <v>392</v>
      </c>
      <c r="AO222" s="75">
        <f t="shared" si="120"/>
        <v>98000</v>
      </c>
      <c r="AP222" s="73">
        <v>207</v>
      </c>
      <c r="AQ222" s="74">
        <v>300</v>
      </c>
      <c r="AR222" s="92" t="e">
        <f>AQ222*#REF!</f>
        <v>#REF!</v>
      </c>
      <c r="AS222" s="269">
        <v>207</v>
      </c>
      <c r="AT222" s="75">
        <v>300</v>
      </c>
      <c r="AU222" s="75" t="e">
        <f>AT222*#REF!</f>
        <v>#REF!</v>
      </c>
      <c r="AV222" s="73">
        <v>207</v>
      </c>
      <c r="AW222" s="246">
        <v>452.34</v>
      </c>
      <c r="AX222" s="75" t="e">
        <f>AW222*#REF!</f>
        <v>#REF!</v>
      </c>
      <c r="AY222" s="93"/>
      <c r="AZ222" s="77">
        <f t="shared" si="121"/>
        <v>40</v>
      </c>
      <c r="BA222" s="77">
        <f t="shared" si="114"/>
        <v>201.22230769230771</v>
      </c>
      <c r="BB222" s="77">
        <f t="shared" si="115"/>
        <v>160</v>
      </c>
      <c r="BC222" s="77">
        <f t="shared" si="116"/>
        <v>452.34</v>
      </c>
      <c r="BD222" s="88"/>
      <c r="BE222" s="79">
        <f t="shared" si="123"/>
        <v>10000</v>
      </c>
      <c r="BF222" s="80">
        <f t="shared" si="123"/>
        <v>50305.576923076929</v>
      </c>
      <c r="BG222" s="81">
        <f t="shared" si="123"/>
        <v>40000</v>
      </c>
      <c r="BH222" s="342">
        <f t="shared" si="118"/>
        <v>193.05</v>
      </c>
      <c r="BI222" s="82"/>
    </row>
    <row r="223" spans="1:61" ht="24" x14ac:dyDescent="0.25">
      <c r="A223" s="59">
        <v>208</v>
      </c>
      <c r="B223" s="96" t="s">
        <v>443</v>
      </c>
      <c r="C223" s="84" t="s">
        <v>564</v>
      </c>
      <c r="D223" s="216" t="s">
        <v>565</v>
      </c>
      <c r="E223" s="86" t="s">
        <v>62</v>
      </c>
      <c r="F223" s="64"/>
      <c r="G223" s="64">
        <f t="shared" si="122"/>
        <v>0</v>
      </c>
      <c r="H223" s="183">
        <v>188.27</v>
      </c>
      <c r="I223" s="184">
        <f t="shared" si="119"/>
        <v>0</v>
      </c>
      <c r="J223" s="351">
        <v>20460</v>
      </c>
      <c r="K223" s="68">
        <v>650</v>
      </c>
      <c r="L223" s="67">
        <v>129</v>
      </c>
      <c r="M223" s="99">
        <v>130</v>
      </c>
      <c r="N223" s="99">
        <f t="shared" si="105"/>
        <v>84500</v>
      </c>
      <c r="O223" s="67">
        <v>252</v>
      </c>
      <c r="P223" s="99">
        <v>45</v>
      </c>
      <c r="Q223" s="99">
        <f t="shared" si="106"/>
        <v>29250</v>
      </c>
      <c r="R223" s="67">
        <v>626</v>
      </c>
      <c r="S223" s="99">
        <v>235</v>
      </c>
      <c r="T223" s="99">
        <f t="shared" si="107"/>
        <v>152750</v>
      </c>
      <c r="U223" s="98" t="s">
        <v>77</v>
      </c>
      <c r="V223" s="215"/>
      <c r="W223" s="99">
        <f t="shared" si="108"/>
        <v>0</v>
      </c>
      <c r="X223" s="67">
        <v>207</v>
      </c>
      <c r="Y223" s="99">
        <v>120</v>
      </c>
      <c r="Z223" s="99">
        <f t="shared" si="109"/>
        <v>78000</v>
      </c>
      <c r="AA223" s="67">
        <v>24</v>
      </c>
      <c r="AB223" s="99">
        <v>210.74</v>
      </c>
      <c r="AC223" s="99">
        <f t="shared" si="110"/>
        <v>136981</v>
      </c>
      <c r="AD223" s="98" t="s">
        <v>77</v>
      </c>
      <c r="AE223" s="215"/>
      <c r="AF223" s="99">
        <f t="shared" si="111"/>
        <v>0</v>
      </c>
      <c r="AG223" s="67">
        <v>263</v>
      </c>
      <c r="AH223" s="99">
        <v>80.41</v>
      </c>
      <c r="AI223" s="99">
        <f t="shared" si="112"/>
        <v>52266.5</v>
      </c>
      <c r="AJ223" s="98" t="s">
        <v>77</v>
      </c>
      <c r="AK223" s="215"/>
      <c r="AL223" s="248">
        <f t="shared" si="113"/>
        <v>0</v>
      </c>
      <c r="AM223" s="73">
        <v>208</v>
      </c>
      <c r="AN223" s="74">
        <v>210</v>
      </c>
      <c r="AO223" s="75">
        <f t="shared" si="120"/>
        <v>136500</v>
      </c>
      <c r="AP223" s="73">
        <v>208</v>
      </c>
      <c r="AQ223" s="74">
        <v>320</v>
      </c>
      <c r="AR223" s="92" t="e">
        <f>AQ223*#REF!</f>
        <v>#REF!</v>
      </c>
      <c r="AS223" s="269">
        <v>208</v>
      </c>
      <c r="AT223" s="75">
        <v>200</v>
      </c>
      <c r="AU223" s="75" t="e">
        <f>AT223*#REF!</f>
        <v>#REF!</v>
      </c>
      <c r="AV223" s="73">
        <v>208</v>
      </c>
      <c r="AW223" s="246">
        <v>807.75</v>
      </c>
      <c r="AX223" s="75" t="e">
        <f>AW223*#REF!</f>
        <v>#REF!</v>
      </c>
      <c r="AY223" s="93"/>
      <c r="AZ223" s="77">
        <f t="shared" si="121"/>
        <v>45</v>
      </c>
      <c r="BA223" s="77">
        <f t="shared" si="114"/>
        <v>235.89000000000001</v>
      </c>
      <c r="BB223" s="77">
        <f t="shared" si="115"/>
        <v>205</v>
      </c>
      <c r="BC223" s="77">
        <f t="shared" si="116"/>
        <v>807.75</v>
      </c>
      <c r="BD223" s="88"/>
      <c r="BE223" s="79">
        <f t="shared" si="123"/>
        <v>29250</v>
      </c>
      <c r="BF223" s="80">
        <f t="shared" si="123"/>
        <v>153328.5</v>
      </c>
      <c r="BG223" s="81">
        <f t="shared" si="123"/>
        <v>133250</v>
      </c>
      <c r="BH223" s="342">
        <f t="shared" si="118"/>
        <v>188.26875000000001</v>
      </c>
      <c r="BI223" s="82"/>
    </row>
    <row r="224" spans="1:61" ht="24" x14ac:dyDescent="0.25">
      <c r="A224" s="137">
        <v>209</v>
      </c>
      <c r="B224" s="96" t="s">
        <v>443</v>
      </c>
      <c r="C224" s="84" t="s">
        <v>566</v>
      </c>
      <c r="D224" s="216" t="s">
        <v>567</v>
      </c>
      <c r="E224" s="86" t="s">
        <v>62</v>
      </c>
      <c r="F224" s="64"/>
      <c r="G224" s="64">
        <f t="shared" si="122"/>
        <v>0</v>
      </c>
      <c r="H224" s="183">
        <v>223.32</v>
      </c>
      <c r="I224" s="184">
        <f t="shared" si="119"/>
        <v>0</v>
      </c>
      <c r="J224" s="351">
        <v>20460</v>
      </c>
      <c r="K224" s="68">
        <v>350</v>
      </c>
      <c r="L224" s="67">
        <v>130</v>
      </c>
      <c r="M224" s="99">
        <v>240</v>
      </c>
      <c r="N224" s="99">
        <f t="shared" si="105"/>
        <v>84000</v>
      </c>
      <c r="O224" s="67">
        <v>253</v>
      </c>
      <c r="P224" s="99">
        <v>45</v>
      </c>
      <c r="Q224" s="99">
        <f t="shared" si="106"/>
        <v>15750</v>
      </c>
      <c r="R224" s="67">
        <v>625</v>
      </c>
      <c r="S224" s="99">
        <v>201</v>
      </c>
      <c r="T224" s="99">
        <f t="shared" si="107"/>
        <v>70350</v>
      </c>
      <c r="U224" s="98" t="s">
        <v>77</v>
      </c>
      <c r="V224" s="215"/>
      <c r="W224" s="99">
        <f t="shared" si="108"/>
        <v>0</v>
      </c>
      <c r="X224" s="67">
        <v>208</v>
      </c>
      <c r="Y224" s="99">
        <v>130</v>
      </c>
      <c r="Z224" s="99">
        <f t="shared" si="109"/>
        <v>45500</v>
      </c>
      <c r="AA224" s="67">
        <v>25</v>
      </c>
      <c r="AB224" s="99">
        <v>340.45</v>
      </c>
      <c r="AC224" s="99">
        <f t="shared" si="110"/>
        <v>119157.5</v>
      </c>
      <c r="AD224" s="98" t="s">
        <v>77</v>
      </c>
      <c r="AE224" s="215"/>
      <c r="AF224" s="99">
        <f t="shared" si="111"/>
        <v>0</v>
      </c>
      <c r="AG224" s="67">
        <v>264</v>
      </c>
      <c r="AH224" s="99">
        <v>80.41</v>
      </c>
      <c r="AI224" s="99">
        <f t="shared" si="112"/>
        <v>28143.5</v>
      </c>
      <c r="AJ224" s="67" t="s">
        <v>568</v>
      </c>
      <c r="AK224" s="99">
        <v>60</v>
      </c>
      <c r="AL224" s="248">
        <f t="shared" si="113"/>
        <v>21000</v>
      </c>
      <c r="AM224" s="73">
        <v>209</v>
      </c>
      <c r="AN224" s="74">
        <v>308</v>
      </c>
      <c r="AO224" s="75">
        <f t="shared" si="120"/>
        <v>107800</v>
      </c>
      <c r="AP224" s="73">
        <v>209</v>
      </c>
      <c r="AQ224" s="74">
        <v>350</v>
      </c>
      <c r="AR224" s="92" t="e">
        <f>AQ224*#REF!</f>
        <v>#REF!</v>
      </c>
      <c r="AS224" s="269">
        <v>209</v>
      </c>
      <c r="AT224" s="75">
        <v>300</v>
      </c>
      <c r="AU224" s="75" t="e">
        <f>AT224*#REF!</f>
        <v>#REF!</v>
      </c>
      <c r="AV224" s="73">
        <v>209</v>
      </c>
      <c r="AW224" s="246">
        <v>1130.8599999999999</v>
      </c>
      <c r="AX224" s="75" t="e">
        <f>AW224*#REF!</f>
        <v>#REF!</v>
      </c>
      <c r="AY224" s="93"/>
      <c r="AZ224" s="77">
        <f t="shared" si="121"/>
        <v>45</v>
      </c>
      <c r="BA224" s="77">
        <f t="shared" si="114"/>
        <v>289.6109090909091</v>
      </c>
      <c r="BB224" s="77">
        <f t="shared" si="115"/>
        <v>240</v>
      </c>
      <c r="BC224" s="77">
        <f t="shared" si="116"/>
        <v>1130.8599999999999</v>
      </c>
      <c r="BD224" s="88"/>
      <c r="BE224" s="79">
        <f t="shared" si="123"/>
        <v>15750</v>
      </c>
      <c r="BF224" s="80">
        <f t="shared" si="123"/>
        <v>101363.81818181819</v>
      </c>
      <c r="BG224" s="81">
        <f t="shared" si="123"/>
        <v>84000</v>
      </c>
      <c r="BH224" s="342">
        <f t="shared" si="118"/>
        <v>223.31777777777785</v>
      </c>
      <c r="BI224" s="82"/>
    </row>
    <row r="225" spans="1:61" ht="24" x14ac:dyDescent="0.25">
      <c r="A225" s="59">
        <v>210</v>
      </c>
      <c r="B225" s="96" t="s">
        <v>443</v>
      </c>
      <c r="C225" s="84" t="s">
        <v>569</v>
      </c>
      <c r="D225" s="216" t="s">
        <v>570</v>
      </c>
      <c r="E225" s="86" t="s">
        <v>62</v>
      </c>
      <c r="F225" s="64"/>
      <c r="G225" s="64">
        <f t="shared" si="122"/>
        <v>0</v>
      </c>
      <c r="H225" s="183">
        <v>412.67</v>
      </c>
      <c r="I225" s="184">
        <f t="shared" si="119"/>
        <v>0</v>
      </c>
      <c r="J225" s="351">
        <v>20460</v>
      </c>
      <c r="K225" s="68">
        <v>150</v>
      </c>
      <c r="L225" s="67">
        <v>131</v>
      </c>
      <c r="M225" s="99">
        <v>220</v>
      </c>
      <c r="N225" s="99">
        <f t="shared" si="105"/>
        <v>33000</v>
      </c>
      <c r="O225" s="98" t="s">
        <v>77</v>
      </c>
      <c r="P225" s="215"/>
      <c r="Q225" s="99">
        <f t="shared" si="106"/>
        <v>0</v>
      </c>
      <c r="R225" s="98" t="s">
        <v>77</v>
      </c>
      <c r="S225" s="215"/>
      <c r="T225" s="99">
        <f t="shared" si="107"/>
        <v>0</v>
      </c>
      <c r="U225" s="98" t="s">
        <v>77</v>
      </c>
      <c r="V225" s="215"/>
      <c r="W225" s="99">
        <f t="shared" si="108"/>
        <v>0</v>
      </c>
      <c r="X225" s="98" t="s">
        <v>77</v>
      </c>
      <c r="Y225" s="215"/>
      <c r="Z225" s="99">
        <f t="shared" si="109"/>
        <v>0</v>
      </c>
      <c r="AA225" s="98" t="s">
        <v>77</v>
      </c>
      <c r="AB225" s="215"/>
      <c r="AC225" s="99">
        <f t="shared" si="110"/>
        <v>0</v>
      </c>
      <c r="AD225" s="98" t="s">
        <v>77</v>
      </c>
      <c r="AE225" s="215"/>
      <c r="AF225" s="99">
        <f t="shared" si="111"/>
        <v>0</v>
      </c>
      <c r="AG225" s="98" t="s">
        <v>77</v>
      </c>
      <c r="AH225" s="215"/>
      <c r="AI225" s="99">
        <f t="shared" si="112"/>
        <v>0</v>
      </c>
      <c r="AJ225" s="98" t="s">
        <v>77</v>
      </c>
      <c r="AK225" s="215"/>
      <c r="AL225" s="248">
        <f t="shared" si="113"/>
        <v>0</v>
      </c>
      <c r="AM225" s="73">
        <v>210</v>
      </c>
      <c r="AN225" s="74">
        <v>448</v>
      </c>
      <c r="AO225" s="75">
        <f t="shared" si="120"/>
        <v>67200</v>
      </c>
      <c r="AP225" s="73">
        <v>210</v>
      </c>
      <c r="AQ225" s="74">
        <v>370</v>
      </c>
      <c r="AR225" s="92" t="e">
        <f>AQ225*#REF!</f>
        <v>#REF!</v>
      </c>
      <c r="AS225" s="269">
        <v>210</v>
      </c>
      <c r="AT225" s="75">
        <v>420</v>
      </c>
      <c r="AU225" s="75" t="e">
        <f>AT225*#REF!</f>
        <v>#REF!</v>
      </c>
      <c r="AV225" s="73">
        <v>210</v>
      </c>
      <c r="AW225" s="246">
        <v>1938.61</v>
      </c>
      <c r="AX225" s="75" t="e">
        <f>AW225*#REF!</f>
        <v>#REF!</v>
      </c>
      <c r="AY225" s="93"/>
      <c r="AZ225" s="77">
        <f t="shared" si="121"/>
        <v>220</v>
      </c>
      <c r="BA225" s="77">
        <f t="shared" si="114"/>
        <v>679.32199999999989</v>
      </c>
      <c r="BB225" s="77">
        <f t="shared" si="115"/>
        <v>420</v>
      </c>
      <c r="BC225" s="77">
        <f t="shared" si="116"/>
        <v>1938.61</v>
      </c>
      <c r="BD225" s="88"/>
      <c r="BE225" s="79">
        <f t="shared" si="123"/>
        <v>33000</v>
      </c>
      <c r="BF225" s="80">
        <f t="shared" si="123"/>
        <v>101898.29999999999</v>
      </c>
      <c r="BG225" s="81">
        <f t="shared" si="123"/>
        <v>63000</v>
      </c>
      <c r="BH225" s="342">
        <f t="shared" si="118"/>
        <v>412.66666666666657</v>
      </c>
      <c r="BI225" s="82"/>
    </row>
    <row r="226" spans="1:61" ht="24" x14ac:dyDescent="0.25">
      <c r="A226" s="137">
        <v>211</v>
      </c>
      <c r="B226" s="103" t="s">
        <v>443</v>
      </c>
      <c r="C226" s="84" t="s">
        <v>571</v>
      </c>
      <c r="D226" s="254" t="s">
        <v>572</v>
      </c>
      <c r="E226" s="155" t="s">
        <v>62</v>
      </c>
      <c r="F226" s="64"/>
      <c r="G226" s="64">
        <f t="shared" si="122"/>
        <v>0</v>
      </c>
      <c r="H226" s="183">
        <v>466.67</v>
      </c>
      <c r="I226" s="184">
        <f>G226*H226</f>
        <v>0</v>
      </c>
      <c r="J226" s="351">
        <v>20460</v>
      </c>
      <c r="K226" s="68">
        <v>100</v>
      </c>
      <c r="L226" s="67">
        <v>132</v>
      </c>
      <c r="M226" s="99">
        <v>240</v>
      </c>
      <c r="N226" s="99">
        <f t="shared" si="105"/>
        <v>24000</v>
      </c>
      <c r="O226" s="98" t="s">
        <v>77</v>
      </c>
      <c r="P226" s="215"/>
      <c r="Q226" s="99">
        <f t="shared" si="106"/>
        <v>0</v>
      </c>
      <c r="R226" s="98" t="s">
        <v>77</v>
      </c>
      <c r="S226" s="215"/>
      <c r="T226" s="99">
        <f t="shared" si="107"/>
        <v>0</v>
      </c>
      <c r="U226" s="98" t="s">
        <v>77</v>
      </c>
      <c r="V226" s="215"/>
      <c r="W226" s="99">
        <f t="shared" si="108"/>
        <v>0</v>
      </c>
      <c r="X226" s="98" t="s">
        <v>77</v>
      </c>
      <c r="Y226" s="215"/>
      <c r="Z226" s="99">
        <f t="shared" si="109"/>
        <v>0</v>
      </c>
      <c r="AA226" s="98" t="s">
        <v>77</v>
      </c>
      <c r="AB226" s="215"/>
      <c r="AC226" s="99">
        <f t="shared" si="110"/>
        <v>0</v>
      </c>
      <c r="AD226" s="98" t="s">
        <v>77</v>
      </c>
      <c r="AE226" s="215"/>
      <c r="AF226" s="99">
        <f t="shared" si="111"/>
        <v>0</v>
      </c>
      <c r="AG226" s="98" t="s">
        <v>77</v>
      </c>
      <c r="AH226" s="215"/>
      <c r="AI226" s="99">
        <f t="shared" si="112"/>
        <v>0</v>
      </c>
      <c r="AJ226" s="98" t="s">
        <v>77</v>
      </c>
      <c r="AK226" s="215"/>
      <c r="AL226" s="256">
        <f t="shared" si="113"/>
        <v>0</v>
      </c>
      <c r="AM226" s="73">
        <v>211</v>
      </c>
      <c r="AN226" s="74">
        <v>105</v>
      </c>
      <c r="AO226" s="75">
        <f t="shared" si="120"/>
        <v>10500</v>
      </c>
      <c r="AP226" s="73">
        <v>211</v>
      </c>
      <c r="AQ226" s="74">
        <v>680</v>
      </c>
      <c r="AR226" s="92" t="e">
        <f>AQ226*#REF!</f>
        <v>#REF!</v>
      </c>
      <c r="AS226" s="269">
        <v>211</v>
      </c>
      <c r="AT226" s="75">
        <v>480</v>
      </c>
      <c r="AU226" s="75" t="e">
        <f>AT226*#REF!</f>
        <v>#REF!</v>
      </c>
      <c r="AV226" s="73">
        <v>211</v>
      </c>
      <c r="AW226" s="246">
        <v>1938.61</v>
      </c>
      <c r="AX226" s="75" t="e">
        <f>AW226*#REF!</f>
        <v>#REF!</v>
      </c>
      <c r="AY226" s="93"/>
      <c r="AZ226" s="77">
        <f t="shared" si="121"/>
        <v>105</v>
      </c>
      <c r="BA226" s="77">
        <f t="shared" si="114"/>
        <v>688.72199999999998</v>
      </c>
      <c r="BB226" s="77">
        <f t="shared" si="115"/>
        <v>480</v>
      </c>
      <c r="BC226" s="77">
        <f t="shared" si="116"/>
        <v>1938.61</v>
      </c>
      <c r="BD226" s="88"/>
      <c r="BE226" s="79">
        <f t="shared" si="123"/>
        <v>10500</v>
      </c>
      <c r="BF226" s="80">
        <f t="shared" si="123"/>
        <v>68872.2</v>
      </c>
      <c r="BG226" s="81">
        <f t="shared" si="123"/>
        <v>48000</v>
      </c>
      <c r="BH226" s="342">
        <f t="shared" si="118"/>
        <v>466.66666666666657</v>
      </c>
      <c r="BI226" s="82"/>
    </row>
    <row r="227" spans="1:61" s="204" customFormat="1" x14ac:dyDescent="0.25">
      <c r="A227" s="225"/>
      <c r="B227" s="114"/>
      <c r="C227" s="115"/>
      <c r="D227" s="116" t="s">
        <v>573</v>
      </c>
      <c r="E227" s="116"/>
      <c r="F227" s="226"/>
      <c r="G227" s="226"/>
      <c r="H227" s="120"/>
      <c r="I227" s="120">
        <f>SUM(I169:I226)</f>
        <v>72862.66</v>
      </c>
      <c r="J227" s="360"/>
      <c r="K227" s="228"/>
      <c r="L227" s="227"/>
      <c r="M227" s="227"/>
      <c r="N227" s="227"/>
      <c r="O227" s="227"/>
      <c r="P227" s="227"/>
      <c r="Q227" s="227"/>
      <c r="R227" s="227"/>
      <c r="S227" s="227"/>
      <c r="T227" s="227"/>
      <c r="U227" s="227"/>
      <c r="V227" s="227"/>
      <c r="W227" s="227"/>
      <c r="X227" s="227"/>
      <c r="Y227" s="227"/>
      <c r="Z227" s="227"/>
      <c r="AA227" s="229"/>
      <c r="AB227" s="229"/>
      <c r="AC227" s="229"/>
      <c r="AD227" s="229"/>
      <c r="AE227" s="229"/>
      <c r="AF227" s="229"/>
      <c r="AG227" s="229"/>
      <c r="AH227" s="229"/>
      <c r="AI227" s="229"/>
      <c r="AJ227" s="229"/>
      <c r="AK227" s="229"/>
      <c r="AL227" s="229"/>
      <c r="AM227" s="229"/>
      <c r="AN227" s="229"/>
      <c r="AO227" s="229"/>
      <c r="AP227" s="229"/>
      <c r="AQ227" s="229"/>
      <c r="AR227" s="229"/>
      <c r="AS227" s="229"/>
      <c r="AT227" s="229"/>
      <c r="AU227" s="229"/>
      <c r="AV227" s="229"/>
      <c r="AW227" s="229"/>
      <c r="AX227" s="229"/>
      <c r="AY227" s="229"/>
      <c r="AZ227" s="203"/>
      <c r="BA227" s="203"/>
      <c r="BB227" s="203"/>
      <c r="BC227" s="203"/>
      <c r="BD227" s="229"/>
      <c r="BE227" s="125">
        <f>SUM(BE169:BE226)</f>
        <v>2079368</v>
      </c>
      <c r="BF227" s="125">
        <f t="shared" ref="BF227:BG227" si="124">SUM(BF169:BF226)</f>
        <v>9197293.939426681</v>
      </c>
      <c r="BG227" s="125">
        <f t="shared" si="124"/>
        <v>5385609.2999999998</v>
      </c>
      <c r="BH227" s="346"/>
      <c r="BI227" s="82"/>
    </row>
    <row r="228" spans="1:61" x14ac:dyDescent="0.25">
      <c r="A228" s="230"/>
      <c r="B228" s="231"/>
      <c r="C228" s="231"/>
      <c r="D228" s="232" t="s">
        <v>574</v>
      </c>
      <c r="E228" s="233"/>
      <c r="F228" s="234"/>
      <c r="G228" s="234"/>
      <c r="H228" s="235"/>
      <c r="I228" s="236"/>
      <c r="J228" s="178"/>
      <c r="K228" s="179"/>
      <c r="L228" s="178"/>
      <c r="M228" s="178"/>
      <c r="N228" s="178"/>
      <c r="O228" s="178"/>
      <c r="P228" s="178"/>
      <c r="Q228" s="178"/>
      <c r="R228" s="178"/>
      <c r="S228" s="178"/>
      <c r="T228" s="178"/>
      <c r="U228" s="178"/>
      <c r="V228" s="178"/>
      <c r="W228" s="178"/>
      <c r="X228" s="178"/>
      <c r="Y228" s="178"/>
      <c r="Z228" s="178"/>
      <c r="AA228" s="135"/>
      <c r="AB228" s="135"/>
      <c r="AC228" s="135"/>
      <c r="AD228" s="135"/>
      <c r="AE228" s="135"/>
      <c r="AF228" s="135"/>
      <c r="AG228" s="135"/>
      <c r="AH228" s="135"/>
      <c r="AI228" s="135"/>
      <c r="AJ228" s="135"/>
      <c r="AK228" s="135"/>
      <c r="AL228" s="240"/>
      <c r="AM228" s="240"/>
      <c r="AN228" s="240"/>
      <c r="AO228" s="240"/>
      <c r="AP228" s="240"/>
      <c r="AQ228" s="240"/>
      <c r="AR228" s="240"/>
      <c r="AS228" s="240"/>
      <c r="AT228" s="240"/>
      <c r="AU228" s="240"/>
      <c r="AV228" s="240"/>
      <c r="AW228" s="240"/>
      <c r="AX228" s="240"/>
      <c r="AY228" s="240"/>
      <c r="AZ228" s="209"/>
      <c r="BA228" s="209"/>
      <c r="BB228" s="240"/>
      <c r="BC228" s="240"/>
      <c r="BD228" s="240"/>
      <c r="BE228" s="240"/>
      <c r="BF228" s="240"/>
      <c r="BG228" s="240"/>
      <c r="BH228" s="347"/>
      <c r="BI228" s="82"/>
    </row>
    <row r="229" spans="1:61" ht="24" x14ac:dyDescent="0.25">
      <c r="A229" s="59">
        <v>212</v>
      </c>
      <c r="B229" s="262" t="s">
        <v>575</v>
      </c>
      <c r="C229" s="84" t="s">
        <v>576</v>
      </c>
      <c r="D229" s="275" t="s">
        <v>577</v>
      </c>
      <c r="E229" s="63" t="s">
        <v>9</v>
      </c>
      <c r="F229" s="64"/>
      <c r="G229" s="64">
        <f t="shared" ref="G229:G251" si="125">SUM(F229:F229)</f>
        <v>0</v>
      </c>
      <c r="H229" s="183">
        <v>364.5</v>
      </c>
      <c r="I229" s="184">
        <f>G229*H229</f>
        <v>0</v>
      </c>
      <c r="J229" s="351">
        <v>17027</v>
      </c>
      <c r="K229" s="68">
        <v>100</v>
      </c>
      <c r="L229" s="67">
        <v>191</v>
      </c>
      <c r="M229" s="99">
        <v>400</v>
      </c>
      <c r="N229" s="276">
        <f t="shared" ref="N229:N251" si="126">M229*K229</f>
        <v>40000</v>
      </c>
      <c r="O229" s="98" t="s">
        <v>37</v>
      </c>
      <c r="P229" s="215"/>
      <c r="Q229" s="99">
        <f t="shared" ref="Q229:Q251" si="127">P229*K229</f>
        <v>0</v>
      </c>
      <c r="R229" s="98" t="s">
        <v>37</v>
      </c>
      <c r="S229" s="215"/>
      <c r="T229" s="99">
        <f t="shared" ref="T229:T251" si="128">S229*K229</f>
        <v>0</v>
      </c>
      <c r="U229" s="98" t="s">
        <v>37</v>
      </c>
      <c r="V229" s="215"/>
      <c r="W229" s="99">
        <f t="shared" ref="W229:W251" si="129">V229*K229</f>
        <v>0</v>
      </c>
      <c r="X229" s="98" t="s">
        <v>37</v>
      </c>
      <c r="Y229" s="215"/>
      <c r="Z229" s="99">
        <f t="shared" ref="Z229:Z251" si="130">Y229*K229</f>
        <v>0</v>
      </c>
      <c r="AA229" s="98" t="s">
        <v>37</v>
      </c>
      <c r="AB229" s="215"/>
      <c r="AC229" s="99">
        <f t="shared" ref="AC229:AC251" si="131">AB229*K229</f>
        <v>0</v>
      </c>
      <c r="AD229" s="98" t="s">
        <v>37</v>
      </c>
      <c r="AE229" s="215"/>
      <c r="AF229" s="99">
        <f t="shared" ref="AF229:AF251" si="132">AE229*K229</f>
        <v>0</v>
      </c>
      <c r="AG229" s="98" t="s">
        <v>37</v>
      </c>
      <c r="AH229" s="215"/>
      <c r="AI229" s="99">
        <f t="shared" ref="AI229:AI251" si="133">AH229*K229</f>
        <v>0</v>
      </c>
      <c r="AJ229" s="67" t="s">
        <v>578</v>
      </c>
      <c r="AK229" s="99">
        <v>170</v>
      </c>
      <c r="AL229" s="245">
        <f t="shared" ref="AL229:AL251" si="134">AK229*K229</f>
        <v>17000</v>
      </c>
      <c r="AM229" s="73">
        <v>211</v>
      </c>
      <c r="AN229" s="74">
        <v>308</v>
      </c>
      <c r="AO229" s="75">
        <f t="shared" si="120"/>
        <v>30800</v>
      </c>
      <c r="AP229" s="73">
        <v>211</v>
      </c>
      <c r="AQ229" s="74">
        <v>450</v>
      </c>
      <c r="AR229" s="92" t="e">
        <f>AQ229*#REF!</f>
        <v>#REF!</v>
      </c>
      <c r="AS229" s="269">
        <v>211</v>
      </c>
      <c r="AT229" s="75">
        <v>300</v>
      </c>
      <c r="AU229" s="75" t="e">
        <f>AT229*#REF!</f>
        <v>#REF!</v>
      </c>
      <c r="AV229" s="73">
        <v>211</v>
      </c>
      <c r="AW229" s="246">
        <v>888.53</v>
      </c>
      <c r="AX229" s="75" t="e">
        <f>AW229*#REF!</f>
        <v>#REF!</v>
      </c>
      <c r="AY229" s="93"/>
      <c r="AZ229" s="77">
        <f t="shared" si="121"/>
        <v>170</v>
      </c>
      <c r="BA229" s="77">
        <f t="shared" ref="BA229:BA251" si="135">AVERAGE(AK229,AH229,AE229,AB229,Y229,V229,S229,P229,M229,AN229,AQ229,AT229,AW229)</f>
        <v>419.42166666666662</v>
      </c>
      <c r="BB229" s="77">
        <f t="shared" ref="BB229:BB251" si="136">MEDIAN(AK229,AH229,AE229,AB229,Y229,V229,S229,P229,M229,AN229,AQ229,AT229,AW229)</f>
        <v>354</v>
      </c>
      <c r="BC229" s="77">
        <f t="shared" ref="BC229:BC251" si="137">MAX(AK229,AH229,AE229,AB229,Y229,V229,S229,P229,M229,AN229,AQ229,AT229,AW229)</f>
        <v>888.53</v>
      </c>
      <c r="BD229" s="88"/>
      <c r="BE229" s="79">
        <f t="shared" ref="BE229:BG251" si="138">AZ229*$K229</f>
        <v>17000</v>
      </c>
      <c r="BF229" s="80">
        <f t="shared" si="138"/>
        <v>41942.166666666664</v>
      </c>
      <c r="BG229" s="81">
        <f t="shared" si="138"/>
        <v>35400</v>
      </c>
      <c r="BH229" s="342">
        <f t="shared" ref="BH229:BH251" si="139">(SUM(M229,P229,S229,V229,Y229,AB229,AE229,AH229,AK229,AN229,AQ229,AT229,AW229)-MAX(M229,P229,S229,V229,Y229,AB229,AE229,AH229,AK229,AN229,AQ229,AT229,AW229)-MIN(M229,P229,S229,V229,Y229,AB229,AE229,AH229,AK229,AN229,AQ229,AT229,AW229))/(COUNT(M229,P229,S229,V229,Y229,AB229,AE229,AH229,AK229,AN229,AQ229,AT229,AW229)-2)</f>
        <v>364.49999999999994</v>
      </c>
      <c r="BI229" s="82"/>
    </row>
    <row r="230" spans="1:61" ht="36" x14ac:dyDescent="0.25">
      <c r="A230" s="137">
        <v>213</v>
      </c>
      <c r="B230" s="83" t="s">
        <v>575</v>
      </c>
      <c r="C230" s="84" t="s">
        <v>579</v>
      </c>
      <c r="D230" s="85" t="s">
        <v>580</v>
      </c>
      <c r="E230" s="86" t="s">
        <v>9</v>
      </c>
      <c r="F230" s="64"/>
      <c r="G230" s="64">
        <f t="shared" si="125"/>
        <v>0</v>
      </c>
      <c r="H230" s="183">
        <v>162.88</v>
      </c>
      <c r="I230" s="184">
        <f t="shared" ref="I230:I251" si="140">G230*H230</f>
        <v>0</v>
      </c>
      <c r="J230" s="351">
        <v>17027</v>
      </c>
      <c r="K230" s="68">
        <v>100</v>
      </c>
      <c r="L230" s="98" t="s">
        <v>37</v>
      </c>
      <c r="M230" s="215"/>
      <c r="N230" s="276">
        <f t="shared" si="126"/>
        <v>0</v>
      </c>
      <c r="O230" s="67" t="s">
        <v>581</v>
      </c>
      <c r="P230" s="99">
        <v>110</v>
      </c>
      <c r="Q230" s="99">
        <f t="shared" si="127"/>
        <v>11000</v>
      </c>
      <c r="R230" s="67">
        <v>597</v>
      </c>
      <c r="S230" s="99">
        <v>100</v>
      </c>
      <c r="T230" s="99">
        <f t="shared" si="128"/>
        <v>10000</v>
      </c>
      <c r="U230" s="98" t="s">
        <v>37</v>
      </c>
      <c r="V230" s="215"/>
      <c r="W230" s="99">
        <f t="shared" si="129"/>
        <v>0</v>
      </c>
      <c r="X230" s="67">
        <v>172</v>
      </c>
      <c r="Y230" s="99">
        <v>160</v>
      </c>
      <c r="Z230" s="99">
        <f t="shared" si="130"/>
        <v>16000</v>
      </c>
      <c r="AA230" s="67">
        <v>15</v>
      </c>
      <c r="AB230" s="99">
        <v>225.26</v>
      </c>
      <c r="AC230" s="99">
        <f t="shared" si="131"/>
        <v>22526</v>
      </c>
      <c r="AD230" s="67">
        <v>66</v>
      </c>
      <c r="AE230" s="99">
        <v>135.80000000000001</v>
      </c>
      <c r="AF230" s="99">
        <f t="shared" si="132"/>
        <v>13580.000000000002</v>
      </c>
      <c r="AG230" s="67">
        <v>289</v>
      </c>
      <c r="AH230" s="99">
        <v>40.6</v>
      </c>
      <c r="AI230" s="99">
        <f t="shared" si="133"/>
        <v>4060</v>
      </c>
      <c r="AJ230" s="98" t="s">
        <v>37</v>
      </c>
      <c r="AK230" s="215"/>
      <c r="AL230" s="248">
        <f t="shared" si="134"/>
        <v>0</v>
      </c>
      <c r="AM230" s="73">
        <v>212</v>
      </c>
      <c r="AN230" s="74">
        <v>112</v>
      </c>
      <c r="AO230" s="75">
        <f t="shared" si="120"/>
        <v>11200</v>
      </c>
      <c r="AP230" s="73">
        <v>212</v>
      </c>
      <c r="AQ230" s="74">
        <v>350</v>
      </c>
      <c r="AR230" s="92" t="e">
        <f>AQ230*#REF!</f>
        <v>#REF!</v>
      </c>
      <c r="AS230" s="269">
        <v>212</v>
      </c>
      <c r="AT230" s="75">
        <v>110</v>
      </c>
      <c r="AU230" s="75" t="e">
        <f>AT230*#REF!</f>
        <v>#REF!</v>
      </c>
      <c r="AV230" s="73">
        <v>212</v>
      </c>
      <c r="AW230" s="246">
        <v>2100.16</v>
      </c>
      <c r="AX230" s="75" t="e">
        <f>AW230*#REF!</f>
        <v>#REF!</v>
      </c>
      <c r="AY230" s="93"/>
      <c r="AZ230" s="77">
        <f t="shared" si="121"/>
        <v>40.6</v>
      </c>
      <c r="BA230" s="77">
        <f t="shared" si="135"/>
        <v>344.38199999999995</v>
      </c>
      <c r="BB230" s="77">
        <f t="shared" si="136"/>
        <v>123.9</v>
      </c>
      <c r="BC230" s="77">
        <f t="shared" si="137"/>
        <v>2100.16</v>
      </c>
      <c r="BD230" s="88"/>
      <c r="BE230" s="89">
        <f t="shared" si="138"/>
        <v>4060</v>
      </c>
      <c r="BF230" s="90">
        <f t="shared" si="138"/>
        <v>34438.199999999997</v>
      </c>
      <c r="BG230" s="91">
        <f t="shared" si="138"/>
        <v>12390</v>
      </c>
      <c r="BH230" s="342">
        <f t="shared" si="139"/>
        <v>162.88249999999999</v>
      </c>
      <c r="BI230" s="82"/>
    </row>
    <row r="231" spans="1:61" ht="24" x14ac:dyDescent="0.25">
      <c r="A231" s="59">
        <v>214</v>
      </c>
      <c r="B231" s="83" t="s">
        <v>575</v>
      </c>
      <c r="C231" s="84" t="s">
        <v>582</v>
      </c>
      <c r="D231" s="277" t="s">
        <v>583</v>
      </c>
      <c r="E231" s="86" t="s">
        <v>9</v>
      </c>
      <c r="F231" s="64"/>
      <c r="G231" s="64">
        <f t="shared" si="125"/>
        <v>0</v>
      </c>
      <c r="H231" s="183">
        <v>293.52</v>
      </c>
      <c r="I231" s="184">
        <f t="shared" si="140"/>
        <v>0</v>
      </c>
      <c r="J231" s="351">
        <v>17027</v>
      </c>
      <c r="K231" s="68">
        <v>300</v>
      </c>
      <c r="L231" s="67">
        <v>192</v>
      </c>
      <c r="M231" s="99">
        <v>378</v>
      </c>
      <c r="N231" s="276">
        <f t="shared" si="126"/>
        <v>113400</v>
      </c>
      <c r="O231" s="98" t="s">
        <v>37</v>
      </c>
      <c r="P231" s="215"/>
      <c r="Q231" s="99">
        <f t="shared" si="127"/>
        <v>0</v>
      </c>
      <c r="R231" s="98" t="s">
        <v>37</v>
      </c>
      <c r="S231" s="215"/>
      <c r="T231" s="99">
        <f t="shared" si="128"/>
        <v>0</v>
      </c>
      <c r="U231" s="98" t="s">
        <v>37</v>
      </c>
      <c r="V231" s="215"/>
      <c r="W231" s="99">
        <f t="shared" si="129"/>
        <v>0</v>
      </c>
      <c r="X231" s="98" t="s">
        <v>37</v>
      </c>
      <c r="Y231" s="215"/>
      <c r="Z231" s="99">
        <f t="shared" si="130"/>
        <v>0</v>
      </c>
      <c r="AA231" s="98" t="s">
        <v>37</v>
      </c>
      <c r="AB231" s="215"/>
      <c r="AC231" s="99">
        <f t="shared" si="131"/>
        <v>0</v>
      </c>
      <c r="AD231" s="67">
        <v>67</v>
      </c>
      <c r="AE231" s="99">
        <v>271.60000000000002</v>
      </c>
      <c r="AF231" s="99">
        <f t="shared" si="132"/>
        <v>81480</v>
      </c>
      <c r="AG231" s="67">
        <v>292</v>
      </c>
      <c r="AH231" s="99">
        <v>92.8</v>
      </c>
      <c r="AI231" s="99">
        <f t="shared" si="133"/>
        <v>27840</v>
      </c>
      <c r="AJ231" s="98" t="s">
        <v>37</v>
      </c>
      <c r="AK231" s="215"/>
      <c r="AL231" s="248">
        <f t="shared" si="134"/>
        <v>0</v>
      </c>
      <c r="AM231" s="73">
        <v>213</v>
      </c>
      <c r="AN231" s="74">
        <v>168</v>
      </c>
      <c r="AO231" s="75">
        <f t="shared" si="120"/>
        <v>50400</v>
      </c>
      <c r="AP231" s="73">
        <v>213</v>
      </c>
      <c r="AQ231" s="74">
        <v>500</v>
      </c>
      <c r="AR231" s="92" t="e">
        <f>AQ231*#REF!</f>
        <v>#REF!</v>
      </c>
      <c r="AS231" s="269">
        <v>213</v>
      </c>
      <c r="AT231" s="75">
        <v>150</v>
      </c>
      <c r="AU231" s="75" t="e">
        <f>AT231*#REF!</f>
        <v>#REF!</v>
      </c>
      <c r="AV231" s="73">
        <v>213</v>
      </c>
      <c r="AW231" s="246">
        <v>646.20000000000005</v>
      </c>
      <c r="AX231" s="75" t="e">
        <f>AW231*#REF!</f>
        <v>#REF!</v>
      </c>
      <c r="AY231" s="93"/>
      <c r="AZ231" s="77">
        <f t="shared" si="121"/>
        <v>92.8</v>
      </c>
      <c r="BA231" s="77">
        <f t="shared" si="135"/>
        <v>315.22857142857146</v>
      </c>
      <c r="BB231" s="77">
        <f t="shared" si="136"/>
        <v>271.60000000000002</v>
      </c>
      <c r="BC231" s="77">
        <f t="shared" si="137"/>
        <v>646.20000000000005</v>
      </c>
      <c r="BD231" s="88"/>
      <c r="BE231" s="89">
        <f t="shared" si="138"/>
        <v>27840</v>
      </c>
      <c r="BF231" s="90">
        <f t="shared" si="138"/>
        <v>94568.571428571435</v>
      </c>
      <c r="BG231" s="91">
        <f t="shared" si="138"/>
        <v>81480</v>
      </c>
      <c r="BH231" s="342">
        <f t="shared" si="139"/>
        <v>293.5200000000001</v>
      </c>
      <c r="BI231" s="82"/>
    </row>
    <row r="232" spans="1:61" ht="24" x14ac:dyDescent="0.25">
      <c r="A232" s="137">
        <v>215</v>
      </c>
      <c r="B232" s="83" t="s">
        <v>575</v>
      </c>
      <c r="C232" s="84" t="s">
        <v>584</v>
      </c>
      <c r="D232" s="85" t="s">
        <v>585</v>
      </c>
      <c r="E232" s="86" t="s">
        <v>9</v>
      </c>
      <c r="F232" s="64"/>
      <c r="G232" s="64">
        <f t="shared" si="125"/>
        <v>0</v>
      </c>
      <c r="H232" s="183">
        <v>350.67</v>
      </c>
      <c r="I232" s="184">
        <f t="shared" si="140"/>
        <v>0</v>
      </c>
      <c r="J232" s="351">
        <v>17027</v>
      </c>
      <c r="K232" s="68">
        <v>250</v>
      </c>
      <c r="L232" s="98" t="s">
        <v>37</v>
      </c>
      <c r="M232" s="215"/>
      <c r="N232" s="276">
        <f t="shared" si="126"/>
        <v>0</v>
      </c>
      <c r="O232" s="98" t="s">
        <v>37</v>
      </c>
      <c r="P232" s="215"/>
      <c r="Q232" s="99">
        <f t="shared" si="127"/>
        <v>0</v>
      </c>
      <c r="R232" s="67">
        <v>595</v>
      </c>
      <c r="S232" s="99">
        <v>85</v>
      </c>
      <c r="T232" s="99">
        <f t="shared" si="128"/>
        <v>21250</v>
      </c>
      <c r="U232" s="98" t="s">
        <v>37</v>
      </c>
      <c r="V232" s="215"/>
      <c r="W232" s="99">
        <f t="shared" si="129"/>
        <v>0</v>
      </c>
      <c r="X232" s="98" t="s">
        <v>37</v>
      </c>
      <c r="Y232" s="215"/>
      <c r="Z232" s="99">
        <f t="shared" si="130"/>
        <v>0</v>
      </c>
      <c r="AA232" s="98" t="s">
        <v>37</v>
      </c>
      <c r="AB232" s="215"/>
      <c r="AC232" s="99">
        <f t="shared" si="131"/>
        <v>0</v>
      </c>
      <c r="AD232" s="98" t="s">
        <v>37</v>
      </c>
      <c r="AE232" s="215"/>
      <c r="AF232" s="99">
        <f t="shared" si="132"/>
        <v>0</v>
      </c>
      <c r="AG232" s="98" t="s">
        <v>37</v>
      </c>
      <c r="AH232" s="215"/>
      <c r="AI232" s="99">
        <f t="shared" si="133"/>
        <v>0</v>
      </c>
      <c r="AJ232" s="98" t="s">
        <v>37</v>
      </c>
      <c r="AK232" s="215"/>
      <c r="AL232" s="248">
        <f t="shared" si="134"/>
        <v>0</v>
      </c>
      <c r="AM232" s="73">
        <v>214</v>
      </c>
      <c r="AN232" s="74">
        <v>252</v>
      </c>
      <c r="AO232" s="75">
        <f t="shared" si="120"/>
        <v>63000</v>
      </c>
      <c r="AP232" s="73">
        <v>214</v>
      </c>
      <c r="AQ232" s="74">
        <v>550</v>
      </c>
      <c r="AR232" s="92" t="e">
        <f>AQ232*#REF!</f>
        <v>#REF!</v>
      </c>
      <c r="AS232" s="269">
        <v>214</v>
      </c>
      <c r="AT232" s="75">
        <v>250</v>
      </c>
      <c r="AU232" s="75" t="e">
        <f>AT232*#REF!</f>
        <v>#REF!</v>
      </c>
      <c r="AV232" s="73">
        <v>214</v>
      </c>
      <c r="AW232" s="246">
        <v>1130.8599999999999</v>
      </c>
      <c r="AX232" s="75" t="e">
        <f>AW232*#REF!</f>
        <v>#REF!</v>
      </c>
      <c r="AY232" s="93"/>
      <c r="AZ232" s="77">
        <f t="shared" si="121"/>
        <v>85</v>
      </c>
      <c r="BA232" s="77">
        <f t="shared" si="135"/>
        <v>453.57199999999995</v>
      </c>
      <c r="BB232" s="77">
        <f t="shared" si="136"/>
        <v>252</v>
      </c>
      <c r="BC232" s="77">
        <f t="shared" si="137"/>
        <v>1130.8599999999999</v>
      </c>
      <c r="BD232" s="88"/>
      <c r="BE232" s="89">
        <f t="shared" si="138"/>
        <v>21250</v>
      </c>
      <c r="BF232" s="90">
        <f t="shared" si="138"/>
        <v>113392.99999999999</v>
      </c>
      <c r="BG232" s="91">
        <f t="shared" si="138"/>
        <v>63000</v>
      </c>
      <c r="BH232" s="342">
        <f t="shared" si="139"/>
        <v>350.66666666666657</v>
      </c>
      <c r="BI232" s="82"/>
    </row>
    <row r="233" spans="1:61" ht="24" x14ac:dyDescent="0.25">
      <c r="A233" s="59">
        <v>216</v>
      </c>
      <c r="B233" s="83" t="s">
        <v>575</v>
      </c>
      <c r="C233" s="84" t="s">
        <v>586</v>
      </c>
      <c r="D233" s="85" t="s">
        <v>587</v>
      </c>
      <c r="E233" s="86" t="s">
        <v>9</v>
      </c>
      <c r="F233" s="64"/>
      <c r="G233" s="64">
        <f t="shared" si="125"/>
        <v>0</v>
      </c>
      <c r="H233" s="183">
        <v>378</v>
      </c>
      <c r="I233" s="184">
        <f t="shared" si="140"/>
        <v>0</v>
      </c>
      <c r="J233" s="351">
        <v>17027</v>
      </c>
      <c r="K233" s="68">
        <v>250</v>
      </c>
      <c r="L233" s="98" t="s">
        <v>37</v>
      </c>
      <c r="M233" s="215"/>
      <c r="N233" s="276">
        <f t="shared" si="126"/>
        <v>0</v>
      </c>
      <c r="O233" s="98" t="s">
        <v>37</v>
      </c>
      <c r="P233" s="215"/>
      <c r="Q233" s="99">
        <f t="shared" si="127"/>
        <v>0</v>
      </c>
      <c r="R233" s="67">
        <v>596</v>
      </c>
      <c r="S233" s="99">
        <v>90</v>
      </c>
      <c r="T233" s="99">
        <f t="shared" si="128"/>
        <v>22500</v>
      </c>
      <c r="U233" s="98" t="s">
        <v>37</v>
      </c>
      <c r="V233" s="215"/>
      <c r="W233" s="99">
        <f t="shared" si="129"/>
        <v>0</v>
      </c>
      <c r="X233" s="98" t="s">
        <v>37</v>
      </c>
      <c r="Y233" s="215"/>
      <c r="Z233" s="99">
        <f t="shared" si="130"/>
        <v>0</v>
      </c>
      <c r="AA233" s="98" t="s">
        <v>37</v>
      </c>
      <c r="AB233" s="215"/>
      <c r="AC233" s="99">
        <f t="shared" si="131"/>
        <v>0</v>
      </c>
      <c r="AD233" s="98" t="s">
        <v>37</v>
      </c>
      <c r="AE233" s="215"/>
      <c r="AF233" s="99">
        <f t="shared" si="132"/>
        <v>0</v>
      </c>
      <c r="AG233" s="98" t="s">
        <v>37</v>
      </c>
      <c r="AH233" s="215"/>
      <c r="AI233" s="99">
        <f t="shared" si="133"/>
        <v>0</v>
      </c>
      <c r="AJ233" s="98" t="s">
        <v>37</v>
      </c>
      <c r="AK233" s="215"/>
      <c r="AL233" s="248">
        <f t="shared" si="134"/>
        <v>0</v>
      </c>
      <c r="AM233" s="73">
        <v>215</v>
      </c>
      <c r="AN233" s="74">
        <v>364</v>
      </c>
      <c r="AO233" s="75">
        <f t="shared" si="120"/>
        <v>91000</v>
      </c>
      <c r="AP233" s="73">
        <v>215</v>
      </c>
      <c r="AQ233" s="74">
        <v>450</v>
      </c>
      <c r="AR233" s="92" t="e">
        <f>AQ233*#REF!</f>
        <v>#REF!</v>
      </c>
      <c r="AS233" s="269">
        <v>215</v>
      </c>
      <c r="AT233" s="75">
        <v>320</v>
      </c>
      <c r="AU233" s="75" t="e">
        <f>AT233*#REF!</f>
        <v>#REF!</v>
      </c>
      <c r="AV233" s="73">
        <v>215</v>
      </c>
      <c r="AW233" s="246">
        <v>1534.73</v>
      </c>
      <c r="AX233" s="75" t="e">
        <f>AW233*#REF!</f>
        <v>#REF!</v>
      </c>
      <c r="AY233" s="93"/>
      <c r="AZ233" s="77">
        <f t="shared" si="121"/>
        <v>90</v>
      </c>
      <c r="BA233" s="77">
        <f t="shared" si="135"/>
        <v>551.74599999999998</v>
      </c>
      <c r="BB233" s="77">
        <f t="shared" si="136"/>
        <v>364</v>
      </c>
      <c r="BC233" s="77">
        <f t="shared" si="137"/>
        <v>1534.73</v>
      </c>
      <c r="BD233" s="88"/>
      <c r="BE233" s="89">
        <f t="shared" si="138"/>
        <v>22500</v>
      </c>
      <c r="BF233" s="90">
        <f t="shared" si="138"/>
        <v>137936.5</v>
      </c>
      <c r="BG233" s="91">
        <f t="shared" si="138"/>
        <v>91000</v>
      </c>
      <c r="BH233" s="342">
        <f t="shared" si="139"/>
        <v>378</v>
      </c>
      <c r="BI233" s="82"/>
    </row>
    <row r="234" spans="1:61" ht="24" x14ac:dyDescent="0.25">
      <c r="A234" s="137">
        <v>217</v>
      </c>
      <c r="B234" s="83" t="s">
        <v>575</v>
      </c>
      <c r="C234" s="84" t="s">
        <v>588</v>
      </c>
      <c r="D234" s="85" t="s">
        <v>589</v>
      </c>
      <c r="E234" s="86" t="s">
        <v>9</v>
      </c>
      <c r="F234" s="64"/>
      <c r="G234" s="64">
        <f t="shared" si="125"/>
        <v>0</v>
      </c>
      <c r="H234" s="183">
        <v>230.89</v>
      </c>
      <c r="I234" s="184">
        <f t="shared" si="140"/>
        <v>0</v>
      </c>
      <c r="J234" s="351">
        <v>17027</v>
      </c>
      <c r="K234" s="68">
        <v>100</v>
      </c>
      <c r="L234" s="98" t="s">
        <v>37</v>
      </c>
      <c r="M234" s="215"/>
      <c r="N234" s="276">
        <f t="shared" si="126"/>
        <v>0</v>
      </c>
      <c r="O234" s="67">
        <v>164</v>
      </c>
      <c r="P234" s="99">
        <v>150</v>
      </c>
      <c r="Q234" s="99">
        <f t="shared" si="127"/>
        <v>15000</v>
      </c>
      <c r="R234" s="67">
        <v>598</v>
      </c>
      <c r="S234" s="99">
        <v>165.55</v>
      </c>
      <c r="T234" s="99">
        <f t="shared" si="128"/>
        <v>16555</v>
      </c>
      <c r="U234" s="98" t="s">
        <v>37</v>
      </c>
      <c r="V234" s="215"/>
      <c r="W234" s="99">
        <f t="shared" si="129"/>
        <v>0</v>
      </c>
      <c r="X234" s="98" t="s">
        <v>37</v>
      </c>
      <c r="Y234" s="215"/>
      <c r="Z234" s="99">
        <f t="shared" si="130"/>
        <v>0</v>
      </c>
      <c r="AA234" s="98" t="s">
        <v>37</v>
      </c>
      <c r="AB234" s="215"/>
      <c r="AC234" s="99">
        <f t="shared" si="131"/>
        <v>0</v>
      </c>
      <c r="AD234" s="98" t="s">
        <v>37</v>
      </c>
      <c r="AE234" s="215"/>
      <c r="AF234" s="99">
        <f t="shared" si="132"/>
        <v>0</v>
      </c>
      <c r="AG234" s="98" t="s">
        <v>37</v>
      </c>
      <c r="AH234" s="215"/>
      <c r="AI234" s="99">
        <f t="shared" si="133"/>
        <v>0</v>
      </c>
      <c r="AJ234" s="98" t="s">
        <v>37</v>
      </c>
      <c r="AK234" s="215"/>
      <c r="AL234" s="248">
        <f t="shared" si="134"/>
        <v>0</v>
      </c>
      <c r="AM234" s="73">
        <v>216</v>
      </c>
      <c r="AN234" s="74">
        <v>308</v>
      </c>
      <c r="AO234" s="75">
        <f t="shared" si="120"/>
        <v>30800</v>
      </c>
      <c r="AP234" s="73">
        <v>216</v>
      </c>
      <c r="AQ234" s="74">
        <v>160</v>
      </c>
      <c r="AR234" s="92" t="e">
        <f>AQ234*#REF!</f>
        <v>#REF!</v>
      </c>
      <c r="AS234" s="269">
        <v>216</v>
      </c>
      <c r="AT234" s="75">
        <v>290</v>
      </c>
      <c r="AU234" s="75" t="e">
        <f>AT234*#REF!</f>
        <v>#REF!</v>
      </c>
      <c r="AV234" s="73">
        <v>216</v>
      </c>
      <c r="AW234" s="246">
        <v>2100.16</v>
      </c>
      <c r="AX234" s="75" t="e">
        <f>AW234*#REF!</f>
        <v>#REF!</v>
      </c>
      <c r="AY234" s="93"/>
      <c r="AZ234" s="77">
        <f t="shared" si="121"/>
        <v>150</v>
      </c>
      <c r="BA234" s="77">
        <f t="shared" si="135"/>
        <v>528.95166666666671</v>
      </c>
      <c r="BB234" s="77">
        <f t="shared" si="136"/>
        <v>227.77500000000001</v>
      </c>
      <c r="BC234" s="77">
        <f t="shared" si="137"/>
        <v>2100.16</v>
      </c>
      <c r="BD234" s="88"/>
      <c r="BE234" s="89">
        <f t="shared" si="138"/>
        <v>15000</v>
      </c>
      <c r="BF234" s="90">
        <f t="shared" si="138"/>
        <v>52895.166666666672</v>
      </c>
      <c r="BG234" s="91">
        <f t="shared" si="138"/>
        <v>22777.5</v>
      </c>
      <c r="BH234" s="342">
        <f t="shared" si="139"/>
        <v>230.88750000000005</v>
      </c>
      <c r="BI234" s="82"/>
    </row>
    <row r="235" spans="1:61" ht="24" x14ac:dyDescent="0.25">
      <c r="A235" s="59">
        <v>218</v>
      </c>
      <c r="B235" s="83" t="s">
        <v>575</v>
      </c>
      <c r="C235" s="84" t="s">
        <v>590</v>
      </c>
      <c r="D235" s="85" t="s">
        <v>591</v>
      </c>
      <c r="E235" s="86" t="s">
        <v>9</v>
      </c>
      <c r="F235" s="64"/>
      <c r="G235" s="64">
        <f t="shared" si="125"/>
        <v>0</v>
      </c>
      <c r="H235" s="183">
        <v>388.92</v>
      </c>
      <c r="I235" s="184">
        <f t="shared" si="140"/>
        <v>0</v>
      </c>
      <c r="J235" s="351">
        <v>17027</v>
      </c>
      <c r="K235" s="68">
        <v>100</v>
      </c>
      <c r="L235" s="98" t="s">
        <v>37</v>
      </c>
      <c r="M235" s="215"/>
      <c r="N235" s="276">
        <f t="shared" si="126"/>
        <v>0</v>
      </c>
      <c r="O235" s="67">
        <v>165</v>
      </c>
      <c r="P235" s="99">
        <v>75</v>
      </c>
      <c r="Q235" s="99">
        <f t="shared" si="127"/>
        <v>7500</v>
      </c>
      <c r="R235" s="67">
        <v>599</v>
      </c>
      <c r="S235" s="99">
        <v>187.68</v>
      </c>
      <c r="T235" s="99">
        <f t="shared" si="128"/>
        <v>18768</v>
      </c>
      <c r="U235" s="98" t="s">
        <v>37</v>
      </c>
      <c r="V235" s="215"/>
      <c r="W235" s="99">
        <f t="shared" si="129"/>
        <v>0</v>
      </c>
      <c r="X235" s="98" t="s">
        <v>37</v>
      </c>
      <c r="Y235" s="215"/>
      <c r="Z235" s="99">
        <f t="shared" si="130"/>
        <v>0</v>
      </c>
      <c r="AA235" s="98" t="s">
        <v>37</v>
      </c>
      <c r="AB235" s="215"/>
      <c r="AC235" s="99">
        <f t="shared" si="131"/>
        <v>0</v>
      </c>
      <c r="AD235" s="98" t="s">
        <v>37</v>
      </c>
      <c r="AE235" s="215"/>
      <c r="AF235" s="99">
        <f t="shared" si="132"/>
        <v>0</v>
      </c>
      <c r="AG235" s="98" t="s">
        <v>37</v>
      </c>
      <c r="AH235" s="215"/>
      <c r="AI235" s="99">
        <f t="shared" si="133"/>
        <v>0</v>
      </c>
      <c r="AJ235" s="98" t="s">
        <v>37</v>
      </c>
      <c r="AK235" s="215"/>
      <c r="AL235" s="248">
        <f t="shared" si="134"/>
        <v>0</v>
      </c>
      <c r="AM235" s="73">
        <v>217</v>
      </c>
      <c r="AN235" s="74">
        <v>448</v>
      </c>
      <c r="AO235" s="75">
        <f t="shared" si="120"/>
        <v>44800</v>
      </c>
      <c r="AP235" s="73">
        <v>217</v>
      </c>
      <c r="AQ235" s="74">
        <v>500</v>
      </c>
      <c r="AR235" s="92" t="e">
        <f>AQ235*#REF!</f>
        <v>#REF!</v>
      </c>
      <c r="AS235" s="269">
        <v>217</v>
      </c>
      <c r="AT235" s="75">
        <v>420</v>
      </c>
      <c r="AU235" s="75" t="e">
        <f>AT235*#REF!</f>
        <v>#REF!</v>
      </c>
      <c r="AV235" s="73">
        <v>217</v>
      </c>
      <c r="AW235" s="246">
        <v>1938.61</v>
      </c>
      <c r="AX235" s="75" t="e">
        <f>AW235*#REF!</f>
        <v>#REF!</v>
      </c>
      <c r="AY235" s="93"/>
      <c r="AZ235" s="77">
        <f t="shared" si="121"/>
        <v>75</v>
      </c>
      <c r="BA235" s="77">
        <f t="shared" si="135"/>
        <v>594.88166666666666</v>
      </c>
      <c r="BB235" s="77">
        <f t="shared" si="136"/>
        <v>434</v>
      </c>
      <c r="BC235" s="77">
        <f t="shared" si="137"/>
        <v>1938.61</v>
      </c>
      <c r="BD235" s="88"/>
      <c r="BE235" s="89">
        <f t="shared" si="138"/>
        <v>7500</v>
      </c>
      <c r="BF235" s="90">
        <f t="shared" si="138"/>
        <v>59488.166666666664</v>
      </c>
      <c r="BG235" s="91">
        <f t="shared" si="138"/>
        <v>43400</v>
      </c>
      <c r="BH235" s="342">
        <f t="shared" si="139"/>
        <v>388.92</v>
      </c>
      <c r="BI235" s="82"/>
    </row>
    <row r="236" spans="1:61" ht="36" x14ac:dyDescent="0.25">
      <c r="A236" s="137">
        <v>219</v>
      </c>
      <c r="B236" s="83" t="s">
        <v>575</v>
      </c>
      <c r="C236" s="84" t="s">
        <v>592</v>
      </c>
      <c r="D236" s="85" t="s">
        <v>593</v>
      </c>
      <c r="E236" s="86" t="s">
        <v>9</v>
      </c>
      <c r="F236" s="64"/>
      <c r="G236" s="64">
        <f t="shared" si="125"/>
        <v>0</v>
      </c>
      <c r="H236" s="183">
        <v>528.4</v>
      </c>
      <c r="I236" s="184">
        <f t="shared" si="140"/>
        <v>0</v>
      </c>
      <c r="J236" s="351">
        <v>17027</v>
      </c>
      <c r="K236" s="68">
        <v>100</v>
      </c>
      <c r="L236" s="67">
        <v>189</v>
      </c>
      <c r="M236" s="99">
        <v>650</v>
      </c>
      <c r="N236" s="276">
        <f t="shared" si="126"/>
        <v>65000</v>
      </c>
      <c r="O236" s="67">
        <v>166</v>
      </c>
      <c r="P236" s="99">
        <v>130</v>
      </c>
      <c r="Q236" s="99">
        <f t="shared" si="127"/>
        <v>13000</v>
      </c>
      <c r="R236" s="67">
        <v>600</v>
      </c>
      <c r="S236" s="99">
        <v>200</v>
      </c>
      <c r="T236" s="99">
        <f t="shared" si="128"/>
        <v>20000</v>
      </c>
      <c r="U236" s="98" t="s">
        <v>37</v>
      </c>
      <c r="V236" s="215"/>
      <c r="W236" s="99">
        <f t="shared" si="129"/>
        <v>0</v>
      </c>
      <c r="X236" s="98" t="s">
        <v>37</v>
      </c>
      <c r="Y236" s="215"/>
      <c r="Z236" s="99">
        <f t="shared" si="130"/>
        <v>0</v>
      </c>
      <c r="AA236" s="98" t="s">
        <v>37</v>
      </c>
      <c r="AB236" s="215"/>
      <c r="AC236" s="99">
        <f t="shared" si="131"/>
        <v>0</v>
      </c>
      <c r="AD236" s="98" t="s">
        <v>37</v>
      </c>
      <c r="AE236" s="215"/>
      <c r="AF236" s="99">
        <f t="shared" si="132"/>
        <v>0</v>
      </c>
      <c r="AG236" s="98" t="s">
        <v>37</v>
      </c>
      <c r="AH236" s="215"/>
      <c r="AI236" s="99">
        <f t="shared" si="133"/>
        <v>0</v>
      </c>
      <c r="AJ236" s="98" t="s">
        <v>37</v>
      </c>
      <c r="AK236" s="215"/>
      <c r="AL236" s="248">
        <f t="shared" si="134"/>
        <v>0</v>
      </c>
      <c r="AM236" s="73">
        <v>218</v>
      </c>
      <c r="AN236" s="74">
        <v>672</v>
      </c>
      <c r="AO236" s="75">
        <f t="shared" si="120"/>
        <v>67200</v>
      </c>
      <c r="AP236" s="73">
        <v>218</v>
      </c>
      <c r="AQ236" s="74">
        <v>570</v>
      </c>
      <c r="AR236" s="92" t="e">
        <f>AQ236*#REF!</f>
        <v>#REF!</v>
      </c>
      <c r="AS236" s="269">
        <v>218</v>
      </c>
      <c r="AT236" s="75">
        <v>550</v>
      </c>
      <c r="AU236" s="75" t="e">
        <f>AT236*#REF!</f>
        <v>#REF!</v>
      </c>
      <c r="AV236" s="73">
        <v>218</v>
      </c>
      <c r="AW236" s="246">
        <v>2261.71</v>
      </c>
      <c r="AX236" s="75" t="e">
        <f>AW236*#REF!</f>
        <v>#REF!</v>
      </c>
      <c r="AY236" s="93"/>
      <c r="AZ236" s="77">
        <f t="shared" si="121"/>
        <v>130</v>
      </c>
      <c r="BA236" s="77">
        <f t="shared" si="135"/>
        <v>719.10142857142853</v>
      </c>
      <c r="BB236" s="77">
        <f t="shared" si="136"/>
        <v>570</v>
      </c>
      <c r="BC236" s="77">
        <f t="shared" si="137"/>
        <v>2261.71</v>
      </c>
      <c r="BD236" s="88"/>
      <c r="BE236" s="89">
        <f t="shared" si="138"/>
        <v>13000</v>
      </c>
      <c r="BF236" s="90">
        <f t="shared" si="138"/>
        <v>71910.142857142855</v>
      </c>
      <c r="BG236" s="91">
        <f t="shared" si="138"/>
        <v>57000</v>
      </c>
      <c r="BH236" s="342">
        <f t="shared" si="139"/>
        <v>528.4</v>
      </c>
      <c r="BI236" s="82"/>
    </row>
    <row r="237" spans="1:61" ht="24" x14ac:dyDescent="0.25">
      <c r="A237" s="59">
        <v>220</v>
      </c>
      <c r="B237" s="83" t="s">
        <v>575</v>
      </c>
      <c r="C237" s="84" t="s">
        <v>594</v>
      </c>
      <c r="D237" s="278" t="s">
        <v>595</v>
      </c>
      <c r="E237" s="86" t="s">
        <v>9</v>
      </c>
      <c r="F237" s="64">
        <v>35</v>
      </c>
      <c r="G237" s="64">
        <f t="shared" si="125"/>
        <v>35</v>
      </c>
      <c r="H237" s="183">
        <v>399.2</v>
      </c>
      <c r="I237" s="184">
        <f t="shared" si="140"/>
        <v>13972</v>
      </c>
      <c r="J237" s="351">
        <v>17027</v>
      </c>
      <c r="K237" s="68">
        <v>20</v>
      </c>
      <c r="L237" s="67">
        <v>190</v>
      </c>
      <c r="M237" s="99">
        <v>556</v>
      </c>
      <c r="N237" s="276">
        <f t="shared" si="126"/>
        <v>11120</v>
      </c>
      <c r="O237" s="67">
        <v>167</v>
      </c>
      <c r="P237" s="99">
        <v>120</v>
      </c>
      <c r="Q237" s="99">
        <f t="shared" si="127"/>
        <v>2400</v>
      </c>
      <c r="R237" s="67">
        <v>601</v>
      </c>
      <c r="S237" s="99">
        <v>150</v>
      </c>
      <c r="T237" s="99">
        <f t="shared" si="128"/>
        <v>3000</v>
      </c>
      <c r="U237" s="98" t="s">
        <v>37</v>
      </c>
      <c r="V237" s="215"/>
      <c r="W237" s="99">
        <f t="shared" si="129"/>
        <v>0</v>
      </c>
      <c r="X237" s="98" t="s">
        <v>37</v>
      </c>
      <c r="Y237" s="215"/>
      <c r="Z237" s="99">
        <f t="shared" si="130"/>
        <v>0</v>
      </c>
      <c r="AA237" s="98" t="s">
        <v>37</v>
      </c>
      <c r="AB237" s="215"/>
      <c r="AC237" s="99">
        <f t="shared" si="131"/>
        <v>0</v>
      </c>
      <c r="AD237" s="98" t="s">
        <v>37</v>
      </c>
      <c r="AE237" s="215"/>
      <c r="AF237" s="99">
        <f t="shared" si="132"/>
        <v>0</v>
      </c>
      <c r="AG237" s="98" t="s">
        <v>37</v>
      </c>
      <c r="AH237" s="215"/>
      <c r="AI237" s="99">
        <f t="shared" si="133"/>
        <v>0</v>
      </c>
      <c r="AJ237" s="98" t="s">
        <v>37</v>
      </c>
      <c r="AK237" s="215"/>
      <c r="AL237" s="248">
        <f t="shared" si="134"/>
        <v>0</v>
      </c>
      <c r="AM237" s="73">
        <v>219</v>
      </c>
      <c r="AN237" s="74">
        <v>490</v>
      </c>
      <c r="AO237" s="75">
        <f t="shared" si="120"/>
        <v>9800</v>
      </c>
      <c r="AP237" s="73">
        <v>219</v>
      </c>
      <c r="AQ237" s="74">
        <v>400</v>
      </c>
      <c r="AR237" s="92" t="e">
        <f>AQ237*#REF!</f>
        <v>#REF!</v>
      </c>
      <c r="AS237" s="269">
        <v>219</v>
      </c>
      <c r="AT237" s="75">
        <v>400</v>
      </c>
      <c r="AU237" s="75" t="e">
        <f>AT237*#REF!</f>
        <v>#REF!</v>
      </c>
      <c r="AV237" s="73">
        <v>219</v>
      </c>
      <c r="AW237" s="246">
        <v>2907.92</v>
      </c>
      <c r="AX237" s="75" t="e">
        <f>AW237*#REF!</f>
        <v>#REF!</v>
      </c>
      <c r="AY237" s="93"/>
      <c r="AZ237" s="77">
        <f t="shared" si="121"/>
        <v>120</v>
      </c>
      <c r="BA237" s="77">
        <f t="shared" si="135"/>
        <v>717.70285714285717</v>
      </c>
      <c r="BB237" s="77">
        <f t="shared" si="136"/>
        <v>400</v>
      </c>
      <c r="BC237" s="77">
        <f t="shared" si="137"/>
        <v>2907.92</v>
      </c>
      <c r="BD237" s="88"/>
      <c r="BE237" s="89">
        <f t="shared" si="138"/>
        <v>2400</v>
      </c>
      <c r="BF237" s="90">
        <f t="shared" si="138"/>
        <v>14354.057142857144</v>
      </c>
      <c r="BG237" s="91">
        <f t="shared" si="138"/>
        <v>8000</v>
      </c>
      <c r="BH237" s="342">
        <f t="shared" si="139"/>
        <v>399.2</v>
      </c>
      <c r="BI237" s="82"/>
    </row>
    <row r="238" spans="1:61" ht="24" x14ac:dyDescent="0.25">
      <c r="A238" s="137">
        <v>221</v>
      </c>
      <c r="B238" s="83" t="s">
        <v>575</v>
      </c>
      <c r="C238" s="84" t="s">
        <v>596</v>
      </c>
      <c r="D238" s="85" t="s">
        <v>597</v>
      </c>
      <c r="E238" s="86" t="s">
        <v>9</v>
      </c>
      <c r="F238" s="64">
        <v>35</v>
      </c>
      <c r="G238" s="64">
        <f t="shared" si="125"/>
        <v>35</v>
      </c>
      <c r="H238" s="183">
        <v>67.95</v>
      </c>
      <c r="I238" s="184">
        <f t="shared" si="140"/>
        <v>2378.25</v>
      </c>
      <c r="J238" s="351">
        <v>446546</v>
      </c>
      <c r="K238" s="68">
        <v>162</v>
      </c>
      <c r="L238" s="67">
        <v>96</v>
      </c>
      <c r="M238" s="99">
        <v>45</v>
      </c>
      <c r="N238" s="276">
        <f t="shared" si="126"/>
        <v>7290</v>
      </c>
      <c r="O238" s="67">
        <v>179</v>
      </c>
      <c r="P238" s="99">
        <v>16</v>
      </c>
      <c r="Q238" s="99">
        <f t="shared" si="127"/>
        <v>2592</v>
      </c>
      <c r="R238" s="67">
        <v>610</v>
      </c>
      <c r="S238" s="99">
        <v>25.5</v>
      </c>
      <c r="T238" s="99">
        <f t="shared" si="128"/>
        <v>4131</v>
      </c>
      <c r="U238" s="98" t="s">
        <v>37</v>
      </c>
      <c r="V238" s="215"/>
      <c r="W238" s="99">
        <f t="shared" si="129"/>
        <v>0</v>
      </c>
      <c r="X238" s="67">
        <v>177</v>
      </c>
      <c r="Y238" s="99">
        <v>20</v>
      </c>
      <c r="Z238" s="99">
        <f t="shared" si="130"/>
        <v>3240</v>
      </c>
      <c r="AA238" s="67">
        <v>16</v>
      </c>
      <c r="AB238" s="99">
        <v>89.08</v>
      </c>
      <c r="AC238" s="99">
        <f t="shared" si="131"/>
        <v>14430.96</v>
      </c>
      <c r="AD238" s="98" t="s">
        <v>37</v>
      </c>
      <c r="AE238" s="215"/>
      <c r="AF238" s="99">
        <f t="shared" si="132"/>
        <v>0</v>
      </c>
      <c r="AG238" s="67">
        <v>307</v>
      </c>
      <c r="AH238" s="99">
        <v>5.94</v>
      </c>
      <c r="AI238" s="99">
        <f t="shared" si="133"/>
        <v>962.28000000000009</v>
      </c>
      <c r="AJ238" s="67" t="s">
        <v>598</v>
      </c>
      <c r="AK238" s="99">
        <v>22</v>
      </c>
      <c r="AL238" s="248">
        <f t="shared" si="134"/>
        <v>3564</v>
      </c>
      <c r="AM238" s="73">
        <v>220</v>
      </c>
      <c r="AN238" s="74">
        <v>49</v>
      </c>
      <c r="AO238" s="75">
        <f t="shared" si="120"/>
        <v>7938</v>
      </c>
      <c r="AP238" s="73">
        <v>220</v>
      </c>
      <c r="AQ238" s="74">
        <v>300</v>
      </c>
      <c r="AR238" s="92" t="e">
        <f>AQ238*#REF!</f>
        <v>#REF!</v>
      </c>
      <c r="AS238" s="269">
        <v>220</v>
      </c>
      <c r="AT238" s="75">
        <v>45</v>
      </c>
      <c r="AU238" s="75" t="e">
        <f>AT238*#REF!</f>
        <v>#REF!</v>
      </c>
      <c r="AV238" s="73">
        <v>220</v>
      </c>
      <c r="AW238" s="246">
        <v>565.42999999999995</v>
      </c>
      <c r="AX238" s="75" t="e">
        <f>AW238*#REF!</f>
        <v>#REF!</v>
      </c>
      <c r="AY238" s="93"/>
      <c r="AZ238" s="77">
        <f t="shared" si="121"/>
        <v>5.94</v>
      </c>
      <c r="BA238" s="77">
        <f t="shared" si="135"/>
        <v>107.54090909090907</v>
      </c>
      <c r="BB238" s="77">
        <f t="shared" si="136"/>
        <v>45</v>
      </c>
      <c r="BC238" s="77">
        <f t="shared" si="137"/>
        <v>565.42999999999995</v>
      </c>
      <c r="BD238" s="88"/>
      <c r="BE238" s="89">
        <f t="shared" si="138"/>
        <v>962.28000000000009</v>
      </c>
      <c r="BF238" s="90">
        <f t="shared" si="138"/>
        <v>17421.62727272727</v>
      </c>
      <c r="BG238" s="91">
        <f t="shared" si="138"/>
        <v>7290</v>
      </c>
      <c r="BH238" s="342">
        <f t="shared" si="139"/>
        <v>67.953333333333319</v>
      </c>
      <c r="BI238" s="82"/>
    </row>
    <row r="239" spans="1:61" ht="84" x14ac:dyDescent="0.25">
      <c r="A239" s="59">
        <v>222</v>
      </c>
      <c r="B239" s="83" t="s">
        <v>575</v>
      </c>
      <c r="C239" s="84" t="s">
        <v>599</v>
      </c>
      <c r="D239" s="85" t="s">
        <v>600</v>
      </c>
      <c r="E239" s="86" t="s">
        <v>62</v>
      </c>
      <c r="F239" s="64"/>
      <c r="G239" s="64">
        <f t="shared" si="125"/>
        <v>0</v>
      </c>
      <c r="H239" s="183">
        <v>104.42</v>
      </c>
      <c r="I239" s="184">
        <f t="shared" si="140"/>
        <v>0</v>
      </c>
      <c r="J239" s="351">
        <v>446546</v>
      </c>
      <c r="K239" s="68">
        <v>180</v>
      </c>
      <c r="L239" s="67">
        <v>97</v>
      </c>
      <c r="M239" s="99">
        <v>40</v>
      </c>
      <c r="N239" s="276">
        <f t="shared" si="126"/>
        <v>7200</v>
      </c>
      <c r="O239" s="67">
        <v>178</v>
      </c>
      <c r="P239" s="99">
        <v>27</v>
      </c>
      <c r="Q239" s="99">
        <f t="shared" si="127"/>
        <v>4860</v>
      </c>
      <c r="R239" s="98" t="s">
        <v>37</v>
      </c>
      <c r="S239" s="215"/>
      <c r="T239" s="99">
        <f t="shared" si="128"/>
        <v>0</v>
      </c>
      <c r="U239" s="67" t="s">
        <v>179</v>
      </c>
      <c r="V239" s="99">
        <v>20</v>
      </c>
      <c r="W239" s="99">
        <f t="shared" si="129"/>
        <v>3600</v>
      </c>
      <c r="X239" s="98" t="s">
        <v>37</v>
      </c>
      <c r="Y239" s="215"/>
      <c r="Z239" s="99">
        <f t="shared" si="130"/>
        <v>0</v>
      </c>
      <c r="AA239" s="67">
        <v>17</v>
      </c>
      <c r="AB239" s="99">
        <v>262.93</v>
      </c>
      <c r="AC239" s="99">
        <f t="shared" si="131"/>
        <v>47327.4</v>
      </c>
      <c r="AD239" s="67">
        <v>55</v>
      </c>
      <c r="AE239" s="99">
        <v>52.23</v>
      </c>
      <c r="AF239" s="99">
        <f t="shared" si="132"/>
        <v>9401.4</v>
      </c>
      <c r="AG239" s="67">
        <v>310</v>
      </c>
      <c r="AH239" s="99">
        <v>31.32</v>
      </c>
      <c r="AI239" s="99">
        <f t="shared" si="133"/>
        <v>5637.6</v>
      </c>
      <c r="AJ239" s="67" t="s">
        <v>477</v>
      </c>
      <c r="AK239" s="99">
        <v>62</v>
      </c>
      <c r="AL239" s="248">
        <f t="shared" si="134"/>
        <v>11160</v>
      </c>
      <c r="AM239" s="73">
        <v>221</v>
      </c>
      <c r="AN239" s="74">
        <v>112</v>
      </c>
      <c r="AO239" s="75">
        <f t="shared" si="120"/>
        <v>20160</v>
      </c>
      <c r="AP239" s="73">
        <v>221</v>
      </c>
      <c r="AQ239" s="74">
        <v>400</v>
      </c>
      <c r="AR239" s="92" t="e">
        <f>AQ239*#REF!</f>
        <v>#REF!</v>
      </c>
      <c r="AS239" s="269">
        <v>221</v>
      </c>
      <c r="AT239" s="75">
        <v>110</v>
      </c>
      <c r="AU239" s="75" t="e">
        <f>AT239*#REF!</f>
        <v>#REF!</v>
      </c>
      <c r="AV239" s="73">
        <v>221</v>
      </c>
      <c r="AW239" s="246">
        <v>242.33</v>
      </c>
      <c r="AX239" s="75" t="e">
        <f>AW239*#REF!</f>
        <v>#REF!</v>
      </c>
      <c r="AY239" s="93"/>
      <c r="AZ239" s="77">
        <f t="shared" si="121"/>
        <v>20</v>
      </c>
      <c r="BA239" s="77">
        <f t="shared" si="135"/>
        <v>123.6190909090909</v>
      </c>
      <c r="BB239" s="77">
        <f t="shared" si="136"/>
        <v>62</v>
      </c>
      <c r="BC239" s="77">
        <f t="shared" si="137"/>
        <v>400</v>
      </c>
      <c r="BD239" s="88"/>
      <c r="BE239" s="89">
        <f t="shared" si="138"/>
        <v>3600</v>
      </c>
      <c r="BF239" s="90">
        <f t="shared" si="138"/>
        <v>22251.436363636363</v>
      </c>
      <c r="BG239" s="91">
        <f t="shared" si="138"/>
        <v>11160</v>
      </c>
      <c r="BH239" s="342">
        <f t="shared" si="139"/>
        <v>104.42333333333333</v>
      </c>
      <c r="BI239" s="82"/>
    </row>
    <row r="240" spans="1:61" ht="24" x14ac:dyDescent="0.25">
      <c r="A240" s="59">
        <v>223</v>
      </c>
      <c r="B240" s="83" t="s">
        <v>575</v>
      </c>
      <c r="C240" s="84" t="s">
        <v>601</v>
      </c>
      <c r="D240" s="277" t="s">
        <v>602</v>
      </c>
      <c r="E240" s="86" t="s">
        <v>9</v>
      </c>
      <c r="F240" s="64"/>
      <c r="G240" s="64">
        <f t="shared" si="125"/>
        <v>0</v>
      </c>
      <c r="H240" s="183">
        <v>329.24</v>
      </c>
      <c r="I240" s="184">
        <f t="shared" si="140"/>
        <v>0</v>
      </c>
      <c r="J240" s="351">
        <v>17027</v>
      </c>
      <c r="K240" s="68">
        <v>12</v>
      </c>
      <c r="L240" s="67">
        <v>194</v>
      </c>
      <c r="M240" s="99">
        <v>489</v>
      </c>
      <c r="N240" s="276">
        <f t="shared" si="126"/>
        <v>5868</v>
      </c>
      <c r="O240" s="67">
        <v>176</v>
      </c>
      <c r="P240" s="99">
        <v>110</v>
      </c>
      <c r="Q240" s="99">
        <f t="shared" si="127"/>
        <v>1320</v>
      </c>
      <c r="R240" s="67">
        <v>607</v>
      </c>
      <c r="S240" s="99">
        <v>300</v>
      </c>
      <c r="T240" s="99">
        <f t="shared" si="128"/>
        <v>3600</v>
      </c>
      <c r="U240" s="98" t="s">
        <v>37</v>
      </c>
      <c r="V240" s="215"/>
      <c r="W240" s="99">
        <f t="shared" si="129"/>
        <v>0</v>
      </c>
      <c r="X240" s="67">
        <v>175</v>
      </c>
      <c r="Y240" s="99">
        <v>140</v>
      </c>
      <c r="Z240" s="99">
        <f t="shared" si="130"/>
        <v>1680</v>
      </c>
      <c r="AA240" s="98" t="s">
        <v>37</v>
      </c>
      <c r="AB240" s="215"/>
      <c r="AC240" s="99">
        <f t="shared" si="131"/>
        <v>0</v>
      </c>
      <c r="AD240" s="98" t="s">
        <v>37</v>
      </c>
      <c r="AE240" s="215"/>
      <c r="AF240" s="99">
        <f t="shared" si="132"/>
        <v>0</v>
      </c>
      <c r="AG240" s="98" t="s">
        <v>37</v>
      </c>
      <c r="AH240" s="215"/>
      <c r="AI240" s="99">
        <f t="shared" si="133"/>
        <v>0</v>
      </c>
      <c r="AJ240" s="98" t="s">
        <v>37</v>
      </c>
      <c r="AK240" s="215"/>
      <c r="AL240" s="248">
        <f t="shared" si="134"/>
        <v>0</v>
      </c>
      <c r="AM240" s="73">
        <v>222</v>
      </c>
      <c r="AN240" s="74">
        <v>420</v>
      </c>
      <c r="AO240" s="75">
        <f t="shared" si="120"/>
        <v>5040</v>
      </c>
      <c r="AP240" s="73">
        <v>222</v>
      </c>
      <c r="AQ240" s="74">
        <v>380</v>
      </c>
      <c r="AR240" s="92" t="e">
        <f>AQ240*#REF!</f>
        <v>#REF!</v>
      </c>
      <c r="AS240" s="269">
        <v>222</v>
      </c>
      <c r="AT240" s="75">
        <v>380</v>
      </c>
      <c r="AU240" s="75" t="e">
        <f>AT240*#REF!</f>
        <v>#REF!</v>
      </c>
      <c r="AV240" s="73">
        <v>222</v>
      </c>
      <c r="AW240" s="246">
        <v>355.41</v>
      </c>
      <c r="AX240" s="75" t="e">
        <f>AW240*#REF!</f>
        <v>#REF!</v>
      </c>
      <c r="AY240" s="93"/>
      <c r="AZ240" s="77">
        <f t="shared" si="121"/>
        <v>110</v>
      </c>
      <c r="BA240" s="77">
        <f t="shared" si="135"/>
        <v>321.80124999999998</v>
      </c>
      <c r="BB240" s="77">
        <f t="shared" si="136"/>
        <v>367.70500000000004</v>
      </c>
      <c r="BC240" s="77">
        <f t="shared" si="137"/>
        <v>489</v>
      </c>
      <c r="BD240" s="88"/>
      <c r="BE240" s="89">
        <f t="shared" si="138"/>
        <v>1320</v>
      </c>
      <c r="BF240" s="90">
        <f t="shared" si="138"/>
        <v>3861.6149999999998</v>
      </c>
      <c r="BG240" s="91">
        <f t="shared" si="138"/>
        <v>4412.4600000000009</v>
      </c>
      <c r="BH240" s="342">
        <f t="shared" si="139"/>
        <v>329.23499999999996</v>
      </c>
      <c r="BI240" s="82"/>
    </row>
    <row r="241" spans="1:61" ht="36" x14ac:dyDescent="0.25">
      <c r="A241" s="137">
        <v>224</v>
      </c>
      <c r="B241" s="83" t="s">
        <v>575</v>
      </c>
      <c r="C241" s="84" t="s">
        <v>603</v>
      </c>
      <c r="D241" s="277" t="s">
        <v>604</v>
      </c>
      <c r="E241" s="86" t="s">
        <v>9</v>
      </c>
      <c r="F241" s="64">
        <v>5</v>
      </c>
      <c r="G241" s="64">
        <f t="shared" si="125"/>
        <v>5</v>
      </c>
      <c r="H241" s="183">
        <v>413.55</v>
      </c>
      <c r="I241" s="184">
        <f t="shared" si="140"/>
        <v>2067.75</v>
      </c>
      <c r="J241" s="351">
        <v>17027</v>
      </c>
      <c r="K241" s="68">
        <v>12</v>
      </c>
      <c r="L241" s="67">
        <v>195</v>
      </c>
      <c r="M241" s="99">
        <v>500</v>
      </c>
      <c r="N241" s="276">
        <f t="shared" si="126"/>
        <v>6000</v>
      </c>
      <c r="O241" s="67">
        <v>177</v>
      </c>
      <c r="P241" s="99">
        <v>200</v>
      </c>
      <c r="Q241" s="99">
        <f t="shared" si="127"/>
        <v>2400</v>
      </c>
      <c r="R241" s="98" t="s">
        <v>37</v>
      </c>
      <c r="S241" s="215"/>
      <c r="T241" s="99">
        <f t="shared" si="128"/>
        <v>0</v>
      </c>
      <c r="U241" s="98" t="s">
        <v>37</v>
      </c>
      <c r="V241" s="215"/>
      <c r="W241" s="99">
        <f t="shared" si="129"/>
        <v>0</v>
      </c>
      <c r="X241" s="67">
        <v>176</v>
      </c>
      <c r="Y241" s="99">
        <v>483.08</v>
      </c>
      <c r="Z241" s="99">
        <f t="shared" si="130"/>
        <v>5796.96</v>
      </c>
      <c r="AA241" s="98" t="s">
        <v>37</v>
      </c>
      <c r="AB241" s="215"/>
      <c r="AC241" s="99">
        <f t="shared" si="131"/>
        <v>0</v>
      </c>
      <c r="AD241" s="98" t="s">
        <v>37</v>
      </c>
      <c r="AE241" s="215"/>
      <c r="AF241" s="99">
        <f t="shared" si="132"/>
        <v>0</v>
      </c>
      <c r="AG241" s="98" t="s">
        <v>37</v>
      </c>
      <c r="AH241" s="215"/>
      <c r="AI241" s="99">
        <f t="shared" si="133"/>
        <v>0</v>
      </c>
      <c r="AJ241" s="98" t="s">
        <v>37</v>
      </c>
      <c r="AK241" s="215"/>
      <c r="AL241" s="248">
        <f t="shared" si="134"/>
        <v>0</v>
      </c>
      <c r="AM241" s="73">
        <v>223</v>
      </c>
      <c r="AN241" s="74">
        <v>770</v>
      </c>
      <c r="AO241" s="75">
        <f t="shared" si="120"/>
        <v>9240</v>
      </c>
      <c r="AP241" s="73">
        <v>223</v>
      </c>
      <c r="AQ241" s="74">
        <v>300</v>
      </c>
      <c r="AR241" s="92" t="e">
        <f>AQ241*#REF!</f>
        <v>#REF!</v>
      </c>
      <c r="AS241" s="269">
        <v>223</v>
      </c>
      <c r="AT241" s="75">
        <v>300</v>
      </c>
      <c r="AU241" s="75" t="e">
        <f>AT241*#REF!</f>
        <v>#REF!</v>
      </c>
      <c r="AV241" s="73">
        <v>223</v>
      </c>
      <c r="AW241" s="246">
        <v>484.65</v>
      </c>
      <c r="AX241" s="75" t="e">
        <f>AW241*#REF!</f>
        <v>#REF!</v>
      </c>
      <c r="AY241" s="93"/>
      <c r="AZ241" s="77">
        <f t="shared" si="121"/>
        <v>200</v>
      </c>
      <c r="BA241" s="77">
        <f t="shared" si="135"/>
        <v>433.9614285714286</v>
      </c>
      <c r="BB241" s="77">
        <f t="shared" si="136"/>
        <v>483.08</v>
      </c>
      <c r="BC241" s="77">
        <f t="shared" si="137"/>
        <v>770</v>
      </c>
      <c r="BD241" s="88"/>
      <c r="BE241" s="89">
        <f t="shared" si="138"/>
        <v>2400</v>
      </c>
      <c r="BF241" s="90">
        <f t="shared" si="138"/>
        <v>5207.5371428571434</v>
      </c>
      <c r="BG241" s="91">
        <f t="shared" si="138"/>
        <v>5796.96</v>
      </c>
      <c r="BH241" s="342">
        <f t="shared" si="139"/>
        <v>413.54599999999999</v>
      </c>
      <c r="BI241" s="82"/>
    </row>
    <row r="242" spans="1:61" ht="24" x14ac:dyDescent="0.25">
      <c r="A242" s="59">
        <v>225</v>
      </c>
      <c r="B242" s="83" t="s">
        <v>575</v>
      </c>
      <c r="C242" s="84" t="s">
        <v>605</v>
      </c>
      <c r="D242" s="85" t="s">
        <v>606</v>
      </c>
      <c r="E242" s="86" t="s">
        <v>9</v>
      </c>
      <c r="F242" s="64"/>
      <c r="G242" s="64">
        <f t="shared" si="125"/>
        <v>0</v>
      </c>
      <c r="H242" s="183">
        <v>544.63</v>
      </c>
      <c r="I242" s="184">
        <f t="shared" si="140"/>
        <v>0</v>
      </c>
      <c r="J242" s="351">
        <v>14591</v>
      </c>
      <c r="K242" s="68">
        <v>20</v>
      </c>
      <c r="L242" s="98" t="s">
        <v>37</v>
      </c>
      <c r="M242" s="215"/>
      <c r="N242" s="276">
        <f t="shared" si="126"/>
        <v>0</v>
      </c>
      <c r="O242" s="98" t="s">
        <v>37</v>
      </c>
      <c r="P242" s="215"/>
      <c r="Q242" s="99">
        <f t="shared" si="127"/>
        <v>0</v>
      </c>
      <c r="R242" s="67">
        <v>609</v>
      </c>
      <c r="S242" s="99">
        <v>45</v>
      </c>
      <c r="T242" s="99">
        <f t="shared" si="128"/>
        <v>900</v>
      </c>
      <c r="U242" s="98" t="s">
        <v>37</v>
      </c>
      <c r="V242" s="215"/>
      <c r="W242" s="99">
        <f t="shared" si="129"/>
        <v>0</v>
      </c>
      <c r="X242" s="98" t="s">
        <v>37</v>
      </c>
      <c r="Y242" s="98"/>
      <c r="Z242" s="99">
        <f t="shared" si="130"/>
        <v>0</v>
      </c>
      <c r="AA242" s="98" t="s">
        <v>37</v>
      </c>
      <c r="AB242" s="215"/>
      <c r="AC242" s="99">
        <f t="shared" si="131"/>
        <v>0</v>
      </c>
      <c r="AD242" s="98" t="s">
        <v>37</v>
      </c>
      <c r="AE242" s="215"/>
      <c r="AF242" s="99">
        <f t="shared" si="132"/>
        <v>0</v>
      </c>
      <c r="AG242" s="98" t="s">
        <v>37</v>
      </c>
      <c r="AH242" s="215"/>
      <c r="AI242" s="99">
        <f t="shared" si="133"/>
        <v>0</v>
      </c>
      <c r="AJ242" s="98" t="s">
        <v>37</v>
      </c>
      <c r="AK242" s="215"/>
      <c r="AL242" s="248">
        <f t="shared" si="134"/>
        <v>0</v>
      </c>
      <c r="AM242" s="73">
        <v>224</v>
      </c>
      <c r="AN242" s="74">
        <v>630</v>
      </c>
      <c r="AO242" s="75">
        <f t="shared" si="120"/>
        <v>12600</v>
      </c>
      <c r="AP242" s="73">
        <v>224</v>
      </c>
      <c r="AQ242" s="74">
        <v>700</v>
      </c>
      <c r="AR242" s="92" t="e">
        <f>AQ242*#REF!</f>
        <v>#REF!</v>
      </c>
      <c r="AS242" s="269">
        <v>224</v>
      </c>
      <c r="AT242" s="75">
        <v>600</v>
      </c>
      <c r="AU242" s="75" t="e">
        <f>AT242*#REF!</f>
        <v>#REF!</v>
      </c>
      <c r="AV242" s="73">
        <v>224</v>
      </c>
      <c r="AW242" s="246">
        <v>403.88</v>
      </c>
      <c r="AX242" s="75" t="e">
        <f>AW242*#REF!</f>
        <v>#REF!</v>
      </c>
      <c r="AY242" s="93"/>
      <c r="AZ242" s="77">
        <f t="shared" si="121"/>
        <v>45</v>
      </c>
      <c r="BA242" s="77">
        <f t="shared" si="135"/>
        <v>475.77600000000001</v>
      </c>
      <c r="BB242" s="77">
        <f t="shared" si="136"/>
        <v>600</v>
      </c>
      <c r="BC242" s="77">
        <f t="shared" si="137"/>
        <v>700</v>
      </c>
      <c r="BD242" s="88"/>
      <c r="BE242" s="89">
        <f t="shared" si="138"/>
        <v>900</v>
      </c>
      <c r="BF242" s="90">
        <f t="shared" si="138"/>
        <v>9515.52</v>
      </c>
      <c r="BG242" s="91">
        <f t="shared" si="138"/>
        <v>12000</v>
      </c>
      <c r="BH242" s="342">
        <f t="shared" si="139"/>
        <v>544.62666666666667</v>
      </c>
      <c r="BI242" s="82"/>
    </row>
    <row r="243" spans="1:61" ht="36" x14ac:dyDescent="0.25">
      <c r="A243" s="137">
        <v>226</v>
      </c>
      <c r="B243" s="83" t="s">
        <v>575</v>
      </c>
      <c r="C243" s="84" t="s">
        <v>607</v>
      </c>
      <c r="D243" s="277" t="s">
        <v>608</v>
      </c>
      <c r="E243" s="86" t="s">
        <v>9</v>
      </c>
      <c r="F243" s="64"/>
      <c r="G243" s="64">
        <f t="shared" si="125"/>
        <v>0</v>
      </c>
      <c r="H243" s="183">
        <v>193.37</v>
      </c>
      <c r="I243" s="184">
        <f t="shared" si="140"/>
        <v>0</v>
      </c>
      <c r="J243" s="351">
        <v>17027</v>
      </c>
      <c r="K243" s="68">
        <v>100</v>
      </c>
      <c r="L243" s="67">
        <v>196</v>
      </c>
      <c r="M243" s="99">
        <v>169</v>
      </c>
      <c r="N243" s="276">
        <f t="shared" si="126"/>
        <v>16900</v>
      </c>
      <c r="O243" s="67">
        <v>174</v>
      </c>
      <c r="P243" s="99">
        <v>64</v>
      </c>
      <c r="Q243" s="99">
        <f t="shared" si="127"/>
        <v>6400</v>
      </c>
      <c r="R243" s="67">
        <v>606</v>
      </c>
      <c r="S243" s="99">
        <v>210</v>
      </c>
      <c r="T243" s="99">
        <f t="shared" si="128"/>
        <v>21000</v>
      </c>
      <c r="U243" s="98" t="s">
        <v>37</v>
      </c>
      <c r="V243" s="215"/>
      <c r="W243" s="99">
        <f t="shared" si="129"/>
        <v>0</v>
      </c>
      <c r="X243" s="67">
        <v>174</v>
      </c>
      <c r="Y243" s="99">
        <v>150</v>
      </c>
      <c r="Z243" s="99">
        <f t="shared" si="130"/>
        <v>15000</v>
      </c>
      <c r="AA243" s="98" t="s">
        <v>37</v>
      </c>
      <c r="AB243" s="215"/>
      <c r="AC243" s="99">
        <f t="shared" si="131"/>
        <v>0</v>
      </c>
      <c r="AD243" s="98" t="s">
        <v>37</v>
      </c>
      <c r="AE243" s="215"/>
      <c r="AF243" s="99">
        <f t="shared" si="132"/>
        <v>0</v>
      </c>
      <c r="AG243" s="98" t="s">
        <v>37</v>
      </c>
      <c r="AH243" s="215"/>
      <c r="AI243" s="99">
        <f t="shared" si="133"/>
        <v>0</v>
      </c>
      <c r="AJ243" s="98" t="s">
        <v>37</v>
      </c>
      <c r="AK243" s="215"/>
      <c r="AL243" s="248">
        <f t="shared" si="134"/>
        <v>0</v>
      </c>
      <c r="AM243" s="73">
        <v>225</v>
      </c>
      <c r="AN243" s="74">
        <v>252</v>
      </c>
      <c r="AO243" s="75">
        <f t="shared" si="120"/>
        <v>25200</v>
      </c>
      <c r="AP243" s="73">
        <v>225</v>
      </c>
      <c r="AQ243" s="74">
        <v>400</v>
      </c>
      <c r="AR243" s="92" t="e">
        <f>AQ243*#REF!</f>
        <v>#REF!</v>
      </c>
      <c r="AS243" s="269">
        <v>225</v>
      </c>
      <c r="AT243" s="75">
        <v>250</v>
      </c>
      <c r="AU243" s="75" t="e">
        <f>AT243*#REF!</f>
        <v>#REF!</v>
      </c>
      <c r="AV243" s="73">
        <v>225</v>
      </c>
      <c r="AW243" s="246">
        <v>129.24</v>
      </c>
      <c r="AX243" s="75" t="e">
        <f>AW243*#REF!</f>
        <v>#REF!</v>
      </c>
      <c r="AY243" s="93"/>
      <c r="AZ243" s="77">
        <f t="shared" si="121"/>
        <v>64</v>
      </c>
      <c r="BA243" s="77">
        <f t="shared" si="135"/>
        <v>203.03</v>
      </c>
      <c r="BB243" s="77">
        <f t="shared" si="136"/>
        <v>189.5</v>
      </c>
      <c r="BC243" s="77">
        <f t="shared" si="137"/>
        <v>400</v>
      </c>
      <c r="BD243" s="88"/>
      <c r="BE243" s="89">
        <f t="shared" si="138"/>
        <v>6400</v>
      </c>
      <c r="BF243" s="90">
        <f t="shared" si="138"/>
        <v>20303</v>
      </c>
      <c r="BG243" s="91">
        <f t="shared" si="138"/>
        <v>18950</v>
      </c>
      <c r="BH243" s="342">
        <f t="shared" si="139"/>
        <v>193.37333333333333</v>
      </c>
      <c r="BI243" s="82"/>
    </row>
    <row r="244" spans="1:61" ht="36" x14ac:dyDescent="0.25">
      <c r="A244" s="59">
        <v>227</v>
      </c>
      <c r="B244" s="83" t="s">
        <v>575</v>
      </c>
      <c r="C244" s="84" t="s">
        <v>609</v>
      </c>
      <c r="D244" s="216" t="s">
        <v>610</v>
      </c>
      <c r="E244" s="86" t="s">
        <v>9</v>
      </c>
      <c r="F244" s="64">
        <v>5</v>
      </c>
      <c r="G244" s="64">
        <f t="shared" si="125"/>
        <v>5</v>
      </c>
      <c r="H244" s="183">
        <v>240</v>
      </c>
      <c r="I244" s="184">
        <f t="shared" si="140"/>
        <v>1200</v>
      </c>
      <c r="J244" s="351">
        <v>17027</v>
      </c>
      <c r="K244" s="68">
        <v>100</v>
      </c>
      <c r="L244" s="67">
        <v>197</v>
      </c>
      <c r="M244" s="99">
        <v>150</v>
      </c>
      <c r="N244" s="276">
        <f t="shared" si="126"/>
        <v>15000</v>
      </c>
      <c r="O244" s="67">
        <v>175</v>
      </c>
      <c r="P244" s="99">
        <v>140</v>
      </c>
      <c r="Q244" s="99">
        <f t="shared" si="127"/>
        <v>14000</v>
      </c>
      <c r="R244" s="98" t="s">
        <v>37</v>
      </c>
      <c r="S244" s="215"/>
      <c r="T244" s="99">
        <f t="shared" si="128"/>
        <v>0</v>
      </c>
      <c r="U244" s="98" t="s">
        <v>37</v>
      </c>
      <c r="V244" s="215"/>
      <c r="W244" s="99">
        <f t="shared" si="129"/>
        <v>0</v>
      </c>
      <c r="X244" s="98" t="s">
        <v>37</v>
      </c>
      <c r="Y244" s="98"/>
      <c r="Z244" s="99">
        <f t="shared" si="130"/>
        <v>0</v>
      </c>
      <c r="AA244" s="98" t="s">
        <v>37</v>
      </c>
      <c r="AB244" s="215"/>
      <c r="AC244" s="99">
        <f t="shared" si="131"/>
        <v>0</v>
      </c>
      <c r="AD244" s="98" t="s">
        <v>37</v>
      </c>
      <c r="AE244" s="215"/>
      <c r="AF244" s="99">
        <f t="shared" si="132"/>
        <v>0</v>
      </c>
      <c r="AG244" s="98" t="s">
        <v>37</v>
      </c>
      <c r="AH244" s="215"/>
      <c r="AI244" s="99">
        <f t="shared" si="133"/>
        <v>0</v>
      </c>
      <c r="AJ244" s="98" t="s">
        <v>37</v>
      </c>
      <c r="AK244" s="215"/>
      <c r="AL244" s="248">
        <f t="shared" si="134"/>
        <v>0</v>
      </c>
      <c r="AM244" s="73">
        <v>226</v>
      </c>
      <c r="AN244" s="74">
        <v>350</v>
      </c>
      <c r="AO244" s="75">
        <f t="shared" si="120"/>
        <v>35000</v>
      </c>
      <c r="AP244" s="73">
        <v>226</v>
      </c>
      <c r="AQ244" s="74">
        <v>450</v>
      </c>
      <c r="AR244" s="92" t="e">
        <f>AQ244*#REF!</f>
        <v>#REF!</v>
      </c>
      <c r="AS244" s="269">
        <v>226</v>
      </c>
      <c r="AT244" s="75">
        <v>320</v>
      </c>
      <c r="AU244" s="75" t="e">
        <f>AT244*#REF!</f>
        <v>#REF!</v>
      </c>
      <c r="AV244" s="73">
        <v>226</v>
      </c>
      <c r="AW244" s="246">
        <v>129.24</v>
      </c>
      <c r="AX244" s="75" t="e">
        <f>AW244*#REF!</f>
        <v>#REF!</v>
      </c>
      <c r="AY244" s="93"/>
      <c r="AZ244" s="77">
        <f t="shared" si="121"/>
        <v>129.24</v>
      </c>
      <c r="BA244" s="77">
        <f t="shared" si="135"/>
        <v>256.54000000000002</v>
      </c>
      <c r="BB244" s="77">
        <f t="shared" si="136"/>
        <v>235</v>
      </c>
      <c r="BC244" s="77">
        <f t="shared" si="137"/>
        <v>450</v>
      </c>
      <c r="BD244" s="88"/>
      <c r="BE244" s="89">
        <f t="shared" si="138"/>
        <v>12924</v>
      </c>
      <c r="BF244" s="90">
        <f t="shared" si="138"/>
        <v>25654.000000000004</v>
      </c>
      <c r="BG244" s="91">
        <f t="shared" si="138"/>
        <v>23500</v>
      </c>
      <c r="BH244" s="342">
        <f t="shared" si="139"/>
        <v>240</v>
      </c>
      <c r="BI244" s="82"/>
    </row>
    <row r="245" spans="1:61" ht="24" x14ac:dyDescent="0.25">
      <c r="A245" s="137">
        <v>228</v>
      </c>
      <c r="B245" s="83" t="s">
        <v>575</v>
      </c>
      <c r="C245" s="84" t="s">
        <v>611</v>
      </c>
      <c r="D245" s="85" t="s">
        <v>612</v>
      </c>
      <c r="E245" s="86" t="s">
        <v>62</v>
      </c>
      <c r="F245" s="64">
        <v>5</v>
      </c>
      <c r="G245" s="64">
        <f t="shared" si="125"/>
        <v>5</v>
      </c>
      <c r="H245" s="183">
        <v>138.71</v>
      </c>
      <c r="I245" s="184">
        <f t="shared" si="140"/>
        <v>693.55000000000007</v>
      </c>
      <c r="J245" s="351">
        <v>4413</v>
      </c>
      <c r="K245" s="68">
        <v>500</v>
      </c>
      <c r="L245" s="67">
        <v>139</v>
      </c>
      <c r="M245" s="99">
        <v>230</v>
      </c>
      <c r="N245" s="276">
        <f t="shared" si="126"/>
        <v>115000</v>
      </c>
      <c r="O245" s="67">
        <v>254</v>
      </c>
      <c r="P245" s="99">
        <v>45</v>
      </c>
      <c r="Q245" s="99">
        <f t="shared" si="127"/>
        <v>22500</v>
      </c>
      <c r="R245" s="67">
        <v>635</v>
      </c>
      <c r="S245" s="99">
        <v>200</v>
      </c>
      <c r="T245" s="99">
        <f t="shared" si="128"/>
        <v>100000</v>
      </c>
      <c r="U245" s="67" t="s">
        <v>501</v>
      </c>
      <c r="V245" s="99">
        <v>50</v>
      </c>
      <c r="W245" s="99">
        <f t="shared" si="129"/>
        <v>25000</v>
      </c>
      <c r="X245" s="98" t="s">
        <v>37</v>
      </c>
      <c r="Y245" s="98"/>
      <c r="Z245" s="99">
        <f t="shared" si="130"/>
        <v>0</v>
      </c>
      <c r="AA245" s="98" t="s">
        <v>37</v>
      </c>
      <c r="AB245" s="215"/>
      <c r="AC245" s="99">
        <f t="shared" si="131"/>
        <v>0</v>
      </c>
      <c r="AD245" s="98" t="s">
        <v>37</v>
      </c>
      <c r="AE245" s="215"/>
      <c r="AF245" s="99">
        <f t="shared" si="132"/>
        <v>0</v>
      </c>
      <c r="AG245" s="67">
        <v>250</v>
      </c>
      <c r="AH245" s="99">
        <v>24.4</v>
      </c>
      <c r="AI245" s="99">
        <f t="shared" si="133"/>
        <v>12200</v>
      </c>
      <c r="AJ245" s="98" t="s">
        <v>37</v>
      </c>
      <c r="AK245" s="215"/>
      <c r="AL245" s="248">
        <f t="shared" si="134"/>
        <v>0</v>
      </c>
      <c r="AM245" s="73">
        <v>227</v>
      </c>
      <c r="AN245" s="74">
        <v>126</v>
      </c>
      <c r="AO245" s="75">
        <f t="shared" si="120"/>
        <v>63000</v>
      </c>
      <c r="AP245" s="73">
        <v>227</v>
      </c>
      <c r="AQ245" s="74">
        <v>200</v>
      </c>
      <c r="AR245" s="92" t="e">
        <f>AQ245*#REF!</f>
        <v>#REF!</v>
      </c>
      <c r="AS245" s="269">
        <v>227</v>
      </c>
      <c r="AT245" s="75">
        <v>120</v>
      </c>
      <c r="AU245" s="75" t="e">
        <f>AT245*#REF!</f>
        <v>#REF!</v>
      </c>
      <c r="AV245" s="73">
        <v>227</v>
      </c>
      <c r="AW245" s="246">
        <v>242.33</v>
      </c>
      <c r="AX245" s="75" t="e">
        <f>AW245*#REF!</f>
        <v>#REF!</v>
      </c>
      <c r="AY245" s="93"/>
      <c r="AZ245" s="77">
        <f t="shared" si="121"/>
        <v>24.4</v>
      </c>
      <c r="BA245" s="77">
        <f t="shared" si="135"/>
        <v>137.52555555555557</v>
      </c>
      <c r="BB245" s="77">
        <f t="shared" si="136"/>
        <v>126</v>
      </c>
      <c r="BC245" s="77">
        <f t="shared" si="137"/>
        <v>242.33</v>
      </c>
      <c r="BD245" s="88"/>
      <c r="BE245" s="89">
        <f t="shared" si="138"/>
        <v>12200</v>
      </c>
      <c r="BF245" s="90">
        <f t="shared" si="138"/>
        <v>68762.777777777781</v>
      </c>
      <c r="BG245" s="91">
        <f t="shared" si="138"/>
        <v>63000</v>
      </c>
      <c r="BH245" s="342">
        <f t="shared" si="139"/>
        <v>138.71428571428572</v>
      </c>
      <c r="BI245" s="82"/>
    </row>
    <row r="246" spans="1:61" ht="24" x14ac:dyDescent="0.25">
      <c r="A246" s="59">
        <v>229</v>
      </c>
      <c r="B246" s="96" t="s">
        <v>575</v>
      </c>
      <c r="C246" s="84" t="s">
        <v>613</v>
      </c>
      <c r="D246" s="85" t="s">
        <v>614</v>
      </c>
      <c r="E246" s="86" t="s">
        <v>62</v>
      </c>
      <c r="F246" s="64">
        <v>5</v>
      </c>
      <c r="G246" s="64">
        <f t="shared" si="125"/>
        <v>5</v>
      </c>
      <c r="H246" s="183">
        <v>155.05000000000001</v>
      </c>
      <c r="I246" s="184">
        <f t="shared" si="140"/>
        <v>775.25</v>
      </c>
      <c r="J246" s="351">
        <v>4413</v>
      </c>
      <c r="K246" s="68">
        <v>100</v>
      </c>
      <c r="L246" s="67">
        <v>138</v>
      </c>
      <c r="M246" s="99">
        <v>230</v>
      </c>
      <c r="N246" s="276">
        <f t="shared" si="126"/>
        <v>23000</v>
      </c>
      <c r="O246" s="67">
        <v>254</v>
      </c>
      <c r="P246" s="99">
        <v>45</v>
      </c>
      <c r="Q246" s="99">
        <f t="shared" si="127"/>
        <v>4500</v>
      </c>
      <c r="R246" s="67">
        <v>635</v>
      </c>
      <c r="S246" s="99">
        <v>200</v>
      </c>
      <c r="T246" s="99">
        <f t="shared" si="128"/>
        <v>20000</v>
      </c>
      <c r="U246" s="67" t="s">
        <v>501</v>
      </c>
      <c r="V246" s="99">
        <v>50</v>
      </c>
      <c r="W246" s="99">
        <f t="shared" si="129"/>
        <v>5000</v>
      </c>
      <c r="X246" s="98" t="s">
        <v>37</v>
      </c>
      <c r="Y246" s="98"/>
      <c r="Z246" s="99">
        <f t="shared" si="130"/>
        <v>0</v>
      </c>
      <c r="AA246" s="98" t="s">
        <v>37</v>
      </c>
      <c r="AB246" s="215"/>
      <c r="AC246" s="99">
        <f t="shared" si="131"/>
        <v>0</v>
      </c>
      <c r="AD246" s="98" t="s">
        <v>37</v>
      </c>
      <c r="AE246" s="215"/>
      <c r="AF246" s="99">
        <f t="shared" si="132"/>
        <v>0</v>
      </c>
      <c r="AG246" s="67">
        <v>250</v>
      </c>
      <c r="AH246" s="99">
        <v>24.4</v>
      </c>
      <c r="AI246" s="99">
        <f t="shared" si="133"/>
        <v>2440</v>
      </c>
      <c r="AJ246" s="98" t="s">
        <v>37</v>
      </c>
      <c r="AK246" s="215"/>
      <c r="AL246" s="248">
        <f t="shared" si="134"/>
        <v>0</v>
      </c>
      <c r="AM246" s="73">
        <v>228</v>
      </c>
      <c r="AN246" s="74">
        <v>168</v>
      </c>
      <c r="AO246" s="75">
        <f t="shared" si="120"/>
        <v>16800</v>
      </c>
      <c r="AP246" s="73">
        <v>228</v>
      </c>
      <c r="AQ246" s="74">
        <v>300</v>
      </c>
      <c r="AR246" s="92" t="e">
        <f>AQ246*#REF!</f>
        <v>#REF!</v>
      </c>
      <c r="AS246" s="269">
        <v>228</v>
      </c>
      <c r="AT246" s="75">
        <v>150</v>
      </c>
      <c r="AU246" s="75" t="e">
        <f>AT246*#REF!</f>
        <v>#REF!</v>
      </c>
      <c r="AV246" s="73">
        <v>228</v>
      </c>
      <c r="AW246" s="246">
        <v>242.33</v>
      </c>
      <c r="AX246" s="75" t="e">
        <f>AW246*#REF!</f>
        <v>#REF!</v>
      </c>
      <c r="AY246" s="93"/>
      <c r="AZ246" s="77">
        <f t="shared" si="121"/>
        <v>24.4</v>
      </c>
      <c r="BA246" s="77">
        <f t="shared" si="135"/>
        <v>156.63666666666666</v>
      </c>
      <c r="BB246" s="77">
        <f t="shared" si="136"/>
        <v>168</v>
      </c>
      <c r="BC246" s="77">
        <f t="shared" si="137"/>
        <v>300</v>
      </c>
      <c r="BD246" s="88"/>
      <c r="BE246" s="89">
        <f t="shared" si="138"/>
        <v>2440</v>
      </c>
      <c r="BF246" s="90">
        <f t="shared" si="138"/>
        <v>15663.666666666666</v>
      </c>
      <c r="BG246" s="91">
        <f t="shared" si="138"/>
        <v>16800</v>
      </c>
      <c r="BH246" s="342">
        <f t="shared" si="139"/>
        <v>155.04714285714286</v>
      </c>
      <c r="BI246" s="82"/>
    </row>
    <row r="247" spans="1:61" ht="24" x14ac:dyDescent="0.25">
      <c r="A247" s="137">
        <v>230</v>
      </c>
      <c r="B247" s="96" t="s">
        <v>575</v>
      </c>
      <c r="C247" s="84" t="s">
        <v>615</v>
      </c>
      <c r="D247" s="85" t="s">
        <v>616</v>
      </c>
      <c r="E247" s="86" t="s">
        <v>617</v>
      </c>
      <c r="F247" s="64">
        <v>5</v>
      </c>
      <c r="G247" s="64">
        <f t="shared" si="125"/>
        <v>5</v>
      </c>
      <c r="H247" s="183">
        <v>52.57</v>
      </c>
      <c r="I247" s="184">
        <f t="shared" si="140"/>
        <v>262.85000000000002</v>
      </c>
      <c r="J247" s="351">
        <v>4413</v>
      </c>
      <c r="K247" s="68">
        <v>300</v>
      </c>
      <c r="L247" s="67">
        <v>141</v>
      </c>
      <c r="M247" s="99">
        <v>65</v>
      </c>
      <c r="N247" s="276">
        <f t="shared" si="126"/>
        <v>19500</v>
      </c>
      <c r="O247" s="67">
        <v>255</v>
      </c>
      <c r="P247" s="99">
        <v>30</v>
      </c>
      <c r="Q247" s="99">
        <f t="shared" si="127"/>
        <v>9000</v>
      </c>
      <c r="R247" s="67">
        <v>634</v>
      </c>
      <c r="S247" s="99">
        <v>60</v>
      </c>
      <c r="T247" s="99">
        <f t="shared" si="128"/>
        <v>18000</v>
      </c>
      <c r="U247" s="98" t="s">
        <v>37</v>
      </c>
      <c r="V247" s="215"/>
      <c r="W247" s="99">
        <f t="shared" si="129"/>
        <v>0</v>
      </c>
      <c r="X247" s="67">
        <v>209</v>
      </c>
      <c r="Y247" s="99">
        <v>22</v>
      </c>
      <c r="Z247" s="99">
        <f t="shared" si="130"/>
        <v>6600</v>
      </c>
      <c r="AA247" s="98" t="s">
        <v>37</v>
      </c>
      <c r="AB247" s="215"/>
      <c r="AC247" s="99">
        <f t="shared" si="131"/>
        <v>0</v>
      </c>
      <c r="AD247" s="98" t="s">
        <v>37</v>
      </c>
      <c r="AE247" s="215"/>
      <c r="AF247" s="99">
        <f t="shared" si="132"/>
        <v>0</v>
      </c>
      <c r="AG247" s="67">
        <v>232</v>
      </c>
      <c r="AH247" s="99">
        <v>12.76</v>
      </c>
      <c r="AI247" s="99">
        <f t="shared" si="133"/>
        <v>3828</v>
      </c>
      <c r="AJ247" s="98" t="s">
        <v>37</v>
      </c>
      <c r="AK247" s="215"/>
      <c r="AL247" s="248">
        <f t="shared" si="134"/>
        <v>0</v>
      </c>
      <c r="AM247" s="73">
        <v>229</v>
      </c>
      <c r="AN247" s="74">
        <v>56</v>
      </c>
      <c r="AO247" s="75">
        <f t="shared" si="120"/>
        <v>16800</v>
      </c>
      <c r="AP247" s="73">
        <v>229</v>
      </c>
      <c r="AQ247" s="74">
        <v>80</v>
      </c>
      <c r="AR247" s="92" t="e">
        <f>AQ247*#REF!</f>
        <v>#REF!</v>
      </c>
      <c r="AS247" s="269">
        <v>229</v>
      </c>
      <c r="AT247" s="75">
        <v>55</v>
      </c>
      <c r="AU247" s="75" t="e">
        <f>AT247*#REF!</f>
        <v>#REF!</v>
      </c>
      <c r="AV247" s="73">
        <v>229</v>
      </c>
      <c r="AW247" s="246">
        <v>242.33</v>
      </c>
      <c r="AX247" s="75" t="e">
        <f>AW247*#REF!</f>
        <v>#REF!</v>
      </c>
      <c r="AY247" s="93"/>
      <c r="AZ247" s="77">
        <f t="shared" si="121"/>
        <v>12.76</v>
      </c>
      <c r="BA247" s="77">
        <f t="shared" si="135"/>
        <v>69.232222222222219</v>
      </c>
      <c r="BB247" s="77">
        <f t="shared" si="136"/>
        <v>56</v>
      </c>
      <c r="BC247" s="77">
        <f t="shared" si="137"/>
        <v>242.33</v>
      </c>
      <c r="BD247" s="88"/>
      <c r="BE247" s="89">
        <f t="shared" si="138"/>
        <v>3828</v>
      </c>
      <c r="BF247" s="90">
        <f t="shared" si="138"/>
        <v>20769.666666666664</v>
      </c>
      <c r="BG247" s="91">
        <f t="shared" si="138"/>
        <v>16800</v>
      </c>
      <c r="BH247" s="342">
        <f t="shared" si="139"/>
        <v>52.571428571428569</v>
      </c>
      <c r="BI247" s="82"/>
    </row>
    <row r="248" spans="1:61" ht="24" x14ac:dyDescent="0.25">
      <c r="A248" s="59">
        <v>231</v>
      </c>
      <c r="B248" s="83" t="s">
        <v>575</v>
      </c>
      <c r="C248" s="84" t="s">
        <v>618</v>
      </c>
      <c r="D248" s="85" t="s">
        <v>619</v>
      </c>
      <c r="E248" s="86" t="s">
        <v>9</v>
      </c>
      <c r="F248" s="64"/>
      <c r="G248" s="64">
        <f t="shared" si="125"/>
        <v>0</v>
      </c>
      <c r="H248" s="183">
        <v>180.67</v>
      </c>
      <c r="I248" s="184">
        <f t="shared" si="140"/>
        <v>0</v>
      </c>
      <c r="J248" s="351">
        <v>4413</v>
      </c>
      <c r="K248" s="68">
        <v>250</v>
      </c>
      <c r="L248" s="98" t="s">
        <v>37</v>
      </c>
      <c r="M248" s="215"/>
      <c r="N248" s="276">
        <f t="shared" si="126"/>
        <v>0</v>
      </c>
      <c r="O248" s="98" t="s">
        <v>37</v>
      </c>
      <c r="P248" s="215"/>
      <c r="Q248" s="99">
        <f t="shared" si="127"/>
        <v>0</v>
      </c>
      <c r="R248" s="98" t="s">
        <v>37</v>
      </c>
      <c r="S248" s="215"/>
      <c r="T248" s="99">
        <f t="shared" si="128"/>
        <v>0</v>
      </c>
      <c r="U248" s="98" t="s">
        <v>37</v>
      </c>
      <c r="V248" s="215"/>
      <c r="W248" s="99">
        <f t="shared" si="129"/>
        <v>0</v>
      </c>
      <c r="X248" s="98" t="s">
        <v>37</v>
      </c>
      <c r="Y248" s="215"/>
      <c r="Z248" s="99">
        <f t="shared" si="130"/>
        <v>0</v>
      </c>
      <c r="AA248" s="98" t="s">
        <v>37</v>
      </c>
      <c r="AB248" s="215"/>
      <c r="AC248" s="99">
        <f t="shared" si="131"/>
        <v>0</v>
      </c>
      <c r="AD248" s="98" t="s">
        <v>37</v>
      </c>
      <c r="AE248" s="215"/>
      <c r="AF248" s="99">
        <f t="shared" si="132"/>
        <v>0</v>
      </c>
      <c r="AG248" s="98" t="s">
        <v>37</v>
      </c>
      <c r="AH248" s="215"/>
      <c r="AI248" s="99">
        <f t="shared" si="133"/>
        <v>0</v>
      </c>
      <c r="AJ248" s="98" t="s">
        <v>37</v>
      </c>
      <c r="AK248" s="215"/>
      <c r="AL248" s="248">
        <f t="shared" si="134"/>
        <v>0</v>
      </c>
      <c r="AM248" s="73">
        <v>230</v>
      </c>
      <c r="AN248" s="74">
        <v>119</v>
      </c>
      <c r="AO248" s="75">
        <f t="shared" si="120"/>
        <v>29750</v>
      </c>
      <c r="AP248" s="73">
        <v>230</v>
      </c>
      <c r="AQ248" s="74">
        <v>250</v>
      </c>
      <c r="AR248" s="92" t="e">
        <f>AQ248*#REF!</f>
        <v>#REF!</v>
      </c>
      <c r="AS248" s="269">
        <v>230</v>
      </c>
      <c r="AT248" s="75">
        <v>110</v>
      </c>
      <c r="AU248" s="75" t="e">
        <f>AT248*#REF!</f>
        <v>#REF!</v>
      </c>
      <c r="AV248" s="73">
        <v>230</v>
      </c>
      <c r="AW248" s="246">
        <v>242.33</v>
      </c>
      <c r="AX248" s="75" t="e">
        <f>AW248*#REF!</f>
        <v>#REF!</v>
      </c>
      <c r="AY248" s="93"/>
      <c r="AZ248" s="77">
        <f t="shared" si="121"/>
        <v>110</v>
      </c>
      <c r="BA248" s="77">
        <f t="shared" si="135"/>
        <v>180.33250000000001</v>
      </c>
      <c r="BB248" s="77">
        <f t="shared" si="136"/>
        <v>180.66500000000002</v>
      </c>
      <c r="BC248" s="77">
        <f t="shared" si="137"/>
        <v>250</v>
      </c>
      <c r="BD248" s="88"/>
      <c r="BE248" s="89">
        <f t="shared" si="138"/>
        <v>27500</v>
      </c>
      <c r="BF248" s="90">
        <f t="shared" si="138"/>
        <v>45083.125</v>
      </c>
      <c r="BG248" s="91">
        <f t="shared" si="138"/>
        <v>45166.250000000007</v>
      </c>
      <c r="BH248" s="342">
        <f t="shared" si="139"/>
        <v>180.66500000000002</v>
      </c>
      <c r="BI248" s="82"/>
    </row>
    <row r="249" spans="1:61" ht="24" x14ac:dyDescent="0.25">
      <c r="A249" s="137">
        <v>232</v>
      </c>
      <c r="B249" s="83" t="s">
        <v>575</v>
      </c>
      <c r="C249" s="84" t="s">
        <v>620</v>
      </c>
      <c r="D249" s="277" t="s">
        <v>621</v>
      </c>
      <c r="E249" s="86" t="s">
        <v>9</v>
      </c>
      <c r="F249" s="64"/>
      <c r="G249" s="64">
        <f t="shared" si="125"/>
        <v>0</v>
      </c>
      <c r="H249" s="183">
        <v>43.97</v>
      </c>
      <c r="I249" s="184">
        <f t="shared" si="140"/>
        <v>0</v>
      </c>
      <c r="J249" s="351">
        <v>17019</v>
      </c>
      <c r="K249" s="68">
        <v>500</v>
      </c>
      <c r="L249" s="67">
        <v>198</v>
      </c>
      <c r="M249" s="99">
        <v>50</v>
      </c>
      <c r="N249" s="276">
        <f t="shared" si="126"/>
        <v>25000</v>
      </c>
      <c r="O249" s="67">
        <v>200</v>
      </c>
      <c r="P249" s="99">
        <v>13</v>
      </c>
      <c r="Q249" s="99">
        <f t="shared" si="127"/>
        <v>6500</v>
      </c>
      <c r="R249" s="98" t="s">
        <v>37</v>
      </c>
      <c r="S249" s="215"/>
      <c r="T249" s="99">
        <f t="shared" si="128"/>
        <v>0</v>
      </c>
      <c r="U249" s="98" t="s">
        <v>37</v>
      </c>
      <c r="V249" s="215"/>
      <c r="W249" s="99">
        <f t="shared" si="129"/>
        <v>0</v>
      </c>
      <c r="X249" s="67">
        <v>210</v>
      </c>
      <c r="Y249" s="99">
        <v>20</v>
      </c>
      <c r="Z249" s="99">
        <f t="shared" si="130"/>
        <v>10000</v>
      </c>
      <c r="AA249" s="67">
        <v>29</v>
      </c>
      <c r="AB249" s="99">
        <v>57.23</v>
      </c>
      <c r="AC249" s="99">
        <f t="shared" si="131"/>
        <v>28615</v>
      </c>
      <c r="AD249" s="67">
        <v>79</v>
      </c>
      <c r="AE249" s="99">
        <v>22.98</v>
      </c>
      <c r="AF249" s="99">
        <f t="shared" si="132"/>
        <v>11490</v>
      </c>
      <c r="AG249" s="98" t="s">
        <v>37</v>
      </c>
      <c r="AH249" s="215"/>
      <c r="AI249" s="99">
        <f t="shared" si="133"/>
        <v>0</v>
      </c>
      <c r="AJ249" s="67" t="s">
        <v>622</v>
      </c>
      <c r="AK249" s="99">
        <v>20</v>
      </c>
      <c r="AL249" s="248">
        <f t="shared" si="134"/>
        <v>10000</v>
      </c>
      <c r="AM249" s="73">
        <v>231</v>
      </c>
      <c r="AN249" s="74">
        <v>35</v>
      </c>
      <c r="AO249" s="75">
        <f t="shared" si="120"/>
        <v>17500</v>
      </c>
      <c r="AP249" s="73">
        <v>231</v>
      </c>
      <c r="AQ249" s="74">
        <v>90</v>
      </c>
      <c r="AR249" s="92" t="e">
        <f>AQ249*#REF!</f>
        <v>#REF!</v>
      </c>
      <c r="AS249" s="269">
        <v>231</v>
      </c>
      <c r="AT249" s="75">
        <v>335</v>
      </c>
      <c r="AU249" s="75" t="e">
        <f>AT249*#REF!</f>
        <v>#REF!</v>
      </c>
      <c r="AV249" s="73">
        <v>231</v>
      </c>
      <c r="AW249" s="246">
        <v>56.54</v>
      </c>
      <c r="AX249" s="75" t="e">
        <f>AW249*#REF!</f>
        <v>#REF!</v>
      </c>
      <c r="AY249" s="93"/>
      <c r="AZ249" s="77">
        <f t="shared" si="121"/>
        <v>13</v>
      </c>
      <c r="BA249" s="77">
        <f t="shared" si="135"/>
        <v>69.974999999999994</v>
      </c>
      <c r="BB249" s="77">
        <f t="shared" si="136"/>
        <v>42.5</v>
      </c>
      <c r="BC249" s="77">
        <f t="shared" si="137"/>
        <v>335</v>
      </c>
      <c r="BD249" s="88"/>
      <c r="BE249" s="89">
        <f t="shared" si="138"/>
        <v>6500</v>
      </c>
      <c r="BF249" s="90">
        <f t="shared" si="138"/>
        <v>34987.5</v>
      </c>
      <c r="BG249" s="91">
        <f t="shared" si="138"/>
        <v>21250</v>
      </c>
      <c r="BH249" s="342">
        <f t="shared" si="139"/>
        <v>43.96875</v>
      </c>
      <c r="BI249" s="82"/>
    </row>
    <row r="250" spans="1:61" ht="24" x14ac:dyDescent="0.25">
      <c r="A250" s="59">
        <v>233</v>
      </c>
      <c r="B250" s="83" t="s">
        <v>575</v>
      </c>
      <c r="C250" s="84" t="s">
        <v>623</v>
      </c>
      <c r="D250" s="277" t="s">
        <v>624</v>
      </c>
      <c r="E250" s="86" t="s">
        <v>9</v>
      </c>
      <c r="F250" s="64"/>
      <c r="G250" s="64">
        <f t="shared" si="125"/>
        <v>0</v>
      </c>
      <c r="H250" s="183">
        <v>41.81</v>
      </c>
      <c r="I250" s="184">
        <f t="shared" si="140"/>
        <v>0</v>
      </c>
      <c r="J250" s="351">
        <v>17019</v>
      </c>
      <c r="K250" s="68">
        <v>3500</v>
      </c>
      <c r="L250" s="67">
        <v>199</v>
      </c>
      <c r="M250" s="99">
        <v>50</v>
      </c>
      <c r="N250" s="276">
        <f t="shared" si="126"/>
        <v>175000</v>
      </c>
      <c r="O250" s="67">
        <v>199</v>
      </c>
      <c r="P250" s="99">
        <v>13</v>
      </c>
      <c r="Q250" s="99">
        <f t="shared" si="127"/>
        <v>45500</v>
      </c>
      <c r="R250" s="98" t="s">
        <v>37</v>
      </c>
      <c r="S250" s="215"/>
      <c r="T250" s="99">
        <f t="shared" si="128"/>
        <v>0</v>
      </c>
      <c r="U250" s="98" t="s">
        <v>37</v>
      </c>
      <c r="V250" s="215"/>
      <c r="W250" s="99">
        <f t="shared" si="129"/>
        <v>0</v>
      </c>
      <c r="X250" s="67">
        <v>210</v>
      </c>
      <c r="Y250" s="99">
        <v>20</v>
      </c>
      <c r="Z250" s="99">
        <f t="shared" si="130"/>
        <v>70000</v>
      </c>
      <c r="AA250" s="98" t="s">
        <v>37</v>
      </c>
      <c r="AB250" s="215"/>
      <c r="AC250" s="99">
        <f t="shared" si="131"/>
        <v>0</v>
      </c>
      <c r="AD250" s="98" t="s">
        <v>37</v>
      </c>
      <c r="AE250" s="215"/>
      <c r="AF250" s="99">
        <f t="shared" si="132"/>
        <v>0</v>
      </c>
      <c r="AG250" s="98" t="s">
        <v>37</v>
      </c>
      <c r="AH250" s="215"/>
      <c r="AI250" s="99">
        <f t="shared" si="133"/>
        <v>0</v>
      </c>
      <c r="AJ250" s="98" t="s">
        <v>37</v>
      </c>
      <c r="AK250" s="215"/>
      <c r="AL250" s="248">
        <f t="shared" si="134"/>
        <v>0</v>
      </c>
      <c r="AM250" s="73">
        <v>232</v>
      </c>
      <c r="AN250" s="74">
        <v>25.2</v>
      </c>
      <c r="AO250" s="75">
        <f t="shared" si="120"/>
        <v>88200</v>
      </c>
      <c r="AP250" s="73">
        <v>232</v>
      </c>
      <c r="AQ250" s="74">
        <v>92</v>
      </c>
      <c r="AR250" s="92" t="e">
        <f>AQ250*#REF!</f>
        <v>#REF!</v>
      </c>
      <c r="AS250" s="269">
        <v>232</v>
      </c>
      <c r="AT250" s="75">
        <v>25</v>
      </c>
      <c r="AU250" s="75" t="e">
        <f>AT250*#REF!</f>
        <v>#REF!</v>
      </c>
      <c r="AV250" s="73">
        <v>232</v>
      </c>
      <c r="AW250" s="246">
        <v>88.85</v>
      </c>
      <c r="AX250" s="75" t="e">
        <f>AW250*#REF!</f>
        <v>#REF!</v>
      </c>
      <c r="AY250" s="93"/>
      <c r="AZ250" s="77">
        <f t="shared" si="121"/>
        <v>13</v>
      </c>
      <c r="BA250" s="77">
        <f t="shared" si="135"/>
        <v>44.864285714285707</v>
      </c>
      <c r="BB250" s="77">
        <f t="shared" si="136"/>
        <v>25.2</v>
      </c>
      <c r="BC250" s="77">
        <f t="shared" si="137"/>
        <v>92</v>
      </c>
      <c r="BD250" s="88"/>
      <c r="BE250" s="89">
        <f t="shared" si="138"/>
        <v>45500</v>
      </c>
      <c r="BF250" s="90">
        <f t="shared" si="138"/>
        <v>157024.99999999997</v>
      </c>
      <c r="BG250" s="91">
        <f t="shared" si="138"/>
        <v>88200</v>
      </c>
      <c r="BH250" s="342">
        <f t="shared" si="139"/>
        <v>41.809999999999988</v>
      </c>
      <c r="BI250" s="82"/>
    </row>
    <row r="251" spans="1:61" ht="24" x14ac:dyDescent="0.25">
      <c r="A251" s="59">
        <v>234</v>
      </c>
      <c r="B251" s="152" t="s">
        <v>575</v>
      </c>
      <c r="C251" s="153" t="s">
        <v>625</v>
      </c>
      <c r="D251" s="279" t="s">
        <v>624</v>
      </c>
      <c r="E251" s="155" t="s">
        <v>9</v>
      </c>
      <c r="F251" s="375"/>
      <c r="G251" s="64">
        <f t="shared" si="125"/>
        <v>0</v>
      </c>
      <c r="H251" s="220">
        <v>36.770000000000003</v>
      </c>
      <c r="I251" s="184">
        <f t="shared" si="140"/>
        <v>0</v>
      </c>
      <c r="J251" s="352">
        <v>17019</v>
      </c>
      <c r="K251" s="105">
        <v>100</v>
      </c>
      <c r="L251" s="104">
        <v>200</v>
      </c>
      <c r="M251" s="224">
        <v>50</v>
      </c>
      <c r="N251" s="280">
        <f t="shared" si="126"/>
        <v>5000</v>
      </c>
      <c r="O251" s="104">
        <v>201</v>
      </c>
      <c r="P251" s="224">
        <v>13</v>
      </c>
      <c r="Q251" s="224">
        <f t="shared" si="127"/>
        <v>1300</v>
      </c>
      <c r="R251" s="104">
        <v>623</v>
      </c>
      <c r="S251" s="224">
        <v>30</v>
      </c>
      <c r="T251" s="224">
        <f t="shared" si="128"/>
        <v>3000</v>
      </c>
      <c r="U251" s="222" t="s">
        <v>37</v>
      </c>
      <c r="V251" s="223"/>
      <c r="W251" s="224">
        <f t="shared" si="129"/>
        <v>0</v>
      </c>
      <c r="X251" s="104">
        <v>210</v>
      </c>
      <c r="Y251" s="224">
        <v>20</v>
      </c>
      <c r="Z251" s="224">
        <f t="shared" si="130"/>
        <v>2000</v>
      </c>
      <c r="AA251" s="104">
        <v>29</v>
      </c>
      <c r="AB251" s="224">
        <v>57.23</v>
      </c>
      <c r="AC251" s="224">
        <f t="shared" si="131"/>
        <v>5723</v>
      </c>
      <c r="AD251" s="104">
        <v>79</v>
      </c>
      <c r="AE251" s="224">
        <v>22.98</v>
      </c>
      <c r="AF251" s="224">
        <f t="shared" si="132"/>
        <v>2298</v>
      </c>
      <c r="AG251" s="222" t="s">
        <v>37</v>
      </c>
      <c r="AH251" s="223"/>
      <c r="AI251" s="224">
        <f t="shared" si="133"/>
        <v>0</v>
      </c>
      <c r="AJ251" s="104" t="s">
        <v>622</v>
      </c>
      <c r="AK251" s="224">
        <v>20</v>
      </c>
      <c r="AL251" s="256">
        <f t="shared" si="134"/>
        <v>2000</v>
      </c>
      <c r="AM251" s="73">
        <v>233</v>
      </c>
      <c r="AN251" s="74">
        <v>39.200000000000003</v>
      </c>
      <c r="AO251" s="75">
        <f t="shared" si="120"/>
        <v>3920.0000000000005</v>
      </c>
      <c r="AP251" s="73">
        <v>233</v>
      </c>
      <c r="AQ251" s="74">
        <v>80</v>
      </c>
      <c r="AR251" s="92" t="e">
        <f>AQ251*#REF!</f>
        <v>#REF!</v>
      </c>
      <c r="AS251" s="269">
        <v>233</v>
      </c>
      <c r="AT251" s="75">
        <v>35</v>
      </c>
      <c r="AU251" s="75" t="e">
        <f>AT251*#REF!</f>
        <v>#REF!</v>
      </c>
      <c r="AV251" s="73">
        <v>233</v>
      </c>
      <c r="AW251" s="246">
        <v>56.54</v>
      </c>
      <c r="AX251" s="75" t="e">
        <f>AW251*#REF!</f>
        <v>#REF!</v>
      </c>
      <c r="AY251" s="93"/>
      <c r="AZ251" s="77">
        <f t="shared" si="121"/>
        <v>13</v>
      </c>
      <c r="BA251" s="77">
        <f t="shared" si="135"/>
        <v>38.540909090909096</v>
      </c>
      <c r="BB251" s="77">
        <f t="shared" si="136"/>
        <v>35</v>
      </c>
      <c r="BC251" s="77">
        <f t="shared" si="137"/>
        <v>80</v>
      </c>
      <c r="BD251" s="88"/>
      <c r="BE251" s="100">
        <f t="shared" si="138"/>
        <v>1300</v>
      </c>
      <c r="BF251" s="101">
        <f t="shared" si="138"/>
        <v>3854.0909090909095</v>
      </c>
      <c r="BG251" s="102">
        <f t="shared" si="138"/>
        <v>3500</v>
      </c>
      <c r="BH251" s="342">
        <f t="shared" si="139"/>
        <v>36.772222222222219</v>
      </c>
      <c r="BI251" s="82"/>
    </row>
    <row r="252" spans="1:61" s="204" customFormat="1" x14ac:dyDescent="0.25">
      <c r="A252" s="281"/>
      <c r="B252" s="282"/>
      <c r="C252" s="283"/>
      <c r="D252" s="284" t="s">
        <v>626</v>
      </c>
      <c r="E252" s="284"/>
      <c r="F252" s="285"/>
      <c r="G252" s="285"/>
      <c r="H252" s="286"/>
      <c r="I252" s="286">
        <f>SUM(I229:I251)</f>
        <v>21349.649999999998</v>
      </c>
      <c r="J252" s="361"/>
      <c r="K252" s="200"/>
      <c r="L252" s="201"/>
      <c r="M252" s="201"/>
      <c r="N252" s="201"/>
      <c r="O252" s="201"/>
      <c r="P252" s="201"/>
      <c r="Q252" s="201"/>
      <c r="R252" s="201"/>
      <c r="S252" s="201"/>
      <c r="T252" s="201"/>
      <c r="U252" s="201"/>
      <c r="V252" s="201"/>
      <c r="W252" s="201"/>
      <c r="X252" s="201"/>
      <c r="Y252" s="201"/>
      <c r="Z252" s="201"/>
      <c r="AA252" s="202"/>
      <c r="AB252" s="202"/>
      <c r="AC252" s="202"/>
      <c r="AD252" s="202"/>
      <c r="AE252" s="202"/>
      <c r="AF252" s="202"/>
      <c r="AG252" s="202"/>
      <c r="AH252" s="202"/>
      <c r="AI252" s="202"/>
      <c r="AJ252" s="202"/>
      <c r="AK252" s="202"/>
      <c r="AL252" s="202"/>
      <c r="AM252" s="202"/>
      <c r="AN252" s="202"/>
      <c r="AO252" s="202"/>
      <c r="AP252" s="202"/>
      <c r="AQ252" s="202"/>
      <c r="AR252" s="202"/>
      <c r="AS252" s="202"/>
      <c r="AT252" s="202"/>
      <c r="AU252" s="202"/>
      <c r="AV252" s="202"/>
      <c r="AW252" s="202"/>
      <c r="AX252" s="202"/>
      <c r="AY252" s="202"/>
      <c r="AZ252" s="203"/>
      <c r="BA252" s="203"/>
      <c r="BB252" s="203"/>
      <c r="BC252" s="203"/>
      <c r="BD252" s="202"/>
      <c r="BE252" s="172">
        <f>SUM(BE229:BE251)</f>
        <v>258324.28</v>
      </c>
      <c r="BF252" s="172">
        <f t="shared" ref="BF252:BG252" si="141">SUM(BF229:BF251)</f>
        <v>1071286.534227994</v>
      </c>
      <c r="BG252" s="172">
        <f t="shared" si="141"/>
        <v>752273.17</v>
      </c>
      <c r="BH252" s="349"/>
      <c r="BI252" s="82"/>
    </row>
    <row r="253" spans="1:61" x14ac:dyDescent="0.25">
      <c r="A253" s="230"/>
      <c r="B253" s="231"/>
      <c r="C253" s="231"/>
      <c r="D253" s="232" t="s">
        <v>627</v>
      </c>
      <c r="E253" s="233"/>
      <c r="F253" s="234"/>
      <c r="G253" s="234"/>
      <c r="H253" s="235"/>
      <c r="I253" s="236"/>
      <c r="J253" s="178"/>
      <c r="K253" s="179"/>
      <c r="L253" s="178"/>
      <c r="M253" s="178"/>
      <c r="N253" s="178"/>
      <c r="O253" s="178"/>
      <c r="P253" s="178"/>
      <c r="Q253" s="178"/>
      <c r="R253" s="178"/>
      <c r="S253" s="178"/>
      <c r="T253" s="178"/>
      <c r="U253" s="178"/>
      <c r="V253" s="178"/>
      <c r="W253" s="178"/>
      <c r="X253" s="178"/>
      <c r="Y253" s="178"/>
      <c r="Z253" s="178"/>
      <c r="AA253" s="135"/>
      <c r="AB253" s="135"/>
      <c r="AC253" s="135"/>
      <c r="AD253" s="135"/>
      <c r="AE253" s="135"/>
      <c r="AF253" s="135"/>
      <c r="AG253" s="135"/>
      <c r="AH253" s="135"/>
      <c r="AI253" s="135"/>
      <c r="AJ253" s="135"/>
      <c r="AK253" s="135"/>
      <c r="AL253" s="240"/>
      <c r="AM253" s="240"/>
      <c r="AN253" s="240"/>
      <c r="AO253" s="240"/>
      <c r="AP253" s="240"/>
      <c r="AQ253" s="240"/>
      <c r="AR253" s="240"/>
      <c r="AS253" s="240"/>
      <c r="AT253" s="240"/>
      <c r="AU253" s="240"/>
      <c r="AV253" s="240"/>
      <c r="AW253" s="240"/>
      <c r="AX253" s="240"/>
      <c r="AY253" s="240"/>
      <c r="AZ253" s="209"/>
      <c r="BA253" s="209"/>
      <c r="BB253" s="240"/>
      <c r="BC253" s="240"/>
      <c r="BD253" s="240"/>
      <c r="BE253" s="240"/>
      <c r="BF253" s="240"/>
      <c r="BG253" s="240"/>
      <c r="BH253" s="347"/>
      <c r="BI253" s="82"/>
    </row>
    <row r="254" spans="1:61" ht="84" x14ac:dyDescent="0.25">
      <c r="A254" s="59">
        <v>235</v>
      </c>
      <c r="B254" s="262" t="s">
        <v>628</v>
      </c>
      <c r="C254" s="84" t="s">
        <v>629</v>
      </c>
      <c r="D254" s="62" t="s">
        <v>630</v>
      </c>
      <c r="E254" s="63" t="s">
        <v>168</v>
      </c>
      <c r="F254" s="64"/>
      <c r="G254" s="64">
        <f t="shared" ref="G254:G264" si="142">SUM(F254:F254)</f>
        <v>0</v>
      </c>
      <c r="H254" s="183">
        <v>1629.48</v>
      </c>
      <c r="I254" s="184">
        <f>G254*H254</f>
        <v>0</v>
      </c>
      <c r="J254" s="351">
        <v>14591</v>
      </c>
      <c r="K254" s="68">
        <v>260</v>
      </c>
      <c r="L254" s="98" t="s">
        <v>37</v>
      </c>
      <c r="M254" s="215"/>
      <c r="N254" s="99">
        <f t="shared" ref="N254:N264" si="143">M254*K254</f>
        <v>0</v>
      </c>
      <c r="O254" s="67">
        <v>1</v>
      </c>
      <c r="P254" s="99">
        <v>112.5</v>
      </c>
      <c r="Q254" s="99">
        <f t="shared" ref="Q254:Q264" si="144">P254*K254</f>
        <v>29250</v>
      </c>
      <c r="R254" s="98" t="s">
        <v>37</v>
      </c>
      <c r="S254" s="215"/>
      <c r="T254" s="99">
        <f t="shared" ref="T254:T264" si="145">S254*K254</f>
        <v>0</v>
      </c>
      <c r="U254" s="98" t="s">
        <v>37</v>
      </c>
      <c r="V254" s="215"/>
      <c r="W254" s="99">
        <f t="shared" ref="W254:W264" si="146">V254*K254</f>
        <v>0</v>
      </c>
      <c r="X254" s="67">
        <v>79</v>
      </c>
      <c r="Y254" s="99">
        <v>180</v>
      </c>
      <c r="Z254" s="99">
        <f t="shared" ref="Z254:Z264" si="147">Y254*K254</f>
        <v>46800</v>
      </c>
      <c r="AA254" s="98" t="s">
        <v>37</v>
      </c>
      <c r="AB254" s="215"/>
      <c r="AC254" s="99">
        <f t="shared" ref="AC254:AC264" si="148">AB254*K254</f>
        <v>0</v>
      </c>
      <c r="AD254" s="98" t="s">
        <v>37</v>
      </c>
      <c r="AE254" s="215"/>
      <c r="AF254" s="99">
        <f t="shared" ref="AF254:AF264" si="149">AE254*K254</f>
        <v>0</v>
      </c>
      <c r="AG254" s="98" t="s">
        <v>37</v>
      </c>
      <c r="AH254" s="215"/>
      <c r="AI254" s="99">
        <f t="shared" ref="AI254:AI264" si="150">AH254*K254</f>
        <v>0</v>
      </c>
      <c r="AJ254" s="98" t="s">
        <v>37</v>
      </c>
      <c r="AK254" s="215"/>
      <c r="AL254" s="245">
        <f t="shared" ref="AL254:AL264" si="151">AK254*K254</f>
        <v>0</v>
      </c>
      <c r="AM254" s="73">
        <v>234</v>
      </c>
      <c r="AN254" s="74">
        <v>1680</v>
      </c>
      <c r="AO254" s="75">
        <f t="shared" si="120"/>
        <v>436800</v>
      </c>
      <c r="AP254" s="73">
        <v>234</v>
      </c>
      <c r="AQ254" s="74">
        <v>5000</v>
      </c>
      <c r="AR254" s="92" t="e">
        <f>AQ254*#REF!</f>
        <v>#REF!</v>
      </c>
      <c r="AS254" s="269">
        <v>234</v>
      </c>
      <c r="AT254" s="75">
        <v>1750</v>
      </c>
      <c r="AU254" s="75" t="e">
        <f>AT254*#REF!</f>
        <v>#REF!</v>
      </c>
      <c r="AV254" s="73">
        <v>234</v>
      </c>
      <c r="AW254" s="246">
        <v>2907.92</v>
      </c>
      <c r="AX254" s="75" t="e">
        <f>AW254*#REF!</f>
        <v>#REF!</v>
      </c>
      <c r="AY254" s="93"/>
      <c r="AZ254" s="77">
        <f t="shared" si="121"/>
        <v>112.5</v>
      </c>
      <c r="BA254" s="77">
        <f t="shared" ref="BA254:BA264" si="152">AVERAGE(AK254,AH254,AE254,AB254,Y254,V254,S254,P254,M254,AN254,AQ254,AT254,AW254)</f>
        <v>1938.4033333333334</v>
      </c>
      <c r="BB254" s="77">
        <f t="shared" ref="BB254:BB264" si="153">MEDIAN(AK254,AH254,AE254,AB254,Y254,V254,S254,P254,M254,AN254,AQ254,AT254,AW254)</f>
        <v>1715</v>
      </c>
      <c r="BC254" s="77">
        <f t="shared" ref="BC254:BC264" si="154">MAX(AK254,AH254,AE254,AB254,Y254,V254,S254,P254,M254,AN254,AQ254,AT254,AW254)</f>
        <v>5000</v>
      </c>
      <c r="BD254" s="88"/>
      <c r="BE254" s="79">
        <f t="shared" ref="BE254:BG264" si="155">AZ254*$K254</f>
        <v>29250</v>
      </c>
      <c r="BF254" s="80">
        <f t="shared" si="155"/>
        <v>503984.8666666667</v>
      </c>
      <c r="BG254" s="81">
        <f t="shared" si="155"/>
        <v>445900</v>
      </c>
      <c r="BH254" s="342">
        <f t="shared" ref="BH254:BH264" si="156">(SUM(M254,P254,S254,V254,Y254,AB254,AE254,AH254,AK254,AN254,AQ254,AT254,AW254)-MAX(M254,P254,S254,V254,Y254,AB254,AE254,AH254,AK254,AN254,AQ254,AT254,AW254)-MIN(M254,P254,S254,V254,Y254,AB254,AE254,AH254,AK254,AN254,AQ254,AT254,AW254))/(COUNT(M254,P254,S254,V254,Y254,AB254,AE254,AH254,AK254,AN254,AQ254,AT254,AW254)-2)</f>
        <v>1629.48</v>
      </c>
      <c r="BI254" s="82"/>
    </row>
    <row r="255" spans="1:61" ht="84" x14ac:dyDescent="0.25">
      <c r="A255" s="137">
        <v>236</v>
      </c>
      <c r="B255" s="83" t="s">
        <v>628</v>
      </c>
      <c r="C255" s="84" t="s">
        <v>631</v>
      </c>
      <c r="D255" s="85" t="s">
        <v>632</v>
      </c>
      <c r="E255" s="86" t="s">
        <v>633</v>
      </c>
      <c r="F255" s="64"/>
      <c r="G255" s="64">
        <f t="shared" si="142"/>
        <v>0</v>
      </c>
      <c r="H255" s="183">
        <v>611.49</v>
      </c>
      <c r="I255" s="184">
        <f t="shared" ref="I255:I264" si="157">G255*H255</f>
        <v>0</v>
      </c>
      <c r="J255" s="351">
        <v>12955</v>
      </c>
      <c r="K255" s="68">
        <v>135</v>
      </c>
      <c r="L255" s="67">
        <v>6</v>
      </c>
      <c r="M255" s="99">
        <v>220</v>
      </c>
      <c r="N255" s="99">
        <f t="shared" si="143"/>
        <v>29700</v>
      </c>
      <c r="O255" s="67">
        <v>8</v>
      </c>
      <c r="P255" s="99">
        <v>120</v>
      </c>
      <c r="Q255" s="99">
        <f t="shared" si="144"/>
        <v>16200</v>
      </c>
      <c r="R255" s="67">
        <v>540</v>
      </c>
      <c r="S255" s="99">
        <v>420</v>
      </c>
      <c r="T255" s="99">
        <f t="shared" si="145"/>
        <v>56700</v>
      </c>
      <c r="U255" s="98" t="s">
        <v>37</v>
      </c>
      <c r="V255" s="215"/>
      <c r="W255" s="99">
        <f t="shared" si="146"/>
        <v>0</v>
      </c>
      <c r="X255" s="67">
        <v>88</v>
      </c>
      <c r="Y255" s="99">
        <v>200</v>
      </c>
      <c r="Z255" s="99">
        <f t="shared" si="147"/>
        <v>27000</v>
      </c>
      <c r="AA255" s="98" t="s">
        <v>37</v>
      </c>
      <c r="AB255" s="215"/>
      <c r="AC255" s="99">
        <f t="shared" si="148"/>
        <v>0</v>
      </c>
      <c r="AD255" s="98" t="s">
        <v>37</v>
      </c>
      <c r="AE255" s="215"/>
      <c r="AF255" s="99">
        <f t="shared" si="149"/>
        <v>0</v>
      </c>
      <c r="AG255" s="67">
        <v>9</v>
      </c>
      <c r="AH255" s="99">
        <v>290.42</v>
      </c>
      <c r="AI255" s="99">
        <f t="shared" si="150"/>
        <v>39206.700000000004</v>
      </c>
      <c r="AJ255" s="98" t="s">
        <v>37</v>
      </c>
      <c r="AK255" s="215"/>
      <c r="AL255" s="248">
        <f t="shared" si="151"/>
        <v>0</v>
      </c>
      <c r="AM255" s="73">
        <v>235</v>
      </c>
      <c r="AN255" s="74">
        <v>1050</v>
      </c>
      <c r="AO255" s="75">
        <f t="shared" si="120"/>
        <v>141750</v>
      </c>
      <c r="AP255" s="73">
        <v>235</v>
      </c>
      <c r="AQ255" s="74">
        <v>1100</v>
      </c>
      <c r="AR255" s="92" t="e">
        <f>AQ255*#REF!</f>
        <v>#REF!</v>
      </c>
      <c r="AS255" s="269">
        <v>235</v>
      </c>
      <c r="AT255" s="75">
        <v>1000</v>
      </c>
      <c r="AU255" s="75" t="e">
        <f>AT255*#REF!</f>
        <v>#REF!</v>
      </c>
      <c r="AV255" s="73">
        <v>235</v>
      </c>
      <c r="AW255" s="246">
        <v>1373.18</v>
      </c>
      <c r="AX255" s="75" t="e">
        <f>AW255*#REF!</f>
        <v>#REF!</v>
      </c>
      <c r="AY255" s="93"/>
      <c r="AZ255" s="77">
        <f t="shared" si="121"/>
        <v>120</v>
      </c>
      <c r="BA255" s="77">
        <f t="shared" si="152"/>
        <v>641.51111111111118</v>
      </c>
      <c r="BB255" s="77">
        <f t="shared" si="153"/>
        <v>420</v>
      </c>
      <c r="BC255" s="77">
        <f t="shared" si="154"/>
        <v>1373.18</v>
      </c>
      <c r="BD255" s="88"/>
      <c r="BE255" s="79">
        <f t="shared" si="155"/>
        <v>16200</v>
      </c>
      <c r="BF255" s="80">
        <f t="shared" si="155"/>
        <v>86604.000000000015</v>
      </c>
      <c r="BG255" s="81">
        <f t="shared" si="155"/>
        <v>56700</v>
      </c>
      <c r="BH255" s="342">
        <f t="shared" si="156"/>
        <v>611.48857142857139</v>
      </c>
      <c r="BI255" s="82"/>
    </row>
    <row r="256" spans="1:61" ht="216" x14ac:dyDescent="0.25">
      <c r="A256" s="59">
        <v>237</v>
      </c>
      <c r="B256" s="83" t="s">
        <v>628</v>
      </c>
      <c r="C256" s="84" t="s">
        <v>634</v>
      </c>
      <c r="D256" s="85" t="s">
        <v>635</v>
      </c>
      <c r="E256" s="86" t="s">
        <v>633</v>
      </c>
      <c r="F256" s="64"/>
      <c r="G256" s="64">
        <f t="shared" si="142"/>
        <v>0</v>
      </c>
      <c r="H256" s="183">
        <v>666.17</v>
      </c>
      <c r="I256" s="184">
        <f t="shared" si="157"/>
        <v>0</v>
      </c>
      <c r="J256" s="351">
        <v>12955</v>
      </c>
      <c r="K256" s="68">
        <v>130</v>
      </c>
      <c r="L256" s="98" t="s">
        <v>37</v>
      </c>
      <c r="M256" s="215"/>
      <c r="N256" s="99">
        <f t="shared" si="143"/>
        <v>0</v>
      </c>
      <c r="O256" s="67">
        <v>9</v>
      </c>
      <c r="P256" s="99">
        <v>200</v>
      </c>
      <c r="Q256" s="99">
        <f t="shared" si="144"/>
        <v>26000</v>
      </c>
      <c r="R256" s="67">
        <v>538</v>
      </c>
      <c r="S256" s="99">
        <v>450</v>
      </c>
      <c r="T256" s="99">
        <f t="shared" si="145"/>
        <v>58500</v>
      </c>
      <c r="U256" s="67" t="s">
        <v>636</v>
      </c>
      <c r="V256" s="99">
        <v>140</v>
      </c>
      <c r="W256" s="99">
        <f t="shared" si="146"/>
        <v>18200</v>
      </c>
      <c r="X256" s="67">
        <v>90</v>
      </c>
      <c r="Y256" s="99">
        <v>379</v>
      </c>
      <c r="Z256" s="99">
        <f t="shared" si="147"/>
        <v>49270</v>
      </c>
      <c r="AA256" s="67">
        <v>42</v>
      </c>
      <c r="AB256" s="99">
        <v>300</v>
      </c>
      <c r="AC256" s="99">
        <f t="shared" si="148"/>
        <v>39000</v>
      </c>
      <c r="AD256" s="67">
        <v>88</v>
      </c>
      <c r="AE256" s="99">
        <v>564.09</v>
      </c>
      <c r="AF256" s="99">
        <f t="shared" si="149"/>
        <v>73331.7</v>
      </c>
      <c r="AG256" s="67">
        <v>1</v>
      </c>
      <c r="AH256" s="99">
        <v>123.62</v>
      </c>
      <c r="AI256" s="99">
        <f t="shared" si="150"/>
        <v>16070.6</v>
      </c>
      <c r="AJ256" s="67" t="s">
        <v>637</v>
      </c>
      <c r="AK256" s="99">
        <v>290</v>
      </c>
      <c r="AL256" s="248">
        <f t="shared" si="151"/>
        <v>37700</v>
      </c>
      <c r="AM256" s="73">
        <v>236</v>
      </c>
      <c r="AN256" s="74">
        <v>1960</v>
      </c>
      <c r="AO256" s="75">
        <f t="shared" si="120"/>
        <v>254800</v>
      </c>
      <c r="AP256" s="73">
        <v>236</v>
      </c>
      <c r="AQ256" s="74">
        <v>1200</v>
      </c>
      <c r="AR256" s="92" t="e">
        <f>AQ256*#REF!</f>
        <v>#REF!</v>
      </c>
      <c r="AS256" s="269">
        <v>236</v>
      </c>
      <c r="AT256" s="75">
        <v>1200</v>
      </c>
      <c r="AU256" s="75" t="e">
        <f>AT256*#REF!</f>
        <v>#REF!</v>
      </c>
      <c r="AV256" s="73">
        <v>236</v>
      </c>
      <c r="AW256" s="246">
        <v>1938.61</v>
      </c>
      <c r="AX256" s="75" t="e">
        <f>AW256*#REF!</f>
        <v>#REF!</v>
      </c>
      <c r="AY256" s="93"/>
      <c r="AZ256" s="77">
        <f t="shared" si="121"/>
        <v>123.62</v>
      </c>
      <c r="BA256" s="77">
        <f t="shared" si="152"/>
        <v>728.77666666666664</v>
      </c>
      <c r="BB256" s="77">
        <f t="shared" si="153"/>
        <v>414.5</v>
      </c>
      <c r="BC256" s="77">
        <f t="shared" si="154"/>
        <v>1960</v>
      </c>
      <c r="BD256" s="88"/>
      <c r="BE256" s="79">
        <f t="shared" si="155"/>
        <v>16070.6</v>
      </c>
      <c r="BF256" s="80">
        <f t="shared" si="155"/>
        <v>94740.96666666666</v>
      </c>
      <c r="BG256" s="81">
        <f t="shared" si="155"/>
        <v>53885</v>
      </c>
      <c r="BH256" s="342">
        <f t="shared" si="156"/>
        <v>666.17</v>
      </c>
      <c r="BI256" s="82"/>
    </row>
    <row r="257" spans="1:61" ht="120" x14ac:dyDescent="0.25">
      <c r="A257" s="137">
        <v>238</v>
      </c>
      <c r="B257" s="83" t="s">
        <v>628</v>
      </c>
      <c r="C257" s="84" t="s">
        <v>638</v>
      </c>
      <c r="D257" s="85" t="s">
        <v>639</v>
      </c>
      <c r="E257" s="86" t="s">
        <v>153</v>
      </c>
      <c r="F257" s="64"/>
      <c r="G257" s="64">
        <f t="shared" si="142"/>
        <v>0</v>
      </c>
      <c r="H257" s="183">
        <v>412</v>
      </c>
      <c r="I257" s="184">
        <f t="shared" si="157"/>
        <v>0</v>
      </c>
      <c r="J257" s="351">
        <v>20060</v>
      </c>
      <c r="K257" s="68">
        <v>1500</v>
      </c>
      <c r="L257" s="98" t="s">
        <v>37</v>
      </c>
      <c r="M257" s="215"/>
      <c r="N257" s="99">
        <f t="shared" si="143"/>
        <v>0</v>
      </c>
      <c r="O257" s="98" t="s">
        <v>37</v>
      </c>
      <c r="P257" s="215"/>
      <c r="Q257" s="99">
        <f t="shared" si="144"/>
        <v>0</v>
      </c>
      <c r="R257" s="98" t="s">
        <v>37</v>
      </c>
      <c r="S257" s="215"/>
      <c r="T257" s="99">
        <f t="shared" si="145"/>
        <v>0</v>
      </c>
      <c r="U257" s="98" t="s">
        <v>37</v>
      </c>
      <c r="V257" s="215"/>
      <c r="W257" s="99">
        <f t="shared" si="146"/>
        <v>0</v>
      </c>
      <c r="X257" s="98" t="s">
        <v>37</v>
      </c>
      <c r="Y257" s="215"/>
      <c r="Z257" s="99">
        <f t="shared" si="147"/>
        <v>0</v>
      </c>
      <c r="AA257" s="98" t="s">
        <v>37</v>
      </c>
      <c r="AB257" s="215"/>
      <c r="AC257" s="99">
        <f t="shared" si="148"/>
        <v>0</v>
      </c>
      <c r="AD257" s="98" t="s">
        <v>37</v>
      </c>
      <c r="AE257" s="215"/>
      <c r="AF257" s="99">
        <f t="shared" si="149"/>
        <v>0</v>
      </c>
      <c r="AG257" s="98" t="s">
        <v>37</v>
      </c>
      <c r="AH257" s="215"/>
      <c r="AI257" s="99">
        <f t="shared" si="150"/>
        <v>0</v>
      </c>
      <c r="AJ257" s="98" t="s">
        <v>37</v>
      </c>
      <c r="AK257" s="215"/>
      <c r="AL257" s="248">
        <f t="shared" si="151"/>
        <v>0</v>
      </c>
      <c r="AM257" s="73">
        <v>237</v>
      </c>
      <c r="AN257" s="74">
        <v>224</v>
      </c>
      <c r="AO257" s="75">
        <f t="shared" si="120"/>
        <v>336000</v>
      </c>
      <c r="AP257" s="73">
        <v>237</v>
      </c>
      <c r="AQ257" s="74">
        <v>600</v>
      </c>
      <c r="AR257" s="92" t="e">
        <f>AQ257*#REF!</f>
        <v>#REF!</v>
      </c>
      <c r="AS257" s="269">
        <v>237</v>
      </c>
      <c r="AT257" s="75">
        <v>220</v>
      </c>
      <c r="AU257" s="75" t="e">
        <f>AT257*#REF!</f>
        <v>#REF!</v>
      </c>
      <c r="AV257" s="73">
        <v>237</v>
      </c>
      <c r="AW257" s="246">
        <v>29079.16</v>
      </c>
      <c r="AX257" s="75" t="e">
        <f>AW257*#REF!</f>
        <v>#REF!</v>
      </c>
      <c r="AY257" s="93"/>
      <c r="AZ257" s="77">
        <f t="shared" si="121"/>
        <v>220</v>
      </c>
      <c r="BA257" s="77">
        <f t="shared" si="152"/>
        <v>7530.79</v>
      </c>
      <c r="BB257" s="77">
        <f t="shared" si="153"/>
        <v>412</v>
      </c>
      <c r="BC257" s="77">
        <f t="shared" si="154"/>
        <v>29079.16</v>
      </c>
      <c r="BD257" s="88"/>
      <c r="BE257" s="79">
        <f t="shared" si="155"/>
        <v>330000</v>
      </c>
      <c r="BF257" s="80">
        <f t="shared" si="155"/>
        <v>11296185</v>
      </c>
      <c r="BG257" s="81">
        <f t="shared" si="155"/>
        <v>618000</v>
      </c>
      <c r="BH257" s="342">
        <f t="shared" si="156"/>
        <v>412</v>
      </c>
      <c r="BI257" s="82"/>
    </row>
    <row r="258" spans="1:61" ht="48" x14ac:dyDescent="0.25">
      <c r="A258" s="59">
        <v>239</v>
      </c>
      <c r="B258" s="83" t="s">
        <v>628</v>
      </c>
      <c r="C258" s="84" t="s">
        <v>640</v>
      </c>
      <c r="D258" s="85" t="s">
        <v>641</v>
      </c>
      <c r="E258" s="86" t="s">
        <v>168</v>
      </c>
      <c r="F258" s="64"/>
      <c r="G258" s="64">
        <f t="shared" si="142"/>
        <v>0</v>
      </c>
      <c r="H258" s="183">
        <v>8041.14</v>
      </c>
      <c r="I258" s="184">
        <f t="shared" si="157"/>
        <v>0</v>
      </c>
      <c r="J258" s="351">
        <v>12556</v>
      </c>
      <c r="K258" s="68">
        <v>200</v>
      </c>
      <c r="L258" s="98" t="s">
        <v>37</v>
      </c>
      <c r="M258" s="215"/>
      <c r="N258" s="99">
        <f t="shared" si="143"/>
        <v>0</v>
      </c>
      <c r="O258" s="98" t="s">
        <v>37</v>
      </c>
      <c r="P258" s="215"/>
      <c r="Q258" s="99">
        <f t="shared" si="144"/>
        <v>0</v>
      </c>
      <c r="R258" s="98" t="s">
        <v>37</v>
      </c>
      <c r="S258" s="215"/>
      <c r="T258" s="99">
        <f t="shared" si="145"/>
        <v>0</v>
      </c>
      <c r="U258" s="98" t="s">
        <v>37</v>
      </c>
      <c r="V258" s="215"/>
      <c r="W258" s="99">
        <f t="shared" si="146"/>
        <v>0</v>
      </c>
      <c r="X258" s="98" t="s">
        <v>37</v>
      </c>
      <c r="Y258" s="215"/>
      <c r="Z258" s="99">
        <f t="shared" si="147"/>
        <v>0</v>
      </c>
      <c r="AA258" s="67">
        <v>70</v>
      </c>
      <c r="AB258" s="99">
        <v>1015.34</v>
      </c>
      <c r="AC258" s="99">
        <f t="shared" si="148"/>
        <v>203068</v>
      </c>
      <c r="AD258" s="98" t="s">
        <v>37</v>
      </c>
      <c r="AE258" s="215"/>
      <c r="AF258" s="99">
        <f t="shared" si="149"/>
        <v>0</v>
      </c>
      <c r="AG258" s="98" t="s">
        <v>37</v>
      </c>
      <c r="AH258" s="215"/>
      <c r="AI258" s="99">
        <f t="shared" si="150"/>
        <v>0</v>
      </c>
      <c r="AJ258" s="98" t="s">
        <v>37</v>
      </c>
      <c r="AK258" s="215"/>
      <c r="AL258" s="248">
        <f t="shared" si="151"/>
        <v>0</v>
      </c>
      <c r="AM258" s="73">
        <v>238</v>
      </c>
      <c r="AN258" s="74">
        <v>9100</v>
      </c>
      <c r="AO258" s="75">
        <f t="shared" si="120"/>
        <v>1820000</v>
      </c>
      <c r="AP258" s="73">
        <v>238</v>
      </c>
      <c r="AQ258" s="74">
        <v>26000</v>
      </c>
      <c r="AR258" s="92" t="e">
        <f>AQ258*#REF!</f>
        <v>#REF!</v>
      </c>
      <c r="AS258" s="269">
        <v>238</v>
      </c>
      <c r="AT258" s="75">
        <v>10500</v>
      </c>
      <c r="AU258" s="75" t="e">
        <f>AT258*#REF!</f>
        <v>#REF!</v>
      </c>
      <c r="AV258" s="73">
        <v>238</v>
      </c>
      <c r="AW258" s="246">
        <v>4523.42</v>
      </c>
      <c r="AX258" s="75" t="e">
        <f>AW258*#REF!</f>
        <v>#REF!</v>
      </c>
      <c r="AY258" s="93"/>
      <c r="AZ258" s="77">
        <f t="shared" si="121"/>
        <v>1015.34</v>
      </c>
      <c r="BA258" s="77">
        <f t="shared" si="152"/>
        <v>10227.751999999999</v>
      </c>
      <c r="BB258" s="77">
        <f t="shared" si="153"/>
        <v>9100</v>
      </c>
      <c r="BC258" s="77">
        <f t="shared" si="154"/>
        <v>26000</v>
      </c>
      <c r="BD258" s="88"/>
      <c r="BE258" s="79">
        <f t="shared" si="155"/>
        <v>203068</v>
      </c>
      <c r="BF258" s="80">
        <f t="shared" si="155"/>
        <v>2045550.3999999997</v>
      </c>
      <c r="BG258" s="81">
        <f t="shared" si="155"/>
        <v>1820000</v>
      </c>
      <c r="BH258" s="342">
        <f t="shared" si="156"/>
        <v>8041.1399999999985</v>
      </c>
      <c r="BI258" s="82"/>
    </row>
    <row r="259" spans="1:61" ht="48" x14ac:dyDescent="0.25">
      <c r="A259" s="137">
        <v>240</v>
      </c>
      <c r="B259" s="83" t="s">
        <v>628</v>
      </c>
      <c r="C259" s="84" t="s">
        <v>642</v>
      </c>
      <c r="D259" s="85" t="s">
        <v>643</v>
      </c>
      <c r="E259" s="86" t="s">
        <v>168</v>
      </c>
      <c r="F259" s="64"/>
      <c r="G259" s="64">
        <f t="shared" si="142"/>
        <v>0</v>
      </c>
      <c r="H259" s="183">
        <v>5728.38</v>
      </c>
      <c r="I259" s="184">
        <f t="shared" si="157"/>
        <v>0</v>
      </c>
      <c r="J259" s="351">
        <v>12556</v>
      </c>
      <c r="K259" s="68">
        <v>600</v>
      </c>
      <c r="L259" s="98" t="s">
        <v>37</v>
      </c>
      <c r="M259" s="215"/>
      <c r="N259" s="99">
        <f t="shared" si="143"/>
        <v>0</v>
      </c>
      <c r="O259" s="98" t="s">
        <v>37</v>
      </c>
      <c r="P259" s="215"/>
      <c r="Q259" s="99">
        <f t="shared" si="144"/>
        <v>0</v>
      </c>
      <c r="R259" s="98" t="s">
        <v>37</v>
      </c>
      <c r="S259" s="215"/>
      <c r="T259" s="99">
        <f t="shared" si="145"/>
        <v>0</v>
      </c>
      <c r="U259" s="98" t="s">
        <v>37</v>
      </c>
      <c r="V259" s="215"/>
      <c r="W259" s="99">
        <f t="shared" si="146"/>
        <v>0</v>
      </c>
      <c r="X259" s="98" t="s">
        <v>37</v>
      </c>
      <c r="Y259" s="215"/>
      <c r="Z259" s="99">
        <f t="shared" si="147"/>
        <v>0</v>
      </c>
      <c r="AA259" s="67">
        <v>69</v>
      </c>
      <c r="AB259" s="99">
        <v>1150.56</v>
      </c>
      <c r="AC259" s="99">
        <f t="shared" si="148"/>
        <v>690336</v>
      </c>
      <c r="AD259" s="98" t="s">
        <v>37</v>
      </c>
      <c r="AE259" s="215"/>
      <c r="AF259" s="99">
        <f t="shared" si="149"/>
        <v>0</v>
      </c>
      <c r="AG259" s="98" t="s">
        <v>37</v>
      </c>
      <c r="AH259" s="215"/>
      <c r="AI259" s="99">
        <f t="shared" si="150"/>
        <v>0</v>
      </c>
      <c r="AJ259" s="98" t="s">
        <v>37</v>
      </c>
      <c r="AK259" s="215"/>
      <c r="AL259" s="248">
        <f t="shared" si="151"/>
        <v>0</v>
      </c>
      <c r="AM259" s="73">
        <v>239</v>
      </c>
      <c r="AN259" s="74">
        <v>4900</v>
      </c>
      <c r="AO259" s="75">
        <f t="shared" si="120"/>
        <v>2940000</v>
      </c>
      <c r="AP259" s="73">
        <v>239</v>
      </c>
      <c r="AQ259" s="74">
        <v>25000</v>
      </c>
      <c r="AR259" s="92" t="e">
        <f>AQ259*#REF!</f>
        <v>#REF!</v>
      </c>
      <c r="AS259" s="269">
        <v>239</v>
      </c>
      <c r="AT259" s="75">
        <v>5500</v>
      </c>
      <c r="AU259" s="75" t="e">
        <f>AT259*#REF!</f>
        <v>#REF!</v>
      </c>
      <c r="AV259" s="73">
        <v>239</v>
      </c>
      <c r="AW259" s="246">
        <v>6785.14</v>
      </c>
      <c r="AX259" s="75" t="e">
        <f>AW259*#REF!</f>
        <v>#REF!</v>
      </c>
      <c r="AY259" s="93"/>
      <c r="AZ259" s="77">
        <f t="shared" si="121"/>
        <v>1150.56</v>
      </c>
      <c r="BA259" s="77">
        <f t="shared" si="152"/>
        <v>8667.14</v>
      </c>
      <c r="BB259" s="77">
        <f t="shared" si="153"/>
        <v>5500</v>
      </c>
      <c r="BC259" s="77">
        <f t="shared" si="154"/>
        <v>25000</v>
      </c>
      <c r="BD259" s="88"/>
      <c r="BE259" s="79">
        <f t="shared" si="155"/>
        <v>690336</v>
      </c>
      <c r="BF259" s="80">
        <f t="shared" si="155"/>
        <v>5200284</v>
      </c>
      <c r="BG259" s="81">
        <f t="shared" si="155"/>
        <v>3300000</v>
      </c>
      <c r="BH259" s="342">
        <f t="shared" si="156"/>
        <v>5728.3799999999983</v>
      </c>
      <c r="BI259" s="82"/>
    </row>
    <row r="260" spans="1:61" ht="84" x14ac:dyDescent="0.25">
      <c r="A260" s="59">
        <v>241</v>
      </c>
      <c r="B260" s="96" t="s">
        <v>628</v>
      </c>
      <c r="C260" s="84" t="s">
        <v>644</v>
      </c>
      <c r="D260" s="85" t="s">
        <v>645</v>
      </c>
      <c r="E260" s="86" t="s">
        <v>168</v>
      </c>
      <c r="F260" s="64"/>
      <c r="G260" s="64">
        <f t="shared" si="142"/>
        <v>0</v>
      </c>
      <c r="H260" s="183">
        <v>15850</v>
      </c>
      <c r="I260" s="184">
        <f t="shared" si="157"/>
        <v>0</v>
      </c>
      <c r="J260" s="351">
        <v>12556</v>
      </c>
      <c r="K260" s="68">
        <v>160</v>
      </c>
      <c r="L260" s="98" t="s">
        <v>37</v>
      </c>
      <c r="M260" s="215"/>
      <c r="N260" s="99">
        <f t="shared" si="143"/>
        <v>0</v>
      </c>
      <c r="O260" s="98" t="s">
        <v>37</v>
      </c>
      <c r="P260" s="215"/>
      <c r="Q260" s="99">
        <f t="shared" si="144"/>
        <v>0</v>
      </c>
      <c r="R260" s="98" t="s">
        <v>37</v>
      </c>
      <c r="S260" s="215"/>
      <c r="T260" s="99">
        <f t="shared" si="145"/>
        <v>0</v>
      </c>
      <c r="U260" s="98" t="s">
        <v>37</v>
      </c>
      <c r="V260" s="215"/>
      <c r="W260" s="99">
        <f t="shared" si="146"/>
        <v>0</v>
      </c>
      <c r="X260" s="98" t="s">
        <v>37</v>
      </c>
      <c r="Y260" s="215"/>
      <c r="Z260" s="99">
        <f t="shared" si="147"/>
        <v>0</v>
      </c>
      <c r="AA260" s="98" t="s">
        <v>37</v>
      </c>
      <c r="AB260" s="215"/>
      <c r="AC260" s="99">
        <f t="shared" si="148"/>
        <v>0</v>
      </c>
      <c r="AD260" s="98" t="s">
        <v>37</v>
      </c>
      <c r="AE260" s="215"/>
      <c r="AF260" s="99">
        <f t="shared" si="149"/>
        <v>0</v>
      </c>
      <c r="AG260" s="98" t="s">
        <v>37</v>
      </c>
      <c r="AH260" s="215"/>
      <c r="AI260" s="99">
        <f t="shared" si="150"/>
        <v>0</v>
      </c>
      <c r="AJ260" s="98" t="s">
        <v>37</v>
      </c>
      <c r="AK260" s="215"/>
      <c r="AL260" s="248">
        <f t="shared" si="151"/>
        <v>0</v>
      </c>
      <c r="AM260" s="73">
        <v>240</v>
      </c>
      <c r="AN260" s="74">
        <v>7700</v>
      </c>
      <c r="AO260" s="75">
        <f t="shared" si="120"/>
        <v>1232000</v>
      </c>
      <c r="AP260" s="73">
        <v>240</v>
      </c>
      <c r="AQ260" s="74">
        <v>24000</v>
      </c>
      <c r="AR260" s="92" t="e">
        <f>AQ260*#REF!</f>
        <v>#REF!</v>
      </c>
      <c r="AS260" s="269">
        <v>240</v>
      </c>
      <c r="AT260" s="75">
        <v>7500</v>
      </c>
      <c r="AU260" s="75" t="e">
        <f>AT260*#REF!</f>
        <v>#REF!</v>
      </c>
      <c r="AV260" s="73">
        <v>240</v>
      </c>
      <c r="AW260" s="246">
        <v>24232.63</v>
      </c>
      <c r="AX260" s="75" t="e">
        <f>AW260*#REF!</f>
        <v>#REF!</v>
      </c>
      <c r="AY260" s="93"/>
      <c r="AZ260" s="77">
        <f t="shared" si="121"/>
        <v>7500</v>
      </c>
      <c r="BA260" s="77">
        <f t="shared" si="152"/>
        <v>15858.157500000001</v>
      </c>
      <c r="BB260" s="77">
        <f t="shared" si="153"/>
        <v>15850</v>
      </c>
      <c r="BC260" s="77">
        <f t="shared" si="154"/>
        <v>24232.63</v>
      </c>
      <c r="BD260" s="88"/>
      <c r="BE260" s="79">
        <f t="shared" si="155"/>
        <v>1200000</v>
      </c>
      <c r="BF260" s="80">
        <f t="shared" si="155"/>
        <v>2537305.2000000002</v>
      </c>
      <c r="BG260" s="81">
        <f t="shared" si="155"/>
        <v>2536000</v>
      </c>
      <c r="BH260" s="342">
        <f t="shared" si="156"/>
        <v>15850</v>
      </c>
      <c r="BI260" s="82"/>
    </row>
    <row r="261" spans="1:61" ht="84" x14ac:dyDescent="0.25">
      <c r="A261" s="137">
        <v>242</v>
      </c>
      <c r="B261" s="96" t="s">
        <v>628</v>
      </c>
      <c r="C261" s="84" t="s">
        <v>646</v>
      </c>
      <c r="D261" s="85" t="s">
        <v>647</v>
      </c>
      <c r="E261" s="86" t="s">
        <v>168</v>
      </c>
      <c r="F261" s="64"/>
      <c r="G261" s="64">
        <f t="shared" si="142"/>
        <v>0</v>
      </c>
      <c r="H261" s="183">
        <v>20943.060000000001</v>
      </c>
      <c r="I261" s="184">
        <f t="shared" si="157"/>
        <v>0</v>
      </c>
      <c r="J261" s="351">
        <v>12556</v>
      </c>
      <c r="K261" s="68">
        <v>40</v>
      </c>
      <c r="L261" s="98" t="s">
        <v>37</v>
      </c>
      <c r="M261" s="215"/>
      <c r="N261" s="99">
        <f t="shared" si="143"/>
        <v>0</v>
      </c>
      <c r="O261" s="98" t="s">
        <v>37</v>
      </c>
      <c r="P261" s="215"/>
      <c r="Q261" s="99">
        <f t="shared" si="144"/>
        <v>0</v>
      </c>
      <c r="R261" s="98" t="s">
        <v>37</v>
      </c>
      <c r="S261" s="215"/>
      <c r="T261" s="99">
        <f t="shared" si="145"/>
        <v>0</v>
      </c>
      <c r="U261" s="98" t="s">
        <v>37</v>
      </c>
      <c r="V261" s="215"/>
      <c r="W261" s="99">
        <f t="shared" si="146"/>
        <v>0</v>
      </c>
      <c r="X261" s="98" t="s">
        <v>37</v>
      </c>
      <c r="Y261" s="215"/>
      <c r="Z261" s="99">
        <f t="shared" si="147"/>
        <v>0</v>
      </c>
      <c r="AA261" s="98" t="s">
        <v>37</v>
      </c>
      <c r="AB261" s="215"/>
      <c r="AC261" s="99">
        <f t="shared" si="148"/>
        <v>0</v>
      </c>
      <c r="AD261" s="98" t="s">
        <v>37</v>
      </c>
      <c r="AE261" s="215"/>
      <c r="AF261" s="99">
        <f t="shared" si="149"/>
        <v>0</v>
      </c>
      <c r="AG261" s="98" t="s">
        <v>37</v>
      </c>
      <c r="AH261" s="215"/>
      <c r="AI261" s="99">
        <f t="shared" si="150"/>
        <v>0</v>
      </c>
      <c r="AJ261" s="98" t="s">
        <v>37</v>
      </c>
      <c r="AK261" s="215"/>
      <c r="AL261" s="248">
        <f t="shared" si="151"/>
        <v>0</v>
      </c>
      <c r="AM261" s="73">
        <v>241</v>
      </c>
      <c r="AN261" s="74">
        <v>25200</v>
      </c>
      <c r="AO261" s="75">
        <f t="shared" ref="AO261:AO319" si="158">AN261*K261</f>
        <v>1008000</v>
      </c>
      <c r="AP261" s="73">
        <v>241</v>
      </c>
      <c r="AQ261" s="74">
        <v>22500</v>
      </c>
      <c r="AR261" s="92" t="e">
        <f>AQ261*#REF!</f>
        <v>#REF!</v>
      </c>
      <c r="AS261" s="269">
        <v>241</v>
      </c>
      <c r="AT261" s="75">
        <v>18500</v>
      </c>
      <c r="AU261" s="75" t="e">
        <f>AT261*#REF!</f>
        <v>#REF!</v>
      </c>
      <c r="AV261" s="73">
        <v>241</v>
      </c>
      <c r="AW261" s="246">
        <v>19386.11</v>
      </c>
      <c r="AX261" s="75" t="e">
        <f>AW261*#REF!</f>
        <v>#REF!</v>
      </c>
      <c r="AY261" s="93"/>
      <c r="AZ261" s="77">
        <f t="shared" si="121"/>
        <v>18500</v>
      </c>
      <c r="BA261" s="77">
        <f t="shared" si="152"/>
        <v>21396.5275</v>
      </c>
      <c r="BB261" s="77">
        <f t="shared" si="153"/>
        <v>20943.055</v>
      </c>
      <c r="BC261" s="77">
        <f t="shared" si="154"/>
        <v>25200</v>
      </c>
      <c r="BD261" s="88"/>
      <c r="BE261" s="79">
        <f t="shared" si="155"/>
        <v>740000</v>
      </c>
      <c r="BF261" s="80">
        <f t="shared" si="155"/>
        <v>855861.1</v>
      </c>
      <c r="BG261" s="81">
        <f t="shared" si="155"/>
        <v>837722.2</v>
      </c>
      <c r="BH261" s="342">
        <f t="shared" si="156"/>
        <v>20943.055</v>
      </c>
      <c r="BI261" s="82"/>
    </row>
    <row r="262" spans="1:61" ht="72" x14ac:dyDescent="0.25">
      <c r="A262" s="59">
        <v>243</v>
      </c>
      <c r="B262" s="96" t="s">
        <v>628</v>
      </c>
      <c r="C262" s="84" t="s">
        <v>648</v>
      </c>
      <c r="D262" s="85" t="s">
        <v>649</v>
      </c>
      <c r="E262" s="86" t="s">
        <v>168</v>
      </c>
      <c r="F262" s="64"/>
      <c r="G262" s="64">
        <f t="shared" si="142"/>
        <v>0</v>
      </c>
      <c r="H262" s="183">
        <v>13761.82</v>
      </c>
      <c r="I262" s="184">
        <f t="shared" si="157"/>
        <v>0</v>
      </c>
      <c r="J262" s="351">
        <v>12556</v>
      </c>
      <c r="K262" s="68">
        <v>100</v>
      </c>
      <c r="L262" s="98" t="s">
        <v>37</v>
      </c>
      <c r="M262" s="215"/>
      <c r="N262" s="99">
        <f t="shared" si="143"/>
        <v>0</v>
      </c>
      <c r="O262" s="98" t="s">
        <v>37</v>
      </c>
      <c r="P262" s="215"/>
      <c r="Q262" s="99">
        <f t="shared" si="144"/>
        <v>0</v>
      </c>
      <c r="R262" s="98" t="s">
        <v>37</v>
      </c>
      <c r="S262" s="215"/>
      <c r="T262" s="99">
        <f t="shared" si="145"/>
        <v>0</v>
      </c>
      <c r="U262" s="98" t="s">
        <v>37</v>
      </c>
      <c r="V262" s="215"/>
      <c r="W262" s="99">
        <f t="shared" si="146"/>
        <v>0</v>
      </c>
      <c r="X262" s="98" t="s">
        <v>37</v>
      </c>
      <c r="Y262" s="215"/>
      <c r="Z262" s="99">
        <f t="shared" si="147"/>
        <v>0</v>
      </c>
      <c r="AA262" s="98" t="s">
        <v>37</v>
      </c>
      <c r="AB262" s="215"/>
      <c r="AC262" s="99">
        <f t="shared" si="148"/>
        <v>0</v>
      </c>
      <c r="AD262" s="98" t="s">
        <v>37</v>
      </c>
      <c r="AE262" s="215"/>
      <c r="AF262" s="99">
        <f t="shared" si="149"/>
        <v>0</v>
      </c>
      <c r="AG262" s="98" t="s">
        <v>37</v>
      </c>
      <c r="AH262" s="215"/>
      <c r="AI262" s="99">
        <f t="shared" si="150"/>
        <v>0</v>
      </c>
      <c r="AJ262" s="67" t="s">
        <v>650</v>
      </c>
      <c r="AK262" s="99">
        <v>1750</v>
      </c>
      <c r="AL262" s="248">
        <f t="shared" si="151"/>
        <v>175000</v>
      </c>
      <c r="AM262" s="73">
        <v>242</v>
      </c>
      <c r="AN262" s="74">
        <v>16800</v>
      </c>
      <c r="AO262" s="75">
        <f t="shared" si="158"/>
        <v>1680000</v>
      </c>
      <c r="AP262" s="73">
        <v>242</v>
      </c>
      <c r="AQ262" s="74">
        <v>20500</v>
      </c>
      <c r="AR262" s="92" t="e">
        <f>AQ262*#REF!</f>
        <v>#REF!</v>
      </c>
      <c r="AS262" s="269">
        <v>242</v>
      </c>
      <c r="AT262" s="75">
        <v>13500</v>
      </c>
      <c r="AU262" s="75" t="e">
        <f>AT262*#REF!</f>
        <v>#REF!</v>
      </c>
      <c r="AV262" s="73">
        <v>242</v>
      </c>
      <c r="AW262" s="246">
        <v>10985.46</v>
      </c>
      <c r="AX262" s="75" t="e">
        <f>AW262*#REF!</f>
        <v>#REF!</v>
      </c>
      <c r="AY262" s="93"/>
      <c r="AZ262" s="77">
        <f t="shared" ref="AZ262:AZ319" si="159">MIN(AK262,AH262,AE262,AB262,Y262,V262,S262,P262,M262,AN262,AQ262,AT262,AW262)</f>
        <v>1750</v>
      </c>
      <c r="BA262" s="77">
        <f t="shared" si="152"/>
        <v>12707.092000000001</v>
      </c>
      <c r="BB262" s="77">
        <f t="shared" si="153"/>
        <v>13500</v>
      </c>
      <c r="BC262" s="77">
        <f t="shared" si="154"/>
        <v>20500</v>
      </c>
      <c r="BD262" s="88"/>
      <c r="BE262" s="79">
        <f t="shared" si="155"/>
        <v>175000</v>
      </c>
      <c r="BF262" s="80">
        <f t="shared" si="155"/>
        <v>1270709.2</v>
      </c>
      <c r="BG262" s="81">
        <f t="shared" si="155"/>
        <v>1350000</v>
      </c>
      <c r="BH262" s="342">
        <f t="shared" si="156"/>
        <v>13761.82</v>
      </c>
      <c r="BI262" s="82"/>
    </row>
    <row r="263" spans="1:61" ht="84" x14ac:dyDescent="0.25">
      <c r="A263" s="137">
        <v>244</v>
      </c>
      <c r="B263" s="96" t="s">
        <v>628</v>
      </c>
      <c r="C263" s="84" t="s">
        <v>651</v>
      </c>
      <c r="D263" s="85" t="s">
        <v>652</v>
      </c>
      <c r="E263" s="86" t="s">
        <v>168</v>
      </c>
      <c r="F263" s="64"/>
      <c r="G263" s="64">
        <f t="shared" si="142"/>
        <v>0</v>
      </c>
      <c r="H263" s="183">
        <v>8128.38</v>
      </c>
      <c r="I263" s="184">
        <f t="shared" si="157"/>
        <v>0</v>
      </c>
      <c r="J263" s="351">
        <v>12556</v>
      </c>
      <c r="K263" s="68">
        <v>320</v>
      </c>
      <c r="L263" s="98" t="s">
        <v>37</v>
      </c>
      <c r="M263" s="215"/>
      <c r="N263" s="99">
        <f t="shared" si="143"/>
        <v>0</v>
      </c>
      <c r="O263" s="98" t="s">
        <v>37</v>
      </c>
      <c r="P263" s="215"/>
      <c r="Q263" s="99">
        <f t="shared" si="144"/>
        <v>0</v>
      </c>
      <c r="R263" s="98" t="s">
        <v>37</v>
      </c>
      <c r="S263" s="215"/>
      <c r="T263" s="99">
        <f t="shared" si="145"/>
        <v>0</v>
      </c>
      <c r="U263" s="98" t="s">
        <v>37</v>
      </c>
      <c r="V263" s="215"/>
      <c r="W263" s="99">
        <f t="shared" si="146"/>
        <v>0</v>
      </c>
      <c r="X263" s="98" t="s">
        <v>37</v>
      </c>
      <c r="Y263" s="215"/>
      <c r="Z263" s="99">
        <f t="shared" si="147"/>
        <v>0</v>
      </c>
      <c r="AA263" s="98" t="s">
        <v>37</v>
      </c>
      <c r="AB263" s="215"/>
      <c r="AC263" s="99">
        <f t="shared" si="148"/>
        <v>0</v>
      </c>
      <c r="AD263" s="98" t="s">
        <v>37</v>
      </c>
      <c r="AE263" s="215"/>
      <c r="AF263" s="99">
        <f t="shared" si="149"/>
        <v>0</v>
      </c>
      <c r="AG263" s="98" t="s">
        <v>37</v>
      </c>
      <c r="AH263" s="215"/>
      <c r="AI263" s="99">
        <f t="shared" si="150"/>
        <v>0</v>
      </c>
      <c r="AJ263" s="67" t="s">
        <v>653</v>
      </c>
      <c r="AK263" s="99">
        <v>1000</v>
      </c>
      <c r="AL263" s="248">
        <f t="shared" si="151"/>
        <v>320000</v>
      </c>
      <c r="AM263" s="73">
        <v>243</v>
      </c>
      <c r="AN263" s="74">
        <v>9100</v>
      </c>
      <c r="AO263" s="75">
        <f t="shared" si="158"/>
        <v>2912000</v>
      </c>
      <c r="AP263" s="73">
        <v>243</v>
      </c>
      <c r="AQ263" s="74">
        <v>18000</v>
      </c>
      <c r="AR263" s="92" t="e">
        <f>AQ263*#REF!</f>
        <v>#REF!</v>
      </c>
      <c r="AS263" s="269">
        <v>243</v>
      </c>
      <c r="AT263" s="75">
        <v>8500</v>
      </c>
      <c r="AU263" s="75" t="e">
        <f>AT263*#REF!</f>
        <v>#REF!</v>
      </c>
      <c r="AV263" s="73">
        <v>243</v>
      </c>
      <c r="AW263" s="246">
        <v>6785.14</v>
      </c>
      <c r="AX263" s="75" t="e">
        <f>AW263*#REF!</f>
        <v>#REF!</v>
      </c>
      <c r="AY263" s="93"/>
      <c r="AZ263" s="77">
        <f t="shared" si="159"/>
        <v>1000</v>
      </c>
      <c r="BA263" s="77">
        <f t="shared" si="152"/>
        <v>8677.0280000000002</v>
      </c>
      <c r="BB263" s="77">
        <f t="shared" si="153"/>
        <v>8500</v>
      </c>
      <c r="BC263" s="77">
        <f t="shared" si="154"/>
        <v>18000</v>
      </c>
      <c r="BD263" s="88"/>
      <c r="BE263" s="79">
        <f t="shared" si="155"/>
        <v>320000</v>
      </c>
      <c r="BF263" s="80">
        <f t="shared" si="155"/>
        <v>2776648.96</v>
      </c>
      <c r="BG263" s="81">
        <f t="shared" si="155"/>
        <v>2720000</v>
      </c>
      <c r="BH263" s="342">
        <f t="shared" si="156"/>
        <v>8128.38</v>
      </c>
      <c r="BI263" s="82"/>
    </row>
    <row r="264" spans="1:61" ht="48" x14ac:dyDescent="0.25">
      <c r="A264" s="59">
        <v>245</v>
      </c>
      <c r="B264" s="83" t="s">
        <v>628</v>
      </c>
      <c r="C264" s="84" t="s">
        <v>654</v>
      </c>
      <c r="D264" s="85" t="s">
        <v>655</v>
      </c>
      <c r="E264" s="86" t="s">
        <v>168</v>
      </c>
      <c r="F264" s="64"/>
      <c r="G264" s="64">
        <f t="shared" si="142"/>
        <v>0</v>
      </c>
      <c r="H264" s="183">
        <v>6500</v>
      </c>
      <c r="I264" s="184">
        <f t="shared" si="157"/>
        <v>0</v>
      </c>
      <c r="J264" s="351">
        <v>12556</v>
      </c>
      <c r="K264" s="68">
        <v>80</v>
      </c>
      <c r="L264" s="98" t="s">
        <v>37</v>
      </c>
      <c r="M264" s="215"/>
      <c r="N264" s="99">
        <f t="shared" si="143"/>
        <v>0</v>
      </c>
      <c r="O264" s="98" t="s">
        <v>37</v>
      </c>
      <c r="P264" s="215"/>
      <c r="Q264" s="99">
        <f t="shared" si="144"/>
        <v>0</v>
      </c>
      <c r="R264" s="98" t="s">
        <v>37</v>
      </c>
      <c r="S264" s="215"/>
      <c r="T264" s="99">
        <f t="shared" si="145"/>
        <v>0</v>
      </c>
      <c r="U264" s="98" t="s">
        <v>37</v>
      </c>
      <c r="V264" s="215"/>
      <c r="W264" s="99">
        <f t="shared" si="146"/>
        <v>0</v>
      </c>
      <c r="X264" s="98" t="s">
        <v>37</v>
      </c>
      <c r="Y264" s="215"/>
      <c r="Z264" s="99">
        <f t="shared" si="147"/>
        <v>0</v>
      </c>
      <c r="AA264" s="98" t="s">
        <v>37</v>
      </c>
      <c r="AB264" s="215"/>
      <c r="AC264" s="99">
        <f t="shared" si="148"/>
        <v>0</v>
      </c>
      <c r="AD264" s="98" t="s">
        <v>37</v>
      </c>
      <c r="AE264" s="215"/>
      <c r="AF264" s="99">
        <f t="shared" si="149"/>
        <v>0</v>
      </c>
      <c r="AG264" s="98" t="s">
        <v>37</v>
      </c>
      <c r="AH264" s="215"/>
      <c r="AI264" s="99">
        <f t="shared" si="150"/>
        <v>0</v>
      </c>
      <c r="AJ264" s="98" t="s">
        <v>37</v>
      </c>
      <c r="AK264" s="215"/>
      <c r="AL264" s="256">
        <f t="shared" si="151"/>
        <v>0</v>
      </c>
      <c r="AM264" s="73">
        <v>244</v>
      </c>
      <c r="AN264" s="74">
        <v>7000</v>
      </c>
      <c r="AO264" s="75">
        <f t="shared" si="158"/>
        <v>560000</v>
      </c>
      <c r="AP264" s="73">
        <v>244</v>
      </c>
      <c r="AQ264" s="74">
        <v>6000</v>
      </c>
      <c r="AR264" s="92" t="e">
        <f>AQ264*#REF!</f>
        <v>#REF!</v>
      </c>
      <c r="AS264" s="269">
        <v>244</v>
      </c>
      <c r="AT264" s="75">
        <v>5500</v>
      </c>
      <c r="AU264" s="75" t="e">
        <f>AT264*#REF!</f>
        <v>#REF!</v>
      </c>
      <c r="AV264" s="73">
        <v>244</v>
      </c>
      <c r="AW264" s="246">
        <v>10016.16</v>
      </c>
      <c r="AX264" s="75" t="e">
        <f>AW264*#REF!</f>
        <v>#REF!</v>
      </c>
      <c r="AY264" s="93"/>
      <c r="AZ264" s="77">
        <f t="shared" si="159"/>
        <v>5500</v>
      </c>
      <c r="BA264" s="77">
        <f t="shared" si="152"/>
        <v>7129.04</v>
      </c>
      <c r="BB264" s="77">
        <f t="shared" si="153"/>
        <v>6500</v>
      </c>
      <c r="BC264" s="77">
        <f t="shared" si="154"/>
        <v>10016.16</v>
      </c>
      <c r="BD264" s="88"/>
      <c r="BE264" s="79">
        <f t="shared" si="155"/>
        <v>440000</v>
      </c>
      <c r="BF264" s="80">
        <f t="shared" si="155"/>
        <v>570323.19999999995</v>
      </c>
      <c r="BG264" s="81">
        <f t="shared" si="155"/>
        <v>520000</v>
      </c>
      <c r="BH264" s="342">
        <f t="shared" si="156"/>
        <v>6500</v>
      </c>
      <c r="BI264" s="82"/>
    </row>
    <row r="265" spans="1:61" s="204" customFormat="1" x14ac:dyDescent="0.25">
      <c r="A265" s="225"/>
      <c r="B265" s="114"/>
      <c r="C265" s="115"/>
      <c r="D265" s="116" t="s">
        <v>656</v>
      </c>
      <c r="E265" s="116"/>
      <c r="F265" s="226"/>
      <c r="G265" s="226"/>
      <c r="H265" s="120"/>
      <c r="I265" s="120">
        <f>SUM(I254:I264)</f>
        <v>0</v>
      </c>
      <c r="J265" s="360"/>
      <c r="K265" s="228"/>
      <c r="L265" s="227"/>
      <c r="M265" s="227"/>
      <c r="N265" s="227"/>
      <c r="O265" s="227"/>
      <c r="P265" s="227"/>
      <c r="Q265" s="227"/>
      <c r="R265" s="227"/>
      <c r="S265" s="227"/>
      <c r="T265" s="227"/>
      <c r="U265" s="227"/>
      <c r="V265" s="227"/>
      <c r="W265" s="227"/>
      <c r="X265" s="227"/>
      <c r="Y265" s="227"/>
      <c r="Z265" s="227"/>
      <c r="AA265" s="229"/>
      <c r="AB265" s="229"/>
      <c r="AC265" s="229"/>
      <c r="AD265" s="229"/>
      <c r="AE265" s="229"/>
      <c r="AF265" s="229"/>
      <c r="AG265" s="229"/>
      <c r="AH265" s="229"/>
      <c r="AI265" s="229"/>
      <c r="AJ265" s="229"/>
      <c r="AK265" s="229"/>
      <c r="AL265" s="229"/>
      <c r="AM265" s="229"/>
      <c r="AN265" s="229"/>
      <c r="AO265" s="229"/>
      <c r="AP265" s="229"/>
      <c r="AQ265" s="229"/>
      <c r="AR265" s="229"/>
      <c r="AS265" s="229"/>
      <c r="AT265" s="229"/>
      <c r="AU265" s="229"/>
      <c r="AV265" s="229"/>
      <c r="AW265" s="229"/>
      <c r="AX265" s="229"/>
      <c r="AY265" s="229"/>
      <c r="AZ265" s="203"/>
      <c r="BA265" s="203"/>
      <c r="BB265" s="203"/>
      <c r="BC265" s="203"/>
      <c r="BD265" s="229"/>
      <c r="BE265" s="125">
        <f>SUM(BE254:BE264)</f>
        <v>4159924.6</v>
      </c>
      <c r="BF265" s="125">
        <f t="shared" ref="BF265:BG265" si="160">SUM(BF254:BF264)</f>
        <v>27238196.893333334</v>
      </c>
      <c r="BG265" s="125">
        <f t="shared" si="160"/>
        <v>14258207.199999999</v>
      </c>
      <c r="BH265" s="203"/>
      <c r="BI265" s="82"/>
    </row>
    <row r="266" spans="1:61" x14ac:dyDescent="0.25">
      <c r="A266" s="230"/>
      <c r="B266" s="231"/>
      <c r="C266" s="231"/>
      <c r="D266" s="232" t="s">
        <v>657</v>
      </c>
      <c r="E266" s="233"/>
      <c r="F266" s="234"/>
      <c r="G266" s="234"/>
      <c r="H266" s="235"/>
      <c r="I266" s="236"/>
      <c r="J266" s="237"/>
      <c r="K266" s="238"/>
      <c r="L266" s="239"/>
      <c r="M266" s="239"/>
      <c r="N266" s="239"/>
      <c r="O266" s="239"/>
      <c r="P266" s="239"/>
      <c r="Q266" s="239"/>
      <c r="R266" s="239"/>
      <c r="S266" s="239"/>
      <c r="T266" s="239"/>
      <c r="U266" s="239"/>
      <c r="V266" s="239"/>
      <c r="W266" s="239"/>
      <c r="X266" s="239"/>
      <c r="Y266" s="239"/>
      <c r="Z266" s="239"/>
      <c r="AA266" s="240"/>
      <c r="AB266" s="240"/>
      <c r="AC266" s="240"/>
      <c r="AD266" s="240"/>
      <c r="AE266" s="240"/>
      <c r="AF266" s="240"/>
      <c r="AG266" s="240"/>
      <c r="AH266" s="240"/>
      <c r="AI266" s="240"/>
      <c r="AJ266" s="240"/>
      <c r="AK266" s="240"/>
      <c r="AL266" s="240"/>
      <c r="AM266" s="240"/>
      <c r="AN266" s="240"/>
      <c r="AO266" s="240"/>
      <c r="AP266" s="240"/>
      <c r="AQ266" s="240"/>
      <c r="AR266" s="240"/>
      <c r="AS266" s="240"/>
      <c r="AT266" s="240"/>
      <c r="AU266" s="240"/>
      <c r="AV266" s="240"/>
      <c r="AW266" s="240"/>
      <c r="AX266" s="240"/>
      <c r="AY266" s="240"/>
      <c r="AZ266" s="209"/>
      <c r="BA266" s="209"/>
      <c r="BB266" s="240"/>
      <c r="BC266" s="240"/>
      <c r="BD266" s="240"/>
      <c r="BE266" s="240"/>
      <c r="BF266" s="240"/>
      <c r="BG266" s="240"/>
      <c r="BH266" s="347"/>
      <c r="BI266" s="82"/>
    </row>
    <row r="267" spans="1:61" ht="48" x14ac:dyDescent="0.25">
      <c r="A267" s="59">
        <v>246</v>
      </c>
      <c r="B267" s="60" t="s">
        <v>658</v>
      </c>
      <c r="C267" s="84" t="s">
        <v>659</v>
      </c>
      <c r="D267" s="287" t="s">
        <v>660</v>
      </c>
      <c r="E267" s="63" t="s">
        <v>633</v>
      </c>
      <c r="F267" s="64"/>
      <c r="G267" s="64">
        <f t="shared" ref="G267:G288" si="161">SUM(F267:F267)</f>
        <v>0</v>
      </c>
      <c r="H267" s="183">
        <v>578.47</v>
      </c>
      <c r="I267" s="184">
        <f>G267*H267</f>
        <v>0</v>
      </c>
      <c r="J267" s="359">
        <v>14389</v>
      </c>
      <c r="K267" s="211">
        <v>30</v>
      </c>
      <c r="L267" s="288">
        <v>1</v>
      </c>
      <c r="M267" s="289">
        <v>200</v>
      </c>
      <c r="N267" s="289">
        <f t="shared" ref="N267:N288" si="162">M267*K267</f>
        <v>6000</v>
      </c>
      <c r="O267" s="213" t="s">
        <v>77</v>
      </c>
      <c r="P267" s="214"/>
      <c r="Q267" s="212">
        <f t="shared" ref="Q267:Q288" si="163">P267*K267</f>
        <v>0</v>
      </c>
      <c r="R267" s="288">
        <v>533</v>
      </c>
      <c r="S267" s="289">
        <v>140.66</v>
      </c>
      <c r="T267" s="289">
        <f t="shared" ref="T267:T288" si="164">S267*K267</f>
        <v>4219.8</v>
      </c>
      <c r="U267" s="213" t="s">
        <v>77</v>
      </c>
      <c r="V267" s="214"/>
      <c r="W267" s="212">
        <f t="shared" ref="W267:W288" si="165">V267*K267</f>
        <v>0</v>
      </c>
      <c r="X267" s="213" t="s">
        <v>77</v>
      </c>
      <c r="Y267" s="214"/>
      <c r="Z267" s="212">
        <f t="shared" ref="Z267:Z288" si="166">Y267*K267</f>
        <v>0</v>
      </c>
      <c r="AA267" s="213" t="s">
        <v>77</v>
      </c>
      <c r="AB267" s="214"/>
      <c r="AC267" s="212">
        <f t="shared" ref="AC267:AC288" si="167">AB267*K267</f>
        <v>0</v>
      </c>
      <c r="AD267" s="213" t="s">
        <v>77</v>
      </c>
      <c r="AE267" s="214"/>
      <c r="AF267" s="212">
        <f t="shared" ref="AF267:AF288" si="168">AE267*K267</f>
        <v>0</v>
      </c>
      <c r="AG267" s="213" t="s">
        <v>77</v>
      </c>
      <c r="AH267" s="214"/>
      <c r="AI267" s="212">
        <f t="shared" ref="AI267:AI288" si="169">AH267*K267</f>
        <v>0</v>
      </c>
      <c r="AJ267" s="213" t="s">
        <v>77</v>
      </c>
      <c r="AK267" s="214"/>
      <c r="AL267" s="245">
        <f t="shared" ref="AL267:AL288" si="170">AK267*K267</f>
        <v>0</v>
      </c>
      <c r="AM267" s="73">
        <v>245</v>
      </c>
      <c r="AN267" s="74">
        <v>800</v>
      </c>
      <c r="AO267" s="75">
        <f t="shared" si="158"/>
        <v>24000</v>
      </c>
      <c r="AP267" s="73">
        <v>245</v>
      </c>
      <c r="AQ267" s="74">
        <v>800</v>
      </c>
      <c r="AR267" s="92" t="e">
        <f>AQ267*#REF!</f>
        <v>#REF!</v>
      </c>
      <c r="AS267" s="73">
        <v>245</v>
      </c>
      <c r="AT267" s="74">
        <v>700</v>
      </c>
      <c r="AU267" s="74" t="e">
        <f>AT267*#REF!</f>
        <v>#REF!</v>
      </c>
      <c r="AV267" s="73">
        <v>245</v>
      </c>
      <c r="AW267" s="246">
        <v>613.89</v>
      </c>
      <c r="AX267" s="75" t="e">
        <f>AW267*#REF!</f>
        <v>#REF!</v>
      </c>
      <c r="AY267" s="93"/>
      <c r="AZ267" s="77">
        <f t="shared" si="159"/>
        <v>140.66</v>
      </c>
      <c r="BA267" s="77">
        <f t="shared" ref="BA267:BA288" si="171">AVERAGE(AK267,AH267,AE267,AB267,Y267,V267,S267,P267,M267,AN267,AQ267,AT267,AW267)</f>
        <v>542.42499999999995</v>
      </c>
      <c r="BB267" s="77">
        <f t="shared" ref="BB267:BB288" si="172">MEDIAN(AK267,AH267,AE267,AB267,Y267,V267,S267,P267,M267,AN267,AQ267,AT267,AW267)</f>
        <v>656.94499999999994</v>
      </c>
      <c r="BC267" s="77">
        <f t="shared" ref="BC267:BC288" si="173">MAX(AK267,AH267,AE267,AB267,Y267,V267,S267,P267,M267,AN267,AQ267,AT267,AW267)</f>
        <v>800</v>
      </c>
      <c r="BD267" s="88"/>
      <c r="BE267" s="79">
        <f t="shared" ref="BE267:BG288" si="174">AZ267*$K267</f>
        <v>4219.8</v>
      </c>
      <c r="BF267" s="80">
        <f t="shared" si="174"/>
        <v>16272.749999999998</v>
      </c>
      <c r="BG267" s="81">
        <f t="shared" si="174"/>
        <v>19708.349999999999</v>
      </c>
      <c r="BH267" s="342">
        <f t="shared" ref="BH267:BH288" si="175">(SUM(M267,P267,S267,V267,Y267,AB267,AE267,AH267,AK267,AN267,AQ267,AT267,AW267)-MAX(M267,P267,S267,V267,Y267,AB267,AE267,AH267,AK267,AN267,AQ267,AT267,AW267)-MIN(M267,P267,S267,V267,Y267,AB267,AE267,AH267,AK267,AN267,AQ267,AT267,AW267))/(COUNT(M267,P267,S267,V267,Y267,AB267,AE267,AH267,AK267,AN267,AQ267,AT267,AW267)-2)</f>
        <v>578.47249999999997</v>
      </c>
      <c r="BI267" s="82"/>
    </row>
    <row r="268" spans="1:61" ht="168" x14ac:dyDescent="0.25">
      <c r="A268" s="137">
        <v>247</v>
      </c>
      <c r="B268" s="83" t="s">
        <v>658</v>
      </c>
      <c r="C268" s="84" t="s">
        <v>661</v>
      </c>
      <c r="D268" s="85" t="s">
        <v>662</v>
      </c>
      <c r="E268" s="86" t="s">
        <v>633</v>
      </c>
      <c r="F268" s="64"/>
      <c r="G268" s="64">
        <f t="shared" si="161"/>
        <v>0</v>
      </c>
      <c r="H268" s="183">
        <v>256.93</v>
      </c>
      <c r="I268" s="184">
        <f t="shared" ref="I268:I288" si="176">G268*H268</f>
        <v>0</v>
      </c>
      <c r="J268" s="359">
        <v>25194</v>
      </c>
      <c r="K268" s="68">
        <v>1430</v>
      </c>
      <c r="L268" s="210">
        <v>4</v>
      </c>
      <c r="M268" s="212">
        <v>200</v>
      </c>
      <c r="N268" s="70">
        <f t="shared" si="162"/>
        <v>286000</v>
      </c>
      <c r="O268" s="71">
        <v>3</v>
      </c>
      <c r="P268" s="70">
        <v>100</v>
      </c>
      <c r="Q268" s="212">
        <f t="shared" si="163"/>
        <v>143000</v>
      </c>
      <c r="R268" s="71">
        <v>534</v>
      </c>
      <c r="S268" s="70">
        <v>160</v>
      </c>
      <c r="T268" s="70">
        <f t="shared" si="164"/>
        <v>228800</v>
      </c>
      <c r="U268" s="213" t="s">
        <v>77</v>
      </c>
      <c r="V268" s="214"/>
      <c r="W268" s="212">
        <f t="shared" si="165"/>
        <v>0</v>
      </c>
      <c r="X268" s="71">
        <v>82</v>
      </c>
      <c r="Y268" s="70">
        <v>100</v>
      </c>
      <c r="Z268" s="212">
        <f t="shared" si="166"/>
        <v>143000</v>
      </c>
      <c r="AA268" s="71">
        <v>40</v>
      </c>
      <c r="AB268" s="70">
        <v>180</v>
      </c>
      <c r="AC268" s="212">
        <f t="shared" si="167"/>
        <v>257400</v>
      </c>
      <c r="AD268" s="213" t="s">
        <v>77</v>
      </c>
      <c r="AE268" s="214"/>
      <c r="AF268" s="212">
        <f t="shared" si="168"/>
        <v>0</v>
      </c>
      <c r="AG268" s="71">
        <v>27</v>
      </c>
      <c r="AH268" s="70">
        <v>38.86</v>
      </c>
      <c r="AI268" s="212">
        <f t="shared" si="169"/>
        <v>55569.799999999996</v>
      </c>
      <c r="AJ268" s="71" t="s">
        <v>157</v>
      </c>
      <c r="AK268" s="70">
        <v>160</v>
      </c>
      <c r="AL268" s="245">
        <f t="shared" si="170"/>
        <v>228800</v>
      </c>
      <c r="AM268" s="73">
        <v>246</v>
      </c>
      <c r="AN268" s="74">
        <v>800</v>
      </c>
      <c r="AO268" s="75">
        <f t="shared" si="158"/>
        <v>1144000</v>
      </c>
      <c r="AP268" s="73">
        <v>246</v>
      </c>
      <c r="AQ268" s="74">
        <v>480</v>
      </c>
      <c r="AR268" s="92" t="e">
        <f>AQ268*#REF!</f>
        <v>#REF!</v>
      </c>
      <c r="AS268" s="73">
        <v>246</v>
      </c>
      <c r="AT268" s="74">
        <v>480</v>
      </c>
      <c r="AU268" s="74" t="e">
        <f>AT268*#REF!</f>
        <v>#REF!</v>
      </c>
      <c r="AV268" s="73">
        <v>246</v>
      </c>
      <c r="AW268" s="246">
        <v>452.34</v>
      </c>
      <c r="AX268" s="75" t="e">
        <f>AW268*#REF!</f>
        <v>#REF!</v>
      </c>
      <c r="AY268" s="93"/>
      <c r="AZ268" s="77">
        <f t="shared" si="159"/>
        <v>38.86</v>
      </c>
      <c r="BA268" s="77">
        <f t="shared" si="171"/>
        <v>286.4727272727273</v>
      </c>
      <c r="BB268" s="77">
        <f t="shared" si="172"/>
        <v>180</v>
      </c>
      <c r="BC268" s="77">
        <f t="shared" si="173"/>
        <v>800</v>
      </c>
      <c r="BD268" s="88"/>
      <c r="BE268" s="89">
        <f t="shared" si="174"/>
        <v>55569.799999999996</v>
      </c>
      <c r="BF268" s="90">
        <f t="shared" si="174"/>
        <v>409656.00000000006</v>
      </c>
      <c r="BG268" s="91">
        <f t="shared" si="174"/>
        <v>257400</v>
      </c>
      <c r="BH268" s="342">
        <f t="shared" si="175"/>
        <v>256.92666666666668</v>
      </c>
      <c r="BI268" s="82"/>
    </row>
    <row r="269" spans="1:61" ht="84" x14ac:dyDescent="0.25">
      <c r="A269" s="59">
        <v>248</v>
      </c>
      <c r="B269" s="83" t="s">
        <v>658</v>
      </c>
      <c r="C269" s="84" t="s">
        <v>663</v>
      </c>
      <c r="D269" s="85" t="s">
        <v>664</v>
      </c>
      <c r="E269" s="217" t="s">
        <v>665</v>
      </c>
      <c r="F269" s="64"/>
      <c r="G269" s="64">
        <f t="shared" si="161"/>
        <v>0</v>
      </c>
      <c r="H269" s="183">
        <v>357.58</v>
      </c>
      <c r="I269" s="184">
        <f t="shared" si="176"/>
        <v>0</v>
      </c>
      <c r="J269" s="351">
        <v>25550</v>
      </c>
      <c r="K269" s="68">
        <v>300</v>
      </c>
      <c r="L269" s="210">
        <v>35</v>
      </c>
      <c r="M269" s="212">
        <v>180</v>
      </c>
      <c r="N269" s="70">
        <f t="shared" si="162"/>
        <v>54000</v>
      </c>
      <c r="O269" s="71">
        <v>6</v>
      </c>
      <c r="P269" s="70">
        <v>120</v>
      </c>
      <c r="Q269" s="212">
        <f t="shared" si="163"/>
        <v>36000</v>
      </c>
      <c r="R269" s="71">
        <v>535</v>
      </c>
      <c r="S269" s="70">
        <v>320</v>
      </c>
      <c r="T269" s="70">
        <f t="shared" si="164"/>
        <v>96000</v>
      </c>
      <c r="U269" s="71" t="s">
        <v>666</v>
      </c>
      <c r="V269" s="70">
        <v>160</v>
      </c>
      <c r="W269" s="212">
        <f t="shared" si="165"/>
        <v>48000</v>
      </c>
      <c r="X269" s="71">
        <v>86</v>
      </c>
      <c r="Y269" s="70">
        <v>180</v>
      </c>
      <c r="Z269" s="212">
        <f>Y269*K269</f>
        <v>54000</v>
      </c>
      <c r="AA269" s="71">
        <v>41</v>
      </c>
      <c r="AB269" s="70">
        <v>300</v>
      </c>
      <c r="AC269" s="212">
        <f t="shared" si="167"/>
        <v>90000</v>
      </c>
      <c r="AD269" s="213" t="s">
        <v>77</v>
      </c>
      <c r="AE269" s="214"/>
      <c r="AF269" s="212">
        <f t="shared" si="168"/>
        <v>0</v>
      </c>
      <c r="AG269" s="71">
        <v>31</v>
      </c>
      <c r="AH269" s="70">
        <v>56.84</v>
      </c>
      <c r="AI269" s="212">
        <f t="shared" si="169"/>
        <v>17052</v>
      </c>
      <c r="AJ269" s="71" t="s">
        <v>667</v>
      </c>
      <c r="AK269" s="70">
        <v>180</v>
      </c>
      <c r="AL269" s="245">
        <f t="shared" si="170"/>
        <v>54000</v>
      </c>
      <c r="AM269" s="73">
        <v>247</v>
      </c>
      <c r="AN269" s="74">
        <v>900</v>
      </c>
      <c r="AO269" s="75">
        <f t="shared" si="158"/>
        <v>270000</v>
      </c>
      <c r="AP269" s="73">
        <v>247</v>
      </c>
      <c r="AQ269" s="74">
        <v>780</v>
      </c>
      <c r="AR269" s="92" t="e">
        <f>AQ269*#REF!</f>
        <v>#REF!</v>
      </c>
      <c r="AS269" s="73">
        <v>247</v>
      </c>
      <c r="AT269" s="74">
        <v>750</v>
      </c>
      <c r="AU269" s="74" t="e">
        <f>AT269*#REF!</f>
        <v>#REF!</v>
      </c>
      <c r="AV269" s="73">
        <v>247</v>
      </c>
      <c r="AW269" s="246">
        <v>605.82000000000005</v>
      </c>
      <c r="AX269" s="75" t="e">
        <f>AW269*#REF!</f>
        <v>#REF!</v>
      </c>
      <c r="AY269" s="93"/>
      <c r="AZ269" s="77">
        <f t="shared" si="159"/>
        <v>56.84</v>
      </c>
      <c r="BA269" s="77">
        <f t="shared" si="171"/>
        <v>377.72166666666664</v>
      </c>
      <c r="BB269" s="77">
        <f t="shared" si="172"/>
        <v>240</v>
      </c>
      <c r="BC269" s="77">
        <f t="shared" si="173"/>
        <v>900</v>
      </c>
      <c r="BD269" s="88"/>
      <c r="BE269" s="89">
        <f t="shared" si="174"/>
        <v>17052</v>
      </c>
      <c r="BF269" s="90">
        <f t="shared" si="174"/>
        <v>113316.49999999999</v>
      </c>
      <c r="BG269" s="91">
        <f t="shared" si="174"/>
        <v>72000</v>
      </c>
      <c r="BH269" s="342">
        <f t="shared" si="175"/>
        <v>357.58199999999999</v>
      </c>
      <c r="BI269" s="82"/>
    </row>
    <row r="270" spans="1:61" ht="48" x14ac:dyDescent="0.25">
      <c r="A270" s="137">
        <v>249</v>
      </c>
      <c r="B270" s="96" t="s">
        <v>658</v>
      </c>
      <c r="C270" s="84" t="s">
        <v>668</v>
      </c>
      <c r="D270" s="216" t="s">
        <v>669</v>
      </c>
      <c r="E270" s="86" t="s">
        <v>633</v>
      </c>
      <c r="F270" s="64">
        <v>20</v>
      </c>
      <c r="G270" s="64">
        <f t="shared" si="161"/>
        <v>20</v>
      </c>
      <c r="H270" s="183">
        <v>293.47000000000003</v>
      </c>
      <c r="I270" s="184">
        <f t="shared" si="176"/>
        <v>5869.4000000000005</v>
      </c>
      <c r="J270" s="351">
        <v>14389</v>
      </c>
      <c r="K270" s="68">
        <v>475</v>
      </c>
      <c r="L270" s="210">
        <v>1</v>
      </c>
      <c r="M270" s="212">
        <v>200</v>
      </c>
      <c r="N270" s="70">
        <f t="shared" si="162"/>
        <v>95000</v>
      </c>
      <c r="O270" s="71">
        <v>5</v>
      </c>
      <c r="P270" s="70">
        <v>110</v>
      </c>
      <c r="Q270" s="212">
        <f t="shared" si="163"/>
        <v>52250</v>
      </c>
      <c r="R270" s="213" t="s">
        <v>77</v>
      </c>
      <c r="S270" s="214"/>
      <c r="T270" s="70">
        <f t="shared" si="164"/>
        <v>0</v>
      </c>
      <c r="U270" s="71" t="s">
        <v>670</v>
      </c>
      <c r="V270" s="70">
        <v>140</v>
      </c>
      <c r="W270" s="212">
        <f t="shared" si="165"/>
        <v>66500</v>
      </c>
      <c r="X270" s="71">
        <v>85</v>
      </c>
      <c r="Y270" s="70">
        <v>110</v>
      </c>
      <c r="Z270" s="212">
        <f t="shared" si="166"/>
        <v>52250</v>
      </c>
      <c r="AA270" s="213" t="s">
        <v>77</v>
      </c>
      <c r="AB270" s="214"/>
      <c r="AC270" s="212">
        <f t="shared" si="167"/>
        <v>0</v>
      </c>
      <c r="AD270" s="213" t="s">
        <v>77</v>
      </c>
      <c r="AE270" s="214"/>
      <c r="AF270" s="212">
        <f t="shared" si="168"/>
        <v>0</v>
      </c>
      <c r="AG270" s="71">
        <v>71</v>
      </c>
      <c r="AH270" s="70">
        <v>150.4</v>
      </c>
      <c r="AI270" s="212">
        <f t="shared" si="169"/>
        <v>71440</v>
      </c>
      <c r="AJ270" s="213" t="s">
        <v>77</v>
      </c>
      <c r="AK270" s="214"/>
      <c r="AL270" s="245">
        <f t="shared" si="170"/>
        <v>0</v>
      </c>
      <c r="AM270" s="73">
        <v>248</v>
      </c>
      <c r="AN270" s="74">
        <v>750</v>
      </c>
      <c r="AO270" s="75">
        <f t="shared" si="158"/>
        <v>356250</v>
      </c>
      <c r="AP270" s="73">
        <v>248</v>
      </c>
      <c r="AQ270" s="74">
        <v>490</v>
      </c>
      <c r="AR270" s="92" t="e">
        <f>AQ270*#REF!</f>
        <v>#REF!</v>
      </c>
      <c r="AS270" s="73">
        <v>248</v>
      </c>
      <c r="AT270" s="74">
        <v>350</v>
      </c>
      <c r="AU270" s="74" t="e">
        <f>AT270*#REF!</f>
        <v>#REF!</v>
      </c>
      <c r="AV270" s="73">
        <v>248</v>
      </c>
      <c r="AW270" s="246">
        <v>613.89</v>
      </c>
      <c r="AX270" s="75" t="e">
        <f>AW270*#REF!</f>
        <v>#REF!</v>
      </c>
      <c r="AY270" s="93"/>
      <c r="AZ270" s="77">
        <f t="shared" si="159"/>
        <v>110</v>
      </c>
      <c r="BA270" s="77">
        <f t="shared" si="171"/>
        <v>323.81</v>
      </c>
      <c r="BB270" s="77">
        <f t="shared" si="172"/>
        <v>200</v>
      </c>
      <c r="BC270" s="77">
        <f t="shared" si="173"/>
        <v>750</v>
      </c>
      <c r="BD270" s="88"/>
      <c r="BE270" s="89">
        <f t="shared" si="174"/>
        <v>52250</v>
      </c>
      <c r="BF270" s="90">
        <f t="shared" si="174"/>
        <v>153809.75</v>
      </c>
      <c r="BG270" s="91">
        <f t="shared" si="174"/>
        <v>95000</v>
      </c>
      <c r="BH270" s="342">
        <f t="shared" si="175"/>
        <v>293.46999999999997</v>
      </c>
      <c r="BI270" s="82"/>
    </row>
    <row r="271" spans="1:61" ht="60" x14ac:dyDescent="0.25">
      <c r="A271" s="59">
        <v>250</v>
      </c>
      <c r="B271" s="83" t="s">
        <v>658</v>
      </c>
      <c r="C271" s="84" t="s">
        <v>671</v>
      </c>
      <c r="D271" s="85" t="s">
        <v>672</v>
      </c>
      <c r="E271" s="86" t="s">
        <v>633</v>
      </c>
      <c r="F271" s="64"/>
      <c r="G271" s="64">
        <f t="shared" si="161"/>
        <v>0</v>
      </c>
      <c r="H271" s="183">
        <v>2253.75</v>
      </c>
      <c r="I271" s="184">
        <f t="shared" si="176"/>
        <v>0</v>
      </c>
      <c r="J271" s="351">
        <v>12955</v>
      </c>
      <c r="K271" s="68">
        <v>36</v>
      </c>
      <c r="L271" s="210">
        <v>7</v>
      </c>
      <c r="M271" s="212">
        <v>515</v>
      </c>
      <c r="N271" s="70">
        <f t="shared" si="162"/>
        <v>18540</v>
      </c>
      <c r="O271" s="213" t="s">
        <v>77</v>
      </c>
      <c r="P271" s="214"/>
      <c r="Q271" s="212">
        <f t="shared" si="163"/>
        <v>0</v>
      </c>
      <c r="R271" s="213" t="s">
        <v>77</v>
      </c>
      <c r="S271" s="214"/>
      <c r="T271" s="70">
        <f t="shared" si="164"/>
        <v>0</v>
      </c>
      <c r="U271" s="213" t="s">
        <v>77</v>
      </c>
      <c r="V271" s="214"/>
      <c r="W271" s="212">
        <f t="shared" si="165"/>
        <v>0</v>
      </c>
      <c r="X271" s="213" t="s">
        <v>77</v>
      </c>
      <c r="Y271" s="214"/>
      <c r="Z271" s="212">
        <f t="shared" si="166"/>
        <v>0</v>
      </c>
      <c r="AA271" s="213" t="s">
        <v>77</v>
      </c>
      <c r="AB271" s="214"/>
      <c r="AC271" s="212">
        <f t="shared" si="167"/>
        <v>0</v>
      </c>
      <c r="AD271" s="213" t="s">
        <v>77</v>
      </c>
      <c r="AE271" s="214"/>
      <c r="AF271" s="212">
        <f t="shared" si="168"/>
        <v>0</v>
      </c>
      <c r="AG271" s="71">
        <v>77</v>
      </c>
      <c r="AH271" s="70">
        <v>290.42</v>
      </c>
      <c r="AI271" s="212">
        <f t="shared" si="169"/>
        <v>10455.120000000001</v>
      </c>
      <c r="AJ271" s="213" t="s">
        <v>77</v>
      </c>
      <c r="AK271" s="214"/>
      <c r="AL271" s="245">
        <f t="shared" si="170"/>
        <v>0</v>
      </c>
      <c r="AM271" s="73">
        <v>249</v>
      </c>
      <c r="AN271" s="74">
        <v>3000</v>
      </c>
      <c r="AO271" s="75">
        <f t="shared" si="158"/>
        <v>108000</v>
      </c>
      <c r="AP271" s="73">
        <v>249</v>
      </c>
      <c r="AQ271" s="74">
        <v>3000</v>
      </c>
      <c r="AR271" s="92" t="e">
        <f>AQ271*#REF!</f>
        <v>#REF!</v>
      </c>
      <c r="AS271" s="73">
        <v>249</v>
      </c>
      <c r="AT271" s="74">
        <v>2500</v>
      </c>
      <c r="AU271" s="74" t="e">
        <f>AT271*#REF!</f>
        <v>#REF!</v>
      </c>
      <c r="AV271" s="73">
        <v>249</v>
      </c>
      <c r="AW271" s="246">
        <v>4846.53</v>
      </c>
      <c r="AX271" s="75" t="e">
        <f>AW271*#REF!</f>
        <v>#REF!</v>
      </c>
      <c r="AY271" s="93"/>
      <c r="AZ271" s="77">
        <f t="shared" si="159"/>
        <v>290.42</v>
      </c>
      <c r="BA271" s="77">
        <f t="shared" si="171"/>
        <v>2358.6583333333333</v>
      </c>
      <c r="BB271" s="77">
        <f t="shared" si="172"/>
        <v>2750</v>
      </c>
      <c r="BC271" s="77">
        <f t="shared" si="173"/>
        <v>4846.53</v>
      </c>
      <c r="BD271" s="88"/>
      <c r="BE271" s="89">
        <f t="shared" si="174"/>
        <v>10455.120000000001</v>
      </c>
      <c r="BF271" s="90">
        <f t="shared" si="174"/>
        <v>84911.7</v>
      </c>
      <c r="BG271" s="91">
        <f t="shared" si="174"/>
        <v>99000</v>
      </c>
      <c r="BH271" s="342">
        <f t="shared" si="175"/>
        <v>2253.7500000000005</v>
      </c>
      <c r="BI271" s="82"/>
    </row>
    <row r="272" spans="1:61" ht="72" x14ac:dyDescent="0.25">
      <c r="A272" s="137">
        <v>251</v>
      </c>
      <c r="B272" s="83" t="s">
        <v>658</v>
      </c>
      <c r="C272" s="84" t="s">
        <v>673</v>
      </c>
      <c r="D272" s="85" t="s">
        <v>674</v>
      </c>
      <c r="E272" s="86" t="s">
        <v>633</v>
      </c>
      <c r="F272" s="64"/>
      <c r="G272" s="64">
        <f t="shared" si="161"/>
        <v>0</v>
      </c>
      <c r="H272" s="183">
        <v>275.89</v>
      </c>
      <c r="I272" s="184">
        <f t="shared" si="176"/>
        <v>0</v>
      </c>
      <c r="J272" s="351">
        <v>14397</v>
      </c>
      <c r="K272" s="68">
        <v>175</v>
      </c>
      <c r="L272" s="213" t="s">
        <v>77</v>
      </c>
      <c r="M272" s="214"/>
      <c r="N272" s="70">
        <f t="shared" si="162"/>
        <v>0</v>
      </c>
      <c r="O272" s="71">
        <v>10</v>
      </c>
      <c r="P272" s="70">
        <v>90</v>
      </c>
      <c r="Q272" s="212">
        <f t="shared" si="163"/>
        <v>15750</v>
      </c>
      <c r="R272" s="71">
        <v>561</v>
      </c>
      <c r="S272" s="70">
        <v>254.75</v>
      </c>
      <c r="T272" s="70">
        <f t="shared" si="164"/>
        <v>44581.25</v>
      </c>
      <c r="U272" s="71" t="s">
        <v>675</v>
      </c>
      <c r="V272" s="70">
        <v>150</v>
      </c>
      <c r="W272" s="212">
        <f t="shared" si="165"/>
        <v>26250</v>
      </c>
      <c r="X272" s="71">
        <v>91</v>
      </c>
      <c r="Y272" s="70">
        <v>100</v>
      </c>
      <c r="Z272" s="212">
        <f t="shared" si="166"/>
        <v>17500</v>
      </c>
      <c r="AA272" s="71">
        <v>10</v>
      </c>
      <c r="AB272" s="70">
        <v>220</v>
      </c>
      <c r="AC272" s="212">
        <f t="shared" si="167"/>
        <v>38500</v>
      </c>
      <c r="AD272" s="213" t="s">
        <v>77</v>
      </c>
      <c r="AE272" s="214"/>
      <c r="AF272" s="212">
        <f t="shared" si="168"/>
        <v>0</v>
      </c>
      <c r="AG272" s="213" t="s">
        <v>77</v>
      </c>
      <c r="AH272" s="214"/>
      <c r="AI272" s="212">
        <f t="shared" si="169"/>
        <v>0</v>
      </c>
      <c r="AJ272" s="71" t="s">
        <v>676</v>
      </c>
      <c r="AK272" s="70">
        <v>130</v>
      </c>
      <c r="AL272" s="245">
        <f t="shared" si="170"/>
        <v>22750</v>
      </c>
      <c r="AM272" s="73">
        <v>250</v>
      </c>
      <c r="AN272" s="74">
        <v>650</v>
      </c>
      <c r="AO272" s="75">
        <f t="shared" si="158"/>
        <v>113750</v>
      </c>
      <c r="AP272" s="73">
        <v>250</v>
      </c>
      <c r="AQ272" s="74">
        <v>450</v>
      </c>
      <c r="AR272" s="92" t="e">
        <f>AQ272*#REF!</f>
        <v>#REF!</v>
      </c>
      <c r="AS272" s="73">
        <v>250</v>
      </c>
      <c r="AT272" s="74">
        <v>450</v>
      </c>
      <c r="AU272" s="74" t="e">
        <f>AT272*#REF!</f>
        <v>#REF!</v>
      </c>
      <c r="AV272" s="73">
        <v>250</v>
      </c>
      <c r="AW272" s="246">
        <v>452.34</v>
      </c>
      <c r="AX272" s="75" t="e">
        <f>AW272*#REF!</f>
        <v>#REF!</v>
      </c>
      <c r="AY272" s="93"/>
      <c r="AZ272" s="77">
        <f t="shared" si="159"/>
        <v>90</v>
      </c>
      <c r="BA272" s="77">
        <f t="shared" si="171"/>
        <v>294.709</v>
      </c>
      <c r="BB272" s="77">
        <f t="shared" si="172"/>
        <v>237.375</v>
      </c>
      <c r="BC272" s="77">
        <f t="shared" si="173"/>
        <v>650</v>
      </c>
      <c r="BD272" s="88"/>
      <c r="BE272" s="89">
        <f t="shared" si="174"/>
        <v>15750</v>
      </c>
      <c r="BF272" s="90">
        <f t="shared" si="174"/>
        <v>51574.074999999997</v>
      </c>
      <c r="BG272" s="91">
        <f t="shared" si="174"/>
        <v>41540.625</v>
      </c>
      <c r="BH272" s="342">
        <f t="shared" si="175"/>
        <v>275.88625000000002</v>
      </c>
      <c r="BI272" s="82"/>
    </row>
    <row r="273" spans="1:61" ht="120" x14ac:dyDescent="0.25">
      <c r="A273" s="59">
        <v>252</v>
      </c>
      <c r="B273" s="83" t="s">
        <v>658</v>
      </c>
      <c r="C273" s="84" t="s">
        <v>677</v>
      </c>
      <c r="D273" s="85" t="s">
        <v>678</v>
      </c>
      <c r="E273" s="86" t="s">
        <v>633</v>
      </c>
      <c r="F273" s="64">
        <v>16</v>
      </c>
      <c r="G273" s="64">
        <f t="shared" si="161"/>
        <v>16</v>
      </c>
      <c r="H273" s="183">
        <v>724.24</v>
      </c>
      <c r="I273" s="184">
        <f t="shared" si="176"/>
        <v>11587.84</v>
      </c>
      <c r="J273" s="351">
        <v>14354</v>
      </c>
      <c r="K273" s="68">
        <v>130</v>
      </c>
      <c r="L273" s="213" t="s">
        <v>77</v>
      </c>
      <c r="M273" s="214"/>
      <c r="N273" s="70">
        <f t="shared" si="162"/>
        <v>0</v>
      </c>
      <c r="O273" s="71">
        <v>13</v>
      </c>
      <c r="P273" s="70">
        <v>100</v>
      </c>
      <c r="Q273" s="212">
        <f t="shared" si="163"/>
        <v>13000</v>
      </c>
      <c r="R273" s="71">
        <v>544</v>
      </c>
      <c r="S273" s="70">
        <v>350</v>
      </c>
      <c r="T273" s="70">
        <f t="shared" si="164"/>
        <v>45500</v>
      </c>
      <c r="U273" s="213" t="s">
        <v>77</v>
      </c>
      <c r="V273" s="214"/>
      <c r="W273" s="212">
        <f t="shared" si="165"/>
        <v>0</v>
      </c>
      <c r="X273" s="71">
        <v>93</v>
      </c>
      <c r="Y273" s="70">
        <v>200</v>
      </c>
      <c r="Z273" s="212">
        <f t="shared" si="166"/>
        <v>26000</v>
      </c>
      <c r="AA273" s="213" t="s">
        <v>77</v>
      </c>
      <c r="AB273" s="214"/>
      <c r="AC273" s="212">
        <f t="shared" si="167"/>
        <v>0</v>
      </c>
      <c r="AD273" s="213" t="s">
        <v>77</v>
      </c>
      <c r="AE273" s="214"/>
      <c r="AF273" s="212">
        <f t="shared" si="168"/>
        <v>0</v>
      </c>
      <c r="AG273" s="71">
        <v>59</v>
      </c>
      <c r="AH273" s="70">
        <v>195.41</v>
      </c>
      <c r="AI273" s="212">
        <f t="shared" si="169"/>
        <v>25403.3</v>
      </c>
      <c r="AJ273" s="213" t="s">
        <v>77</v>
      </c>
      <c r="AK273" s="214"/>
      <c r="AL273" s="245">
        <f t="shared" si="170"/>
        <v>0</v>
      </c>
      <c r="AM273" s="73">
        <v>251</v>
      </c>
      <c r="AN273" s="74">
        <v>1200</v>
      </c>
      <c r="AO273" s="75">
        <f t="shared" si="158"/>
        <v>156000</v>
      </c>
      <c r="AP273" s="73">
        <v>251</v>
      </c>
      <c r="AQ273" s="74">
        <v>1800</v>
      </c>
      <c r="AR273" s="92" t="e">
        <f>AQ273*#REF!</f>
        <v>#REF!</v>
      </c>
      <c r="AS273" s="73">
        <v>251</v>
      </c>
      <c r="AT273" s="74">
        <v>600</v>
      </c>
      <c r="AU273" s="74" t="e">
        <f>AT273*#REF!</f>
        <v>#REF!</v>
      </c>
      <c r="AV273" s="73">
        <v>251</v>
      </c>
      <c r="AW273" s="246">
        <v>1938.61</v>
      </c>
      <c r="AX273" s="75" t="e">
        <f>AW273*#REF!</f>
        <v>#REF!</v>
      </c>
      <c r="AY273" s="93"/>
      <c r="AZ273" s="77">
        <f t="shared" si="159"/>
        <v>100</v>
      </c>
      <c r="BA273" s="77">
        <f t="shared" si="171"/>
        <v>798.00249999999994</v>
      </c>
      <c r="BB273" s="77">
        <f t="shared" si="172"/>
        <v>475</v>
      </c>
      <c r="BC273" s="77">
        <f t="shared" si="173"/>
        <v>1938.61</v>
      </c>
      <c r="BD273" s="88"/>
      <c r="BE273" s="89">
        <f t="shared" si="174"/>
        <v>13000</v>
      </c>
      <c r="BF273" s="90">
        <f t="shared" si="174"/>
        <v>103740.325</v>
      </c>
      <c r="BG273" s="91">
        <f t="shared" si="174"/>
        <v>61750</v>
      </c>
      <c r="BH273" s="342">
        <f t="shared" si="175"/>
        <v>724.23500000000001</v>
      </c>
      <c r="BI273" s="82"/>
    </row>
    <row r="274" spans="1:61" ht="84" x14ac:dyDescent="0.25">
      <c r="A274" s="137">
        <v>253</v>
      </c>
      <c r="B274" s="83" t="s">
        <v>658</v>
      </c>
      <c r="C274" s="290" t="s">
        <v>679</v>
      </c>
      <c r="D274" s="85" t="s">
        <v>680</v>
      </c>
      <c r="E274" s="86" t="s">
        <v>633</v>
      </c>
      <c r="F274" s="64"/>
      <c r="G274" s="64">
        <f t="shared" si="161"/>
        <v>0</v>
      </c>
      <c r="H274" s="183">
        <v>1166.98</v>
      </c>
      <c r="I274" s="184">
        <f t="shared" si="176"/>
        <v>0</v>
      </c>
      <c r="J274" s="351">
        <v>6050</v>
      </c>
      <c r="K274" s="68">
        <v>300</v>
      </c>
      <c r="L274" s="213" t="s">
        <v>77</v>
      </c>
      <c r="M274" s="214"/>
      <c r="N274" s="70">
        <f t="shared" si="162"/>
        <v>0</v>
      </c>
      <c r="O274" s="71">
        <v>14</v>
      </c>
      <c r="P274" s="70">
        <v>356</v>
      </c>
      <c r="Q274" s="212">
        <f t="shared" si="163"/>
        <v>106800</v>
      </c>
      <c r="R274" s="71">
        <v>562</v>
      </c>
      <c r="S274" s="70">
        <v>800</v>
      </c>
      <c r="T274" s="70">
        <f t="shared" si="164"/>
        <v>240000</v>
      </c>
      <c r="U274" s="71" t="s">
        <v>681</v>
      </c>
      <c r="V274" s="70">
        <v>300</v>
      </c>
      <c r="W274" s="212">
        <f t="shared" si="165"/>
        <v>90000</v>
      </c>
      <c r="X274" s="71">
        <v>95</v>
      </c>
      <c r="Y274" s="70">
        <v>700</v>
      </c>
      <c r="Z274" s="212">
        <f t="shared" si="166"/>
        <v>210000</v>
      </c>
      <c r="AA274" s="71">
        <v>72</v>
      </c>
      <c r="AB274" s="70">
        <v>624.55999999999995</v>
      </c>
      <c r="AC274" s="212">
        <f t="shared" si="167"/>
        <v>187367.99999999997</v>
      </c>
      <c r="AD274" s="71">
        <v>89</v>
      </c>
      <c r="AE274" s="70">
        <v>522.29999999999995</v>
      </c>
      <c r="AF274" s="212">
        <f t="shared" si="168"/>
        <v>156690</v>
      </c>
      <c r="AG274" s="213" t="s">
        <v>77</v>
      </c>
      <c r="AH274" s="214"/>
      <c r="AI274" s="212">
        <f t="shared" si="169"/>
        <v>0</v>
      </c>
      <c r="AJ274" s="71" t="s">
        <v>682</v>
      </c>
      <c r="AK274" s="70">
        <v>400</v>
      </c>
      <c r="AL274" s="245">
        <f t="shared" si="170"/>
        <v>120000</v>
      </c>
      <c r="AM274" s="73">
        <v>252</v>
      </c>
      <c r="AN274" s="74">
        <v>2500</v>
      </c>
      <c r="AO274" s="75">
        <f t="shared" si="158"/>
        <v>750000</v>
      </c>
      <c r="AP274" s="73">
        <v>252</v>
      </c>
      <c r="AQ274" s="74">
        <v>3500</v>
      </c>
      <c r="AR274" s="92" t="e">
        <f>AQ274*#REF!</f>
        <v>#REF!</v>
      </c>
      <c r="AS274" s="73">
        <v>252</v>
      </c>
      <c r="AT274" s="74">
        <v>1100</v>
      </c>
      <c r="AU274" s="74" t="e">
        <f>AT274*#REF!</f>
        <v>#REF!</v>
      </c>
      <c r="AV274" s="73">
        <v>252</v>
      </c>
      <c r="AW274" s="246">
        <v>4442.6499999999996</v>
      </c>
      <c r="AX274" s="75" t="e">
        <f>AW274*#REF!</f>
        <v>#REF!</v>
      </c>
      <c r="AY274" s="93"/>
      <c r="AZ274" s="77">
        <f t="shared" si="159"/>
        <v>300</v>
      </c>
      <c r="BA274" s="77">
        <f t="shared" si="171"/>
        <v>1385.9554545454546</v>
      </c>
      <c r="BB274" s="77">
        <f t="shared" si="172"/>
        <v>700</v>
      </c>
      <c r="BC274" s="77">
        <f t="shared" si="173"/>
        <v>4442.6499999999996</v>
      </c>
      <c r="BD274" s="88"/>
      <c r="BE274" s="89">
        <f t="shared" si="174"/>
        <v>90000</v>
      </c>
      <c r="BF274" s="90">
        <f t="shared" si="174"/>
        <v>415786.63636363635</v>
      </c>
      <c r="BG274" s="91">
        <f t="shared" si="174"/>
        <v>210000</v>
      </c>
      <c r="BH274" s="342">
        <f t="shared" si="175"/>
        <v>1166.9844444444445</v>
      </c>
      <c r="BI274" s="82"/>
    </row>
    <row r="275" spans="1:61" ht="60" x14ac:dyDescent="0.25">
      <c r="A275" s="59">
        <v>254</v>
      </c>
      <c r="B275" s="83" t="s">
        <v>658</v>
      </c>
      <c r="C275" s="84" t="s">
        <v>683</v>
      </c>
      <c r="D275" s="85" t="s">
        <v>684</v>
      </c>
      <c r="E275" s="86" t="s">
        <v>633</v>
      </c>
      <c r="F275" s="64"/>
      <c r="G275" s="64">
        <f t="shared" si="161"/>
        <v>0</v>
      </c>
      <c r="H275" s="183">
        <v>267.73</v>
      </c>
      <c r="I275" s="184">
        <f t="shared" si="176"/>
        <v>0</v>
      </c>
      <c r="J275" s="351">
        <v>5363</v>
      </c>
      <c r="K275" s="68">
        <v>585</v>
      </c>
      <c r="L275" s="210">
        <v>10</v>
      </c>
      <c r="M275" s="212">
        <v>210</v>
      </c>
      <c r="N275" s="70">
        <f t="shared" si="162"/>
        <v>122850</v>
      </c>
      <c r="O275" s="71">
        <v>15</v>
      </c>
      <c r="P275" s="70">
        <v>140</v>
      </c>
      <c r="Q275" s="212">
        <f t="shared" si="163"/>
        <v>81900</v>
      </c>
      <c r="R275" s="71">
        <v>547</v>
      </c>
      <c r="S275" s="70">
        <v>150</v>
      </c>
      <c r="T275" s="70">
        <f t="shared" si="164"/>
        <v>87750</v>
      </c>
      <c r="U275" s="71" t="s">
        <v>685</v>
      </c>
      <c r="V275" s="70">
        <v>150</v>
      </c>
      <c r="W275" s="212">
        <f t="shared" si="165"/>
        <v>87750</v>
      </c>
      <c r="X275" s="71">
        <v>96</v>
      </c>
      <c r="Y275" s="70">
        <v>150</v>
      </c>
      <c r="Z275" s="212">
        <f t="shared" si="166"/>
        <v>87750</v>
      </c>
      <c r="AA275" s="71">
        <v>11</v>
      </c>
      <c r="AB275" s="70">
        <v>190</v>
      </c>
      <c r="AC275" s="212">
        <f t="shared" si="167"/>
        <v>111150</v>
      </c>
      <c r="AD275" s="71">
        <v>85</v>
      </c>
      <c r="AE275" s="70">
        <v>188.03</v>
      </c>
      <c r="AF275" s="212">
        <f t="shared" si="168"/>
        <v>109997.55</v>
      </c>
      <c r="AG275" s="71">
        <v>21</v>
      </c>
      <c r="AH275" s="70">
        <v>63.8</v>
      </c>
      <c r="AI275" s="212">
        <f t="shared" si="169"/>
        <v>37323</v>
      </c>
      <c r="AJ275" s="71" t="s">
        <v>392</v>
      </c>
      <c r="AK275" s="70">
        <v>130</v>
      </c>
      <c r="AL275" s="245">
        <f t="shared" si="170"/>
        <v>76050</v>
      </c>
      <c r="AM275" s="73">
        <v>253</v>
      </c>
      <c r="AN275" s="74">
        <v>600</v>
      </c>
      <c r="AO275" s="75">
        <f t="shared" si="158"/>
        <v>351000</v>
      </c>
      <c r="AP275" s="73">
        <v>253</v>
      </c>
      <c r="AQ275" s="74">
        <v>570</v>
      </c>
      <c r="AR275" s="92" t="e">
        <f>AQ275*#REF!</f>
        <v>#REF!</v>
      </c>
      <c r="AS275" s="73">
        <v>253</v>
      </c>
      <c r="AT275" s="74">
        <v>550</v>
      </c>
      <c r="AU275" s="74" t="e">
        <f>AT275*#REF!</f>
        <v>#REF!</v>
      </c>
      <c r="AV275" s="73">
        <v>253</v>
      </c>
      <c r="AW275" s="246">
        <v>516.96</v>
      </c>
      <c r="AX275" s="75" t="e">
        <f>AW275*#REF!</f>
        <v>#REF!</v>
      </c>
      <c r="AY275" s="93"/>
      <c r="AZ275" s="77">
        <f t="shared" si="159"/>
        <v>63.8</v>
      </c>
      <c r="BA275" s="77">
        <f t="shared" si="171"/>
        <v>277.59923076923076</v>
      </c>
      <c r="BB275" s="77">
        <f t="shared" si="172"/>
        <v>188.03</v>
      </c>
      <c r="BC275" s="77">
        <f t="shared" si="173"/>
        <v>600</v>
      </c>
      <c r="BD275" s="88"/>
      <c r="BE275" s="89">
        <f t="shared" si="174"/>
        <v>37323</v>
      </c>
      <c r="BF275" s="90">
        <f t="shared" si="174"/>
        <v>162395.54999999999</v>
      </c>
      <c r="BG275" s="91">
        <f t="shared" si="174"/>
        <v>109997.55</v>
      </c>
      <c r="BH275" s="342">
        <f t="shared" si="175"/>
        <v>267.7263636363636</v>
      </c>
      <c r="BI275" s="82"/>
    </row>
    <row r="276" spans="1:61" ht="60" x14ac:dyDescent="0.25">
      <c r="A276" s="137">
        <v>255</v>
      </c>
      <c r="B276" s="83" t="s">
        <v>658</v>
      </c>
      <c r="C276" s="84" t="s">
        <v>686</v>
      </c>
      <c r="D276" s="85" t="s">
        <v>687</v>
      </c>
      <c r="E276" s="86" t="s">
        <v>688</v>
      </c>
      <c r="F276" s="64"/>
      <c r="G276" s="64">
        <f t="shared" si="161"/>
        <v>0</v>
      </c>
      <c r="H276" s="183">
        <v>978</v>
      </c>
      <c r="I276" s="184">
        <f t="shared" si="176"/>
        <v>0</v>
      </c>
      <c r="J276" s="351">
        <v>12637</v>
      </c>
      <c r="K276" s="68">
        <v>240</v>
      </c>
      <c r="L276" s="213" t="s">
        <v>77</v>
      </c>
      <c r="M276" s="212"/>
      <c r="N276" s="70">
        <f t="shared" si="162"/>
        <v>0</v>
      </c>
      <c r="O276" s="213" t="s">
        <v>77</v>
      </c>
      <c r="P276" s="70"/>
      <c r="Q276" s="212">
        <f t="shared" si="163"/>
        <v>0</v>
      </c>
      <c r="R276" s="71">
        <v>566</v>
      </c>
      <c r="S276" s="70">
        <v>385</v>
      </c>
      <c r="T276" s="70">
        <f t="shared" si="164"/>
        <v>92400</v>
      </c>
      <c r="U276" s="213" t="s">
        <v>77</v>
      </c>
      <c r="V276" s="70"/>
      <c r="W276" s="212">
        <f t="shared" si="165"/>
        <v>0</v>
      </c>
      <c r="X276" s="71">
        <v>99</v>
      </c>
      <c r="Y276" s="70">
        <v>390</v>
      </c>
      <c r="Z276" s="212">
        <f t="shared" si="166"/>
        <v>93600</v>
      </c>
      <c r="AA276" s="71">
        <v>48</v>
      </c>
      <c r="AB276" s="70">
        <v>600</v>
      </c>
      <c r="AC276" s="212">
        <f t="shared" si="167"/>
        <v>144000</v>
      </c>
      <c r="AD276" s="213" t="s">
        <v>77</v>
      </c>
      <c r="AE276" s="214"/>
      <c r="AF276" s="212">
        <f t="shared" si="168"/>
        <v>0</v>
      </c>
      <c r="AG276" s="213" t="s">
        <v>77</v>
      </c>
      <c r="AH276" s="214"/>
      <c r="AI276" s="212">
        <f t="shared" si="169"/>
        <v>0</v>
      </c>
      <c r="AJ276" s="213" t="s">
        <v>77</v>
      </c>
      <c r="AK276" s="214"/>
      <c r="AL276" s="245">
        <f t="shared" si="170"/>
        <v>0</v>
      </c>
      <c r="AM276" s="73">
        <v>254</v>
      </c>
      <c r="AN276" s="74">
        <v>1200</v>
      </c>
      <c r="AO276" s="75">
        <f t="shared" si="158"/>
        <v>288000</v>
      </c>
      <c r="AP276" s="73">
        <v>254</v>
      </c>
      <c r="AQ276" s="74">
        <v>1600</v>
      </c>
      <c r="AR276" s="92" t="e">
        <f>AQ276*#REF!</f>
        <v>#REF!</v>
      </c>
      <c r="AS276" s="73">
        <v>254</v>
      </c>
      <c r="AT276" s="74">
        <v>1100</v>
      </c>
      <c r="AU276" s="74" t="e">
        <f>AT276*#REF!</f>
        <v>#REF!</v>
      </c>
      <c r="AV276" s="73">
        <v>254</v>
      </c>
      <c r="AW276" s="246">
        <v>2907.92</v>
      </c>
      <c r="AX276" s="75" t="e">
        <f>AW276*#REF!</f>
        <v>#REF!</v>
      </c>
      <c r="AY276" s="93"/>
      <c r="AZ276" s="77">
        <f t="shared" si="159"/>
        <v>385</v>
      </c>
      <c r="BA276" s="77">
        <f t="shared" si="171"/>
        <v>1168.9885714285715</v>
      </c>
      <c r="BB276" s="77">
        <f t="shared" si="172"/>
        <v>1100</v>
      </c>
      <c r="BC276" s="77">
        <f t="shared" si="173"/>
        <v>2907.92</v>
      </c>
      <c r="BD276" s="88"/>
      <c r="BE276" s="89">
        <f t="shared" si="174"/>
        <v>92400</v>
      </c>
      <c r="BF276" s="90">
        <f t="shared" si="174"/>
        <v>280557.25714285718</v>
      </c>
      <c r="BG276" s="91">
        <f t="shared" si="174"/>
        <v>264000</v>
      </c>
      <c r="BH276" s="342">
        <f t="shared" si="175"/>
        <v>978</v>
      </c>
      <c r="BI276" s="82"/>
    </row>
    <row r="277" spans="1:61" ht="48" x14ac:dyDescent="0.25">
      <c r="A277" s="59">
        <v>256</v>
      </c>
      <c r="B277" s="83" t="s">
        <v>658</v>
      </c>
      <c r="C277" s="84" t="s">
        <v>689</v>
      </c>
      <c r="D277" s="85" t="s">
        <v>690</v>
      </c>
      <c r="E277" s="86" t="s">
        <v>691</v>
      </c>
      <c r="F277" s="64">
        <v>8</v>
      </c>
      <c r="G277" s="64">
        <f t="shared" si="161"/>
        <v>8</v>
      </c>
      <c r="H277" s="183">
        <v>1571.48</v>
      </c>
      <c r="I277" s="184">
        <f t="shared" si="176"/>
        <v>12571.84</v>
      </c>
      <c r="J277" s="351">
        <v>12637</v>
      </c>
      <c r="K277" s="68">
        <v>48</v>
      </c>
      <c r="L277" s="210">
        <v>23</v>
      </c>
      <c r="M277" s="212">
        <v>893</v>
      </c>
      <c r="N277" s="70">
        <f t="shared" si="162"/>
        <v>42864</v>
      </c>
      <c r="O277" s="71">
        <v>23</v>
      </c>
      <c r="P277" s="70">
        <v>500</v>
      </c>
      <c r="Q277" s="212">
        <f t="shared" si="163"/>
        <v>24000</v>
      </c>
      <c r="R277" s="71">
        <v>567</v>
      </c>
      <c r="S277" s="70">
        <v>1289</v>
      </c>
      <c r="T277" s="70">
        <f t="shared" si="164"/>
        <v>61872</v>
      </c>
      <c r="U277" s="213" t="s">
        <v>77</v>
      </c>
      <c r="V277" s="70"/>
      <c r="W277" s="212">
        <f t="shared" si="165"/>
        <v>0</v>
      </c>
      <c r="X277" s="71">
        <v>97</v>
      </c>
      <c r="Y277" s="70">
        <v>800</v>
      </c>
      <c r="Z277" s="212">
        <f t="shared" si="166"/>
        <v>38400</v>
      </c>
      <c r="AA277" s="213" t="s">
        <v>77</v>
      </c>
      <c r="AB277" s="214"/>
      <c r="AC277" s="212">
        <f t="shared" si="167"/>
        <v>0</v>
      </c>
      <c r="AD277" s="213" t="s">
        <v>77</v>
      </c>
      <c r="AE277" s="214"/>
      <c r="AF277" s="212">
        <f t="shared" si="168"/>
        <v>0</v>
      </c>
      <c r="AG277" s="71">
        <v>39</v>
      </c>
      <c r="AH277" s="70">
        <v>670.42</v>
      </c>
      <c r="AI277" s="212">
        <f t="shared" si="169"/>
        <v>32180.159999999996</v>
      </c>
      <c r="AJ277" s="213" t="s">
        <v>77</v>
      </c>
      <c r="AK277" s="70"/>
      <c r="AL277" s="245">
        <f t="shared" si="170"/>
        <v>0</v>
      </c>
      <c r="AM277" s="73">
        <v>255</v>
      </c>
      <c r="AN277" s="74">
        <v>2240</v>
      </c>
      <c r="AO277" s="75">
        <f t="shared" si="158"/>
        <v>107520</v>
      </c>
      <c r="AP277" s="73">
        <v>255</v>
      </c>
      <c r="AQ277" s="74">
        <v>22000</v>
      </c>
      <c r="AR277" s="92" t="e">
        <f>AQ277*#REF!</f>
        <v>#REF!</v>
      </c>
      <c r="AS277" s="73">
        <v>255</v>
      </c>
      <c r="AT277" s="74">
        <v>2200</v>
      </c>
      <c r="AU277" s="74" t="e">
        <f>AT277*#REF!</f>
        <v>#REF!</v>
      </c>
      <c r="AV277" s="73">
        <v>255</v>
      </c>
      <c r="AW277" s="246">
        <v>2907.92</v>
      </c>
      <c r="AX277" s="75" t="e">
        <f>AW277*#REF!</f>
        <v>#REF!</v>
      </c>
      <c r="AY277" s="93"/>
      <c r="AZ277" s="77">
        <f t="shared" si="159"/>
        <v>500</v>
      </c>
      <c r="BA277" s="77">
        <f t="shared" si="171"/>
        <v>3722.2599999999998</v>
      </c>
      <c r="BB277" s="77">
        <f t="shared" si="172"/>
        <v>1289</v>
      </c>
      <c r="BC277" s="77">
        <f t="shared" si="173"/>
        <v>22000</v>
      </c>
      <c r="BD277" s="88"/>
      <c r="BE277" s="89">
        <f t="shared" si="174"/>
        <v>24000</v>
      </c>
      <c r="BF277" s="90">
        <f t="shared" si="174"/>
        <v>178668.47999999998</v>
      </c>
      <c r="BG277" s="91">
        <f t="shared" si="174"/>
        <v>61872</v>
      </c>
      <c r="BH277" s="342">
        <f t="shared" si="175"/>
        <v>1571.4771428571423</v>
      </c>
      <c r="BI277" s="82"/>
    </row>
    <row r="278" spans="1:61" ht="60" x14ac:dyDescent="0.25">
      <c r="A278" s="137">
        <v>257</v>
      </c>
      <c r="B278" s="83" t="s">
        <v>658</v>
      </c>
      <c r="C278" s="84" t="s">
        <v>692</v>
      </c>
      <c r="D278" s="85" t="s">
        <v>693</v>
      </c>
      <c r="E278" s="86" t="s">
        <v>691</v>
      </c>
      <c r="F278" s="64"/>
      <c r="G278" s="64">
        <f t="shared" si="161"/>
        <v>0</v>
      </c>
      <c r="H278" s="183">
        <v>2236.0700000000002</v>
      </c>
      <c r="I278" s="184">
        <f t="shared" si="176"/>
        <v>0</v>
      </c>
      <c r="J278" s="351">
        <v>12637</v>
      </c>
      <c r="K278" s="68">
        <v>48</v>
      </c>
      <c r="L278" s="210">
        <v>25</v>
      </c>
      <c r="M278" s="212">
        <v>1000</v>
      </c>
      <c r="N278" s="70">
        <f t="shared" si="162"/>
        <v>48000</v>
      </c>
      <c r="O278" s="71">
        <v>24</v>
      </c>
      <c r="P278" s="70">
        <v>500</v>
      </c>
      <c r="Q278" s="212">
        <f t="shared" si="163"/>
        <v>24000</v>
      </c>
      <c r="R278" s="71">
        <v>568</v>
      </c>
      <c r="S278" s="70">
        <v>1400</v>
      </c>
      <c r="T278" s="70">
        <f t="shared" si="164"/>
        <v>67200</v>
      </c>
      <c r="U278" s="213" t="s">
        <v>77</v>
      </c>
      <c r="V278" s="214"/>
      <c r="W278" s="212">
        <f t="shared" si="165"/>
        <v>0</v>
      </c>
      <c r="X278" s="213" t="s">
        <v>77</v>
      </c>
      <c r="Y278" s="214"/>
      <c r="Z278" s="212">
        <f t="shared" si="166"/>
        <v>0</v>
      </c>
      <c r="AA278" s="213" t="s">
        <v>77</v>
      </c>
      <c r="AB278" s="214"/>
      <c r="AC278" s="212">
        <f t="shared" si="167"/>
        <v>0</v>
      </c>
      <c r="AD278" s="213" t="s">
        <v>77</v>
      </c>
      <c r="AE278" s="214"/>
      <c r="AF278" s="212">
        <f t="shared" si="168"/>
        <v>0</v>
      </c>
      <c r="AG278" s="71">
        <v>41</v>
      </c>
      <c r="AH278" s="70">
        <v>1905.42</v>
      </c>
      <c r="AI278" s="212">
        <f t="shared" si="169"/>
        <v>91460.160000000003</v>
      </c>
      <c r="AJ278" s="213" t="s">
        <v>77</v>
      </c>
      <c r="AK278" s="70"/>
      <c r="AL278" s="245">
        <f t="shared" si="170"/>
        <v>0</v>
      </c>
      <c r="AM278" s="73">
        <v>256</v>
      </c>
      <c r="AN278" s="74">
        <v>3080</v>
      </c>
      <c r="AO278" s="75">
        <f t="shared" si="158"/>
        <v>147840</v>
      </c>
      <c r="AP278" s="73">
        <v>256</v>
      </c>
      <c r="AQ278" s="74">
        <v>4200</v>
      </c>
      <c r="AR278" s="92" t="e">
        <f>AQ278*#REF!</f>
        <v>#REF!</v>
      </c>
      <c r="AS278" s="73">
        <v>256</v>
      </c>
      <c r="AT278" s="74">
        <v>2800</v>
      </c>
      <c r="AU278" s="74" t="e">
        <f>AT278*#REF!</f>
        <v>#REF!</v>
      </c>
      <c r="AV278" s="73">
        <v>256</v>
      </c>
      <c r="AW278" s="246">
        <v>3231.02</v>
      </c>
      <c r="AX278" s="75" t="e">
        <f>AW278*#REF!</f>
        <v>#REF!</v>
      </c>
      <c r="AY278" s="93"/>
      <c r="AZ278" s="77">
        <f t="shared" si="159"/>
        <v>500</v>
      </c>
      <c r="BA278" s="77">
        <f t="shared" si="171"/>
        <v>2264.5549999999998</v>
      </c>
      <c r="BB278" s="77">
        <f t="shared" si="172"/>
        <v>2352.71</v>
      </c>
      <c r="BC278" s="77">
        <f t="shared" si="173"/>
        <v>4200</v>
      </c>
      <c r="BD278" s="88"/>
      <c r="BE278" s="89">
        <f t="shared" si="174"/>
        <v>24000</v>
      </c>
      <c r="BF278" s="90">
        <f t="shared" si="174"/>
        <v>108698.63999999998</v>
      </c>
      <c r="BG278" s="91">
        <f t="shared" si="174"/>
        <v>112930.08</v>
      </c>
      <c r="BH278" s="342">
        <f t="shared" si="175"/>
        <v>2236.0733333333333</v>
      </c>
      <c r="BI278" s="82"/>
    </row>
    <row r="279" spans="1:61" ht="60" x14ac:dyDescent="0.25">
      <c r="A279" s="59">
        <v>258</v>
      </c>
      <c r="B279" s="83" t="s">
        <v>658</v>
      </c>
      <c r="C279" s="84" t="s">
        <v>694</v>
      </c>
      <c r="D279" s="85" t="s">
        <v>695</v>
      </c>
      <c r="E279" s="86" t="s">
        <v>696</v>
      </c>
      <c r="F279" s="64"/>
      <c r="G279" s="64">
        <f t="shared" si="161"/>
        <v>0</v>
      </c>
      <c r="H279" s="183">
        <v>1321.36</v>
      </c>
      <c r="I279" s="184">
        <f t="shared" si="176"/>
        <v>0</v>
      </c>
      <c r="J279" s="351">
        <v>12955</v>
      </c>
      <c r="K279" s="68">
        <v>90</v>
      </c>
      <c r="L279" s="210">
        <v>20</v>
      </c>
      <c r="M279" s="212">
        <v>515</v>
      </c>
      <c r="N279" s="70">
        <f t="shared" si="162"/>
        <v>46350</v>
      </c>
      <c r="O279" s="71">
        <v>25</v>
      </c>
      <c r="P279" s="70">
        <v>600</v>
      </c>
      <c r="Q279" s="212">
        <f t="shared" si="163"/>
        <v>54000</v>
      </c>
      <c r="R279" s="71">
        <v>548</v>
      </c>
      <c r="S279" s="70">
        <v>750</v>
      </c>
      <c r="T279" s="70">
        <f t="shared" si="164"/>
        <v>67500</v>
      </c>
      <c r="U279" s="71" t="s">
        <v>697</v>
      </c>
      <c r="V279" s="70">
        <v>450</v>
      </c>
      <c r="W279" s="212">
        <f t="shared" si="165"/>
        <v>40500</v>
      </c>
      <c r="X279" s="71">
        <v>100</v>
      </c>
      <c r="Y279" s="70">
        <v>750</v>
      </c>
      <c r="Z279" s="212">
        <f t="shared" si="166"/>
        <v>67500</v>
      </c>
      <c r="AA279" s="71">
        <v>45</v>
      </c>
      <c r="AB279" s="70">
        <v>771</v>
      </c>
      <c r="AC279" s="212">
        <f t="shared" si="167"/>
        <v>69390</v>
      </c>
      <c r="AD279" s="71">
        <v>87</v>
      </c>
      <c r="AE279" s="70">
        <v>679</v>
      </c>
      <c r="AF279" s="212">
        <f t="shared" si="168"/>
        <v>61110</v>
      </c>
      <c r="AG279" s="71">
        <v>23</v>
      </c>
      <c r="AH279" s="70">
        <v>55.82</v>
      </c>
      <c r="AI279" s="212">
        <f t="shared" si="169"/>
        <v>5023.8</v>
      </c>
      <c r="AJ279" s="71" t="s">
        <v>698</v>
      </c>
      <c r="AK279" s="70">
        <v>500</v>
      </c>
      <c r="AL279" s="245">
        <f t="shared" si="170"/>
        <v>45000</v>
      </c>
      <c r="AM279" s="73">
        <v>257</v>
      </c>
      <c r="AN279" s="74">
        <v>2520</v>
      </c>
      <c r="AO279" s="75">
        <f t="shared" si="158"/>
        <v>226800</v>
      </c>
      <c r="AP279" s="73">
        <v>257</v>
      </c>
      <c r="AQ279" s="74">
        <v>4500</v>
      </c>
      <c r="AR279" s="92" t="e">
        <f>AQ279*#REF!</f>
        <v>#REF!</v>
      </c>
      <c r="AS279" s="73">
        <v>257</v>
      </c>
      <c r="AT279" s="74">
        <v>2500</v>
      </c>
      <c r="AU279" s="74" t="e">
        <f>AT279*#REF!</f>
        <v>#REF!</v>
      </c>
      <c r="AV279" s="73">
        <v>257</v>
      </c>
      <c r="AW279" s="246">
        <v>5654.28</v>
      </c>
      <c r="AX279" s="75" t="e">
        <f>AW279*#REF!</f>
        <v>#REF!</v>
      </c>
      <c r="AY279" s="93"/>
      <c r="AZ279" s="77">
        <f t="shared" si="159"/>
        <v>55.82</v>
      </c>
      <c r="BA279" s="77">
        <f t="shared" si="171"/>
        <v>1557.3153846153846</v>
      </c>
      <c r="BB279" s="77">
        <f t="shared" si="172"/>
        <v>750</v>
      </c>
      <c r="BC279" s="77">
        <f t="shared" si="173"/>
        <v>5654.28</v>
      </c>
      <c r="BD279" s="88"/>
      <c r="BE279" s="89">
        <f t="shared" si="174"/>
        <v>5023.8</v>
      </c>
      <c r="BF279" s="90">
        <f t="shared" si="174"/>
        <v>140158.38461538462</v>
      </c>
      <c r="BG279" s="91">
        <f t="shared" si="174"/>
        <v>67500</v>
      </c>
      <c r="BH279" s="342">
        <f t="shared" si="175"/>
        <v>1321.3636363636363</v>
      </c>
      <c r="BI279" s="82"/>
    </row>
    <row r="280" spans="1:61" ht="84" x14ac:dyDescent="0.25">
      <c r="A280" s="137">
        <v>259</v>
      </c>
      <c r="B280" s="83" t="s">
        <v>658</v>
      </c>
      <c r="C280" s="97" t="s">
        <v>699</v>
      </c>
      <c r="D280" s="265" t="s">
        <v>700</v>
      </c>
      <c r="E280" s="86" t="s">
        <v>696</v>
      </c>
      <c r="F280" s="64"/>
      <c r="G280" s="64">
        <f t="shared" si="161"/>
        <v>0</v>
      </c>
      <c r="H280" s="183">
        <v>4646.26</v>
      </c>
      <c r="I280" s="184">
        <f t="shared" si="176"/>
        <v>0</v>
      </c>
      <c r="J280" s="351">
        <v>12955</v>
      </c>
      <c r="K280" s="68">
        <v>10</v>
      </c>
      <c r="L280" s="213" t="s">
        <v>77</v>
      </c>
      <c r="M280" s="214"/>
      <c r="N280" s="70">
        <f t="shared" si="162"/>
        <v>0</v>
      </c>
      <c r="O280" s="213" t="s">
        <v>77</v>
      </c>
      <c r="P280" s="214"/>
      <c r="Q280" s="212">
        <f t="shared" si="163"/>
        <v>0</v>
      </c>
      <c r="R280" s="213" t="s">
        <v>77</v>
      </c>
      <c r="S280" s="214"/>
      <c r="T280" s="70">
        <f t="shared" si="164"/>
        <v>0</v>
      </c>
      <c r="U280" s="213" t="s">
        <v>77</v>
      </c>
      <c r="V280" s="214"/>
      <c r="W280" s="212">
        <f t="shared" si="165"/>
        <v>0</v>
      </c>
      <c r="X280" s="213" t="s">
        <v>77</v>
      </c>
      <c r="Y280" s="214"/>
      <c r="Z280" s="212">
        <f t="shared" si="166"/>
        <v>0</v>
      </c>
      <c r="AA280" s="213" t="s">
        <v>77</v>
      </c>
      <c r="AB280" s="214"/>
      <c r="AC280" s="212">
        <f t="shared" si="167"/>
        <v>0</v>
      </c>
      <c r="AD280" s="213" t="s">
        <v>77</v>
      </c>
      <c r="AE280" s="214"/>
      <c r="AF280" s="212">
        <f t="shared" si="168"/>
        <v>0</v>
      </c>
      <c r="AG280" s="213" t="s">
        <v>77</v>
      </c>
      <c r="AH280" s="214"/>
      <c r="AI280" s="212">
        <f t="shared" si="169"/>
        <v>0</v>
      </c>
      <c r="AJ280" s="71" t="s">
        <v>701</v>
      </c>
      <c r="AK280" s="70">
        <v>740</v>
      </c>
      <c r="AL280" s="245">
        <f t="shared" si="170"/>
        <v>7400</v>
      </c>
      <c r="AM280" s="73">
        <v>258</v>
      </c>
      <c r="AN280" s="74">
        <v>4900</v>
      </c>
      <c r="AO280" s="75">
        <f t="shared" si="158"/>
        <v>49000</v>
      </c>
      <c r="AP280" s="73">
        <v>258</v>
      </c>
      <c r="AQ280" s="74">
        <v>6000</v>
      </c>
      <c r="AR280" s="92" t="e">
        <f>AQ280*#REF!</f>
        <v>#REF!</v>
      </c>
      <c r="AS280" s="73">
        <v>258</v>
      </c>
      <c r="AT280" s="74">
        <v>5000</v>
      </c>
      <c r="AU280" s="74" t="e">
        <f>AT280*#REF!</f>
        <v>#REF!</v>
      </c>
      <c r="AV280" s="73">
        <v>258</v>
      </c>
      <c r="AW280" s="246">
        <v>4038.77</v>
      </c>
      <c r="AX280" s="75" t="e">
        <f>AW280*#REF!</f>
        <v>#REF!</v>
      </c>
      <c r="AY280" s="93"/>
      <c r="AZ280" s="77">
        <f t="shared" si="159"/>
        <v>740</v>
      </c>
      <c r="BA280" s="77">
        <f t="shared" si="171"/>
        <v>4135.7539999999999</v>
      </c>
      <c r="BB280" s="77">
        <f t="shared" si="172"/>
        <v>4900</v>
      </c>
      <c r="BC280" s="77">
        <f t="shared" si="173"/>
        <v>6000</v>
      </c>
      <c r="BD280" s="88"/>
      <c r="BE280" s="89">
        <f t="shared" si="174"/>
        <v>7400</v>
      </c>
      <c r="BF280" s="90">
        <f t="shared" si="174"/>
        <v>41357.54</v>
      </c>
      <c r="BG280" s="91">
        <f t="shared" si="174"/>
        <v>49000</v>
      </c>
      <c r="BH280" s="342">
        <f t="shared" si="175"/>
        <v>4646.2566666666671</v>
      </c>
      <c r="BI280" s="82"/>
    </row>
    <row r="281" spans="1:61" ht="72" x14ac:dyDescent="0.25">
      <c r="A281" s="59">
        <v>260</v>
      </c>
      <c r="B281" s="83" t="s">
        <v>658</v>
      </c>
      <c r="C281" s="84" t="s">
        <v>702</v>
      </c>
      <c r="D281" s="85" t="s">
        <v>703</v>
      </c>
      <c r="E281" s="86" t="s">
        <v>633</v>
      </c>
      <c r="F281" s="64"/>
      <c r="G281" s="64">
        <f t="shared" si="161"/>
        <v>0</v>
      </c>
      <c r="H281" s="183">
        <v>332.44</v>
      </c>
      <c r="I281" s="184">
        <f t="shared" si="176"/>
        <v>0</v>
      </c>
      <c r="J281" s="351">
        <v>8729</v>
      </c>
      <c r="K281" s="68">
        <v>1400</v>
      </c>
      <c r="L281" s="210">
        <v>9</v>
      </c>
      <c r="M281" s="212">
        <v>380</v>
      </c>
      <c r="N281" s="70">
        <f t="shared" si="162"/>
        <v>532000</v>
      </c>
      <c r="O281" s="71">
        <v>30</v>
      </c>
      <c r="P281" s="70">
        <v>130</v>
      </c>
      <c r="Q281" s="212">
        <f t="shared" si="163"/>
        <v>182000</v>
      </c>
      <c r="R281" s="71">
        <v>552</v>
      </c>
      <c r="S281" s="70">
        <v>275</v>
      </c>
      <c r="T281" s="70">
        <f t="shared" si="164"/>
        <v>385000</v>
      </c>
      <c r="U281" s="71" t="s">
        <v>704</v>
      </c>
      <c r="V281" s="70">
        <v>140</v>
      </c>
      <c r="W281" s="212">
        <f t="shared" si="165"/>
        <v>196000</v>
      </c>
      <c r="X281" s="71">
        <v>105</v>
      </c>
      <c r="Y281" s="70">
        <v>150</v>
      </c>
      <c r="Z281" s="212">
        <f t="shared" si="166"/>
        <v>210000</v>
      </c>
      <c r="AA281" s="71">
        <v>46</v>
      </c>
      <c r="AB281" s="70">
        <v>190</v>
      </c>
      <c r="AC281" s="212">
        <f t="shared" si="167"/>
        <v>266000</v>
      </c>
      <c r="AD281" s="71">
        <v>84</v>
      </c>
      <c r="AE281" s="70">
        <v>208.92</v>
      </c>
      <c r="AF281" s="212">
        <f t="shared" si="168"/>
        <v>292488</v>
      </c>
      <c r="AG281" s="213" t="s">
        <v>77</v>
      </c>
      <c r="AH281" s="214"/>
      <c r="AI281" s="212">
        <f t="shared" si="169"/>
        <v>0</v>
      </c>
      <c r="AJ281" s="71" t="s">
        <v>422</v>
      </c>
      <c r="AK281" s="70">
        <v>215</v>
      </c>
      <c r="AL281" s="245">
        <f t="shared" si="170"/>
        <v>301000</v>
      </c>
      <c r="AM281" s="73">
        <v>259</v>
      </c>
      <c r="AN281" s="74">
        <v>750</v>
      </c>
      <c r="AO281" s="75">
        <f t="shared" si="158"/>
        <v>1050000</v>
      </c>
      <c r="AP281" s="73">
        <v>259</v>
      </c>
      <c r="AQ281" s="74">
        <v>600</v>
      </c>
      <c r="AR281" s="92" t="e">
        <f>AQ281*#REF!</f>
        <v>#REF!</v>
      </c>
      <c r="AS281" s="73">
        <v>259</v>
      </c>
      <c r="AT281" s="74">
        <v>600</v>
      </c>
      <c r="AU281" s="74" t="e">
        <f>AT281*#REF!</f>
        <v>#REF!</v>
      </c>
      <c r="AV281" s="73">
        <v>259</v>
      </c>
      <c r="AW281" s="246">
        <v>565.42999999999995</v>
      </c>
      <c r="AX281" s="75" t="e">
        <f>AW281*#REF!</f>
        <v>#REF!</v>
      </c>
      <c r="AY281" s="93"/>
      <c r="AZ281" s="77">
        <f t="shared" si="159"/>
        <v>130</v>
      </c>
      <c r="BA281" s="77">
        <f t="shared" si="171"/>
        <v>350.36250000000001</v>
      </c>
      <c r="BB281" s="77">
        <f t="shared" si="172"/>
        <v>245</v>
      </c>
      <c r="BC281" s="77">
        <f t="shared" si="173"/>
        <v>750</v>
      </c>
      <c r="BD281" s="88"/>
      <c r="BE281" s="89">
        <f t="shared" si="174"/>
        <v>182000</v>
      </c>
      <c r="BF281" s="90">
        <f t="shared" si="174"/>
        <v>490507.5</v>
      </c>
      <c r="BG281" s="91">
        <f t="shared" si="174"/>
        <v>343000</v>
      </c>
      <c r="BH281" s="342">
        <f t="shared" si="175"/>
        <v>332.43500000000006</v>
      </c>
      <c r="BI281" s="82"/>
    </row>
    <row r="282" spans="1:61" ht="60" x14ac:dyDescent="0.25">
      <c r="A282" s="137">
        <v>261</v>
      </c>
      <c r="B282" s="83" t="s">
        <v>658</v>
      </c>
      <c r="C282" s="84" t="s">
        <v>705</v>
      </c>
      <c r="D282" s="85" t="s">
        <v>706</v>
      </c>
      <c r="E282" s="86" t="s">
        <v>633</v>
      </c>
      <c r="F282" s="64"/>
      <c r="G282" s="64">
        <f t="shared" si="161"/>
        <v>0</v>
      </c>
      <c r="H282" s="183">
        <v>395.57</v>
      </c>
      <c r="I282" s="184">
        <f t="shared" si="176"/>
        <v>0</v>
      </c>
      <c r="J282" s="351">
        <v>8729</v>
      </c>
      <c r="K282" s="68">
        <v>16</v>
      </c>
      <c r="L282" s="210">
        <v>11</v>
      </c>
      <c r="M282" s="212">
        <v>230</v>
      </c>
      <c r="N282" s="70">
        <f t="shared" si="162"/>
        <v>3680</v>
      </c>
      <c r="O282" s="71">
        <v>28</v>
      </c>
      <c r="P282" s="70">
        <v>130</v>
      </c>
      <c r="Q282" s="212">
        <f t="shared" si="163"/>
        <v>2080</v>
      </c>
      <c r="R282" s="71">
        <v>553</v>
      </c>
      <c r="S282" s="70">
        <v>443.25</v>
      </c>
      <c r="T282" s="70">
        <f t="shared" si="164"/>
        <v>7092</v>
      </c>
      <c r="U282" s="71" t="s">
        <v>707</v>
      </c>
      <c r="V282" s="70">
        <v>180</v>
      </c>
      <c r="W282" s="212">
        <f t="shared" si="165"/>
        <v>2880</v>
      </c>
      <c r="X282" s="71">
        <v>107</v>
      </c>
      <c r="Y282" s="70">
        <v>190</v>
      </c>
      <c r="Z282" s="212">
        <f t="shared" si="166"/>
        <v>3040</v>
      </c>
      <c r="AA282" s="71">
        <v>47</v>
      </c>
      <c r="AB282" s="70">
        <v>242</v>
      </c>
      <c r="AC282" s="212">
        <f t="shared" si="167"/>
        <v>3872</v>
      </c>
      <c r="AD282" s="213" t="s">
        <v>77</v>
      </c>
      <c r="AE282" s="214"/>
      <c r="AF282" s="212">
        <f t="shared" si="168"/>
        <v>0</v>
      </c>
      <c r="AG282" s="71">
        <v>25</v>
      </c>
      <c r="AH282" s="70">
        <v>31.17</v>
      </c>
      <c r="AI282" s="212">
        <f t="shared" si="169"/>
        <v>498.72</v>
      </c>
      <c r="AJ282" s="71" t="s">
        <v>708</v>
      </c>
      <c r="AK282" s="70">
        <v>215</v>
      </c>
      <c r="AL282" s="245">
        <f t="shared" si="170"/>
        <v>3440</v>
      </c>
      <c r="AM282" s="73">
        <v>260</v>
      </c>
      <c r="AN282" s="74">
        <v>900</v>
      </c>
      <c r="AO282" s="75">
        <f t="shared" si="158"/>
        <v>14400</v>
      </c>
      <c r="AP282" s="73">
        <v>260</v>
      </c>
      <c r="AQ282" s="74">
        <v>800</v>
      </c>
      <c r="AR282" s="92" t="e">
        <f>AQ282*#REF!</f>
        <v>#REF!</v>
      </c>
      <c r="AS282" s="73">
        <v>260</v>
      </c>
      <c r="AT282" s="74">
        <v>750</v>
      </c>
      <c r="AU282" s="74" t="e">
        <f>AT282*#REF!</f>
        <v>#REF!</v>
      </c>
      <c r="AV282" s="73">
        <v>260</v>
      </c>
      <c r="AW282" s="246">
        <v>775.44</v>
      </c>
      <c r="AX282" s="75" t="e">
        <f>AW282*#REF!</f>
        <v>#REF!</v>
      </c>
      <c r="AY282" s="93"/>
      <c r="AZ282" s="77">
        <f t="shared" si="159"/>
        <v>31.17</v>
      </c>
      <c r="BA282" s="77">
        <f t="shared" si="171"/>
        <v>407.2383333333334</v>
      </c>
      <c r="BB282" s="77">
        <f t="shared" si="172"/>
        <v>236</v>
      </c>
      <c r="BC282" s="77">
        <f t="shared" si="173"/>
        <v>900</v>
      </c>
      <c r="BD282" s="88"/>
      <c r="BE282" s="89">
        <f t="shared" si="174"/>
        <v>498.72</v>
      </c>
      <c r="BF282" s="90">
        <f t="shared" si="174"/>
        <v>6515.8133333333344</v>
      </c>
      <c r="BG282" s="91">
        <f t="shared" si="174"/>
        <v>3776</v>
      </c>
      <c r="BH282" s="342">
        <f t="shared" si="175"/>
        <v>395.56900000000007</v>
      </c>
      <c r="BI282" s="82"/>
    </row>
    <row r="283" spans="1:61" ht="72" x14ac:dyDescent="0.25">
      <c r="A283" s="59">
        <v>262</v>
      </c>
      <c r="B283" s="83" t="s">
        <v>658</v>
      </c>
      <c r="C283" s="97" t="s">
        <v>709</v>
      </c>
      <c r="D283" s="85" t="s">
        <v>710</v>
      </c>
      <c r="E283" s="86" t="s">
        <v>633</v>
      </c>
      <c r="F283" s="64"/>
      <c r="G283" s="64">
        <f t="shared" si="161"/>
        <v>0</v>
      </c>
      <c r="H283" s="183">
        <v>653.24</v>
      </c>
      <c r="I283" s="184">
        <f t="shared" si="176"/>
        <v>0</v>
      </c>
      <c r="J283" s="351">
        <v>8729</v>
      </c>
      <c r="K283" s="68">
        <v>16</v>
      </c>
      <c r="L283" s="210">
        <v>15</v>
      </c>
      <c r="M283" s="212">
        <v>220</v>
      </c>
      <c r="N283" s="70">
        <f t="shared" si="162"/>
        <v>3520</v>
      </c>
      <c r="O283" s="71">
        <v>29</v>
      </c>
      <c r="P283" s="70">
        <v>130</v>
      </c>
      <c r="Q283" s="212">
        <f t="shared" si="163"/>
        <v>2080</v>
      </c>
      <c r="R283" s="71">
        <v>570</v>
      </c>
      <c r="S283" s="70">
        <v>450</v>
      </c>
      <c r="T283" s="70">
        <f t="shared" si="164"/>
        <v>7200</v>
      </c>
      <c r="U283" s="213" t="s">
        <v>77</v>
      </c>
      <c r="V283" s="214"/>
      <c r="W283" s="212">
        <f t="shared" si="165"/>
        <v>0</v>
      </c>
      <c r="X283" s="213" t="s">
        <v>77</v>
      </c>
      <c r="Y283" s="214"/>
      <c r="Z283" s="212">
        <f t="shared" si="166"/>
        <v>0</v>
      </c>
      <c r="AA283" s="213" t="s">
        <v>77</v>
      </c>
      <c r="AB283" s="214"/>
      <c r="AC283" s="212">
        <f t="shared" si="167"/>
        <v>0</v>
      </c>
      <c r="AD283" s="213" t="s">
        <v>77</v>
      </c>
      <c r="AE283" s="214"/>
      <c r="AF283" s="212">
        <f t="shared" si="168"/>
        <v>0</v>
      </c>
      <c r="AG283" s="213" t="s">
        <v>77</v>
      </c>
      <c r="AH283" s="214"/>
      <c r="AI283" s="212">
        <f t="shared" si="169"/>
        <v>0</v>
      </c>
      <c r="AJ283" s="213" t="s">
        <v>77</v>
      </c>
      <c r="AK283" s="214"/>
      <c r="AL283" s="245">
        <f t="shared" si="170"/>
        <v>0</v>
      </c>
      <c r="AM283" s="73">
        <v>261</v>
      </c>
      <c r="AN283" s="74">
        <v>2000</v>
      </c>
      <c r="AO283" s="75">
        <f t="shared" si="158"/>
        <v>32000</v>
      </c>
      <c r="AP283" s="73">
        <v>261</v>
      </c>
      <c r="AQ283" s="74">
        <v>1200</v>
      </c>
      <c r="AR283" s="92" t="e">
        <f>AQ283*#REF!</f>
        <v>#REF!</v>
      </c>
      <c r="AS283" s="73">
        <v>261</v>
      </c>
      <c r="AT283" s="74">
        <v>750</v>
      </c>
      <c r="AU283" s="74" t="e">
        <f>AT283*#REF!</f>
        <v>#REF!</v>
      </c>
      <c r="AV283" s="73">
        <v>261</v>
      </c>
      <c r="AW283" s="246">
        <v>646.20000000000005</v>
      </c>
      <c r="AX283" s="75" t="e">
        <f>AW283*#REF!</f>
        <v>#REF!</v>
      </c>
      <c r="AY283" s="93"/>
      <c r="AZ283" s="77">
        <f t="shared" si="159"/>
        <v>130</v>
      </c>
      <c r="BA283" s="77">
        <f t="shared" si="171"/>
        <v>770.88571428571424</v>
      </c>
      <c r="BB283" s="77">
        <f t="shared" si="172"/>
        <v>646.20000000000005</v>
      </c>
      <c r="BC283" s="77">
        <f t="shared" si="173"/>
        <v>2000</v>
      </c>
      <c r="BD283" s="88"/>
      <c r="BE283" s="89">
        <f t="shared" si="174"/>
        <v>2080</v>
      </c>
      <c r="BF283" s="90">
        <f t="shared" si="174"/>
        <v>12334.171428571428</v>
      </c>
      <c r="BG283" s="91">
        <f t="shared" si="174"/>
        <v>10339.200000000001</v>
      </c>
      <c r="BH283" s="342">
        <f t="shared" si="175"/>
        <v>653.24</v>
      </c>
      <c r="BI283" s="82"/>
    </row>
    <row r="284" spans="1:61" ht="60" x14ac:dyDescent="0.25">
      <c r="A284" s="137">
        <v>263</v>
      </c>
      <c r="B284" s="83" t="s">
        <v>658</v>
      </c>
      <c r="C284" s="97" t="s">
        <v>711</v>
      </c>
      <c r="D284" s="85" t="s">
        <v>712</v>
      </c>
      <c r="E284" s="86" t="s">
        <v>665</v>
      </c>
      <c r="F284" s="64"/>
      <c r="G284" s="64">
        <f t="shared" si="161"/>
        <v>0</v>
      </c>
      <c r="H284" s="183">
        <v>395.39</v>
      </c>
      <c r="I284" s="184">
        <f t="shared" si="176"/>
        <v>0</v>
      </c>
      <c r="J284" s="351">
        <v>30136</v>
      </c>
      <c r="K284" s="68">
        <v>570</v>
      </c>
      <c r="L284" s="210">
        <v>36</v>
      </c>
      <c r="M284" s="212">
        <v>200</v>
      </c>
      <c r="N284" s="70">
        <f t="shared" si="162"/>
        <v>114000</v>
      </c>
      <c r="O284" s="71">
        <v>32</v>
      </c>
      <c r="P284" s="70">
        <v>160</v>
      </c>
      <c r="Q284" s="212">
        <f t="shared" si="163"/>
        <v>91200</v>
      </c>
      <c r="R284" s="71">
        <v>558</v>
      </c>
      <c r="S284" s="70">
        <v>400</v>
      </c>
      <c r="T284" s="70">
        <f t="shared" si="164"/>
        <v>228000</v>
      </c>
      <c r="U284" s="71" t="s">
        <v>713</v>
      </c>
      <c r="V284" s="70">
        <v>170</v>
      </c>
      <c r="W284" s="212">
        <f t="shared" si="165"/>
        <v>96900</v>
      </c>
      <c r="X284" s="71">
        <v>111</v>
      </c>
      <c r="Y284" s="70">
        <v>180</v>
      </c>
      <c r="Z284" s="212">
        <f t="shared" si="166"/>
        <v>102600</v>
      </c>
      <c r="AA284" s="213" t="s">
        <v>77</v>
      </c>
      <c r="AB284" s="214"/>
      <c r="AC284" s="212">
        <f t="shared" si="167"/>
        <v>0</v>
      </c>
      <c r="AD284" s="213" t="s">
        <v>77</v>
      </c>
      <c r="AE284" s="214"/>
      <c r="AF284" s="212">
        <f t="shared" si="168"/>
        <v>0</v>
      </c>
      <c r="AG284" s="71">
        <v>33</v>
      </c>
      <c r="AH284" s="70">
        <v>91.64</v>
      </c>
      <c r="AI284" s="212">
        <f t="shared" si="169"/>
        <v>52234.8</v>
      </c>
      <c r="AJ284" s="71" t="s">
        <v>714</v>
      </c>
      <c r="AK284" s="70">
        <v>220</v>
      </c>
      <c r="AL284" s="245">
        <f t="shared" si="170"/>
        <v>125400</v>
      </c>
      <c r="AM284" s="73">
        <v>262</v>
      </c>
      <c r="AN284" s="74">
        <v>800</v>
      </c>
      <c r="AO284" s="75">
        <f t="shared" si="158"/>
        <v>456000</v>
      </c>
      <c r="AP284" s="73">
        <v>262</v>
      </c>
      <c r="AQ284" s="74">
        <v>1200</v>
      </c>
      <c r="AR284" s="92" t="e">
        <f>AQ284*#REF!</f>
        <v>#REF!</v>
      </c>
      <c r="AS284" s="73">
        <v>262</v>
      </c>
      <c r="AT284" s="74">
        <v>750</v>
      </c>
      <c r="AU284" s="74" t="e">
        <f>AT284*#REF!</f>
        <v>#REF!</v>
      </c>
      <c r="AV284" s="73">
        <v>262</v>
      </c>
      <c r="AW284" s="246">
        <v>678.51</v>
      </c>
      <c r="AX284" s="75" t="e">
        <f>AW284*#REF!</f>
        <v>#REF!</v>
      </c>
      <c r="AY284" s="93"/>
      <c r="AZ284" s="77">
        <f t="shared" si="159"/>
        <v>91.64</v>
      </c>
      <c r="BA284" s="77">
        <f t="shared" si="171"/>
        <v>440.92272727272723</v>
      </c>
      <c r="BB284" s="77">
        <f t="shared" si="172"/>
        <v>220</v>
      </c>
      <c r="BC284" s="77">
        <f t="shared" si="173"/>
        <v>1200</v>
      </c>
      <c r="BD284" s="88"/>
      <c r="BE284" s="89">
        <f t="shared" si="174"/>
        <v>52234.8</v>
      </c>
      <c r="BF284" s="90">
        <f t="shared" si="174"/>
        <v>251325.95454545453</v>
      </c>
      <c r="BG284" s="91">
        <f t="shared" si="174"/>
        <v>125400</v>
      </c>
      <c r="BH284" s="342">
        <f t="shared" si="175"/>
        <v>395.3900000000001</v>
      </c>
      <c r="BI284" s="82"/>
    </row>
    <row r="285" spans="1:61" ht="96" x14ac:dyDescent="0.25">
      <c r="A285" s="59">
        <v>264</v>
      </c>
      <c r="B285" s="83" t="s">
        <v>658</v>
      </c>
      <c r="C285" s="97" t="s">
        <v>715</v>
      </c>
      <c r="D285" s="85" t="s">
        <v>716</v>
      </c>
      <c r="E285" s="86" t="s">
        <v>665</v>
      </c>
      <c r="F285" s="64"/>
      <c r="G285" s="64">
        <f t="shared" si="161"/>
        <v>0</v>
      </c>
      <c r="H285" s="183">
        <v>900</v>
      </c>
      <c r="I285" s="184">
        <f t="shared" si="176"/>
        <v>0</v>
      </c>
      <c r="J285" s="351">
        <v>24015</v>
      </c>
      <c r="K285" s="68">
        <v>190</v>
      </c>
      <c r="L285" s="213" t="s">
        <v>77</v>
      </c>
      <c r="M285" s="212"/>
      <c r="N285" s="70">
        <f t="shared" si="162"/>
        <v>0</v>
      </c>
      <c r="O285" s="213" t="s">
        <v>77</v>
      </c>
      <c r="P285" s="289"/>
      <c r="Q285" s="212">
        <f t="shared" si="163"/>
        <v>0</v>
      </c>
      <c r="R285" s="213" t="s">
        <v>77</v>
      </c>
      <c r="S285" s="214"/>
      <c r="T285" s="70">
        <f t="shared" si="164"/>
        <v>0</v>
      </c>
      <c r="U285" s="213" t="s">
        <v>77</v>
      </c>
      <c r="V285" s="214"/>
      <c r="W285" s="212">
        <f t="shared" si="165"/>
        <v>0</v>
      </c>
      <c r="X285" s="213" t="s">
        <v>77</v>
      </c>
      <c r="Y285" s="289"/>
      <c r="Z285" s="212">
        <f t="shared" si="166"/>
        <v>0</v>
      </c>
      <c r="AA285" s="213" t="s">
        <v>77</v>
      </c>
      <c r="AB285" s="214"/>
      <c r="AC285" s="212">
        <f t="shared" si="167"/>
        <v>0</v>
      </c>
      <c r="AD285" s="213" t="s">
        <v>77</v>
      </c>
      <c r="AE285" s="214"/>
      <c r="AF285" s="212">
        <f t="shared" si="168"/>
        <v>0</v>
      </c>
      <c r="AG285" s="213" t="s">
        <v>77</v>
      </c>
      <c r="AH285" s="214"/>
      <c r="AI285" s="212">
        <f t="shared" si="169"/>
        <v>0</v>
      </c>
      <c r="AJ285" s="213" t="s">
        <v>77</v>
      </c>
      <c r="AK285" s="70"/>
      <c r="AL285" s="245">
        <f t="shared" si="170"/>
        <v>0</v>
      </c>
      <c r="AM285" s="73">
        <v>263</v>
      </c>
      <c r="AN285" s="74">
        <v>900</v>
      </c>
      <c r="AO285" s="75">
        <f t="shared" si="158"/>
        <v>171000</v>
      </c>
      <c r="AP285" s="73">
        <v>263</v>
      </c>
      <c r="AQ285" s="74">
        <v>1200</v>
      </c>
      <c r="AR285" s="92" t="e">
        <f>AQ285*#REF!</f>
        <v>#REF!</v>
      </c>
      <c r="AS285" s="73">
        <v>263</v>
      </c>
      <c r="AT285" s="74">
        <v>900</v>
      </c>
      <c r="AU285" s="74" t="e">
        <f>AT285*#REF!</f>
        <v>#REF!</v>
      </c>
      <c r="AV285" s="73">
        <v>263</v>
      </c>
      <c r="AW285" s="246">
        <v>678.51</v>
      </c>
      <c r="AX285" s="75" t="e">
        <f>AW285*#REF!</f>
        <v>#REF!</v>
      </c>
      <c r="AY285" s="93"/>
      <c r="AZ285" s="77">
        <f t="shared" si="159"/>
        <v>678.51</v>
      </c>
      <c r="BA285" s="77">
        <f t="shared" si="171"/>
        <v>919.62750000000005</v>
      </c>
      <c r="BB285" s="77">
        <f t="shared" si="172"/>
        <v>900</v>
      </c>
      <c r="BC285" s="77">
        <f t="shared" si="173"/>
        <v>1200</v>
      </c>
      <c r="BD285" s="88"/>
      <c r="BE285" s="89">
        <f t="shared" si="174"/>
        <v>128916.9</v>
      </c>
      <c r="BF285" s="90">
        <f t="shared" si="174"/>
        <v>174729.22500000001</v>
      </c>
      <c r="BG285" s="91">
        <f t="shared" si="174"/>
        <v>171000</v>
      </c>
      <c r="BH285" s="342">
        <f t="shared" si="175"/>
        <v>900.00000000000011</v>
      </c>
      <c r="BI285" s="82"/>
    </row>
    <row r="286" spans="1:61" ht="72" x14ac:dyDescent="0.25">
      <c r="A286" s="137">
        <v>265</v>
      </c>
      <c r="B286" s="83" t="s">
        <v>658</v>
      </c>
      <c r="C286" s="84" t="s">
        <v>717</v>
      </c>
      <c r="D286" s="85" t="s">
        <v>718</v>
      </c>
      <c r="E286" s="86" t="s">
        <v>633</v>
      </c>
      <c r="F286" s="64"/>
      <c r="G286" s="64">
        <f t="shared" si="161"/>
        <v>0</v>
      </c>
      <c r="H286" s="183">
        <v>308.5</v>
      </c>
      <c r="I286" s="184">
        <f t="shared" si="176"/>
        <v>0</v>
      </c>
      <c r="J286" s="351">
        <v>12556</v>
      </c>
      <c r="K286" s="68">
        <v>790</v>
      </c>
      <c r="L286" s="210">
        <v>20</v>
      </c>
      <c r="M286" s="212">
        <v>180</v>
      </c>
      <c r="N286" s="70">
        <f t="shared" si="162"/>
        <v>142200</v>
      </c>
      <c r="O286" s="71">
        <v>33</v>
      </c>
      <c r="P286" s="70">
        <v>160</v>
      </c>
      <c r="Q286" s="212">
        <f t="shared" si="163"/>
        <v>126400</v>
      </c>
      <c r="R286" s="71">
        <v>551</v>
      </c>
      <c r="S286" s="70">
        <v>220</v>
      </c>
      <c r="T286" s="70">
        <f t="shared" si="164"/>
        <v>173800</v>
      </c>
      <c r="U286" s="71" t="s">
        <v>719</v>
      </c>
      <c r="V286" s="70">
        <v>140</v>
      </c>
      <c r="W286" s="212">
        <f t="shared" si="165"/>
        <v>110600</v>
      </c>
      <c r="X286" s="71">
        <v>101</v>
      </c>
      <c r="Y286" s="70">
        <v>120</v>
      </c>
      <c r="Z286" s="212">
        <f t="shared" si="166"/>
        <v>94800</v>
      </c>
      <c r="AA286" s="71">
        <v>49</v>
      </c>
      <c r="AB286" s="70">
        <v>180</v>
      </c>
      <c r="AC286" s="212">
        <f t="shared" si="167"/>
        <v>142200</v>
      </c>
      <c r="AD286" s="71">
        <v>83</v>
      </c>
      <c r="AE286" s="70">
        <v>261.14999999999998</v>
      </c>
      <c r="AF286" s="212">
        <f t="shared" si="168"/>
        <v>206308.49999999997</v>
      </c>
      <c r="AG286" s="71">
        <v>47</v>
      </c>
      <c r="AH286" s="70">
        <v>175.4</v>
      </c>
      <c r="AI286" s="212">
        <f t="shared" si="169"/>
        <v>138566</v>
      </c>
      <c r="AJ286" s="71" t="s">
        <v>720</v>
      </c>
      <c r="AK286" s="70">
        <v>150</v>
      </c>
      <c r="AL286" s="245">
        <f t="shared" si="170"/>
        <v>118500</v>
      </c>
      <c r="AM286" s="73">
        <v>264</v>
      </c>
      <c r="AN286" s="74">
        <v>1200</v>
      </c>
      <c r="AO286" s="75">
        <f t="shared" si="158"/>
        <v>948000</v>
      </c>
      <c r="AP286" s="73">
        <v>264</v>
      </c>
      <c r="AQ286" s="74">
        <v>600</v>
      </c>
      <c r="AR286" s="92" t="e">
        <f>AQ286*#REF!</f>
        <v>#REF!</v>
      </c>
      <c r="AS286" s="73">
        <v>264</v>
      </c>
      <c r="AT286" s="74">
        <v>600</v>
      </c>
      <c r="AU286" s="74" t="e">
        <f>AT286*#REF!</f>
        <v>#REF!</v>
      </c>
      <c r="AV286" s="73">
        <v>264</v>
      </c>
      <c r="AW286" s="246">
        <v>726.98</v>
      </c>
      <c r="AX286" s="75" t="e">
        <f>AW286*#REF!</f>
        <v>#REF!</v>
      </c>
      <c r="AY286" s="93"/>
      <c r="AZ286" s="77">
        <f t="shared" si="159"/>
        <v>120</v>
      </c>
      <c r="BA286" s="77">
        <f t="shared" si="171"/>
        <v>362.57923076923083</v>
      </c>
      <c r="BB286" s="77">
        <f t="shared" si="172"/>
        <v>180</v>
      </c>
      <c r="BC286" s="77">
        <f t="shared" si="173"/>
        <v>1200</v>
      </c>
      <c r="BD286" s="88"/>
      <c r="BE286" s="89">
        <f t="shared" si="174"/>
        <v>94800</v>
      </c>
      <c r="BF286" s="90">
        <f t="shared" si="174"/>
        <v>286437.59230769234</v>
      </c>
      <c r="BG286" s="91">
        <f t="shared" si="174"/>
        <v>142200</v>
      </c>
      <c r="BH286" s="342">
        <f t="shared" si="175"/>
        <v>308.50272727272733</v>
      </c>
      <c r="BI286" s="82"/>
    </row>
    <row r="287" spans="1:61" ht="60" x14ac:dyDescent="0.25">
      <c r="A287" s="59">
        <v>266</v>
      </c>
      <c r="B287" s="83" t="s">
        <v>658</v>
      </c>
      <c r="C287" s="84" t="s">
        <v>721</v>
      </c>
      <c r="D287" s="85" t="s">
        <v>722</v>
      </c>
      <c r="E287" s="86" t="s">
        <v>633</v>
      </c>
      <c r="F287" s="64">
        <v>16</v>
      </c>
      <c r="G287" s="64">
        <f t="shared" si="161"/>
        <v>16</v>
      </c>
      <c r="H287" s="183">
        <v>332.71</v>
      </c>
      <c r="I287" s="184">
        <f t="shared" si="176"/>
        <v>5323.36</v>
      </c>
      <c r="J287" s="351">
        <v>12556</v>
      </c>
      <c r="K287" s="68">
        <v>140</v>
      </c>
      <c r="L287" s="210">
        <v>22</v>
      </c>
      <c r="M287" s="212">
        <v>180</v>
      </c>
      <c r="N287" s="70">
        <f t="shared" si="162"/>
        <v>25200</v>
      </c>
      <c r="O287" s="71">
        <v>35</v>
      </c>
      <c r="P287" s="70">
        <v>140</v>
      </c>
      <c r="Q287" s="212">
        <f t="shared" si="163"/>
        <v>19600</v>
      </c>
      <c r="R287" s="71">
        <v>554</v>
      </c>
      <c r="S287" s="70">
        <v>270</v>
      </c>
      <c r="T287" s="70">
        <f t="shared" si="164"/>
        <v>37800</v>
      </c>
      <c r="U287" s="213" t="s">
        <v>77</v>
      </c>
      <c r="V287" s="214"/>
      <c r="W287" s="212">
        <f t="shared" si="165"/>
        <v>0</v>
      </c>
      <c r="X287" s="71">
        <v>102</v>
      </c>
      <c r="Y287" s="70">
        <v>120</v>
      </c>
      <c r="Z287" s="212">
        <f t="shared" si="166"/>
        <v>16800</v>
      </c>
      <c r="AA287" s="71">
        <v>50</v>
      </c>
      <c r="AB287" s="70">
        <v>180</v>
      </c>
      <c r="AC287" s="212">
        <f t="shared" si="167"/>
        <v>25200</v>
      </c>
      <c r="AD287" s="213" t="s">
        <v>77</v>
      </c>
      <c r="AE287" s="214"/>
      <c r="AF287" s="212">
        <f t="shared" si="168"/>
        <v>0</v>
      </c>
      <c r="AG287" s="71">
        <v>53</v>
      </c>
      <c r="AH287" s="70">
        <v>147.4</v>
      </c>
      <c r="AI287" s="212">
        <f t="shared" si="169"/>
        <v>20636</v>
      </c>
      <c r="AJ287" s="71" t="s">
        <v>434</v>
      </c>
      <c r="AK287" s="70">
        <v>150</v>
      </c>
      <c r="AL287" s="245">
        <f t="shared" si="170"/>
        <v>21000</v>
      </c>
      <c r="AM287" s="73">
        <v>265</v>
      </c>
      <c r="AN287" s="74">
        <v>1200</v>
      </c>
      <c r="AO287" s="75">
        <f t="shared" si="158"/>
        <v>168000</v>
      </c>
      <c r="AP287" s="73">
        <v>265</v>
      </c>
      <c r="AQ287" s="74">
        <v>600</v>
      </c>
      <c r="AR287" s="92" t="e">
        <f>AQ287*#REF!</f>
        <v>#REF!</v>
      </c>
      <c r="AS287" s="73">
        <v>265</v>
      </c>
      <c r="AT287" s="74">
        <v>600</v>
      </c>
      <c r="AU287" s="74" t="e">
        <f>AT287*#REF!</f>
        <v>#REF!</v>
      </c>
      <c r="AV287" s="73">
        <v>265</v>
      </c>
      <c r="AW287" s="246">
        <v>726.98</v>
      </c>
      <c r="AX287" s="75" t="e">
        <f>AW287*#REF!</f>
        <v>#REF!</v>
      </c>
      <c r="AY287" s="93"/>
      <c r="AZ287" s="77">
        <f t="shared" si="159"/>
        <v>120</v>
      </c>
      <c r="BA287" s="77">
        <f t="shared" si="171"/>
        <v>392.21636363636367</v>
      </c>
      <c r="BB287" s="77">
        <f t="shared" si="172"/>
        <v>180</v>
      </c>
      <c r="BC287" s="77">
        <f t="shared" si="173"/>
        <v>1200</v>
      </c>
      <c r="BD287" s="88"/>
      <c r="BE287" s="89">
        <f t="shared" si="174"/>
        <v>16800</v>
      </c>
      <c r="BF287" s="90">
        <f t="shared" si="174"/>
        <v>54910.290909090916</v>
      </c>
      <c r="BG287" s="91">
        <f t="shared" si="174"/>
        <v>25200</v>
      </c>
      <c r="BH287" s="342">
        <f t="shared" si="175"/>
        <v>332.70888888888891</v>
      </c>
      <c r="BI287" s="82"/>
    </row>
    <row r="288" spans="1:61" ht="96" x14ac:dyDescent="0.25">
      <c r="A288" s="137">
        <v>267</v>
      </c>
      <c r="B288" s="83" t="s">
        <v>658</v>
      </c>
      <c r="C288" s="84" t="s">
        <v>723</v>
      </c>
      <c r="D288" s="85" t="s">
        <v>724</v>
      </c>
      <c r="E288" s="86" t="s">
        <v>633</v>
      </c>
      <c r="F288" s="64"/>
      <c r="G288" s="64">
        <f t="shared" si="161"/>
        <v>0</v>
      </c>
      <c r="H288" s="183">
        <v>319.95</v>
      </c>
      <c r="I288" s="184">
        <f t="shared" si="176"/>
        <v>0</v>
      </c>
      <c r="J288" s="351">
        <v>14591</v>
      </c>
      <c r="K288" s="68">
        <v>360</v>
      </c>
      <c r="L288" s="210">
        <v>19</v>
      </c>
      <c r="M288" s="212">
        <v>180</v>
      </c>
      <c r="N288" s="70">
        <f t="shared" si="162"/>
        <v>64800</v>
      </c>
      <c r="O288" s="71">
        <v>36</v>
      </c>
      <c r="P288" s="70">
        <v>130</v>
      </c>
      <c r="Q288" s="212">
        <f t="shared" si="163"/>
        <v>46800</v>
      </c>
      <c r="R288" s="71">
        <v>563</v>
      </c>
      <c r="S288" s="70">
        <v>300</v>
      </c>
      <c r="T288" s="70">
        <f t="shared" si="164"/>
        <v>108000</v>
      </c>
      <c r="U288" s="71" t="s">
        <v>725</v>
      </c>
      <c r="V288" s="70">
        <v>140</v>
      </c>
      <c r="W288" s="212">
        <f t="shared" si="165"/>
        <v>50400</v>
      </c>
      <c r="X288" s="71">
        <v>112</v>
      </c>
      <c r="Y288" s="70">
        <v>120</v>
      </c>
      <c r="Z288" s="212">
        <f t="shared" si="166"/>
        <v>43200</v>
      </c>
      <c r="AA288" s="71">
        <v>54</v>
      </c>
      <c r="AB288" s="70">
        <v>255.94</v>
      </c>
      <c r="AC288" s="212">
        <f t="shared" si="167"/>
        <v>92138.4</v>
      </c>
      <c r="AD288" s="71">
        <v>82</v>
      </c>
      <c r="AE288" s="70">
        <v>261.14999999999998</v>
      </c>
      <c r="AF288" s="212">
        <f t="shared" si="168"/>
        <v>94013.999999999985</v>
      </c>
      <c r="AG288" s="71">
        <v>51</v>
      </c>
      <c r="AH288" s="70">
        <v>175.42</v>
      </c>
      <c r="AI288" s="212">
        <f t="shared" si="169"/>
        <v>63151.199999999997</v>
      </c>
      <c r="AJ288" s="71" t="s">
        <v>726</v>
      </c>
      <c r="AK288" s="107">
        <v>150</v>
      </c>
      <c r="AL288" s="291">
        <f t="shared" si="170"/>
        <v>54000</v>
      </c>
      <c r="AM288" s="73">
        <v>266</v>
      </c>
      <c r="AN288" s="74">
        <v>950</v>
      </c>
      <c r="AO288" s="75">
        <f t="shared" si="158"/>
        <v>342000</v>
      </c>
      <c r="AP288" s="73">
        <v>266</v>
      </c>
      <c r="AQ288" s="74">
        <v>600</v>
      </c>
      <c r="AR288" s="92" t="e">
        <f>AQ288*#REF!</f>
        <v>#REF!</v>
      </c>
      <c r="AS288" s="73">
        <v>266</v>
      </c>
      <c r="AT288" s="74">
        <v>600</v>
      </c>
      <c r="AU288" s="74" t="e">
        <f>AT288*#REF!</f>
        <v>#REF!</v>
      </c>
      <c r="AV288" s="73">
        <v>266</v>
      </c>
      <c r="AW288" s="246">
        <v>726.98</v>
      </c>
      <c r="AX288" s="75" t="e">
        <f>AW288*#REF!</f>
        <v>#REF!</v>
      </c>
      <c r="AY288" s="93"/>
      <c r="AZ288" s="77">
        <f t="shared" si="159"/>
        <v>120</v>
      </c>
      <c r="BA288" s="77">
        <f t="shared" si="171"/>
        <v>353.03769230769228</v>
      </c>
      <c r="BB288" s="77">
        <f t="shared" si="172"/>
        <v>255.94</v>
      </c>
      <c r="BC288" s="77">
        <f t="shared" si="173"/>
        <v>950</v>
      </c>
      <c r="BD288" s="88"/>
      <c r="BE288" s="100">
        <f t="shared" si="174"/>
        <v>43200</v>
      </c>
      <c r="BF288" s="101">
        <f t="shared" si="174"/>
        <v>127093.56923076922</v>
      </c>
      <c r="BG288" s="102">
        <f t="shared" si="174"/>
        <v>92138.4</v>
      </c>
      <c r="BH288" s="342">
        <f t="shared" si="175"/>
        <v>319.95363636363635</v>
      </c>
      <c r="BI288" s="82"/>
    </row>
    <row r="289" spans="1:61" s="204" customFormat="1" x14ac:dyDescent="0.25">
      <c r="A289" s="225"/>
      <c r="B289" s="114"/>
      <c r="C289" s="115"/>
      <c r="D289" s="116" t="s">
        <v>727</v>
      </c>
      <c r="E289" s="116"/>
      <c r="F289" s="226"/>
      <c r="G289" s="226"/>
      <c r="H289" s="120"/>
      <c r="I289" s="120">
        <f>SUM(I267:I288)</f>
        <v>35352.44</v>
      </c>
      <c r="J289" s="360"/>
      <c r="K289" s="228"/>
      <c r="L289" s="227"/>
      <c r="M289" s="227"/>
      <c r="N289" s="227"/>
      <c r="O289" s="227"/>
      <c r="P289" s="227"/>
      <c r="Q289" s="227"/>
      <c r="R289" s="227"/>
      <c r="S289" s="227"/>
      <c r="T289" s="227"/>
      <c r="U289" s="227"/>
      <c r="V289" s="227"/>
      <c r="W289" s="227"/>
      <c r="X289" s="227"/>
      <c r="Y289" s="227"/>
      <c r="Z289" s="227"/>
      <c r="AA289" s="229"/>
      <c r="AB289" s="229"/>
      <c r="AC289" s="229"/>
      <c r="AD289" s="229"/>
      <c r="AE289" s="229"/>
      <c r="AF289" s="229"/>
      <c r="AG289" s="229"/>
      <c r="AH289" s="229"/>
      <c r="AI289" s="229"/>
      <c r="AJ289" s="229"/>
      <c r="AK289" s="229"/>
      <c r="AL289" s="229"/>
      <c r="AM289" s="229"/>
      <c r="AN289" s="229"/>
      <c r="AO289" s="229"/>
      <c r="AP289" s="229"/>
      <c r="AQ289" s="229"/>
      <c r="AR289" s="229"/>
      <c r="AS289" s="229"/>
      <c r="AT289" s="229"/>
      <c r="AU289" s="229"/>
      <c r="AV289" s="229"/>
      <c r="AW289" s="229"/>
      <c r="AX289" s="229"/>
      <c r="AY289" s="229"/>
      <c r="AZ289" s="229"/>
      <c r="BA289" s="229"/>
      <c r="BB289" s="229"/>
      <c r="BC289" s="229"/>
      <c r="BD289" s="229"/>
      <c r="BE289" s="125">
        <f>SUM(BE267:BE288)</f>
        <v>968973.94000000006</v>
      </c>
      <c r="BF289" s="125">
        <f t="shared" ref="BF289:BG289" si="177">SUM(BF267:BF288)</f>
        <v>3664757.7048767903</v>
      </c>
      <c r="BG289" s="125">
        <f t="shared" si="177"/>
        <v>2434752.2049999996</v>
      </c>
      <c r="BH289" s="346"/>
      <c r="BI289" s="82"/>
    </row>
    <row r="290" spans="1:61" x14ac:dyDescent="0.25">
      <c r="A290" s="230"/>
      <c r="B290" s="231"/>
      <c r="C290" s="127"/>
      <c r="D290" s="232" t="s">
        <v>811</v>
      </c>
      <c r="E290" s="233"/>
      <c r="F290" s="234"/>
      <c r="G290" s="234"/>
      <c r="H290" s="235"/>
      <c r="I290" s="236"/>
      <c r="J290" s="178"/>
      <c r="K290" s="179"/>
      <c r="L290" s="178"/>
      <c r="M290" s="178"/>
      <c r="N290" s="178"/>
      <c r="O290" s="178"/>
      <c r="P290" s="178"/>
      <c r="Q290" s="178"/>
      <c r="R290" s="178"/>
      <c r="S290" s="178"/>
      <c r="T290" s="178"/>
      <c r="U290" s="178"/>
      <c r="V290" s="178"/>
      <c r="W290" s="178"/>
      <c r="X290" s="178"/>
      <c r="Y290" s="178"/>
      <c r="Z290" s="178"/>
      <c r="AA290" s="135"/>
      <c r="AB290" s="135"/>
      <c r="AC290" s="135"/>
      <c r="AD290" s="135"/>
      <c r="AE290" s="135"/>
      <c r="AF290" s="135"/>
      <c r="AG290" s="135"/>
      <c r="AH290" s="135"/>
      <c r="AI290" s="135"/>
      <c r="AJ290" s="135"/>
      <c r="AK290" s="240"/>
      <c r="AL290" s="240"/>
      <c r="AM290" s="240"/>
      <c r="AN290" s="240"/>
      <c r="AO290" s="240"/>
      <c r="AP290" s="240"/>
      <c r="AQ290" s="240"/>
      <c r="AR290" s="240"/>
      <c r="AS290" s="240"/>
      <c r="AT290" s="240"/>
      <c r="AU290" s="240"/>
      <c r="AV290" s="240"/>
      <c r="AW290" s="240"/>
      <c r="AX290" s="240"/>
      <c r="AY290" s="240"/>
      <c r="AZ290" s="240"/>
      <c r="BA290" s="240"/>
      <c r="BB290" s="240"/>
      <c r="BC290" s="240"/>
      <c r="BD290" s="240"/>
      <c r="BE290" s="240"/>
      <c r="BF290" s="240"/>
      <c r="BG290" s="240"/>
      <c r="BH290" s="347"/>
      <c r="BI290" s="82"/>
    </row>
    <row r="291" spans="1:61" ht="120" x14ac:dyDescent="0.25">
      <c r="A291" s="137">
        <v>268</v>
      </c>
      <c r="B291" s="96" t="s">
        <v>728</v>
      </c>
      <c r="C291" s="97" t="s">
        <v>729</v>
      </c>
      <c r="D291" s="85" t="s">
        <v>730</v>
      </c>
      <c r="E291" s="86" t="s">
        <v>62</v>
      </c>
      <c r="F291" s="64">
        <v>6</v>
      </c>
      <c r="G291" s="64">
        <f t="shared" ref="G291:G310" si="178">SUM(F291:F291)</f>
        <v>6</v>
      </c>
      <c r="H291" s="183">
        <v>970</v>
      </c>
      <c r="I291" s="184">
        <f>G291*H291</f>
        <v>5820</v>
      </c>
      <c r="J291" s="351">
        <v>23094</v>
      </c>
      <c r="K291" s="68">
        <v>200</v>
      </c>
      <c r="L291" s="98" t="s">
        <v>37</v>
      </c>
      <c r="M291" s="215"/>
      <c r="N291" s="99">
        <f t="shared" ref="N291:N310" si="179">M291*K291</f>
        <v>0</v>
      </c>
      <c r="O291" s="98" t="s">
        <v>37</v>
      </c>
      <c r="P291" s="215"/>
      <c r="Q291" s="99">
        <f t="shared" ref="Q291:Q310" si="180">P291*K291</f>
        <v>0</v>
      </c>
      <c r="R291" s="98" t="s">
        <v>37</v>
      </c>
      <c r="S291" s="215"/>
      <c r="T291" s="99">
        <f t="shared" ref="T291:T310" si="181">S291*K291</f>
        <v>0</v>
      </c>
      <c r="U291" s="98" t="s">
        <v>37</v>
      </c>
      <c r="V291" s="215"/>
      <c r="W291" s="99">
        <f t="shared" ref="W291:W310" si="182">V291*K291</f>
        <v>0</v>
      </c>
      <c r="X291" s="98" t="s">
        <v>37</v>
      </c>
      <c r="Y291" s="215"/>
      <c r="Z291" s="99">
        <f t="shared" ref="Z291:Z310" si="183">Y291*K291</f>
        <v>0</v>
      </c>
      <c r="AA291" s="98" t="s">
        <v>37</v>
      </c>
      <c r="AB291" s="215"/>
      <c r="AC291" s="99">
        <f t="shared" ref="AC291:AC310" si="184">AB291*K291</f>
        <v>0</v>
      </c>
      <c r="AD291" s="98" t="s">
        <v>37</v>
      </c>
      <c r="AE291" s="215"/>
      <c r="AF291" s="99">
        <f t="shared" ref="AF291:AF310" si="185">AE291*K291</f>
        <v>0</v>
      </c>
      <c r="AG291" s="67">
        <v>197</v>
      </c>
      <c r="AH291" s="99">
        <v>287.10000000000002</v>
      </c>
      <c r="AI291" s="99">
        <f t="shared" ref="AI291:AI310" si="186">AH291*K291</f>
        <v>57420.000000000007</v>
      </c>
      <c r="AJ291" s="98" t="s">
        <v>37</v>
      </c>
      <c r="AK291" s="214"/>
      <c r="AL291" s="245">
        <f t="shared" ref="AL291:AL310" si="187">AK291*K291</f>
        <v>0</v>
      </c>
      <c r="AM291" s="73">
        <v>267</v>
      </c>
      <c r="AN291" s="74">
        <v>910</v>
      </c>
      <c r="AO291" s="75">
        <f t="shared" si="158"/>
        <v>182000</v>
      </c>
      <c r="AP291" s="73">
        <v>267</v>
      </c>
      <c r="AQ291" s="74">
        <v>1200</v>
      </c>
      <c r="AR291" s="92" t="e">
        <f>AQ291*#REF!</f>
        <v>#REF!</v>
      </c>
      <c r="AS291" s="73">
        <v>267</v>
      </c>
      <c r="AT291" s="74">
        <v>800</v>
      </c>
      <c r="AU291" s="74" t="e">
        <f>AT291*#REF!</f>
        <v>#REF!</v>
      </c>
      <c r="AV291" s="73">
        <v>267</v>
      </c>
      <c r="AW291" s="246">
        <v>1292.4100000000001</v>
      </c>
      <c r="AX291" s="75" t="e">
        <f>AW291*#REF!</f>
        <v>#REF!</v>
      </c>
      <c r="AY291" s="93"/>
      <c r="AZ291" s="77">
        <f t="shared" si="159"/>
        <v>287.10000000000002</v>
      </c>
      <c r="BA291" s="77"/>
      <c r="BB291" s="77">
        <f t="shared" ref="BB291:BB310" si="188">MEDIAN(AK291,AH291,AE291,AB291,Y291,V291,S291,P291,M291,AN291,AQ291,AT291,AW291)</f>
        <v>910</v>
      </c>
      <c r="BC291" s="77">
        <f t="shared" ref="BC291:BC310" si="189">MAX(AK291,AH291,AE291,AB291,Y291,V291,S291,P291,M291,AN291,AQ291,AT291,AW291)</f>
        <v>1292.4100000000001</v>
      </c>
      <c r="BD291" s="88"/>
      <c r="BE291" s="79">
        <f t="shared" ref="BE291:BG310" si="190">AZ291*$K291</f>
        <v>57420.000000000007</v>
      </c>
      <c r="BF291" s="80">
        <f t="shared" si="190"/>
        <v>0</v>
      </c>
      <c r="BG291" s="81">
        <f t="shared" si="190"/>
        <v>182000</v>
      </c>
      <c r="BH291" s="342">
        <f t="shared" ref="BH291:BH310" si="191">(SUM(M291,P291,S291,V291,Y291,AB291,AE291,AH291,AK291,AN291,AQ291,AT291,AW291)-MAX(M291,P291,S291,V291,Y291,AB291,AE291,AH291,AK291,AN291,AQ291,AT291,AW291)-MIN(M291,P291,S291,V291,Y291,AB291,AE291,AH291,AK291,AN291,AQ291,AT291,AW291))/(COUNT(M291,P291,S291,V291,Y291,AB291,AE291,AH291,AK291,AN291,AQ291,AT291,AW291)-2)</f>
        <v>970.00000000000011</v>
      </c>
      <c r="BI291" s="82"/>
    </row>
    <row r="292" spans="1:61" ht="108" x14ac:dyDescent="0.25">
      <c r="A292" s="137">
        <v>269</v>
      </c>
      <c r="B292" s="96" t="s">
        <v>728</v>
      </c>
      <c r="C292" s="84" t="s">
        <v>731</v>
      </c>
      <c r="D292" s="265" t="s">
        <v>732</v>
      </c>
      <c r="E292" s="86" t="s">
        <v>62</v>
      </c>
      <c r="F292" s="64"/>
      <c r="G292" s="64">
        <f t="shared" si="178"/>
        <v>0</v>
      </c>
      <c r="H292" s="183">
        <v>200.63</v>
      </c>
      <c r="I292" s="184">
        <f t="shared" ref="I292:I310" si="192">G292*H292</f>
        <v>0</v>
      </c>
      <c r="J292" s="351">
        <v>4006</v>
      </c>
      <c r="K292" s="68">
        <v>140</v>
      </c>
      <c r="L292" s="67">
        <v>78</v>
      </c>
      <c r="M292" s="99">
        <v>250</v>
      </c>
      <c r="N292" s="99">
        <f t="shared" si="179"/>
        <v>35000</v>
      </c>
      <c r="O292" s="67">
        <v>70</v>
      </c>
      <c r="P292" s="99">
        <v>25</v>
      </c>
      <c r="Q292" s="99">
        <f t="shared" si="180"/>
        <v>3500</v>
      </c>
      <c r="R292" s="67">
        <v>721</v>
      </c>
      <c r="S292" s="99">
        <v>120</v>
      </c>
      <c r="T292" s="99">
        <f t="shared" si="181"/>
        <v>16800</v>
      </c>
      <c r="U292" s="98" t="s">
        <v>37</v>
      </c>
      <c r="V292" s="215"/>
      <c r="W292" s="99">
        <f t="shared" si="182"/>
        <v>0</v>
      </c>
      <c r="X292" s="98" t="s">
        <v>37</v>
      </c>
      <c r="Y292" s="215"/>
      <c r="Z292" s="99">
        <f t="shared" si="183"/>
        <v>0</v>
      </c>
      <c r="AA292" s="98" t="s">
        <v>37</v>
      </c>
      <c r="AB292" s="215"/>
      <c r="AC292" s="99">
        <f t="shared" si="184"/>
        <v>0</v>
      </c>
      <c r="AD292" s="98" t="s">
        <v>37</v>
      </c>
      <c r="AE292" s="215"/>
      <c r="AF292" s="99">
        <f t="shared" si="185"/>
        <v>0</v>
      </c>
      <c r="AG292" s="67">
        <v>114</v>
      </c>
      <c r="AH292" s="99">
        <v>62.41</v>
      </c>
      <c r="AI292" s="99">
        <f t="shared" si="186"/>
        <v>8737.4</v>
      </c>
      <c r="AJ292" s="67" t="s">
        <v>733</v>
      </c>
      <c r="AK292" s="99">
        <v>70</v>
      </c>
      <c r="AL292" s="248">
        <f t="shared" si="187"/>
        <v>9800</v>
      </c>
      <c r="AM292" s="73">
        <v>268</v>
      </c>
      <c r="AN292" s="74">
        <v>252</v>
      </c>
      <c r="AO292" s="75">
        <f t="shared" si="158"/>
        <v>35280</v>
      </c>
      <c r="AP292" s="73">
        <v>268</v>
      </c>
      <c r="AQ292" s="74">
        <v>400</v>
      </c>
      <c r="AR292" s="92" t="e">
        <f>AQ292*#REF!</f>
        <v>#REF!</v>
      </c>
      <c r="AS292" s="73">
        <v>268</v>
      </c>
      <c r="AT292" s="74">
        <v>250</v>
      </c>
      <c r="AU292" s="74" t="e">
        <f>AT292*#REF!</f>
        <v>#REF!</v>
      </c>
      <c r="AV292" s="73">
        <v>268</v>
      </c>
      <c r="AW292" s="246">
        <v>807.75</v>
      </c>
      <c r="AX292" s="75" t="e">
        <f>AW292*#REF!</f>
        <v>#REF!</v>
      </c>
      <c r="AY292" s="93"/>
      <c r="AZ292" s="77">
        <f t="shared" si="159"/>
        <v>25</v>
      </c>
      <c r="BA292" s="77">
        <f t="shared" ref="BA292:BA310" si="193">AVERAGE(AK292,AH292,AE292,AB292,Y292,V292,S292,P292,M292,AN292,AQ292,AT292,AW292)</f>
        <v>248.57333333333332</v>
      </c>
      <c r="BB292" s="77">
        <f t="shared" si="188"/>
        <v>250</v>
      </c>
      <c r="BC292" s="77">
        <f t="shared" si="189"/>
        <v>807.75</v>
      </c>
      <c r="BD292" s="88"/>
      <c r="BE292" s="79">
        <f t="shared" si="190"/>
        <v>3500</v>
      </c>
      <c r="BF292" s="80">
        <f t="shared" si="190"/>
        <v>34800.266666666663</v>
      </c>
      <c r="BG292" s="81">
        <f t="shared" si="190"/>
        <v>35000</v>
      </c>
      <c r="BH292" s="342">
        <f t="shared" si="191"/>
        <v>200.62999999999997</v>
      </c>
      <c r="BI292" s="82"/>
    </row>
    <row r="293" spans="1:61" ht="108" x14ac:dyDescent="0.25">
      <c r="A293" s="137">
        <v>270</v>
      </c>
      <c r="B293" s="96" t="s">
        <v>728</v>
      </c>
      <c r="C293" s="84" t="s">
        <v>734</v>
      </c>
      <c r="D293" s="265" t="s">
        <v>735</v>
      </c>
      <c r="E293" s="86" t="s">
        <v>62</v>
      </c>
      <c r="F293" s="64"/>
      <c r="G293" s="64">
        <f t="shared" si="178"/>
        <v>0</v>
      </c>
      <c r="H293" s="183">
        <v>157.11000000000001</v>
      </c>
      <c r="I293" s="184">
        <f t="shared" si="192"/>
        <v>0</v>
      </c>
      <c r="J293" s="351">
        <v>4006</v>
      </c>
      <c r="K293" s="68">
        <v>1700</v>
      </c>
      <c r="L293" s="67">
        <v>79</v>
      </c>
      <c r="M293" s="99">
        <v>70</v>
      </c>
      <c r="N293" s="99">
        <f t="shared" si="179"/>
        <v>119000</v>
      </c>
      <c r="O293" s="67">
        <v>71</v>
      </c>
      <c r="P293" s="99">
        <v>45</v>
      </c>
      <c r="Q293" s="99">
        <f t="shared" si="180"/>
        <v>76500</v>
      </c>
      <c r="R293" s="67">
        <v>723</v>
      </c>
      <c r="S293" s="99">
        <v>45.9</v>
      </c>
      <c r="T293" s="99">
        <f t="shared" si="181"/>
        <v>78030</v>
      </c>
      <c r="U293" s="67" t="s">
        <v>238</v>
      </c>
      <c r="V293" s="99">
        <v>35</v>
      </c>
      <c r="W293" s="99">
        <f t="shared" si="182"/>
        <v>59500</v>
      </c>
      <c r="X293" s="67">
        <v>53</v>
      </c>
      <c r="Y293" s="99">
        <v>65</v>
      </c>
      <c r="Z293" s="99">
        <f t="shared" si="183"/>
        <v>110500</v>
      </c>
      <c r="AA293" s="67">
        <v>66</v>
      </c>
      <c r="AB293" s="99">
        <v>122.38</v>
      </c>
      <c r="AC293" s="99">
        <f t="shared" si="184"/>
        <v>208046</v>
      </c>
      <c r="AD293" s="67">
        <v>7</v>
      </c>
      <c r="AE293" s="99">
        <v>302.93</v>
      </c>
      <c r="AF293" s="99">
        <f t="shared" si="185"/>
        <v>514981</v>
      </c>
      <c r="AG293" s="67">
        <v>118</v>
      </c>
      <c r="AH293" s="99">
        <v>24.94</v>
      </c>
      <c r="AI293" s="99">
        <f t="shared" si="186"/>
        <v>42398</v>
      </c>
      <c r="AJ293" s="67" t="s">
        <v>192</v>
      </c>
      <c r="AK293" s="99">
        <v>84</v>
      </c>
      <c r="AL293" s="248">
        <f t="shared" si="187"/>
        <v>142800</v>
      </c>
      <c r="AM293" s="73">
        <v>269</v>
      </c>
      <c r="AN293" s="74">
        <v>308</v>
      </c>
      <c r="AO293" s="75">
        <f t="shared" si="158"/>
        <v>523600</v>
      </c>
      <c r="AP293" s="73">
        <v>269</v>
      </c>
      <c r="AQ293" s="74">
        <v>350</v>
      </c>
      <c r="AR293" s="92" t="e">
        <f>AQ293*#REF!</f>
        <v>#REF!</v>
      </c>
      <c r="AS293" s="73">
        <v>269</v>
      </c>
      <c r="AT293" s="74">
        <v>300</v>
      </c>
      <c r="AU293" s="74" t="e">
        <f>AT293*#REF!</f>
        <v>#REF!</v>
      </c>
      <c r="AV293" s="73">
        <v>269</v>
      </c>
      <c r="AW293" s="246">
        <v>581.58000000000004</v>
      </c>
      <c r="AX293" s="75" t="e">
        <f>AW293*#REF!</f>
        <v>#REF!</v>
      </c>
      <c r="AY293" s="93"/>
      <c r="AZ293" s="77">
        <f t="shared" si="159"/>
        <v>24.94</v>
      </c>
      <c r="BA293" s="77">
        <f t="shared" si="193"/>
        <v>179.59461538461539</v>
      </c>
      <c r="BB293" s="77">
        <f t="shared" si="188"/>
        <v>84</v>
      </c>
      <c r="BC293" s="77">
        <f t="shared" si="189"/>
        <v>581.58000000000004</v>
      </c>
      <c r="BD293" s="88"/>
      <c r="BE293" s="79">
        <f t="shared" si="190"/>
        <v>42398</v>
      </c>
      <c r="BF293" s="80">
        <f t="shared" si="190"/>
        <v>305310.84615384619</v>
      </c>
      <c r="BG293" s="81">
        <f t="shared" si="190"/>
        <v>142800</v>
      </c>
      <c r="BH293" s="342">
        <f t="shared" si="191"/>
        <v>157.11000000000001</v>
      </c>
      <c r="BI293" s="82"/>
    </row>
    <row r="294" spans="1:61" ht="96" x14ac:dyDescent="0.25">
      <c r="A294" s="137">
        <v>271</v>
      </c>
      <c r="B294" s="96" t="s">
        <v>728</v>
      </c>
      <c r="C294" s="97" t="s">
        <v>736</v>
      </c>
      <c r="D294" s="85" t="s">
        <v>737</v>
      </c>
      <c r="E294" s="86" t="s">
        <v>62</v>
      </c>
      <c r="F294" s="64"/>
      <c r="G294" s="64">
        <f t="shared" si="178"/>
        <v>0</v>
      </c>
      <c r="H294" s="183">
        <v>333.55</v>
      </c>
      <c r="I294" s="184">
        <f t="shared" si="192"/>
        <v>0</v>
      </c>
      <c r="J294" s="351">
        <v>4006</v>
      </c>
      <c r="K294" s="68">
        <v>130</v>
      </c>
      <c r="L294" s="98" t="s">
        <v>37</v>
      </c>
      <c r="M294" s="215"/>
      <c r="N294" s="99">
        <f t="shared" si="179"/>
        <v>0</v>
      </c>
      <c r="O294" s="67">
        <v>86</v>
      </c>
      <c r="P294" s="99">
        <v>60</v>
      </c>
      <c r="Q294" s="99">
        <f t="shared" si="180"/>
        <v>7800</v>
      </c>
      <c r="R294" s="98" t="s">
        <v>37</v>
      </c>
      <c r="S294" s="215"/>
      <c r="T294" s="99">
        <f t="shared" si="181"/>
        <v>0</v>
      </c>
      <c r="U294" s="67" t="s">
        <v>738</v>
      </c>
      <c r="V294" s="99">
        <v>40</v>
      </c>
      <c r="W294" s="99">
        <f t="shared" si="182"/>
        <v>5200</v>
      </c>
      <c r="X294" s="67">
        <v>55</v>
      </c>
      <c r="Y294" s="99">
        <v>40</v>
      </c>
      <c r="Z294" s="99">
        <f t="shared" si="183"/>
        <v>5200</v>
      </c>
      <c r="AA294" s="98" t="s">
        <v>37</v>
      </c>
      <c r="AB294" s="215"/>
      <c r="AC294" s="99">
        <f t="shared" si="184"/>
        <v>0</v>
      </c>
      <c r="AD294" s="98" t="s">
        <v>37</v>
      </c>
      <c r="AE294" s="215"/>
      <c r="AF294" s="99">
        <f t="shared" si="185"/>
        <v>0</v>
      </c>
      <c r="AG294" s="98" t="s">
        <v>37</v>
      </c>
      <c r="AH294" s="215"/>
      <c r="AI294" s="99">
        <f t="shared" si="186"/>
        <v>0</v>
      </c>
      <c r="AJ294" s="98" t="s">
        <v>37</v>
      </c>
      <c r="AK294" s="215"/>
      <c r="AL294" s="248">
        <f t="shared" si="187"/>
        <v>0</v>
      </c>
      <c r="AM294" s="73">
        <v>270</v>
      </c>
      <c r="AN294" s="74">
        <v>1260</v>
      </c>
      <c r="AO294" s="75">
        <f t="shared" si="158"/>
        <v>163800</v>
      </c>
      <c r="AP294" s="73">
        <v>270</v>
      </c>
      <c r="AQ294" s="74">
        <v>380</v>
      </c>
      <c r="AR294" s="92" t="e">
        <f>AQ294*#REF!</f>
        <v>#REF!</v>
      </c>
      <c r="AS294" s="73">
        <v>270</v>
      </c>
      <c r="AT294" s="74">
        <v>380</v>
      </c>
      <c r="AU294" s="74" t="e">
        <f>AT294*#REF!</f>
        <v>#REF!</v>
      </c>
      <c r="AV294" s="73">
        <v>270</v>
      </c>
      <c r="AW294" s="246">
        <v>807.75</v>
      </c>
      <c r="AX294" s="75" t="e">
        <f>AW294*#REF!</f>
        <v>#REF!</v>
      </c>
      <c r="AY294" s="93"/>
      <c r="AZ294" s="77">
        <f t="shared" si="159"/>
        <v>40</v>
      </c>
      <c r="BA294" s="77">
        <f t="shared" si="193"/>
        <v>423.96428571428572</v>
      </c>
      <c r="BB294" s="77">
        <f t="shared" si="188"/>
        <v>380</v>
      </c>
      <c r="BC294" s="77">
        <f t="shared" si="189"/>
        <v>1260</v>
      </c>
      <c r="BD294" s="88"/>
      <c r="BE294" s="79">
        <f t="shared" si="190"/>
        <v>5200</v>
      </c>
      <c r="BF294" s="80">
        <f t="shared" si="190"/>
        <v>55115.357142857145</v>
      </c>
      <c r="BG294" s="81">
        <f t="shared" si="190"/>
        <v>49400</v>
      </c>
      <c r="BH294" s="342">
        <f t="shared" si="191"/>
        <v>333.55</v>
      </c>
      <c r="BI294" s="82"/>
    </row>
    <row r="295" spans="1:61" ht="72" x14ac:dyDescent="0.25">
      <c r="A295" s="137">
        <v>272</v>
      </c>
      <c r="B295" s="96" t="s">
        <v>728</v>
      </c>
      <c r="C295" s="84" t="s">
        <v>739</v>
      </c>
      <c r="D295" s="85" t="s">
        <v>740</v>
      </c>
      <c r="E295" s="86" t="s">
        <v>62</v>
      </c>
      <c r="F295" s="64"/>
      <c r="G295" s="64">
        <f t="shared" si="178"/>
        <v>0</v>
      </c>
      <c r="H295" s="183">
        <v>297.16000000000003</v>
      </c>
      <c r="I295" s="184">
        <f t="shared" si="192"/>
        <v>0</v>
      </c>
      <c r="J295" s="351">
        <v>27618</v>
      </c>
      <c r="K295" s="68">
        <v>240</v>
      </c>
      <c r="L295" s="67">
        <v>80</v>
      </c>
      <c r="M295" s="99">
        <v>350</v>
      </c>
      <c r="N295" s="99">
        <f t="shared" si="179"/>
        <v>84000</v>
      </c>
      <c r="O295" s="67">
        <v>73</v>
      </c>
      <c r="P295" s="99">
        <v>140</v>
      </c>
      <c r="Q295" s="99">
        <f t="shared" si="180"/>
        <v>33600</v>
      </c>
      <c r="R295" s="67">
        <v>726</v>
      </c>
      <c r="S295" s="99">
        <v>260</v>
      </c>
      <c r="T295" s="99">
        <f t="shared" si="181"/>
        <v>62400</v>
      </c>
      <c r="U295" s="67" t="s">
        <v>343</v>
      </c>
      <c r="V295" s="99">
        <v>70</v>
      </c>
      <c r="W295" s="99">
        <f t="shared" si="182"/>
        <v>16800</v>
      </c>
      <c r="X295" s="67">
        <v>47</v>
      </c>
      <c r="Y295" s="99">
        <v>120</v>
      </c>
      <c r="Z295" s="99">
        <f t="shared" si="183"/>
        <v>28800</v>
      </c>
      <c r="AA295" s="67">
        <v>67</v>
      </c>
      <c r="AB295" s="99">
        <v>233.88</v>
      </c>
      <c r="AC295" s="99">
        <f t="shared" si="184"/>
        <v>56131.199999999997</v>
      </c>
      <c r="AD295" s="67">
        <v>8</v>
      </c>
      <c r="AE295" s="99">
        <v>334.27</v>
      </c>
      <c r="AF295" s="99">
        <f t="shared" si="185"/>
        <v>80224.799999999988</v>
      </c>
      <c r="AG295" s="67">
        <v>134</v>
      </c>
      <c r="AH295" s="99">
        <v>51.04</v>
      </c>
      <c r="AI295" s="99">
        <f t="shared" si="186"/>
        <v>12249.6</v>
      </c>
      <c r="AJ295" s="98" t="s">
        <v>37</v>
      </c>
      <c r="AK295" s="215"/>
      <c r="AL295" s="248">
        <f t="shared" si="187"/>
        <v>0</v>
      </c>
      <c r="AM295" s="73">
        <v>271</v>
      </c>
      <c r="AN295" s="74">
        <v>448</v>
      </c>
      <c r="AO295" s="75">
        <f t="shared" si="158"/>
        <v>107520</v>
      </c>
      <c r="AP295" s="73">
        <v>271</v>
      </c>
      <c r="AQ295" s="74">
        <v>700</v>
      </c>
      <c r="AR295" s="92" t="e">
        <f>AQ295*#REF!</f>
        <v>#REF!</v>
      </c>
      <c r="AS295" s="73">
        <v>271</v>
      </c>
      <c r="AT295" s="74">
        <v>450</v>
      </c>
      <c r="AU295" s="74" t="e">
        <f>AT295*#REF!</f>
        <v>#REF!</v>
      </c>
      <c r="AV295" s="73">
        <v>271</v>
      </c>
      <c r="AW295" s="246">
        <v>565.42999999999995</v>
      </c>
      <c r="AX295" s="75" t="e">
        <f>AW295*#REF!</f>
        <v>#REF!</v>
      </c>
      <c r="AY295" s="93"/>
      <c r="AZ295" s="77">
        <f t="shared" si="159"/>
        <v>51.04</v>
      </c>
      <c r="BA295" s="77">
        <f t="shared" si="193"/>
        <v>310.21833333333331</v>
      </c>
      <c r="BB295" s="77">
        <f t="shared" si="188"/>
        <v>297.13499999999999</v>
      </c>
      <c r="BC295" s="77">
        <f t="shared" si="189"/>
        <v>700</v>
      </c>
      <c r="BD295" s="88"/>
      <c r="BE295" s="79">
        <f t="shared" si="190"/>
        <v>12249.6</v>
      </c>
      <c r="BF295" s="80">
        <f t="shared" si="190"/>
        <v>74452.399999999994</v>
      </c>
      <c r="BG295" s="81">
        <f t="shared" si="190"/>
        <v>71312.399999999994</v>
      </c>
      <c r="BH295" s="342">
        <f t="shared" si="191"/>
        <v>297.15800000000002</v>
      </c>
      <c r="BI295" s="82"/>
    </row>
    <row r="296" spans="1:61" ht="36" x14ac:dyDescent="0.25">
      <c r="A296" s="137">
        <v>273</v>
      </c>
      <c r="B296" s="96" t="s">
        <v>728</v>
      </c>
      <c r="C296" s="97" t="s">
        <v>741</v>
      </c>
      <c r="D296" s="265" t="s">
        <v>742</v>
      </c>
      <c r="E296" s="86" t="s">
        <v>62</v>
      </c>
      <c r="F296" s="64"/>
      <c r="G296" s="64">
        <f t="shared" si="178"/>
        <v>0</v>
      </c>
      <c r="H296" s="183">
        <v>358.25</v>
      </c>
      <c r="I296" s="184">
        <f t="shared" si="192"/>
        <v>0</v>
      </c>
      <c r="J296" s="351">
        <v>27618</v>
      </c>
      <c r="K296" s="68">
        <v>120</v>
      </c>
      <c r="L296" s="67">
        <v>81</v>
      </c>
      <c r="M296" s="99">
        <v>350</v>
      </c>
      <c r="N296" s="99">
        <f t="shared" si="179"/>
        <v>42000</v>
      </c>
      <c r="O296" s="98" t="s">
        <v>37</v>
      </c>
      <c r="P296" s="215"/>
      <c r="Q296" s="99">
        <f t="shared" si="180"/>
        <v>0</v>
      </c>
      <c r="R296" s="67">
        <v>725</v>
      </c>
      <c r="S296" s="99">
        <v>325</v>
      </c>
      <c r="T296" s="99">
        <f t="shared" si="181"/>
        <v>39000</v>
      </c>
      <c r="U296" s="98" t="s">
        <v>37</v>
      </c>
      <c r="V296" s="215"/>
      <c r="W296" s="99">
        <f t="shared" si="182"/>
        <v>0</v>
      </c>
      <c r="X296" s="98" t="s">
        <v>37</v>
      </c>
      <c r="Y296" s="215"/>
      <c r="Z296" s="99">
        <f t="shared" si="183"/>
        <v>0</v>
      </c>
      <c r="AA296" s="98" t="s">
        <v>37</v>
      </c>
      <c r="AB296" s="215"/>
      <c r="AC296" s="99">
        <f t="shared" si="184"/>
        <v>0</v>
      </c>
      <c r="AD296" s="98" t="s">
        <v>37</v>
      </c>
      <c r="AE296" s="215"/>
      <c r="AF296" s="99">
        <f t="shared" si="185"/>
        <v>0</v>
      </c>
      <c r="AG296" s="98" t="s">
        <v>37</v>
      </c>
      <c r="AH296" s="215"/>
      <c r="AI296" s="99">
        <f t="shared" si="186"/>
        <v>0</v>
      </c>
      <c r="AJ296" s="98" t="s">
        <v>37</v>
      </c>
      <c r="AK296" s="215"/>
      <c r="AL296" s="248">
        <f t="shared" si="187"/>
        <v>0</v>
      </c>
      <c r="AM296" s="73">
        <v>272</v>
      </c>
      <c r="AN296" s="74">
        <v>308</v>
      </c>
      <c r="AO296" s="75">
        <f t="shared" si="158"/>
        <v>36960</v>
      </c>
      <c r="AP296" s="73">
        <v>272</v>
      </c>
      <c r="AQ296" s="74">
        <v>450</v>
      </c>
      <c r="AR296" s="92" t="e">
        <f>AQ296*#REF!</f>
        <v>#REF!</v>
      </c>
      <c r="AS296" s="73">
        <v>272</v>
      </c>
      <c r="AT296" s="74">
        <v>300</v>
      </c>
      <c r="AU296" s="74" t="e">
        <f>AT296*#REF!</f>
        <v>#REF!</v>
      </c>
      <c r="AV296" s="73">
        <v>272</v>
      </c>
      <c r="AW296" s="246">
        <v>565.42999999999995</v>
      </c>
      <c r="AX296" s="75" t="e">
        <f>AW296*#REF!</f>
        <v>#REF!</v>
      </c>
      <c r="AY296" s="93"/>
      <c r="AZ296" s="77">
        <f t="shared" si="159"/>
        <v>300</v>
      </c>
      <c r="BA296" s="77">
        <f t="shared" si="193"/>
        <v>383.07166666666666</v>
      </c>
      <c r="BB296" s="77">
        <f t="shared" si="188"/>
        <v>337.5</v>
      </c>
      <c r="BC296" s="77">
        <f t="shared" si="189"/>
        <v>565.42999999999995</v>
      </c>
      <c r="BD296" s="88"/>
      <c r="BE296" s="79">
        <f t="shared" si="190"/>
        <v>36000</v>
      </c>
      <c r="BF296" s="80">
        <f t="shared" si="190"/>
        <v>45968.6</v>
      </c>
      <c r="BG296" s="81">
        <f t="shared" si="190"/>
        <v>40500</v>
      </c>
      <c r="BH296" s="342">
        <f t="shared" si="191"/>
        <v>358.25</v>
      </c>
      <c r="BI296" s="82"/>
    </row>
    <row r="297" spans="1:61" ht="84" x14ac:dyDescent="0.25">
      <c r="A297" s="137">
        <v>274</v>
      </c>
      <c r="B297" s="96" t="s">
        <v>728</v>
      </c>
      <c r="C297" s="84" t="s">
        <v>743</v>
      </c>
      <c r="D297" s="85" t="s">
        <v>744</v>
      </c>
      <c r="E297" s="86" t="s">
        <v>62</v>
      </c>
      <c r="F297" s="64"/>
      <c r="G297" s="64">
        <f t="shared" si="178"/>
        <v>0</v>
      </c>
      <c r="H297" s="183">
        <v>333.8</v>
      </c>
      <c r="I297" s="184">
        <f t="shared" si="192"/>
        <v>0</v>
      </c>
      <c r="J297" s="351">
        <v>27618</v>
      </c>
      <c r="K297" s="68">
        <v>215</v>
      </c>
      <c r="L297" s="67">
        <v>82</v>
      </c>
      <c r="M297" s="99">
        <v>300</v>
      </c>
      <c r="N297" s="99">
        <f t="shared" si="179"/>
        <v>64500</v>
      </c>
      <c r="O297" s="67">
        <v>74</v>
      </c>
      <c r="P297" s="99">
        <v>100</v>
      </c>
      <c r="Q297" s="99">
        <f t="shared" si="180"/>
        <v>21500</v>
      </c>
      <c r="R297" s="98" t="s">
        <v>37</v>
      </c>
      <c r="S297" s="215"/>
      <c r="T297" s="99">
        <f t="shared" si="181"/>
        <v>0</v>
      </c>
      <c r="U297" s="98" t="s">
        <v>37</v>
      </c>
      <c r="V297" s="215"/>
      <c r="W297" s="99">
        <f t="shared" si="182"/>
        <v>0</v>
      </c>
      <c r="X297" s="98" t="s">
        <v>37</v>
      </c>
      <c r="Y297" s="215"/>
      <c r="Z297" s="99">
        <f t="shared" si="183"/>
        <v>0</v>
      </c>
      <c r="AA297" s="98" t="s">
        <v>37</v>
      </c>
      <c r="AB297" s="215"/>
      <c r="AC297" s="99">
        <f t="shared" si="184"/>
        <v>0</v>
      </c>
      <c r="AD297" s="67">
        <v>8</v>
      </c>
      <c r="AE297" s="99">
        <v>334.27</v>
      </c>
      <c r="AF297" s="99">
        <f t="shared" si="185"/>
        <v>71868.05</v>
      </c>
      <c r="AG297" s="67">
        <v>132</v>
      </c>
      <c r="AH297" s="99">
        <v>140.36000000000001</v>
      </c>
      <c r="AI297" s="99">
        <f t="shared" si="186"/>
        <v>30177.4</v>
      </c>
      <c r="AJ297" s="67" t="s">
        <v>745</v>
      </c>
      <c r="AK297" s="99">
        <v>250</v>
      </c>
      <c r="AL297" s="248">
        <f t="shared" si="187"/>
        <v>53750</v>
      </c>
      <c r="AM297" s="73">
        <v>273</v>
      </c>
      <c r="AN297" s="74">
        <v>392</v>
      </c>
      <c r="AO297" s="75">
        <f t="shared" si="158"/>
        <v>84280</v>
      </c>
      <c r="AP297" s="73">
        <v>273</v>
      </c>
      <c r="AQ297" s="74">
        <v>600</v>
      </c>
      <c r="AR297" s="92" t="e">
        <f>AQ297*#REF!</f>
        <v>#REF!</v>
      </c>
      <c r="AS297" s="73">
        <v>273</v>
      </c>
      <c r="AT297" s="74">
        <v>320</v>
      </c>
      <c r="AU297" s="74" t="e">
        <f>AT297*#REF!</f>
        <v>#REF!</v>
      </c>
      <c r="AV297" s="73">
        <v>273</v>
      </c>
      <c r="AW297" s="246">
        <v>1583.2</v>
      </c>
      <c r="AX297" s="75" t="e">
        <f>AW297*#REF!</f>
        <v>#REF!</v>
      </c>
      <c r="AY297" s="93"/>
      <c r="AZ297" s="77">
        <f t="shared" si="159"/>
        <v>100</v>
      </c>
      <c r="BA297" s="77">
        <f t="shared" si="193"/>
        <v>446.64777777777778</v>
      </c>
      <c r="BB297" s="77">
        <f t="shared" si="188"/>
        <v>320</v>
      </c>
      <c r="BC297" s="77">
        <f t="shared" si="189"/>
        <v>1583.2</v>
      </c>
      <c r="BD297" s="88"/>
      <c r="BE297" s="79">
        <f t="shared" si="190"/>
        <v>21500</v>
      </c>
      <c r="BF297" s="80">
        <f t="shared" si="190"/>
        <v>96029.272222222222</v>
      </c>
      <c r="BG297" s="81">
        <f t="shared" si="190"/>
        <v>68800</v>
      </c>
      <c r="BH297" s="342">
        <f t="shared" si="191"/>
        <v>333.80428571428575</v>
      </c>
      <c r="BI297" s="82"/>
    </row>
    <row r="298" spans="1:61" ht="108" x14ac:dyDescent="0.25">
      <c r="A298" s="137">
        <v>275</v>
      </c>
      <c r="B298" s="96" t="s">
        <v>728</v>
      </c>
      <c r="C298" s="84" t="s">
        <v>746</v>
      </c>
      <c r="D298" s="85" t="s">
        <v>747</v>
      </c>
      <c r="E298" s="86" t="s">
        <v>62</v>
      </c>
      <c r="F298" s="64"/>
      <c r="G298" s="64">
        <f t="shared" si="178"/>
        <v>0</v>
      </c>
      <c r="H298" s="183">
        <v>260.08</v>
      </c>
      <c r="I298" s="184">
        <f t="shared" si="192"/>
        <v>0</v>
      </c>
      <c r="J298" s="351">
        <v>27618</v>
      </c>
      <c r="K298" s="68">
        <v>185</v>
      </c>
      <c r="L298" s="67">
        <v>83</v>
      </c>
      <c r="M298" s="99">
        <v>300</v>
      </c>
      <c r="N298" s="99">
        <f t="shared" si="179"/>
        <v>55500</v>
      </c>
      <c r="O298" s="67">
        <v>75</v>
      </c>
      <c r="P298" s="99">
        <v>70</v>
      </c>
      <c r="Q298" s="99">
        <f t="shared" si="180"/>
        <v>12950</v>
      </c>
      <c r="R298" s="67">
        <v>728</v>
      </c>
      <c r="S298" s="99">
        <v>250</v>
      </c>
      <c r="T298" s="99">
        <f t="shared" si="181"/>
        <v>46250</v>
      </c>
      <c r="U298" s="67" t="s">
        <v>748</v>
      </c>
      <c r="V298" s="99">
        <v>140</v>
      </c>
      <c r="W298" s="99">
        <f t="shared" si="182"/>
        <v>25900</v>
      </c>
      <c r="X298" s="98" t="s">
        <v>37</v>
      </c>
      <c r="Y298" s="215"/>
      <c r="Z298" s="99">
        <f t="shared" si="183"/>
        <v>0</v>
      </c>
      <c r="AA298" s="98" t="s">
        <v>37</v>
      </c>
      <c r="AB298" s="215"/>
      <c r="AC298" s="99">
        <f t="shared" si="184"/>
        <v>0</v>
      </c>
      <c r="AD298" s="67">
        <v>12</v>
      </c>
      <c r="AE298" s="99">
        <v>438.73</v>
      </c>
      <c r="AF298" s="99">
        <f t="shared" si="185"/>
        <v>81165.05</v>
      </c>
      <c r="AG298" s="67">
        <v>195</v>
      </c>
      <c r="AH298" s="99">
        <v>9.86</v>
      </c>
      <c r="AI298" s="99">
        <f t="shared" si="186"/>
        <v>1824.1</v>
      </c>
      <c r="AJ298" s="67" t="s">
        <v>749</v>
      </c>
      <c r="AK298" s="99">
        <v>190</v>
      </c>
      <c r="AL298" s="248">
        <f t="shared" si="187"/>
        <v>35150</v>
      </c>
      <c r="AM298" s="73">
        <v>274</v>
      </c>
      <c r="AN298" s="74">
        <v>252</v>
      </c>
      <c r="AO298" s="75">
        <f t="shared" si="158"/>
        <v>46620</v>
      </c>
      <c r="AP298" s="73">
        <v>274</v>
      </c>
      <c r="AQ298" s="74">
        <v>450</v>
      </c>
      <c r="AR298" s="92" t="e">
        <f>AQ298*#REF!</f>
        <v>#REF!</v>
      </c>
      <c r="AS298" s="73">
        <v>274</v>
      </c>
      <c r="AT298" s="74">
        <v>250</v>
      </c>
      <c r="AU298" s="74" t="e">
        <f>AT298*#REF!</f>
        <v>#REF!</v>
      </c>
      <c r="AV298" s="73">
        <v>274</v>
      </c>
      <c r="AW298" s="246">
        <v>726.98</v>
      </c>
      <c r="AX298" s="75" t="e">
        <f>AW298*#REF!</f>
        <v>#REF!</v>
      </c>
      <c r="AY298" s="93"/>
      <c r="AZ298" s="77">
        <f t="shared" si="159"/>
        <v>9.86</v>
      </c>
      <c r="BA298" s="77">
        <f t="shared" si="193"/>
        <v>279.77909090909094</v>
      </c>
      <c r="BB298" s="77">
        <f t="shared" si="188"/>
        <v>250</v>
      </c>
      <c r="BC298" s="77">
        <f t="shared" si="189"/>
        <v>726.98</v>
      </c>
      <c r="BD298" s="88"/>
      <c r="BE298" s="79">
        <f t="shared" si="190"/>
        <v>1824.1</v>
      </c>
      <c r="BF298" s="80">
        <f t="shared" si="190"/>
        <v>51759.131818181821</v>
      </c>
      <c r="BG298" s="81">
        <f t="shared" si="190"/>
        <v>46250</v>
      </c>
      <c r="BH298" s="342">
        <f t="shared" si="191"/>
        <v>260.08111111111111</v>
      </c>
      <c r="BI298" s="82"/>
    </row>
    <row r="299" spans="1:61" ht="36" x14ac:dyDescent="0.25">
      <c r="A299" s="137">
        <v>276</v>
      </c>
      <c r="B299" s="96" t="s">
        <v>728</v>
      </c>
      <c r="C299" s="97" t="s">
        <v>750</v>
      </c>
      <c r="D299" s="85" t="s">
        <v>751</v>
      </c>
      <c r="E299" s="86" t="s">
        <v>168</v>
      </c>
      <c r="F299" s="64"/>
      <c r="G299" s="64">
        <f t="shared" si="178"/>
        <v>0</v>
      </c>
      <c r="H299" s="183">
        <v>149.19</v>
      </c>
      <c r="I299" s="184">
        <f t="shared" si="192"/>
        <v>0</v>
      </c>
      <c r="J299" s="351">
        <v>12556</v>
      </c>
      <c r="K299" s="68">
        <v>200</v>
      </c>
      <c r="L299" s="67">
        <v>88</v>
      </c>
      <c r="M299" s="99">
        <v>110</v>
      </c>
      <c r="N299" s="99">
        <f t="shared" si="179"/>
        <v>22000</v>
      </c>
      <c r="O299" s="67">
        <v>76</v>
      </c>
      <c r="P299" s="99">
        <v>25</v>
      </c>
      <c r="Q299" s="99">
        <f t="shared" si="180"/>
        <v>5000</v>
      </c>
      <c r="R299" s="67">
        <v>695</v>
      </c>
      <c r="S299" s="99">
        <v>334.38</v>
      </c>
      <c r="T299" s="99">
        <f t="shared" si="181"/>
        <v>66876</v>
      </c>
      <c r="U299" s="67" t="s">
        <v>752</v>
      </c>
      <c r="V299" s="99">
        <v>20</v>
      </c>
      <c r="W299" s="99">
        <f t="shared" si="182"/>
        <v>4000</v>
      </c>
      <c r="X299" s="98" t="s">
        <v>37</v>
      </c>
      <c r="Y299" s="215"/>
      <c r="Z299" s="99">
        <f t="shared" si="183"/>
        <v>0</v>
      </c>
      <c r="AA299" s="98" t="s">
        <v>37</v>
      </c>
      <c r="AB299" s="215"/>
      <c r="AC299" s="99">
        <f t="shared" si="184"/>
        <v>0</v>
      </c>
      <c r="AD299" s="98" t="s">
        <v>37</v>
      </c>
      <c r="AE299" s="215"/>
      <c r="AF299" s="99">
        <f t="shared" si="185"/>
        <v>0</v>
      </c>
      <c r="AG299" s="67">
        <v>194</v>
      </c>
      <c r="AH299" s="99">
        <v>30.74</v>
      </c>
      <c r="AI299" s="99">
        <f t="shared" si="186"/>
        <v>6148</v>
      </c>
      <c r="AJ299" s="67" t="s">
        <v>354</v>
      </c>
      <c r="AK299" s="99">
        <v>20</v>
      </c>
      <c r="AL299" s="248">
        <f t="shared" si="187"/>
        <v>4000</v>
      </c>
      <c r="AM299" s="73">
        <v>275</v>
      </c>
      <c r="AN299" s="74">
        <v>168</v>
      </c>
      <c r="AO299" s="75">
        <f t="shared" si="158"/>
        <v>33600</v>
      </c>
      <c r="AP299" s="73">
        <v>275</v>
      </c>
      <c r="AQ299" s="74">
        <v>400</v>
      </c>
      <c r="AR299" s="92" t="e">
        <f>AQ299*#REF!</f>
        <v>#REF!</v>
      </c>
      <c r="AS299" s="73">
        <v>275</v>
      </c>
      <c r="AT299" s="74">
        <v>150</v>
      </c>
      <c r="AU299" s="74" t="e">
        <f>AT299*#REF!</f>
        <v>#REF!</v>
      </c>
      <c r="AV299" s="73">
        <v>275</v>
      </c>
      <c r="AW299" s="246">
        <v>355.41</v>
      </c>
      <c r="AX299" s="75" t="e">
        <f>AW299*#REF!</f>
        <v>#REF!</v>
      </c>
      <c r="AY299" s="93"/>
      <c r="AZ299" s="77">
        <f t="shared" si="159"/>
        <v>20</v>
      </c>
      <c r="BA299" s="77">
        <f t="shared" si="193"/>
        <v>161.35300000000001</v>
      </c>
      <c r="BB299" s="77">
        <f t="shared" si="188"/>
        <v>130</v>
      </c>
      <c r="BC299" s="77">
        <f t="shared" si="189"/>
        <v>400</v>
      </c>
      <c r="BD299" s="88"/>
      <c r="BE299" s="79">
        <f t="shared" si="190"/>
        <v>4000</v>
      </c>
      <c r="BF299" s="80">
        <f t="shared" si="190"/>
        <v>32270.600000000002</v>
      </c>
      <c r="BG299" s="81">
        <f t="shared" si="190"/>
        <v>26000</v>
      </c>
      <c r="BH299" s="342">
        <f t="shared" si="191"/>
        <v>149.19125</v>
      </c>
      <c r="BI299" s="82"/>
    </row>
    <row r="300" spans="1:61" ht="60" x14ac:dyDescent="0.25">
      <c r="A300" s="137">
        <v>277</v>
      </c>
      <c r="B300" s="83" t="s">
        <v>728</v>
      </c>
      <c r="C300" s="84" t="s">
        <v>753</v>
      </c>
      <c r="D300" s="85" t="s">
        <v>754</v>
      </c>
      <c r="E300" s="86" t="s">
        <v>62</v>
      </c>
      <c r="F300" s="64"/>
      <c r="G300" s="64">
        <f t="shared" si="178"/>
        <v>0</v>
      </c>
      <c r="H300" s="183">
        <v>121.88</v>
      </c>
      <c r="I300" s="184">
        <f t="shared" si="192"/>
        <v>0</v>
      </c>
      <c r="J300" s="351">
        <v>22233</v>
      </c>
      <c r="K300" s="68">
        <v>100</v>
      </c>
      <c r="L300" s="67">
        <v>91</v>
      </c>
      <c r="M300" s="99">
        <v>170</v>
      </c>
      <c r="N300" s="99">
        <f t="shared" si="179"/>
        <v>17000</v>
      </c>
      <c r="O300" s="67">
        <v>79</v>
      </c>
      <c r="P300" s="99">
        <v>15</v>
      </c>
      <c r="Q300" s="99">
        <f t="shared" si="180"/>
        <v>1500</v>
      </c>
      <c r="R300" s="67">
        <v>724</v>
      </c>
      <c r="S300" s="99">
        <v>91.55</v>
      </c>
      <c r="T300" s="99">
        <f t="shared" si="181"/>
        <v>9155</v>
      </c>
      <c r="U300" s="98" t="s">
        <v>37</v>
      </c>
      <c r="V300" s="215"/>
      <c r="W300" s="99">
        <f t="shared" si="182"/>
        <v>0</v>
      </c>
      <c r="X300" s="67">
        <v>54</v>
      </c>
      <c r="Y300" s="99">
        <v>90</v>
      </c>
      <c r="Z300" s="99">
        <f t="shared" si="183"/>
        <v>9000</v>
      </c>
      <c r="AA300" s="67">
        <v>68</v>
      </c>
      <c r="AB300" s="99">
        <v>76.47</v>
      </c>
      <c r="AC300" s="99">
        <f t="shared" si="184"/>
        <v>7647</v>
      </c>
      <c r="AD300" s="98" t="s">
        <v>37</v>
      </c>
      <c r="AE300" s="215"/>
      <c r="AF300" s="99">
        <f t="shared" si="185"/>
        <v>0</v>
      </c>
      <c r="AG300" s="98" t="s">
        <v>37</v>
      </c>
      <c r="AH300" s="215"/>
      <c r="AI300" s="99">
        <f t="shared" si="186"/>
        <v>0</v>
      </c>
      <c r="AJ300" s="67" t="s">
        <v>299</v>
      </c>
      <c r="AK300" s="99">
        <v>25</v>
      </c>
      <c r="AL300" s="248">
        <f t="shared" si="187"/>
        <v>2500</v>
      </c>
      <c r="AM300" s="73">
        <v>276</v>
      </c>
      <c r="AN300" s="74">
        <v>112</v>
      </c>
      <c r="AO300" s="75">
        <f t="shared" si="158"/>
        <v>11200</v>
      </c>
      <c r="AP300" s="73">
        <v>276</v>
      </c>
      <c r="AQ300" s="74">
        <v>300</v>
      </c>
      <c r="AR300" s="92" t="e">
        <f>AQ300*#REF!</f>
        <v>#REF!</v>
      </c>
      <c r="AS300" s="73">
        <v>276</v>
      </c>
      <c r="AT300" s="74">
        <v>110</v>
      </c>
      <c r="AU300" s="74" t="e">
        <f>AT300*#REF!</f>
        <v>#REF!</v>
      </c>
      <c r="AV300" s="73">
        <v>276</v>
      </c>
      <c r="AW300" s="246">
        <v>807.75</v>
      </c>
      <c r="AX300" s="75" t="e">
        <f>AW300*#REF!</f>
        <v>#REF!</v>
      </c>
      <c r="AY300" s="93"/>
      <c r="AZ300" s="77">
        <f t="shared" si="159"/>
        <v>15</v>
      </c>
      <c r="BA300" s="77">
        <f t="shared" si="193"/>
        <v>179.77699999999999</v>
      </c>
      <c r="BB300" s="77">
        <f t="shared" si="188"/>
        <v>100.77500000000001</v>
      </c>
      <c r="BC300" s="77">
        <f t="shared" si="189"/>
        <v>807.75</v>
      </c>
      <c r="BD300" s="88"/>
      <c r="BE300" s="79">
        <f t="shared" si="190"/>
        <v>1500</v>
      </c>
      <c r="BF300" s="80">
        <f t="shared" si="190"/>
        <v>17977.699999999997</v>
      </c>
      <c r="BG300" s="81">
        <f t="shared" si="190"/>
        <v>10077.5</v>
      </c>
      <c r="BH300" s="342">
        <f t="shared" si="191"/>
        <v>121.8775</v>
      </c>
      <c r="BI300" s="82"/>
    </row>
    <row r="301" spans="1:61" ht="60" x14ac:dyDescent="0.25">
      <c r="A301" s="137">
        <v>278</v>
      </c>
      <c r="B301" s="96" t="s">
        <v>728</v>
      </c>
      <c r="C301" s="97" t="s">
        <v>755</v>
      </c>
      <c r="D301" s="85" t="s">
        <v>756</v>
      </c>
      <c r="E301" s="86" t="s">
        <v>62</v>
      </c>
      <c r="F301" s="64"/>
      <c r="G301" s="64">
        <f t="shared" si="178"/>
        <v>0</v>
      </c>
      <c r="H301" s="183">
        <v>2169.31</v>
      </c>
      <c r="I301" s="184">
        <f t="shared" si="192"/>
        <v>0</v>
      </c>
      <c r="J301" s="351">
        <v>14958</v>
      </c>
      <c r="K301" s="68">
        <v>360</v>
      </c>
      <c r="L301" s="98" t="s">
        <v>37</v>
      </c>
      <c r="M301" s="215"/>
      <c r="N301" s="99">
        <f t="shared" si="179"/>
        <v>0</v>
      </c>
      <c r="O301" s="98" t="s">
        <v>37</v>
      </c>
      <c r="P301" s="215"/>
      <c r="Q301" s="99">
        <f t="shared" si="180"/>
        <v>0</v>
      </c>
      <c r="R301" s="98" t="s">
        <v>37</v>
      </c>
      <c r="S301" s="215"/>
      <c r="T301" s="99">
        <f t="shared" si="181"/>
        <v>0</v>
      </c>
      <c r="U301" s="98" t="s">
        <v>37</v>
      </c>
      <c r="V301" s="215"/>
      <c r="W301" s="99">
        <f t="shared" si="182"/>
        <v>0</v>
      </c>
      <c r="X301" s="98" t="s">
        <v>37</v>
      </c>
      <c r="Y301" s="215"/>
      <c r="Z301" s="99">
        <f t="shared" si="183"/>
        <v>0</v>
      </c>
      <c r="AA301" s="98" t="s">
        <v>37</v>
      </c>
      <c r="AB301" s="215"/>
      <c r="AC301" s="99">
        <f t="shared" si="184"/>
        <v>0</v>
      </c>
      <c r="AD301" s="98" t="s">
        <v>37</v>
      </c>
      <c r="AE301" s="215"/>
      <c r="AF301" s="99">
        <f t="shared" si="185"/>
        <v>0</v>
      </c>
      <c r="AG301" s="98" t="s">
        <v>37</v>
      </c>
      <c r="AH301" s="215"/>
      <c r="AI301" s="99">
        <f t="shared" si="186"/>
        <v>0</v>
      </c>
      <c r="AJ301" s="98" t="s">
        <v>37</v>
      </c>
      <c r="AK301" s="215"/>
      <c r="AL301" s="248">
        <f t="shared" si="187"/>
        <v>0</v>
      </c>
      <c r="AM301" s="73">
        <v>277</v>
      </c>
      <c r="AN301" s="74">
        <v>1190</v>
      </c>
      <c r="AO301" s="75">
        <f t="shared" si="158"/>
        <v>428400</v>
      </c>
      <c r="AP301" s="73">
        <v>277</v>
      </c>
      <c r="AQ301" s="74">
        <v>20000</v>
      </c>
      <c r="AR301" s="92" t="e">
        <f>AQ301*#REF!</f>
        <v>#REF!</v>
      </c>
      <c r="AS301" s="73">
        <v>277</v>
      </c>
      <c r="AT301" s="74">
        <v>2400</v>
      </c>
      <c r="AU301" s="74" t="e">
        <f>AT301*#REF!</f>
        <v>#REF!</v>
      </c>
      <c r="AV301" s="73">
        <v>277</v>
      </c>
      <c r="AW301" s="246">
        <v>1938.61</v>
      </c>
      <c r="AX301" s="75" t="e">
        <f>AW301*#REF!</f>
        <v>#REF!</v>
      </c>
      <c r="AY301" s="93"/>
      <c r="AZ301" s="77">
        <f t="shared" si="159"/>
        <v>1190</v>
      </c>
      <c r="BA301" s="77">
        <f t="shared" si="193"/>
        <v>6382.1525000000001</v>
      </c>
      <c r="BB301" s="77">
        <f t="shared" si="188"/>
        <v>2169.3049999999998</v>
      </c>
      <c r="BC301" s="77">
        <f t="shared" si="189"/>
        <v>20000</v>
      </c>
      <c r="BD301" s="88"/>
      <c r="BE301" s="79">
        <f t="shared" si="190"/>
        <v>428400</v>
      </c>
      <c r="BF301" s="80">
        <f t="shared" si="190"/>
        <v>2297574.9</v>
      </c>
      <c r="BG301" s="81">
        <f t="shared" si="190"/>
        <v>780949.79999999993</v>
      </c>
      <c r="BH301" s="342">
        <f t="shared" si="191"/>
        <v>2169.3050000000003</v>
      </c>
      <c r="BI301" s="82"/>
    </row>
    <row r="302" spans="1:61" ht="60" x14ac:dyDescent="0.25">
      <c r="A302" s="137">
        <v>279</v>
      </c>
      <c r="B302" s="96" t="s">
        <v>728</v>
      </c>
      <c r="C302" s="97" t="s">
        <v>757</v>
      </c>
      <c r="D302" s="85" t="s">
        <v>758</v>
      </c>
      <c r="E302" s="86" t="s">
        <v>62</v>
      </c>
      <c r="F302" s="64"/>
      <c r="G302" s="64">
        <f t="shared" si="178"/>
        <v>0</v>
      </c>
      <c r="H302" s="183">
        <v>3131.37</v>
      </c>
      <c r="I302" s="184">
        <f t="shared" si="192"/>
        <v>0</v>
      </c>
      <c r="J302" s="351">
        <v>14958</v>
      </c>
      <c r="K302" s="68">
        <v>240</v>
      </c>
      <c r="L302" s="98" t="s">
        <v>37</v>
      </c>
      <c r="M302" s="215"/>
      <c r="N302" s="99">
        <f t="shared" si="179"/>
        <v>0</v>
      </c>
      <c r="O302" s="98" t="s">
        <v>37</v>
      </c>
      <c r="P302" s="215"/>
      <c r="Q302" s="99">
        <f t="shared" si="180"/>
        <v>0</v>
      </c>
      <c r="R302" s="98" t="s">
        <v>37</v>
      </c>
      <c r="S302" s="215"/>
      <c r="T302" s="99">
        <f t="shared" si="181"/>
        <v>0</v>
      </c>
      <c r="U302" s="67" t="s">
        <v>355</v>
      </c>
      <c r="V302" s="99">
        <v>500</v>
      </c>
      <c r="W302" s="99">
        <f t="shared" si="182"/>
        <v>120000</v>
      </c>
      <c r="X302" s="98" t="s">
        <v>37</v>
      </c>
      <c r="Y302" s="215"/>
      <c r="Z302" s="99">
        <f t="shared" si="183"/>
        <v>0</v>
      </c>
      <c r="AA302" s="98" t="s">
        <v>37</v>
      </c>
      <c r="AB302" s="215"/>
      <c r="AC302" s="99">
        <f t="shared" si="184"/>
        <v>0</v>
      </c>
      <c r="AD302" s="98" t="s">
        <v>37</v>
      </c>
      <c r="AE302" s="215"/>
      <c r="AF302" s="99">
        <f t="shared" si="185"/>
        <v>0</v>
      </c>
      <c r="AG302" s="98" t="s">
        <v>37</v>
      </c>
      <c r="AH302" s="215"/>
      <c r="AI302" s="99">
        <f t="shared" si="186"/>
        <v>0</v>
      </c>
      <c r="AJ302" s="98" t="s">
        <v>37</v>
      </c>
      <c r="AK302" s="215"/>
      <c r="AL302" s="248">
        <f t="shared" si="187"/>
        <v>0</v>
      </c>
      <c r="AM302" s="73">
        <v>278</v>
      </c>
      <c r="AN302" s="74">
        <v>2240</v>
      </c>
      <c r="AO302" s="75">
        <f t="shared" si="158"/>
        <v>537600</v>
      </c>
      <c r="AP302" s="73">
        <v>278</v>
      </c>
      <c r="AQ302" s="74">
        <v>20000</v>
      </c>
      <c r="AR302" s="92" t="e">
        <f>AQ302*#REF!</f>
        <v>#REF!</v>
      </c>
      <c r="AS302" s="73">
        <v>278</v>
      </c>
      <c r="AT302" s="74">
        <v>3600</v>
      </c>
      <c r="AU302" s="74" t="e">
        <f>AT302*#REF!</f>
        <v>#REF!</v>
      </c>
      <c r="AV302" s="73">
        <v>278</v>
      </c>
      <c r="AW302" s="246">
        <v>3554.12</v>
      </c>
      <c r="AX302" s="75" t="e">
        <f>AW302*#REF!</f>
        <v>#REF!</v>
      </c>
      <c r="AY302" s="93"/>
      <c r="AZ302" s="77">
        <f t="shared" si="159"/>
        <v>500</v>
      </c>
      <c r="BA302" s="77">
        <f t="shared" si="193"/>
        <v>5978.8239999999996</v>
      </c>
      <c r="BB302" s="77">
        <f t="shared" si="188"/>
        <v>3554.12</v>
      </c>
      <c r="BC302" s="77">
        <f t="shared" si="189"/>
        <v>20000</v>
      </c>
      <c r="BD302" s="88"/>
      <c r="BE302" s="79">
        <f t="shared" si="190"/>
        <v>120000</v>
      </c>
      <c r="BF302" s="80">
        <f t="shared" si="190"/>
        <v>1434917.76</v>
      </c>
      <c r="BG302" s="81">
        <f t="shared" si="190"/>
        <v>852988.79999999993</v>
      </c>
      <c r="BH302" s="342">
        <f t="shared" si="191"/>
        <v>3131.373333333333</v>
      </c>
      <c r="BI302" s="82"/>
    </row>
    <row r="303" spans="1:61" ht="60" x14ac:dyDescent="0.25">
      <c r="A303" s="137">
        <v>280</v>
      </c>
      <c r="B303" s="96" t="s">
        <v>728</v>
      </c>
      <c r="C303" s="97" t="s">
        <v>759</v>
      </c>
      <c r="D303" s="85" t="s">
        <v>760</v>
      </c>
      <c r="E303" s="86" t="s">
        <v>62</v>
      </c>
      <c r="F303" s="64"/>
      <c r="G303" s="64">
        <f t="shared" si="178"/>
        <v>0</v>
      </c>
      <c r="H303" s="183">
        <v>5577.14</v>
      </c>
      <c r="I303" s="184">
        <f t="shared" si="192"/>
        <v>0</v>
      </c>
      <c r="J303" s="351">
        <v>14958</v>
      </c>
      <c r="K303" s="68">
        <v>120</v>
      </c>
      <c r="L303" s="98" t="s">
        <v>37</v>
      </c>
      <c r="M303" s="215"/>
      <c r="N303" s="99">
        <f t="shared" si="179"/>
        <v>0</v>
      </c>
      <c r="O303" s="98" t="s">
        <v>37</v>
      </c>
      <c r="P303" s="215"/>
      <c r="Q303" s="99">
        <f t="shared" si="180"/>
        <v>0</v>
      </c>
      <c r="R303" s="98" t="s">
        <v>37</v>
      </c>
      <c r="S303" s="215"/>
      <c r="T303" s="99">
        <f t="shared" si="181"/>
        <v>0</v>
      </c>
      <c r="U303" s="98" t="s">
        <v>37</v>
      </c>
      <c r="V303" s="215"/>
      <c r="W303" s="99">
        <f t="shared" si="182"/>
        <v>0</v>
      </c>
      <c r="X303" s="98" t="s">
        <v>37</v>
      </c>
      <c r="Y303" s="215"/>
      <c r="Z303" s="99">
        <f t="shared" si="183"/>
        <v>0</v>
      </c>
      <c r="AA303" s="98" t="s">
        <v>37</v>
      </c>
      <c r="AB303" s="215"/>
      <c r="AC303" s="99">
        <f t="shared" si="184"/>
        <v>0</v>
      </c>
      <c r="AD303" s="98" t="s">
        <v>37</v>
      </c>
      <c r="AE303" s="215"/>
      <c r="AF303" s="99">
        <f t="shared" si="185"/>
        <v>0</v>
      </c>
      <c r="AG303" s="98" t="s">
        <v>37</v>
      </c>
      <c r="AH303" s="215"/>
      <c r="AI303" s="99">
        <f t="shared" si="186"/>
        <v>0</v>
      </c>
      <c r="AJ303" s="98" t="s">
        <v>37</v>
      </c>
      <c r="AK303" s="215"/>
      <c r="AL303" s="248">
        <f t="shared" si="187"/>
        <v>0</v>
      </c>
      <c r="AM303" s="73">
        <v>279</v>
      </c>
      <c r="AN303" s="74">
        <v>4900</v>
      </c>
      <c r="AO303" s="75">
        <f t="shared" si="158"/>
        <v>588000</v>
      </c>
      <c r="AP303" s="73">
        <v>279</v>
      </c>
      <c r="AQ303" s="74">
        <v>20000</v>
      </c>
      <c r="AR303" s="92" t="e">
        <f>AQ303*#REF!</f>
        <v>#REF!</v>
      </c>
      <c r="AS303" s="73">
        <v>279</v>
      </c>
      <c r="AT303" s="74">
        <v>5500</v>
      </c>
      <c r="AU303" s="74" t="e">
        <f>AT303*#REF!</f>
        <v>#REF!</v>
      </c>
      <c r="AV303" s="73">
        <v>279</v>
      </c>
      <c r="AW303" s="246">
        <v>5654.28</v>
      </c>
      <c r="AX303" s="75" t="e">
        <f>AW303*#REF!</f>
        <v>#REF!</v>
      </c>
      <c r="AY303" s="93"/>
      <c r="AZ303" s="77">
        <f t="shared" si="159"/>
        <v>4900</v>
      </c>
      <c r="BA303" s="77">
        <f t="shared" si="193"/>
        <v>9013.57</v>
      </c>
      <c r="BB303" s="77">
        <f t="shared" si="188"/>
        <v>5577.1399999999994</v>
      </c>
      <c r="BC303" s="77">
        <f t="shared" si="189"/>
        <v>20000</v>
      </c>
      <c r="BD303" s="88"/>
      <c r="BE303" s="79">
        <f t="shared" si="190"/>
        <v>588000</v>
      </c>
      <c r="BF303" s="80">
        <f t="shared" si="190"/>
        <v>1081628.3999999999</v>
      </c>
      <c r="BG303" s="81">
        <f t="shared" si="190"/>
        <v>669256.79999999993</v>
      </c>
      <c r="BH303" s="342">
        <f t="shared" si="191"/>
        <v>5577.1399999999994</v>
      </c>
      <c r="BI303" s="82"/>
    </row>
    <row r="304" spans="1:61" ht="60" x14ac:dyDescent="0.25">
      <c r="A304" s="137">
        <v>281</v>
      </c>
      <c r="B304" s="96" t="s">
        <v>728</v>
      </c>
      <c r="C304" s="97" t="s">
        <v>761</v>
      </c>
      <c r="D304" s="85" t="s">
        <v>762</v>
      </c>
      <c r="E304" s="86" t="s">
        <v>62</v>
      </c>
      <c r="F304" s="64"/>
      <c r="G304" s="64">
        <f t="shared" si="178"/>
        <v>0</v>
      </c>
      <c r="H304" s="183">
        <v>1719.31</v>
      </c>
      <c r="I304" s="184">
        <f t="shared" si="192"/>
        <v>0</v>
      </c>
      <c r="J304" s="351">
        <v>14958</v>
      </c>
      <c r="K304" s="68">
        <v>300</v>
      </c>
      <c r="L304" s="98" t="s">
        <v>37</v>
      </c>
      <c r="M304" s="215"/>
      <c r="N304" s="99">
        <f t="shared" si="179"/>
        <v>0</v>
      </c>
      <c r="O304" s="98" t="s">
        <v>37</v>
      </c>
      <c r="P304" s="215"/>
      <c r="Q304" s="99">
        <f t="shared" si="180"/>
        <v>0</v>
      </c>
      <c r="R304" s="98" t="s">
        <v>37</v>
      </c>
      <c r="S304" s="215"/>
      <c r="T304" s="99">
        <f t="shared" si="181"/>
        <v>0</v>
      </c>
      <c r="U304" s="98" t="s">
        <v>37</v>
      </c>
      <c r="V304" s="215"/>
      <c r="W304" s="99">
        <f t="shared" si="182"/>
        <v>0</v>
      </c>
      <c r="X304" s="98" t="s">
        <v>37</v>
      </c>
      <c r="Y304" s="215"/>
      <c r="Z304" s="99">
        <f t="shared" si="183"/>
        <v>0</v>
      </c>
      <c r="AA304" s="98" t="s">
        <v>37</v>
      </c>
      <c r="AB304" s="215"/>
      <c r="AC304" s="99">
        <f t="shared" si="184"/>
        <v>0</v>
      </c>
      <c r="AD304" s="98" t="s">
        <v>37</v>
      </c>
      <c r="AE304" s="215"/>
      <c r="AF304" s="99">
        <f t="shared" si="185"/>
        <v>0</v>
      </c>
      <c r="AG304" s="98" t="s">
        <v>37</v>
      </c>
      <c r="AH304" s="215"/>
      <c r="AI304" s="99">
        <f t="shared" si="186"/>
        <v>0</v>
      </c>
      <c r="AJ304" s="98" t="s">
        <v>37</v>
      </c>
      <c r="AK304" s="215"/>
      <c r="AL304" s="248">
        <f t="shared" si="187"/>
        <v>0</v>
      </c>
      <c r="AM304" s="73">
        <v>280</v>
      </c>
      <c r="AN304" s="74">
        <v>1330</v>
      </c>
      <c r="AO304" s="75">
        <f t="shared" si="158"/>
        <v>399000</v>
      </c>
      <c r="AP304" s="73">
        <v>280</v>
      </c>
      <c r="AQ304" s="74">
        <v>12000</v>
      </c>
      <c r="AR304" s="92" t="e">
        <f>AQ304*#REF!</f>
        <v>#REF!</v>
      </c>
      <c r="AS304" s="73">
        <v>280</v>
      </c>
      <c r="AT304" s="74">
        <v>1500</v>
      </c>
      <c r="AU304" s="74" t="e">
        <f>AT304*#REF!</f>
        <v>#REF!</v>
      </c>
      <c r="AV304" s="73">
        <v>280</v>
      </c>
      <c r="AW304" s="246">
        <v>1938.61</v>
      </c>
      <c r="AX304" s="75" t="e">
        <f>AW304*#REF!</f>
        <v>#REF!</v>
      </c>
      <c r="AY304" s="93"/>
      <c r="AZ304" s="77">
        <f t="shared" si="159"/>
        <v>1330</v>
      </c>
      <c r="BA304" s="77">
        <f t="shared" si="193"/>
        <v>4192.1525000000001</v>
      </c>
      <c r="BB304" s="77">
        <f t="shared" si="188"/>
        <v>1719.3049999999998</v>
      </c>
      <c r="BC304" s="77">
        <f t="shared" si="189"/>
        <v>12000</v>
      </c>
      <c r="BD304" s="88"/>
      <c r="BE304" s="79">
        <f t="shared" si="190"/>
        <v>399000</v>
      </c>
      <c r="BF304" s="80">
        <f t="shared" si="190"/>
        <v>1257645.75</v>
      </c>
      <c r="BG304" s="81">
        <f t="shared" si="190"/>
        <v>515791.49999999994</v>
      </c>
      <c r="BH304" s="342">
        <f t="shared" si="191"/>
        <v>1719.3050000000003</v>
      </c>
      <c r="BI304" s="82"/>
    </row>
    <row r="305" spans="1:61" ht="60" x14ac:dyDescent="0.25">
      <c r="A305" s="137">
        <v>282</v>
      </c>
      <c r="B305" s="96" t="s">
        <v>728</v>
      </c>
      <c r="C305" s="97" t="s">
        <v>763</v>
      </c>
      <c r="D305" s="85" t="s">
        <v>764</v>
      </c>
      <c r="E305" s="86" t="s">
        <v>62</v>
      </c>
      <c r="F305" s="64"/>
      <c r="G305" s="64">
        <f t="shared" si="178"/>
        <v>0</v>
      </c>
      <c r="H305" s="183">
        <v>3037.06</v>
      </c>
      <c r="I305" s="184">
        <f t="shared" si="192"/>
        <v>0</v>
      </c>
      <c r="J305" s="351">
        <v>14958</v>
      </c>
      <c r="K305" s="68">
        <v>200</v>
      </c>
      <c r="L305" s="98" t="s">
        <v>37</v>
      </c>
      <c r="M305" s="215"/>
      <c r="N305" s="99">
        <f t="shared" si="179"/>
        <v>0</v>
      </c>
      <c r="O305" s="98" t="s">
        <v>37</v>
      </c>
      <c r="P305" s="215"/>
      <c r="Q305" s="99">
        <f t="shared" si="180"/>
        <v>0</v>
      </c>
      <c r="R305" s="98" t="s">
        <v>37</v>
      </c>
      <c r="S305" s="215"/>
      <c r="T305" s="99">
        <f t="shared" si="181"/>
        <v>0</v>
      </c>
      <c r="U305" s="98" t="s">
        <v>37</v>
      </c>
      <c r="V305" s="215"/>
      <c r="W305" s="99">
        <f t="shared" si="182"/>
        <v>0</v>
      </c>
      <c r="X305" s="98" t="s">
        <v>37</v>
      </c>
      <c r="Y305" s="215"/>
      <c r="Z305" s="99">
        <f t="shared" si="183"/>
        <v>0</v>
      </c>
      <c r="AA305" s="98" t="s">
        <v>37</v>
      </c>
      <c r="AB305" s="215"/>
      <c r="AC305" s="99">
        <f t="shared" si="184"/>
        <v>0</v>
      </c>
      <c r="AD305" s="98" t="s">
        <v>37</v>
      </c>
      <c r="AE305" s="215"/>
      <c r="AF305" s="99">
        <f t="shared" si="185"/>
        <v>0</v>
      </c>
      <c r="AG305" s="98" t="s">
        <v>37</v>
      </c>
      <c r="AH305" s="215"/>
      <c r="AI305" s="99">
        <f t="shared" si="186"/>
        <v>0</v>
      </c>
      <c r="AJ305" s="98" t="s">
        <v>37</v>
      </c>
      <c r="AK305" s="215"/>
      <c r="AL305" s="248">
        <f t="shared" si="187"/>
        <v>0</v>
      </c>
      <c r="AM305" s="73">
        <v>281</v>
      </c>
      <c r="AN305" s="74">
        <v>2520</v>
      </c>
      <c r="AO305" s="75">
        <f t="shared" si="158"/>
        <v>504000</v>
      </c>
      <c r="AP305" s="73">
        <v>281</v>
      </c>
      <c r="AQ305" s="74">
        <v>14000</v>
      </c>
      <c r="AR305" s="92" t="e">
        <f>AQ305*#REF!</f>
        <v>#REF!</v>
      </c>
      <c r="AS305" s="73">
        <v>281</v>
      </c>
      <c r="AT305" s="74">
        <v>2500</v>
      </c>
      <c r="AU305" s="74" t="e">
        <f>AT305*#REF!</f>
        <v>#REF!</v>
      </c>
      <c r="AV305" s="73">
        <v>281</v>
      </c>
      <c r="AW305" s="246">
        <v>3554.12</v>
      </c>
      <c r="AX305" s="75" t="e">
        <f>AW305*#REF!</f>
        <v>#REF!</v>
      </c>
      <c r="AY305" s="93"/>
      <c r="AZ305" s="77">
        <f t="shared" si="159"/>
        <v>2500</v>
      </c>
      <c r="BA305" s="77">
        <f t="shared" si="193"/>
        <v>5643.53</v>
      </c>
      <c r="BB305" s="77">
        <f t="shared" si="188"/>
        <v>3037.06</v>
      </c>
      <c r="BC305" s="77">
        <f t="shared" si="189"/>
        <v>14000</v>
      </c>
      <c r="BD305" s="88"/>
      <c r="BE305" s="79">
        <f t="shared" si="190"/>
        <v>500000</v>
      </c>
      <c r="BF305" s="80">
        <f t="shared" si="190"/>
        <v>1128706</v>
      </c>
      <c r="BG305" s="81">
        <f t="shared" si="190"/>
        <v>607412</v>
      </c>
      <c r="BH305" s="342">
        <f t="shared" si="191"/>
        <v>3037.0599999999995</v>
      </c>
      <c r="BI305" s="82"/>
    </row>
    <row r="306" spans="1:61" ht="72" x14ac:dyDescent="0.25">
      <c r="A306" s="137">
        <v>283</v>
      </c>
      <c r="B306" s="96" t="s">
        <v>728</v>
      </c>
      <c r="C306" s="97" t="s">
        <v>765</v>
      </c>
      <c r="D306" s="85" t="s">
        <v>766</v>
      </c>
      <c r="E306" s="86" t="s">
        <v>62</v>
      </c>
      <c r="F306" s="64"/>
      <c r="G306" s="64">
        <f t="shared" si="178"/>
        <v>0</v>
      </c>
      <c r="H306" s="183">
        <v>5502.14</v>
      </c>
      <c r="I306" s="184">
        <f t="shared" si="192"/>
        <v>0</v>
      </c>
      <c r="J306" s="351">
        <v>14958</v>
      </c>
      <c r="K306" s="68">
        <v>100</v>
      </c>
      <c r="L306" s="98" t="s">
        <v>37</v>
      </c>
      <c r="M306" s="215"/>
      <c r="N306" s="99">
        <f t="shared" si="179"/>
        <v>0</v>
      </c>
      <c r="O306" s="98" t="s">
        <v>37</v>
      </c>
      <c r="P306" s="215"/>
      <c r="Q306" s="99">
        <f t="shared" si="180"/>
        <v>0</v>
      </c>
      <c r="R306" s="98" t="s">
        <v>37</v>
      </c>
      <c r="S306" s="215"/>
      <c r="T306" s="99">
        <f t="shared" si="181"/>
        <v>0</v>
      </c>
      <c r="U306" s="98" t="s">
        <v>37</v>
      </c>
      <c r="V306" s="215"/>
      <c r="W306" s="99">
        <f t="shared" si="182"/>
        <v>0</v>
      </c>
      <c r="X306" s="98" t="s">
        <v>37</v>
      </c>
      <c r="Y306" s="215"/>
      <c r="Z306" s="99">
        <f t="shared" si="183"/>
        <v>0</v>
      </c>
      <c r="AA306" s="98" t="s">
        <v>37</v>
      </c>
      <c r="AB306" s="215"/>
      <c r="AC306" s="99">
        <f t="shared" si="184"/>
        <v>0</v>
      </c>
      <c r="AD306" s="98" t="s">
        <v>37</v>
      </c>
      <c r="AE306" s="215"/>
      <c r="AF306" s="99">
        <f t="shared" si="185"/>
        <v>0</v>
      </c>
      <c r="AG306" s="98" t="s">
        <v>37</v>
      </c>
      <c r="AH306" s="215"/>
      <c r="AI306" s="99">
        <f t="shared" si="186"/>
        <v>0</v>
      </c>
      <c r="AJ306" s="98" t="s">
        <v>37</v>
      </c>
      <c r="AK306" s="215"/>
      <c r="AL306" s="248">
        <f t="shared" si="187"/>
        <v>0</v>
      </c>
      <c r="AM306" s="73">
        <v>282</v>
      </c>
      <c r="AN306" s="74">
        <v>5320</v>
      </c>
      <c r="AO306" s="75">
        <f t="shared" si="158"/>
        <v>532000</v>
      </c>
      <c r="AP306" s="73">
        <v>282</v>
      </c>
      <c r="AQ306" s="74">
        <v>12000</v>
      </c>
      <c r="AR306" s="92" t="e">
        <f>AQ306*#REF!</f>
        <v>#REF!</v>
      </c>
      <c r="AS306" s="73">
        <v>282</v>
      </c>
      <c r="AT306" s="74">
        <v>5350</v>
      </c>
      <c r="AU306" s="74" t="e">
        <f>AT306*#REF!</f>
        <v>#REF!</v>
      </c>
      <c r="AV306" s="73">
        <v>282</v>
      </c>
      <c r="AW306" s="246">
        <v>5654.28</v>
      </c>
      <c r="AX306" s="75" t="e">
        <f>AW306*#REF!</f>
        <v>#REF!</v>
      </c>
      <c r="AY306" s="93"/>
      <c r="AZ306" s="77">
        <f t="shared" si="159"/>
        <v>5320</v>
      </c>
      <c r="BA306" s="77">
        <f t="shared" si="193"/>
        <v>7081.07</v>
      </c>
      <c r="BB306" s="77">
        <f t="shared" si="188"/>
        <v>5502.1399999999994</v>
      </c>
      <c r="BC306" s="77">
        <f t="shared" si="189"/>
        <v>12000</v>
      </c>
      <c r="BD306" s="88"/>
      <c r="BE306" s="79">
        <f t="shared" si="190"/>
        <v>532000</v>
      </c>
      <c r="BF306" s="80">
        <f t="shared" si="190"/>
        <v>708107</v>
      </c>
      <c r="BG306" s="81">
        <f t="shared" si="190"/>
        <v>550214</v>
      </c>
      <c r="BH306" s="342">
        <f t="shared" si="191"/>
        <v>5502.1399999999994</v>
      </c>
      <c r="BI306" s="82"/>
    </row>
    <row r="307" spans="1:61" ht="60" x14ac:dyDescent="0.25">
      <c r="A307" s="137">
        <v>284</v>
      </c>
      <c r="B307" s="96" t="s">
        <v>728</v>
      </c>
      <c r="C307" s="97" t="s">
        <v>767</v>
      </c>
      <c r="D307" s="85" t="s">
        <v>768</v>
      </c>
      <c r="E307" s="86" t="s">
        <v>62</v>
      </c>
      <c r="F307" s="64"/>
      <c r="G307" s="64">
        <f t="shared" si="178"/>
        <v>0</v>
      </c>
      <c r="H307" s="183">
        <v>196.25</v>
      </c>
      <c r="I307" s="184">
        <f t="shared" si="192"/>
        <v>0</v>
      </c>
      <c r="J307" s="351">
        <v>14958</v>
      </c>
      <c r="K307" s="68">
        <v>700</v>
      </c>
      <c r="L307" s="98" t="s">
        <v>37</v>
      </c>
      <c r="M307" s="215"/>
      <c r="N307" s="99">
        <f t="shared" si="179"/>
        <v>0</v>
      </c>
      <c r="O307" s="67">
        <v>82</v>
      </c>
      <c r="P307" s="99">
        <v>50</v>
      </c>
      <c r="Q307" s="99">
        <f t="shared" si="180"/>
        <v>35000</v>
      </c>
      <c r="R307" s="98" t="s">
        <v>37</v>
      </c>
      <c r="S307" s="215"/>
      <c r="T307" s="99">
        <f t="shared" si="181"/>
        <v>0</v>
      </c>
      <c r="U307" s="98" t="s">
        <v>37</v>
      </c>
      <c r="V307" s="215"/>
      <c r="W307" s="99">
        <f t="shared" si="182"/>
        <v>0</v>
      </c>
      <c r="X307" s="67">
        <v>59</v>
      </c>
      <c r="Y307" s="99">
        <v>50</v>
      </c>
      <c r="Z307" s="99">
        <f t="shared" si="183"/>
        <v>35000</v>
      </c>
      <c r="AA307" s="98" t="s">
        <v>37</v>
      </c>
      <c r="AB307" s="215"/>
      <c r="AC307" s="99">
        <f t="shared" si="184"/>
        <v>0</v>
      </c>
      <c r="AD307" s="98" t="s">
        <v>37</v>
      </c>
      <c r="AE307" s="215"/>
      <c r="AF307" s="99">
        <f t="shared" si="185"/>
        <v>0</v>
      </c>
      <c r="AG307" s="98" t="s">
        <v>37</v>
      </c>
      <c r="AH307" s="215"/>
      <c r="AI307" s="99">
        <f t="shared" si="186"/>
        <v>0</v>
      </c>
      <c r="AJ307" s="98" t="s">
        <v>37</v>
      </c>
      <c r="AK307" s="215"/>
      <c r="AL307" s="248">
        <f t="shared" si="187"/>
        <v>0</v>
      </c>
      <c r="AM307" s="73">
        <v>283</v>
      </c>
      <c r="AN307" s="74">
        <v>168</v>
      </c>
      <c r="AO307" s="75">
        <f t="shared" si="158"/>
        <v>117600</v>
      </c>
      <c r="AP307" s="73">
        <v>283</v>
      </c>
      <c r="AQ307" s="74">
        <v>400</v>
      </c>
      <c r="AR307" s="92" t="e">
        <f>AQ307*#REF!</f>
        <v>#REF!</v>
      </c>
      <c r="AS307" s="73">
        <v>283</v>
      </c>
      <c r="AT307" s="74">
        <v>167</v>
      </c>
      <c r="AU307" s="74" t="e">
        <f>AT307*#REF!</f>
        <v>#REF!</v>
      </c>
      <c r="AV307" s="73">
        <v>283</v>
      </c>
      <c r="AW307" s="246">
        <v>807.75</v>
      </c>
      <c r="AX307" s="75" t="e">
        <f>AW307*#REF!</f>
        <v>#REF!</v>
      </c>
      <c r="AY307" s="93"/>
      <c r="AZ307" s="77">
        <f t="shared" si="159"/>
        <v>50</v>
      </c>
      <c r="BA307" s="77">
        <f t="shared" si="193"/>
        <v>273.79166666666669</v>
      </c>
      <c r="BB307" s="77">
        <f t="shared" si="188"/>
        <v>167.5</v>
      </c>
      <c r="BC307" s="77">
        <f t="shared" si="189"/>
        <v>807.75</v>
      </c>
      <c r="BD307" s="88"/>
      <c r="BE307" s="79">
        <f t="shared" si="190"/>
        <v>35000</v>
      </c>
      <c r="BF307" s="80">
        <f t="shared" si="190"/>
        <v>191654.16666666669</v>
      </c>
      <c r="BG307" s="81">
        <f t="shared" si="190"/>
        <v>117250</v>
      </c>
      <c r="BH307" s="342">
        <f t="shared" si="191"/>
        <v>196.25</v>
      </c>
      <c r="BI307" s="82"/>
    </row>
    <row r="308" spans="1:61" ht="144" x14ac:dyDescent="0.25">
      <c r="A308" s="137">
        <v>285</v>
      </c>
      <c r="B308" s="83" t="s">
        <v>728</v>
      </c>
      <c r="C308" s="84" t="s">
        <v>769</v>
      </c>
      <c r="D308" s="85" t="s">
        <v>770</v>
      </c>
      <c r="E308" s="249" t="s">
        <v>168</v>
      </c>
      <c r="F308" s="64"/>
      <c r="G308" s="64">
        <f t="shared" si="178"/>
        <v>0</v>
      </c>
      <c r="H308" s="183">
        <v>5857.14</v>
      </c>
      <c r="I308" s="184">
        <f t="shared" si="192"/>
        <v>0</v>
      </c>
      <c r="J308" s="362">
        <v>20583</v>
      </c>
      <c r="K308" s="68">
        <v>10</v>
      </c>
      <c r="L308" s="67">
        <v>54</v>
      </c>
      <c r="M308" s="99">
        <v>2100</v>
      </c>
      <c r="N308" s="99">
        <f t="shared" si="179"/>
        <v>21000</v>
      </c>
      <c r="O308" s="67">
        <v>315</v>
      </c>
      <c r="P308" s="99">
        <v>800</v>
      </c>
      <c r="Q308" s="99">
        <f t="shared" si="180"/>
        <v>8000</v>
      </c>
      <c r="R308" s="98" t="s">
        <v>37</v>
      </c>
      <c r="S308" s="215"/>
      <c r="T308" s="99">
        <f t="shared" si="181"/>
        <v>0</v>
      </c>
      <c r="U308" s="98" t="s">
        <v>37</v>
      </c>
      <c r="V308" s="215"/>
      <c r="W308" s="99">
        <f t="shared" si="182"/>
        <v>0</v>
      </c>
      <c r="X308" s="67">
        <v>212</v>
      </c>
      <c r="Y308" s="99">
        <v>1800</v>
      </c>
      <c r="Z308" s="99">
        <f t="shared" si="183"/>
        <v>18000</v>
      </c>
      <c r="AA308" s="98" t="s">
        <v>37</v>
      </c>
      <c r="AB308" s="215"/>
      <c r="AC308" s="99">
        <f t="shared" si="184"/>
        <v>0</v>
      </c>
      <c r="AD308" s="98" t="s">
        <v>37</v>
      </c>
      <c r="AE308" s="215"/>
      <c r="AF308" s="99">
        <f t="shared" si="185"/>
        <v>0</v>
      </c>
      <c r="AG308" s="67">
        <v>189</v>
      </c>
      <c r="AH308" s="99">
        <v>246.5</v>
      </c>
      <c r="AI308" s="99">
        <f t="shared" si="186"/>
        <v>2465</v>
      </c>
      <c r="AJ308" s="67" t="s">
        <v>771</v>
      </c>
      <c r="AK308" s="99">
        <v>1500</v>
      </c>
      <c r="AL308" s="248">
        <f t="shared" si="187"/>
        <v>15000</v>
      </c>
      <c r="AM308" s="73">
        <v>284</v>
      </c>
      <c r="AN308" s="74">
        <v>6300</v>
      </c>
      <c r="AO308" s="75">
        <f t="shared" si="158"/>
        <v>63000</v>
      </c>
      <c r="AP308" s="73">
        <v>284</v>
      </c>
      <c r="AQ308" s="74">
        <v>22000</v>
      </c>
      <c r="AR308" s="92" t="e">
        <f>AQ308*#REF!</f>
        <v>#REF!</v>
      </c>
      <c r="AS308" s="73">
        <v>284</v>
      </c>
      <c r="AT308" s="74">
        <v>6500</v>
      </c>
      <c r="AU308" s="74" t="e">
        <f>AT308*#REF!</f>
        <v>#REF!</v>
      </c>
      <c r="AV308" s="73">
        <v>284</v>
      </c>
      <c r="AW308" s="246">
        <v>35541.199999999997</v>
      </c>
      <c r="AX308" s="75" t="e">
        <f>AW308*#REF!</f>
        <v>#REF!</v>
      </c>
      <c r="AY308" s="93"/>
      <c r="AZ308" s="77">
        <f t="shared" si="159"/>
        <v>246.5</v>
      </c>
      <c r="BA308" s="77">
        <f t="shared" si="193"/>
        <v>8531.9666666666672</v>
      </c>
      <c r="BB308" s="77">
        <f t="shared" si="188"/>
        <v>2100</v>
      </c>
      <c r="BC308" s="77">
        <f t="shared" si="189"/>
        <v>35541.199999999997</v>
      </c>
      <c r="BD308" s="88"/>
      <c r="BE308" s="79">
        <f t="shared" si="190"/>
        <v>2465</v>
      </c>
      <c r="BF308" s="80">
        <f t="shared" si="190"/>
        <v>85319.666666666672</v>
      </c>
      <c r="BG308" s="81">
        <f t="shared" si="190"/>
        <v>21000</v>
      </c>
      <c r="BH308" s="342">
        <f t="shared" si="191"/>
        <v>5857.1428571428569</v>
      </c>
      <c r="BI308" s="82"/>
    </row>
    <row r="309" spans="1:61" ht="168" x14ac:dyDescent="0.25">
      <c r="A309" s="137">
        <v>286</v>
      </c>
      <c r="B309" s="83" t="s">
        <v>728</v>
      </c>
      <c r="C309" s="84" t="s">
        <v>772</v>
      </c>
      <c r="D309" s="85" t="s">
        <v>773</v>
      </c>
      <c r="E309" s="86" t="s">
        <v>168</v>
      </c>
      <c r="F309" s="64"/>
      <c r="G309" s="64">
        <f t="shared" si="178"/>
        <v>0</v>
      </c>
      <c r="H309" s="183">
        <v>16760</v>
      </c>
      <c r="I309" s="184">
        <f t="shared" si="192"/>
        <v>0</v>
      </c>
      <c r="J309" s="351">
        <v>20583</v>
      </c>
      <c r="K309" s="68">
        <v>10</v>
      </c>
      <c r="L309" s="98" t="s">
        <v>37</v>
      </c>
      <c r="M309" s="215"/>
      <c r="N309" s="99">
        <f t="shared" si="179"/>
        <v>0</v>
      </c>
      <c r="O309" s="98" t="s">
        <v>37</v>
      </c>
      <c r="P309" s="215"/>
      <c r="Q309" s="99">
        <f t="shared" si="180"/>
        <v>0</v>
      </c>
      <c r="R309" s="98" t="s">
        <v>37</v>
      </c>
      <c r="S309" s="215"/>
      <c r="T309" s="99">
        <f t="shared" si="181"/>
        <v>0</v>
      </c>
      <c r="U309" s="98" t="s">
        <v>37</v>
      </c>
      <c r="V309" s="215"/>
      <c r="W309" s="99">
        <f t="shared" si="182"/>
        <v>0</v>
      </c>
      <c r="X309" s="98" t="s">
        <v>37</v>
      </c>
      <c r="Y309" s="215"/>
      <c r="Z309" s="99">
        <f t="shared" si="183"/>
        <v>0</v>
      </c>
      <c r="AA309" s="98" t="s">
        <v>37</v>
      </c>
      <c r="AB309" s="215"/>
      <c r="AC309" s="99">
        <f t="shared" si="184"/>
        <v>0</v>
      </c>
      <c r="AD309" s="98" t="s">
        <v>37</v>
      </c>
      <c r="AE309" s="215"/>
      <c r="AF309" s="99">
        <f t="shared" si="185"/>
        <v>0</v>
      </c>
      <c r="AG309" s="98" t="s">
        <v>37</v>
      </c>
      <c r="AH309" s="215"/>
      <c r="AI309" s="99">
        <f t="shared" si="186"/>
        <v>0</v>
      </c>
      <c r="AJ309" s="98" t="s">
        <v>37</v>
      </c>
      <c r="AK309" s="215"/>
      <c r="AL309" s="248">
        <f t="shared" si="187"/>
        <v>0</v>
      </c>
      <c r="AM309" s="73">
        <v>285</v>
      </c>
      <c r="AN309" s="74">
        <v>9520</v>
      </c>
      <c r="AO309" s="75">
        <f t="shared" si="158"/>
        <v>95200</v>
      </c>
      <c r="AP309" s="73">
        <v>285</v>
      </c>
      <c r="AQ309" s="74">
        <v>24000</v>
      </c>
      <c r="AR309" s="92" t="e">
        <f>AQ309*#REF!</f>
        <v>#REF!</v>
      </c>
      <c r="AS309" s="73">
        <v>285</v>
      </c>
      <c r="AT309" s="74">
        <v>8500</v>
      </c>
      <c r="AU309" s="74" t="e">
        <f>AT309*#REF!</f>
        <v>#REF!</v>
      </c>
      <c r="AV309" s="73">
        <v>285</v>
      </c>
      <c r="AW309" s="246">
        <v>35541.199999999997</v>
      </c>
      <c r="AX309" s="75" t="e">
        <f>AW309*#REF!</f>
        <v>#REF!</v>
      </c>
      <c r="AY309" s="93"/>
      <c r="AZ309" s="77">
        <f t="shared" si="159"/>
        <v>8500</v>
      </c>
      <c r="BA309" s="77">
        <f t="shared" si="193"/>
        <v>19390.3</v>
      </c>
      <c r="BB309" s="77">
        <f t="shared" si="188"/>
        <v>16760</v>
      </c>
      <c r="BC309" s="77">
        <f t="shared" si="189"/>
        <v>35541.199999999997</v>
      </c>
      <c r="BD309" s="88"/>
      <c r="BE309" s="79">
        <f t="shared" si="190"/>
        <v>85000</v>
      </c>
      <c r="BF309" s="80">
        <f t="shared" si="190"/>
        <v>193903</v>
      </c>
      <c r="BG309" s="81">
        <f t="shared" si="190"/>
        <v>167600</v>
      </c>
      <c r="BH309" s="342">
        <f t="shared" si="191"/>
        <v>16760</v>
      </c>
      <c r="BI309" s="82"/>
    </row>
    <row r="310" spans="1:61" x14ac:dyDescent="0.25">
      <c r="A310" s="137">
        <v>287</v>
      </c>
      <c r="B310" s="292" t="s">
        <v>728</v>
      </c>
      <c r="C310" s="84" t="s">
        <v>774</v>
      </c>
      <c r="D310" s="247" t="s">
        <v>775</v>
      </c>
      <c r="E310" s="86" t="s">
        <v>9</v>
      </c>
      <c r="F310" s="138"/>
      <c r="G310" s="64">
        <f t="shared" si="178"/>
        <v>0</v>
      </c>
      <c r="H310" s="243">
        <v>295.5</v>
      </c>
      <c r="I310" s="184">
        <f t="shared" si="192"/>
        <v>0</v>
      </c>
      <c r="J310" s="351">
        <v>10521</v>
      </c>
      <c r="K310" s="68">
        <v>50</v>
      </c>
      <c r="L310" s="67">
        <v>84</v>
      </c>
      <c r="M310" s="99">
        <v>140</v>
      </c>
      <c r="N310" s="99">
        <f t="shared" si="179"/>
        <v>7000</v>
      </c>
      <c r="O310" s="67">
        <v>122</v>
      </c>
      <c r="P310" s="99">
        <v>60</v>
      </c>
      <c r="Q310" s="99">
        <f t="shared" si="180"/>
        <v>3000</v>
      </c>
      <c r="R310" s="98" t="s">
        <v>37</v>
      </c>
      <c r="S310" s="215"/>
      <c r="T310" s="99">
        <f t="shared" si="181"/>
        <v>0</v>
      </c>
      <c r="U310" s="98" t="s">
        <v>37</v>
      </c>
      <c r="V310" s="215"/>
      <c r="W310" s="99">
        <f t="shared" si="182"/>
        <v>0</v>
      </c>
      <c r="X310" s="98" t="s">
        <v>37</v>
      </c>
      <c r="Y310" s="215"/>
      <c r="Z310" s="99">
        <f t="shared" si="183"/>
        <v>0</v>
      </c>
      <c r="AA310" s="98" t="s">
        <v>37</v>
      </c>
      <c r="AB310" s="215"/>
      <c r="AC310" s="99">
        <f t="shared" si="184"/>
        <v>0</v>
      </c>
      <c r="AD310" s="98" t="s">
        <v>37</v>
      </c>
      <c r="AE310" s="215"/>
      <c r="AF310" s="99">
        <f t="shared" si="185"/>
        <v>0</v>
      </c>
      <c r="AG310" s="98" t="s">
        <v>37</v>
      </c>
      <c r="AH310" s="215"/>
      <c r="AI310" s="99">
        <f t="shared" si="186"/>
        <v>0</v>
      </c>
      <c r="AJ310" s="98" t="s">
        <v>37</v>
      </c>
      <c r="AK310" s="215"/>
      <c r="AL310" s="256">
        <f t="shared" si="187"/>
        <v>0</v>
      </c>
      <c r="AM310" s="73">
        <v>286</v>
      </c>
      <c r="AN310" s="74">
        <v>392</v>
      </c>
      <c r="AO310" s="75">
        <f t="shared" si="158"/>
        <v>19600</v>
      </c>
      <c r="AP310" s="73">
        <v>286</v>
      </c>
      <c r="AQ310" s="74">
        <v>400</v>
      </c>
      <c r="AR310" s="92" t="e">
        <f>AQ310*#REF!</f>
        <v>#REF!</v>
      </c>
      <c r="AS310" s="73">
        <v>286</v>
      </c>
      <c r="AT310" s="74">
        <v>250</v>
      </c>
      <c r="AU310" s="74" t="e">
        <f>AT310*#REF!</f>
        <v>#REF!</v>
      </c>
      <c r="AV310" s="73">
        <v>286</v>
      </c>
      <c r="AW310" s="246">
        <v>807.75</v>
      </c>
      <c r="AX310" s="75" t="e">
        <f>AW310*#REF!</f>
        <v>#REF!</v>
      </c>
      <c r="AY310" s="93"/>
      <c r="AZ310" s="77">
        <f t="shared" si="159"/>
        <v>60</v>
      </c>
      <c r="BA310" s="77">
        <f t="shared" si="193"/>
        <v>341.625</v>
      </c>
      <c r="BB310" s="77">
        <f t="shared" si="188"/>
        <v>321</v>
      </c>
      <c r="BC310" s="77">
        <f t="shared" si="189"/>
        <v>807.75</v>
      </c>
      <c r="BD310" s="88"/>
      <c r="BE310" s="79">
        <f t="shared" si="190"/>
        <v>3000</v>
      </c>
      <c r="BF310" s="80">
        <f t="shared" si="190"/>
        <v>17081.25</v>
      </c>
      <c r="BG310" s="81">
        <f t="shared" si="190"/>
        <v>16050</v>
      </c>
      <c r="BH310" s="342">
        <f t="shared" si="191"/>
        <v>295.5</v>
      </c>
      <c r="BI310" s="82"/>
    </row>
    <row r="311" spans="1:61" s="204" customFormat="1" x14ac:dyDescent="0.25">
      <c r="A311" s="225"/>
      <c r="B311" s="114"/>
      <c r="C311" s="115"/>
      <c r="D311" s="116" t="s">
        <v>776</v>
      </c>
      <c r="E311" s="116"/>
      <c r="F311" s="226"/>
      <c r="G311" s="226"/>
      <c r="H311" s="120"/>
      <c r="I311" s="120">
        <f>SUM(I291:I310)</f>
        <v>5820</v>
      </c>
      <c r="J311" s="360"/>
      <c r="K311" s="228"/>
      <c r="L311" s="227"/>
      <c r="M311" s="227"/>
      <c r="N311" s="227"/>
      <c r="O311" s="227"/>
      <c r="P311" s="227"/>
      <c r="Q311" s="227"/>
      <c r="R311" s="227"/>
      <c r="S311" s="227"/>
      <c r="T311" s="227"/>
      <c r="U311" s="227"/>
      <c r="V311" s="227"/>
      <c r="W311" s="227"/>
      <c r="X311" s="227"/>
      <c r="Y311" s="227"/>
      <c r="Z311" s="227"/>
      <c r="AA311" s="229"/>
      <c r="AB311" s="229"/>
      <c r="AC311" s="229"/>
      <c r="AD311" s="229"/>
      <c r="AE311" s="229"/>
      <c r="AF311" s="229"/>
      <c r="AG311" s="229"/>
      <c r="AH311" s="229"/>
      <c r="AI311" s="229"/>
      <c r="AJ311" s="229"/>
      <c r="AK311" s="229"/>
      <c r="AL311" s="229"/>
      <c r="AM311" s="229"/>
      <c r="AN311" s="229"/>
      <c r="AO311" s="229"/>
      <c r="AP311" s="229"/>
      <c r="AQ311" s="229"/>
      <c r="AR311" s="229"/>
      <c r="AS311" s="229"/>
      <c r="AT311" s="229"/>
      <c r="AU311" s="229"/>
      <c r="AV311" s="229"/>
      <c r="AW311" s="229"/>
      <c r="AX311" s="229"/>
      <c r="AY311" s="229"/>
      <c r="AZ311" s="203"/>
      <c r="BA311" s="203"/>
      <c r="BB311" s="203"/>
      <c r="BC311" s="203"/>
      <c r="BD311" s="229"/>
      <c r="BE311" s="125">
        <f>SUM(BE291:BE310)</f>
        <v>2878456.7</v>
      </c>
      <c r="BF311" s="125">
        <f t="shared" ref="BF311:BG311" si="194">SUM(BF291:BF310)</f>
        <v>9110222.0673371051</v>
      </c>
      <c r="BG311" s="125">
        <f t="shared" si="194"/>
        <v>4970652.8</v>
      </c>
      <c r="BH311" s="203"/>
      <c r="BI311" s="82"/>
    </row>
    <row r="312" spans="1:61" x14ac:dyDescent="0.25">
      <c r="A312" s="230"/>
      <c r="B312" s="231"/>
      <c r="C312" s="258"/>
      <c r="D312" s="232" t="s">
        <v>777</v>
      </c>
      <c r="E312" s="233"/>
      <c r="F312" s="234"/>
      <c r="G312" s="234"/>
      <c r="H312" s="259"/>
      <c r="I312" s="260"/>
      <c r="J312" s="178"/>
      <c r="K312" s="179"/>
      <c r="L312" s="178"/>
      <c r="M312" s="178"/>
      <c r="N312" s="178"/>
      <c r="O312" s="178"/>
      <c r="P312" s="178"/>
      <c r="Q312" s="178"/>
      <c r="R312" s="178"/>
      <c r="S312" s="178"/>
      <c r="T312" s="178"/>
      <c r="U312" s="178"/>
      <c r="V312" s="178"/>
      <c r="W312" s="178"/>
      <c r="X312" s="178"/>
      <c r="Y312" s="178"/>
      <c r="Z312" s="178"/>
      <c r="AA312" s="135"/>
      <c r="AB312" s="135"/>
      <c r="AC312" s="135"/>
      <c r="AD312" s="135"/>
      <c r="AE312" s="135"/>
      <c r="AF312" s="135"/>
      <c r="AG312" s="135"/>
      <c r="AH312" s="135"/>
      <c r="AI312" s="135"/>
      <c r="AJ312" s="135"/>
      <c r="AK312" s="135"/>
      <c r="AL312" s="240"/>
      <c r="AM312" s="240"/>
      <c r="AN312" s="240"/>
      <c r="AO312" s="240"/>
      <c r="AP312" s="240"/>
      <c r="AQ312" s="240"/>
      <c r="AR312" s="240"/>
      <c r="AS312" s="240"/>
      <c r="AT312" s="240"/>
      <c r="AU312" s="240"/>
      <c r="AV312" s="240"/>
      <c r="AW312" s="240"/>
      <c r="AX312" s="240"/>
      <c r="AY312" s="240"/>
      <c r="AZ312" s="209"/>
      <c r="BA312" s="209"/>
      <c r="BB312" s="240"/>
      <c r="BC312" s="240"/>
      <c r="BD312" s="240"/>
      <c r="BE312" s="240"/>
      <c r="BF312" s="240"/>
      <c r="BG312" s="240"/>
      <c r="BH312" s="347"/>
      <c r="BI312" s="82"/>
    </row>
    <row r="313" spans="1:61" ht="144" x14ac:dyDescent="0.25">
      <c r="A313" s="59">
        <v>288</v>
      </c>
      <c r="B313" s="262" t="s">
        <v>778</v>
      </c>
      <c r="C313" s="84" t="s">
        <v>779</v>
      </c>
      <c r="D313" s="62" t="s">
        <v>780</v>
      </c>
      <c r="E313" s="63" t="s">
        <v>781</v>
      </c>
      <c r="F313" s="64">
        <v>5</v>
      </c>
      <c r="G313" s="64">
        <f t="shared" ref="G313:G319" si="195">SUM(F313:F313)</f>
        <v>5</v>
      </c>
      <c r="H313" s="183">
        <v>843.19</v>
      </c>
      <c r="I313" s="184">
        <f>G313*H313</f>
        <v>4215.9500000000007</v>
      </c>
      <c r="J313" s="351">
        <v>25089</v>
      </c>
      <c r="K313" s="68">
        <v>100</v>
      </c>
      <c r="L313" s="67">
        <v>149</v>
      </c>
      <c r="M313" s="99">
        <v>900</v>
      </c>
      <c r="N313" s="99">
        <f t="shared" ref="N313:N319" si="196">M313*K313</f>
        <v>90000</v>
      </c>
      <c r="O313" s="67">
        <v>295</v>
      </c>
      <c r="P313" s="99">
        <v>380</v>
      </c>
      <c r="Q313" s="99">
        <f t="shared" ref="Q313:Q319" si="197">P313*K313</f>
        <v>38000</v>
      </c>
      <c r="R313" s="67">
        <v>777</v>
      </c>
      <c r="S313" s="99">
        <v>900</v>
      </c>
      <c r="T313" s="99">
        <f t="shared" ref="T313:T319" si="198">S313*K313</f>
        <v>90000</v>
      </c>
      <c r="U313" s="67" t="s">
        <v>782</v>
      </c>
      <c r="V313" s="99">
        <v>400</v>
      </c>
      <c r="W313" s="99">
        <f t="shared" ref="W313:W319" si="199">V313*K313</f>
        <v>40000</v>
      </c>
      <c r="X313" s="67">
        <v>119</v>
      </c>
      <c r="Y313" s="99">
        <v>800</v>
      </c>
      <c r="Z313" s="99">
        <f t="shared" ref="Z313:Z319" si="200">Y313*K313</f>
        <v>80000</v>
      </c>
      <c r="AA313" s="98" t="s">
        <v>77</v>
      </c>
      <c r="AB313" s="215"/>
      <c r="AC313" s="99">
        <f t="shared" ref="AC313:AC319" si="201">AB313*K313</f>
        <v>0</v>
      </c>
      <c r="AD313" s="98" t="s">
        <v>77</v>
      </c>
      <c r="AE313" s="215"/>
      <c r="AF313" s="99">
        <f t="shared" ref="AF313:AF319" si="202">AE313*K313</f>
        <v>0</v>
      </c>
      <c r="AG313" s="98" t="s">
        <v>77</v>
      </c>
      <c r="AH313" s="215"/>
      <c r="AI313" s="99">
        <f t="shared" ref="AI313:AI319" si="203">AH313*K313</f>
        <v>0</v>
      </c>
      <c r="AJ313" s="67" t="s">
        <v>697</v>
      </c>
      <c r="AK313" s="99">
        <v>610</v>
      </c>
      <c r="AL313" s="245">
        <f t="shared" ref="AL313:AL319" si="204">AK313*K313</f>
        <v>61000</v>
      </c>
      <c r="AM313" s="73">
        <v>287</v>
      </c>
      <c r="AN313" s="74">
        <v>770</v>
      </c>
      <c r="AO313" s="75">
        <f t="shared" si="158"/>
        <v>77000</v>
      </c>
      <c r="AP313" s="73">
        <v>287</v>
      </c>
      <c r="AQ313" s="74">
        <v>1800</v>
      </c>
      <c r="AR313" s="92" t="e">
        <f>AQ313*#REF!</f>
        <v>#REF!</v>
      </c>
      <c r="AS313" s="73">
        <v>287</v>
      </c>
      <c r="AT313" s="74">
        <v>750</v>
      </c>
      <c r="AU313" s="74" t="e">
        <f>AT313*#REF!</f>
        <v>#REF!</v>
      </c>
      <c r="AV313" s="73">
        <v>287</v>
      </c>
      <c r="AW313" s="246">
        <v>1615.51</v>
      </c>
      <c r="AX313" s="75" t="e">
        <f>AW313*#REF!</f>
        <v>#REF!</v>
      </c>
      <c r="AY313" s="93"/>
      <c r="AZ313" s="77">
        <f t="shared" si="159"/>
        <v>380</v>
      </c>
      <c r="BA313" s="77">
        <f t="shared" ref="BA313:BA319" si="205">AVERAGE(AK313,AH313,AE313,AB313,Y313,V313,S313,P313,M313,AN313,AQ313,AT313,AW313)</f>
        <v>892.55100000000004</v>
      </c>
      <c r="BB313" s="77">
        <f t="shared" ref="BB313:BB319" si="206">MEDIAN(AK313,AH313,AE313,AB313,Y313,V313,S313,P313,M313,AN313,AQ313,AT313,AW313)</f>
        <v>785</v>
      </c>
      <c r="BC313" s="77">
        <f t="shared" ref="BC313:BC319" si="207">MAX(AK313,AH313,AE313,AB313,Y313,V313,S313,P313,M313,AN313,AQ313,AT313,AW313)</f>
        <v>1800</v>
      </c>
      <c r="BD313" s="88"/>
      <c r="BE313" s="79">
        <f t="shared" ref="BE313:BG319" si="208">AZ313*$K313</f>
        <v>38000</v>
      </c>
      <c r="BF313" s="80">
        <f t="shared" si="208"/>
        <v>89255.1</v>
      </c>
      <c r="BG313" s="81">
        <f t="shared" si="208"/>
        <v>78500</v>
      </c>
      <c r="BH313" s="342">
        <f t="shared" ref="BH313:BH319" si="209">(SUM(M313,P313,S313,V313,Y313,AB313,AE313,AH313,AK313,AN313,AQ313,AT313,AW313)-MAX(M313,P313,S313,V313,Y313,AB313,AE313,AH313,AK313,AN313,AQ313,AT313,AW313)-MIN(M313,P313,S313,V313,Y313,AB313,AE313,AH313,AK313,AN313,AQ313,AT313,AW313))/(COUNT(M313,P313,S313,V313,Y313,AB313,AE313,AH313,AK313,AN313,AQ313,AT313,AW313)-2)</f>
        <v>843.18875000000003</v>
      </c>
      <c r="BI313" s="82"/>
    </row>
    <row r="314" spans="1:61" ht="144" x14ac:dyDescent="0.25">
      <c r="A314" s="137">
        <v>289</v>
      </c>
      <c r="B314" s="83" t="s">
        <v>778</v>
      </c>
      <c r="C314" s="84" t="s">
        <v>783</v>
      </c>
      <c r="D314" s="85" t="s">
        <v>784</v>
      </c>
      <c r="E314" s="86" t="s">
        <v>781</v>
      </c>
      <c r="F314" s="64">
        <v>2</v>
      </c>
      <c r="G314" s="64">
        <f t="shared" si="195"/>
        <v>2</v>
      </c>
      <c r="H314" s="183">
        <v>1066.0999999999999</v>
      </c>
      <c r="I314" s="184">
        <f t="shared" ref="I314:I319" si="210">G314*H314</f>
        <v>2132.1999999999998</v>
      </c>
      <c r="J314" s="351">
        <v>25089</v>
      </c>
      <c r="K314" s="68">
        <v>20</v>
      </c>
      <c r="L314" s="98" t="s">
        <v>77</v>
      </c>
      <c r="M314" s="215"/>
      <c r="N314" s="99">
        <f t="shared" si="196"/>
        <v>0</v>
      </c>
      <c r="O314" s="67">
        <v>292</v>
      </c>
      <c r="P314" s="99">
        <v>225</v>
      </c>
      <c r="Q314" s="99">
        <f t="shared" si="197"/>
        <v>4500</v>
      </c>
      <c r="R314" s="67">
        <v>779</v>
      </c>
      <c r="S314" s="99">
        <v>575</v>
      </c>
      <c r="T314" s="99">
        <f t="shared" si="198"/>
        <v>11500</v>
      </c>
      <c r="U314" s="98" t="s">
        <v>77</v>
      </c>
      <c r="V314" s="215"/>
      <c r="W314" s="99">
        <f t="shared" si="199"/>
        <v>0</v>
      </c>
      <c r="X314" s="67">
        <v>117</v>
      </c>
      <c r="Y314" s="99">
        <v>850</v>
      </c>
      <c r="Z314" s="99">
        <f t="shared" si="200"/>
        <v>17000</v>
      </c>
      <c r="AA314" s="98" t="s">
        <v>77</v>
      </c>
      <c r="AB314" s="215"/>
      <c r="AC314" s="99">
        <f t="shared" si="201"/>
        <v>0</v>
      </c>
      <c r="AD314" s="98" t="s">
        <v>77</v>
      </c>
      <c r="AE314" s="215"/>
      <c r="AF314" s="99">
        <f t="shared" si="202"/>
        <v>0</v>
      </c>
      <c r="AG314" s="98" t="s">
        <v>77</v>
      </c>
      <c r="AH314" s="215"/>
      <c r="AI314" s="99">
        <f t="shared" si="203"/>
        <v>0</v>
      </c>
      <c r="AJ314" s="98" t="s">
        <v>77</v>
      </c>
      <c r="AK314" s="215"/>
      <c r="AL314" s="248">
        <f t="shared" si="204"/>
        <v>0</v>
      </c>
      <c r="AM314" s="73">
        <v>288</v>
      </c>
      <c r="AN314" s="74">
        <v>1190</v>
      </c>
      <c r="AO314" s="75">
        <f t="shared" si="158"/>
        <v>23800</v>
      </c>
      <c r="AP314" s="73">
        <v>288</v>
      </c>
      <c r="AQ314" s="74">
        <v>2000</v>
      </c>
      <c r="AR314" s="92" t="e">
        <f>AQ314*#REF!</f>
        <v>#REF!</v>
      </c>
      <c r="AS314" s="73">
        <v>288</v>
      </c>
      <c r="AT314" s="74">
        <v>1100</v>
      </c>
      <c r="AU314" s="74" t="e">
        <f>AT314*#REF!</f>
        <v>#REF!</v>
      </c>
      <c r="AV314" s="73">
        <v>288</v>
      </c>
      <c r="AW314" s="246">
        <v>1615.51</v>
      </c>
      <c r="AX314" s="75" t="e">
        <f>AW314*#REF!</f>
        <v>#REF!</v>
      </c>
      <c r="AY314" s="93"/>
      <c r="AZ314" s="77">
        <f t="shared" si="159"/>
        <v>225</v>
      </c>
      <c r="BA314" s="77">
        <f t="shared" si="205"/>
        <v>1079.3585714285714</v>
      </c>
      <c r="BB314" s="77">
        <f t="shared" si="206"/>
        <v>1100</v>
      </c>
      <c r="BC314" s="77">
        <f t="shared" si="207"/>
        <v>2000</v>
      </c>
      <c r="BD314" s="88"/>
      <c r="BE314" s="89">
        <f t="shared" si="208"/>
        <v>4500</v>
      </c>
      <c r="BF314" s="90">
        <f t="shared" si="208"/>
        <v>21587.171428571426</v>
      </c>
      <c r="BG314" s="91">
        <f t="shared" si="208"/>
        <v>22000</v>
      </c>
      <c r="BH314" s="342">
        <f t="shared" si="209"/>
        <v>1066.1020000000001</v>
      </c>
      <c r="BI314" s="82"/>
    </row>
    <row r="315" spans="1:61" ht="144" x14ac:dyDescent="0.25">
      <c r="A315" s="59">
        <v>290</v>
      </c>
      <c r="B315" s="83" t="s">
        <v>778</v>
      </c>
      <c r="C315" s="84" t="s">
        <v>785</v>
      </c>
      <c r="D315" s="85" t="s">
        <v>786</v>
      </c>
      <c r="E315" s="86" t="s">
        <v>781</v>
      </c>
      <c r="F315" s="64">
        <v>2</v>
      </c>
      <c r="G315" s="64">
        <f t="shared" si="195"/>
        <v>2</v>
      </c>
      <c r="H315" s="183">
        <v>1624.38</v>
      </c>
      <c r="I315" s="184">
        <f t="shared" si="210"/>
        <v>3248.76</v>
      </c>
      <c r="J315" s="351">
        <v>25089</v>
      </c>
      <c r="K315" s="68">
        <v>25</v>
      </c>
      <c r="L315" s="67">
        <v>155</v>
      </c>
      <c r="M315" s="99">
        <v>1000</v>
      </c>
      <c r="N315" s="99">
        <f t="shared" si="196"/>
        <v>25000</v>
      </c>
      <c r="O315" s="67">
        <v>296</v>
      </c>
      <c r="P315" s="99">
        <v>700</v>
      </c>
      <c r="Q315" s="99">
        <f t="shared" si="197"/>
        <v>17500</v>
      </c>
      <c r="R315" s="67">
        <v>782</v>
      </c>
      <c r="S315" s="99">
        <v>1075</v>
      </c>
      <c r="T315" s="99">
        <f t="shared" si="198"/>
        <v>26875</v>
      </c>
      <c r="U315" s="67" t="s">
        <v>787</v>
      </c>
      <c r="V315" s="99">
        <v>800</v>
      </c>
      <c r="W315" s="99">
        <f t="shared" si="199"/>
        <v>20000</v>
      </c>
      <c r="X315" s="67">
        <v>114</v>
      </c>
      <c r="Y315" s="99">
        <v>800</v>
      </c>
      <c r="Z315" s="99">
        <f t="shared" si="200"/>
        <v>20000</v>
      </c>
      <c r="AA315" s="98" t="s">
        <v>77</v>
      </c>
      <c r="AB315" s="215"/>
      <c r="AC315" s="99">
        <f t="shared" si="201"/>
        <v>0</v>
      </c>
      <c r="AD315" s="98" t="s">
        <v>77</v>
      </c>
      <c r="AE315" s="215"/>
      <c r="AF315" s="99">
        <f t="shared" si="202"/>
        <v>0</v>
      </c>
      <c r="AG315" s="98" t="s">
        <v>77</v>
      </c>
      <c r="AH315" s="215"/>
      <c r="AI315" s="99">
        <f t="shared" si="203"/>
        <v>0</v>
      </c>
      <c r="AJ315" s="67" t="s">
        <v>788</v>
      </c>
      <c r="AK315" s="99">
        <v>950</v>
      </c>
      <c r="AL315" s="248">
        <f t="shared" si="204"/>
        <v>23750</v>
      </c>
      <c r="AM315" s="73">
        <v>289</v>
      </c>
      <c r="AN315" s="74">
        <v>2520</v>
      </c>
      <c r="AO315" s="75">
        <f t="shared" si="158"/>
        <v>63000</v>
      </c>
      <c r="AP315" s="73">
        <v>289</v>
      </c>
      <c r="AQ315" s="74">
        <v>3500</v>
      </c>
      <c r="AR315" s="92" t="e">
        <f>AQ315*#REF!</f>
        <v>#REF!</v>
      </c>
      <c r="AS315" s="73">
        <v>289</v>
      </c>
      <c r="AT315" s="74">
        <v>2350</v>
      </c>
      <c r="AU315" s="74" t="e">
        <f>AT315*#REF!</f>
        <v>#REF!</v>
      </c>
      <c r="AV315" s="73">
        <v>289</v>
      </c>
      <c r="AW315" s="246">
        <v>5169.63</v>
      </c>
      <c r="AX315" s="75" t="e">
        <f>AW315*#REF!</f>
        <v>#REF!</v>
      </c>
      <c r="AY315" s="93"/>
      <c r="AZ315" s="77">
        <f t="shared" si="159"/>
        <v>700</v>
      </c>
      <c r="BA315" s="77">
        <f t="shared" si="205"/>
        <v>1886.4630000000002</v>
      </c>
      <c r="BB315" s="77">
        <f t="shared" si="206"/>
        <v>1037.5</v>
      </c>
      <c r="BC315" s="77">
        <f t="shared" si="207"/>
        <v>5169.63</v>
      </c>
      <c r="BD315" s="88"/>
      <c r="BE315" s="89">
        <f t="shared" si="208"/>
        <v>17500</v>
      </c>
      <c r="BF315" s="90">
        <f t="shared" si="208"/>
        <v>47161.575000000004</v>
      </c>
      <c r="BG315" s="91">
        <f t="shared" si="208"/>
        <v>25937.5</v>
      </c>
      <c r="BH315" s="342">
        <f t="shared" si="209"/>
        <v>1624.375</v>
      </c>
      <c r="BI315" s="82"/>
    </row>
    <row r="316" spans="1:61" ht="144" x14ac:dyDescent="0.25">
      <c r="A316" s="137">
        <v>291</v>
      </c>
      <c r="B316" s="83" t="s">
        <v>778</v>
      </c>
      <c r="C316" s="84" t="s">
        <v>789</v>
      </c>
      <c r="D316" s="85" t="s">
        <v>790</v>
      </c>
      <c r="E316" s="86" t="s">
        <v>781</v>
      </c>
      <c r="F316" s="64">
        <v>1</v>
      </c>
      <c r="G316" s="64">
        <f t="shared" si="195"/>
        <v>1</v>
      </c>
      <c r="H316" s="183">
        <v>2402.86</v>
      </c>
      <c r="I316" s="184">
        <f t="shared" si="210"/>
        <v>2402.86</v>
      </c>
      <c r="J316" s="351">
        <v>25089</v>
      </c>
      <c r="K316" s="68">
        <v>25</v>
      </c>
      <c r="L316" s="98" t="s">
        <v>77</v>
      </c>
      <c r="M316" s="215"/>
      <c r="N316" s="99">
        <f t="shared" si="196"/>
        <v>0</v>
      </c>
      <c r="O316" s="67">
        <v>298</v>
      </c>
      <c r="P316" s="99">
        <v>1000</v>
      </c>
      <c r="Q316" s="99">
        <f t="shared" si="197"/>
        <v>25000</v>
      </c>
      <c r="R316" s="67">
        <v>781</v>
      </c>
      <c r="S316" s="99">
        <v>1490</v>
      </c>
      <c r="T316" s="99">
        <f t="shared" si="198"/>
        <v>37250</v>
      </c>
      <c r="U316" s="67" t="s">
        <v>791</v>
      </c>
      <c r="V316" s="99">
        <v>800</v>
      </c>
      <c r="W316" s="99">
        <f t="shared" si="199"/>
        <v>20000</v>
      </c>
      <c r="X316" s="67">
        <v>115</v>
      </c>
      <c r="Y316" s="99">
        <v>850</v>
      </c>
      <c r="Z316" s="99">
        <f t="shared" si="200"/>
        <v>21250</v>
      </c>
      <c r="AA316" s="98" t="s">
        <v>77</v>
      </c>
      <c r="AB316" s="215"/>
      <c r="AC316" s="99">
        <f t="shared" si="201"/>
        <v>0</v>
      </c>
      <c r="AD316" s="98" t="s">
        <v>77</v>
      </c>
      <c r="AE316" s="215"/>
      <c r="AF316" s="99">
        <f t="shared" si="202"/>
        <v>0</v>
      </c>
      <c r="AG316" s="98" t="s">
        <v>77</v>
      </c>
      <c r="AH316" s="215"/>
      <c r="AI316" s="99">
        <f t="shared" si="203"/>
        <v>0</v>
      </c>
      <c r="AJ316" s="67" t="s">
        <v>792</v>
      </c>
      <c r="AK316" s="99">
        <v>1200</v>
      </c>
      <c r="AL316" s="248">
        <f t="shared" si="204"/>
        <v>30000</v>
      </c>
      <c r="AM316" s="73">
        <v>290</v>
      </c>
      <c r="AN316" s="74">
        <v>4480</v>
      </c>
      <c r="AO316" s="75">
        <f t="shared" si="158"/>
        <v>112000</v>
      </c>
      <c r="AP316" s="73">
        <v>290</v>
      </c>
      <c r="AQ316" s="74">
        <v>4000</v>
      </c>
      <c r="AR316" s="92" t="e">
        <f>AQ316*#REF!</f>
        <v>#REF!</v>
      </c>
      <c r="AS316" s="73">
        <v>290</v>
      </c>
      <c r="AT316" s="74">
        <v>3800</v>
      </c>
      <c r="AU316" s="74" t="e">
        <f>AT316*#REF!</f>
        <v>#REF!</v>
      </c>
      <c r="AV316" s="73">
        <v>290</v>
      </c>
      <c r="AW316" s="246">
        <v>6462.04</v>
      </c>
      <c r="AX316" s="75" t="e">
        <f>AW316*#REF!</f>
        <v>#REF!</v>
      </c>
      <c r="AY316" s="93"/>
      <c r="AZ316" s="77">
        <f t="shared" si="159"/>
        <v>800</v>
      </c>
      <c r="BA316" s="77">
        <f t="shared" si="205"/>
        <v>2675.7822222222221</v>
      </c>
      <c r="BB316" s="77">
        <f t="shared" si="206"/>
        <v>1490</v>
      </c>
      <c r="BC316" s="77">
        <f t="shared" si="207"/>
        <v>6462.04</v>
      </c>
      <c r="BD316" s="88"/>
      <c r="BE316" s="89">
        <f t="shared" si="208"/>
        <v>20000</v>
      </c>
      <c r="BF316" s="90">
        <f t="shared" si="208"/>
        <v>66894.555555555547</v>
      </c>
      <c r="BG316" s="91">
        <f t="shared" si="208"/>
        <v>37250</v>
      </c>
      <c r="BH316" s="342">
        <f t="shared" si="209"/>
        <v>2402.8571428571427</v>
      </c>
      <c r="BI316" s="82"/>
    </row>
    <row r="317" spans="1:61" ht="168" x14ac:dyDescent="0.25">
      <c r="A317" s="59">
        <v>292</v>
      </c>
      <c r="B317" s="83" t="s">
        <v>778</v>
      </c>
      <c r="C317" s="84" t="s">
        <v>793</v>
      </c>
      <c r="D317" s="85" t="s">
        <v>794</v>
      </c>
      <c r="E317" s="86" t="s">
        <v>795</v>
      </c>
      <c r="F317" s="64">
        <v>1</v>
      </c>
      <c r="G317" s="64">
        <f t="shared" si="195"/>
        <v>1</v>
      </c>
      <c r="H317" s="183">
        <v>3016.41</v>
      </c>
      <c r="I317" s="184">
        <f t="shared" si="210"/>
        <v>3016.41</v>
      </c>
      <c r="J317" s="351">
        <v>14052</v>
      </c>
      <c r="K317" s="68">
        <v>30</v>
      </c>
      <c r="L317" s="67">
        <v>55</v>
      </c>
      <c r="M317" s="99">
        <v>1300</v>
      </c>
      <c r="N317" s="99">
        <f t="shared" si="196"/>
        <v>39000</v>
      </c>
      <c r="O317" s="67">
        <v>305</v>
      </c>
      <c r="P317" s="99">
        <v>630</v>
      </c>
      <c r="Q317" s="99">
        <f t="shared" si="197"/>
        <v>18900</v>
      </c>
      <c r="R317" s="67">
        <v>671</v>
      </c>
      <c r="S317" s="99">
        <v>1400</v>
      </c>
      <c r="T317" s="99">
        <f t="shared" si="198"/>
        <v>42000</v>
      </c>
      <c r="U317" s="67" t="s">
        <v>796</v>
      </c>
      <c r="V317" s="99">
        <v>760</v>
      </c>
      <c r="W317" s="99">
        <f t="shared" si="199"/>
        <v>22800</v>
      </c>
      <c r="X317" s="67">
        <v>211</v>
      </c>
      <c r="Y317" s="99">
        <v>2100</v>
      </c>
      <c r="Z317" s="99">
        <f t="shared" si="200"/>
        <v>63000</v>
      </c>
      <c r="AA317" s="98" t="s">
        <v>77</v>
      </c>
      <c r="AB317" s="215"/>
      <c r="AC317" s="99">
        <f t="shared" si="201"/>
        <v>0</v>
      </c>
      <c r="AD317" s="98" t="s">
        <v>77</v>
      </c>
      <c r="AE317" s="215"/>
      <c r="AF317" s="99">
        <f t="shared" si="202"/>
        <v>0</v>
      </c>
      <c r="AG317" s="67">
        <v>37</v>
      </c>
      <c r="AH317" s="99">
        <v>955.42</v>
      </c>
      <c r="AI317" s="99">
        <f t="shared" si="203"/>
        <v>28662.6</v>
      </c>
      <c r="AJ317" s="98" t="s">
        <v>77</v>
      </c>
      <c r="AK317" s="215"/>
      <c r="AL317" s="248">
        <f t="shared" si="204"/>
        <v>0</v>
      </c>
      <c r="AM317" s="73">
        <v>291</v>
      </c>
      <c r="AN317" s="74">
        <v>6300</v>
      </c>
      <c r="AO317" s="75">
        <f t="shared" si="158"/>
        <v>189000</v>
      </c>
      <c r="AP317" s="73">
        <v>291</v>
      </c>
      <c r="AQ317" s="74">
        <v>8000</v>
      </c>
      <c r="AR317" s="92" t="e">
        <f>AQ317*#REF!</f>
        <v>#REF!</v>
      </c>
      <c r="AS317" s="73">
        <v>291</v>
      </c>
      <c r="AT317" s="74">
        <v>5500</v>
      </c>
      <c r="AU317" s="74" t="e">
        <f>AT317*#REF!</f>
        <v>#REF!</v>
      </c>
      <c r="AV317" s="73">
        <v>291</v>
      </c>
      <c r="AW317" s="246">
        <v>5815.83</v>
      </c>
      <c r="AX317" s="75" t="e">
        <f>AW317*#REF!</f>
        <v>#REF!</v>
      </c>
      <c r="AY317" s="93"/>
      <c r="AZ317" s="77">
        <f t="shared" si="159"/>
        <v>630</v>
      </c>
      <c r="BA317" s="77">
        <f t="shared" si="205"/>
        <v>3276.125</v>
      </c>
      <c r="BB317" s="77">
        <f t="shared" si="206"/>
        <v>1750</v>
      </c>
      <c r="BC317" s="77">
        <f t="shared" si="207"/>
        <v>8000</v>
      </c>
      <c r="BD317" s="88"/>
      <c r="BE317" s="89">
        <f t="shared" si="208"/>
        <v>18900</v>
      </c>
      <c r="BF317" s="90">
        <f t="shared" si="208"/>
        <v>98283.75</v>
      </c>
      <c r="BG317" s="91">
        <f t="shared" si="208"/>
        <v>52500</v>
      </c>
      <c r="BH317" s="342">
        <f t="shared" si="209"/>
        <v>3016.40625</v>
      </c>
      <c r="BI317" s="82"/>
    </row>
    <row r="318" spans="1:61" ht="144" x14ac:dyDescent="0.25">
      <c r="A318" s="137">
        <v>293</v>
      </c>
      <c r="B318" s="83" t="s">
        <v>778</v>
      </c>
      <c r="C318" s="84" t="s">
        <v>797</v>
      </c>
      <c r="D318" s="85" t="s">
        <v>798</v>
      </c>
      <c r="E318" s="86" t="s">
        <v>781</v>
      </c>
      <c r="F318" s="64">
        <v>2</v>
      </c>
      <c r="G318" s="64">
        <f t="shared" si="195"/>
        <v>2</v>
      </c>
      <c r="H318" s="183">
        <v>1159.72</v>
      </c>
      <c r="I318" s="184">
        <f t="shared" si="210"/>
        <v>2319.44</v>
      </c>
      <c r="J318" s="351">
        <v>25089</v>
      </c>
      <c r="K318" s="68">
        <v>100</v>
      </c>
      <c r="L318" s="67">
        <v>157</v>
      </c>
      <c r="M318" s="99">
        <v>810</v>
      </c>
      <c r="N318" s="99">
        <f t="shared" si="196"/>
        <v>81000</v>
      </c>
      <c r="O318" s="67">
        <v>300</v>
      </c>
      <c r="P318" s="99">
        <v>550</v>
      </c>
      <c r="Q318" s="99">
        <f t="shared" si="197"/>
        <v>55000</v>
      </c>
      <c r="R318" s="67">
        <v>784</v>
      </c>
      <c r="S318" s="99">
        <v>840</v>
      </c>
      <c r="T318" s="99">
        <f t="shared" si="198"/>
        <v>84000</v>
      </c>
      <c r="U318" s="67" t="s">
        <v>799</v>
      </c>
      <c r="V318" s="99">
        <v>700</v>
      </c>
      <c r="W318" s="99">
        <f t="shared" si="199"/>
        <v>70000</v>
      </c>
      <c r="X318" s="67">
        <v>118</v>
      </c>
      <c r="Y318" s="99">
        <v>450</v>
      </c>
      <c r="Z318" s="99">
        <f t="shared" si="200"/>
        <v>45000</v>
      </c>
      <c r="AA318" s="98" t="s">
        <v>77</v>
      </c>
      <c r="AB318" s="215"/>
      <c r="AC318" s="99">
        <f t="shared" si="201"/>
        <v>0</v>
      </c>
      <c r="AD318" s="98" t="s">
        <v>77</v>
      </c>
      <c r="AE318" s="215"/>
      <c r="AF318" s="99">
        <f t="shared" si="202"/>
        <v>0</v>
      </c>
      <c r="AG318" s="98" t="s">
        <v>77</v>
      </c>
      <c r="AH318" s="215"/>
      <c r="AI318" s="99">
        <f t="shared" si="203"/>
        <v>0</v>
      </c>
      <c r="AJ318" s="67" t="s">
        <v>800</v>
      </c>
      <c r="AK318" s="99">
        <v>774.5</v>
      </c>
      <c r="AL318" s="248">
        <f t="shared" si="204"/>
        <v>77450</v>
      </c>
      <c r="AM318" s="73">
        <v>292</v>
      </c>
      <c r="AN318" s="74">
        <v>1680</v>
      </c>
      <c r="AO318" s="75">
        <f t="shared" si="158"/>
        <v>168000</v>
      </c>
      <c r="AP318" s="73">
        <v>292</v>
      </c>
      <c r="AQ318" s="74">
        <v>2600</v>
      </c>
      <c r="AR318" s="92" t="e">
        <f>AQ318*#REF!</f>
        <v>#REF!</v>
      </c>
      <c r="AS318" s="73">
        <v>292</v>
      </c>
      <c r="AT318" s="74">
        <v>1500</v>
      </c>
      <c r="AU318" s="74" t="e">
        <f>AT318*#REF!</f>
        <v>#REF!</v>
      </c>
      <c r="AV318" s="73">
        <v>292</v>
      </c>
      <c r="AW318" s="246">
        <v>2423.2600000000002</v>
      </c>
      <c r="AX318" s="75" t="e">
        <f>AW318*#REF!</f>
        <v>#REF!</v>
      </c>
      <c r="AY318" s="93"/>
      <c r="AZ318" s="77">
        <f t="shared" si="159"/>
        <v>450</v>
      </c>
      <c r="BA318" s="77">
        <f t="shared" si="205"/>
        <v>1232.7760000000001</v>
      </c>
      <c r="BB318" s="77">
        <f t="shared" si="206"/>
        <v>825</v>
      </c>
      <c r="BC318" s="77">
        <f t="shared" si="207"/>
        <v>2600</v>
      </c>
      <c r="BD318" s="88"/>
      <c r="BE318" s="89">
        <f t="shared" si="208"/>
        <v>45000</v>
      </c>
      <c r="BF318" s="90">
        <f t="shared" si="208"/>
        <v>123277.6</v>
      </c>
      <c r="BG318" s="91">
        <f t="shared" si="208"/>
        <v>82500</v>
      </c>
      <c r="BH318" s="342">
        <f t="shared" si="209"/>
        <v>1159.72</v>
      </c>
      <c r="BI318" s="82"/>
    </row>
    <row r="319" spans="1:61" ht="144" x14ac:dyDescent="0.25">
      <c r="A319" s="59">
        <v>294</v>
      </c>
      <c r="B319" s="83" t="s">
        <v>778</v>
      </c>
      <c r="C319" s="84" t="s">
        <v>801</v>
      </c>
      <c r="D319" s="85" t="s">
        <v>802</v>
      </c>
      <c r="E319" s="86" t="s">
        <v>781</v>
      </c>
      <c r="F319" s="64">
        <v>1</v>
      </c>
      <c r="G319" s="64">
        <f t="shared" si="195"/>
        <v>1</v>
      </c>
      <c r="H319" s="183">
        <v>1957.5</v>
      </c>
      <c r="I319" s="184">
        <f t="shared" si="210"/>
        <v>1957.5</v>
      </c>
      <c r="J319" s="352">
        <v>25089</v>
      </c>
      <c r="K319" s="105">
        <v>10</v>
      </c>
      <c r="L319" s="104">
        <v>157</v>
      </c>
      <c r="M319" s="224">
        <v>810</v>
      </c>
      <c r="N319" s="224">
        <f t="shared" si="196"/>
        <v>8100</v>
      </c>
      <c r="O319" s="222" t="s">
        <v>77</v>
      </c>
      <c r="P319" s="223"/>
      <c r="Q319" s="224">
        <f t="shared" si="197"/>
        <v>0</v>
      </c>
      <c r="R319" s="222" t="s">
        <v>77</v>
      </c>
      <c r="S319" s="223"/>
      <c r="T319" s="224">
        <f t="shared" si="198"/>
        <v>0</v>
      </c>
      <c r="U319" s="104" t="s">
        <v>799</v>
      </c>
      <c r="V319" s="224">
        <v>700</v>
      </c>
      <c r="W319" s="224">
        <f t="shared" si="199"/>
        <v>7000</v>
      </c>
      <c r="X319" s="222" t="s">
        <v>77</v>
      </c>
      <c r="Y319" s="223"/>
      <c r="Z319" s="224">
        <f t="shared" si="200"/>
        <v>0</v>
      </c>
      <c r="AA319" s="222" t="s">
        <v>77</v>
      </c>
      <c r="AB319" s="223"/>
      <c r="AC319" s="224">
        <f t="shared" si="201"/>
        <v>0</v>
      </c>
      <c r="AD319" s="222" t="s">
        <v>77</v>
      </c>
      <c r="AE319" s="223"/>
      <c r="AF319" s="224">
        <f t="shared" si="202"/>
        <v>0</v>
      </c>
      <c r="AG319" s="222" t="s">
        <v>77</v>
      </c>
      <c r="AH319" s="223"/>
      <c r="AI319" s="224">
        <f t="shared" si="203"/>
        <v>0</v>
      </c>
      <c r="AJ319" s="222" t="s">
        <v>77</v>
      </c>
      <c r="AK319" s="223"/>
      <c r="AL319" s="256">
        <f t="shared" si="204"/>
        <v>0</v>
      </c>
      <c r="AM319" s="267">
        <v>293</v>
      </c>
      <c r="AN319" s="109">
        <v>2520</v>
      </c>
      <c r="AO319" s="293">
        <f t="shared" si="158"/>
        <v>25200</v>
      </c>
      <c r="AP319" s="267">
        <v>293</v>
      </c>
      <c r="AQ319" s="109">
        <v>2500</v>
      </c>
      <c r="AR319" s="294" t="e">
        <f>AQ319*#REF!</f>
        <v>#REF!</v>
      </c>
      <c r="AS319" s="267">
        <v>293</v>
      </c>
      <c r="AT319" s="109">
        <v>2000</v>
      </c>
      <c r="AU319" s="109" t="e">
        <f>AT319*#REF!</f>
        <v>#REF!</v>
      </c>
      <c r="AV319" s="267">
        <v>293</v>
      </c>
      <c r="AW319" s="268">
        <v>4038.77</v>
      </c>
      <c r="AX319" s="293" t="e">
        <f>AW319*#REF!</f>
        <v>#REF!</v>
      </c>
      <c r="AY319" s="93"/>
      <c r="AZ319" s="295">
        <f t="shared" si="159"/>
        <v>700</v>
      </c>
      <c r="BA319" s="295">
        <f t="shared" si="205"/>
        <v>2094.7950000000001</v>
      </c>
      <c r="BB319" s="295">
        <f t="shared" si="206"/>
        <v>2250</v>
      </c>
      <c r="BC319" s="295">
        <f t="shared" si="207"/>
        <v>4038.77</v>
      </c>
      <c r="BD319" s="88"/>
      <c r="BE319" s="100">
        <f t="shared" si="208"/>
        <v>7000</v>
      </c>
      <c r="BF319" s="101">
        <f t="shared" si="208"/>
        <v>20947.95</v>
      </c>
      <c r="BG319" s="102">
        <f t="shared" si="208"/>
        <v>22500</v>
      </c>
      <c r="BH319" s="350">
        <f t="shared" si="209"/>
        <v>1957.5</v>
      </c>
      <c r="BI319" s="82"/>
    </row>
    <row r="320" spans="1:61" s="204" customFormat="1" x14ac:dyDescent="0.25">
      <c r="A320" s="198"/>
      <c r="B320" s="161"/>
      <c r="C320" s="296"/>
      <c r="D320" s="163" t="s">
        <v>803</v>
      </c>
      <c r="E320" s="163"/>
      <c r="F320" s="199"/>
      <c r="G320" s="199"/>
      <c r="H320" s="167"/>
      <c r="I320" s="167">
        <f>SUM(I313:I319)</f>
        <v>19293.12</v>
      </c>
      <c r="J320" s="363"/>
      <c r="K320" s="298"/>
      <c r="L320" s="297"/>
      <c r="M320" s="297"/>
      <c r="N320" s="297"/>
      <c r="O320" s="297"/>
      <c r="P320" s="297"/>
      <c r="Q320" s="297"/>
      <c r="R320" s="297"/>
      <c r="S320" s="297"/>
      <c r="T320" s="297"/>
      <c r="U320" s="297"/>
      <c r="V320" s="297"/>
      <c r="W320" s="297"/>
      <c r="X320" s="297"/>
      <c r="Y320" s="297"/>
      <c r="Z320" s="297"/>
      <c r="AA320" s="203"/>
      <c r="AB320" s="203"/>
      <c r="AC320" s="203"/>
      <c r="AD320" s="203"/>
      <c r="AE320" s="203"/>
      <c r="AF320" s="203"/>
      <c r="AG320" s="203"/>
      <c r="AH320" s="203"/>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99">
        <f>SUM(BE313:BE319)</f>
        <v>150900</v>
      </c>
      <c r="BF320" s="299">
        <f t="shared" ref="BF320:BG320" si="211">SUM(BF313:BF319)</f>
        <v>467407.70198412699</v>
      </c>
      <c r="BG320" s="299">
        <f t="shared" si="211"/>
        <v>321187.5</v>
      </c>
      <c r="BH320" s="203"/>
      <c r="BI320" s="82"/>
    </row>
    <row r="321" spans="1:60" x14ac:dyDescent="0.25">
      <c r="A321" s="173"/>
      <c r="B321" s="44"/>
      <c r="C321" s="300"/>
      <c r="D321" s="45" t="s">
        <v>804</v>
      </c>
      <c r="E321" s="174"/>
      <c r="F321" s="301"/>
      <c r="G321" s="301"/>
      <c r="H321" s="302"/>
      <c r="I321" s="303"/>
      <c r="J321" s="304"/>
      <c r="K321" s="305"/>
      <c r="L321" s="306"/>
      <c r="M321" s="306"/>
      <c r="N321" s="306"/>
      <c r="O321" s="306"/>
      <c r="P321" s="306"/>
      <c r="Q321" s="306"/>
      <c r="R321" s="306"/>
      <c r="S321" s="306"/>
      <c r="T321" s="306"/>
      <c r="U321" s="306"/>
      <c r="V321" s="306"/>
      <c r="W321" s="306"/>
      <c r="X321" s="306"/>
      <c r="Y321" s="306"/>
      <c r="Z321" s="306"/>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8"/>
      <c r="BA321" s="307"/>
      <c r="BB321" s="307"/>
      <c r="BC321" s="307"/>
      <c r="BD321" s="307"/>
      <c r="BE321" s="307"/>
      <c r="BF321" s="307"/>
      <c r="BG321" s="307"/>
      <c r="BH321" s="307"/>
    </row>
    <row r="322" spans="1:60" ht="324" x14ac:dyDescent="0.25">
      <c r="A322" s="137">
        <v>295</v>
      </c>
      <c r="B322" s="83" t="s">
        <v>805</v>
      </c>
      <c r="C322" s="84" t="s">
        <v>821</v>
      </c>
      <c r="D322" s="85" t="s">
        <v>822</v>
      </c>
      <c r="E322" s="309"/>
      <c r="F322" s="376"/>
      <c r="G322" s="378">
        <f>SUM(F322:F322)</f>
        <v>0</v>
      </c>
      <c r="H322" s="311">
        <v>1</v>
      </c>
      <c r="I322" s="379">
        <f>G322*H322</f>
        <v>0</v>
      </c>
      <c r="J322" s="364">
        <v>15830</v>
      </c>
      <c r="K322" s="312"/>
      <c r="L322" s="313"/>
      <c r="M322" s="313"/>
      <c r="N322" s="313"/>
      <c r="O322" s="313"/>
      <c r="P322" s="313"/>
      <c r="Q322" s="313"/>
      <c r="R322" s="313"/>
      <c r="S322" s="313"/>
      <c r="T322" s="313"/>
      <c r="U322" s="313"/>
      <c r="V322" s="313"/>
      <c r="W322" s="313"/>
      <c r="X322" s="313"/>
      <c r="Y322" s="313"/>
      <c r="Z322" s="313"/>
      <c r="AZ322" s="308"/>
    </row>
    <row r="323" spans="1:60" x14ac:dyDescent="0.25">
      <c r="A323" s="314"/>
      <c r="B323" s="315"/>
      <c r="C323" s="316"/>
      <c r="D323" s="317" t="s">
        <v>806</v>
      </c>
      <c r="E323" s="318"/>
      <c r="F323" s="319"/>
      <c r="G323" s="319"/>
      <c r="H323" s="320"/>
      <c r="I323" s="321">
        <f>SUM(I322:I322)</f>
        <v>0</v>
      </c>
      <c r="J323" s="365"/>
      <c r="K323" s="312"/>
      <c r="L323" s="313"/>
      <c r="M323" s="313"/>
      <c r="N323" s="313"/>
      <c r="O323" s="313"/>
      <c r="P323" s="313"/>
      <c r="Q323" s="313"/>
      <c r="R323" s="313"/>
      <c r="S323" s="313"/>
      <c r="T323" s="313"/>
      <c r="U323" s="313"/>
      <c r="V323" s="313"/>
      <c r="W323" s="313"/>
      <c r="X323" s="313"/>
      <c r="Y323" s="313"/>
      <c r="Z323" s="313"/>
    </row>
    <row r="324" spans="1:60" x14ac:dyDescent="0.25">
      <c r="A324" s="313"/>
      <c r="B324" s="322"/>
      <c r="C324" s="322"/>
      <c r="D324" s="313"/>
      <c r="E324" s="323"/>
      <c r="F324" s="312"/>
      <c r="G324" s="312"/>
      <c r="H324" s="324"/>
      <c r="I324" s="324"/>
      <c r="J324" s="313"/>
      <c r="K324" s="312"/>
      <c r="L324" s="313"/>
      <c r="M324" s="313"/>
      <c r="N324" s="313"/>
      <c r="O324" s="313"/>
      <c r="P324" s="313"/>
      <c r="Q324" s="313"/>
      <c r="R324" s="313"/>
      <c r="S324" s="313"/>
      <c r="T324" s="313"/>
      <c r="U324" s="313"/>
      <c r="V324" s="313"/>
      <c r="W324" s="313"/>
      <c r="X324" s="313"/>
      <c r="Y324" s="313"/>
      <c r="Z324" s="313"/>
    </row>
    <row r="325" spans="1:60" ht="15" x14ac:dyDescent="0.25">
      <c r="A325" s="313"/>
      <c r="B325" s="322"/>
      <c r="C325" s="322"/>
      <c r="D325" s="330" t="s">
        <v>0</v>
      </c>
      <c r="E325" s="330"/>
      <c r="F325" s="371"/>
      <c r="G325" s="371"/>
      <c r="H325" s="371"/>
      <c r="J325" s="313"/>
      <c r="K325" s="312"/>
      <c r="L325" s="313"/>
      <c r="M325" s="313"/>
      <c r="N325" s="313"/>
      <c r="O325" s="313"/>
      <c r="P325" s="313"/>
      <c r="Q325" s="313"/>
      <c r="R325" s="313"/>
      <c r="S325" s="313"/>
      <c r="T325" s="313"/>
      <c r="U325" s="313"/>
      <c r="V325" s="313"/>
      <c r="W325" s="313"/>
      <c r="X325" s="313"/>
      <c r="Y325" s="313"/>
      <c r="Z325" s="313"/>
    </row>
    <row r="326" spans="1:60" ht="15" x14ac:dyDescent="0.25">
      <c r="A326" s="313"/>
      <c r="B326" s="322"/>
      <c r="C326" s="322"/>
      <c r="D326" s="372" t="str">
        <f>D3</f>
        <v>GRUPO I - ALIMENTAÇÃO E BEBIDAS</v>
      </c>
      <c r="E326" s="366">
        <f>I24</f>
        <v>0</v>
      </c>
      <c r="F326" s="369"/>
      <c r="G326" s="307"/>
      <c r="H326" s="369"/>
      <c r="J326" s="313"/>
      <c r="K326" s="312"/>
      <c r="L326" s="313"/>
      <c r="M326" s="313"/>
      <c r="N326" s="313"/>
      <c r="O326" s="313"/>
      <c r="P326" s="313"/>
      <c r="Q326" s="313"/>
      <c r="R326" s="313"/>
      <c r="S326" s="313"/>
      <c r="T326" s="313"/>
      <c r="U326" s="313"/>
      <c r="V326" s="313"/>
      <c r="W326" s="313"/>
      <c r="X326" s="313"/>
      <c r="Y326" s="313"/>
      <c r="Z326" s="313"/>
    </row>
    <row r="327" spans="1:60" ht="15" x14ac:dyDescent="0.25">
      <c r="A327" s="313"/>
      <c r="B327" s="322"/>
      <c r="C327" s="322"/>
      <c r="D327" s="372" t="str">
        <f>D25</f>
        <v>GRUPO II - INSTALAÇÕES</v>
      </c>
      <c r="E327" s="366">
        <f>I47</f>
        <v>80744</v>
      </c>
      <c r="F327" s="369"/>
      <c r="G327" s="307"/>
      <c r="H327" s="369"/>
      <c r="J327" s="313"/>
      <c r="K327" s="312"/>
      <c r="L327" s="313"/>
      <c r="M327" s="313"/>
      <c r="N327" s="313"/>
      <c r="O327" s="313"/>
      <c r="P327" s="313"/>
      <c r="Q327" s="313"/>
      <c r="R327" s="313"/>
      <c r="S327" s="313"/>
      <c r="T327" s="313"/>
      <c r="U327" s="313"/>
      <c r="V327" s="313"/>
      <c r="W327" s="313"/>
      <c r="X327" s="313"/>
      <c r="Y327" s="313"/>
      <c r="Z327" s="313"/>
    </row>
    <row r="328" spans="1:60" ht="15" x14ac:dyDescent="0.25">
      <c r="A328" s="313"/>
      <c r="B328" s="322"/>
      <c r="C328" s="322"/>
      <c r="D328" s="372" t="str">
        <f>D48</f>
        <v>GRUPO III - COMUNICAÇÃO VISUAL</v>
      </c>
      <c r="E328" s="366">
        <f>I55</f>
        <v>21232.5</v>
      </c>
      <c r="F328" s="369"/>
      <c r="G328" s="307"/>
      <c r="H328" s="369"/>
      <c r="J328" s="313"/>
      <c r="K328" s="312"/>
      <c r="L328" s="313"/>
      <c r="M328" s="313"/>
      <c r="N328" s="313"/>
      <c r="O328" s="313"/>
      <c r="P328" s="313"/>
      <c r="Q328" s="313"/>
      <c r="R328" s="313"/>
      <c r="S328" s="313"/>
      <c r="T328" s="313"/>
      <c r="U328" s="313"/>
      <c r="V328" s="313"/>
      <c r="W328" s="313"/>
      <c r="X328" s="313"/>
      <c r="Y328" s="313"/>
      <c r="Z328" s="313"/>
    </row>
    <row r="329" spans="1:60" ht="15" x14ac:dyDescent="0.25">
      <c r="A329" s="313"/>
      <c r="B329" s="322"/>
      <c r="C329" s="322"/>
      <c r="D329" s="372" t="str">
        <f>D56</f>
        <v>GRUPO IV - EQUIPAMENTOS</v>
      </c>
      <c r="E329" s="366">
        <f>I86</f>
        <v>185146.42</v>
      </c>
      <c r="F329" s="369"/>
      <c r="G329" s="307"/>
      <c r="H329" s="369"/>
      <c r="J329" s="313"/>
      <c r="K329" s="312"/>
      <c r="L329" s="313"/>
      <c r="M329" s="313"/>
      <c r="N329" s="313"/>
      <c r="O329" s="313"/>
      <c r="P329" s="313"/>
      <c r="Q329" s="313"/>
      <c r="R329" s="313"/>
      <c r="S329" s="313"/>
      <c r="T329" s="313"/>
      <c r="U329" s="313"/>
      <c r="V329" s="313"/>
      <c r="W329" s="313"/>
      <c r="X329" s="313"/>
      <c r="Y329" s="313"/>
      <c r="Z329" s="313"/>
    </row>
    <row r="330" spans="1:60" ht="15" x14ac:dyDescent="0.25">
      <c r="A330" s="313"/>
      <c r="B330" s="322"/>
      <c r="C330" s="322"/>
      <c r="D330" s="372" t="str">
        <f>D87</f>
        <v>GRUPO V - INFRA AUDIOVISUAL</v>
      </c>
      <c r="E330" s="366">
        <f>I141</f>
        <v>8937.5</v>
      </c>
      <c r="F330" s="369"/>
      <c r="G330" s="369"/>
      <c r="H330" s="370"/>
      <c r="J330" s="313"/>
      <c r="K330" s="312"/>
      <c r="L330" s="313"/>
      <c r="M330" s="313"/>
      <c r="N330" s="313"/>
      <c r="O330" s="313"/>
      <c r="P330" s="313"/>
      <c r="Q330" s="313"/>
      <c r="R330" s="313"/>
      <c r="S330" s="313"/>
      <c r="T330" s="313"/>
      <c r="U330" s="313"/>
      <c r="V330" s="313"/>
      <c r="W330" s="313"/>
      <c r="X330" s="313"/>
      <c r="Y330" s="313"/>
      <c r="Z330" s="313"/>
    </row>
    <row r="331" spans="1:60" ht="15" x14ac:dyDescent="0.25">
      <c r="A331" s="313"/>
      <c r="B331" s="322"/>
      <c r="C331" s="322"/>
      <c r="D331" s="372" t="str">
        <f>D142</f>
        <v>GRUPO VI - INSUMOS GRÁFICOS</v>
      </c>
      <c r="E331" s="366">
        <f>I167</f>
        <v>277214.09999999998</v>
      </c>
      <c r="F331" s="369"/>
      <c r="G331" s="369"/>
      <c r="H331" s="369"/>
      <c r="J331" s="313"/>
      <c r="K331" s="312"/>
      <c r="L331" s="313"/>
      <c r="M331" s="313"/>
      <c r="N331" s="313"/>
      <c r="O331" s="313"/>
      <c r="P331" s="313"/>
      <c r="Q331" s="313"/>
      <c r="R331" s="313"/>
      <c r="S331" s="313"/>
      <c r="T331" s="313"/>
      <c r="U331" s="313"/>
      <c r="V331" s="313"/>
      <c r="W331" s="313"/>
      <c r="X331" s="313"/>
      <c r="Y331" s="313"/>
      <c r="Z331" s="313"/>
    </row>
    <row r="332" spans="1:60" ht="15" x14ac:dyDescent="0.25">
      <c r="A332" s="313"/>
      <c r="B332" s="322"/>
      <c r="C332" s="322"/>
      <c r="D332" s="372" t="str">
        <f>D168</f>
        <v>GRUPO VII - MOBILIÁRIO</v>
      </c>
      <c r="E332" s="366">
        <f>I227</f>
        <v>72862.66</v>
      </c>
      <c r="F332" s="369"/>
      <c r="G332" s="369"/>
      <c r="H332" s="369"/>
      <c r="J332" s="313"/>
      <c r="K332" s="312"/>
      <c r="L332" s="313"/>
      <c r="M332" s="313"/>
      <c r="N332" s="313"/>
      <c r="O332" s="313"/>
      <c r="P332" s="313"/>
      <c r="Q332" s="313"/>
      <c r="R332" s="313"/>
      <c r="S332" s="313"/>
      <c r="T332" s="313"/>
      <c r="U332" s="313"/>
      <c r="V332" s="313"/>
      <c r="W332" s="313"/>
      <c r="X332" s="313"/>
      <c r="Y332" s="313"/>
      <c r="Z332" s="313"/>
    </row>
    <row r="333" spans="1:60" ht="15" x14ac:dyDescent="0.25">
      <c r="A333" s="313"/>
      <c r="B333" s="322"/>
      <c r="C333" s="322"/>
      <c r="D333" s="372" t="str">
        <f>D228</f>
        <v>GRUPO VIII - ORNAMENTAÇÃO</v>
      </c>
      <c r="E333" s="366">
        <f>I252</f>
        <v>21349.649999999998</v>
      </c>
      <c r="F333" s="369"/>
      <c r="G333" s="369"/>
      <c r="H333" s="369"/>
      <c r="J333" s="313"/>
      <c r="K333" s="312"/>
      <c r="L333" s="313"/>
      <c r="M333" s="313"/>
      <c r="N333" s="313"/>
      <c r="O333" s="313"/>
      <c r="P333" s="313"/>
      <c r="Q333" s="313"/>
      <c r="R333" s="313"/>
      <c r="S333" s="313"/>
      <c r="T333" s="313"/>
      <c r="U333" s="313"/>
      <c r="V333" s="313"/>
      <c r="W333" s="313"/>
      <c r="X333" s="313"/>
      <c r="Y333" s="313"/>
      <c r="Z333" s="313"/>
    </row>
    <row r="334" spans="1:60" ht="15" x14ac:dyDescent="0.25">
      <c r="A334" s="313"/>
      <c r="B334" s="322"/>
      <c r="C334" s="322"/>
      <c r="D334" s="372" t="str">
        <f>D253</f>
        <v>GRUPO IX - PRODUÇÃO</v>
      </c>
      <c r="E334" s="366">
        <f>I265</f>
        <v>0</v>
      </c>
      <c r="F334" s="369"/>
      <c r="G334" s="369"/>
      <c r="H334" s="369"/>
      <c r="J334" s="313"/>
      <c r="K334" s="312"/>
      <c r="L334" s="313"/>
      <c r="M334" s="313"/>
      <c r="N334" s="313"/>
      <c r="O334" s="313"/>
      <c r="P334" s="313"/>
      <c r="Q334" s="313"/>
      <c r="R334" s="313"/>
      <c r="S334" s="313"/>
      <c r="T334" s="313"/>
      <c r="U334" s="313"/>
      <c r="V334" s="313"/>
      <c r="W334" s="313"/>
      <c r="X334" s="313"/>
      <c r="Y334" s="313"/>
      <c r="Z334" s="313"/>
    </row>
    <row r="335" spans="1:60" ht="15" x14ac:dyDescent="0.25">
      <c r="A335" s="313"/>
      <c r="B335" s="322"/>
      <c r="C335" s="322"/>
      <c r="D335" s="372" t="str">
        <f>D266</f>
        <v>GRUPO X- RECURSOS HUMANOS</v>
      </c>
      <c r="E335" s="366">
        <f>I289</f>
        <v>35352.44</v>
      </c>
      <c r="F335" s="369"/>
      <c r="G335" s="369"/>
      <c r="H335" s="369"/>
      <c r="J335" s="313"/>
      <c r="K335" s="312"/>
      <c r="L335" s="313"/>
      <c r="M335" s="313"/>
      <c r="N335" s="313"/>
      <c r="O335" s="313"/>
      <c r="P335" s="313"/>
      <c r="Q335" s="313"/>
      <c r="R335" s="313"/>
      <c r="S335" s="313"/>
      <c r="T335" s="313"/>
      <c r="U335" s="313"/>
      <c r="V335" s="313"/>
      <c r="W335" s="313"/>
      <c r="X335" s="313"/>
      <c r="Y335" s="313"/>
      <c r="Z335" s="313"/>
    </row>
    <row r="336" spans="1:60" ht="15" x14ac:dyDescent="0.25">
      <c r="A336" s="313"/>
      <c r="B336" s="322"/>
      <c r="C336" s="322"/>
      <c r="D336" s="372" t="str">
        <f>D290</f>
        <v>GRUPO XI - TECNOLOGIA</v>
      </c>
      <c r="E336" s="366">
        <f>I311</f>
        <v>5820</v>
      </c>
      <c r="F336" s="369"/>
      <c r="G336" s="369"/>
      <c r="H336" s="369"/>
      <c r="J336" s="313"/>
      <c r="K336" s="312"/>
      <c r="L336" s="313"/>
      <c r="M336" s="313"/>
      <c r="N336" s="313"/>
      <c r="O336" s="313"/>
      <c r="P336" s="313"/>
      <c r="Q336" s="313"/>
      <c r="R336" s="313"/>
      <c r="S336" s="313"/>
      <c r="T336" s="313"/>
      <c r="U336" s="313"/>
      <c r="V336" s="313"/>
      <c r="W336" s="313"/>
      <c r="X336" s="313"/>
      <c r="Y336" s="313"/>
      <c r="Z336" s="313"/>
    </row>
    <row r="337" spans="1:26" ht="15" x14ac:dyDescent="0.25">
      <c r="A337" s="313"/>
      <c r="B337" s="322"/>
      <c r="C337" s="322"/>
      <c r="D337" s="372" t="str">
        <f>D312</f>
        <v>GRUPO XII - TRANSPORTES</v>
      </c>
      <c r="E337" s="366">
        <f>I320</f>
        <v>19293.12</v>
      </c>
      <c r="F337" s="369"/>
      <c r="G337" s="369"/>
      <c r="H337" s="369"/>
      <c r="J337" s="313"/>
      <c r="K337" s="312"/>
      <c r="L337" s="313"/>
      <c r="M337" s="313"/>
      <c r="N337" s="313"/>
      <c r="O337" s="313"/>
      <c r="P337" s="313"/>
      <c r="Q337" s="313"/>
      <c r="R337" s="313"/>
      <c r="S337" s="313"/>
      <c r="T337" s="313"/>
      <c r="U337" s="313"/>
      <c r="V337" s="313"/>
      <c r="W337" s="313"/>
      <c r="X337" s="313"/>
      <c r="Y337" s="313"/>
      <c r="Z337" s="313"/>
    </row>
    <row r="338" spans="1:26" ht="15" x14ac:dyDescent="0.25">
      <c r="A338" s="313"/>
      <c r="B338" s="322"/>
      <c r="C338" s="322"/>
      <c r="D338" s="372" t="str">
        <f>D321</f>
        <v>GRUPO XIII - SERVIÇOS EVENTUAIS</v>
      </c>
      <c r="E338" s="367">
        <f>'UASG 926265'!$I$323</f>
        <v>0</v>
      </c>
      <c r="F338" s="369"/>
      <c r="G338" s="369"/>
      <c r="H338" s="369"/>
      <c r="J338" s="313"/>
      <c r="K338" s="312"/>
      <c r="L338" s="313"/>
      <c r="M338" s="313"/>
      <c r="N338" s="313"/>
      <c r="O338" s="313"/>
      <c r="P338" s="313"/>
      <c r="Q338" s="313"/>
      <c r="R338" s="313"/>
      <c r="S338" s="313"/>
      <c r="T338" s="313"/>
      <c r="U338" s="313"/>
      <c r="V338" s="313"/>
      <c r="W338" s="313"/>
      <c r="X338" s="313"/>
      <c r="Y338" s="313"/>
      <c r="Z338" s="313"/>
    </row>
    <row r="339" spans="1:26" ht="15" x14ac:dyDescent="0.25">
      <c r="A339" s="313"/>
      <c r="B339" s="322"/>
      <c r="C339" s="322"/>
      <c r="D339" s="374" t="s">
        <v>4</v>
      </c>
      <c r="E339" s="368">
        <f>SUM(E326:E338)</f>
        <v>727952.39</v>
      </c>
      <c r="F339" s="370"/>
      <c r="G339" s="370"/>
      <c r="H339" s="370"/>
      <c r="J339" s="313"/>
      <c r="K339" s="312"/>
      <c r="L339" s="313"/>
      <c r="M339" s="313"/>
      <c r="N339" s="313"/>
      <c r="O339" s="313"/>
      <c r="P339" s="313"/>
      <c r="Q339" s="313"/>
      <c r="R339" s="313"/>
      <c r="S339" s="313"/>
      <c r="T339" s="313"/>
      <c r="U339" s="313"/>
      <c r="V339" s="313"/>
      <c r="W339" s="313"/>
      <c r="X339" s="313"/>
      <c r="Y339" s="313"/>
      <c r="Z339" s="313"/>
    </row>
    <row r="340" spans="1:26" x14ac:dyDescent="0.25">
      <c r="A340" s="313"/>
      <c r="B340" s="322"/>
      <c r="C340" s="322"/>
      <c r="D340" s="313"/>
      <c r="E340" s="323"/>
      <c r="F340" s="312"/>
      <c r="G340" s="312"/>
      <c r="H340" s="324"/>
      <c r="I340" s="324"/>
      <c r="J340" s="313"/>
      <c r="K340" s="312"/>
      <c r="L340" s="313"/>
      <c r="M340" s="313"/>
      <c r="N340" s="313"/>
      <c r="O340" s="313"/>
      <c r="P340" s="313"/>
      <c r="Q340" s="313"/>
      <c r="R340" s="313"/>
      <c r="S340" s="313"/>
      <c r="T340" s="313"/>
      <c r="U340" s="313"/>
      <c r="V340" s="313"/>
      <c r="W340" s="313"/>
      <c r="X340" s="313"/>
      <c r="Y340" s="313"/>
      <c r="Z340" s="313"/>
    </row>
    <row r="341" spans="1:26" x14ac:dyDescent="0.25">
      <c r="A341" s="313"/>
      <c r="B341" s="322"/>
      <c r="C341" s="322"/>
      <c r="D341" s="313"/>
      <c r="E341" s="323"/>
      <c r="F341" s="312"/>
      <c r="G341" s="312"/>
      <c r="H341" s="324"/>
      <c r="I341" s="324"/>
      <c r="J341" s="313"/>
      <c r="K341" s="312"/>
      <c r="L341" s="313"/>
      <c r="M341" s="313"/>
      <c r="N341" s="313"/>
      <c r="O341" s="313"/>
      <c r="P341" s="313"/>
      <c r="Q341" s="313"/>
      <c r="R341" s="313"/>
      <c r="S341" s="313"/>
      <c r="T341" s="313"/>
      <c r="U341" s="313"/>
      <c r="V341" s="313"/>
      <c r="W341" s="313"/>
      <c r="X341" s="313"/>
      <c r="Y341" s="313"/>
      <c r="Z341" s="313"/>
    </row>
    <row r="342" spans="1:26" x14ac:dyDescent="0.25">
      <c r="A342" s="313"/>
      <c r="B342" s="322"/>
      <c r="C342" s="322"/>
      <c r="D342" s="313"/>
      <c r="E342" s="323"/>
      <c r="F342" s="312"/>
      <c r="G342" s="312"/>
      <c r="H342" s="324"/>
      <c r="I342" s="324"/>
      <c r="J342" s="313"/>
      <c r="K342" s="312"/>
      <c r="L342" s="313"/>
      <c r="M342" s="313"/>
      <c r="N342" s="313"/>
      <c r="O342" s="313"/>
      <c r="P342" s="313"/>
      <c r="Q342" s="313"/>
      <c r="R342" s="313"/>
      <c r="S342" s="313"/>
      <c r="T342" s="313"/>
      <c r="U342" s="313"/>
      <c r="V342" s="313"/>
      <c r="W342" s="313"/>
      <c r="X342" s="313"/>
      <c r="Y342" s="313"/>
      <c r="Z342" s="313"/>
    </row>
    <row r="343" spans="1:26" x14ac:dyDescent="0.25">
      <c r="A343" s="313"/>
      <c r="B343" s="322"/>
      <c r="C343" s="322"/>
      <c r="D343" s="313"/>
      <c r="E343" s="323"/>
      <c r="F343" s="312"/>
      <c r="G343" s="312"/>
      <c r="H343" s="324"/>
      <c r="I343" s="324"/>
      <c r="J343" s="313"/>
      <c r="K343" s="312"/>
      <c r="L343" s="313"/>
      <c r="M343" s="313"/>
      <c r="N343" s="313"/>
      <c r="O343" s="313"/>
      <c r="P343" s="313"/>
      <c r="Q343" s="313"/>
      <c r="R343" s="313"/>
      <c r="S343" s="313"/>
      <c r="T343" s="313"/>
      <c r="U343" s="313"/>
      <c r="V343" s="313"/>
      <c r="W343" s="313"/>
      <c r="X343" s="313"/>
      <c r="Y343" s="313"/>
      <c r="Z343" s="313"/>
    </row>
    <row r="344" spans="1:26" x14ac:dyDescent="0.25">
      <c r="A344" s="313"/>
      <c r="B344" s="322"/>
      <c r="C344" s="322"/>
      <c r="D344" s="313"/>
      <c r="E344" s="323"/>
      <c r="F344" s="312"/>
      <c r="G344" s="312"/>
      <c r="H344" s="324"/>
      <c r="I344" s="324"/>
      <c r="J344" s="313"/>
      <c r="K344" s="312"/>
      <c r="L344" s="313"/>
      <c r="M344" s="313"/>
      <c r="N344" s="313"/>
      <c r="O344" s="313"/>
      <c r="P344" s="313"/>
      <c r="Q344" s="313"/>
      <c r="R344" s="313"/>
      <c r="S344" s="313"/>
      <c r="T344" s="313"/>
      <c r="U344" s="313"/>
      <c r="V344" s="313"/>
      <c r="W344" s="313"/>
      <c r="X344" s="313"/>
      <c r="Y344" s="313"/>
      <c r="Z344" s="313"/>
    </row>
    <row r="345" spans="1:26" x14ac:dyDescent="0.25">
      <c r="A345" s="313"/>
      <c r="B345" s="322"/>
      <c r="C345" s="322"/>
      <c r="D345" s="313"/>
      <c r="E345" s="323"/>
      <c r="F345" s="312"/>
      <c r="G345" s="312"/>
      <c r="H345" s="324"/>
      <c r="I345" s="324"/>
      <c r="J345" s="313"/>
      <c r="K345" s="312"/>
      <c r="L345" s="313"/>
      <c r="M345" s="313"/>
      <c r="N345" s="313"/>
      <c r="O345" s="313"/>
      <c r="P345" s="313"/>
      <c r="Q345" s="313"/>
      <c r="R345" s="313"/>
      <c r="S345" s="313"/>
      <c r="T345" s="313"/>
      <c r="U345" s="313"/>
      <c r="V345" s="313"/>
      <c r="W345" s="313"/>
      <c r="X345" s="313"/>
      <c r="Y345" s="313"/>
      <c r="Z345" s="313"/>
    </row>
    <row r="346" spans="1:26" x14ac:dyDescent="0.25">
      <c r="A346" s="313"/>
      <c r="B346" s="322"/>
      <c r="C346" s="322"/>
      <c r="D346" s="313"/>
      <c r="E346" s="323"/>
      <c r="F346" s="312"/>
      <c r="G346" s="312"/>
      <c r="H346" s="324"/>
      <c r="I346" s="324"/>
      <c r="J346" s="313"/>
      <c r="K346" s="312"/>
      <c r="L346" s="313"/>
      <c r="M346" s="313"/>
      <c r="N346" s="313"/>
      <c r="O346" s="313"/>
      <c r="P346" s="313"/>
      <c r="Q346" s="313"/>
      <c r="R346" s="313"/>
      <c r="S346" s="313"/>
      <c r="T346" s="313"/>
      <c r="U346" s="313"/>
      <c r="V346" s="313"/>
      <c r="W346" s="313"/>
      <c r="X346" s="313"/>
      <c r="Y346" s="313"/>
      <c r="Z346" s="313"/>
    </row>
    <row r="347" spans="1:26" x14ac:dyDescent="0.25">
      <c r="A347" s="313"/>
      <c r="B347" s="322"/>
      <c r="C347" s="322"/>
      <c r="D347" s="313"/>
      <c r="E347" s="323"/>
      <c r="F347" s="312"/>
      <c r="G347" s="312"/>
      <c r="H347" s="324"/>
      <c r="I347" s="324"/>
      <c r="J347" s="313"/>
      <c r="K347" s="312"/>
      <c r="L347" s="313"/>
      <c r="M347" s="313"/>
      <c r="N347" s="313"/>
      <c r="O347" s="313"/>
      <c r="P347" s="313"/>
      <c r="Q347" s="313"/>
      <c r="R347" s="313"/>
      <c r="S347" s="313"/>
      <c r="T347" s="313"/>
      <c r="U347" s="313"/>
      <c r="V347" s="313"/>
      <c r="W347" s="313"/>
      <c r="X347" s="313"/>
      <c r="Y347" s="313"/>
      <c r="Z347" s="313"/>
    </row>
    <row r="348" spans="1:26" x14ac:dyDescent="0.25">
      <c r="A348" s="313"/>
      <c r="B348" s="322"/>
      <c r="C348" s="322"/>
      <c r="D348" s="313"/>
      <c r="E348" s="323"/>
      <c r="F348" s="312"/>
      <c r="G348" s="312"/>
      <c r="H348" s="324"/>
      <c r="I348" s="324"/>
      <c r="J348" s="313"/>
      <c r="K348" s="312"/>
      <c r="L348" s="313"/>
      <c r="M348" s="313"/>
      <c r="N348" s="313"/>
      <c r="O348" s="313"/>
      <c r="P348" s="313"/>
      <c r="Q348" s="313"/>
      <c r="R348" s="313"/>
      <c r="S348" s="313"/>
      <c r="T348" s="313"/>
      <c r="U348" s="313"/>
      <c r="V348" s="313"/>
      <c r="W348" s="313"/>
      <c r="X348" s="313"/>
      <c r="Y348" s="313"/>
      <c r="Z348" s="313"/>
    </row>
    <row r="349" spans="1:26" x14ac:dyDescent="0.25">
      <c r="A349" s="313"/>
      <c r="B349" s="322"/>
      <c r="C349" s="322"/>
      <c r="D349" s="313"/>
      <c r="E349" s="323"/>
      <c r="F349" s="312"/>
      <c r="G349" s="312"/>
      <c r="H349" s="324"/>
      <c r="I349" s="324"/>
      <c r="J349" s="313"/>
      <c r="K349" s="312"/>
      <c r="L349" s="313"/>
      <c r="M349" s="313"/>
      <c r="N349" s="313"/>
      <c r="O349" s="313"/>
      <c r="P349" s="313"/>
      <c r="Q349" s="313"/>
      <c r="R349" s="313"/>
      <c r="S349" s="313"/>
      <c r="T349" s="313"/>
      <c r="U349" s="313"/>
      <c r="V349" s="313"/>
      <c r="W349" s="313"/>
      <c r="X349" s="313"/>
      <c r="Y349" s="313"/>
      <c r="Z349" s="313"/>
    </row>
    <row r="350" spans="1:26" x14ac:dyDescent="0.25">
      <c r="A350" s="313"/>
      <c r="B350" s="322"/>
      <c r="C350" s="322"/>
      <c r="D350" s="313"/>
      <c r="E350" s="323"/>
      <c r="F350" s="312"/>
      <c r="G350" s="312"/>
      <c r="H350" s="324"/>
      <c r="I350" s="324"/>
      <c r="J350" s="313"/>
      <c r="K350" s="312"/>
      <c r="L350" s="313"/>
      <c r="M350" s="313"/>
      <c r="N350" s="313"/>
      <c r="O350" s="313"/>
      <c r="P350" s="313"/>
      <c r="Q350" s="313"/>
      <c r="R350" s="313"/>
      <c r="S350" s="313"/>
      <c r="T350" s="313"/>
      <c r="U350" s="313"/>
      <c r="V350" s="313"/>
      <c r="W350" s="313"/>
      <c r="X350" s="313"/>
      <c r="Y350" s="313"/>
      <c r="Z350" s="313"/>
    </row>
    <row r="351" spans="1:26" x14ac:dyDescent="0.25">
      <c r="A351" s="313"/>
      <c r="B351" s="322"/>
      <c r="C351" s="322"/>
      <c r="D351" s="313"/>
      <c r="E351" s="323"/>
      <c r="F351" s="312"/>
      <c r="G351" s="312"/>
      <c r="H351" s="324"/>
      <c r="I351" s="324"/>
      <c r="J351" s="313"/>
      <c r="K351" s="312"/>
      <c r="L351" s="313"/>
      <c r="M351" s="313"/>
      <c r="N351" s="313"/>
      <c r="O351" s="313"/>
      <c r="P351" s="313"/>
      <c r="Q351" s="313"/>
      <c r="R351" s="313"/>
      <c r="S351" s="313"/>
      <c r="T351" s="313"/>
      <c r="U351" s="313"/>
      <c r="V351" s="313"/>
      <c r="W351" s="313"/>
      <c r="X351" s="313"/>
      <c r="Y351" s="313"/>
      <c r="Z351" s="313"/>
    </row>
    <row r="352" spans="1:26" x14ac:dyDescent="0.25">
      <c r="A352" s="313"/>
      <c r="B352" s="322"/>
      <c r="C352" s="322"/>
      <c r="D352" s="313"/>
      <c r="E352" s="323"/>
      <c r="F352" s="312"/>
      <c r="G352" s="312"/>
      <c r="H352" s="324"/>
      <c r="I352" s="324"/>
      <c r="J352" s="313"/>
      <c r="K352" s="312"/>
      <c r="L352" s="313"/>
      <c r="M352" s="313"/>
      <c r="N352" s="313"/>
      <c r="O352" s="313"/>
      <c r="P352" s="313"/>
      <c r="Q352" s="313"/>
      <c r="R352" s="313"/>
      <c r="S352" s="313"/>
      <c r="T352" s="313"/>
      <c r="U352" s="313"/>
      <c r="V352" s="313"/>
      <c r="W352" s="313"/>
      <c r="X352" s="313"/>
      <c r="Y352" s="313"/>
      <c r="Z352" s="313"/>
    </row>
    <row r="353" spans="1:26" x14ac:dyDescent="0.25">
      <c r="A353" s="313"/>
      <c r="B353" s="322"/>
      <c r="C353" s="322"/>
      <c r="D353" s="313"/>
      <c r="E353" s="323"/>
      <c r="F353" s="312"/>
      <c r="G353" s="312"/>
      <c r="H353" s="324"/>
      <c r="I353" s="324"/>
      <c r="J353" s="313"/>
      <c r="K353" s="312"/>
      <c r="L353" s="313"/>
      <c r="M353" s="313"/>
      <c r="N353" s="313"/>
      <c r="O353" s="313"/>
      <c r="P353" s="313"/>
      <c r="Q353" s="313"/>
      <c r="R353" s="313"/>
      <c r="S353" s="313"/>
      <c r="T353" s="313"/>
      <c r="U353" s="313"/>
      <c r="V353" s="313"/>
      <c r="W353" s="313"/>
      <c r="X353" s="313"/>
      <c r="Y353" s="313"/>
      <c r="Z353" s="313"/>
    </row>
    <row r="354" spans="1:26" x14ac:dyDescent="0.25">
      <c r="A354" s="313"/>
      <c r="B354" s="322"/>
      <c r="C354" s="322"/>
      <c r="D354" s="313"/>
      <c r="E354" s="323"/>
      <c r="F354" s="312"/>
      <c r="G354" s="312"/>
      <c r="H354" s="324"/>
      <c r="I354" s="324"/>
      <c r="J354" s="313"/>
      <c r="K354" s="312"/>
      <c r="L354" s="313"/>
      <c r="M354" s="313"/>
      <c r="N354" s="313"/>
      <c r="O354" s="313"/>
      <c r="P354" s="313"/>
      <c r="Q354" s="313"/>
      <c r="R354" s="313"/>
      <c r="S354" s="313"/>
      <c r="T354" s="313"/>
      <c r="U354" s="313"/>
      <c r="V354" s="313"/>
      <c r="W354" s="313"/>
      <c r="X354" s="313"/>
      <c r="Y354" s="313"/>
      <c r="Z354" s="313"/>
    </row>
    <row r="355" spans="1:26" x14ac:dyDescent="0.25">
      <c r="A355" s="313"/>
      <c r="B355" s="322"/>
      <c r="C355" s="322"/>
      <c r="D355" s="313"/>
      <c r="E355" s="323"/>
      <c r="F355" s="312"/>
      <c r="G355" s="312"/>
      <c r="H355" s="324"/>
      <c r="I355" s="324"/>
      <c r="J355" s="313"/>
      <c r="K355" s="312"/>
      <c r="L355" s="313"/>
      <c r="M355" s="313"/>
      <c r="N355" s="313"/>
      <c r="O355" s="313"/>
      <c r="P355" s="313"/>
      <c r="Q355" s="313"/>
      <c r="R355" s="313"/>
      <c r="S355" s="313"/>
      <c r="T355" s="313"/>
      <c r="U355" s="313"/>
      <c r="V355" s="313"/>
      <c r="W355" s="313"/>
      <c r="X355" s="313"/>
      <c r="Y355" s="313"/>
      <c r="Z355" s="313"/>
    </row>
    <row r="356" spans="1:26" x14ac:dyDescent="0.25">
      <c r="A356" s="313"/>
      <c r="B356" s="322"/>
      <c r="C356" s="322"/>
      <c r="D356" s="313"/>
      <c r="E356" s="323"/>
      <c r="F356" s="312"/>
      <c r="G356" s="312"/>
      <c r="H356" s="324"/>
      <c r="I356" s="324"/>
      <c r="J356" s="313"/>
      <c r="K356" s="312"/>
      <c r="L356" s="313"/>
      <c r="M356" s="313"/>
      <c r="N356" s="313"/>
      <c r="O356" s="313"/>
      <c r="P356" s="313"/>
      <c r="Q356" s="313"/>
      <c r="R356" s="313"/>
      <c r="S356" s="313"/>
      <c r="T356" s="313"/>
      <c r="U356" s="313"/>
      <c r="V356" s="313"/>
      <c r="W356" s="313"/>
      <c r="X356" s="313"/>
      <c r="Y356" s="313"/>
      <c r="Z356" s="313"/>
    </row>
    <row r="357" spans="1:26" x14ac:dyDescent="0.25">
      <c r="A357" s="313"/>
      <c r="B357" s="322"/>
      <c r="C357" s="322"/>
      <c r="D357" s="313"/>
      <c r="E357" s="323"/>
      <c r="F357" s="312"/>
      <c r="G357" s="312"/>
      <c r="H357" s="324"/>
      <c r="I357" s="324"/>
      <c r="J357" s="313"/>
      <c r="K357" s="312"/>
      <c r="L357" s="313"/>
      <c r="M357" s="313"/>
      <c r="N357" s="313"/>
      <c r="O357" s="313"/>
      <c r="P357" s="313"/>
      <c r="Q357" s="313"/>
      <c r="R357" s="313"/>
      <c r="S357" s="313"/>
      <c r="T357" s="313"/>
      <c r="U357" s="313"/>
      <c r="V357" s="313"/>
      <c r="W357" s="313"/>
      <c r="X357" s="313"/>
      <c r="Y357" s="313"/>
      <c r="Z357" s="313"/>
    </row>
    <row r="358" spans="1:26" x14ac:dyDescent="0.25">
      <c r="A358" s="313"/>
      <c r="B358" s="322"/>
      <c r="C358" s="322"/>
      <c r="D358" s="313"/>
      <c r="E358" s="323"/>
      <c r="F358" s="312"/>
      <c r="G358" s="312"/>
      <c r="H358" s="324"/>
      <c r="I358" s="324"/>
      <c r="J358" s="313"/>
      <c r="K358" s="312"/>
      <c r="L358" s="313"/>
      <c r="M358" s="313"/>
      <c r="N358" s="313"/>
      <c r="O358" s="313"/>
      <c r="P358" s="313"/>
      <c r="Q358" s="313"/>
      <c r="R358" s="313"/>
      <c r="S358" s="313"/>
      <c r="T358" s="313"/>
      <c r="U358" s="313"/>
      <c r="V358" s="313"/>
      <c r="W358" s="313"/>
      <c r="X358" s="313"/>
      <c r="Y358" s="313"/>
      <c r="Z358" s="313"/>
    </row>
    <row r="359" spans="1:26" x14ac:dyDescent="0.25">
      <c r="A359" s="313"/>
      <c r="B359" s="322"/>
      <c r="C359" s="322"/>
      <c r="D359" s="313"/>
      <c r="E359" s="323"/>
      <c r="F359" s="312"/>
      <c r="G359" s="312"/>
      <c r="H359" s="324"/>
      <c r="I359" s="324"/>
      <c r="J359" s="313"/>
      <c r="K359" s="312"/>
      <c r="L359" s="313"/>
      <c r="M359" s="313"/>
      <c r="N359" s="313"/>
      <c r="O359" s="313"/>
      <c r="P359" s="313"/>
      <c r="Q359" s="313"/>
      <c r="R359" s="313"/>
      <c r="S359" s="313"/>
      <c r="T359" s="313"/>
      <c r="U359" s="313"/>
      <c r="V359" s="313"/>
      <c r="W359" s="313"/>
      <c r="X359" s="313"/>
      <c r="Y359" s="313"/>
      <c r="Z359" s="313"/>
    </row>
    <row r="360" spans="1:26" x14ac:dyDescent="0.25">
      <c r="A360" s="313"/>
      <c r="B360" s="322"/>
      <c r="C360" s="322"/>
      <c r="D360" s="313"/>
      <c r="E360" s="323"/>
      <c r="F360" s="312"/>
      <c r="G360" s="312"/>
      <c r="H360" s="324"/>
      <c r="I360" s="324"/>
      <c r="J360" s="313"/>
      <c r="K360" s="312"/>
      <c r="L360" s="313"/>
      <c r="M360" s="313"/>
      <c r="N360" s="313"/>
      <c r="O360" s="313"/>
      <c r="P360" s="313"/>
      <c r="Q360" s="313"/>
      <c r="R360" s="313"/>
      <c r="S360" s="313"/>
      <c r="T360" s="313"/>
      <c r="U360" s="313"/>
      <c r="V360" s="313"/>
      <c r="W360" s="313"/>
      <c r="X360" s="313"/>
      <c r="Y360" s="313"/>
      <c r="Z360" s="313"/>
    </row>
    <row r="361" spans="1:26" x14ac:dyDescent="0.25">
      <c r="A361" s="313"/>
      <c r="B361" s="322"/>
      <c r="C361" s="322"/>
      <c r="D361" s="313"/>
      <c r="E361" s="323"/>
      <c r="F361" s="312"/>
      <c r="G361" s="312"/>
      <c r="H361" s="324"/>
      <c r="I361" s="324"/>
      <c r="J361" s="313"/>
      <c r="K361" s="312"/>
      <c r="L361" s="313"/>
      <c r="M361" s="313"/>
      <c r="N361" s="313"/>
      <c r="O361" s="313"/>
      <c r="P361" s="313"/>
      <c r="Q361" s="313"/>
      <c r="R361" s="313"/>
      <c r="S361" s="313"/>
      <c r="T361" s="313"/>
      <c r="U361" s="313"/>
      <c r="V361" s="313"/>
      <c r="W361" s="313"/>
      <c r="X361" s="313"/>
      <c r="Y361" s="313"/>
      <c r="Z361" s="313"/>
    </row>
    <row r="362" spans="1:26" x14ac:dyDescent="0.25">
      <c r="A362" s="313"/>
      <c r="B362" s="322"/>
      <c r="C362" s="322"/>
      <c r="D362" s="313"/>
      <c r="E362" s="323"/>
      <c r="F362" s="312"/>
      <c r="G362" s="312"/>
      <c r="H362" s="324"/>
      <c r="I362" s="324"/>
      <c r="J362" s="313"/>
      <c r="K362" s="312"/>
      <c r="L362" s="313"/>
      <c r="M362" s="313"/>
      <c r="N362" s="313"/>
      <c r="O362" s="313"/>
      <c r="P362" s="313"/>
      <c r="Q362" s="313"/>
      <c r="R362" s="313"/>
      <c r="S362" s="313"/>
      <c r="T362" s="313"/>
      <c r="U362" s="313"/>
      <c r="V362" s="313"/>
      <c r="W362" s="313"/>
      <c r="X362" s="313"/>
      <c r="Y362" s="313"/>
      <c r="Z362" s="313"/>
    </row>
    <row r="363" spans="1:26" x14ac:dyDescent="0.25">
      <c r="A363" s="313"/>
      <c r="B363" s="322"/>
      <c r="C363" s="322"/>
      <c r="D363" s="313"/>
      <c r="E363" s="323"/>
      <c r="F363" s="312"/>
      <c r="G363" s="312"/>
      <c r="H363" s="324"/>
      <c r="I363" s="324"/>
      <c r="J363" s="313"/>
      <c r="K363" s="312"/>
      <c r="L363" s="313"/>
      <c r="M363" s="313"/>
      <c r="N363" s="313"/>
      <c r="O363" s="313"/>
      <c r="P363" s="313"/>
      <c r="Q363" s="313"/>
      <c r="R363" s="313"/>
      <c r="S363" s="313"/>
      <c r="T363" s="313"/>
      <c r="U363" s="313"/>
      <c r="V363" s="313"/>
      <c r="W363" s="313"/>
      <c r="X363" s="313"/>
      <c r="Y363" s="313"/>
      <c r="Z363" s="313"/>
    </row>
    <row r="364" spans="1:26" x14ac:dyDescent="0.25">
      <c r="A364" s="313"/>
      <c r="B364" s="322"/>
      <c r="C364" s="322"/>
      <c r="D364" s="313"/>
      <c r="E364" s="323"/>
      <c r="F364" s="312"/>
      <c r="G364" s="312"/>
      <c r="H364" s="324"/>
      <c r="I364" s="324"/>
      <c r="J364" s="313"/>
      <c r="K364" s="312"/>
      <c r="L364" s="313"/>
      <c r="M364" s="313"/>
      <c r="N364" s="313"/>
      <c r="O364" s="313"/>
      <c r="P364" s="313"/>
      <c r="Q364" s="313"/>
      <c r="R364" s="313"/>
      <c r="S364" s="313"/>
      <c r="T364" s="313"/>
      <c r="U364" s="313"/>
      <c r="V364" s="313"/>
      <c r="W364" s="313"/>
      <c r="X364" s="313"/>
      <c r="Y364" s="313"/>
      <c r="Z364" s="313"/>
    </row>
    <row r="365" spans="1:26" x14ac:dyDescent="0.25">
      <c r="A365" s="313"/>
      <c r="B365" s="322"/>
      <c r="C365" s="322"/>
      <c r="D365" s="313"/>
      <c r="E365" s="323"/>
      <c r="F365" s="312"/>
      <c r="G365" s="312"/>
      <c r="H365" s="324"/>
      <c r="I365" s="324"/>
      <c r="J365" s="313"/>
      <c r="K365" s="312"/>
      <c r="L365" s="313"/>
      <c r="M365" s="313"/>
      <c r="N365" s="313"/>
      <c r="O365" s="313"/>
      <c r="P365" s="313"/>
      <c r="Q365" s="313"/>
      <c r="R365" s="313"/>
      <c r="S365" s="313"/>
      <c r="T365" s="313"/>
      <c r="U365" s="313"/>
      <c r="V365" s="313"/>
      <c r="W365" s="313"/>
      <c r="X365" s="313"/>
      <c r="Y365" s="313"/>
      <c r="Z365" s="313"/>
    </row>
    <row r="366" spans="1:26" x14ac:dyDescent="0.25">
      <c r="A366" s="313"/>
      <c r="B366" s="322"/>
      <c r="C366" s="322"/>
      <c r="D366" s="313"/>
      <c r="E366" s="323"/>
      <c r="F366" s="312"/>
      <c r="G366" s="312"/>
      <c r="H366" s="324"/>
      <c r="I366" s="324"/>
      <c r="J366" s="313"/>
      <c r="K366" s="312"/>
      <c r="L366" s="313"/>
      <c r="M366" s="313"/>
      <c r="N366" s="313"/>
      <c r="O366" s="313"/>
      <c r="P366" s="313"/>
      <c r="Q366" s="313"/>
      <c r="R366" s="313"/>
      <c r="S366" s="313"/>
      <c r="T366" s="313"/>
      <c r="U366" s="313"/>
      <c r="V366" s="313"/>
      <c r="W366" s="313"/>
      <c r="X366" s="313"/>
      <c r="Y366" s="313"/>
      <c r="Z366" s="313"/>
    </row>
    <row r="367" spans="1:26" x14ac:dyDescent="0.25">
      <c r="A367" s="313"/>
      <c r="B367" s="322"/>
      <c r="C367" s="322"/>
      <c r="D367" s="313"/>
      <c r="E367" s="323"/>
      <c r="F367" s="312"/>
      <c r="G367" s="312"/>
      <c r="H367" s="324"/>
      <c r="I367" s="324"/>
      <c r="J367" s="313"/>
      <c r="K367" s="312"/>
      <c r="L367" s="313"/>
      <c r="M367" s="313"/>
      <c r="N367" s="313"/>
      <c r="O367" s="313"/>
      <c r="P367" s="313"/>
      <c r="Q367" s="313"/>
      <c r="R367" s="313"/>
      <c r="S367" s="313"/>
      <c r="T367" s="313"/>
      <c r="U367" s="313"/>
      <c r="V367" s="313"/>
      <c r="W367" s="313"/>
      <c r="X367" s="313"/>
      <c r="Y367" s="313"/>
      <c r="Z367" s="313"/>
    </row>
    <row r="368" spans="1:26" x14ac:dyDescent="0.25">
      <c r="A368" s="313"/>
      <c r="B368" s="322"/>
      <c r="C368" s="322"/>
      <c r="D368" s="313"/>
      <c r="E368" s="323"/>
      <c r="F368" s="312"/>
      <c r="G368" s="312"/>
      <c r="H368" s="324"/>
      <c r="I368" s="324"/>
      <c r="J368" s="313"/>
      <c r="K368" s="312"/>
      <c r="L368" s="313"/>
      <c r="M368" s="313"/>
      <c r="N368" s="313"/>
      <c r="O368" s="313"/>
      <c r="P368" s="313"/>
      <c r="Q368" s="313"/>
      <c r="R368" s="313"/>
      <c r="S368" s="313"/>
      <c r="T368" s="313"/>
      <c r="U368" s="313"/>
      <c r="V368" s="313"/>
      <c r="W368" s="313"/>
      <c r="X368" s="313"/>
      <c r="Y368" s="313"/>
      <c r="Z368" s="313"/>
    </row>
    <row r="369" spans="1:26" x14ac:dyDescent="0.25">
      <c r="A369" s="313"/>
      <c r="B369" s="322"/>
      <c r="C369" s="322"/>
      <c r="D369" s="313"/>
      <c r="E369" s="323"/>
      <c r="F369" s="312"/>
      <c r="G369" s="312"/>
      <c r="H369" s="324"/>
      <c r="I369" s="324"/>
      <c r="J369" s="313"/>
      <c r="K369" s="312"/>
      <c r="L369" s="313"/>
      <c r="M369" s="313"/>
      <c r="N369" s="313"/>
      <c r="O369" s="313"/>
      <c r="P369" s="313"/>
      <c r="Q369" s="313"/>
      <c r="R369" s="313"/>
      <c r="S369" s="313"/>
      <c r="T369" s="313"/>
      <c r="U369" s="313"/>
      <c r="V369" s="313"/>
      <c r="W369" s="313"/>
      <c r="X369" s="313"/>
      <c r="Y369" s="313"/>
      <c r="Z369" s="313"/>
    </row>
    <row r="370" spans="1:26" x14ac:dyDescent="0.25">
      <c r="A370" s="313"/>
      <c r="B370" s="322"/>
      <c r="C370" s="322"/>
      <c r="D370" s="313"/>
      <c r="E370" s="323"/>
      <c r="F370" s="312"/>
      <c r="G370" s="312"/>
      <c r="H370" s="324"/>
      <c r="I370" s="324"/>
      <c r="J370" s="313"/>
      <c r="K370" s="312"/>
      <c r="L370" s="313"/>
      <c r="M370" s="313"/>
      <c r="N370" s="313"/>
      <c r="O370" s="313"/>
      <c r="P370" s="313"/>
      <c r="Q370" s="313"/>
      <c r="R370" s="313"/>
      <c r="S370" s="313"/>
      <c r="T370" s="313"/>
      <c r="U370" s="313"/>
      <c r="V370" s="313"/>
      <c r="W370" s="313"/>
      <c r="X370" s="313"/>
      <c r="Y370" s="313"/>
      <c r="Z370" s="313"/>
    </row>
    <row r="371" spans="1:26" x14ac:dyDescent="0.25">
      <c r="A371" s="313"/>
      <c r="B371" s="322"/>
      <c r="C371" s="322"/>
      <c r="D371" s="313"/>
      <c r="E371" s="323"/>
      <c r="F371" s="312"/>
      <c r="G371" s="312"/>
      <c r="H371" s="324"/>
      <c r="I371" s="324"/>
      <c r="J371" s="313"/>
      <c r="K371" s="312"/>
      <c r="L371" s="313"/>
      <c r="M371" s="313"/>
      <c r="N371" s="313"/>
      <c r="O371" s="313"/>
      <c r="P371" s="313"/>
      <c r="Q371" s="313"/>
      <c r="R371" s="313"/>
      <c r="S371" s="313"/>
      <c r="T371" s="313"/>
      <c r="U371" s="313"/>
      <c r="V371" s="313"/>
      <c r="W371" s="313"/>
      <c r="X371" s="313"/>
      <c r="Y371" s="313"/>
      <c r="Z371" s="313"/>
    </row>
    <row r="372" spans="1:26" x14ac:dyDescent="0.25">
      <c r="A372" s="313"/>
      <c r="B372" s="322"/>
      <c r="C372" s="322"/>
      <c r="D372" s="313"/>
      <c r="E372" s="323"/>
      <c r="F372" s="312"/>
      <c r="G372" s="312"/>
      <c r="H372" s="324"/>
      <c r="I372" s="324"/>
      <c r="J372" s="313"/>
      <c r="K372" s="312"/>
      <c r="L372" s="313"/>
      <c r="M372" s="313"/>
      <c r="N372" s="313"/>
      <c r="O372" s="313"/>
      <c r="P372" s="313"/>
      <c r="Q372" s="313"/>
      <c r="R372" s="313"/>
      <c r="S372" s="313"/>
      <c r="T372" s="313"/>
      <c r="U372" s="313"/>
      <c r="V372" s="313"/>
      <c r="W372" s="313"/>
      <c r="X372" s="313"/>
      <c r="Y372" s="313"/>
      <c r="Z372" s="313"/>
    </row>
    <row r="373" spans="1:26" x14ac:dyDescent="0.25">
      <c r="A373" s="313"/>
      <c r="B373" s="322"/>
      <c r="C373" s="322"/>
      <c r="D373" s="313"/>
      <c r="E373" s="323"/>
      <c r="F373" s="312"/>
      <c r="G373" s="312"/>
      <c r="H373" s="324"/>
      <c r="I373" s="324"/>
      <c r="J373" s="313"/>
      <c r="K373" s="312"/>
      <c r="L373" s="313"/>
      <c r="M373" s="313"/>
      <c r="N373" s="313"/>
      <c r="O373" s="313"/>
      <c r="P373" s="313"/>
      <c r="Q373" s="313"/>
      <c r="R373" s="313"/>
      <c r="S373" s="313"/>
      <c r="T373" s="313"/>
      <c r="U373" s="313"/>
      <c r="V373" s="313"/>
      <c r="W373" s="313"/>
      <c r="X373" s="313"/>
      <c r="Y373" s="313"/>
      <c r="Z373" s="313"/>
    </row>
    <row r="374" spans="1:26" x14ac:dyDescent="0.25">
      <c r="A374" s="313"/>
      <c r="B374" s="322"/>
      <c r="C374" s="322"/>
      <c r="D374" s="313"/>
      <c r="E374" s="323"/>
      <c r="F374" s="312"/>
      <c r="G374" s="312"/>
      <c r="H374" s="324"/>
      <c r="I374" s="324"/>
      <c r="J374" s="313"/>
      <c r="K374" s="312"/>
      <c r="L374" s="313"/>
      <c r="M374" s="313"/>
      <c r="N374" s="313"/>
      <c r="O374" s="313"/>
      <c r="P374" s="313"/>
      <c r="Q374" s="313"/>
      <c r="R374" s="313"/>
      <c r="S374" s="313"/>
      <c r="T374" s="313"/>
      <c r="U374" s="313"/>
      <c r="V374" s="313"/>
      <c r="W374" s="313"/>
      <c r="X374" s="313"/>
      <c r="Y374" s="313"/>
      <c r="Z374" s="313"/>
    </row>
    <row r="375" spans="1:26" x14ac:dyDescent="0.25">
      <c r="A375" s="313"/>
      <c r="B375" s="322"/>
      <c r="C375" s="322"/>
      <c r="D375" s="313"/>
      <c r="E375" s="323"/>
      <c r="F375" s="312"/>
      <c r="G375" s="312"/>
      <c r="H375" s="324"/>
      <c r="I375" s="324"/>
      <c r="J375" s="313"/>
      <c r="K375" s="312"/>
      <c r="L375" s="313"/>
      <c r="M375" s="313"/>
      <c r="N375" s="313"/>
      <c r="O375" s="313"/>
      <c r="P375" s="313"/>
      <c r="Q375" s="313"/>
      <c r="R375" s="313"/>
      <c r="S375" s="313"/>
      <c r="T375" s="313"/>
      <c r="U375" s="313"/>
      <c r="V375" s="313"/>
      <c r="W375" s="313"/>
      <c r="X375" s="313"/>
      <c r="Y375" s="313"/>
      <c r="Z375" s="313"/>
    </row>
    <row r="376" spans="1:26" x14ac:dyDescent="0.25">
      <c r="A376" s="313"/>
      <c r="B376" s="322"/>
      <c r="C376" s="322"/>
      <c r="D376" s="313"/>
      <c r="E376" s="323"/>
      <c r="F376" s="312"/>
      <c r="G376" s="312"/>
      <c r="H376" s="324"/>
      <c r="I376" s="324"/>
      <c r="J376" s="313"/>
      <c r="K376" s="312"/>
      <c r="L376" s="313"/>
      <c r="M376" s="313"/>
      <c r="N376" s="313"/>
      <c r="O376" s="313"/>
      <c r="P376" s="313"/>
      <c r="Q376" s="313"/>
      <c r="R376" s="313"/>
      <c r="S376" s="313"/>
      <c r="T376" s="313"/>
      <c r="U376" s="313"/>
      <c r="V376" s="313"/>
      <c r="W376" s="313"/>
      <c r="X376" s="313"/>
      <c r="Y376" s="313"/>
      <c r="Z376" s="313"/>
    </row>
    <row r="377" spans="1:26" x14ac:dyDescent="0.25">
      <c r="A377" s="313"/>
      <c r="B377" s="322"/>
      <c r="C377" s="322"/>
      <c r="D377" s="313"/>
      <c r="E377" s="323"/>
      <c r="F377" s="312"/>
      <c r="G377" s="312"/>
      <c r="H377" s="324"/>
      <c r="I377" s="324"/>
      <c r="J377" s="313"/>
      <c r="K377" s="312"/>
      <c r="L377" s="313"/>
      <c r="M377" s="313"/>
      <c r="N377" s="313"/>
      <c r="O377" s="313"/>
      <c r="P377" s="313"/>
      <c r="Q377" s="313"/>
      <c r="R377" s="313"/>
      <c r="S377" s="313"/>
      <c r="T377" s="313"/>
      <c r="U377" s="313"/>
      <c r="V377" s="313"/>
      <c r="W377" s="313"/>
      <c r="X377" s="313"/>
      <c r="Y377" s="313"/>
      <c r="Z377" s="313"/>
    </row>
    <row r="378" spans="1:26" x14ac:dyDescent="0.25">
      <c r="A378" s="313"/>
      <c r="B378" s="322"/>
      <c r="C378" s="322"/>
      <c r="D378" s="313"/>
      <c r="E378" s="323"/>
      <c r="F378" s="312"/>
      <c r="G378" s="312"/>
      <c r="H378" s="324"/>
      <c r="I378" s="324"/>
      <c r="J378" s="313"/>
      <c r="K378" s="312"/>
      <c r="L378" s="313"/>
      <c r="M378" s="313"/>
      <c r="N378" s="313"/>
      <c r="O378" s="313"/>
      <c r="P378" s="313"/>
      <c r="Q378" s="313"/>
      <c r="R378" s="313"/>
      <c r="S378" s="313"/>
      <c r="T378" s="313"/>
      <c r="U378" s="313"/>
      <c r="V378" s="313"/>
      <c r="W378" s="313"/>
      <c r="X378" s="313"/>
      <c r="Y378" s="313"/>
      <c r="Z378" s="313"/>
    </row>
    <row r="379" spans="1:26" x14ac:dyDescent="0.25">
      <c r="A379" s="313"/>
      <c r="B379" s="322"/>
      <c r="C379" s="322"/>
      <c r="D379" s="313"/>
      <c r="E379" s="323"/>
      <c r="F379" s="312"/>
      <c r="G379" s="312"/>
      <c r="H379" s="324"/>
      <c r="I379" s="324"/>
      <c r="J379" s="313"/>
      <c r="K379" s="312"/>
      <c r="L379" s="313"/>
      <c r="M379" s="313"/>
      <c r="N379" s="313"/>
      <c r="O379" s="313"/>
      <c r="P379" s="313"/>
      <c r="Q379" s="313"/>
      <c r="R379" s="313"/>
      <c r="S379" s="313"/>
      <c r="T379" s="313"/>
      <c r="U379" s="313"/>
      <c r="V379" s="313"/>
      <c r="W379" s="313"/>
      <c r="X379" s="313"/>
      <c r="Y379" s="313"/>
      <c r="Z379" s="313"/>
    </row>
    <row r="380" spans="1:26" x14ac:dyDescent="0.25">
      <c r="A380" s="313"/>
      <c r="B380" s="322"/>
      <c r="C380" s="322"/>
      <c r="D380" s="313"/>
      <c r="E380" s="323"/>
      <c r="F380" s="312"/>
      <c r="G380" s="312"/>
      <c r="H380" s="324"/>
      <c r="I380" s="324"/>
      <c r="J380" s="313"/>
      <c r="K380" s="312"/>
      <c r="L380" s="313"/>
      <c r="M380" s="313"/>
      <c r="N380" s="313"/>
      <c r="O380" s="313"/>
      <c r="P380" s="313"/>
      <c r="Q380" s="313"/>
      <c r="R380" s="313"/>
      <c r="S380" s="313"/>
      <c r="T380" s="313"/>
      <c r="U380" s="313"/>
      <c r="V380" s="313"/>
      <c r="W380" s="313"/>
      <c r="X380" s="313"/>
      <c r="Y380" s="313"/>
      <c r="Z380" s="313"/>
    </row>
    <row r="381" spans="1:26" x14ac:dyDescent="0.25">
      <c r="A381" s="313"/>
      <c r="B381" s="322"/>
      <c r="C381" s="322"/>
      <c r="D381" s="313"/>
      <c r="E381" s="323"/>
      <c r="F381" s="312"/>
      <c r="G381" s="312"/>
      <c r="H381" s="324"/>
      <c r="I381" s="324"/>
      <c r="J381" s="313"/>
      <c r="K381" s="312"/>
      <c r="L381" s="313"/>
      <c r="M381" s="313"/>
      <c r="N381" s="313"/>
      <c r="O381" s="313"/>
      <c r="P381" s="313"/>
      <c r="Q381" s="313"/>
      <c r="R381" s="313"/>
      <c r="S381" s="313"/>
      <c r="T381" s="313"/>
      <c r="U381" s="313"/>
      <c r="V381" s="313"/>
      <c r="W381" s="313"/>
      <c r="X381" s="313"/>
      <c r="Y381" s="313"/>
      <c r="Z381" s="313"/>
    </row>
    <row r="382" spans="1:26" x14ac:dyDescent="0.25">
      <c r="A382" s="313"/>
      <c r="B382" s="322"/>
      <c r="C382" s="322"/>
      <c r="D382" s="313"/>
      <c r="E382" s="323"/>
      <c r="F382" s="312"/>
      <c r="G382" s="312"/>
      <c r="H382" s="324"/>
      <c r="I382" s="324"/>
      <c r="J382" s="313"/>
      <c r="K382" s="312"/>
      <c r="L382" s="313"/>
      <c r="M382" s="313"/>
      <c r="N382" s="313"/>
      <c r="O382" s="313"/>
      <c r="P382" s="313"/>
      <c r="Q382" s="313"/>
      <c r="R382" s="313"/>
      <c r="S382" s="313"/>
      <c r="T382" s="313"/>
      <c r="U382" s="313"/>
      <c r="V382" s="313"/>
      <c r="W382" s="313"/>
      <c r="X382" s="313"/>
      <c r="Y382" s="313"/>
      <c r="Z382" s="313"/>
    </row>
    <row r="383" spans="1:26" x14ac:dyDescent="0.25">
      <c r="A383" s="313"/>
      <c r="B383" s="322"/>
      <c r="C383" s="322"/>
      <c r="D383" s="313"/>
      <c r="E383" s="323"/>
      <c r="F383" s="312"/>
      <c r="G383" s="312"/>
      <c r="H383" s="324"/>
      <c r="I383" s="324"/>
      <c r="J383" s="313"/>
      <c r="K383" s="312"/>
      <c r="L383" s="313"/>
      <c r="M383" s="313"/>
      <c r="N383" s="313"/>
      <c r="O383" s="313"/>
      <c r="P383" s="313"/>
      <c r="Q383" s="313"/>
      <c r="R383" s="313"/>
      <c r="S383" s="313"/>
      <c r="T383" s="313"/>
      <c r="U383" s="313"/>
      <c r="V383" s="313"/>
      <c r="W383" s="313"/>
      <c r="X383" s="313"/>
      <c r="Y383" s="313"/>
      <c r="Z383" s="313"/>
    </row>
    <row r="384" spans="1:26" x14ac:dyDescent="0.25">
      <c r="A384" s="313"/>
      <c r="B384" s="322"/>
      <c r="C384" s="322"/>
      <c r="D384" s="313"/>
      <c r="E384" s="323"/>
      <c r="F384" s="312"/>
      <c r="G384" s="312"/>
      <c r="H384" s="324"/>
      <c r="I384" s="324"/>
      <c r="J384" s="313"/>
      <c r="K384" s="312"/>
      <c r="L384" s="313"/>
      <c r="M384" s="313"/>
      <c r="N384" s="313"/>
      <c r="O384" s="313"/>
      <c r="P384" s="313"/>
      <c r="Q384" s="313"/>
      <c r="R384" s="313"/>
      <c r="S384" s="313"/>
      <c r="T384" s="313"/>
      <c r="U384" s="313"/>
      <c r="V384" s="313"/>
      <c r="W384" s="313"/>
      <c r="X384" s="313"/>
      <c r="Y384" s="313"/>
      <c r="Z384" s="313"/>
    </row>
    <row r="385" spans="1:26" x14ac:dyDescent="0.25">
      <c r="A385" s="313"/>
      <c r="B385" s="322"/>
      <c r="C385" s="322"/>
      <c r="D385" s="313"/>
      <c r="E385" s="323"/>
      <c r="F385" s="312"/>
      <c r="G385" s="312"/>
      <c r="H385" s="324"/>
      <c r="I385" s="324"/>
      <c r="J385" s="313"/>
      <c r="K385" s="312"/>
      <c r="L385" s="313"/>
      <c r="M385" s="313"/>
      <c r="N385" s="313"/>
      <c r="O385" s="313"/>
      <c r="P385" s="313"/>
      <c r="Q385" s="313"/>
      <c r="R385" s="313"/>
      <c r="S385" s="313"/>
      <c r="T385" s="313"/>
      <c r="U385" s="313"/>
      <c r="V385" s="313"/>
      <c r="W385" s="313"/>
      <c r="X385" s="313"/>
      <c r="Y385" s="313"/>
      <c r="Z385" s="313"/>
    </row>
    <row r="386" spans="1:26" x14ac:dyDescent="0.25">
      <c r="A386" s="313"/>
      <c r="B386" s="322"/>
      <c r="C386" s="322"/>
      <c r="D386" s="313"/>
      <c r="E386" s="323"/>
      <c r="F386" s="312"/>
      <c r="G386" s="312"/>
      <c r="H386" s="324"/>
      <c r="I386" s="324"/>
      <c r="J386" s="313"/>
      <c r="K386" s="312"/>
      <c r="L386" s="313"/>
      <c r="M386" s="313"/>
      <c r="N386" s="313"/>
      <c r="O386" s="313"/>
      <c r="P386" s="313"/>
      <c r="Q386" s="313"/>
      <c r="R386" s="313"/>
      <c r="S386" s="313"/>
      <c r="T386" s="313"/>
      <c r="U386" s="313"/>
      <c r="V386" s="313"/>
      <c r="W386" s="313"/>
      <c r="X386" s="313"/>
      <c r="Y386" s="313"/>
      <c r="Z386" s="313"/>
    </row>
    <row r="387" spans="1:26" x14ac:dyDescent="0.25">
      <c r="A387" s="313"/>
      <c r="B387" s="322"/>
      <c r="C387" s="322"/>
      <c r="D387" s="313"/>
      <c r="E387" s="323"/>
      <c r="F387" s="312"/>
      <c r="G387" s="312"/>
      <c r="H387" s="324"/>
      <c r="I387" s="324"/>
      <c r="J387" s="313"/>
      <c r="K387" s="312"/>
      <c r="L387" s="313"/>
      <c r="M387" s="313"/>
      <c r="N387" s="313"/>
      <c r="O387" s="313"/>
      <c r="P387" s="313"/>
      <c r="Q387" s="313"/>
      <c r="R387" s="313"/>
      <c r="S387" s="313"/>
      <c r="T387" s="313"/>
      <c r="U387" s="313"/>
      <c r="V387" s="313"/>
      <c r="W387" s="313"/>
      <c r="X387" s="313"/>
      <c r="Y387" s="313"/>
      <c r="Z387" s="313"/>
    </row>
    <row r="388" spans="1:26" x14ac:dyDescent="0.25">
      <c r="A388" s="313"/>
      <c r="B388" s="322"/>
      <c r="C388" s="322"/>
      <c r="D388" s="313"/>
      <c r="E388" s="323"/>
      <c r="F388" s="312"/>
      <c r="G388" s="312"/>
      <c r="H388" s="324"/>
      <c r="I388" s="324"/>
      <c r="J388" s="313"/>
      <c r="K388" s="312"/>
      <c r="L388" s="313"/>
      <c r="M388" s="313"/>
      <c r="N388" s="313"/>
      <c r="O388" s="313"/>
      <c r="P388" s="313"/>
      <c r="Q388" s="313"/>
      <c r="R388" s="313"/>
      <c r="S388" s="313"/>
      <c r="T388" s="313"/>
      <c r="U388" s="313"/>
      <c r="V388" s="313"/>
      <c r="W388" s="313"/>
      <c r="X388" s="313"/>
      <c r="Y388" s="313"/>
      <c r="Z388" s="313"/>
    </row>
    <row r="389" spans="1:26" x14ac:dyDescent="0.25">
      <c r="A389" s="313"/>
      <c r="B389" s="322"/>
      <c r="C389" s="322"/>
      <c r="D389" s="313"/>
      <c r="E389" s="323"/>
      <c r="F389" s="312"/>
      <c r="G389" s="312"/>
      <c r="H389" s="324"/>
      <c r="I389" s="324"/>
      <c r="J389" s="313"/>
      <c r="K389" s="312"/>
      <c r="L389" s="313"/>
      <c r="M389" s="313"/>
      <c r="N389" s="313"/>
      <c r="O389" s="313"/>
      <c r="P389" s="313"/>
      <c r="Q389" s="313"/>
      <c r="R389" s="313"/>
      <c r="S389" s="313"/>
      <c r="T389" s="313"/>
      <c r="U389" s="313"/>
      <c r="V389" s="313"/>
      <c r="W389" s="313"/>
      <c r="X389" s="313"/>
      <c r="Y389" s="313"/>
      <c r="Z389" s="313"/>
    </row>
    <row r="390" spans="1:26" x14ac:dyDescent="0.25">
      <c r="A390" s="313"/>
      <c r="B390" s="322"/>
      <c r="C390" s="322"/>
      <c r="D390" s="313"/>
      <c r="E390" s="323"/>
      <c r="F390" s="312"/>
      <c r="G390" s="312"/>
      <c r="H390" s="324"/>
      <c r="I390" s="324"/>
      <c r="J390" s="313"/>
      <c r="K390" s="312"/>
      <c r="L390" s="313"/>
      <c r="M390" s="313"/>
      <c r="N390" s="313"/>
      <c r="O390" s="313"/>
      <c r="P390" s="313"/>
      <c r="Q390" s="313"/>
      <c r="R390" s="313"/>
      <c r="S390" s="313"/>
      <c r="T390" s="313"/>
      <c r="U390" s="313"/>
      <c r="V390" s="313"/>
      <c r="W390" s="313"/>
      <c r="X390" s="313"/>
      <c r="Y390" s="313"/>
      <c r="Z390" s="313"/>
    </row>
    <row r="391" spans="1:26" x14ac:dyDescent="0.25">
      <c r="A391" s="313"/>
      <c r="B391" s="322"/>
      <c r="C391" s="322"/>
      <c r="D391" s="313"/>
      <c r="E391" s="323"/>
      <c r="F391" s="312"/>
      <c r="G391" s="312"/>
      <c r="H391" s="324"/>
      <c r="I391" s="324"/>
      <c r="J391" s="313"/>
      <c r="K391" s="312"/>
      <c r="L391" s="313"/>
      <c r="M391" s="313"/>
      <c r="N391" s="313"/>
      <c r="O391" s="313"/>
      <c r="P391" s="313"/>
      <c r="Q391" s="313"/>
      <c r="R391" s="313"/>
      <c r="S391" s="313"/>
      <c r="T391" s="313"/>
      <c r="U391" s="313"/>
      <c r="V391" s="313"/>
      <c r="W391" s="313"/>
      <c r="X391" s="313"/>
      <c r="Y391" s="313"/>
      <c r="Z391" s="313"/>
    </row>
    <row r="392" spans="1:26" x14ac:dyDescent="0.25">
      <c r="A392" s="313"/>
      <c r="B392" s="322"/>
      <c r="C392" s="322"/>
      <c r="D392" s="313"/>
      <c r="E392" s="323"/>
      <c r="F392" s="312"/>
      <c r="G392" s="312"/>
      <c r="H392" s="324"/>
      <c r="I392" s="324"/>
      <c r="J392" s="313"/>
      <c r="K392" s="312"/>
      <c r="L392" s="313"/>
      <c r="M392" s="313"/>
      <c r="N392" s="313"/>
      <c r="O392" s="313"/>
      <c r="P392" s="313"/>
      <c r="Q392" s="313"/>
      <c r="R392" s="313"/>
      <c r="S392" s="313"/>
      <c r="T392" s="313"/>
      <c r="U392" s="313"/>
      <c r="V392" s="313"/>
      <c r="W392" s="313"/>
      <c r="X392" s="313"/>
      <c r="Y392" s="313"/>
      <c r="Z392" s="313"/>
    </row>
    <row r="393" spans="1:26" x14ac:dyDescent="0.25">
      <c r="A393" s="313"/>
      <c r="B393" s="322"/>
      <c r="C393" s="322"/>
      <c r="D393" s="313"/>
      <c r="E393" s="323"/>
      <c r="F393" s="312"/>
      <c r="G393" s="312"/>
      <c r="H393" s="324"/>
      <c r="I393" s="324"/>
      <c r="J393" s="313"/>
      <c r="K393" s="312"/>
      <c r="L393" s="313"/>
      <c r="M393" s="313"/>
      <c r="N393" s="313"/>
      <c r="O393" s="313"/>
      <c r="P393" s="313"/>
      <c r="Q393" s="313"/>
      <c r="R393" s="313"/>
      <c r="S393" s="313"/>
      <c r="T393" s="313"/>
      <c r="U393" s="313"/>
      <c r="V393" s="313"/>
      <c r="W393" s="313"/>
      <c r="X393" s="313"/>
      <c r="Y393" s="313"/>
      <c r="Z393" s="313"/>
    </row>
    <row r="394" spans="1:26" x14ac:dyDescent="0.25">
      <c r="A394" s="313"/>
      <c r="B394" s="322"/>
      <c r="C394" s="322"/>
      <c r="D394" s="313"/>
      <c r="E394" s="323"/>
      <c r="F394" s="312"/>
      <c r="G394" s="312"/>
      <c r="H394" s="324"/>
      <c r="I394" s="324"/>
      <c r="J394" s="313"/>
      <c r="K394" s="312"/>
      <c r="L394" s="313"/>
      <c r="M394" s="313"/>
      <c r="N394" s="313"/>
      <c r="O394" s="313"/>
      <c r="P394" s="313"/>
      <c r="Q394" s="313"/>
      <c r="R394" s="313"/>
      <c r="S394" s="313"/>
      <c r="T394" s="313"/>
      <c r="U394" s="313"/>
      <c r="V394" s="313"/>
      <c r="W394" s="313"/>
      <c r="X394" s="313"/>
      <c r="Y394" s="313"/>
      <c r="Z394" s="313"/>
    </row>
    <row r="395" spans="1:26" x14ac:dyDescent="0.25">
      <c r="A395" s="313"/>
      <c r="B395" s="322"/>
      <c r="C395" s="322"/>
      <c r="D395" s="313"/>
      <c r="E395" s="323"/>
      <c r="F395" s="312"/>
      <c r="G395" s="312"/>
      <c r="H395" s="324"/>
      <c r="I395" s="324"/>
      <c r="J395" s="313"/>
      <c r="K395" s="312"/>
      <c r="L395" s="313"/>
      <c r="M395" s="313"/>
      <c r="N395" s="313"/>
      <c r="O395" s="313"/>
      <c r="P395" s="313"/>
      <c r="Q395" s="313"/>
      <c r="R395" s="313"/>
      <c r="S395" s="313"/>
      <c r="T395" s="313"/>
      <c r="U395" s="313"/>
      <c r="V395" s="313"/>
      <c r="W395" s="313"/>
      <c r="X395" s="313"/>
      <c r="Y395" s="313"/>
      <c r="Z395" s="313"/>
    </row>
    <row r="396" spans="1:26" x14ac:dyDescent="0.25">
      <c r="A396" s="313"/>
      <c r="B396" s="322"/>
      <c r="C396" s="322"/>
      <c r="D396" s="313"/>
      <c r="E396" s="323"/>
      <c r="F396" s="312"/>
      <c r="G396" s="312"/>
      <c r="H396" s="324"/>
      <c r="I396" s="324"/>
      <c r="J396" s="313"/>
      <c r="K396" s="312"/>
      <c r="L396" s="313"/>
      <c r="M396" s="313"/>
      <c r="N396" s="313"/>
      <c r="O396" s="313"/>
      <c r="P396" s="313"/>
      <c r="Q396" s="313"/>
      <c r="R396" s="313"/>
      <c r="S396" s="313"/>
      <c r="T396" s="313"/>
      <c r="U396" s="313"/>
      <c r="V396" s="313"/>
      <c r="W396" s="313"/>
      <c r="X396" s="313"/>
      <c r="Y396" s="313"/>
      <c r="Z396" s="313"/>
    </row>
    <row r="397" spans="1:26" x14ac:dyDescent="0.25">
      <c r="A397" s="313"/>
      <c r="B397" s="322"/>
      <c r="C397" s="322"/>
      <c r="D397" s="313"/>
      <c r="E397" s="323"/>
      <c r="F397" s="312"/>
      <c r="G397" s="312"/>
      <c r="H397" s="324"/>
      <c r="I397" s="324"/>
      <c r="J397" s="313"/>
      <c r="K397" s="312"/>
      <c r="L397" s="313"/>
      <c r="M397" s="313"/>
      <c r="N397" s="313"/>
      <c r="O397" s="313"/>
      <c r="P397" s="313"/>
      <c r="Q397" s="313"/>
      <c r="R397" s="313"/>
      <c r="S397" s="313"/>
      <c r="T397" s="313"/>
      <c r="U397" s="313"/>
      <c r="V397" s="313"/>
      <c r="W397" s="313"/>
      <c r="X397" s="313"/>
      <c r="Y397" s="313"/>
      <c r="Z397" s="313"/>
    </row>
    <row r="398" spans="1:26" x14ac:dyDescent="0.25">
      <c r="A398" s="313"/>
      <c r="B398" s="322"/>
      <c r="C398" s="322"/>
      <c r="D398" s="313"/>
      <c r="E398" s="323"/>
      <c r="F398" s="312"/>
      <c r="G398" s="312"/>
      <c r="H398" s="324"/>
      <c r="I398" s="324"/>
      <c r="J398" s="313"/>
      <c r="K398" s="312"/>
      <c r="L398" s="313"/>
      <c r="M398" s="313"/>
      <c r="N398" s="313"/>
      <c r="O398" s="313"/>
      <c r="P398" s="313"/>
      <c r="Q398" s="313"/>
      <c r="R398" s="313"/>
      <c r="S398" s="313"/>
      <c r="T398" s="313"/>
      <c r="U398" s="313"/>
      <c r="V398" s="313"/>
      <c r="W398" s="313"/>
      <c r="X398" s="313"/>
      <c r="Y398" s="313"/>
      <c r="Z398" s="313"/>
    </row>
    <row r="399" spans="1:26" x14ac:dyDescent="0.25">
      <c r="A399" s="313"/>
      <c r="B399" s="322"/>
      <c r="C399" s="322"/>
      <c r="D399" s="313"/>
      <c r="E399" s="323"/>
      <c r="F399" s="312"/>
      <c r="G399" s="312"/>
      <c r="H399" s="324"/>
      <c r="I399" s="324"/>
      <c r="J399" s="313"/>
      <c r="K399" s="312"/>
      <c r="L399" s="313"/>
      <c r="M399" s="313"/>
      <c r="N399" s="313"/>
      <c r="O399" s="313"/>
      <c r="P399" s="313"/>
      <c r="Q399" s="313"/>
      <c r="R399" s="313"/>
      <c r="S399" s="313"/>
      <c r="T399" s="313"/>
      <c r="U399" s="313"/>
      <c r="V399" s="313"/>
      <c r="W399" s="313"/>
      <c r="X399" s="313"/>
      <c r="Y399" s="313"/>
      <c r="Z399" s="313"/>
    </row>
    <row r="400" spans="1:26" x14ac:dyDescent="0.25">
      <c r="A400" s="313"/>
      <c r="B400" s="322"/>
      <c r="C400" s="322"/>
      <c r="D400" s="313"/>
      <c r="E400" s="323"/>
      <c r="F400" s="312"/>
      <c r="G400" s="312"/>
      <c r="H400" s="324"/>
      <c r="I400" s="324"/>
      <c r="J400" s="313"/>
      <c r="K400" s="312"/>
      <c r="L400" s="313"/>
      <c r="M400" s="313"/>
      <c r="N400" s="313"/>
      <c r="O400" s="313"/>
      <c r="P400" s="313"/>
      <c r="Q400" s="313"/>
      <c r="R400" s="313"/>
      <c r="S400" s="313"/>
      <c r="T400" s="313"/>
      <c r="U400" s="313"/>
      <c r="V400" s="313"/>
      <c r="W400" s="313"/>
      <c r="X400" s="313"/>
      <c r="Y400" s="313"/>
      <c r="Z400" s="313"/>
    </row>
    <row r="401" spans="1:26" x14ac:dyDescent="0.25">
      <c r="A401" s="313"/>
      <c r="B401" s="322"/>
      <c r="C401" s="322"/>
      <c r="D401" s="313"/>
      <c r="E401" s="323"/>
      <c r="F401" s="312"/>
      <c r="G401" s="312"/>
      <c r="H401" s="324"/>
      <c r="I401" s="324"/>
      <c r="J401" s="313"/>
      <c r="K401" s="312"/>
      <c r="L401" s="313"/>
      <c r="M401" s="313"/>
      <c r="N401" s="313"/>
      <c r="O401" s="313"/>
      <c r="P401" s="313"/>
      <c r="Q401" s="313"/>
      <c r="R401" s="313"/>
      <c r="S401" s="313"/>
      <c r="T401" s="313"/>
      <c r="U401" s="313"/>
      <c r="V401" s="313"/>
      <c r="W401" s="313"/>
      <c r="X401" s="313"/>
      <c r="Y401" s="313"/>
      <c r="Z401" s="313"/>
    </row>
    <row r="402" spans="1:26" x14ac:dyDescent="0.25">
      <c r="A402" s="313"/>
      <c r="B402" s="322"/>
      <c r="C402" s="322"/>
      <c r="D402" s="313"/>
      <c r="E402" s="323"/>
      <c r="F402" s="312"/>
      <c r="G402" s="312"/>
      <c r="H402" s="324"/>
      <c r="I402" s="324"/>
      <c r="J402" s="313"/>
      <c r="K402" s="312"/>
      <c r="L402" s="313"/>
      <c r="M402" s="313"/>
      <c r="N402" s="313"/>
      <c r="O402" s="313"/>
      <c r="P402" s="313"/>
      <c r="Q402" s="313"/>
      <c r="R402" s="313"/>
      <c r="S402" s="313"/>
      <c r="T402" s="313"/>
      <c r="U402" s="313"/>
      <c r="V402" s="313"/>
      <c r="W402" s="313"/>
      <c r="X402" s="313"/>
      <c r="Y402" s="313"/>
      <c r="Z402" s="313"/>
    </row>
    <row r="403" spans="1:26" x14ac:dyDescent="0.25">
      <c r="A403" s="313"/>
      <c r="B403" s="322"/>
      <c r="C403" s="322"/>
      <c r="D403" s="313"/>
      <c r="E403" s="323"/>
      <c r="F403" s="312"/>
      <c r="G403" s="312"/>
      <c r="H403" s="324"/>
      <c r="I403" s="324"/>
      <c r="J403" s="313"/>
      <c r="K403" s="312"/>
      <c r="L403" s="313"/>
      <c r="M403" s="313"/>
      <c r="N403" s="313"/>
      <c r="O403" s="313"/>
      <c r="P403" s="313"/>
      <c r="Q403" s="313"/>
      <c r="R403" s="313"/>
      <c r="S403" s="313"/>
      <c r="T403" s="313"/>
      <c r="U403" s="313"/>
      <c r="V403" s="313"/>
      <c r="W403" s="313"/>
      <c r="X403" s="313"/>
      <c r="Y403" s="313"/>
      <c r="Z403" s="313"/>
    </row>
    <row r="404" spans="1:26" x14ac:dyDescent="0.25">
      <c r="A404" s="313"/>
      <c r="B404" s="322"/>
      <c r="C404" s="322"/>
      <c r="D404" s="313"/>
      <c r="E404" s="323"/>
      <c r="F404" s="312"/>
      <c r="G404" s="312"/>
      <c r="H404" s="324"/>
      <c r="I404" s="324"/>
      <c r="J404" s="313"/>
      <c r="K404" s="312"/>
      <c r="L404" s="313"/>
      <c r="M404" s="313"/>
      <c r="N404" s="313"/>
      <c r="O404" s="313"/>
      <c r="P404" s="313"/>
      <c r="Q404" s="313"/>
      <c r="R404" s="313"/>
      <c r="S404" s="313"/>
      <c r="T404" s="313"/>
      <c r="U404" s="313"/>
      <c r="V404" s="313"/>
      <c r="W404" s="313"/>
      <c r="X404" s="313"/>
      <c r="Y404" s="313"/>
      <c r="Z404" s="313"/>
    </row>
    <row r="405" spans="1:26" x14ac:dyDescent="0.25">
      <c r="A405" s="313"/>
      <c r="B405" s="322"/>
      <c r="C405" s="322"/>
      <c r="D405" s="313"/>
      <c r="E405" s="323"/>
      <c r="F405" s="312"/>
      <c r="G405" s="312"/>
      <c r="H405" s="324"/>
      <c r="I405" s="324"/>
      <c r="J405" s="313"/>
      <c r="K405" s="312"/>
      <c r="L405" s="313"/>
      <c r="M405" s="313"/>
      <c r="N405" s="313"/>
      <c r="O405" s="313"/>
      <c r="P405" s="313"/>
      <c r="Q405" s="313"/>
      <c r="R405" s="313"/>
      <c r="S405" s="313"/>
      <c r="T405" s="313"/>
      <c r="U405" s="313"/>
      <c r="V405" s="313"/>
      <c r="W405" s="313"/>
      <c r="X405" s="313"/>
      <c r="Y405" s="313"/>
      <c r="Z405" s="313"/>
    </row>
    <row r="406" spans="1:26" x14ac:dyDescent="0.25">
      <c r="A406" s="313"/>
      <c r="B406" s="322"/>
      <c r="C406" s="322"/>
      <c r="D406" s="313"/>
      <c r="E406" s="323"/>
      <c r="F406" s="312"/>
      <c r="G406" s="312"/>
      <c r="H406" s="324"/>
      <c r="I406" s="324"/>
      <c r="J406" s="313"/>
      <c r="K406" s="312"/>
      <c r="L406" s="313"/>
      <c r="M406" s="313"/>
      <c r="N406" s="313"/>
      <c r="O406" s="313"/>
      <c r="P406" s="313"/>
      <c r="Q406" s="313"/>
      <c r="R406" s="313"/>
      <c r="S406" s="313"/>
      <c r="T406" s="313"/>
      <c r="U406" s="313"/>
      <c r="V406" s="313"/>
      <c r="W406" s="313"/>
      <c r="X406" s="313"/>
      <c r="Y406" s="313"/>
      <c r="Z406" s="313"/>
    </row>
    <row r="407" spans="1:26" x14ac:dyDescent="0.25">
      <c r="A407" s="313"/>
      <c r="B407" s="322"/>
      <c r="C407" s="322"/>
      <c r="D407" s="313"/>
      <c r="E407" s="323"/>
      <c r="F407" s="312"/>
      <c r="G407" s="312"/>
      <c r="H407" s="324"/>
      <c r="I407" s="324"/>
      <c r="J407" s="313"/>
      <c r="K407" s="312"/>
      <c r="L407" s="313"/>
      <c r="M407" s="313"/>
      <c r="N407" s="313"/>
      <c r="O407" s="313"/>
      <c r="P407" s="313"/>
      <c r="Q407" s="313"/>
      <c r="R407" s="313"/>
      <c r="S407" s="313"/>
      <c r="T407" s="313"/>
      <c r="U407" s="313"/>
      <c r="V407" s="313"/>
      <c r="W407" s="313"/>
      <c r="X407" s="313"/>
      <c r="Y407" s="313"/>
      <c r="Z407" s="313"/>
    </row>
    <row r="408" spans="1:26" x14ac:dyDescent="0.25">
      <c r="A408" s="313"/>
      <c r="B408" s="322"/>
      <c r="C408" s="322"/>
      <c r="D408" s="313"/>
      <c r="E408" s="323"/>
      <c r="F408" s="312"/>
      <c r="G408" s="312"/>
      <c r="H408" s="324"/>
      <c r="I408" s="324"/>
      <c r="J408" s="313"/>
      <c r="K408" s="312"/>
      <c r="L408" s="313"/>
      <c r="M408" s="313"/>
      <c r="N408" s="313"/>
      <c r="O408" s="313"/>
      <c r="P408" s="313"/>
      <c r="Q408" s="313"/>
      <c r="R408" s="313"/>
      <c r="S408" s="313"/>
      <c r="T408" s="313"/>
      <c r="U408" s="313"/>
      <c r="V408" s="313"/>
      <c r="W408" s="313"/>
      <c r="X408" s="313"/>
      <c r="Y408" s="313"/>
      <c r="Z408" s="313"/>
    </row>
    <row r="409" spans="1:26" x14ac:dyDescent="0.25">
      <c r="A409" s="313"/>
      <c r="B409" s="322"/>
      <c r="C409" s="322"/>
      <c r="D409" s="313"/>
      <c r="E409" s="323"/>
      <c r="F409" s="312"/>
      <c r="G409" s="312"/>
      <c r="H409" s="324"/>
      <c r="I409" s="324"/>
      <c r="J409" s="313"/>
      <c r="K409" s="312"/>
      <c r="L409" s="313"/>
      <c r="M409" s="313"/>
      <c r="N409" s="313"/>
      <c r="O409" s="313"/>
      <c r="P409" s="313"/>
      <c r="Q409" s="313"/>
      <c r="R409" s="313"/>
      <c r="S409" s="313"/>
      <c r="T409" s="313"/>
      <c r="U409" s="313"/>
      <c r="V409" s="313"/>
      <c r="W409" s="313"/>
      <c r="X409" s="313"/>
      <c r="Y409" s="313"/>
      <c r="Z409" s="313"/>
    </row>
    <row r="410" spans="1:26" x14ac:dyDescent="0.25">
      <c r="A410" s="313"/>
      <c r="B410" s="322"/>
      <c r="C410" s="322"/>
      <c r="D410" s="313"/>
      <c r="E410" s="323"/>
      <c r="F410" s="312"/>
      <c r="G410" s="312"/>
      <c r="H410" s="324"/>
      <c r="I410" s="324"/>
      <c r="J410" s="313"/>
      <c r="K410" s="312"/>
      <c r="L410" s="313"/>
      <c r="M410" s="313"/>
      <c r="N410" s="313"/>
      <c r="O410" s="313"/>
      <c r="P410" s="313"/>
      <c r="Q410" s="313"/>
      <c r="R410" s="313"/>
      <c r="S410" s="313"/>
      <c r="T410" s="313"/>
      <c r="U410" s="313"/>
      <c r="V410" s="313"/>
      <c r="W410" s="313"/>
      <c r="X410" s="313"/>
      <c r="Y410" s="313"/>
      <c r="Z410" s="313"/>
    </row>
    <row r="411" spans="1:26" x14ac:dyDescent="0.25">
      <c r="A411" s="313"/>
      <c r="B411" s="322"/>
      <c r="C411" s="322"/>
      <c r="D411" s="313"/>
      <c r="E411" s="323"/>
      <c r="F411" s="312"/>
      <c r="G411" s="312"/>
      <c r="H411" s="324"/>
      <c r="I411" s="324"/>
      <c r="J411" s="313"/>
      <c r="K411" s="312"/>
      <c r="L411" s="313"/>
      <c r="M411" s="313"/>
      <c r="N411" s="313"/>
      <c r="O411" s="313"/>
      <c r="P411" s="313"/>
      <c r="Q411" s="313"/>
      <c r="R411" s="313"/>
      <c r="S411" s="313"/>
      <c r="T411" s="313"/>
      <c r="U411" s="313"/>
      <c r="V411" s="313"/>
      <c r="W411" s="313"/>
      <c r="X411" s="313"/>
      <c r="Y411" s="313"/>
      <c r="Z411" s="313"/>
    </row>
    <row r="412" spans="1:26" x14ac:dyDescent="0.25">
      <c r="A412" s="313"/>
      <c r="B412" s="322"/>
      <c r="C412" s="322"/>
      <c r="D412" s="313"/>
      <c r="E412" s="323"/>
      <c r="F412" s="312"/>
      <c r="G412" s="312"/>
      <c r="H412" s="324"/>
      <c r="I412" s="324"/>
      <c r="J412" s="313"/>
      <c r="K412" s="312"/>
      <c r="L412" s="313"/>
      <c r="M412" s="313"/>
      <c r="N412" s="313"/>
      <c r="O412" s="313"/>
      <c r="P412" s="313"/>
      <c r="Q412" s="313"/>
      <c r="R412" s="313"/>
      <c r="S412" s="313"/>
      <c r="T412" s="313"/>
      <c r="U412" s="313"/>
      <c r="V412" s="313"/>
      <c r="W412" s="313"/>
      <c r="X412" s="313"/>
      <c r="Y412" s="313"/>
      <c r="Z412" s="313"/>
    </row>
    <row r="413" spans="1:26" x14ac:dyDescent="0.25">
      <c r="A413" s="313"/>
      <c r="B413" s="322"/>
      <c r="C413" s="322"/>
      <c r="D413" s="313"/>
      <c r="E413" s="323"/>
      <c r="F413" s="312"/>
      <c r="G413" s="312"/>
      <c r="H413" s="324"/>
      <c r="I413" s="324"/>
      <c r="J413" s="313"/>
      <c r="K413" s="312"/>
      <c r="L413" s="313"/>
      <c r="M413" s="313"/>
      <c r="N413" s="313"/>
      <c r="O413" s="313"/>
      <c r="P413" s="313"/>
      <c r="Q413" s="313"/>
      <c r="R413" s="313"/>
      <c r="S413" s="313"/>
      <c r="T413" s="313"/>
      <c r="U413" s="313"/>
      <c r="V413" s="313"/>
      <c r="W413" s="313"/>
      <c r="X413" s="313"/>
      <c r="Y413" s="313"/>
      <c r="Z413" s="313"/>
    </row>
    <row r="414" spans="1:26" x14ac:dyDescent="0.25">
      <c r="A414" s="313"/>
      <c r="B414" s="322"/>
      <c r="C414" s="322"/>
      <c r="D414" s="313"/>
      <c r="E414" s="323"/>
      <c r="F414" s="312"/>
      <c r="G414" s="312"/>
      <c r="H414" s="324"/>
      <c r="I414" s="324"/>
      <c r="J414" s="313"/>
      <c r="K414" s="312"/>
      <c r="L414" s="313"/>
      <c r="M414" s="313"/>
      <c r="N414" s="313"/>
      <c r="O414" s="313"/>
      <c r="P414" s="313"/>
      <c r="Q414" s="313"/>
      <c r="R414" s="313"/>
      <c r="S414" s="313"/>
      <c r="T414" s="313"/>
      <c r="U414" s="313"/>
      <c r="V414" s="313"/>
      <c r="W414" s="313"/>
      <c r="X414" s="313"/>
      <c r="Y414" s="313"/>
      <c r="Z414" s="313"/>
    </row>
    <row r="415" spans="1:26" x14ac:dyDescent="0.25">
      <c r="A415" s="313"/>
      <c r="B415" s="322"/>
      <c r="C415" s="322"/>
      <c r="D415" s="313"/>
      <c r="E415" s="323"/>
      <c r="F415" s="312"/>
      <c r="G415" s="312"/>
      <c r="H415" s="324"/>
      <c r="I415" s="324"/>
      <c r="J415" s="313"/>
      <c r="K415" s="312"/>
      <c r="L415" s="313"/>
      <c r="M415" s="313"/>
      <c r="N415" s="313"/>
      <c r="O415" s="313"/>
      <c r="P415" s="313"/>
      <c r="Q415" s="313"/>
      <c r="R415" s="313"/>
      <c r="S415" s="313"/>
      <c r="T415" s="313"/>
      <c r="U415" s="313"/>
      <c r="V415" s="313"/>
      <c r="W415" s="313"/>
      <c r="X415" s="313"/>
      <c r="Y415" s="313"/>
      <c r="Z415" s="313"/>
    </row>
    <row r="416" spans="1:26" x14ac:dyDescent="0.25">
      <c r="A416" s="313"/>
      <c r="B416" s="322"/>
      <c r="C416" s="322"/>
      <c r="D416" s="313"/>
      <c r="E416" s="323"/>
      <c r="F416" s="312"/>
      <c r="G416" s="312"/>
      <c r="H416" s="324"/>
      <c r="I416" s="324"/>
      <c r="J416" s="313"/>
      <c r="K416" s="312"/>
      <c r="L416" s="313"/>
      <c r="M416" s="313"/>
      <c r="N416" s="313"/>
      <c r="O416" s="313"/>
      <c r="P416" s="313"/>
      <c r="Q416" s="313"/>
      <c r="R416" s="313"/>
      <c r="S416" s="313"/>
      <c r="T416" s="313"/>
      <c r="U416" s="313"/>
      <c r="V416" s="313"/>
      <c r="W416" s="313"/>
      <c r="X416" s="313"/>
      <c r="Y416" s="313"/>
      <c r="Z416" s="313"/>
    </row>
    <row r="417" spans="1:26" x14ac:dyDescent="0.25">
      <c r="A417" s="313"/>
      <c r="B417" s="322"/>
      <c r="C417" s="322"/>
      <c r="D417" s="313"/>
      <c r="E417" s="323"/>
      <c r="F417" s="312"/>
      <c r="G417" s="312"/>
      <c r="H417" s="324"/>
      <c r="I417" s="324"/>
      <c r="J417" s="313"/>
      <c r="K417" s="312"/>
      <c r="L417" s="313"/>
      <c r="M417" s="313"/>
      <c r="N417" s="313"/>
      <c r="O417" s="313"/>
      <c r="P417" s="313"/>
      <c r="Q417" s="313"/>
      <c r="R417" s="313"/>
      <c r="S417" s="313"/>
      <c r="T417" s="313"/>
      <c r="U417" s="313"/>
      <c r="V417" s="313"/>
      <c r="W417" s="313"/>
      <c r="X417" s="313"/>
      <c r="Y417" s="313"/>
      <c r="Z417" s="313"/>
    </row>
    <row r="418" spans="1:26" x14ac:dyDescent="0.25">
      <c r="A418" s="313"/>
      <c r="B418" s="322"/>
      <c r="C418" s="322"/>
      <c r="D418" s="313"/>
      <c r="E418" s="323"/>
      <c r="F418" s="312"/>
      <c r="G418" s="312"/>
      <c r="H418" s="324"/>
      <c r="I418" s="324"/>
      <c r="J418" s="313"/>
      <c r="K418" s="312"/>
      <c r="L418" s="313"/>
      <c r="M418" s="313"/>
      <c r="N418" s="313"/>
      <c r="O418" s="313"/>
      <c r="P418" s="313"/>
      <c r="Q418" s="313"/>
      <c r="R418" s="313"/>
      <c r="S418" s="313"/>
      <c r="T418" s="313"/>
      <c r="U418" s="313"/>
      <c r="V418" s="313"/>
      <c r="W418" s="313"/>
      <c r="X418" s="313"/>
      <c r="Y418" s="313"/>
      <c r="Z418" s="313"/>
    </row>
    <row r="419" spans="1:26" x14ac:dyDescent="0.25">
      <c r="A419" s="313"/>
      <c r="B419" s="322"/>
      <c r="C419" s="322"/>
      <c r="D419" s="313"/>
      <c r="E419" s="323"/>
      <c r="F419" s="312"/>
      <c r="G419" s="312"/>
      <c r="H419" s="324"/>
      <c r="I419" s="324"/>
      <c r="J419" s="313"/>
      <c r="K419" s="312"/>
      <c r="L419" s="313"/>
      <c r="M419" s="313"/>
      <c r="N419" s="313"/>
      <c r="O419" s="313"/>
      <c r="P419" s="313"/>
      <c r="Q419" s="313"/>
      <c r="R419" s="313"/>
      <c r="S419" s="313"/>
      <c r="T419" s="313"/>
      <c r="U419" s="313"/>
      <c r="V419" s="313"/>
      <c r="W419" s="313"/>
      <c r="X419" s="313"/>
      <c r="Y419" s="313"/>
      <c r="Z419" s="313"/>
    </row>
    <row r="420" spans="1:26" x14ac:dyDescent="0.25">
      <c r="A420" s="313"/>
      <c r="B420" s="322"/>
      <c r="C420" s="322"/>
      <c r="D420" s="313"/>
      <c r="E420" s="323"/>
      <c r="F420" s="312"/>
      <c r="G420" s="312"/>
      <c r="H420" s="324"/>
      <c r="I420" s="324"/>
      <c r="J420" s="313"/>
      <c r="K420" s="312"/>
      <c r="L420" s="313"/>
      <c r="M420" s="313"/>
      <c r="N420" s="313"/>
      <c r="O420" s="313"/>
      <c r="P420" s="313"/>
      <c r="Q420" s="313"/>
      <c r="R420" s="313"/>
      <c r="S420" s="313"/>
      <c r="T420" s="313"/>
      <c r="U420" s="313"/>
      <c r="V420" s="313"/>
      <c r="W420" s="313"/>
      <c r="X420" s="313"/>
      <c r="Y420" s="313"/>
      <c r="Z420" s="313"/>
    </row>
    <row r="421" spans="1:26" x14ac:dyDescent="0.25">
      <c r="A421" s="313"/>
      <c r="B421" s="322"/>
      <c r="C421" s="322"/>
      <c r="D421" s="313"/>
      <c r="E421" s="323"/>
      <c r="F421" s="312"/>
      <c r="G421" s="312"/>
      <c r="H421" s="324"/>
      <c r="I421" s="324"/>
      <c r="J421" s="313"/>
      <c r="K421" s="312"/>
      <c r="L421" s="313"/>
      <c r="M421" s="313"/>
      <c r="N421" s="313"/>
      <c r="O421" s="313"/>
      <c r="P421" s="313"/>
      <c r="Q421" s="313"/>
      <c r="R421" s="313"/>
      <c r="S421" s="313"/>
      <c r="T421" s="313"/>
      <c r="U421" s="313"/>
      <c r="V421" s="313"/>
      <c r="W421" s="313"/>
      <c r="X421" s="313"/>
      <c r="Y421" s="313"/>
      <c r="Z421" s="313"/>
    </row>
    <row r="422" spans="1:26" x14ac:dyDescent="0.25">
      <c r="A422" s="313"/>
      <c r="B422" s="322"/>
      <c r="C422" s="322"/>
      <c r="D422" s="313"/>
      <c r="E422" s="323"/>
      <c r="F422" s="312"/>
      <c r="G422" s="312"/>
      <c r="H422" s="324"/>
      <c r="I422" s="324"/>
      <c r="J422" s="313"/>
      <c r="K422" s="312"/>
      <c r="L422" s="313"/>
      <c r="M422" s="313"/>
      <c r="N422" s="313"/>
      <c r="O422" s="313"/>
      <c r="P422" s="313"/>
      <c r="Q422" s="313"/>
      <c r="R422" s="313"/>
      <c r="S422" s="313"/>
      <c r="T422" s="313"/>
      <c r="U422" s="313"/>
      <c r="V422" s="313"/>
      <c r="W422" s="313"/>
      <c r="X422" s="313"/>
      <c r="Y422" s="313"/>
      <c r="Z422" s="313"/>
    </row>
    <row r="423" spans="1:26" x14ac:dyDescent="0.25">
      <c r="A423" s="313"/>
      <c r="B423" s="322"/>
      <c r="C423" s="322"/>
      <c r="D423" s="313"/>
      <c r="E423" s="323"/>
      <c r="F423" s="312"/>
      <c r="G423" s="312"/>
      <c r="H423" s="324"/>
      <c r="I423" s="324"/>
      <c r="J423" s="313"/>
      <c r="K423" s="312"/>
      <c r="L423" s="313"/>
      <c r="M423" s="313"/>
      <c r="N423" s="313"/>
      <c r="O423" s="313"/>
      <c r="P423" s="313"/>
      <c r="Q423" s="313"/>
      <c r="R423" s="313"/>
      <c r="S423" s="313"/>
      <c r="T423" s="313"/>
      <c r="U423" s="313"/>
      <c r="V423" s="313"/>
      <c r="W423" s="313"/>
      <c r="X423" s="313"/>
      <c r="Y423" s="313"/>
      <c r="Z423" s="313"/>
    </row>
    <row r="424" spans="1:26" x14ac:dyDescent="0.25">
      <c r="A424" s="313"/>
      <c r="B424" s="322"/>
      <c r="C424" s="322"/>
      <c r="D424" s="313"/>
      <c r="E424" s="323"/>
      <c r="F424" s="312"/>
      <c r="G424" s="312"/>
      <c r="H424" s="324"/>
      <c r="I424" s="324"/>
      <c r="J424" s="313"/>
      <c r="K424" s="312"/>
      <c r="L424" s="313"/>
      <c r="M424" s="313"/>
      <c r="N424" s="313"/>
      <c r="O424" s="313"/>
      <c r="P424" s="313"/>
      <c r="Q424" s="313"/>
      <c r="R424" s="313"/>
      <c r="S424" s="313"/>
      <c r="T424" s="313"/>
      <c r="U424" s="313"/>
      <c r="V424" s="313"/>
      <c r="W424" s="313"/>
      <c r="X424" s="313"/>
      <c r="Y424" s="313"/>
      <c r="Z424" s="313"/>
    </row>
    <row r="425" spans="1:26" x14ac:dyDescent="0.25">
      <c r="A425" s="313"/>
      <c r="B425" s="322"/>
      <c r="C425" s="322"/>
      <c r="D425" s="313"/>
      <c r="E425" s="323"/>
      <c r="F425" s="312"/>
      <c r="G425" s="312"/>
      <c r="H425" s="324"/>
      <c r="I425" s="324"/>
      <c r="J425" s="313"/>
      <c r="K425" s="312"/>
      <c r="L425" s="313"/>
      <c r="M425" s="313"/>
      <c r="N425" s="313"/>
      <c r="O425" s="313"/>
      <c r="P425" s="313"/>
      <c r="Q425" s="313"/>
      <c r="R425" s="313"/>
      <c r="S425" s="313"/>
      <c r="T425" s="313"/>
      <c r="U425" s="313"/>
      <c r="V425" s="313"/>
      <c r="W425" s="313"/>
      <c r="X425" s="313"/>
      <c r="Y425" s="313"/>
      <c r="Z425" s="313"/>
    </row>
    <row r="426" spans="1:26" x14ac:dyDescent="0.25">
      <c r="A426" s="313"/>
      <c r="B426" s="322"/>
      <c r="C426" s="322"/>
      <c r="D426" s="313"/>
      <c r="E426" s="323"/>
      <c r="F426" s="312"/>
      <c r="G426" s="312"/>
      <c r="H426" s="324"/>
      <c r="I426" s="324"/>
      <c r="J426" s="313"/>
      <c r="K426" s="312"/>
      <c r="L426" s="313"/>
      <c r="M426" s="313"/>
      <c r="N426" s="313"/>
      <c r="O426" s="313"/>
      <c r="P426" s="313"/>
      <c r="Q426" s="313"/>
      <c r="R426" s="313"/>
      <c r="S426" s="313"/>
      <c r="T426" s="313"/>
      <c r="U426" s="313"/>
      <c r="V426" s="313"/>
      <c r="W426" s="313"/>
      <c r="X426" s="313"/>
      <c r="Y426" s="313"/>
      <c r="Z426" s="313"/>
    </row>
    <row r="427" spans="1:26" x14ac:dyDescent="0.25">
      <c r="A427" s="313"/>
      <c r="B427" s="322"/>
      <c r="C427" s="322"/>
      <c r="D427" s="313"/>
      <c r="E427" s="323"/>
      <c r="F427" s="312"/>
      <c r="G427" s="312"/>
      <c r="H427" s="324"/>
      <c r="I427" s="324"/>
      <c r="J427" s="313"/>
      <c r="K427" s="312"/>
      <c r="L427" s="313"/>
      <c r="M427" s="313"/>
      <c r="N427" s="313"/>
      <c r="O427" s="313"/>
      <c r="P427" s="313"/>
      <c r="Q427" s="313"/>
      <c r="R427" s="313"/>
      <c r="S427" s="313"/>
      <c r="T427" s="313"/>
      <c r="U427" s="313"/>
      <c r="V427" s="313"/>
      <c r="W427" s="313"/>
      <c r="X427" s="313"/>
      <c r="Y427" s="313"/>
      <c r="Z427" s="313"/>
    </row>
    <row r="428" spans="1:26" x14ac:dyDescent="0.25">
      <c r="A428" s="313"/>
      <c r="B428" s="322"/>
      <c r="C428" s="322"/>
      <c r="D428" s="313"/>
      <c r="E428" s="323"/>
      <c r="F428" s="312"/>
      <c r="G428" s="312"/>
      <c r="H428" s="324"/>
      <c r="I428" s="324"/>
      <c r="J428" s="313"/>
      <c r="K428" s="312"/>
      <c r="L428" s="313"/>
      <c r="M428" s="313"/>
      <c r="N428" s="313"/>
      <c r="O428" s="313"/>
      <c r="P428" s="313"/>
      <c r="Q428" s="313"/>
      <c r="R428" s="313"/>
      <c r="S428" s="313"/>
      <c r="T428" s="313"/>
      <c r="U428" s="313"/>
      <c r="V428" s="313"/>
      <c r="W428" s="313"/>
      <c r="X428" s="313"/>
      <c r="Y428" s="313"/>
      <c r="Z428" s="313"/>
    </row>
    <row r="429" spans="1:26" x14ac:dyDescent="0.25">
      <c r="A429" s="313"/>
      <c r="B429" s="322"/>
      <c r="C429" s="322"/>
      <c r="D429" s="313"/>
      <c r="E429" s="323"/>
      <c r="F429" s="312"/>
      <c r="G429" s="312"/>
      <c r="H429" s="324"/>
      <c r="I429" s="324"/>
      <c r="J429" s="313"/>
      <c r="K429" s="312"/>
      <c r="L429" s="313"/>
      <c r="M429" s="313"/>
      <c r="N429" s="313"/>
      <c r="O429" s="313"/>
      <c r="P429" s="313"/>
      <c r="Q429" s="313"/>
      <c r="R429" s="313"/>
      <c r="S429" s="313"/>
      <c r="T429" s="313"/>
      <c r="U429" s="313"/>
      <c r="V429" s="313"/>
      <c r="W429" s="313"/>
      <c r="X429" s="313"/>
      <c r="Y429" s="313"/>
      <c r="Z429" s="313"/>
    </row>
    <row r="430" spans="1:26" x14ac:dyDescent="0.25">
      <c r="A430" s="313"/>
      <c r="B430" s="322"/>
      <c r="C430" s="322"/>
      <c r="D430" s="313"/>
      <c r="E430" s="323"/>
      <c r="F430" s="312"/>
      <c r="G430" s="312"/>
      <c r="H430" s="324"/>
      <c r="I430" s="324"/>
      <c r="J430" s="313"/>
      <c r="K430" s="312"/>
      <c r="L430" s="313"/>
      <c r="M430" s="313"/>
      <c r="N430" s="313"/>
      <c r="O430" s="313"/>
      <c r="P430" s="313"/>
      <c r="Q430" s="313"/>
      <c r="R430" s="313"/>
      <c r="S430" s="313"/>
      <c r="T430" s="313"/>
      <c r="U430" s="313"/>
      <c r="V430" s="313"/>
      <c r="W430" s="313"/>
      <c r="X430" s="313"/>
      <c r="Y430" s="313"/>
      <c r="Z430" s="313"/>
    </row>
    <row r="431" spans="1:26" x14ac:dyDescent="0.25">
      <c r="A431" s="313"/>
      <c r="B431" s="322"/>
      <c r="C431" s="322"/>
      <c r="D431" s="313"/>
      <c r="E431" s="323"/>
      <c r="F431" s="312"/>
      <c r="G431" s="312"/>
      <c r="H431" s="324"/>
      <c r="I431" s="324"/>
      <c r="J431" s="313"/>
      <c r="K431" s="312"/>
      <c r="L431" s="313"/>
      <c r="M431" s="313"/>
      <c r="N431" s="313"/>
      <c r="O431" s="313"/>
      <c r="P431" s="313"/>
      <c r="Q431" s="313"/>
      <c r="R431" s="313"/>
      <c r="S431" s="313"/>
      <c r="T431" s="313"/>
      <c r="U431" s="313"/>
      <c r="V431" s="313"/>
      <c r="W431" s="313"/>
      <c r="X431" s="313"/>
      <c r="Y431" s="313"/>
      <c r="Z431" s="313"/>
    </row>
    <row r="432" spans="1:26" x14ac:dyDescent="0.25">
      <c r="A432" s="313"/>
      <c r="B432" s="322"/>
      <c r="C432" s="322"/>
      <c r="D432" s="313"/>
      <c r="E432" s="323"/>
      <c r="F432" s="312"/>
      <c r="G432" s="312"/>
      <c r="H432" s="324"/>
      <c r="I432" s="324"/>
      <c r="J432" s="313"/>
      <c r="K432" s="312"/>
      <c r="L432" s="313"/>
      <c r="M432" s="313"/>
      <c r="N432" s="313"/>
      <c r="O432" s="313"/>
      <c r="P432" s="313"/>
      <c r="Q432" s="313"/>
      <c r="R432" s="313"/>
      <c r="S432" s="313"/>
      <c r="T432" s="313"/>
      <c r="U432" s="313"/>
      <c r="V432" s="313"/>
      <c r="W432" s="313"/>
      <c r="X432" s="313"/>
      <c r="Y432" s="313"/>
      <c r="Z432" s="313"/>
    </row>
    <row r="433" spans="1:26" x14ac:dyDescent="0.25">
      <c r="A433" s="313"/>
      <c r="B433" s="322"/>
      <c r="C433" s="322"/>
      <c r="D433" s="313"/>
      <c r="E433" s="323"/>
      <c r="F433" s="312"/>
      <c r="G433" s="312"/>
      <c r="H433" s="324"/>
      <c r="I433" s="324"/>
      <c r="J433" s="313"/>
      <c r="K433" s="312"/>
      <c r="L433" s="313"/>
      <c r="M433" s="313"/>
      <c r="N433" s="313"/>
      <c r="O433" s="313"/>
      <c r="P433" s="313"/>
      <c r="Q433" s="313"/>
      <c r="R433" s="313"/>
      <c r="S433" s="313"/>
      <c r="T433" s="313"/>
      <c r="U433" s="313"/>
      <c r="V433" s="313"/>
      <c r="W433" s="313"/>
      <c r="X433" s="313"/>
      <c r="Y433" s="313"/>
      <c r="Z433" s="313"/>
    </row>
    <row r="434" spans="1:26" x14ac:dyDescent="0.25">
      <c r="A434" s="313"/>
      <c r="B434" s="322"/>
      <c r="C434" s="322"/>
      <c r="D434" s="313"/>
      <c r="E434" s="323"/>
      <c r="F434" s="312"/>
      <c r="G434" s="312"/>
      <c r="H434" s="324"/>
      <c r="I434" s="324"/>
      <c r="J434" s="313"/>
      <c r="K434" s="312"/>
      <c r="L434" s="313"/>
      <c r="M434" s="313"/>
      <c r="N434" s="313"/>
      <c r="O434" s="313"/>
      <c r="P434" s="313"/>
      <c r="Q434" s="313"/>
      <c r="R434" s="313"/>
      <c r="S434" s="313"/>
      <c r="T434" s="313"/>
      <c r="U434" s="313"/>
      <c r="V434" s="313"/>
      <c r="W434" s="313"/>
      <c r="X434" s="313"/>
      <c r="Y434" s="313"/>
      <c r="Z434" s="313"/>
    </row>
    <row r="435" spans="1:26" x14ac:dyDescent="0.25">
      <c r="A435" s="313"/>
      <c r="B435" s="322"/>
      <c r="C435" s="322"/>
      <c r="D435" s="313"/>
      <c r="E435" s="323"/>
      <c r="F435" s="312"/>
      <c r="G435" s="312"/>
      <c r="H435" s="324"/>
      <c r="I435" s="324"/>
      <c r="J435" s="313"/>
      <c r="K435" s="312"/>
      <c r="L435" s="313"/>
      <c r="M435" s="313"/>
      <c r="N435" s="313"/>
      <c r="O435" s="313"/>
      <c r="P435" s="313"/>
      <c r="Q435" s="313"/>
      <c r="R435" s="313"/>
      <c r="S435" s="313"/>
      <c r="T435" s="313"/>
      <c r="U435" s="313"/>
      <c r="V435" s="313"/>
      <c r="W435" s="313"/>
      <c r="X435" s="313"/>
      <c r="Y435" s="313"/>
      <c r="Z435" s="313"/>
    </row>
    <row r="436" spans="1:26" x14ac:dyDescent="0.25">
      <c r="A436" s="313"/>
      <c r="B436" s="322"/>
      <c r="C436" s="322"/>
      <c r="D436" s="313"/>
      <c r="E436" s="323"/>
      <c r="F436" s="312"/>
      <c r="G436" s="312"/>
      <c r="H436" s="324"/>
      <c r="I436" s="324"/>
      <c r="J436" s="313"/>
      <c r="K436" s="312"/>
      <c r="L436" s="313"/>
      <c r="M436" s="313"/>
      <c r="N436" s="313"/>
      <c r="O436" s="313"/>
      <c r="P436" s="313"/>
      <c r="Q436" s="313"/>
      <c r="R436" s="313"/>
      <c r="S436" s="313"/>
      <c r="T436" s="313"/>
      <c r="U436" s="313"/>
      <c r="V436" s="313"/>
      <c r="W436" s="313"/>
      <c r="X436" s="313"/>
      <c r="Y436" s="313"/>
      <c r="Z436" s="313"/>
    </row>
    <row r="437" spans="1:26" x14ac:dyDescent="0.25">
      <c r="A437" s="313"/>
      <c r="B437" s="322"/>
      <c r="C437" s="322"/>
      <c r="D437" s="313"/>
      <c r="E437" s="323"/>
      <c r="F437" s="312"/>
      <c r="G437" s="312"/>
      <c r="H437" s="324"/>
      <c r="I437" s="324"/>
      <c r="J437" s="313"/>
      <c r="K437" s="312"/>
      <c r="L437" s="313"/>
      <c r="M437" s="313"/>
      <c r="N437" s="313"/>
      <c r="O437" s="313"/>
      <c r="P437" s="313"/>
      <c r="Q437" s="313"/>
      <c r="R437" s="313"/>
      <c r="S437" s="313"/>
      <c r="T437" s="313"/>
      <c r="U437" s="313"/>
      <c r="V437" s="313"/>
      <c r="W437" s="313"/>
      <c r="X437" s="313"/>
      <c r="Y437" s="313"/>
      <c r="Z437" s="313"/>
    </row>
    <row r="438" spans="1:26" x14ac:dyDescent="0.25">
      <c r="A438" s="313"/>
      <c r="B438" s="322"/>
      <c r="C438" s="322"/>
      <c r="D438" s="313"/>
      <c r="E438" s="323"/>
      <c r="F438" s="312"/>
      <c r="G438" s="312"/>
      <c r="H438" s="324"/>
      <c r="I438" s="324"/>
      <c r="J438" s="313"/>
      <c r="K438" s="312"/>
      <c r="L438" s="313"/>
      <c r="M438" s="313"/>
      <c r="N438" s="313"/>
      <c r="O438" s="313"/>
      <c r="P438" s="313"/>
      <c r="Q438" s="313"/>
      <c r="R438" s="313"/>
      <c r="S438" s="313"/>
      <c r="T438" s="313"/>
      <c r="U438" s="313"/>
      <c r="V438" s="313"/>
      <c r="W438" s="313"/>
      <c r="X438" s="313"/>
      <c r="Y438" s="313"/>
      <c r="Z438" s="313"/>
    </row>
    <row r="439" spans="1:26" x14ac:dyDescent="0.25">
      <c r="A439" s="313"/>
      <c r="B439" s="322"/>
      <c r="C439" s="322"/>
      <c r="D439" s="313"/>
      <c r="E439" s="323"/>
      <c r="F439" s="312"/>
      <c r="G439" s="312"/>
      <c r="H439" s="324"/>
      <c r="I439" s="324"/>
      <c r="J439" s="313"/>
      <c r="K439" s="312"/>
      <c r="L439" s="313"/>
      <c r="M439" s="313"/>
      <c r="N439" s="313"/>
      <c r="O439" s="313"/>
      <c r="P439" s="313"/>
      <c r="Q439" s="313"/>
      <c r="R439" s="313"/>
      <c r="S439" s="313"/>
      <c r="T439" s="313"/>
      <c r="U439" s="313"/>
      <c r="V439" s="313"/>
      <c r="W439" s="313"/>
      <c r="X439" s="313"/>
      <c r="Y439" s="313"/>
      <c r="Z439" s="313"/>
    </row>
    <row r="440" spans="1:26" x14ac:dyDescent="0.25">
      <c r="A440" s="313"/>
      <c r="B440" s="322"/>
      <c r="C440" s="322"/>
      <c r="D440" s="313"/>
      <c r="E440" s="323"/>
      <c r="F440" s="312"/>
      <c r="G440" s="312"/>
      <c r="H440" s="324"/>
      <c r="I440" s="324"/>
      <c r="J440" s="313"/>
      <c r="K440" s="312"/>
      <c r="L440" s="313"/>
      <c r="M440" s="313"/>
      <c r="N440" s="313"/>
      <c r="O440" s="313"/>
      <c r="P440" s="313"/>
      <c r="Q440" s="313"/>
      <c r="R440" s="313"/>
      <c r="S440" s="313"/>
      <c r="T440" s="313"/>
      <c r="U440" s="313"/>
      <c r="V440" s="313"/>
      <c r="W440" s="313"/>
      <c r="X440" s="313"/>
      <c r="Y440" s="313"/>
      <c r="Z440" s="313"/>
    </row>
    <row r="441" spans="1:26" x14ac:dyDescent="0.25">
      <c r="A441" s="313"/>
      <c r="B441" s="322"/>
      <c r="C441" s="322"/>
      <c r="D441" s="313"/>
      <c r="E441" s="323"/>
      <c r="F441" s="312"/>
      <c r="G441" s="312"/>
      <c r="H441" s="324"/>
      <c r="I441" s="324"/>
      <c r="J441" s="313"/>
      <c r="K441" s="312"/>
      <c r="L441" s="313"/>
      <c r="M441" s="313"/>
      <c r="N441" s="313"/>
      <c r="O441" s="313"/>
      <c r="P441" s="313"/>
      <c r="Q441" s="313"/>
      <c r="R441" s="313"/>
      <c r="S441" s="313"/>
      <c r="T441" s="313"/>
      <c r="U441" s="313"/>
      <c r="V441" s="313"/>
      <c r="W441" s="313"/>
      <c r="X441" s="313"/>
      <c r="Y441" s="313"/>
      <c r="Z441" s="313"/>
    </row>
    <row r="442" spans="1:26" x14ac:dyDescent="0.25">
      <c r="A442" s="313"/>
      <c r="B442" s="322"/>
      <c r="C442" s="322"/>
      <c r="D442" s="313"/>
      <c r="E442" s="323"/>
      <c r="F442" s="312"/>
      <c r="G442" s="312"/>
      <c r="H442" s="324"/>
      <c r="I442" s="324"/>
      <c r="J442" s="313"/>
      <c r="K442" s="312"/>
      <c r="L442" s="313"/>
      <c r="M442" s="313"/>
      <c r="N442" s="313"/>
      <c r="O442" s="313"/>
      <c r="P442" s="313"/>
      <c r="Q442" s="313"/>
      <c r="R442" s="313"/>
      <c r="S442" s="313"/>
      <c r="T442" s="313"/>
      <c r="U442" s="313"/>
      <c r="V442" s="313"/>
      <c r="W442" s="313"/>
      <c r="X442" s="313"/>
      <c r="Y442" s="313"/>
      <c r="Z442" s="313"/>
    </row>
    <row r="443" spans="1:26" x14ac:dyDescent="0.25">
      <c r="A443" s="313"/>
      <c r="B443" s="322"/>
      <c r="C443" s="322"/>
      <c r="D443" s="313"/>
      <c r="E443" s="323"/>
      <c r="F443" s="312"/>
      <c r="G443" s="312"/>
      <c r="H443" s="324"/>
      <c r="I443" s="324"/>
      <c r="J443" s="313"/>
      <c r="K443" s="312"/>
      <c r="L443" s="313"/>
      <c r="M443" s="313"/>
      <c r="N443" s="313"/>
      <c r="O443" s="313"/>
      <c r="P443" s="313"/>
      <c r="Q443" s="313"/>
      <c r="R443" s="313"/>
      <c r="S443" s="313"/>
      <c r="T443" s="313"/>
      <c r="U443" s="313"/>
      <c r="V443" s="313"/>
      <c r="W443" s="313"/>
      <c r="X443" s="313"/>
      <c r="Y443" s="313"/>
      <c r="Z443" s="313"/>
    </row>
    <row r="444" spans="1:26" x14ac:dyDescent="0.25">
      <c r="A444" s="313"/>
      <c r="B444" s="322"/>
      <c r="C444" s="322"/>
      <c r="D444" s="313"/>
      <c r="E444" s="323"/>
      <c r="F444" s="312"/>
      <c r="G444" s="312"/>
      <c r="H444" s="324"/>
      <c r="I444" s="324"/>
      <c r="J444" s="313"/>
      <c r="K444" s="312"/>
      <c r="L444" s="313"/>
      <c r="M444" s="313"/>
      <c r="N444" s="313"/>
      <c r="O444" s="313"/>
      <c r="P444" s="313"/>
      <c r="Q444" s="313"/>
      <c r="R444" s="313"/>
      <c r="S444" s="313"/>
      <c r="T444" s="313"/>
      <c r="U444" s="313"/>
      <c r="V444" s="313"/>
      <c r="W444" s="313"/>
      <c r="X444" s="313"/>
      <c r="Y444" s="313"/>
      <c r="Z444" s="313"/>
    </row>
    <row r="445" spans="1:26" x14ac:dyDescent="0.25">
      <c r="A445" s="313"/>
      <c r="B445" s="322"/>
      <c r="C445" s="322"/>
      <c r="D445" s="313"/>
      <c r="E445" s="323"/>
      <c r="F445" s="312"/>
      <c r="G445" s="312"/>
      <c r="H445" s="324"/>
      <c r="I445" s="324"/>
      <c r="J445" s="313"/>
      <c r="K445" s="312"/>
      <c r="L445" s="313"/>
      <c r="M445" s="313"/>
      <c r="N445" s="313"/>
      <c r="O445" s="313"/>
      <c r="P445" s="313"/>
      <c r="Q445" s="313"/>
      <c r="R445" s="313"/>
      <c r="S445" s="313"/>
      <c r="T445" s="313"/>
      <c r="U445" s="313"/>
      <c r="V445" s="313"/>
      <c r="W445" s="313"/>
      <c r="X445" s="313"/>
      <c r="Y445" s="313"/>
      <c r="Z445" s="313"/>
    </row>
    <row r="446" spans="1:26" x14ac:dyDescent="0.25">
      <c r="A446" s="313"/>
      <c r="B446" s="322"/>
      <c r="C446" s="322"/>
      <c r="D446" s="313"/>
      <c r="E446" s="323"/>
      <c r="F446" s="312"/>
      <c r="G446" s="312"/>
      <c r="H446" s="324"/>
      <c r="I446" s="324"/>
      <c r="J446" s="313"/>
      <c r="K446" s="312"/>
      <c r="L446" s="313"/>
      <c r="M446" s="313"/>
      <c r="N446" s="313"/>
      <c r="O446" s="313"/>
      <c r="P446" s="313"/>
      <c r="Q446" s="313"/>
      <c r="R446" s="313"/>
      <c r="S446" s="313"/>
      <c r="T446" s="313"/>
      <c r="U446" s="313"/>
      <c r="V446" s="313"/>
      <c r="W446" s="313"/>
      <c r="X446" s="313"/>
      <c r="Y446" s="313"/>
      <c r="Z446" s="313"/>
    </row>
    <row r="447" spans="1:26" x14ac:dyDescent="0.25">
      <c r="A447" s="313"/>
      <c r="B447" s="322"/>
      <c r="C447" s="322"/>
      <c r="D447" s="313"/>
      <c r="E447" s="323"/>
      <c r="F447" s="312"/>
      <c r="G447" s="312"/>
      <c r="H447" s="324"/>
      <c r="I447" s="324"/>
      <c r="J447" s="313"/>
      <c r="K447" s="312"/>
      <c r="L447" s="313"/>
      <c r="M447" s="313"/>
      <c r="N447" s="313"/>
      <c r="O447" s="313"/>
      <c r="P447" s="313"/>
      <c r="Q447" s="313"/>
      <c r="R447" s="313"/>
      <c r="S447" s="313"/>
      <c r="T447" s="313"/>
      <c r="U447" s="313"/>
      <c r="V447" s="313"/>
      <c r="W447" s="313"/>
      <c r="X447" s="313"/>
      <c r="Y447" s="313"/>
      <c r="Z447" s="313"/>
    </row>
    <row r="448" spans="1:26" x14ac:dyDescent="0.25">
      <c r="A448" s="313"/>
      <c r="B448" s="322"/>
      <c r="C448" s="322"/>
      <c r="D448" s="313"/>
      <c r="E448" s="323"/>
      <c r="F448" s="312"/>
      <c r="G448" s="312"/>
      <c r="H448" s="324"/>
      <c r="I448" s="324"/>
      <c r="J448" s="313"/>
      <c r="K448" s="312"/>
      <c r="L448" s="313"/>
      <c r="M448" s="313"/>
      <c r="N448" s="313"/>
      <c r="O448" s="313"/>
      <c r="P448" s="313"/>
      <c r="Q448" s="313"/>
      <c r="R448" s="313"/>
      <c r="S448" s="313"/>
      <c r="T448" s="313"/>
      <c r="U448" s="313"/>
      <c r="V448" s="313"/>
      <c r="W448" s="313"/>
      <c r="X448" s="313"/>
      <c r="Y448" s="313"/>
      <c r="Z448" s="313"/>
    </row>
    <row r="449" spans="1:26" x14ac:dyDescent="0.25">
      <c r="A449" s="313"/>
      <c r="B449" s="322"/>
      <c r="C449" s="322"/>
      <c r="D449" s="313"/>
      <c r="E449" s="323"/>
      <c r="F449" s="312"/>
      <c r="G449" s="312"/>
      <c r="H449" s="324"/>
      <c r="I449" s="324"/>
      <c r="J449" s="313"/>
      <c r="K449" s="312"/>
      <c r="L449" s="313"/>
      <c r="M449" s="313"/>
      <c r="N449" s="313"/>
      <c r="O449" s="313"/>
      <c r="P449" s="313"/>
      <c r="Q449" s="313"/>
      <c r="R449" s="313"/>
      <c r="S449" s="313"/>
      <c r="T449" s="313"/>
      <c r="U449" s="313"/>
      <c r="V449" s="313"/>
      <c r="W449" s="313"/>
      <c r="X449" s="313"/>
      <c r="Y449" s="313"/>
      <c r="Z449" s="313"/>
    </row>
    <row r="450" spans="1:26" x14ac:dyDescent="0.25">
      <c r="A450" s="313"/>
      <c r="B450" s="322"/>
      <c r="C450" s="322"/>
      <c r="D450" s="313"/>
      <c r="E450" s="323"/>
      <c r="F450" s="312"/>
      <c r="G450" s="312"/>
      <c r="H450" s="324"/>
      <c r="I450" s="324"/>
      <c r="J450" s="313"/>
      <c r="K450" s="312"/>
      <c r="L450" s="313"/>
      <c r="M450" s="313"/>
      <c r="N450" s="313"/>
      <c r="O450" s="313"/>
      <c r="P450" s="313"/>
      <c r="Q450" s="313"/>
      <c r="R450" s="313"/>
      <c r="S450" s="313"/>
      <c r="T450" s="313"/>
      <c r="U450" s="313"/>
      <c r="V450" s="313"/>
      <c r="W450" s="313"/>
      <c r="X450" s="313"/>
      <c r="Y450" s="313"/>
      <c r="Z450" s="313"/>
    </row>
    <row r="451" spans="1:26" x14ac:dyDescent="0.25">
      <c r="A451" s="313"/>
      <c r="B451" s="322"/>
      <c r="C451" s="322"/>
      <c r="D451" s="313"/>
      <c r="E451" s="323"/>
      <c r="F451" s="312"/>
      <c r="G451" s="312"/>
      <c r="H451" s="324"/>
      <c r="I451" s="324"/>
      <c r="J451" s="313"/>
      <c r="K451" s="312"/>
      <c r="L451" s="313"/>
      <c r="M451" s="313"/>
      <c r="N451" s="313"/>
      <c r="O451" s="313"/>
      <c r="P451" s="313"/>
      <c r="Q451" s="313"/>
      <c r="R451" s="313"/>
      <c r="S451" s="313"/>
      <c r="T451" s="313"/>
      <c r="U451" s="313"/>
      <c r="V451" s="313"/>
      <c r="W451" s="313"/>
      <c r="X451" s="313"/>
      <c r="Y451" s="313"/>
      <c r="Z451" s="313"/>
    </row>
    <row r="452" spans="1:26" x14ac:dyDescent="0.25">
      <c r="A452" s="313"/>
      <c r="B452" s="322"/>
      <c r="C452" s="322"/>
      <c r="D452" s="313"/>
      <c r="E452" s="323"/>
      <c r="F452" s="312"/>
      <c r="G452" s="312"/>
      <c r="H452" s="324"/>
      <c r="I452" s="324"/>
      <c r="J452" s="313"/>
      <c r="K452" s="312"/>
      <c r="L452" s="313"/>
      <c r="M452" s="313"/>
      <c r="N452" s="313"/>
      <c r="O452" s="313"/>
      <c r="P452" s="313"/>
      <c r="Q452" s="313"/>
      <c r="R452" s="313"/>
      <c r="S452" s="313"/>
      <c r="T452" s="313"/>
      <c r="U452" s="313"/>
      <c r="V452" s="313"/>
      <c r="W452" s="313"/>
      <c r="X452" s="313"/>
      <c r="Y452" s="313"/>
      <c r="Z452" s="313"/>
    </row>
    <row r="453" spans="1:26" x14ac:dyDescent="0.25">
      <c r="A453" s="313"/>
      <c r="B453" s="322"/>
      <c r="C453" s="322"/>
      <c r="D453" s="313"/>
      <c r="E453" s="323"/>
      <c r="F453" s="312"/>
      <c r="G453" s="312"/>
      <c r="H453" s="324"/>
      <c r="I453" s="324"/>
      <c r="J453" s="313"/>
      <c r="K453" s="312"/>
      <c r="L453" s="313"/>
      <c r="M453" s="313"/>
      <c r="N453" s="313"/>
      <c r="O453" s="313"/>
      <c r="P453" s="313"/>
      <c r="Q453" s="313"/>
      <c r="R453" s="313"/>
      <c r="S453" s="313"/>
      <c r="T453" s="313"/>
      <c r="U453" s="313"/>
      <c r="V453" s="313"/>
      <c r="W453" s="313"/>
      <c r="X453" s="313"/>
      <c r="Y453" s="313"/>
      <c r="Z453" s="313"/>
    </row>
    <row r="454" spans="1:26" x14ac:dyDescent="0.25">
      <c r="A454" s="313"/>
      <c r="B454" s="322"/>
      <c r="C454" s="322"/>
      <c r="D454" s="313"/>
      <c r="E454" s="323"/>
      <c r="F454" s="312"/>
      <c r="G454" s="312"/>
      <c r="H454" s="324"/>
      <c r="I454" s="324"/>
      <c r="J454" s="313"/>
      <c r="K454" s="312"/>
      <c r="L454" s="313"/>
      <c r="M454" s="313"/>
      <c r="N454" s="313"/>
      <c r="O454" s="313"/>
      <c r="P454" s="313"/>
      <c r="Q454" s="313"/>
      <c r="R454" s="313"/>
      <c r="S454" s="313"/>
      <c r="T454" s="313"/>
      <c r="U454" s="313"/>
      <c r="V454" s="313"/>
      <c r="W454" s="313"/>
      <c r="X454" s="313"/>
      <c r="Y454" s="313"/>
      <c r="Z454" s="313"/>
    </row>
    <row r="455" spans="1:26" x14ac:dyDescent="0.25">
      <c r="A455" s="313"/>
      <c r="B455" s="322"/>
      <c r="C455" s="322"/>
      <c r="D455" s="313"/>
      <c r="E455" s="323"/>
      <c r="F455" s="312"/>
      <c r="G455" s="312"/>
      <c r="H455" s="324"/>
      <c r="I455" s="324"/>
      <c r="J455" s="313"/>
      <c r="K455" s="312"/>
      <c r="L455" s="313"/>
      <c r="M455" s="313"/>
      <c r="N455" s="313"/>
      <c r="O455" s="313"/>
      <c r="P455" s="313"/>
      <c r="Q455" s="313"/>
      <c r="R455" s="313"/>
      <c r="S455" s="313"/>
      <c r="T455" s="313"/>
      <c r="U455" s="313"/>
      <c r="V455" s="313"/>
      <c r="W455" s="313"/>
      <c r="X455" s="313"/>
      <c r="Y455" s="313"/>
      <c r="Z455" s="313"/>
    </row>
    <row r="456" spans="1:26" x14ac:dyDescent="0.25">
      <c r="A456" s="313"/>
      <c r="B456" s="322"/>
      <c r="C456" s="322"/>
      <c r="D456" s="313"/>
      <c r="E456" s="323"/>
      <c r="F456" s="312"/>
      <c r="G456" s="312"/>
      <c r="H456" s="324"/>
      <c r="I456" s="324"/>
      <c r="J456" s="313"/>
      <c r="K456" s="312"/>
      <c r="L456" s="313"/>
      <c r="M456" s="313"/>
      <c r="N456" s="313"/>
      <c r="O456" s="313"/>
      <c r="P456" s="313"/>
      <c r="Q456" s="313"/>
      <c r="R456" s="313"/>
      <c r="S456" s="313"/>
      <c r="T456" s="313"/>
      <c r="U456" s="313"/>
      <c r="V456" s="313"/>
      <c r="W456" s="313"/>
      <c r="X456" s="313"/>
      <c r="Y456" s="313"/>
      <c r="Z456" s="313"/>
    </row>
    <row r="457" spans="1:26" x14ac:dyDescent="0.25">
      <c r="A457" s="313"/>
      <c r="B457" s="322"/>
      <c r="C457" s="322"/>
      <c r="D457" s="313"/>
      <c r="E457" s="323"/>
      <c r="F457" s="312"/>
      <c r="G457" s="312"/>
      <c r="H457" s="324"/>
      <c r="I457" s="324"/>
      <c r="J457" s="313"/>
      <c r="K457" s="312"/>
      <c r="L457" s="313"/>
      <c r="M457" s="313"/>
      <c r="N457" s="313"/>
      <c r="O457" s="313"/>
      <c r="P457" s="313"/>
      <c r="Q457" s="313"/>
      <c r="R457" s="313"/>
      <c r="S457" s="313"/>
      <c r="T457" s="313"/>
      <c r="U457" s="313"/>
      <c r="V457" s="313"/>
      <c r="W457" s="313"/>
      <c r="X457" s="313"/>
      <c r="Y457" s="313"/>
      <c r="Z457" s="313"/>
    </row>
    <row r="458" spans="1:26" x14ac:dyDescent="0.25">
      <c r="A458" s="313"/>
      <c r="B458" s="322"/>
      <c r="C458" s="322"/>
      <c r="D458" s="313"/>
      <c r="E458" s="323"/>
      <c r="F458" s="312"/>
      <c r="G458" s="312"/>
      <c r="H458" s="324"/>
      <c r="I458" s="324"/>
      <c r="J458" s="313"/>
      <c r="K458" s="312"/>
      <c r="L458" s="313"/>
      <c r="M458" s="313"/>
      <c r="N458" s="313"/>
      <c r="O458" s="313"/>
      <c r="P458" s="313"/>
      <c r="Q458" s="313"/>
      <c r="R458" s="313"/>
      <c r="S458" s="313"/>
      <c r="T458" s="313"/>
      <c r="U458" s="313"/>
      <c r="V458" s="313"/>
      <c r="W458" s="313"/>
      <c r="X458" s="313"/>
      <c r="Y458" s="313"/>
      <c r="Z458" s="313"/>
    </row>
    <row r="459" spans="1:26" x14ac:dyDescent="0.25">
      <c r="A459" s="313"/>
      <c r="B459" s="322"/>
      <c r="C459" s="322"/>
      <c r="D459" s="313"/>
      <c r="E459" s="323"/>
      <c r="F459" s="312"/>
      <c r="G459" s="312"/>
      <c r="H459" s="324"/>
      <c r="I459" s="324"/>
      <c r="J459" s="313"/>
      <c r="K459" s="312"/>
      <c r="L459" s="313"/>
      <c r="M459" s="313"/>
      <c r="N459" s="313"/>
      <c r="O459" s="313"/>
      <c r="P459" s="313"/>
      <c r="Q459" s="313"/>
      <c r="R459" s="313"/>
      <c r="S459" s="313"/>
      <c r="T459" s="313"/>
      <c r="U459" s="313"/>
      <c r="V459" s="313"/>
      <c r="W459" s="313"/>
      <c r="X459" s="313"/>
      <c r="Y459" s="313"/>
      <c r="Z459" s="313"/>
    </row>
    <row r="460" spans="1:26" x14ac:dyDescent="0.25">
      <c r="A460" s="313"/>
      <c r="B460" s="322"/>
      <c r="C460" s="322"/>
      <c r="D460" s="313"/>
      <c r="E460" s="323"/>
      <c r="F460" s="312"/>
      <c r="G460" s="312"/>
      <c r="H460" s="324"/>
      <c r="I460" s="324"/>
      <c r="J460" s="313"/>
      <c r="K460" s="312"/>
      <c r="L460" s="313"/>
      <c r="M460" s="313"/>
      <c r="N460" s="313"/>
      <c r="O460" s="313"/>
      <c r="P460" s="313"/>
      <c r="Q460" s="313"/>
      <c r="R460" s="313"/>
      <c r="S460" s="313"/>
      <c r="T460" s="313"/>
      <c r="U460" s="313"/>
      <c r="V460" s="313"/>
      <c r="W460" s="313"/>
      <c r="X460" s="313"/>
      <c r="Y460" s="313"/>
      <c r="Z460" s="313"/>
    </row>
    <row r="461" spans="1:26" x14ac:dyDescent="0.25">
      <c r="A461" s="313"/>
      <c r="B461" s="322"/>
      <c r="C461" s="322"/>
      <c r="D461" s="313"/>
      <c r="E461" s="323"/>
      <c r="F461" s="312"/>
      <c r="G461" s="312"/>
      <c r="H461" s="324"/>
      <c r="I461" s="324"/>
      <c r="J461" s="313"/>
      <c r="K461" s="312"/>
      <c r="L461" s="313"/>
      <c r="M461" s="313"/>
      <c r="N461" s="313"/>
      <c r="O461" s="313"/>
      <c r="P461" s="313"/>
      <c r="Q461" s="313"/>
      <c r="R461" s="313"/>
      <c r="S461" s="313"/>
      <c r="T461" s="313"/>
      <c r="U461" s="313"/>
      <c r="V461" s="313"/>
      <c r="W461" s="313"/>
      <c r="X461" s="313"/>
      <c r="Y461" s="313"/>
      <c r="Z461" s="313"/>
    </row>
    <row r="462" spans="1:26" x14ac:dyDescent="0.25">
      <c r="A462" s="313"/>
      <c r="B462" s="322"/>
      <c r="C462" s="322"/>
      <c r="D462" s="313"/>
      <c r="E462" s="323"/>
      <c r="F462" s="312"/>
      <c r="G462" s="312"/>
      <c r="H462" s="324"/>
      <c r="I462" s="324"/>
      <c r="J462" s="313"/>
      <c r="K462" s="312"/>
      <c r="L462" s="313"/>
      <c r="M462" s="313"/>
      <c r="N462" s="313"/>
      <c r="O462" s="313"/>
      <c r="P462" s="313"/>
      <c r="Q462" s="313"/>
      <c r="R462" s="313"/>
      <c r="S462" s="313"/>
      <c r="T462" s="313"/>
      <c r="U462" s="313"/>
      <c r="V462" s="313"/>
      <c r="W462" s="313"/>
      <c r="X462" s="313"/>
      <c r="Y462" s="313"/>
      <c r="Z462" s="313"/>
    </row>
    <row r="463" spans="1:26" x14ac:dyDescent="0.25">
      <c r="A463" s="313"/>
      <c r="B463" s="322"/>
      <c r="C463" s="322"/>
      <c r="D463" s="313"/>
      <c r="E463" s="323"/>
      <c r="F463" s="312"/>
      <c r="G463" s="312"/>
      <c r="H463" s="324"/>
      <c r="I463" s="324"/>
      <c r="J463" s="313"/>
      <c r="K463" s="312"/>
      <c r="L463" s="313"/>
      <c r="M463" s="313"/>
      <c r="N463" s="313"/>
      <c r="O463" s="313"/>
      <c r="P463" s="313"/>
      <c r="Q463" s="313"/>
      <c r="R463" s="313"/>
      <c r="S463" s="313"/>
      <c r="T463" s="313"/>
      <c r="U463" s="313"/>
      <c r="V463" s="313"/>
      <c r="W463" s="313"/>
      <c r="X463" s="313"/>
      <c r="Y463" s="313"/>
      <c r="Z463" s="313"/>
    </row>
    <row r="464" spans="1:26" x14ac:dyDescent="0.25">
      <c r="A464" s="313"/>
      <c r="B464" s="322"/>
      <c r="C464" s="322"/>
      <c r="D464" s="313"/>
      <c r="E464" s="323"/>
      <c r="F464" s="312"/>
      <c r="G464" s="312"/>
      <c r="H464" s="324"/>
      <c r="I464" s="324"/>
      <c r="J464" s="313"/>
      <c r="K464" s="312"/>
      <c r="L464" s="313"/>
      <c r="M464" s="313"/>
      <c r="N464" s="313"/>
      <c r="O464" s="313"/>
      <c r="P464" s="313"/>
      <c r="Q464" s="313"/>
      <c r="R464" s="313"/>
      <c r="S464" s="313"/>
      <c r="T464" s="313"/>
      <c r="U464" s="313"/>
      <c r="V464" s="313"/>
      <c r="W464" s="313"/>
      <c r="X464" s="313"/>
      <c r="Y464" s="313"/>
      <c r="Z464" s="313"/>
    </row>
    <row r="465" spans="1:26" x14ac:dyDescent="0.25">
      <c r="A465" s="313"/>
      <c r="B465" s="322"/>
      <c r="C465" s="322"/>
      <c r="D465" s="313"/>
      <c r="E465" s="323"/>
      <c r="F465" s="312"/>
      <c r="G465" s="312"/>
      <c r="H465" s="324"/>
      <c r="I465" s="324"/>
      <c r="J465" s="313"/>
      <c r="K465" s="312"/>
      <c r="L465" s="313"/>
      <c r="M465" s="313"/>
      <c r="N465" s="313"/>
      <c r="O465" s="313"/>
      <c r="P465" s="313"/>
      <c r="Q465" s="313"/>
      <c r="R465" s="313"/>
      <c r="S465" s="313"/>
      <c r="T465" s="313"/>
      <c r="U465" s="313"/>
      <c r="V465" s="313"/>
      <c r="W465" s="313"/>
      <c r="X465" s="313"/>
      <c r="Y465" s="313"/>
      <c r="Z465" s="313"/>
    </row>
    <row r="466" spans="1:26" x14ac:dyDescent="0.25">
      <c r="A466" s="313"/>
      <c r="B466" s="322"/>
      <c r="C466" s="322"/>
      <c r="D466" s="313"/>
      <c r="E466" s="323"/>
      <c r="F466" s="312"/>
      <c r="G466" s="312"/>
      <c r="H466" s="324"/>
      <c r="I466" s="324"/>
      <c r="J466" s="313"/>
      <c r="K466" s="312"/>
      <c r="L466" s="313"/>
      <c r="M466" s="313"/>
      <c r="N466" s="313"/>
      <c r="O466" s="313"/>
      <c r="P466" s="313"/>
      <c r="Q466" s="313"/>
      <c r="R466" s="313"/>
      <c r="S466" s="313"/>
      <c r="T466" s="313"/>
      <c r="U466" s="313"/>
      <c r="V466" s="313"/>
      <c r="W466" s="313"/>
      <c r="X466" s="313"/>
      <c r="Y466" s="313"/>
      <c r="Z466" s="313"/>
    </row>
    <row r="467" spans="1:26" x14ac:dyDescent="0.25">
      <c r="A467" s="313"/>
      <c r="B467" s="322"/>
      <c r="C467" s="322"/>
      <c r="D467" s="313"/>
      <c r="E467" s="323"/>
      <c r="F467" s="312"/>
      <c r="G467" s="312"/>
      <c r="H467" s="324"/>
      <c r="I467" s="324"/>
      <c r="J467" s="313"/>
      <c r="K467" s="312"/>
      <c r="L467" s="313"/>
      <c r="M467" s="313"/>
      <c r="N467" s="313"/>
      <c r="O467" s="313"/>
      <c r="P467" s="313"/>
      <c r="Q467" s="313"/>
      <c r="R467" s="313"/>
      <c r="S467" s="313"/>
      <c r="T467" s="313"/>
      <c r="U467" s="313"/>
      <c r="V467" s="313"/>
      <c r="W467" s="313"/>
      <c r="X467" s="313"/>
      <c r="Y467" s="313"/>
      <c r="Z467" s="313"/>
    </row>
    <row r="468" spans="1:26" x14ac:dyDescent="0.25">
      <c r="A468" s="313"/>
      <c r="B468" s="322"/>
      <c r="C468" s="322"/>
      <c r="D468" s="313"/>
      <c r="E468" s="323"/>
      <c r="F468" s="312"/>
      <c r="G468" s="312"/>
      <c r="H468" s="324"/>
      <c r="I468" s="324"/>
      <c r="J468" s="313"/>
      <c r="K468" s="312"/>
      <c r="L468" s="313"/>
      <c r="M468" s="313"/>
      <c r="N468" s="313"/>
      <c r="O468" s="313"/>
      <c r="P468" s="313"/>
      <c r="Q468" s="313"/>
      <c r="R468" s="313"/>
      <c r="S468" s="313"/>
      <c r="T468" s="313"/>
      <c r="U468" s="313"/>
      <c r="V468" s="313"/>
      <c r="W468" s="313"/>
      <c r="X468" s="313"/>
      <c r="Y468" s="313"/>
      <c r="Z468" s="313"/>
    </row>
    <row r="469" spans="1:26" x14ac:dyDescent="0.25">
      <c r="A469" s="313"/>
      <c r="B469" s="322"/>
      <c r="C469" s="322"/>
      <c r="D469" s="313"/>
      <c r="E469" s="323"/>
      <c r="F469" s="312"/>
      <c r="G469" s="312"/>
      <c r="H469" s="324"/>
      <c r="I469" s="324"/>
      <c r="J469" s="313"/>
      <c r="K469" s="312"/>
      <c r="L469" s="313"/>
      <c r="M469" s="313"/>
      <c r="N469" s="313"/>
      <c r="O469" s="313"/>
      <c r="P469" s="313"/>
      <c r="Q469" s="313"/>
      <c r="R469" s="313"/>
      <c r="S469" s="313"/>
      <c r="T469" s="313"/>
      <c r="U469" s="313"/>
      <c r="V469" s="313"/>
      <c r="W469" s="313"/>
      <c r="X469" s="313"/>
      <c r="Y469" s="313"/>
      <c r="Z469" s="313"/>
    </row>
    <row r="470" spans="1:26" x14ac:dyDescent="0.25">
      <c r="A470" s="313"/>
      <c r="B470" s="322"/>
      <c r="C470" s="322"/>
      <c r="D470" s="313"/>
      <c r="E470" s="323"/>
      <c r="F470" s="312"/>
      <c r="G470" s="312"/>
      <c r="H470" s="324"/>
      <c r="I470" s="324"/>
      <c r="J470" s="313"/>
      <c r="K470" s="312"/>
      <c r="L470" s="313"/>
      <c r="M470" s="313"/>
      <c r="N470" s="313"/>
      <c r="O470" s="313"/>
      <c r="P470" s="313"/>
      <c r="Q470" s="313"/>
      <c r="R470" s="313"/>
      <c r="S470" s="313"/>
      <c r="T470" s="313"/>
      <c r="U470" s="313"/>
      <c r="V470" s="313"/>
      <c r="W470" s="313"/>
      <c r="X470" s="313"/>
      <c r="Y470" s="313"/>
      <c r="Z470" s="313"/>
    </row>
    <row r="471" spans="1:26" x14ac:dyDescent="0.25">
      <c r="A471" s="313"/>
      <c r="B471" s="322"/>
      <c r="C471" s="322"/>
      <c r="D471" s="313"/>
      <c r="E471" s="323"/>
      <c r="F471" s="312"/>
      <c r="G471" s="312"/>
      <c r="H471" s="324"/>
      <c r="I471" s="324"/>
      <c r="J471" s="313"/>
      <c r="K471" s="312"/>
      <c r="L471" s="313"/>
      <c r="M471" s="313"/>
      <c r="N471" s="313"/>
      <c r="O471" s="313"/>
      <c r="P471" s="313"/>
      <c r="Q471" s="313"/>
      <c r="R471" s="313"/>
      <c r="S471" s="313"/>
      <c r="T471" s="313"/>
      <c r="U471" s="313"/>
      <c r="V471" s="313"/>
      <c r="W471" s="313"/>
      <c r="X471" s="313"/>
      <c r="Y471" s="313"/>
      <c r="Z471" s="313"/>
    </row>
    <row r="472" spans="1:26" x14ac:dyDescent="0.25">
      <c r="A472" s="313"/>
      <c r="B472" s="322"/>
      <c r="C472" s="322"/>
      <c r="D472" s="313"/>
      <c r="E472" s="323"/>
      <c r="F472" s="312"/>
      <c r="G472" s="312"/>
      <c r="H472" s="324"/>
      <c r="I472" s="324"/>
      <c r="J472" s="313"/>
      <c r="K472" s="312"/>
      <c r="L472" s="313"/>
      <c r="M472" s="313"/>
      <c r="N472" s="313"/>
      <c r="O472" s="313"/>
      <c r="P472" s="313"/>
      <c r="Q472" s="313"/>
      <c r="R472" s="313"/>
      <c r="S472" s="313"/>
      <c r="T472" s="313"/>
      <c r="U472" s="313"/>
      <c r="V472" s="313"/>
      <c r="W472" s="313"/>
      <c r="X472" s="313"/>
      <c r="Y472" s="313"/>
      <c r="Z472" s="313"/>
    </row>
    <row r="473" spans="1:26" x14ac:dyDescent="0.25">
      <c r="A473" s="313"/>
      <c r="B473" s="322"/>
      <c r="C473" s="322"/>
      <c r="D473" s="313"/>
      <c r="E473" s="323"/>
      <c r="F473" s="312"/>
      <c r="G473" s="312"/>
      <c r="H473" s="324"/>
      <c r="I473" s="324"/>
      <c r="J473" s="313"/>
      <c r="K473" s="312"/>
      <c r="L473" s="313"/>
      <c r="M473" s="313"/>
      <c r="N473" s="313"/>
      <c r="O473" s="313"/>
      <c r="P473" s="313"/>
      <c r="Q473" s="313"/>
      <c r="R473" s="313"/>
      <c r="S473" s="313"/>
      <c r="T473" s="313"/>
      <c r="U473" s="313"/>
      <c r="V473" s="313"/>
      <c r="W473" s="313"/>
      <c r="X473" s="313"/>
      <c r="Y473" s="313"/>
      <c r="Z473" s="313"/>
    </row>
    <row r="474" spans="1:26" x14ac:dyDescent="0.25">
      <c r="A474" s="313"/>
      <c r="B474" s="322"/>
      <c r="C474" s="322"/>
      <c r="D474" s="313"/>
      <c r="E474" s="323"/>
      <c r="F474" s="312"/>
      <c r="G474" s="312"/>
      <c r="H474" s="324"/>
      <c r="I474" s="324"/>
      <c r="J474" s="313"/>
      <c r="K474" s="312"/>
      <c r="L474" s="313"/>
      <c r="M474" s="313"/>
      <c r="N474" s="313"/>
      <c r="O474" s="313"/>
      <c r="P474" s="313"/>
      <c r="Q474" s="313"/>
      <c r="R474" s="313"/>
      <c r="S474" s="313"/>
      <c r="T474" s="313"/>
      <c r="U474" s="313"/>
      <c r="V474" s="313"/>
      <c r="W474" s="313"/>
      <c r="X474" s="313"/>
      <c r="Y474" s="313"/>
      <c r="Z474" s="313"/>
    </row>
    <row r="475" spans="1:26" x14ac:dyDescent="0.25">
      <c r="A475" s="313"/>
      <c r="B475" s="322"/>
      <c r="C475" s="322"/>
      <c r="D475" s="313"/>
      <c r="E475" s="323"/>
      <c r="F475" s="312"/>
      <c r="G475" s="312"/>
      <c r="H475" s="324"/>
      <c r="I475" s="324"/>
      <c r="J475" s="313"/>
      <c r="K475" s="312"/>
      <c r="L475" s="313"/>
      <c r="M475" s="313"/>
      <c r="N475" s="313"/>
      <c r="O475" s="313"/>
      <c r="P475" s="313"/>
      <c r="Q475" s="313"/>
      <c r="R475" s="313"/>
      <c r="S475" s="313"/>
      <c r="T475" s="313"/>
      <c r="U475" s="313"/>
      <c r="V475" s="313"/>
      <c r="W475" s="313"/>
      <c r="X475" s="313"/>
      <c r="Y475" s="313"/>
      <c r="Z475" s="313"/>
    </row>
    <row r="476" spans="1:26" x14ac:dyDescent="0.25">
      <c r="A476" s="313"/>
      <c r="B476" s="322"/>
      <c r="C476" s="322"/>
      <c r="D476" s="313"/>
      <c r="E476" s="323"/>
      <c r="F476" s="312"/>
      <c r="G476" s="312"/>
      <c r="H476" s="324"/>
      <c r="I476" s="324"/>
      <c r="J476" s="313"/>
      <c r="K476" s="312"/>
      <c r="L476" s="313"/>
      <c r="M476" s="313"/>
      <c r="N476" s="313"/>
      <c r="O476" s="313"/>
      <c r="P476" s="313"/>
      <c r="Q476" s="313"/>
      <c r="R476" s="313"/>
      <c r="S476" s="313"/>
      <c r="T476" s="313"/>
      <c r="U476" s="313"/>
      <c r="V476" s="313"/>
      <c r="W476" s="313"/>
      <c r="X476" s="313"/>
      <c r="Y476" s="313"/>
      <c r="Z476" s="313"/>
    </row>
    <row r="477" spans="1:26" x14ac:dyDescent="0.25">
      <c r="A477" s="313"/>
      <c r="B477" s="322"/>
      <c r="C477" s="322"/>
      <c r="D477" s="313"/>
      <c r="E477" s="323"/>
      <c r="F477" s="312"/>
      <c r="G477" s="312"/>
      <c r="H477" s="324"/>
      <c r="I477" s="324"/>
      <c r="J477" s="313"/>
      <c r="K477" s="312"/>
      <c r="L477" s="313"/>
      <c r="M477" s="313"/>
      <c r="N477" s="313"/>
      <c r="O477" s="313"/>
      <c r="P477" s="313"/>
      <c r="Q477" s="313"/>
      <c r="R477" s="313"/>
      <c r="S477" s="313"/>
      <c r="T477" s="313"/>
      <c r="U477" s="313"/>
      <c r="V477" s="313"/>
      <c r="W477" s="313"/>
      <c r="X477" s="313"/>
      <c r="Y477" s="313"/>
      <c r="Z477" s="313"/>
    </row>
    <row r="478" spans="1:26" x14ac:dyDescent="0.25">
      <c r="A478" s="313"/>
      <c r="B478" s="322"/>
      <c r="C478" s="322"/>
      <c r="D478" s="313"/>
      <c r="E478" s="323"/>
      <c r="F478" s="312"/>
      <c r="G478" s="312"/>
      <c r="H478" s="324"/>
      <c r="I478" s="324"/>
      <c r="J478" s="313"/>
      <c r="K478" s="312"/>
      <c r="L478" s="313"/>
      <c r="M478" s="313"/>
      <c r="N478" s="313"/>
      <c r="O478" s="313"/>
      <c r="P478" s="313"/>
      <c r="Q478" s="313"/>
      <c r="R478" s="313"/>
      <c r="S478" s="313"/>
      <c r="T478" s="313"/>
      <c r="U478" s="313"/>
      <c r="V478" s="313"/>
      <c r="W478" s="313"/>
      <c r="X478" s="313"/>
      <c r="Y478" s="313"/>
      <c r="Z478" s="313"/>
    </row>
    <row r="479" spans="1:26" x14ac:dyDescent="0.25">
      <c r="A479" s="313"/>
      <c r="B479" s="322"/>
      <c r="C479" s="322"/>
      <c r="D479" s="313"/>
      <c r="E479" s="323"/>
      <c r="F479" s="312"/>
      <c r="G479" s="312"/>
      <c r="H479" s="324"/>
      <c r="I479" s="324"/>
      <c r="J479" s="313"/>
      <c r="K479" s="312"/>
      <c r="L479" s="313"/>
      <c r="M479" s="313"/>
      <c r="N479" s="313"/>
      <c r="O479" s="313"/>
      <c r="P479" s="313"/>
      <c r="Q479" s="313"/>
      <c r="R479" s="313"/>
      <c r="S479" s="313"/>
      <c r="T479" s="313"/>
      <c r="U479" s="313"/>
      <c r="V479" s="313"/>
      <c r="W479" s="313"/>
      <c r="X479" s="313"/>
      <c r="Y479" s="313"/>
      <c r="Z479" s="313"/>
    </row>
    <row r="480" spans="1:26" x14ac:dyDescent="0.25">
      <c r="A480" s="313"/>
      <c r="B480" s="322"/>
      <c r="C480" s="322"/>
      <c r="D480" s="313"/>
      <c r="E480" s="323"/>
      <c r="F480" s="312"/>
      <c r="G480" s="312"/>
      <c r="H480" s="324"/>
      <c r="I480" s="324"/>
      <c r="J480" s="313"/>
      <c r="K480" s="312"/>
      <c r="L480" s="313"/>
      <c r="M480" s="313"/>
      <c r="N480" s="313"/>
      <c r="O480" s="313"/>
      <c r="P480" s="313"/>
      <c r="Q480" s="313"/>
      <c r="R480" s="313"/>
      <c r="S480" s="313"/>
      <c r="T480" s="313"/>
      <c r="U480" s="313"/>
      <c r="V480" s="313"/>
      <c r="W480" s="313"/>
      <c r="X480" s="313"/>
      <c r="Y480" s="313"/>
      <c r="Z480" s="313"/>
    </row>
    <row r="481" spans="1:26" x14ac:dyDescent="0.25">
      <c r="A481" s="313"/>
      <c r="B481" s="322"/>
      <c r="C481" s="322"/>
      <c r="D481" s="313"/>
      <c r="E481" s="323"/>
      <c r="F481" s="312"/>
      <c r="G481" s="312"/>
      <c r="H481" s="324"/>
      <c r="I481" s="324"/>
      <c r="J481" s="313"/>
      <c r="K481" s="312"/>
      <c r="L481" s="313"/>
      <c r="M481" s="313"/>
      <c r="N481" s="313"/>
      <c r="O481" s="313"/>
      <c r="P481" s="313"/>
      <c r="Q481" s="313"/>
      <c r="R481" s="313"/>
      <c r="S481" s="313"/>
      <c r="T481" s="313"/>
      <c r="U481" s="313"/>
      <c r="V481" s="313"/>
      <c r="W481" s="313"/>
      <c r="X481" s="313"/>
      <c r="Y481" s="313"/>
      <c r="Z481" s="313"/>
    </row>
    <row r="482" spans="1:26" x14ac:dyDescent="0.25">
      <c r="A482" s="313"/>
      <c r="B482" s="322"/>
      <c r="C482" s="322"/>
      <c r="D482" s="313"/>
      <c r="E482" s="323"/>
      <c r="F482" s="312"/>
      <c r="G482" s="312"/>
      <c r="H482" s="324"/>
      <c r="I482" s="324"/>
      <c r="J482" s="313"/>
      <c r="K482" s="312"/>
      <c r="L482" s="313"/>
      <c r="M482" s="313"/>
      <c r="N482" s="313"/>
      <c r="O482" s="313"/>
      <c r="P482" s="313"/>
      <c r="Q482" s="313"/>
      <c r="R482" s="313"/>
      <c r="S482" s="313"/>
      <c r="T482" s="313"/>
      <c r="U482" s="313"/>
      <c r="V482" s="313"/>
      <c r="W482" s="313"/>
      <c r="X482" s="313"/>
      <c r="Y482" s="313"/>
      <c r="Z482" s="313"/>
    </row>
    <row r="483" spans="1:26" x14ac:dyDescent="0.25">
      <c r="A483" s="313"/>
      <c r="B483" s="322"/>
      <c r="C483" s="322"/>
      <c r="D483" s="313"/>
      <c r="E483" s="323"/>
      <c r="F483" s="312"/>
      <c r="G483" s="312"/>
      <c r="H483" s="324"/>
      <c r="I483" s="324"/>
      <c r="J483" s="313"/>
      <c r="K483" s="312"/>
      <c r="L483" s="313"/>
      <c r="M483" s="313"/>
      <c r="N483" s="313"/>
      <c r="O483" s="313"/>
      <c r="P483" s="313"/>
      <c r="Q483" s="313"/>
      <c r="R483" s="313"/>
      <c r="S483" s="313"/>
      <c r="T483" s="313"/>
      <c r="U483" s="313"/>
      <c r="V483" s="313"/>
      <c r="W483" s="313"/>
      <c r="X483" s="313"/>
      <c r="Y483" s="313"/>
      <c r="Z483" s="313"/>
    </row>
    <row r="484" spans="1:26" x14ac:dyDescent="0.25">
      <c r="A484" s="313"/>
      <c r="B484" s="322"/>
      <c r="C484" s="322"/>
      <c r="D484" s="313"/>
      <c r="E484" s="323"/>
      <c r="F484" s="312"/>
      <c r="G484" s="312"/>
      <c r="H484" s="324"/>
      <c r="I484" s="324"/>
      <c r="J484" s="313"/>
      <c r="K484" s="312"/>
      <c r="L484" s="313"/>
      <c r="M484" s="313"/>
      <c r="N484" s="313"/>
      <c r="O484" s="313"/>
      <c r="P484" s="313"/>
      <c r="Q484" s="313"/>
      <c r="R484" s="313"/>
      <c r="S484" s="313"/>
      <c r="T484" s="313"/>
      <c r="U484" s="313"/>
      <c r="V484" s="313"/>
      <c r="W484" s="313"/>
      <c r="X484" s="313"/>
      <c r="Y484" s="313"/>
      <c r="Z484" s="313"/>
    </row>
    <row r="485" spans="1:26" x14ac:dyDescent="0.25">
      <c r="A485" s="313"/>
      <c r="B485" s="322"/>
      <c r="C485" s="322"/>
      <c r="D485" s="313"/>
      <c r="E485" s="323"/>
      <c r="F485" s="312"/>
      <c r="G485" s="312"/>
      <c r="H485" s="324"/>
      <c r="I485" s="324"/>
      <c r="J485" s="313"/>
      <c r="K485" s="312"/>
      <c r="L485" s="313"/>
      <c r="M485" s="313"/>
      <c r="N485" s="313"/>
      <c r="O485" s="313"/>
      <c r="P485" s="313"/>
      <c r="Q485" s="313"/>
      <c r="R485" s="313"/>
      <c r="S485" s="313"/>
      <c r="T485" s="313"/>
      <c r="U485" s="313"/>
      <c r="V485" s="313"/>
      <c r="W485" s="313"/>
      <c r="X485" s="313"/>
      <c r="Y485" s="313"/>
      <c r="Z485" s="313"/>
    </row>
    <row r="486" spans="1:26" x14ac:dyDescent="0.25">
      <c r="A486" s="313"/>
      <c r="B486" s="322"/>
      <c r="C486" s="322"/>
      <c r="D486" s="313"/>
      <c r="E486" s="323"/>
      <c r="F486" s="312"/>
      <c r="G486" s="312"/>
      <c r="H486" s="324"/>
      <c r="I486" s="324"/>
      <c r="J486" s="313"/>
      <c r="K486" s="312"/>
      <c r="L486" s="313"/>
      <c r="M486" s="313"/>
      <c r="N486" s="313"/>
      <c r="O486" s="313"/>
      <c r="P486" s="313"/>
      <c r="Q486" s="313"/>
      <c r="R486" s="313"/>
      <c r="S486" s="313"/>
      <c r="T486" s="313"/>
      <c r="U486" s="313"/>
      <c r="V486" s="313"/>
      <c r="W486" s="313"/>
      <c r="X486" s="313"/>
      <c r="Y486" s="313"/>
      <c r="Z486" s="313"/>
    </row>
    <row r="487" spans="1:26" x14ac:dyDescent="0.25">
      <c r="A487" s="313"/>
      <c r="B487" s="322"/>
      <c r="C487" s="322"/>
      <c r="D487" s="313"/>
      <c r="E487" s="323"/>
      <c r="F487" s="312"/>
      <c r="G487" s="312"/>
      <c r="H487" s="324"/>
      <c r="I487" s="324"/>
      <c r="J487" s="313"/>
      <c r="K487" s="312"/>
      <c r="L487" s="313"/>
      <c r="M487" s="313"/>
      <c r="N487" s="313"/>
      <c r="O487" s="313"/>
      <c r="P487" s="313"/>
      <c r="Q487" s="313"/>
      <c r="R487" s="313"/>
      <c r="S487" s="313"/>
      <c r="T487" s="313"/>
      <c r="U487" s="313"/>
      <c r="V487" s="313"/>
      <c r="W487" s="313"/>
      <c r="X487" s="313"/>
      <c r="Y487" s="313"/>
      <c r="Z487" s="313"/>
    </row>
    <row r="488" spans="1:26" x14ac:dyDescent="0.25">
      <c r="A488" s="313"/>
      <c r="B488" s="322"/>
      <c r="C488" s="322"/>
      <c r="D488" s="313"/>
      <c r="E488" s="323"/>
      <c r="F488" s="312"/>
      <c r="G488" s="312"/>
      <c r="H488" s="324"/>
      <c r="I488" s="324"/>
      <c r="J488" s="313"/>
      <c r="K488" s="312"/>
      <c r="L488" s="313"/>
      <c r="M488" s="313"/>
      <c r="N488" s="313"/>
      <c r="O488" s="313"/>
      <c r="P488" s="313"/>
      <c r="Q488" s="313"/>
      <c r="R488" s="313"/>
      <c r="S488" s="313"/>
      <c r="T488" s="313"/>
      <c r="U488" s="313"/>
      <c r="V488" s="313"/>
      <c r="W488" s="313"/>
      <c r="X488" s="313"/>
      <c r="Y488" s="313"/>
      <c r="Z488" s="313"/>
    </row>
    <row r="489" spans="1:26" x14ac:dyDescent="0.25">
      <c r="A489" s="313"/>
      <c r="B489" s="322"/>
      <c r="C489" s="322"/>
      <c r="D489" s="313"/>
      <c r="E489" s="323"/>
      <c r="F489" s="312"/>
      <c r="G489" s="312"/>
      <c r="H489" s="324"/>
      <c r="I489" s="324"/>
      <c r="J489" s="313"/>
      <c r="K489" s="312"/>
      <c r="L489" s="313"/>
      <c r="M489" s="313"/>
      <c r="N489" s="313"/>
      <c r="O489" s="313"/>
      <c r="P489" s="313"/>
      <c r="Q489" s="313"/>
      <c r="R489" s="313"/>
      <c r="S489" s="313"/>
      <c r="T489" s="313"/>
      <c r="U489" s="313"/>
      <c r="V489" s="313"/>
      <c r="W489" s="313"/>
      <c r="X489" s="313"/>
      <c r="Y489" s="313"/>
      <c r="Z489" s="313"/>
    </row>
    <row r="490" spans="1:26" x14ac:dyDescent="0.25">
      <c r="A490" s="313"/>
      <c r="B490" s="322"/>
      <c r="C490" s="322"/>
      <c r="D490" s="313"/>
      <c r="E490" s="323"/>
      <c r="F490" s="312"/>
      <c r="G490" s="312"/>
      <c r="H490" s="324"/>
      <c r="I490" s="324"/>
      <c r="J490" s="313"/>
      <c r="K490" s="312"/>
      <c r="L490" s="313"/>
      <c r="M490" s="313"/>
      <c r="N490" s="313"/>
      <c r="O490" s="313"/>
      <c r="P490" s="313"/>
      <c r="Q490" s="313"/>
      <c r="R490" s="313"/>
      <c r="S490" s="313"/>
      <c r="T490" s="313"/>
      <c r="U490" s="313"/>
      <c r="V490" s="313"/>
      <c r="W490" s="313"/>
      <c r="X490" s="313"/>
      <c r="Y490" s="313"/>
      <c r="Z490" s="313"/>
    </row>
    <row r="491" spans="1:26" x14ac:dyDescent="0.25">
      <c r="A491" s="313"/>
      <c r="B491" s="322"/>
      <c r="C491" s="322"/>
      <c r="D491" s="313"/>
      <c r="E491" s="323"/>
      <c r="F491" s="312"/>
      <c r="G491" s="312"/>
      <c r="H491" s="324"/>
      <c r="I491" s="324"/>
      <c r="J491" s="313"/>
      <c r="K491" s="312"/>
      <c r="L491" s="313"/>
      <c r="M491" s="313"/>
      <c r="N491" s="313"/>
      <c r="O491" s="313"/>
      <c r="P491" s="313"/>
      <c r="Q491" s="313"/>
      <c r="R491" s="313"/>
      <c r="S491" s="313"/>
      <c r="T491" s="313"/>
      <c r="U491" s="313"/>
      <c r="V491" s="313"/>
      <c r="W491" s="313"/>
      <c r="X491" s="313"/>
      <c r="Y491" s="313"/>
      <c r="Z491" s="313"/>
    </row>
    <row r="492" spans="1:26" x14ac:dyDescent="0.25">
      <c r="A492" s="313"/>
      <c r="B492" s="322"/>
      <c r="C492" s="322"/>
      <c r="D492" s="313"/>
      <c r="E492" s="323"/>
      <c r="F492" s="312"/>
      <c r="G492" s="312"/>
      <c r="H492" s="324"/>
      <c r="I492" s="324"/>
      <c r="J492" s="313"/>
      <c r="K492" s="312"/>
      <c r="L492" s="313"/>
      <c r="M492" s="313"/>
      <c r="N492" s="313"/>
      <c r="O492" s="313"/>
      <c r="P492" s="313"/>
      <c r="Q492" s="313"/>
      <c r="R492" s="313"/>
      <c r="S492" s="313"/>
      <c r="T492" s="313"/>
      <c r="U492" s="313"/>
      <c r="V492" s="313"/>
      <c r="W492" s="313"/>
      <c r="X492" s="313"/>
      <c r="Y492" s="313"/>
      <c r="Z492" s="313"/>
    </row>
    <row r="493" spans="1:26" x14ac:dyDescent="0.25">
      <c r="A493" s="313"/>
      <c r="B493" s="322"/>
      <c r="C493" s="322"/>
      <c r="D493" s="313"/>
      <c r="E493" s="323"/>
      <c r="F493" s="312"/>
      <c r="G493" s="312"/>
      <c r="H493" s="324"/>
      <c r="I493" s="324"/>
      <c r="J493" s="313"/>
      <c r="K493" s="312"/>
      <c r="L493" s="313"/>
      <c r="M493" s="313"/>
      <c r="N493" s="313"/>
      <c r="O493" s="313"/>
      <c r="P493" s="313"/>
      <c r="Q493" s="313"/>
      <c r="R493" s="313"/>
      <c r="S493" s="313"/>
      <c r="T493" s="313"/>
      <c r="U493" s="313"/>
      <c r="V493" s="313"/>
      <c r="W493" s="313"/>
      <c r="X493" s="313"/>
      <c r="Y493" s="313"/>
      <c r="Z493" s="313"/>
    </row>
    <row r="494" spans="1:26" x14ac:dyDescent="0.25">
      <c r="A494" s="313"/>
      <c r="B494" s="322"/>
      <c r="C494" s="322"/>
      <c r="D494" s="313"/>
      <c r="E494" s="323"/>
      <c r="F494" s="312"/>
      <c r="G494" s="312"/>
      <c r="H494" s="324"/>
      <c r="I494" s="324"/>
      <c r="J494" s="313"/>
      <c r="K494" s="312"/>
      <c r="L494" s="313"/>
      <c r="M494" s="313"/>
      <c r="N494" s="313"/>
      <c r="O494" s="313"/>
      <c r="P494" s="313"/>
      <c r="Q494" s="313"/>
      <c r="R494" s="313"/>
      <c r="S494" s="313"/>
      <c r="T494" s="313"/>
      <c r="U494" s="313"/>
      <c r="V494" s="313"/>
      <c r="W494" s="313"/>
      <c r="X494" s="313"/>
      <c r="Y494" s="313"/>
      <c r="Z494" s="313"/>
    </row>
    <row r="495" spans="1:26" x14ac:dyDescent="0.25">
      <c r="A495" s="313"/>
      <c r="B495" s="322"/>
      <c r="C495" s="322"/>
      <c r="D495" s="313"/>
      <c r="E495" s="323"/>
      <c r="F495" s="312"/>
      <c r="G495" s="312"/>
      <c r="H495" s="324"/>
      <c r="I495" s="324"/>
      <c r="J495" s="313"/>
      <c r="K495" s="312"/>
      <c r="L495" s="313"/>
      <c r="M495" s="313"/>
      <c r="N495" s="313"/>
      <c r="O495" s="313"/>
      <c r="P495" s="313"/>
      <c r="Q495" s="313"/>
      <c r="R495" s="313"/>
      <c r="S495" s="313"/>
      <c r="T495" s="313"/>
      <c r="U495" s="313"/>
      <c r="V495" s="313"/>
      <c r="W495" s="313"/>
      <c r="X495" s="313"/>
      <c r="Y495" s="313"/>
      <c r="Z495" s="313"/>
    </row>
    <row r="496" spans="1:26" x14ac:dyDescent="0.25">
      <c r="A496" s="313"/>
      <c r="B496" s="322"/>
      <c r="C496" s="322"/>
      <c r="D496" s="313"/>
      <c r="E496" s="323"/>
      <c r="F496" s="312"/>
      <c r="G496" s="312"/>
      <c r="H496" s="324"/>
      <c r="I496" s="324"/>
      <c r="J496" s="313"/>
      <c r="K496" s="312"/>
      <c r="L496" s="313"/>
      <c r="M496" s="313"/>
      <c r="N496" s="313"/>
      <c r="O496" s="313"/>
      <c r="P496" s="313"/>
      <c r="Q496" s="313"/>
      <c r="R496" s="313"/>
      <c r="S496" s="313"/>
      <c r="T496" s="313"/>
      <c r="U496" s="313"/>
      <c r="V496" s="313"/>
      <c r="W496" s="313"/>
      <c r="X496" s="313"/>
      <c r="Y496" s="313"/>
      <c r="Z496" s="313"/>
    </row>
    <row r="497" spans="1:26" x14ac:dyDescent="0.25">
      <c r="A497" s="313"/>
      <c r="B497" s="322"/>
      <c r="C497" s="322"/>
      <c r="D497" s="313"/>
      <c r="E497" s="323"/>
      <c r="F497" s="312"/>
      <c r="G497" s="312"/>
      <c r="H497" s="324"/>
      <c r="I497" s="324"/>
      <c r="J497" s="313"/>
      <c r="K497" s="312"/>
      <c r="L497" s="313"/>
      <c r="M497" s="313"/>
      <c r="N497" s="313"/>
      <c r="O497" s="313"/>
      <c r="P497" s="313"/>
      <c r="Q497" s="313"/>
      <c r="R497" s="313"/>
      <c r="S497" s="313"/>
      <c r="T497" s="313"/>
      <c r="U497" s="313"/>
      <c r="V497" s="313"/>
      <c r="W497" s="313"/>
      <c r="X497" s="313"/>
      <c r="Y497" s="313"/>
      <c r="Z497" s="313"/>
    </row>
    <row r="498" spans="1:26" x14ac:dyDescent="0.25">
      <c r="A498" s="313"/>
      <c r="B498" s="322"/>
      <c r="C498" s="322"/>
      <c r="D498" s="313"/>
      <c r="E498" s="323"/>
      <c r="F498" s="312"/>
      <c r="G498" s="312"/>
      <c r="H498" s="324"/>
      <c r="I498" s="324"/>
      <c r="J498" s="313"/>
      <c r="K498" s="312"/>
      <c r="L498" s="313"/>
      <c r="M498" s="313"/>
      <c r="N498" s="313"/>
      <c r="O498" s="313"/>
      <c r="P498" s="313"/>
      <c r="Q498" s="313"/>
      <c r="R498" s="313"/>
      <c r="S498" s="313"/>
      <c r="T498" s="313"/>
      <c r="U498" s="313"/>
      <c r="V498" s="313"/>
      <c r="W498" s="313"/>
      <c r="X498" s="313"/>
      <c r="Y498" s="313"/>
      <c r="Z498" s="313"/>
    </row>
    <row r="499" spans="1:26" x14ac:dyDescent="0.25">
      <c r="A499" s="313"/>
      <c r="B499" s="322"/>
      <c r="C499" s="322"/>
      <c r="D499" s="313"/>
      <c r="E499" s="323"/>
      <c r="F499" s="312"/>
      <c r="G499" s="312"/>
      <c r="H499" s="324"/>
      <c r="I499" s="324"/>
      <c r="J499" s="313"/>
      <c r="K499" s="312"/>
      <c r="L499" s="313"/>
      <c r="M499" s="313"/>
      <c r="N499" s="313"/>
      <c r="O499" s="313"/>
      <c r="P499" s="313"/>
      <c r="Q499" s="313"/>
      <c r="R499" s="313"/>
      <c r="S499" s="313"/>
      <c r="T499" s="313"/>
      <c r="U499" s="313"/>
      <c r="V499" s="313"/>
      <c r="W499" s="313"/>
      <c r="X499" s="313"/>
      <c r="Y499" s="313"/>
      <c r="Z499" s="313"/>
    </row>
    <row r="500" spans="1:26" x14ac:dyDescent="0.25">
      <c r="A500" s="313"/>
      <c r="B500" s="322"/>
      <c r="C500" s="322"/>
      <c r="D500" s="313"/>
      <c r="E500" s="323"/>
      <c r="F500" s="312"/>
      <c r="G500" s="312"/>
      <c r="H500" s="324"/>
      <c r="I500" s="324"/>
      <c r="J500" s="313"/>
      <c r="K500" s="312"/>
      <c r="L500" s="313"/>
      <c r="M500" s="313"/>
      <c r="N500" s="313"/>
      <c r="O500" s="313"/>
      <c r="P500" s="313"/>
      <c r="Q500" s="313"/>
      <c r="R500" s="313"/>
      <c r="S500" s="313"/>
      <c r="T500" s="313"/>
      <c r="U500" s="313"/>
      <c r="V500" s="313"/>
      <c r="W500" s="313"/>
      <c r="X500" s="313"/>
      <c r="Y500" s="313"/>
      <c r="Z500" s="313"/>
    </row>
    <row r="501" spans="1:26" x14ac:dyDescent="0.25">
      <c r="A501" s="313"/>
      <c r="B501" s="322"/>
      <c r="C501" s="322"/>
      <c r="D501" s="313"/>
      <c r="E501" s="323"/>
      <c r="F501" s="312"/>
      <c r="G501" s="312"/>
      <c r="H501" s="324"/>
      <c r="I501" s="324"/>
      <c r="J501" s="313"/>
      <c r="K501" s="312"/>
      <c r="L501" s="313"/>
      <c r="M501" s="313"/>
      <c r="N501" s="313"/>
      <c r="O501" s="313"/>
      <c r="P501" s="313"/>
      <c r="Q501" s="313"/>
      <c r="R501" s="313"/>
      <c r="S501" s="313"/>
      <c r="T501" s="313"/>
      <c r="U501" s="313"/>
      <c r="V501" s="313"/>
      <c r="W501" s="313"/>
      <c r="X501" s="313"/>
      <c r="Y501" s="313"/>
      <c r="Z501" s="313"/>
    </row>
    <row r="502" spans="1:26" x14ac:dyDescent="0.25">
      <c r="A502" s="313"/>
      <c r="B502" s="322"/>
      <c r="C502" s="322"/>
      <c r="D502" s="313"/>
      <c r="E502" s="323"/>
      <c r="F502" s="312"/>
      <c r="G502" s="312"/>
      <c r="H502" s="324"/>
      <c r="I502" s="324"/>
      <c r="J502" s="313"/>
      <c r="K502" s="312"/>
      <c r="L502" s="313"/>
      <c r="M502" s="313"/>
      <c r="N502" s="313"/>
      <c r="O502" s="313"/>
      <c r="P502" s="313"/>
      <c r="Q502" s="313"/>
      <c r="R502" s="313"/>
      <c r="S502" s="313"/>
      <c r="T502" s="313"/>
      <c r="U502" s="313"/>
      <c r="V502" s="313"/>
      <c r="W502" s="313"/>
      <c r="X502" s="313"/>
      <c r="Y502" s="313"/>
      <c r="Z502" s="313"/>
    </row>
    <row r="503" spans="1:26" x14ac:dyDescent="0.25">
      <c r="A503" s="313"/>
      <c r="B503" s="322"/>
      <c r="C503" s="322"/>
      <c r="D503" s="313"/>
      <c r="E503" s="323"/>
      <c r="F503" s="312"/>
      <c r="G503" s="312"/>
      <c r="H503" s="324"/>
      <c r="I503" s="324"/>
      <c r="J503" s="313"/>
      <c r="K503" s="312"/>
      <c r="L503" s="313"/>
      <c r="M503" s="313"/>
      <c r="N503" s="313"/>
      <c r="O503" s="313"/>
      <c r="P503" s="313"/>
      <c r="Q503" s="313"/>
      <c r="R503" s="313"/>
      <c r="S503" s="313"/>
      <c r="T503" s="313"/>
      <c r="U503" s="313"/>
      <c r="V503" s="313"/>
      <c r="W503" s="313"/>
      <c r="X503" s="313"/>
      <c r="Y503" s="313"/>
      <c r="Z503" s="313"/>
    </row>
    <row r="504" spans="1:26" x14ac:dyDescent="0.25">
      <c r="A504" s="313"/>
      <c r="B504" s="322"/>
      <c r="C504" s="322"/>
      <c r="D504" s="313"/>
      <c r="E504" s="323"/>
      <c r="F504" s="312"/>
      <c r="G504" s="312"/>
      <c r="H504" s="324"/>
      <c r="I504" s="324"/>
      <c r="J504" s="313"/>
      <c r="K504" s="312"/>
      <c r="L504" s="313"/>
      <c r="M504" s="313"/>
      <c r="N504" s="313"/>
      <c r="O504" s="313"/>
      <c r="P504" s="313"/>
      <c r="Q504" s="313"/>
      <c r="R504" s="313"/>
      <c r="S504" s="313"/>
      <c r="T504" s="313"/>
      <c r="U504" s="313"/>
      <c r="V504" s="313"/>
      <c r="W504" s="313"/>
      <c r="X504" s="313"/>
      <c r="Y504" s="313"/>
      <c r="Z504" s="313"/>
    </row>
    <row r="505" spans="1:26" x14ac:dyDescent="0.25">
      <c r="A505" s="313"/>
      <c r="B505" s="322"/>
      <c r="C505" s="322"/>
      <c r="D505" s="313"/>
      <c r="E505" s="323"/>
      <c r="F505" s="312"/>
      <c r="G505" s="312"/>
      <c r="H505" s="324"/>
      <c r="I505" s="324"/>
      <c r="J505" s="313"/>
      <c r="K505" s="312"/>
      <c r="L505" s="313"/>
      <c r="M505" s="313"/>
      <c r="N505" s="313"/>
      <c r="O505" s="313"/>
      <c r="P505" s="313"/>
      <c r="Q505" s="313"/>
      <c r="R505" s="313"/>
      <c r="S505" s="313"/>
      <c r="T505" s="313"/>
      <c r="U505" s="313"/>
      <c r="V505" s="313"/>
      <c r="W505" s="313"/>
      <c r="X505" s="313"/>
      <c r="Y505" s="313"/>
      <c r="Z505" s="313"/>
    </row>
    <row r="506" spans="1:26" x14ac:dyDescent="0.25">
      <c r="A506" s="313"/>
      <c r="B506" s="322"/>
      <c r="C506" s="322"/>
      <c r="D506" s="313"/>
      <c r="E506" s="323"/>
      <c r="F506" s="312"/>
      <c r="G506" s="312"/>
      <c r="H506" s="324"/>
      <c r="I506" s="324"/>
      <c r="J506" s="313"/>
      <c r="K506" s="312"/>
      <c r="L506" s="313"/>
      <c r="M506" s="313"/>
      <c r="N506" s="313"/>
      <c r="O506" s="313"/>
      <c r="P506" s="313"/>
      <c r="Q506" s="313"/>
      <c r="R506" s="313"/>
      <c r="S506" s="313"/>
      <c r="T506" s="313"/>
      <c r="U506" s="313"/>
      <c r="V506" s="313"/>
      <c r="W506" s="313"/>
      <c r="X506" s="313"/>
      <c r="Y506" s="313"/>
      <c r="Z506" s="313"/>
    </row>
    <row r="507" spans="1:26" x14ac:dyDescent="0.25">
      <c r="A507" s="313"/>
      <c r="B507" s="322"/>
      <c r="C507" s="322"/>
      <c r="D507" s="313"/>
      <c r="E507" s="323"/>
      <c r="F507" s="312"/>
      <c r="G507" s="312"/>
      <c r="H507" s="324"/>
      <c r="I507" s="324"/>
      <c r="J507" s="313"/>
      <c r="K507" s="312"/>
      <c r="L507" s="313"/>
      <c r="M507" s="313"/>
      <c r="N507" s="313"/>
      <c r="O507" s="313"/>
      <c r="P507" s="313"/>
      <c r="Q507" s="313"/>
      <c r="R507" s="313"/>
      <c r="S507" s="313"/>
      <c r="T507" s="313"/>
      <c r="U507" s="313"/>
      <c r="V507" s="313"/>
      <c r="W507" s="313"/>
      <c r="X507" s="313"/>
      <c r="Y507" s="313"/>
      <c r="Z507" s="313"/>
    </row>
    <row r="508" spans="1:26" x14ac:dyDescent="0.25">
      <c r="A508" s="313"/>
      <c r="B508" s="322"/>
      <c r="C508" s="322"/>
      <c r="D508" s="313"/>
      <c r="E508" s="323"/>
      <c r="F508" s="312"/>
      <c r="G508" s="312"/>
      <c r="H508" s="324"/>
      <c r="I508" s="324"/>
      <c r="J508" s="313"/>
      <c r="K508" s="312"/>
      <c r="L508" s="313"/>
      <c r="M508" s="313"/>
      <c r="N508" s="313"/>
      <c r="O508" s="313"/>
      <c r="P508" s="313"/>
      <c r="Q508" s="313"/>
      <c r="R508" s="313"/>
      <c r="S508" s="313"/>
      <c r="T508" s="313"/>
      <c r="U508" s="313"/>
      <c r="V508" s="313"/>
      <c r="W508" s="313"/>
      <c r="X508" s="313"/>
      <c r="Y508" s="313"/>
      <c r="Z508" s="313"/>
    </row>
    <row r="509" spans="1:26" x14ac:dyDescent="0.25">
      <c r="A509" s="313"/>
      <c r="B509" s="322"/>
      <c r="C509" s="322"/>
      <c r="D509" s="313"/>
      <c r="E509" s="323"/>
      <c r="F509" s="312"/>
      <c r="G509" s="312"/>
      <c r="H509" s="324"/>
      <c r="I509" s="324"/>
      <c r="J509" s="313"/>
      <c r="K509" s="312"/>
      <c r="L509" s="313"/>
      <c r="M509" s="313"/>
      <c r="N509" s="313"/>
      <c r="O509" s="313"/>
      <c r="P509" s="313"/>
      <c r="Q509" s="313"/>
      <c r="R509" s="313"/>
      <c r="S509" s="313"/>
      <c r="T509" s="313"/>
      <c r="U509" s="313"/>
      <c r="V509" s="313"/>
      <c r="W509" s="313"/>
      <c r="X509" s="313"/>
      <c r="Y509" s="313"/>
      <c r="Z509" s="313"/>
    </row>
    <row r="510" spans="1:26" x14ac:dyDescent="0.25">
      <c r="A510" s="313"/>
      <c r="B510" s="322"/>
      <c r="C510" s="322"/>
      <c r="D510" s="313"/>
      <c r="E510" s="323"/>
      <c r="F510" s="312"/>
      <c r="G510" s="312"/>
      <c r="H510" s="324"/>
      <c r="I510" s="324"/>
      <c r="J510" s="313"/>
      <c r="K510" s="312"/>
      <c r="L510" s="313"/>
      <c r="M510" s="313"/>
      <c r="N510" s="313"/>
      <c r="O510" s="313"/>
      <c r="P510" s="313"/>
      <c r="Q510" s="313"/>
      <c r="R510" s="313"/>
      <c r="S510" s="313"/>
      <c r="T510" s="313"/>
      <c r="U510" s="313"/>
      <c r="V510" s="313"/>
      <c r="W510" s="313"/>
      <c r="X510" s="313"/>
      <c r="Y510" s="313"/>
      <c r="Z510" s="313"/>
    </row>
    <row r="511" spans="1:26" x14ac:dyDescent="0.25">
      <c r="A511" s="313"/>
      <c r="B511" s="322"/>
      <c r="C511" s="322"/>
      <c r="D511" s="313"/>
      <c r="E511" s="323"/>
      <c r="F511" s="312"/>
      <c r="G511" s="312"/>
      <c r="H511" s="324"/>
      <c r="I511" s="324"/>
      <c r="J511" s="313"/>
      <c r="K511" s="312"/>
      <c r="L511" s="313"/>
      <c r="M511" s="313"/>
      <c r="N511" s="313"/>
      <c r="O511" s="313"/>
      <c r="P511" s="313"/>
      <c r="Q511" s="313"/>
      <c r="R511" s="313"/>
      <c r="S511" s="313"/>
      <c r="T511" s="313"/>
      <c r="U511" s="313"/>
      <c r="V511" s="313"/>
      <c r="W511" s="313"/>
      <c r="X511" s="313"/>
      <c r="Y511" s="313"/>
      <c r="Z511" s="313"/>
    </row>
    <row r="512" spans="1:26" x14ac:dyDescent="0.25">
      <c r="A512" s="313"/>
      <c r="B512" s="322"/>
      <c r="C512" s="322"/>
      <c r="D512" s="313"/>
      <c r="E512" s="323"/>
      <c r="F512" s="312"/>
      <c r="G512" s="312"/>
      <c r="H512" s="324"/>
      <c r="I512" s="324"/>
      <c r="J512" s="313"/>
      <c r="K512" s="312"/>
      <c r="L512" s="313"/>
      <c r="M512" s="313"/>
      <c r="N512" s="313"/>
      <c r="O512" s="313"/>
      <c r="P512" s="313"/>
      <c r="Q512" s="313"/>
      <c r="R512" s="313"/>
      <c r="S512" s="313"/>
      <c r="T512" s="313"/>
      <c r="U512" s="313"/>
      <c r="V512" s="313"/>
      <c r="W512" s="313"/>
      <c r="X512" s="313"/>
      <c r="Y512" s="313"/>
      <c r="Z512" s="313"/>
    </row>
    <row r="513" spans="1:26" x14ac:dyDescent="0.25">
      <c r="A513" s="313"/>
      <c r="B513" s="322"/>
      <c r="C513" s="322"/>
      <c r="D513" s="313"/>
      <c r="E513" s="323"/>
      <c r="F513" s="312"/>
      <c r="G513" s="312"/>
      <c r="H513" s="324"/>
      <c r="I513" s="324"/>
      <c r="J513" s="313"/>
      <c r="K513" s="312"/>
      <c r="L513" s="313"/>
      <c r="M513" s="313"/>
      <c r="N513" s="313"/>
      <c r="O513" s="313"/>
      <c r="P513" s="313"/>
      <c r="Q513" s="313"/>
      <c r="R513" s="313"/>
      <c r="S513" s="313"/>
      <c r="T513" s="313"/>
      <c r="U513" s="313"/>
      <c r="V513" s="313"/>
      <c r="W513" s="313"/>
      <c r="X513" s="313"/>
      <c r="Y513" s="313"/>
      <c r="Z513" s="313"/>
    </row>
    <row r="514" spans="1:26" x14ac:dyDescent="0.25">
      <c r="A514" s="313"/>
      <c r="B514" s="322"/>
      <c r="C514" s="322"/>
      <c r="D514" s="313"/>
      <c r="E514" s="323"/>
      <c r="F514" s="312"/>
      <c r="G514" s="312"/>
      <c r="H514" s="324"/>
      <c r="I514" s="324"/>
      <c r="J514" s="313"/>
      <c r="K514" s="312"/>
      <c r="L514" s="313"/>
      <c r="M514" s="313"/>
      <c r="N514" s="313"/>
      <c r="O514" s="313"/>
      <c r="P514" s="313"/>
      <c r="Q514" s="313"/>
      <c r="R514" s="313"/>
      <c r="S514" s="313"/>
      <c r="T514" s="313"/>
      <c r="U514" s="313"/>
      <c r="V514" s="313"/>
      <c r="W514" s="313"/>
      <c r="X514" s="313"/>
      <c r="Y514" s="313"/>
      <c r="Z514" s="313"/>
    </row>
    <row r="515" spans="1:26" x14ac:dyDescent="0.25">
      <c r="A515" s="313"/>
      <c r="B515" s="322"/>
      <c r="C515" s="322"/>
      <c r="D515" s="313"/>
      <c r="E515" s="323"/>
      <c r="F515" s="312"/>
      <c r="G515" s="312"/>
      <c r="H515" s="324"/>
      <c r="I515" s="324"/>
      <c r="J515" s="313"/>
      <c r="K515" s="312"/>
      <c r="L515" s="313"/>
      <c r="M515" s="313"/>
      <c r="N515" s="313"/>
      <c r="O515" s="313"/>
      <c r="P515" s="313"/>
      <c r="Q515" s="313"/>
      <c r="R515" s="313"/>
      <c r="S515" s="313"/>
      <c r="T515" s="313"/>
      <c r="U515" s="313"/>
      <c r="V515" s="313"/>
      <c r="W515" s="313"/>
      <c r="X515" s="313"/>
      <c r="Y515" s="313"/>
      <c r="Z515" s="313"/>
    </row>
    <row r="516" spans="1:26" x14ac:dyDescent="0.25">
      <c r="A516" s="313"/>
      <c r="B516" s="322"/>
      <c r="C516" s="322"/>
      <c r="D516" s="313"/>
      <c r="E516" s="323"/>
      <c r="F516" s="312"/>
      <c r="G516" s="312"/>
      <c r="H516" s="324"/>
      <c r="I516" s="324"/>
      <c r="J516" s="313"/>
      <c r="K516" s="312"/>
      <c r="L516" s="313"/>
      <c r="M516" s="313"/>
      <c r="N516" s="313"/>
      <c r="O516" s="313"/>
      <c r="P516" s="313"/>
      <c r="Q516" s="313"/>
      <c r="R516" s="313"/>
      <c r="S516" s="313"/>
      <c r="T516" s="313"/>
      <c r="U516" s="313"/>
      <c r="V516" s="313"/>
      <c r="W516" s="313"/>
      <c r="X516" s="313"/>
      <c r="Y516" s="313"/>
      <c r="Z516" s="313"/>
    </row>
    <row r="517" spans="1:26" x14ac:dyDescent="0.25">
      <c r="A517" s="313"/>
      <c r="B517" s="322"/>
      <c r="C517" s="322"/>
      <c r="D517" s="313"/>
      <c r="E517" s="323"/>
      <c r="F517" s="312"/>
      <c r="G517" s="312"/>
      <c r="H517" s="324"/>
      <c r="I517" s="324"/>
      <c r="J517" s="313"/>
      <c r="K517" s="312"/>
      <c r="L517" s="313"/>
      <c r="M517" s="313"/>
      <c r="N517" s="313"/>
      <c r="O517" s="313"/>
      <c r="P517" s="313"/>
      <c r="Q517" s="313"/>
      <c r="R517" s="313"/>
      <c r="S517" s="313"/>
      <c r="T517" s="313"/>
      <c r="U517" s="313"/>
      <c r="V517" s="313"/>
      <c r="W517" s="313"/>
      <c r="X517" s="313"/>
      <c r="Y517" s="313"/>
      <c r="Z517" s="313"/>
    </row>
    <row r="518" spans="1:26" x14ac:dyDescent="0.25">
      <c r="A518" s="313"/>
      <c r="B518" s="322"/>
      <c r="C518" s="322"/>
      <c r="D518" s="313"/>
      <c r="E518" s="323"/>
      <c r="F518" s="312"/>
      <c r="G518" s="312"/>
      <c r="H518" s="324"/>
      <c r="I518" s="324"/>
      <c r="J518" s="313"/>
      <c r="K518" s="312"/>
      <c r="L518" s="313"/>
      <c r="M518" s="313"/>
      <c r="N518" s="313"/>
      <c r="O518" s="313"/>
      <c r="P518" s="313"/>
      <c r="Q518" s="313"/>
      <c r="R518" s="313"/>
      <c r="S518" s="313"/>
      <c r="T518" s="313"/>
      <c r="U518" s="313"/>
      <c r="V518" s="313"/>
      <c r="W518" s="313"/>
      <c r="X518" s="313"/>
      <c r="Y518" s="313"/>
      <c r="Z518" s="313"/>
    </row>
    <row r="519" spans="1:26" x14ac:dyDescent="0.25">
      <c r="A519" s="313"/>
      <c r="B519" s="322"/>
      <c r="C519" s="322"/>
      <c r="D519" s="313"/>
      <c r="E519" s="323"/>
      <c r="F519" s="312"/>
      <c r="G519" s="312"/>
      <c r="H519" s="324"/>
      <c r="I519" s="324"/>
      <c r="J519" s="313"/>
      <c r="K519" s="312"/>
      <c r="L519" s="313"/>
      <c r="M519" s="313"/>
      <c r="N519" s="313"/>
      <c r="O519" s="313"/>
      <c r="P519" s="313"/>
      <c r="Q519" s="313"/>
      <c r="R519" s="313"/>
      <c r="S519" s="313"/>
      <c r="T519" s="313"/>
      <c r="U519" s="313"/>
      <c r="V519" s="313"/>
      <c r="W519" s="313"/>
      <c r="X519" s="313"/>
      <c r="Y519" s="313"/>
      <c r="Z519" s="313"/>
    </row>
    <row r="520" spans="1:26" x14ac:dyDescent="0.25">
      <c r="A520" s="313"/>
      <c r="B520" s="322"/>
      <c r="C520" s="322"/>
      <c r="D520" s="313"/>
      <c r="E520" s="323"/>
      <c r="F520" s="312"/>
      <c r="G520" s="312"/>
      <c r="H520" s="324"/>
      <c r="I520" s="324"/>
      <c r="J520" s="313"/>
      <c r="K520" s="312"/>
      <c r="L520" s="313"/>
      <c r="M520" s="313"/>
      <c r="N520" s="313"/>
      <c r="O520" s="313"/>
      <c r="P520" s="313"/>
      <c r="Q520" s="313"/>
      <c r="R520" s="313"/>
      <c r="S520" s="313"/>
      <c r="T520" s="313"/>
      <c r="U520" s="313"/>
      <c r="V520" s="313"/>
      <c r="W520" s="313"/>
      <c r="X520" s="313"/>
      <c r="Y520" s="313"/>
      <c r="Z520" s="313"/>
    </row>
    <row r="521" spans="1:26" x14ac:dyDescent="0.25">
      <c r="A521" s="313"/>
      <c r="B521" s="322"/>
      <c r="C521" s="322"/>
      <c r="D521" s="313"/>
      <c r="E521" s="323"/>
      <c r="F521" s="312"/>
      <c r="G521" s="312"/>
      <c r="H521" s="324"/>
      <c r="I521" s="324"/>
      <c r="J521" s="313"/>
      <c r="K521" s="312"/>
      <c r="L521" s="313"/>
      <c r="M521" s="313"/>
      <c r="N521" s="313"/>
      <c r="O521" s="313"/>
      <c r="P521" s="313"/>
      <c r="Q521" s="313"/>
      <c r="R521" s="313"/>
      <c r="S521" s="313"/>
      <c r="T521" s="313"/>
      <c r="U521" s="313"/>
      <c r="V521" s="313"/>
      <c r="W521" s="313"/>
      <c r="X521" s="313"/>
      <c r="Y521" s="313"/>
      <c r="Z521" s="313"/>
    </row>
    <row r="522" spans="1:26" x14ac:dyDescent="0.25">
      <c r="A522" s="313"/>
      <c r="B522" s="322"/>
      <c r="C522" s="322"/>
      <c r="D522" s="313"/>
      <c r="E522" s="323"/>
      <c r="F522" s="312"/>
      <c r="G522" s="312"/>
      <c r="H522" s="324"/>
      <c r="I522" s="324"/>
      <c r="J522" s="313"/>
      <c r="K522" s="312"/>
      <c r="L522" s="313"/>
      <c r="M522" s="313"/>
      <c r="N522" s="313"/>
      <c r="O522" s="313"/>
      <c r="P522" s="313"/>
      <c r="Q522" s="313"/>
      <c r="R522" s="313"/>
      <c r="S522" s="313"/>
      <c r="T522" s="313"/>
      <c r="U522" s="313"/>
      <c r="V522" s="313"/>
      <c r="W522" s="313"/>
      <c r="X522" s="313"/>
      <c r="Y522" s="313"/>
      <c r="Z522" s="313"/>
    </row>
    <row r="523" spans="1:26" x14ac:dyDescent="0.25">
      <c r="A523" s="313"/>
      <c r="B523" s="322"/>
      <c r="C523" s="322"/>
      <c r="D523" s="313"/>
      <c r="E523" s="323"/>
      <c r="F523" s="312"/>
      <c r="G523" s="312"/>
      <c r="H523" s="324"/>
      <c r="I523" s="324"/>
      <c r="J523" s="313"/>
      <c r="K523" s="312"/>
      <c r="L523" s="313"/>
      <c r="M523" s="313"/>
      <c r="N523" s="313"/>
      <c r="O523" s="313"/>
      <c r="P523" s="313"/>
      <c r="Q523" s="313"/>
      <c r="R523" s="313"/>
      <c r="S523" s="313"/>
      <c r="T523" s="313"/>
      <c r="U523" s="313"/>
      <c r="V523" s="313"/>
      <c r="W523" s="313"/>
      <c r="X523" s="313"/>
      <c r="Y523" s="313"/>
      <c r="Z523" s="313"/>
    </row>
    <row r="524" spans="1:26" x14ac:dyDescent="0.25">
      <c r="A524" s="313"/>
      <c r="B524" s="322"/>
      <c r="C524" s="322"/>
      <c r="D524" s="313"/>
      <c r="E524" s="323"/>
      <c r="F524" s="312"/>
      <c r="G524" s="312"/>
      <c r="H524" s="324"/>
      <c r="I524" s="324"/>
      <c r="J524" s="313"/>
      <c r="K524" s="312"/>
      <c r="L524" s="313"/>
      <c r="M524" s="313"/>
      <c r="N524" s="313"/>
      <c r="O524" s="313"/>
      <c r="P524" s="313"/>
      <c r="Q524" s="313"/>
      <c r="R524" s="313"/>
      <c r="S524" s="313"/>
      <c r="T524" s="313"/>
      <c r="U524" s="313"/>
      <c r="V524" s="313"/>
      <c r="W524" s="313"/>
      <c r="X524" s="313"/>
      <c r="Y524" s="313"/>
      <c r="Z524" s="313"/>
    </row>
    <row r="525" spans="1:26" x14ac:dyDescent="0.25">
      <c r="A525" s="313"/>
      <c r="B525" s="322"/>
      <c r="C525" s="322"/>
      <c r="D525" s="313"/>
      <c r="E525" s="323"/>
      <c r="F525" s="312"/>
      <c r="G525" s="312"/>
      <c r="H525" s="324"/>
      <c r="I525" s="324"/>
      <c r="J525" s="313"/>
      <c r="K525" s="312"/>
      <c r="L525" s="313"/>
      <c r="M525" s="313"/>
      <c r="N525" s="313"/>
      <c r="O525" s="313"/>
      <c r="P525" s="313"/>
      <c r="Q525" s="313"/>
      <c r="R525" s="313"/>
      <c r="S525" s="313"/>
      <c r="T525" s="313"/>
      <c r="U525" s="313"/>
      <c r="V525" s="313"/>
      <c r="W525" s="313"/>
      <c r="X525" s="313"/>
      <c r="Y525" s="313"/>
      <c r="Z525" s="313"/>
    </row>
    <row r="526" spans="1:26" x14ac:dyDescent="0.25">
      <c r="A526" s="313"/>
      <c r="B526" s="322"/>
      <c r="C526" s="322"/>
      <c r="D526" s="313"/>
      <c r="E526" s="323"/>
      <c r="F526" s="312"/>
      <c r="G526" s="312"/>
      <c r="H526" s="324"/>
      <c r="I526" s="324"/>
      <c r="J526" s="313"/>
      <c r="K526" s="312"/>
      <c r="L526" s="313"/>
      <c r="M526" s="313"/>
      <c r="N526" s="313"/>
      <c r="O526" s="313"/>
      <c r="P526" s="313"/>
      <c r="Q526" s="313"/>
      <c r="R526" s="313"/>
      <c r="S526" s="313"/>
      <c r="T526" s="313"/>
      <c r="U526" s="313"/>
      <c r="V526" s="313"/>
      <c r="W526" s="313"/>
      <c r="X526" s="313"/>
      <c r="Y526" s="313"/>
      <c r="Z526" s="313"/>
    </row>
    <row r="527" spans="1:26" x14ac:dyDescent="0.25">
      <c r="A527" s="313"/>
      <c r="B527" s="322"/>
      <c r="C527" s="322"/>
      <c r="D527" s="313"/>
      <c r="E527" s="323"/>
      <c r="F527" s="312"/>
      <c r="G527" s="312"/>
      <c r="H527" s="324"/>
      <c r="I527" s="324"/>
      <c r="J527" s="313"/>
      <c r="K527" s="312"/>
      <c r="L527" s="313"/>
      <c r="M527" s="313"/>
      <c r="N527" s="313"/>
      <c r="O527" s="313"/>
      <c r="P527" s="313"/>
      <c r="Q527" s="313"/>
      <c r="R527" s="313"/>
      <c r="S527" s="313"/>
      <c r="T527" s="313"/>
      <c r="U527" s="313"/>
      <c r="V527" s="313"/>
      <c r="W527" s="313"/>
      <c r="X527" s="313"/>
      <c r="Y527" s="313"/>
      <c r="Z527" s="313"/>
    </row>
    <row r="528" spans="1:26" x14ac:dyDescent="0.25">
      <c r="A528" s="313"/>
      <c r="B528" s="322"/>
      <c r="C528" s="322"/>
      <c r="D528" s="313"/>
      <c r="E528" s="323"/>
      <c r="F528" s="312"/>
      <c r="G528" s="312"/>
      <c r="H528" s="324"/>
      <c r="I528" s="324"/>
      <c r="J528" s="313"/>
      <c r="K528" s="312"/>
      <c r="L528" s="313"/>
      <c r="M528" s="313"/>
      <c r="N528" s="313"/>
      <c r="O528" s="313"/>
      <c r="P528" s="313"/>
      <c r="Q528" s="313"/>
      <c r="R528" s="313"/>
      <c r="S528" s="313"/>
      <c r="T528" s="313"/>
      <c r="U528" s="313"/>
      <c r="V528" s="313"/>
      <c r="W528" s="313"/>
      <c r="X528" s="313"/>
      <c r="Y528" s="313"/>
      <c r="Z528" s="313"/>
    </row>
    <row r="529" spans="1:26" x14ac:dyDescent="0.25">
      <c r="A529" s="313"/>
      <c r="B529" s="322"/>
      <c r="C529" s="322"/>
      <c r="D529" s="313"/>
      <c r="E529" s="323"/>
      <c r="F529" s="312"/>
      <c r="G529" s="312"/>
      <c r="H529" s="324"/>
      <c r="I529" s="324"/>
      <c r="J529" s="313"/>
      <c r="K529" s="312"/>
      <c r="L529" s="313"/>
      <c r="M529" s="313"/>
      <c r="N529" s="313"/>
      <c r="O529" s="313"/>
      <c r="P529" s="313"/>
      <c r="Q529" s="313"/>
      <c r="R529" s="313"/>
      <c r="S529" s="313"/>
      <c r="T529" s="313"/>
      <c r="U529" s="313"/>
      <c r="V529" s="313"/>
      <c r="W529" s="313"/>
      <c r="X529" s="313"/>
      <c r="Y529" s="313"/>
      <c r="Z529" s="313"/>
    </row>
    <row r="530" spans="1:26" x14ac:dyDescent="0.25">
      <c r="A530" s="313"/>
      <c r="B530" s="322"/>
      <c r="C530" s="322"/>
      <c r="D530" s="313"/>
      <c r="E530" s="323"/>
      <c r="F530" s="312"/>
      <c r="G530" s="312"/>
      <c r="H530" s="324"/>
      <c r="I530" s="324"/>
      <c r="J530" s="313"/>
      <c r="K530" s="312"/>
      <c r="L530" s="313"/>
      <c r="M530" s="313"/>
      <c r="N530" s="313"/>
      <c r="O530" s="313"/>
      <c r="P530" s="313"/>
      <c r="Q530" s="313"/>
      <c r="R530" s="313"/>
      <c r="S530" s="313"/>
      <c r="T530" s="313"/>
      <c r="U530" s="313"/>
      <c r="V530" s="313"/>
      <c r="W530" s="313"/>
      <c r="X530" s="313"/>
      <c r="Y530" s="313"/>
      <c r="Z530" s="313"/>
    </row>
    <row r="531" spans="1:26" x14ac:dyDescent="0.25">
      <c r="A531" s="313"/>
      <c r="B531" s="322"/>
      <c r="C531" s="322"/>
      <c r="D531" s="313"/>
      <c r="E531" s="323"/>
      <c r="F531" s="312"/>
      <c r="G531" s="312"/>
      <c r="H531" s="324"/>
      <c r="I531" s="324"/>
      <c r="J531" s="313"/>
      <c r="K531" s="312"/>
      <c r="L531" s="313"/>
      <c r="M531" s="313"/>
      <c r="N531" s="313"/>
      <c r="O531" s="313"/>
      <c r="P531" s="313"/>
      <c r="Q531" s="313"/>
      <c r="R531" s="313"/>
      <c r="S531" s="313"/>
      <c r="T531" s="313"/>
      <c r="U531" s="313"/>
      <c r="V531" s="313"/>
      <c r="W531" s="313"/>
      <c r="X531" s="313"/>
      <c r="Y531" s="313"/>
      <c r="Z531" s="313"/>
    </row>
    <row r="532" spans="1:26" x14ac:dyDescent="0.25">
      <c r="A532" s="313"/>
      <c r="B532" s="322"/>
      <c r="C532" s="322"/>
      <c r="D532" s="313"/>
      <c r="E532" s="323"/>
      <c r="F532" s="312"/>
      <c r="G532" s="312"/>
      <c r="H532" s="324"/>
      <c r="I532" s="324"/>
      <c r="J532" s="313"/>
      <c r="K532" s="312"/>
      <c r="L532" s="313"/>
      <c r="M532" s="313"/>
      <c r="N532" s="313"/>
      <c r="O532" s="313"/>
      <c r="P532" s="313"/>
      <c r="Q532" s="313"/>
      <c r="R532" s="313"/>
      <c r="S532" s="313"/>
      <c r="T532" s="313"/>
      <c r="U532" s="313"/>
      <c r="V532" s="313"/>
      <c r="W532" s="313"/>
      <c r="X532" s="313"/>
      <c r="Y532" s="313"/>
      <c r="Z532" s="313"/>
    </row>
    <row r="533" spans="1:26" x14ac:dyDescent="0.25">
      <c r="A533" s="313"/>
      <c r="B533" s="322"/>
      <c r="C533" s="322"/>
      <c r="D533" s="313"/>
      <c r="E533" s="323"/>
      <c r="F533" s="312"/>
      <c r="G533" s="312"/>
      <c r="H533" s="324"/>
      <c r="I533" s="324"/>
      <c r="J533" s="313"/>
      <c r="K533" s="312"/>
      <c r="L533" s="313"/>
      <c r="M533" s="313"/>
      <c r="N533" s="313"/>
      <c r="O533" s="313"/>
      <c r="P533" s="313"/>
      <c r="Q533" s="313"/>
      <c r="R533" s="313"/>
      <c r="S533" s="313"/>
      <c r="T533" s="313"/>
      <c r="U533" s="313"/>
      <c r="V533" s="313"/>
      <c r="W533" s="313"/>
      <c r="X533" s="313"/>
      <c r="Y533" s="313"/>
      <c r="Z533" s="313"/>
    </row>
    <row r="534" spans="1:26" x14ac:dyDescent="0.25">
      <c r="A534" s="313"/>
      <c r="B534" s="322"/>
      <c r="C534" s="322"/>
      <c r="D534" s="313"/>
      <c r="E534" s="323"/>
      <c r="F534" s="312"/>
      <c r="G534" s="312"/>
      <c r="H534" s="324"/>
      <c r="I534" s="324"/>
      <c r="J534" s="313"/>
      <c r="K534" s="312"/>
      <c r="L534" s="313"/>
      <c r="M534" s="313"/>
      <c r="N534" s="313"/>
      <c r="O534" s="313"/>
      <c r="P534" s="313"/>
      <c r="Q534" s="313"/>
      <c r="R534" s="313"/>
      <c r="S534" s="313"/>
      <c r="T534" s="313"/>
      <c r="U534" s="313"/>
      <c r="V534" s="313"/>
      <c r="W534" s="313"/>
      <c r="X534" s="313"/>
      <c r="Y534" s="313"/>
      <c r="Z534" s="313"/>
    </row>
    <row r="535" spans="1:26" x14ac:dyDescent="0.25">
      <c r="A535" s="313"/>
      <c r="B535" s="322"/>
      <c r="C535" s="322"/>
      <c r="D535" s="313"/>
      <c r="E535" s="323"/>
      <c r="F535" s="312"/>
      <c r="G535" s="312"/>
      <c r="H535" s="324"/>
      <c r="I535" s="324"/>
      <c r="J535" s="313"/>
      <c r="K535" s="312"/>
      <c r="L535" s="313"/>
      <c r="M535" s="313"/>
      <c r="N535" s="313"/>
      <c r="O535" s="313"/>
      <c r="P535" s="313"/>
      <c r="Q535" s="313"/>
      <c r="R535" s="313"/>
      <c r="S535" s="313"/>
      <c r="T535" s="313"/>
      <c r="U535" s="313"/>
      <c r="V535" s="313"/>
      <c r="W535" s="313"/>
      <c r="X535" s="313"/>
      <c r="Y535" s="313"/>
      <c r="Z535" s="313"/>
    </row>
    <row r="536" spans="1:26" x14ac:dyDescent="0.25">
      <c r="A536" s="313"/>
      <c r="B536" s="322"/>
      <c r="C536" s="322"/>
      <c r="D536" s="313"/>
      <c r="E536" s="323"/>
      <c r="F536" s="312"/>
      <c r="G536" s="312"/>
      <c r="H536" s="324"/>
      <c r="I536" s="324"/>
      <c r="J536" s="313"/>
      <c r="K536" s="312"/>
      <c r="L536" s="313"/>
      <c r="M536" s="313"/>
      <c r="N536" s="313"/>
      <c r="O536" s="313"/>
      <c r="P536" s="313"/>
      <c r="Q536" s="313"/>
      <c r="R536" s="313"/>
      <c r="S536" s="313"/>
      <c r="T536" s="313"/>
      <c r="U536" s="313"/>
      <c r="V536" s="313"/>
      <c r="W536" s="313"/>
      <c r="X536" s="313"/>
      <c r="Y536" s="313"/>
      <c r="Z536" s="313"/>
    </row>
    <row r="537" spans="1:26" x14ac:dyDescent="0.25">
      <c r="A537" s="313"/>
      <c r="B537" s="322"/>
      <c r="C537" s="322"/>
      <c r="D537" s="313"/>
      <c r="E537" s="323"/>
      <c r="F537" s="312"/>
      <c r="G537" s="312"/>
      <c r="H537" s="324"/>
      <c r="I537" s="324"/>
      <c r="J537" s="313"/>
      <c r="K537" s="312"/>
      <c r="L537" s="313"/>
      <c r="M537" s="313"/>
      <c r="N537" s="313"/>
      <c r="O537" s="313"/>
      <c r="P537" s="313"/>
      <c r="Q537" s="313"/>
      <c r="R537" s="313"/>
      <c r="S537" s="313"/>
      <c r="T537" s="313"/>
      <c r="U537" s="313"/>
      <c r="V537" s="313"/>
      <c r="W537" s="313"/>
      <c r="X537" s="313"/>
      <c r="Y537" s="313"/>
      <c r="Z537" s="313"/>
    </row>
    <row r="538" spans="1:26" x14ac:dyDescent="0.25">
      <c r="A538" s="313"/>
      <c r="B538" s="322"/>
      <c r="C538" s="322"/>
      <c r="D538" s="313"/>
      <c r="E538" s="323"/>
      <c r="F538" s="312"/>
      <c r="G538" s="312"/>
      <c r="H538" s="324"/>
      <c r="I538" s="324"/>
      <c r="J538" s="313"/>
      <c r="K538" s="312"/>
      <c r="L538" s="313"/>
      <c r="M538" s="313"/>
      <c r="N538" s="313"/>
      <c r="O538" s="313"/>
      <c r="P538" s="313"/>
      <c r="Q538" s="313"/>
      <c r="R538" s="313"/>
      <c r="S538" s="313"/>
      <c r="T538" s="313"/>
      <c r="U538" s="313"/>
      <c r="V538" s="313"/>
      <c r="W538" s="313"/>
      <c r="X538" s="313"/>
      <c r="Y538" s="313"/>
      <c r="Z538" s="313"/>
    </row>
    <row r="539" spans="1:26" x14ac:dyDescent="0.25">
      <c r="A539" s="313"/>
      <c r="B539" s="322"/>
      <c r="C539" s="322"/>
      <c r="D539" s="313"/>
      <c r="E539" s="323"/>
      <c r="F539" s="312"/>
      <c r="G539" s="312"/>
      <c r="H539" s="324"/>
      <c r="I539" s="324"/>
      <c r="J539" s="313"/>
      <c r="K539" s="312"/>
      <c r="L539" s="313"/>
      <c r="M539" s="313"/>
      <c r="N539" s="313"/>
      <c r="O539" s="313"/>
      <c r="P539" s="313"/>
      <c r="Q539" s="313"/>
      <c r="R539" s="313"/>
      <c r="S539" s="313"/>
      <c r="T539" s="313"/>
      <c r="U539" s="313"/>
      <c r="V539" s="313"/>
      <c r="W539" s="313"/>
      <c r="X539" s="313"/>
      <c r="Y539" s="313"/>
      <c r="Z539" s="313"/>
    </row>
    <row r="540" spans="1:26" x14ac:dyDescent="0.25">
      <c r="A540" s="313"/>
      <c r="B540" s="322"/>
      <c r="C540" s="322"/>
      <c r="D540" s="313"/>
      <c r="E540" s="323"/>
      <c r="F540" s="312"/>
      <c r="G540" s="312"/>
      <c r="H540" s="324"/>
      <c r="I540" s="324"/>
      <c r="J540" s="313"/>
      <c r="K540" s="312"/>
      <c r="L540" s="313"/>
      <c r="M540" s="313"/>
      <c r="N540" s="313"/>
      <c r="O540" s="313"/>
      <c r="P540" s="313"/>
      <c r="Q540" s="313"/>
      <c r="R540" s="313"/>
      <c r="S540" s="313"/>
      <c r="T540" s="313"/>
      <c r="U540" s="313"/>
      <c r="V540" s="313"/>
      <c r="W540" s="313"/>
      <c r="X540" s="313"/>
      <c r="Y540" s="313"/>
      <c r="Z540" s="313"/>
    </row>
    <row r="541" spans="1:26" x14ac:dyDescent="0.25">
      <c r="A541" s="313"/>
      <c r="B541" s="322"/>
      <c r="C541" s="322"/>
      <c r="D541" s="313"/>
      <c r="E541" s="323"/>
      <c r="F541" s="312"/>
      <c r="G541" s="312"/>
      <c r="H541" s="324"/>
      <c r="I541" s="324"/>
      <c r="J541" s="313"/>
      <c r="K541" s="312"/>
      <c r="L541" s="313"/>
      <c r="M541" s="313"/>
      <c r="N541" s="313"/>
      <c r="O541" s="313"/>
      <c r="P541" s="313"/>
      <c r="Q541" s="313"/>
      <c r="R541" s="313"/>
      <c r="S541" s="313"/>
      <c r="T541" s="313"/>
      <c r="U541" s="313"/>
      <c r="V541" s="313"/>
      <c r="W541" s="313"/>
      <c r="X541" s="313"/>
      <c r="Y541" s="313"/>
      <c r="Z541" s="313"/>
    </row>
    <row r="542" spans="1:26" x14ac:dyDescent="0.25">
      <c r="A542" s="313"/>
      <c r="B542" s="322"/>
      <c r="C542" s="322"/>
      <c r="D542" s="313"/>
      <c r="E542" s="323"/>
      <c r="F542" s="312"/>
      <c r="G542" s="312"/>
      <c r="H542" s="324"/>
      <c r="I542" s="324"/>
      <c r="J542" s="313"/>
      <c r="K542" s="312"/>
      <c r="L542" s="313"/>
      <c r="M542" s="313"/>
      <c r="N542" s="313"/>
      <c r="O542" s="313"/>
      <c r="P542" s="313"/>
      <c r="Q542" s="313"/>
      <c r="R542" s="313"/>
      <c r="S542" s="313"/>
      <c r="T542" s="313"/>
      <c r="U542" s="313"/>
      <c r="V542" s="313"/>
      <c r="W542" s="313"/>
      <c r="X542" s="313"/>
      <c r="Y542" s="313"/>
      <c r="Z542" s="313"/>
    </row>
    <row r="543" spans="1:26" x14ac:dyDescent="0.25">
      <c r="A543" s="313"/>
      <c r="B543" s="322"/>
      <c r="C543" s="322"/>
      <c r="D543" s="313"/>
      <c r="E543" s="323"/>
      <c r="F543" s="312"/>
      <c r="G543" s="312"/>
      <c r="H543" s="324"/>
      <c r="I543" s="324"/>
      <c r="J543" s="313"/>
      <c r="K543" s="312"/>
      <c r="L543" s="313"/>
      <c r="M543" s="313"/>
      <c r="N543" s="313"/>
      <c r="O543" s="313"/>
      <c r="P543" s="313"/>
      <c r="Q543" s="313"/>
      <c r="R543" s="313"/>
      <c r="S543" s="313"/>
      <c r="T543" s="313"/>
      <c r="U543" s="313"/>
      <c r="V543" s="313"/>
      <c r="W543" s="313"/>
      <c r="X543" s="313"/>
      <c r="Y543" s="313"/>
      <c r="Z543" s="313"/>
    </row>
    <row r="544" spans="1:26" x14ac:dyDescent="0.25">
      <c r="A544" s="313"/>
      <c r="B544" s="322"/>
      <c r="C544" s="322"/>
      <c r="D544" s="313"/>
      <c r="E544" s="323"/>
      <c r="F544" s="312"/>
      <c r="G544" s="312"/>
      <c r="H544" s="324"/>
      <c r="I544" s="324"/>
      <c r="J544" s="313"/>
      <c r="K544" s="312"/>
      <c r="L544" s="313"/>
      <c r="M544" s="313"/>
      <c r="N544" s="313"/>
      <c r="O544" s="313"/>
      <c r="P544" s="313"/>
      <c r="Q544" s="313"/>
      <c r="R544" s="313"/>
      <c r="S544" s="313"/>
      <c r="T544" s="313"/>
      <c r="U544" s="313"/>
      <c r="V544" s="313"/>
      <c r="W544" s="313"/>
      <c r="X544" s="313"/>
      <c r="Y544" s="313"/>
      <c r="Z544" s="313"/>
    </row>
    <row r="545" spans="1:26" x14ac:dyDescent="0.25">
      <c r="A545" s="313"/>
      <c r="B545" s="322"/>
      <c r="C545" s="322"/>
      <c r="D545" s="313"/>
      <c r="E545" s="323"/>
      <c r="F545" s="312"/>
      <c r="G545" s="312"/>
      <c r="H545" s="324"/>
      <c r="I545" s="324"/>
      <c r="J545" s="313"/>
      <c r="K545" s="312"/>
      <c r="L545" s="313"/>
      <c r="M545" s="313"/>
      <c r="N545" s="313"/>
      <c r="O545" s="313"/>
      <c r="P545" s="313"/>
      <c r="Q545" s="313"/>
      <c r="R545" s="313"/>
      <c r="S545" s="313"/>
      <c r="T545" s="313"/>
      <c r="U545" s="313"/>
      <c r="V545" s="313"/>
      <c r="W545" s="313"/>
      <c r="X545" s="313"/>
      <c r="Y545" s="313"/>
      <c r="Z545" s="313"/>
    </row>
    <row r="546" spans="1:26" x14ac:dyDescent="0.25">
      <c r="A546" s="313"/>
      <c r="B546" s="322"/>
      <c r="C546" s="322"/>
      <c r="D546" s="313"/>
      <c r="E546" s="323"/>
      <c r="F546" s="312"/>
      <c r="G546" s="312"/>
      <c r="H546" s="324"/>
      <c r="I546" s="324"/>
      <c r="J546" s="313"/>
      <c r="K546" s="312"/>
      <c r="L546" s="313"/>
      <c r="M546" s="313"/>
      <c r="N546" s="313"/>
      <c r="O546" s="313"/>
      <c r="P546" s="313"/>
      <c r="Q546" s="313"/>
      <c r="R546" s="313"/>
      <c r="S546" s="313"/>
      <c r="T546" s="313"/>
      <c r="U546" s="313"/>
      <c r="V546" s="313"/>
      <c r="W546" s="313"/>
      <c r="X546" s="313"/>
      <c r="Y546" s="313"/>
      <c r="Z546" s="313"/>
    </row>
    <row r="547" spans="1:26" x14ac:dyDescent="0.25">
      <c r="A547" s="313"/>
      <c r="B547" s="322"/>
      <c r="C547" s="322"/>
      <c r="D547" s="313"/>
      <c r="E547" s="323"/>
      <c r="F547" s="312"/>
      <c r="G547" s="312"/>
      <c r="H547" s="324"/>
      <c r="I547" s="324"/>
      <c r="J547" s="313"/>
      <c r="K547" s="312"/>
      <c r="L547" s="313"/>
      <c r="M547" s="313"/>
      <c r="N547" s="313"/>
      <c r="O547" s="313"/>
      <c r="P547" s="313"/>
      <c r="Q547" s="313"/>
      <c r="R547" s="313"/>
      <c r="S547" s="313"/>
      <c r="T547" s="313"/>
      <c r="U547" s="313"/>
      <c r="V547" s="313"/>
      <c r="W547" s="313"/>
      <c r="X547" s="313"/>
      <c r="Y547" s="313"/>
      <c r="Z547" s="313"/>
    </row>
    <row r="548" spans="1:26" x14ac:dyDescent="0.25">
      <c r="A548" s="313"/>
      <c r="B548" s="322"/>
      <c r="C548" s="322"/>
      <c r="D548" s="313"/>
      <c r="E548" s="323"/>
      <c r="F548" s="312"/>
      <c r="G548" s="312"/>
      <c r="H548" s="324"/>
      <c r="I548" s="324"/>
      <c r="J548" s="313"/>
      <c r="K548" s="312"/>
      <c r="L548" s="313"/>
      <c r="M548" s="313"/>
      <c r="N548" s="313"/>
      <c r="O548" s="313"/>
      <c r="P548" s="313"/>
      <c r="Q548" s="313"/>
      <c r="R548" s="313"/>
      <c r="S548" s="313"/>
      <c r="T548" s="313"/>
      <c r="U548" s="313"/>
      <c r="V548" s="313"/>
      <c r="W548" s="313"/>
      <c r="X548" s="313"/>
      <c r="Y548" s="313"/>
      <c r="Z548" s="313"/>
    </row>
    <row r="549" spans="1:26" x14ac:dyDescent="0.25">
      <c r="A549" s="313"/>
      <c r="B549" s="322"/>
      <c r="C549" s="322"/>
      <c r="D549" s="313"/>
      <c r="E549" s="323"/>
      <c r="F549" s="312"/>
      <c r="G549" s="312"/>
      <c r="H549" s="324"/>
      <c r="I549" s="324"/>
      <c r="J549" s="313"/>
      <c r="K549" s="312"/>
      <c r="L549" s="313"/>
      <c r="M549" s="313"/>
      <c r="N549" s="313"/>
      <c r="O549" s="313"/>
      <c r="P549" s="313"/>
      <c r="Q549" s="313"/>
      <c r="R549" s="313"/>
      <c r="S549" s="313"/>
      <c r="T549" s="313"/>
      <c r="U549" s="313"/>
      <c r="V549" s="313"/>
      <c r="W549" s="313"/>
      <c r="X549" s="313"/>
      <c r="Y549" s="313"/>
      <c r="Z549" s="313"/>
    </row>
    <row r="550" spans="1:26" x14ac:dyDescent="0.25">
      <c r="A550" s="313"/>
      <c r="B550" s="322"/>
      <c r="C550" s="322"/>
      <c r="D550" s="313"/>
      <c r="E550" s="323"/>
      <c r="F550" s="312"/>
      <c r="G550" s="312"/>
      <c r="H550" s="324"/>
      <c r="I550" s="324"/>
      <c r="J550" s="313"/>
      <c r="K550" s="312"/>
      <c r="L550" s="313"/>
      <c r="M550" s="313"/>
      <c r="N550" s="313"/>
      <c r="O550" s="313"/>
      <c r="P550" s="313"/>
      <c r="Q550" s="313"/>
      <c r="R550" s="313"/>
      <c r="S550" s="313"/>
      <c r="T550" s="313"/>
      <c r="U550" s="313"/>
      <c r="V550" s="313"/>
      <c r="W550" s="313"/>
      <c r="X550" s="313"/>
      <c r="Y550" s="313"/>
      <c r="Z550" s="313"/>
    </row>
    <row r="551" spans="1:26" x14ac:dyDescent="0.25">
      <c r="A551" s="313"/>
      <c r="B551" s="322"/>
      <c r="C551" s="322"/>
      <c r="D551" s="313"/>
      <c r="E551" s="323"/>
      <c r="F551" s="312"/>
      <c r="G551" s="312"/>
      <c r="H551" s="324"/>
      <c r="I551" s="324"/>
      <c r="J551" s="313"/>
      <c r="K551" s="312"/>
      <c r="L551" s="313"/>
      <c r="M551" s="313"/>
      <c r="N551" s="313"/>
      <c r="O551" s="313"/>
      <c r="P551" s="313"/>
      <c r="Q551" s="313"/>
      <c r="R551" s="313"/>
      <c r="S551" s="313"/>
      <c r="T551" s="313"/>
      <c r="U551" s="313"/>
      <c r="V551" s="313"/>
      <c r="W551" s="313"/>
      <c r="X551" s="313"/>
      <c r="Y551" s="313"/>
      <c r="Z551" s="313"/>
    </row>
    <row r="552" spans="1:26" x14ac:dyDescent="0.25">
      <c r="A552" s="313"/>
      <c r="B552" s="322"/>
      <c r="C552" s="322"/>
      <c r="D552" s="313"/>
      <c r="E552" s="323"/>
      <c r="F552" s="312"/>
      <c r="G552" s="312"/>
      <c r="H552" s="324"/>
      <c r="I552" s="324"/>
      <c r="J552" s="313"/>
      <c r="K552" s="312"/>
      <c r="L552" s="313"/>
      <c r="M552" s="313"/>
      <c r="N552" s="313"/>
      <c r="O552" s="313"/>
      <c r="P552" s="313"/>
      <c r="Q552" s="313"/>
      <c r="R552" s="313"/>
      <c r="S552" s="313"/>
      <c r="T552" s="313"/>
      <c r="U552" s="313"/>
      <c r="V552" s="313"/>
      <c r="W552" s="313"/>
      <c r="X552" s="313"/>
      <c r="Y552" s="313"/>
      <c r="Z552" s="313"/>
    </row>
    <row r="553" spans="1:26" x14ac:dyDescent="0.25">
      <c r="A553" s="313"/>
      <c r="B553" s="322"/>
      <c r="C553" s="322"/>
      <c r="D553" s="313"/>
      <c r="E553" s="323"/>
      <c r="F553" s="312"/>
      <c r="G553" s="312"/>
      <c r="H553" s="324"/>
      <c r="I553" s="324"/>
      <c r="J553" s="313"/>
      <c r="K553" s="312"/>
      <c r="L553" s="313"/>
      <c r="M553" s="313"/>
      <c r="N553" s="313"/>
      <c r="O553" s="313"/>
      <c r="P553" s="313"/>
      <c r="Q553" s="313"/>
      <c r="R553" s="313"/>
      <c r="S553" s="313"/>
      <c r="T553" s="313"/>
      <c r="U553" s="313"/>
      <c r="V553" s="313"/>
      <c r="W553" s="313"/>
      <c r="X553" s="313"/>
      <c r="Y553" s="313"/>
      <c r="Z553" s="313"/>
    </row>
    <row r="554" spans="1:26" x14ac:dyDescent="0.25">
      <c r="A554" s="313"/>
      <c r="B554" s="322"/>
      <c r="C554" s="322"/>
      <c r="D554" s="313"/>
      <c r="E554" s="323"/>
      <c r="F554" s="312"/>
      <c r="G554" s="312"/>
      <c r="H554" s="324"/>
      <c r="I554" s="324"/>
      <c r="J554" s="313"/>
      <c r="K554" s="312"/>
      <c r="L554" s="313"/>
      <c r="M554" s="313"/>
      <c r="N554" s="313"/>
      <c r="O554" s="313"/>
      <c r="P554" s="313"/>
      <c r="Q554" s="313"/>
      <c r="R554" s="313"/>
      <c r="S554" s="313"/>
      <c r="T554" s="313"/>
      <c r="U554" s="313"/>
      <c r="V554" s="313"/>
      <c r="W554" s="313"/>
      <c r="X554" s="313"/>
      <c r="Y554" s="313"/>
      <c r="Z554" s="313"/>
    </row>
    <row r="555" spans="1:26" x14ac:dyDescent="0.25">
      <c r="A555" s="313"/>
      <c r="B555" s="322"/>
      <c r="C555" s="322"/>
      <c r="D555" s="313"/>
      <c r="E555" s="323"/>
      <c r="F555" s="312"/>
      <c r="G555" s="312"/>
      <c r="H555" s="324"/>
      <c r="I555" s="324"/>
      <c r="J555" s="313"/>
      <c r="K555" s="312"/>
      <c r="L555" s="313"/>
      <c r="M555" s="313"/>
      <c r="N555" s="313"/>
      <c r="O555" s="313"/>
      <c r="P555" s="313"/>
      <c r="Q555" s="313"/>
      <c r="R555" s="313"/>
      <c r="S555" s="313"/>
      <c r="T555" s="313"/>
      <c r="U555" s="313"/>
      <c r="V555" s="313"/>
      <c r="W555" s="313"/>
      <c r="X555" s="313"/>
      <c r="Y555" s="313"/>
      <c r="Z555" s="313"/>
    </row>
    <row r="556" spans="1:26" x14ac:dyDescent="0.25">
      <c r="A556" s="313"/>
      <c r="B556" s="322"/>
      <c r="C556" s="322"/>
      <c r="D556" s="313"/>
      <c r="E556" s="323"/>
      <c r="F556" s="312"/>
      <c r="G556" s="312"/>
      <c r="H556" s="324"/>
      <c r="I556" s="324"/>
      <c r="J556" s="313"/>
      <c r="K556" s="312"/>
      <c r="L556" s="313"/>
      <c r="M556" s="313"/>
      <c r="N556" s="313"/>
      <c r="O556" s="313"/>
      <c r="P556" s="313"/>
      <c r="Q556" s="313"/>
      <c r="R556" s="313"/>
      <c r="S556" s="313"/>
      <c r="T556" s="313"/>
      <c r="U556" s="313"/>
      <c r="V556" s="313"/>
      <c r="W556" s="313"/>
      <c r="X556" s="313"/>
      <c r="Y556" s="313"/>
      <c r="Z556" s="313"/>
    </row>
    <row r="557" spans="1:26" x14ac:dyDescent="0.25">
      <c r="A557" s="313"/>
      <c r="B557" s="322"/>
      <c r="C557" s="322"/>
      <c r="D557" s="313"/>
      <c r="E557" s="323"/>
      <c r="F557" s="312"/>
      <c r="G557" s="312"/>
      <c r="H557" s="324"/>
      <c r="I557" s="324"/>
      <c r="J557" s="313"/>
      <c r="K557" s="312"/>
      <c r="L557" s="313"/>
      <c r="M557" s="313"/>
      <c r="N557" s="313"/>
      <c r="O557" s="313"/>
      <c r="P557" s="313"/>
      <c r="Q557" s="313"/>
      <c r="R557" s="313"/>
      <c r="S557" s="313"/>
      <c r="T557" s="313"/>
      <c r="U557" s="313"/>
      <c r="V557" s="313"/>
      <c r="W557" s="313"/>
      <c r="X557" s="313"/>
      <c r="Y557" s="313"/>
      <c r="Z557" s="313"/>
    </row>
    <row r="558" spans="1:26" x14ac:dyDescent="0.25">
      <c r="A558" s="313"/>
      <c r="B558" s="322"/>
      <c r="C558" s="322"/>
      <c r="D558" s="313"/>
      <c r="E558" s="323"/>
      <c r="F558" s="312"/>
      <c r="G558" s="312"/>
      <c r="H558" s="324"/>
      <c r="I558" s="324"/>
      <c r="J558" s="313"/>
      <c r="K558" s="312"/>
      <c r="L558" s="313"/>
      <c r="M558" s="313"/>
      <c r="N558" s="313"/>
      <c r="O558" s="313"/>
      <c r="P558" s="313"/>
      <c r="Q558" s="313"/>
      <c r="R558" s="313"/>
      <c r="S558" s="313"/>
      <c r="T558" s="313"/>
      <c r="U558" s="313"/>
      <c r="V558" s="313"/>
      <c r="W558" s="313"/>
      <c r="X558" s="313"/>
      <c r="Y558" s="313"/>
      <c r="Z558" s="313"/>
    </row>
    <row r="559" spans="1:26" x14ac:dyDescent="0.25">
      <c r="A559" s="313"/>
      <c r="B559" s="322"/>
      <c r="C559" s="322"/>
      <c r="D559" s="313"/>
      <c r="E559" s="323"/>
      <c r="F559" s="312"/>
      <c r="G559" s="312"/>
      <c r="H559" s="324"/>
      <c r="I559" s="324"/>
      <c r="J559" s="313"/>
      <c r="K559" s="312"/>
      <c r="L559" s="313"/>
      <c r="M559" s="313"/>
      <c r="N559" s="313"/>
      <c r="O559" s="313"/>
      <c r="P559" s="313"/>
      <c r="Q559" s="313"/>
      <c r="R559" s="313"/>
      <c r="S559" s="313"/>
      <c r="T559" s="313"/>
      <c r="U559" s="313"/>
      <c r="V559" s="313"/>
      <c r="W559" s="313"/>
      <c r="X559" s="313"/>
      <c r="Y559" s="313"/>
      <c r="Z559" s="313"/>
    </row>
    <row r="560" spans="1:26" x14ac:dyDescent="0.25">
      <c r="A560" s="313"/>
      <c r="B560" s="322"/>
      <c r="C560" s="322"/>
      <c r="D560" s="313"/>
      <c r="E560" s="323"/>
      <c r="F560" s="312"/>
      <c r="G560" s="312"/>
      <c r="H560" s="324"/>
      <c r="I560" s="324"/>
      <c r="J560" s="313"/>
      <c r="K560" s="312"/>
      <c r="L560" s="313"/>
      <c r="M560" s="313"/>
      <c r="N560" s="313"/>
      <c r="O560" s="313"/>
      <c r="P560" s="313"/>
      <c r="Q560" s="313"/>
      <c r="R560" s="313"/>
      <c r="S560" s="313"/>
      <c r="T560" s="313"/>
      <c r="U560" s="313"/>
      <c r="V560" s="313"/>
      <c r="W560" s="313"/>
      <c r="X560" s="313"/>
      <c r="Y560" s="313"/>
      <c r="Z560" s="313"/>
    </row>
    <row r="561" spans="1:26" x14ac:dyDescent="0.25">
      <c r="A561" s="313"/>
      <c r="B561" s="322"/>
      <c r="C561" s="322"/>
      <c r="D561" s="313"/>
      <c r="E561" s="323"/>
      <c r="F561" s="312"/>
      <c r="G561" s="312"/>
      <c r="H561" s="324"/>
      <c r="I561" s="324"/>
      <c r="J561" s="313"/>
      <c r="K561" s="312"/>
      <c r="L561" s="313"/>
      <c r="M561" s="313"/>
      <c r="N561" s="313"/>
      <c r="O561" s="313"/>
      <c r="P561" s="313"/>
      <c r="Q561" s="313"/>
      <c r="R561" s="313"/>
      <c r="S561" s="313"/>
      <c r="T561" s="313"/>
      <c r="U561" s="313"/>
      <c r="V561" s="313"/>
      <c r="W561" s="313"/>
      <c r="X561" s="313"/>
      <c r="Y561" s="313"/>
      <c r="Z561" s="313"/>
    </row>
    <row r="562" spans="1:26" x14ac:dyDescent="0.25">
      <c r="A562" s="313"/>
      <c r="B562" s="322"/>
      <c r="C562" s="322"/>
      <c r="D562" s="313"/>
      <c r="E562" s="323"/>
      <c r="F562" s="312"/>
      <c r="G562" s="312"/>
      <c r="H562" s="324"/>
      <c r="I562" s="324"/>
      <c r="J562" s="313"/>
      <c r="K562" s="312"/>
      <c r="L562" s="313"/>
      <c r="M562" s="313"/>
      <c r="N562" s="313"/>
      <c r="O562" s="313"/>
      <c r="P562" s="313"/>
      <c r="Q562" s="313"/>
      <c r="R562" s="313"/>
      <c r="S562" s="313"/>
      <c r="T562" s="313"/>
      <c r="U562" s="313"/>
      <c r="V562" s="313"/>
      <c r="W562" s="313"/>
      <c r="X562" s="313"/>
      <c r="Y562" s="313"/>
      <c r="Z562" s="313"/>
    </row>
    <row r="563" spans="1:26" x14ac:dyDescent="0.25">
      <c r="A563" s="313"/>
      <c r="B563" s="322"/>
      <c r="C563" s="322"/>
      <c r="D563" s="313"/>
      <c r="E563" s="323"/>
      <c r="F563" s="312"/>
      <c r="G563" s="312"/>
      <c r="H563" s="324"/>
      <c r="I563" s="324"/>
      <c r="J563" s="313"/>
      <c r="K563" s="312"/>
      <c r="L563" s="313"/>
      <c r="M563" s="313"/>
      <c r="N563" s="313"/>
      <c r="O563" s="313"/>
      <c r="P563" s="313"/>
      <c r="Q563" s="313"/>
      <c r="R563" s="313"/>
      <c r="S563" s="313"/>
      <c r="T563" s="313"/>
      <c r="U563" s="313"/>
      <c r="V563" s="313"/>
      <c r="W563" s="313"/>
      <c r="X563" s="313"/>
      <c r="Y563" s="313"/>
      <c r="Z563" s="313"/>
    </row>
    <row r="564" spans="1:26" x14ac:dyDescent="0.25">
      <c r="A564" s="313"/>
      <c r="B564" s="322"/>
      <c r="C564" s="322"/>
      <c r="D564" s="313"/>
      <c r="E564" s="323"/>
      <c r="F564" s="312"/>
      <c r="G564" s="312"/>
      <c r="H564" s="324"/>
      <c r="I564" s="324"/>
      <c r="J564" s="313"/>
      <c r="K564" s="312"/>
      <c r="L564" s="313"/>
      <c r="M564" s="313"/>
      <c r="N564" s="313"/>
      <c r="O564" s="313"/>
      <c r="P564" s="313"/>
      <c r="Q564" s="313"/>
      <c r="R564" s="313"/>
      <c r="S564" s="313"/>
      <c r="T564" s="313"/>
      <c r="U564" s="313"/>
      <c r="V564" s="313"/>
      <c r="W564" s="313"/>
      <c r="X564" s="313"/>
      <c r="Y564" s="313"/>
      <c r="Z564" s="313"/>
    </row>
    <row r="565" spans="1:26" x14ac:dyDescent="0.25">
      <c r="A565" s="313"/>
      <c r="B565" s="322"/>
      <c r="C565" s="322"/>
      <c r="D565" s="313"/>
      <c r="E565" s="323"/>
      <c r="F565" s="312"/>
      <c r="G565" s="312"/>
      <c r="H565" s="324"/>
      <c r="I565" s="324"/>
      <c r="J565" s="313"/>
      <c r="K565" s="312"/>
      <c r="L565" s="313"/>
      <c r="M565" s="313"/>
      <c r="N565" s="313"/>
      <c r="O565" s="313"/>
      <c r="P565" s="313"/>
      <c r="Q565" s="313"/>
      <c r="R565" s="313"/>
      <c r="S565" s="313"/>
      <c r="T565" s="313"/>
      <c r="U565" s="313"/>
      <c r="V565" s="313"/>
      <c r="W565" s="313"/>
      <c r="X565" s="313"/>
      <c r="Y565" s="313"/>
      <c r="Z565" s="313"/>
    </row>
    <row r="566" spans="1:26" x14ac:dyDescent="0.25">
      <c r="A566" s="313"/>
      <c r="B566" s="322"/>
      <c r="C566" s="322"/>
      <c r="D566" s="313"/>
      <c r="E566" s="323"/>
      <c r="F566" s="312"/>
      <c r="G566" s="312"/>
      <c r="H566" s="324"/>
      <c r="I566" s="324"/>
      <c r="J566" s="313"/>
      <c r="K566" s="312"/>
      <c r="L566" s="313"/>
      <c r="M566" s="313"/>
      <c r="N566" s="313"/>
      <c r="O566" s="313"/>
      <c r="P566" s="313"/>
      <c r="Q566" s="313"/>
      <c r="R566" s="313"/>
      <c r="S566" s="313"/>
      <c r="T566" s="313"/>
      <c r="U566" s="313"/>
      <c r="V566" s="313"/>
      <c r="W566" s="313"/>
      <c r="X566" s="313"/>
      <c r="Y566" s="313"/>
      <c r="Z566" s="313"/>
    </row>
    <row r="567" spans="1:26" x14ac:dyDescent="0.25">
      <c r="A567" s="313"/>
      <c r="B567" s="322"/>
      <c r="C567" s="322"/>
      <c r="D567" s="313"/>
      <c r="E567" s="323"/>
      <c r="F567" s="312"/>
      <c r="G567" s="312"/>
      <c r="H567" s="324"/>
      <c r="I567" s="324"/>
      <c r="J567" s="313"/>
      <c r="K567" s="312"/>
      <c r="L567" s="313"/>
      <c r="M567" s="313"/>
      <c r="N567" s="313"/>
      <c r="O567" s="313"/>
      <c r="P567" s="313"/>
      <c r="Q567" s="313"/>
      <c r="R567" s="313"/>
      <c r="S567" s="313"/>
      <c r="T567" s="313"/>
      <c r="U567" s="313"/>
      <c r="V567" s="313"/>
      <c r="W567" s="313"/>
      <c r="X567" s="313"/>
      <c r="Y567" s="313"/>
      <c r="Z567" s="313"/>
    </row>
    <row r="568" spans="1:26" x14ac:dyDescent="0.25">
      <c r="A568" s="313"/>
      <c r="B568" s="322"/>
      <c r="C568" s="322"/>
      <c r="D568" s="313"/>
      <c r="E568" s="323"/>
      <c r="F568" s="312"/>
      <c r="G568" s="312"/>
      <c r="H568" s="324"/>
      <c r="I568" s="324"/>
      <c r="J568" s="313"/>
      <c r="K568" s="312"/>
      <c r="L568" s="313"/>
      <c r="M568" s="313"/>
      <c r="N568" s="313"/>
      <c r="O568" s="313"/>
      <c r="P568" s="313"/>
      <c r="Q568" s="313"/>
      <c r="R568" s="313"/>
      <c r="S568" s="313"/>
      <c r="T568" s="313"/>
      <c r="U568" s="313"/>
      <c r="V568" s="313"/>
      <c r="W568" s="313"/>
      <c r="X568" s="313"/>
      <c r="Y568" s="313"/>
      <c r="Z568" s="313"/>
    </row>
    <row r="569" spans="1:26" x14ac:dyDescent="0.25">
      <c r="A569" s="313"/>
      <c r="B569" s="322"/>
      <c r="C569" s="322"/>
      <c r="D569" s="313"/>
      <c r="E569" s="323"/>
      <c r="F569" s="312"/>
      <c r="G569" s="312"/>
      <c r="H569" s="324"/>
      <c r="I569" s="324"/>
      <c r="J569" s="313"/>
      <c r="K569" s="312"/>
      <c r="L569" s="313"/>
      <c r="M569" s="313"/>
      <c r="N569" s="313"/>
      <c r="O569" s="313"/>
      <c r="P569" s="313"/>
      <c r="Q569" s="313"/>
      <c r="R569" s="313"/>
      <c r="S569" s="313"/>
      <c r="T569" s="313"/>
      <c r="U569" s="313"/>
      <c r="V569" s="313"/>
      <c r="W569" s="313"/>
      <c r="X569" s="313"/>
      <c r="Y569" s="313"/>
      <c r="Z569" s="313"/>
    </row>
    <row r="570" spans="1:26" x14ac:dyDescent="0.25">
      <c r="A570" s="313"/>
      <c r="B570" s="322"/>
      <c r="C570" s="322"/>
      <c r="D570" s="313"/>
      <c r="E570" s="323"/>
      <c r="F570" s="312"/>
      <c r="G570" s="312"/>
      <c r="H570" s="324"/>
      <c r="I570" s="324"/>
      <c r="J570" s="313"/>
      <c r="K570" s="312"/>
      <c r="L570" s="313"/>
      <c r="M570" s="313"/>
      <c r="N570" s="313"/>
      <c r="O570" s="313"/>
      <c r="P570" s="313"/>
      <c r="Q570" s="313"/>
      <c r="R570" s="313"/>
      <c r="S570" s="313"/>
      <c r="T570" s="313"/>
      <c r="U570" s="313"/>
      <c r="V570" s="313"/>
      <c r="W570" s="313"/>
      <c r="X570" s="313"/>
      <c r="Y570" s="313"/>
      <c r="Z570" s="313"/>
    </row>
    <row r="571" spans="1:26" x14ac:dyDescent="0.25">
      <c r="A571" s="313"/>
      <c r="B571" s="322"/>
      <c r="C571" s="322"/>
      <c r="D571" s="313"/>
      <c r="E571" s="323"/>
      <c r="F571" s="312"/>
      <c r="G571" s="312"/>
      <c r="H571" s="324"/>
      <c r="I571" s="324"/>
      <c r="J571" s="313"/>
      <c r="K571" s="312"/>
      <c r="L571" s="313"/>
      <c r="M571" s="313"/>
      <c r="N571" s="313"/>
      <c r="O571" s="313"/>
      <c r="P571" s="313"/>
      <c r="Q571" s="313"/>
      <c r="R571" s="313"/>
      <c r="S571" s="313"/>
      <c r="T571" s="313"/>
      <c r="U571" s="313"/>
      <c r="V571" s="313"/>
      <c r="W571" s="313"/>
      <c r="X571" s="313"/>
      <c r="Y571" s="313"/>
      <c r="Z571" s="313"/>
    </row>
    <row r="572" spans="1:26" x14ac:dyDescent="0.25">
      <c r="A572" s="313"/>
      <c r="B572" s="322"/>
      <c r="C572" s="322"/>
      <c r="D572" s="313"/>
      <c r="E572" s="323"/>
      <c r="F572" s="312"/>
      <c r="G572" s="312"/>
      <c r="H572" s="324"/>
      <c r="I572" s="324"/>
      <c r="J572" s="313"/>
      <c r="K572" s="312"/>
      <c r="L572" s="313"/>
      <c r="M572" s="313"/>
      <c r="N572" s="313"/>
      <c r="O572" s="313"/>
      <c r="P572" s="313"/>
      <c r="Q572" s="313"/>
      <c r="R572" s="313"/>
      <c r="S572" s="313"/>
      <c r="T572" s="313"/>
      <c r="U572" s="313"/>
      <c r="V572" s="313"/>
      <c r="W572" s="313"/>
      <c r="X572" s="313"/>
      <c r="Y572" s="313"/>
      <c r="Z572" s="313"/>
    </row>
    <row r="573" spans="1:26" x14ac:dyDescent="0.25">
      <c r="A573" s="313"/>
      <c r="B573" s="322"/>
      <c r="C573" s="322"/>
      <c r="D573" s="313"/>
      <c r="E573" s="323"/>
      <c r="F573" s="312"/>
      <c r="G573" s="312"/>
      <c r="H573" s="324"/>
      <c r="I573" s="324"/>
      <c r="J573" s="313"/>
      <c r="K573" s="312"/>
      <c r="L573" s="313"/>
      <c r="M573" s="313"/>
      <c r="N573" s="313"/>
      <c r="O573" s="313"/>
      <c r="P573" s="313"/>
      <c r="Q573" s="313"/>
      <c r="R573" s="313"/>
      <c r="S573" s="313"/>
      <c r="T573" s="313"/>
      <c r="U573" s="313"/>
      <c r="V573" s="313"/>
      <c r="W573" s="313"/>
      <c r="X573" s="313"/>
      <c r="Y573" s="313"/>
      <c r="Z573" s="313"/>
    </row>
    <row r="574" spans="1:26" x14ac:dyDescent="0.25">
      <c r="A574" s="313"/>
      <c r="B574" s="322"/>
      <c r="C574" s="322"/>
      <c r="D574" s="313"/>
      <c r="E574" s="323"/>
      <c r="F574" s="312"/>
      <c r="G574" s="312"/>
      <c r="H574" s="324"/>
      <c r="I574" s="324"/>
      <c r="J574" s="313"/>
      <c r="K574" s="312"/>
      <c r="L574" s="313"/>
      <c r="M574" s="313"/>
      <c r="N574" s="313"/>
      <c r="O574" s="313"/>
      <c r="P574" s="313"/>
      <c r="Q574" s="313"/>
      <c r="R574" s="313"/>
      <c r="S574" s="313"/>
      <c r="T574" s="313"/>
      <c r="U574" s="313"/>
      <c r="V574" s="313"/>
      <c r="W574" s="313"/>
      <c r="X574" s="313"/>
      <c r="Y574" s="313"/>
      <c r="Z574" s="313"/>
    </row>
    <row r="575" spans="1:26" x14ac:dyDescent="0.25">
      <c r="A575" s="313"/>
      <c r="B575" s="322"/>
      <c r="C575" s="322"/>
      <c r="D575" s="313"/>
      <c r="E575" s="323"/>
      <c r="F575" s="312"/>
      <c r="G575" s="312"/>
      <c r="H575" s="324"/>
      <c r="I575" s="324"/>
      <c r="J575" s="313"/>
      <c r="K575" s="312"/>
      <c r="L575" s="313"/>
      <c r="M575" s="313"/>
      <c r="N575" s="313"/>
      <c r="O575" s="313"/>
      <c r="P575" s="313"/>
      <c r="Q575" s="313"/>
      <c r="R575" s="313"/>
      <c r="S575" s="313"/>
      <c r="T575" s="313"/>
      <c r="U575" s="313"/>
      <c r="V575" s="313"/>
      <c r="W575" s="313"/>
      <c r="X575" s="313"/>
      <c r="Y575" s="313"/>
      <c r="Z575" s="313"/>
    </row>
    <row r="576" spans="1:26" x14ac:dyDescent="0.25">
      <c r="A576" s="313"/>
      <c r="B576" s="322"/>
      <c r="C576" s="322"/>
      <c r="D576" s="313"/>
      <c r="E576" s="323"/>
      <c r="F576" s="312"/>
      <c r="G576" s="312"/>
      <c r="H576" s="324"/>
      <c r="I576" s="324"/>
      <c r="J576" s="313"/>
      <c r="K576" s="312"/>
      <c r="L576" s="313"/>
      <c r="M576" s="313"/>
      <c r="N576" s="313"/>
      <c r="O576" s="313"/>
      <c r="P576" s="313"/>
      <c r="Q576" s="313"/>
      <c r="R576" s="313"/>
      <c r="S576" s="313"/>
      <c r="T576" s="313"/>
      <c r="U576" s="313"/>
      <c r="V576" s="313"/>
      <c r="W576" s="313"/>
      <c r="X576" s="313"/>
      <c r="Y576" s="313"/>
      <c r="Z576" s="313"/>
    </row>
    <row r="577" spans="1:26" x14ac:dyDescent="0.25">
      <c r="A577" s="313"/>
      <c r="B577" s="322"/>
      <c r="C577" s="322"/>
      <c r="D577" s="313"/>
      <c r="E577" s="323"/>
      <c r="F577" s="312"/>
      <c r="G577" s="312"/>
      <c r="H577" s="324"/>
      <c r="I577" s="324"/>
      <c r="J577" s="313"/>
      <c r="K577" s="312"/>
      <c r="L577" s="313"/>
      <c r="M577" s="313"/>
      <c r="N577" s="313"/>
      <c r="O577" s="313"/>
      <c r="P577" s="313"/>
      <c r="Q577" s="313"/>
      <c r="R577" s="313"/>
      <c r="S577" s="313"/>
      <c r="T577" s="313"/>
      <c r="U577" s="313"/>
      <c r="V577" s="313"/>
      <c r="W577" s="313"/>
      <c r="X577" s="313"/>
      <c r="Y577" s="313"/>
      <c r="Z577" s="313"/>
    </row>
    <row r="578" spans="1:26" x14ac:dyDescent="0.25">
      <c r="A578" s="313"/>
      <c r="B578" s="322"/>
      <c r="C578" s="322"/>
      <c r="D578" s="313"/>
      <c r="E578" s="323"/>
      <c r="F578" s="312"/>
      <c r="G578" s="312"/>
      <c r="H578" s="324"/>
      <c r="I578" s="324"/>
      <c r="J578" s="313"/>
      <c r="K578" s="312"/>
      <c r="L578" s="313"/>
      <c r="M578" s="313"/>
      <c r="N578" s="313"/>
      <c r="O578" s="313"/>
      <c r="P578" s="313"/>
      <c r="Q578" s="313"/>
      <c r="R578" s="313"/>
      <c r="S578" s="313"/>
      <c r="T578" s="313"/>
      <c r="U578" s="313"/>
      <c r="V578" s="313"/>
      <c r="W578" s="313"/>
      <c r="X578" s="313"/>
      <c r="Y578" s="313"/>
      <c r="Z578" s="313"/>
    </row>
    <row r="579" spans="1:26" x14ac:dyDescent="0.25">
      <c r="A579" s="313"/>
      <c r="B579" s="322"/>
      <c r="C579" s="322"/>
      <c r="D579" s="313"/>
      <c r="E579" s="323"/>
      <c r="F579" s="312"/>
      <c r="G579" s="312"/>
      <c r="H579" s="324"/>
      <c r="I579" s="324"/>
      <c r="J579" s="313"/>
      <c r="K579" s="312"/>
      <c r="L579" s="313"/>
      <c r="M579" s="313"/>
      <c r="N579" s="313"/>
      <c r="O579" s="313"/>
      <c r="P579" s="313"/>
      <c r="Q579" s="313"/>
      <c r="R579" s="313"/>
      <c r="S579" s="313"/>
      <c r="T579" s="313"/>
      <c r="U579" s="313"/>
      <c r="V579" s="313"/>
      <c r="W579" s="313"/>
      <c r="X579" s="313"/>
      <c r="Y579" s="313"/>
      <c r="Z579" s="313"/>
    </row>
    <row r="580" spans="1:26" x14ac:dyDescent="0.25">
      <c r="A580" s="313"/>
      <c r="B580" s="322"/>
      <c r="C580" s="322"/>
      <c r="D580" s="313"/>
      <c r="E580" s="323"/>
      <c r="F580" s="312"/>
      <c r="G580" s="312"/>
      <c r="H580" s="324"/>
      <c r="I580" s="324"/>
      <c r="J580" s="313"/>
      <c r="K580" s="312"/>
      <c r="L580" s="313"/>
      <c r="M580" s="313"/>
      <c r="N580" s="313"/>
      <c r="O580" s="313"/>
      <c r="P580" s="313"/>
      <c r="Q580" s="313"/>
      <c r="R580" s="313"/>
      <c r="S580" s="313"/>
      <c r="T580" s="313"/>
      <c r="U580" s="313"/>
      <c r="V580" s="313"/>
      <c r="W580" s="313"/>
      <c r="X580" s="313"/>
      <c r="Y580" s="313"/>
      <c r="Z580" s="313"/>
    </row>
    <row r="581" spans="1:26" x14ac:dyDescent="0.25">
      <c r="A581" s="313"/>
      <c r="B581" s="322"/>
      <c r="C581" s="322"/>
      <c r="D581" s="313"/>
      <c r="E581" s="323"/>
      <c r="F581" s="312"/>
      <c r="G581" s="312"/>
      <c r="H581" s="324"/>
      <c r="I581" s="324"/>
      <c r="J581" s="313"/>
      <c r="K581" s="312"/>
      <c r="L581" s="313"/>
      <c r="M581" s="313"/>
      <c r="N581" s="313"/>
      <c r="O581" s="313"/>
      <c r="P581" s="313"/>
      <c r="Q581" s="313"/>
      <c r="R581" s="313"/>
      <c r="S581" s="313"/>
      <c r="T581" s="313"/>
      <c r="U581" s="313"/>
      <c r="V581" s="313"/>
      <c r="W581" s="313"/>
      <c r="X581" s="313"/>
      <c r="Y581" s="313"/>
      <c r="Z581" s="313"/>
    </row>
    <row r="582" spans="1:26" x14ac:dyDescent="0.25">
      <c r="A582" s="313"/>
      <c r="B582" s="322"/>
      <c r="C582" s="322"/>
      <c r="D582" s="313"/>
      <c r="E582" s="323"/>
      <c r="F582" s="312"/>
      <c r="G582" s="312"/>
      <c r="H582" s="324"/>
      <c r="I582" s="324"/>
      <c r="J582" s="313"/>
      <c r="K582" s="312"/>
      <c r="L582" s="313"/>
      <c r="M582" s="313"/>
      <c r="N582" s="313"/>
      <c r="O582" s="313"/>
      <c r="P582" s="313"/>
      <c r="Q582" s="313"/>
      <c r="R582" s="313"/>
      <c r="S582" s="313"/>
      <c r="T582" s="313"/>
      <c r="U582" s="313"/>
      <c r="V582" s="313"/>
      <c r="W582" s="313"/>
      <c r="X582" s="313"/>
      <c r="Y582" s="313"/>
      <c r="Z582" s="313"/>
    </row>
    <row r="583" spans="1:26" x14ac:dyDescent="0.25">
      <c r="A583" s="313"/>
      <c r="B583" s="322"/>
      <c r="C583" s="322"/>
      <c r="D583" s="313"/>
      <c r="E583" s="323"/>
      <c r="F583" s="312"/>
      <c r="G583" s="312"/>
      <c r="H583" s="324"/>
      <c r="I583" s="324"/>
      <c r="J583" s="313"/>
      <c r="K583" s="312"/>
      <c r="L583" s="313"/>
      <c r="M583" s="313"/>
      <c r="N583" s="313"/>
      <c r="O583" s="313"/>
      <c r="P583" s="313"/>
      <c r="Q583" s="313"/>
      <c r="R583" s="313"/>
      <c r="S583" s="313"/>
      <c r="T583" s="313"/>
      <c r="U583" s="313"/>
      <c r="V583" s="313"/>
      <c r="W583" s="313"/>
      <c r="X583" s="313"/>
      <c r="Y583" s="313"/>
      <c r="Z583" s="313"/>
    </row>
    <row r="584" spans="1:26" x14ac:dyDescent="0.25">
      <c r="A584" s="313"/>
      <c r="B584" s="322"/>
      <c r="C584" s="322"/>
      <c r="D584" s="313"/>
      <c r="E584" s="323"/>
      <c r="F584" s="312"/>
      <c r="G584" s="312"/>
      <c r="H584" s="324"/>
      <c r="I584" s="324"/>
      <c r="J584" s="313"/>
      <c r="K584" s="312"/>
      <c r="L584" s="313"/>
      <c r="M584" s="313"/>
      <c r="N584" s="313"/>
      <c r="O584" s="313"/>
      <c r="P584" s="313"/>
      <c r="Q584" s="313"/>
      <c r="R584" s="313"/>
      <c r="S584" s="313"/>
      <c r="T584" s="313"/>
      <c r="U584" s="313"/>
      <c r="V584" s="313"/>
      <c r="W584" s="313"/>
      <c r="X584" s="313"/>
      <c r="Y584" s="313"/>
      <c r="Z584" s="313"/>
    </row>
    <row r="585" spans="1:26" x14ac:dyDescent="0.25">
      <c r="A585" s="313"/>
      <c r="B585" s="322"/>
      <c r="C585" s="322"/>
      <c r="D585" s="313"/>
      <c r="E585" s="323"/>
      <c r="F585" s="312"/>
      <c r="G585" s="312"/>
      <c r="H585" s="324"/>
      <c r="I585" s="324"/>
      <c r="J585" s="313"/>
      <c r="K585" s="312"/>
      <c r="L585" s="313"/>
      <c r="M585" s="313"/>
      <c r="N585" s="313"/>
      <c r="O585" s="313"/>
      <c r="P585" s="313"/>
      <c r="Q585" s="313"/>
      <c r="R585" s="313"/>
      <c r="S585" s="313"/>
      <c r="T585" s="313"/>
      <c r="U585" s="313"/>
      <c r="V585" s="313"/>
      <c r="W585" s="313"/>
      <c r="X585" s="313"/>
      <c r="Y585" s="313"/>
      <c r="Z585" s="313"/>
    </row>
    <row r="586" spans="1:26" x14ac:dyDescent="0.25">
      <c r="A586" s="313"/>
      <c r="B586" s="322"/>
      <c r="C586" s="322"/>
      <c r="D586" s="313"/>
      <c r="E586" s="323"/>
      <c r="F586" s="312"/>
      <c r="G586" s="312"/>
      <c r="H586" s="324"/>
      <c r="I586" s="324"/>
      <c r="J586" s="313"/>
      <c r="K586" s="312"/>
      <c r="L586" s="313"/>
      <c r="M586" s="313"/>
      <c r="N586" s="313"/>
      <c r="O586" s="313"/>
      <c r="P586" s="313"/>
      <c r="Q586" s="313"/>
      <c r="R586" s="313"/>
      <c r="S586" s="313"/>
      <c r="T586" s="313"/>
      <c r="U586" s="313"/>
      <c r="V586" s="313"/>
      <c r="W586" s="313"/>
      <c r="X586" s="313"/>
      <c r="Y586" s="313"/>
      <c r="Z586" s="313"/>
    </row>
    <row r="587" spans="1:26" x14ac:dyDescent="0.25">
      <c r="A587" s="313"/>
      <c r="B587" s="322"/>
      <c r="C587" s="322"/>
      <c r="D587" s="313"/>
      <c r="E587" s="323"/>
      <c r="F587" s="312"/>
      <c r="G587" s="312"/>
      <c r="H587" s="324"/>
      <c r="I587" s="324"/>
      <c r="J587" s="313"/>
      <c r="K587" s="312"/>
      <c r="L587" s="313"/>
      <c r="M587" s="313"/>
      <c r="N587" s="313"/>
      <c r="O587" s="313"/>
      <c r="P587" s="313"/>
      <c r="Q587" s="313"/>
      <c r="R587" s="313"/>
      <c r="S587" s="313"/>
      <c r="T587" s="313"/>
      <c r="U587" s="313"/>
      <c r="V587" s="313"/>
      <c r="W587" s="313"/>
      <c r="X587" s="313"/>
      <c r="Y587" s="313"/>
      <c r="Z587" s="313"/>
    </row>
    <row r="588" spans="1:26" x14ac:dyDescent="0.25">
      <c r="A588" s="313"/>
      <c r="B588" s="322"/>
      <c r="C588" s="322"/>
      <c r="D588" s="313"/>
      <c r="E588" s="323"/>
      <c r="F588" s="312"/>
      <c r="G588" s="312"/>
      <c r="H588" s="324"/>
      <c r="I588" s="324"/>
      <c r="J588" s="313"/>
      <c r="K588" s="312"/>
      <c r="L588" s="313"/>
      <c r="M588" s="313"/>
      <c r="N588" s="313"/>
      <c r="O588" s="313"/>
      <c r="P588" s="313"/>
      <c r="Q588" s="313"/>
      <c r="R588" s="313"/>
      <c r="S588" s="313"/>
      <c r="T588" s="313"/>
      <c r="U588" s="313"/>
      <c r="V588" s="313"/>
      <c r="W588" s="313"/>
      <c r="X588" s="313"/>
      <c r="Y588" s="313"/>
      <c r="Z588" s="313"/>
    </row>
    <row r="589" spans="1:26" x14ac:dyDescent="0.25">
      <c r="A589" s="313"/>
      <c r="B589" s="322"/>
      <c r="C589" s="322"/>
      <c r="D589" s="313"/>
      <c r="E589" s="323"/>
      <c r="F589" s="312"/>
      <c r="G589" s="312"/>
      <c r="H589" s="324"/>
      <c r="I589" s="324"/>
      <c r="J589" s="313"/>
      <c r="K589" s="312"/>
      <c r="L589" s="313"/>
      <c r="M589" s="313"/>
      <c r="N589" s="313"/>
      <c r="O589" s="313"/>
      <c r="P589" s="313"/>
      <c r="Q589" s="313"/>
      <c r="R589" s="313"/>
      <c r="S589" s="313"/>
      <c r="T589" s="313"/>
      <c r="U589" s="313"/>
      <c r="V589" s="313"/>
      <c r="W589" s="313"/>
      <c r="X589" s="313"/>
      <c r="Y589" s="313"/>
      <c r="Z589" s="313"/>
    </row>
    <row r="590" spans="1:26" x14ac:dyDescent="0.25">
      <c r="A590" s="313"/>
      <c r="B590" s="322"/>
      <c r="C590" s="322"/>
      <c r="D590" s="313"/>
      <c r="E590" s="323"/>
      <c r="F590" s="312"/>
      <c r="G590" s="312"/>
      <c r="H590" s="324"/>
      <c r="I590" s="324"/>
      <c r="J590" s="313"/>
      <c r="K590" s="312"/>
      <c r="L590" s="313"/>
      <c r="M590" s="313"/>
      <c r="N590" s="313"/>
      <c r="O590" s="313"/>
      <c r="P590" s="313"/>
      <c r="Q590" s="313"/>
      <c r="R590" s="313"/>
      <c r="S590" s="313"/>
      <c r="T590" s="313"/>
      <c r="U590" s="313"/>
      <c r="V590" s="313"/>
      <c r="W590" s="313"/>
      <c r="X590" s="313"/>
      <c r="Y590" s="313"/>
      <c r="Z590" s="313"/>
    </row>
    <row r="591" spans="1:26" x14ac:dyDescent="0.25">
      <c r="A591" s="313"/>
      <c r="B591" s="322"/>
      <c r="C591" s="322"/>
      <c r="D591" s="313"/>
      <c r="E591" s="323"/>
      <c r="F591" s="312"/>
      <c r="G591" s="312"/>
      <c r="H591" s="324"/>
      <c r="I591" s="324"/>
      <c r="J591" s="313"/>
      <c r="K591" s="312"/>
      <c r="L591" s="313"/>
      <c r="M591" s="313"/>
      <c r="N591" s="313"/>
      <c r="O591" s="313"/>
      <c r="P591" s="313"/>
      <c r="Q591" s="313"/>
      <c r="R591" s="313"/>
      <c r="S591" s="313"/>
      <c r="T591" s="313"/>
      <c r="U591" s="313"/>
      <c r="V591" s="313"/>
      <c r="W591" s="313"/>
      <c r="X591" s="313"/>
      <c r="Y591" s="313"/>
      <c r="Z591" s="313"/>
    </row>
    <row r="592" spans="1:26" x14ac:dyDescent="0.25">
      <c r="A592" s="313"/>
      <c r="B592" s="322"/>
      <c r="C592" s="322"/>
      <c r="D592" s="313"/>
      <c r="E592" s="323"/>
      <c r="F592" s="312"/>
      <c r="G592" s="312"/>
      <c r="H592" s="324"/>
      <c r="I592" s="324"/>
      <c r="J592" s="313"/>
      <c r="K592" s="312"/>
      <c r="L592" s="313"/>
      <c r="M592" s="313"/>
      <c r="N592" s="313"/>
      <c r="O592" s="313"/>
      <c r="P592" s="313"/>
      <c r="Q592" s="313"/>
      <c r="R592" s="313"/>
      <c r="S592" s="313"/>
      <c r="T592" s="313"/>
      <c r="U592" s="313"/>
      <c r="V592" s="313"/>
      <c r="W592" s="313"/>
      <c r="X592" s="313"/>
      <c r="Y592" s="313"/>
      <c r="Z592" s="313"/>
    </row>
    <row r="593" spans="1:26" x14ac:dyDescent="0.25">
      <c r="A593" s="313"/>
      <c r="B593" s="322"/>
      <c r="C593" s="322"/>
      <c r="D593" s="313"/>
      <c r="E593" s="323"/>
      <c r="F593" s="312"/>
      <c r="G593" s="312"/>
      <c r="H593" s="324"/>
      <c r="I593" s="324"/>
      <c r="J593" s="313"/>
      <c r="K593" s="312"/>
      <c r="L593" s="313"/>
      <c r="M593" s="313"/>
      <c r="N593" s="313"/>
      <c r="O593" s="313"/>
      <c r="P593" s="313"/>
      <c r="Q593" s="313"/>
      <c r="R593" s="313"/>
      <c r="S593" s="313"/>
      <c r="T593" s="313"/>
      <c r="U593" s="313"/>
      <c r="V593" s="313"/>
      <c r="W593" s="313"/>
      <c r="X593" s="313"/>
      <c r="Y593" s="313"/>
      <c r="Z593" s="313"/>
    </row>
    <row r="594" spans="1:26" x14ac:dyDescent="0.25">
      <c r="A594" s="313"/>
      <c r="B594" s="322"/>
      <c r="C594" s="322"/>
      <c r="D594" s="313"/>
      <c r="E594" s="323"/>
      <c r="F594" s="312"/>
      <c r="G594" s="312"/>
      <c r="H594" s="324"/>
      <c r="I594" s="324"/>
      <c r="J594" s="313"/>
      <c r="K594" s="312"/>
      <c r="L594" s="313"/>
      <c r="M594" s="313"/>
      <c r="N594" s="313"/>
      <c r="O594" s="313"/>
      <c r="P594" s="313"/>
      <c r="Q594" s="313"/>
      <c r="R594" s="313"/>
      <c r="S594" s="313"/>
      <c r="T594" s="313"/>
      <c r="U594" s="313"/>
      <c r="V594" s="313"/>
      <c r="W594" s="313"/>
      <c r="X594" s="313"/>
      <c r="Y594" s="313"/>
      <c r="Z594" s="313"/>
    </row>
    <row r="595" spans="1:26" x14ac:dyDescent="0.25">
      <c r="A595" s="313"/>
      <c r="B595" s="322"/>
      <c r="C595" s="322"/>
      <c r="D595" s="313"/>
      <c r="E595" s="323"/>
      <c r="F595" s="312"/>
      <c r="G595" s="312"/>
      <c r="H595" s="324"/>
      <c r="I595" s="324"/>
      <c r="J595" s="313"/>
      <c r="K595" s="312"/>
      <c r="L595" s="313"/>
      <c r="M595" s="313"/>
      <c r="N595" s="313"/>
      <c r="O595" s="313"/>
      <c r="P595" s="313"/>
      <c r="Q595" s="313"/>
      <c r="R595" s="313"/>
      <c r="S595" s="313"/>
      <c r="T595" s="313"/>
      <c r="U595" s="313"/>
      <c r="V595" s="313"/>
      <c r="W595" s="313"/>
      <c r="X595" s="313"/>
      <c r="Y595" s="313"/>
      <c r="Z595" s="313"/>
    </row>
    <row r="596" spans="1:26" x14ac:dyDescent="0.25">
      <c r="A596" s="313"/>
      <c r="B596" s="322"/>
      <c r="C596" s="322"/>
      <c r="D596" s="313"/>
      <c r="E596" s="323"/>
      <c r="F596" s="312"/>
      <c r="G596" s="312"/>
      <c r="H596" s="324"/>
      <c r="I596" s="324"/>
      <c r="J596" s="313"/>
      <c r="K596" s="312"/>
      <c r="L596" s="313"/>
      <c r="M596" s="313"/>
      <c r="N596" s="313"/>
      <c r="O596" s="313"/>
      <c r="P596" s="313"/>
      <c r="Q596" s="313"/>
      <c r="R596" s="313"/>
      <c r="S596" s="313"/>
      <c r="T596" s="313"/>
      <c r="U596" s="313"/>
      <c r="V596" s="313"/>
      <c r="W596" s="313"/>
      <c r="X596" s="313"/>
      <c r="Y596" s="313"/>
      <c r="Z596" s="313"/>
    </row>
    <row r="597" spans="1:26" x14ac:dyDescent="0.25">
      <c r="A597" s="313"/>
      <c r="B597" s="322"/>
      <c r="C597" s="322"/>
      <c r="D597" s="313"/>
      <c r="E597" s="323"/>
      <c r="F597" s="312"/>
      <c r="G597" s="312"/>
      <c r="H597" s="324"/>
      <c r="I597" s="324"/>
      <c r="J597" s="313"/>
      <c r="K597" s="312"/>
      <c r="L597" s="313"/>
      <c r="M597" s="313"/>
      <c r="N597" s="313"/>
      <c r="O597" s="313"/>
      <c r="P597" s="313"/>
      <c r="Q597" s="313"/>
      <c r="R597" s="313"/>
      <c r="S597" s="313"/>
      <c r="T597" s="313"/>
      <c r="U597" s="313"/>
      <c r="V597" s="313"/>
      <c r="W597" s="313"/>
      <c r="X597" s="313"/>
      <c r="Y597" s="313"/>
      <c r="Z597" s="313"/>
    </row>
    <row r="598" spans="1:26" x14ac:dyDescent="0.25">
      <c r="A598" s="313"/>
      <c r="B598" s="322"/>
      <c r="C598" s="322"/>
      <c r="D598" s="313"/>
      <c r="E598" s="323"/>
      <c r="F598" s="312"/>
      <c r="G598" s="312"/>
      <c r="H598" s="324"/>
      <c r="I598" s="324"/>
      <c r="J598" s="313"/>
      <c r="K598" s="312"/>
      <c r="L598" s="313"/>
      <c r="M598" s="313"/>
      <c r="N598" s="313"/>
      <c r="O598" s="313"/>
      <c r="P598" s="313"/>
      <c r="Q598" s="313"/>
      <c r="R598" s="313"/>
      <c r="S598" s="313"/>
      <c r="T598" s="313"/>
      <c r="U598" s="313"/>
      <c r="V598" s="313"/>
      <c r="W598" s="313"/>
      <c r="X598" s="313"/>
      <c r="Y598" s="313"/>
      <c r="Z598" s="313"/>
    </row>
    <row r="599" spans="1:26" x14ac:dyDescent="0.25">
      <c r="A599" s="313"/>
      <c r="B599" s="322"/>
      <c r="C599" s="322"/>
      <c r="D599" s="313"/>
      <c r="E599" s="323"/>
      <c r="F599" s="312"/>
      <c r="G599" s="312"/>
      <c r="H599" s="324"/>
      <c r="I599" s="324"/>
      <c r="J599" s="313"/>
      <c r="K599" s="312"/>
      <c r="L599" s="313"/>
      <c r="M599" s="313"/>
      <c r="N599" s="313"/>
      <c r="O599" s="313"/>
      <c r="P599" s="313"/>
      <c r="Q599" s="313"/>
      <c r="R599" s="313"/>
      <c r="S599" s="313"/>
      <c r="T599" s="313"/>
      <c r="U599" s="313"/>
      <c r="V599" s="313"/>
      <c r="W599" s="313"/>
      <c r="X599" s="313"/>
      <c r="Y599" s="313"/>
      <c r="Z599" s="313"/>
    </row>
    <row r="600" spans="1:26" x14ac:dyDescent="0.25">
      <c r="A600" s="313"/>
      <c r="B600" s="322"/>
      <c r="C600" s="322"/>
      <c r="D600" s="313"/>
      <c r="E600" s="323"/>
      <c r="F600" s="312"/>
      <c r="G600" s="312"/>
      <c r="H600" s="324"/>
      <c r="I600" s="324"/>
      <c r="J600" s="313"/>
      <c r="K600" s="312"/>
      <c r="L600" s="313"/>
      <c r="M600" s="313"/>
      <c r="N600" s="313"/>
      <c r="O600" s="313"/>
      <c r="P600" s="313"/>
      <c r="Q600" s="313"/>
      <c r="R600" s="313"/>
      <c r="S600" s="313"/>
      <c r="T600" s="313"/>
      <c r="U600" s="313"/>
      <c r="V600" s="313"/>
      <c r="W600" s="313"/>
      <c r="X600" s="313"/>
      <c r="Y600" s="313"/>
      <c r="Z600" s="313"/>
    </row>
    <row r="601" spans="1:26" x14ac:dyDescent="0.25">
      <c r="A601" s="313"/>
      <c r="B601" s="322"/>
      <c r="C601" s="322"/>
      <c r="D601" s="313"/>
      <c r="E601" s="323"/>
      <c r="F601" s="312"/>
      <c r="G601" s="312"/>
      <c r="H601" s="324"/>
      <c r="I601" s="324"/>
      <c r="J601" s="313"/>
      <c r="K601" s="312"/>
      <c r="L601" s="313"/>
      <c r="M601" s="313"/>
      <c r="N601" s="313"/>
      <c r="O601" s="313"/>
      <c r="P601" s="313"/>
      <c r="Q601" s="313"/>
      <c r="R601" s="313"/>
      <c r="S601" s="313"/>
      <c r="T601" s="313"/>
      <c r="U601" s="313"/>
      <c r="V601" s="313"/>
      <c r="W601" s="313"/>
      <c r="X601" s="313"/>
      <c r="Y601" s="313"/>
      <c r="Z601" s="313"/>
    </row>
    <row r="602" spans="1:26" x14ac:dyDescent="0.25">
      <c r="A602" s="313"/>
      <c r="B602" s="322"/>
      <c r="C602" s="322"/>
      <c r="D602" s="313"/>
      <c r="E602" s="323"/>
      <c r="F602" s="312"/>
      <c r="G602" s="312"/>
      <c r="H602" s="324"/>
      <c r="I602" s="324"/>
      <c r="J602" s="313"/>
      <c r="K602" s="312"/>
      <c r="L602" s="313"/>
      <c r="M602" s="313"/>
      <c r="N602" s="313"/>
      <c r="O602" s="313"/>
      <c r="P602" s="313"/>
      <c r="Q602" s="313"/>
      <c r="R602" s="313"/>
      <c r="S602" s="313"/>
      <c r="T602" s="313"/>
      <c r="U602" s="313"/>
      <c r="V602" s="313"/>
      <c r="W602" s="313"/>
      <c r="X602" s="313"/>
      <c r="Y602" s="313"/>
      <c r="Z602" s="313"/>
    </row>
    <row r="603" spans="1:26" x14ac:dyDescent="0.25">
      <c r="A603" s="313"/>
      <c r="B603" s="322"/>
      <c r="C603" s="322"/>
      <c r="D603" s="313"/>
      <c r="E603" s="323"/>
      <c r="F603" s="312"/>
      <c r="G603" s="312"/>
      <c r="H603" s="324"/>
      <c r="I603" s="324"/>
      <c r="J603" s="313"/>
      <c r="K603" s="312"/>
      <c r="L603" s="313"/>
      <c r="M603" s="313"/>
      <c r="N603" s="313"/>
      <c r="O603" s="313"/>
      <c r="P603" s="313"/>
      <c r="Q603" s="313"/>
      <c r="R603" s="313"/>
      <c r="S603" s="313"/>
      <c r="T603" s="313"/>
      <c r="U603" s="313"/>
      <c r="V603" s="313"/>
      <c r="W603" s="313"/>
      <c r="X603" s="313"/>
      <c r="Y603" s="313"/>
      <c r="Z603" s="313"/>
    </row>
    <row r="604" spans="1:26" x14ac:dyDescent="0.25">
      <c r="A604" s="313"/>
      <c r="B604" s="322"/>
      <c r="C604" s="322"/>
      <c r="D604" s="313"/>
      <c r="E604" s="323"/>
      <c r="F604" s="312"/>
      <c r="G604" s="312"/>
      <c r="H604" s="324"/>
      <c r="I604" s="324"/>
      <c r="J604" s="313"/>
      <c r="K604" s="312"/>
      <c r="L604" s="313"/>
      <c r="M604" s="313"/>
      <c r="N604" s="313"/>
      <c r="O604" s="313"/>
      <c r="P604" s="313"/>
      <c r="Q604" s="313"/>
      <c r="R604" s="313"/>
      <c r="S604" s="313"/>
      <c r="T604" s="313"/>
      <c r="U604" s="313"/>
      <c r="V604" s="313"/>
      <c r="W604" s="313"/>
      <c r="X604" s="313"/>
      <c r="Y604" s="313"/>
      <c r="Z604" s="313"/>
    </row>
    <row r="605" spans="1:26" x14ac:dyDescent="0.25">
      <c r="A605" s="313"/>
      <c r="B605" s="322"/>
      <c r="C605" s="322"/>
      <c r="D605" s="313"/>
      <c r="E605" s="323"/>
      <c r="F605" s="312"/>
      <c r="G605" s="312"/>
      <c r="H605" s="324"/>
      <c r="I605" s="324"/>
      <c r="J605" s="313"/>
      <c r="K605" s="312"/>
      <c r="L605" s="313"/>
      <c r="M605" s="313"/>
      <c r="N605" s="313"/>
      <c r="O605" s="313"/>
      <c r="P605" s="313"/>
      <c r="Q605" s="313"/>
      <c r="R605" s="313"/>
      <c r="S605" s="313"/>
      <c r="T605" s="313"/>
      <c r="U605" s="313"/>
      <c r="V605" s="313"/>
      <c r="W605" s="313"/>
      <c r="X605" s="313"/>
      <c r="Y605" s="313"/>
      <c r="Z605" s="313"/>
    </row>
    <row r="606" spans="1:26" x14ac:dyDescent="0.25">
      <c r="A606" s="313"/>
      <c r="B606" s="322"/>
      <c r="C606" s="322"/>
      <c r="D606" s="313"/>
      <c r="E606" s="323"/>
      <c r="F606" s="312"/>
      <c r="G606" s="312"/>
      <c r="H606" s="324"/>
      <c r="I606" s="324"/>
      <c r="J606" s="313"/>
      <c r="K606" s="312"/>
      <c r="L606" s="313"/>
      <c r="M606" s="313"/>
      <c r="N606" s="313"/>
      <c r="O606" s="313"/>
      <c r="P606" s="313"/>
      <c r="Q606" s="313"/>
      <c r="R606" s="313"/>
      <c r="S606" s="313"/>
      <c r="T606" s="313"/>
      <c r="U606" s="313"/>
      <c r="V606" s="313"/>
      <c r="W606" s="313"/>
      <c r="X606" s="313"/>
      <c r="Y606" s="313"/>
      <c r="Z606" s="313"/>
    </row>
    <row r="607" spans="1:26" x14ac:dyDescent="0.25">
      <c r="A607" s="313"/>
      <c r="B607" s="322"/>
      <c r="C607" s="322"/>
      <c r="D607" s="313"/>
      <c r="E607" s="323"/>
      <c r="F607" s="312"/>
      <c r="G607" s="312"/>
      <c r="H607" s="324"/>
      <c r="I607" s="324"/>
      <c r="J607" s="313"/>
      <c r="K607" s="312"/>
      <c r="L607" s="313"/>
      <c r="M607" s="313"/>
      <c r="N607" s="313"/>
      <c r="O607" s="313"/>
      <c r="P607" s="313"/>
      <c r="Q607" s="313"/>
      <c r="R607" s="313"/>
      <c r="S607" s="313"/>
      <c r="T607" s="313"/>
      <c r="U607" s="313"/>
      <c r="V607" s="313"/>
      <c r="W607" s="313"/>
      <c r="X607" s="313"/>
      <c r="Y607" s="313"/>
      <c r="Z607" s="313"/>
    </row>
    <row r="608" spans="1:26" x14ac:dyDescent="0.25">
      <c r="A608" s="313"/>
      <c r="B608" s="322"/>
      <c r="C608" s="322"/>
      <c r="D608" s="313"/>
      <c r="E608" s="323"/>
      <c r="F608" s="312"/>
      <c r="G608" s="312"/>
      <c r="H608" s="324"/>
      <c r="I608" s="324"/>
      <c r="J608" s="313"/>
      <c r="K608" s="312"/>
      <c r="L608" s="313"/>
      <c r="M608" s="313"/>
      <c r="N608" s="313"/>
      <c r="O608" s="313"/>
      <c r="P608" s="313"/>
      <c r="Q608" s="313"/>
      <c r="R608" s="313"/>
      <c r="S608" s="313"/>
      <c r="T608" s="313"/>
      <c r="U608" s="313"/>
      <c r="V608" s="313"/>
      <c r="W608" s="313"/>
      <c r="X608" s="313"/>
      <c r="Y608" s="313"/>
      <c r="Z608" s="313"/>
    </row>
    <row r="609" spans="1:26" x14ac:dyDescent="0.25">
      <c r="A609" s="313"/>
      <c r="B609" s="322"/>
      <c r="C609" s="322"/>
      <c r="D609" s="313"/>
      <c r="E609" s="323"/>
      <c r="F609" s="312"/>
      <c r="G609" s="312"/>
      <c r="H609" s="324"/>
      <c r="I609" s="324"/>
      <c r="J609" s="313"/>
      <c r="K609" s="312"/>
      <c r="L609" s="313"/>
      <c r="M609" s="313"/>
      <c r="N609" s="313"/>
      <c r="O609" s="313"/>
      <c r="P609" s="313"/>
      <c r="Q609" s="313"/>
      <c r="R609" s="313"/>
      <c r="S609" s="313"/>
      <c r="T609" s="313"/>
      <c r="U609" s="313"/>
      <c r="V609" s="313"/>
      <c r="W609" s="313"/>
      <c r="X609" s="313"/>
      <c r="Y609" s="313"/>
      <c r="Z609" s="313"/>
    </row>
    <row r="610" spans="1:26" x14ac:dyDescent="0.25">
      <c r="A610" s="313"/>
      <c r="B610" s="322"/>
      <c r="C610" s="322"/>
      <c r="D610" s="313"/>
      <c r="E610" s="323"/>
      <c r="F610" s="312"/>
      <c r="G610" s="312"/>
      <c r="H610" s="324"/>
      <c r="I610" s="324"/>
      <c r="J610" s="313"/>
      <c r="K610" s="312"/>
      <c r="L610" s="313"/>
      <c r="M610" s="313"/>
      <c r="N610" s="313"/>
      <c r="O610" s="313"/>
      <c r="P610" s="313"/>
      <c r="Q610" s="313"/>
      <c r="R610" s="313"/>
      <c r="S610" s="313"/>
      <c r="T610" s="313"/>
      <c r="U610" s="313"/>
      <c r="V610" s="313"/>
      <c r="W610" s="313"/>
      <c r="X610" s="313"/>
      <c r="Y610" s="313"/>
      <c r="Z610" s="313"/>
    </row>
    <row r="611" spans="1:26" x14ac:dyDescent="0.25">
      <c r="A611" s="313"/>
      <c r="B611" s="322"/>
      <c r="C611" s="322"/>
      <c r="D611" s="313"/>
      <c r="E611" s="323"/>
      <c r="F611" s="312"/>
      <c r="G611" s="312"/>
      <c r="H611" s="324"/>
      <c r="I611" s="324"/>
      <c r="J611" s="313"/>
      <c r="K611" s="312"/>
      <c r="L611" s="313"/>
      <c r="M611" s="313"/>
      <c r="N611" s="313"/>
      <c r="O611" s="313"/>
      <c r="P611" s="313"/>
      <c r="Q611" s="313"/>
      <c r="R611" s="313"/>
      <c r="S611" s="313"/>
      <c r="T611" s="313"/>
      <c r="U611" s="313"/>
      <c r="V611" s="313"/>
      <c r="W611" s="313"/>
      <c r="X611" s="313"/>
      <c r="Y611" s="313"/>
      <c r="Z611" s="313"/>
    </row>
    <row r="612" spans="1:26" x14ac:dyDescent="0.25">
      <c r="A612" s="313"/>
      <c r="B612" s="322"/>
      <c r="C612" s="322"/>
      <c r="D612" s="313"/>
      <c r="E612" s="323"/>
      <c r="F612" s="312"/>
      <c r="G612" s="312"/>
      <c r="H612" s="324"/>
      <c r="I612" s="324"/>
      <c r="J612" s="313"/>
      <c r="K612" s="312"/>
      <c r="L612" s="313"/>
      <c r="M612" s="313"/>
      <c r="N612" s="313"/>
      <c r="O612" s="313"/>
      <c r="P612" s="313"/>
      <c r="Q612" s="313"/>
      <c r="R612" s="313"/>
      <c r="S612" s="313"/>
      <c r="T612" s="313"/>
      <c r="U612" s="313"/>
      <c r="V612" s="313"/>
      <c r="W612" s="313"/>
      <c r="X612" s="313"/>
      <c r="Y612" s="313"/>
      <c r="Z612" s="313"/>
    </row>
    <row r="613" spans="1:26" x14ac:dyDescent="0.25">
      <c r="A613" s="313"/>
      <c r="B613" s="322"/>
      <c r="C613" s="322"/>
      <c r="D613" s="313"/>
      <c r="E613" s="323"/>
      <c r="F613" s="312"/>
      <c r="G613" s="312"/>
      <c r="H613" s="324"/>
      <c r="I613" s="324"/>
      <c r="J613" s="313"/>
      <c r="K613" s="312"/>
      <c r="L613" s="313"/>
      <c r="M613" s="313"/>
      <c r="N613" s="313"/>
      <c r="O613" s="313"/>
      <c r="P613" s="313"/>
      <c r="Q613" s="313"/>
      <c r="R613" s="313"/>
      <c r="S613" s="313"/>
      <c r="T613" s="313"/>
      <c r="U613" s="313"/>
      <c r="V613" s="313"/>
      <c r="W613" s="313"/>
      <c r="X613" s="313"/>
      <c r="Y613" s="313"/>
      <c r="Z613" s="313"/>
    </row>
    <row r="614" spans="1:26" x14ac:dyDescent="0.25">
      <c r="A614" s="313"/>
      <c r="B614" s="322"/>
      <c r="C614" s="322"/>
      <c r="D614" s="313"/>
      <c r="E614" s="323"/>
      <c r="F614" s="312"/>
      <c r="G614" s="312"/>
      <c r="H614" s="324"/>
      <c r="I614" s="324"/>
      <c r="J614" s="313"/>
      <c r="K614" s="312"/>
      <c r="L614" s="313"/>
      <c r="M614" s="313"/>
      <c r="N614" s="313"/>
      <c r="O614" s="313"/>
      <c r="P614" s="313"/>
      <c r="Q614" s="313"/>
      <c r="R614" s="313"/>
      <c r="S614" s="313"/>
      <c r="T614" s="313"/>
      <c r="U614" s="313"/>
      <c r="V614" s="313"/>
      <c r="W614" s="313"/>
      <c r="X614" s="313"/>
      <c r="Y614" s="313"/>
      <c r="Z614" s="313"/>
    </row>
    <row r="615" spans="1:26" x14ac:dyDescent="0.25">
      <c r="A615" s="313"/>
      <c r="B615" s="322"/>
      <c r="C615" s="322"/>
      <c r="D615" s="313"/>
      <c r="E615" s="323"/>
      <c r="F615" s="312"/>
      <c r="G615" s="312"/>
      <c r="H615" s="324"/>
      <c r="I615" s="324"/>
      <c r="J615" s="313"/>
      <c r="K615" s="312"/>
      <c r="L615" s="313"/>
      <c r="M615" s="313"/>
      <c r="N615" s="313"/>
      <c r="O615" s="313"/>
      <c r="P615" s="313"/>
      <c r="Q615" s="313"/>
      <c r="R615" s="313"/>
      <c r="S615" s="313"/>
      <c r="T615" s="313"/>
      <c r="U615" s="313"/>
      <c r="V615" s="313"/>
      <c r="W615" s="313"/>
      <c r="X615" s="313"/>
      <c r="Y615" s="313"/>
      <c r="Z615" s="313"/>
    </row>
    <row r="616" spans="1:26" x14ac:dyDescent="0.25">
      <c r="A616" s="313"/>
      <c r="B616" s="322"/>
      <c r="C616" s="322"/>
      <c r="D616" s="313"/>
      <c r="E616" s="323"/>
      <c r="F616" s="312"/>
      <c r="G616" s="312"/>
      <c r="H616" s="324"/>
      <c r="I616" s="324"/>
      <c r="J616" s="313"/>
      <c r="K616" s="312"/>
      <c r="L616" s="313"/>
      <c r="M616" s="313"/>
      <c r="N616" s="313"/>
      <c r="O616" s="313"/>
      <c r="P616" s="313"/>
      <c r="Q616" s="313"/>
      <c r="R616" s="313"/>
      <c r="S616" s="313"/>
      <c r="T616" s="313"/>
      <c r="U616" s="313"/>
      <c r="V616" s="313"/>
      <c r="W616" s="313"/>
      <c r="X616" s="313"/>
      <c r="Y616" s="313"/>
      <c r="Z616" s="313"/>
    </row>
    <row r="617" spans="1:26" x14ac:dyDescent="0.25">
      <c r="A617" s="313"/>
      <c r="B617" s="322"/>
      <c r="C617" s="322"/>
      <c r="D617" s="313"/>
      <c r="E617" s="323"/>
      <c r="F617" s="312"/>
      <c r="G617" s="312"/>
      <c r="H617" s="324"/>
      <c r="I617" s="324"/>
      <c r="J617" s="313"/>
      <c r="K617" s="312"/>
      <c r="L617" s="313"/>
      <c r="M617" s="313"/>
      <c r="N617" s="313"/>
      <c r="O617" s="313"/>
      <c r="P617" s="313"/>
      <c r="Q617" s="313"/>
      <c r="R617" s="313"/>
      <c r="S617" s="313"/>
      <c r="T617" s="313"/>
      <c r="U617" s="313"/>
      <c r="V617" s="313"/>
      <c r="W617" s="313"/>
      <c r="X617" s="313"/>
      <c r="Y617" s="313"/>
      <c r="Z617" s="313"/>
    </row>
    <row r="618" spans="1:26" x14ac:dyDescent="0.25">
      <c r="A618" s="313"/>
      <c r="B618" s="322"/>
      <c r="C618" s="322"/>
      <c r="D618" s="313"/>
      <c r="E618" s="323"/>
      <c r="F618" s="312"/>
      <c r="G618" s="312"/>
      <c r="H618" s="324"/>
      <c r="I618" s="324"/>
      <c r="J618" s="313"/>
      <c r="K618" s="312"/>
      <c r="L618" s="313"/>
      <c r="M618" s="313"/>
      <c r="N618" s="313"/>
      <c r="O618" s="313"/>
      <c r="P618" s="313"/>
      <c r="Q618" s="313"/>
      <c r="R618" s="313"/>
      <c r="S618" s="313"/>
      <c r="T618" s="313"/>
      <c r="U618" s="313"/>
      <c r="V618" s="313"/>
      <c r="W618" s="313"/>
      <c r="X618" s="313"/>
      <c r="Y618" s="313"/>
      <c r="Z618" s="313"/>
    </row>
    <row r="619" spans="1:26" x14ac:dyDescent="0.25">
      <c r="A619" s="313"/>
      <c r="B619" s="322"/>
      <c r="C619" s="322"/>
      <c r="D619" s="313"/>
      <c r="E619" s="323"/>
      <c r="F619" s="312"/>
      <c r="G619" s="312"/>
      <c r="H619" s="324"/>
      <c r="I619" s="324"/>
      <c r="J619" s="313"/>
      <c r="K619" s="312"/>
      <c r="L619" s="313"/>
      <c r="M619" s="313"/>
      <c r="N619" s="313"/>
      <c r="O619" s="313"/>
      <c r="P619" s="313"/>
      <c r="Q619" s="313"/>
      <c r="R619" s="313"/>
      <c r="S619" s="313"/>
      <c r="T619" s="313"/>
      <c r="U619" s="313"/>
      <c r="V619" s="313"/>
      <c r="W619" s="313"/>
      <c r="X619" s="313"/>
      <c r="Y619" s="313"/>
      <c r="Z619" s="313"/>
    </row>
    <row r="620" spans="1:26" x14ac:dyDescent="0.25">
      <c r="A620" s="313"/>
      <c r="B620" s="322"/>
      <c r="C620" s="322"/>
      <c r="D620" s="313"/>
      <c r="E620" s="323"/>
      <c r="F620" s="312"/>
      <c r="G620" s="312"/>
      <c r="H620" s="324"/>
      <c r="I620" s="324"/>
      <c r="J620" s="313"/>
      <c r="K620" s="312"/>
      <c r="L620" s="313"/>
      <c r="M620" s="313"/>
      <c r="N620" s="313"/>
      <c r="O620" s="313"/>
      <c r="P620" s="313"/>
      <c r="Q620" s="313"/>
      <c r="R620" s="313"/>
      <c r="S620" s="313"/>
      <c r="T620" s="313"/>
      <c r="U620" s="313"/>
      <c r="V620" s="313"/>
      <c r="W620" s="313"/>
      <c r="X620" s="313"/>
      <c r="Y620" s="313"/>
      <c r="Z620" s="313"/>
    </row>
    <row r="621" spans="1:26" x14ac:dyDescent="0.25">
      <c r="A621" s="313"/>
      <c r="B621" s="322"/>
      <c r="C621" s="322"/>
      <c r="D621" s="313"/>
      <c r="E621" s="323"/>
      <c r="F621" s="312"/>
      <c r="G621" s="312"/>
      <c r="H621" s="324"/>
      <c r="I621" s="324"/>
      <c r="J621" s="313"/>
      <c r="K621" s="312"/>
      <c r="L621" s="313"/>
      <c r="M621" s="313"/>
      <c r="N621" s="313"/>
      <c r="O621" s="313"/>
      <c r="P621" s="313"/>
      <c r="Q621" s="313"/>
      <c r="R621" s="313"/>
      <c r="S621" s="313"/>
      <c r="T621" s="313"/>
      <c r="U621" s="313"/>
      <c r="V621" s="313"/>
      <c r="W621" s="313"/>
      <c r="X621" s="313"/>
      <c r="Y621" s="313"/>
      <c r="Z621" s="313"/>
    </row>
    <row r="622" spans="1:26" x14ac:dyDescent="0.25">
      <c r="A622" s="313"/>
      <c r="B622" s="322"/>
      <c r="C622" s="322"/>
      <c r="D622" s="313"/>
      <c r="E622" s="323"/>
      <c r="F622" s="312"/>
      <c r="G622" s="312"/>
      <c r="H622" s="324"/>
      <c r="I622" s="324"/>
      <c r="J622" s="313"/>
      <c r="K622" s="312"/>
      <c r="L622" s="313"/>
      <c r="M622" s="313"/>
      <c r="N622" s="313"/>
      <c r="O622" s="313"/>
      <c r="P622" s="313"/>
      <c r="Q622" s="313"/>
      <c r="R622" s="313"/>
      <c r="S622" s="313"/>
      <c r="T622" s="313"/>
      <c r="U622" s="313"/>
      <c r="V622" s="313"/>
      <c r="W622" s="313"/>
      <c r="X622" s="313"/>
      <c r="Y622" s="313"/>
      <c r="Z622" s="313"/>
    </row>
    <row r="623" spans="1:26" x14ac:dyDescent="0.25">
      <c r="A623" s="313"/>
      <c r="B623" s="322"/>
      <c r="C623" s="322"/>
      <c r="D623" s="313"/>
      <c r="E623" s="323"/>
      <c r="F623" s="312"/>
      <c r="G623" s="312"/>
      <c r="H623" s="324"/>
      <c r="I623" s="324"/>
      <c r="J623" s="313"/>
      <c r="K623" s="312"/>
      <c r="L623" s="313"/>
      <c r="M623" s="313"/>
      <c r="N623" s="313"/>
      <c r="O623" s="313"/>
      <c r="P623" s="313"/>
      <c r="Q623" s="313"/>
      <c r="R623" s="313"/>
      <c r="S623" s="313"/>
      <c r="T623" s="313"/>
      <c r="U623" s="313"/>
      <c r="V623" s="313"/>
      <c r="W623" s="313"/>
      <c r="X623" s="313"/>
      <c r="Y623" s="313"/>
      <c r="Z623" s="313"/>
    </row>
    <row r="624" spans="1:26" x14ac:dyDescent="0.25">
      <c r="A624" s="313"/>
      <c r="B624" s="322"/>
      <c r="C624" s="322"/>
      <c r="D624" s="313"/>
      <c r="E624" s="323"/>
      <c r="F624" s="312"/>
      <c r="G624" s="312"/>
      <c r="H624" s="324"/>
      <c r="I624" s="324"/>
      <c r="J624" s="313"/>
      <c r="K624" s="312"/>
      <c r="L624" s="313"/>
      <c r="M624" s="313"/>
      <c r="N624" s="313"/>
      <c r="O624" s="313"/>
      <c r="P624" s="313"/>
      <c r="Q624" s="313"/>
      <c r="R624" s="313"/>
      <c r="S624" s="313"/>
      <c r="T624" s="313"/>
      <c r="U624" s="313"/>
      <c r="V624" s="313"/>
      <c r="W624" s="313"/>
      <c r="X624" s="313"/>
      <c r="Y624" s="313"/>
      <c r="Z624" s="313"/>
    </row>
    <row r="625" spans="1:26" x14ac:dyDescent="0.25">
      <c r="A625" s="313"/>
      <c r="B625" s="322"/>
      <c r="C625" s="322"/>
      <c r="D625" s="313"/>
      <c r="E625" s="323"/>
      <c r="F625" s="312"/>
      <c r="G625" s="312"/>
      <c r="H625" s="324"/>
      <c r="I625" s="324"/>
      <c r="J625" s="313"/>
      <c r="K625" s="312"/>
      <c r="L625" s="313"/>
      <c r="M625" s="313"/>
      <c r="N625" s="313"/>
      <c r="O625" s="313"/>
      <c r="P625" s="313"/>
      <c r="Q625" s="313"/>
      <c r="R625" s="313"/>
      <c r="S625" s="313"/>
      <c r="T625" s="313"/>
      <c r="U625" s="313"/>
      <c r="V625" s="313"/>
      <c r="W625" s="313"/>
      <c r="X625" s="313"/>
      <c r="Y625" s="313"/>
      <c r="Z625" s="313"/>
    </row>
    <row r="626" spans="1:26" x14ac:dyDescent="0.25">
      <c r="A626" s="313"/>
      <c r="B626" s="322"/>
      <c r="C626" s="322"/>
      <c r="D626" s="313"/>
      <c r="E626" s="323"/>
      <c r="F626" s="312"/>
      <c r="G626" s="312"/>
      <c r="H626" s="324"/>
      <c r="I626" s="324"/>
      <c r="J626" s="313"/>
      <c r="K626" s="312"/>
      <c r="L626" s="313"/>
      <c r="M626" s="313"/>
      <c r="N626" s="313"/>
      <c r="O626" s="313"/>
      <c r="P626" s="313"/>
      <c r="Q626" s="313"/>
      <c r="R626" s="313"/>
      <c r="S626" s="313"/>
      <c r="T626" s="313"/>
      <c r="U626" s="313"/>
      <c r="V626" s="313"/>
      <c r="W626" s="313"/>
      <c r="X626" s="313"/>
      <c r="Y626" s="313"/>
      <c r="Z626" s="313"/>
    </row>
    <row r="627" spans="1:26" x14ac:dyDescent="0.25">
      <c r="A627" s="313"/>
      <c r="B627" s="322"/>
      <c r="C627" s="322"/>
      <c r="D627" s="313"/>
      <c r="E627" s="323"/>
      <c r="F627" s="312"/>
      <c r="G627" s="312"/>
      <c r="H627" s="324"/>
      <c r="I627" s="324"/>
      <c r="J627" s="313"/>
      <c r="K627" s="312"/>
      <c r="L627" s="313"/>
      <c r="M627" s="313"/>
      <c r="N627" s="313"/>
      <c r="O627" s="313"/>
      <c r="P627" s="313"/>
      <c r="Q627" s="313"/>
      <c r="R627" s="313"/>
      <c r="S627" s="313"/>
      <c r="T627" s="313"/>
      <c r="U627" s="313"/>
      <c r="V627" s="313"/>
      <c r="W627" s="313"/>
      <c r="X627" s="313"/>
      <c r="Y627" s="313"/>
      <c r="Z627" s="313"/>
    </row>
    <row r="628" spans="1:26" x14ac:dyDescent="0.25">
      <c r="A628" s="313"/>
      <c r="B628" s="322"/>
      <c r="C628" s="322"/>
      <c r="D628" s="313"/>
      <c r="E628" s="323"/>
      <c r="F628" s="312"/>
      <c r="G628" s="312"/>
      <c r="H628" s="324"/>
      <c r="I628" s="324"/>
      <c r="J628" s="313"/>
      <c r="K628" s="312"/>
      <c r="L628" s="313"/>
      <c r="M628" s="313"/>
      <c r="N628" s="313"/>
      <c r="O628" s="313"/>
      <c r="P628" s="313"/>
      <c r="Q628" s="313"/>
      <c r="R628" s="313"/>
      <c r="S628" s="313"/>
      <c r="T628" s="313"/>
      <c r="U628" s="313"/>
      <c r="V628" s="313"/>
      <c r="W628" s="313"/>
      <c r="X628" s="313"/>
      <c r="Y628" s="313"/>
      <c r="Z628" s="313"/>
    </row>
    <row r="629" spans="1:26" x14ac:dyDescent="0.25">
      <c r="A629" s="313"/>
      <c r="B629" s="322"/>
      <c r="C629" s="322"/>
      <c r="D629" s="313"/>
      <c r="E629" s="323"/>
      <c r="F629" s="312"/>
      <c r="G629" s="312"/>
      <c r="H629" s="324"/>
      <c r="I629" s="324"/>
      <c r="J629" s="313"/>
      <c r="K629" s="312"/>
      <c r="L629" s="313"/>
      <c r="M629" s="313"/>
      <c r="N629" s="313"/>
      <c r="O629" s="313"/>
      <c r="P629" s="313"/>
      <c r="Q629" s="313"/>
      <c r="R629" s="313"/>
      <c r="S629" s="313"/>
      <c r="T629" s="313"/>
      <c r="U629" s="313"/>
      <c r="V629" s="313"/>
      <c r="W629" s="313"/>
      <c r="X629" s="313"/>
      <c r="Y629" s="313"/>
      <c r="Z629" s="313"/>
    </row>
    <row r="630" spans="1:26" x14ac:dyDescent="0.25">
      <c r="A630" s="313"/>
      <c r="B630" s="322"/>
      <c r="C630" s="322"/>
      <c r="D630" s="313"/>
      <c r="E630" s="323"/>
      <c r="F630" s="312"/>
      <c r="G630" s="312"/>
      <c r="H630" s="324"/>
      <c r="I630" s="324"/>
      <c r="J630" s="313"/>
      <c r="K630" s="312"/>
      <c r="L630" s="313"/>
      <c r="M630" s="313"/>
      <c r="N630" s="313"/>
      <c r="O630" s="313"/>
      <c r="P630" s="313"/>
      <c r="Q630" s="313"/>
      <c r="R630" s="313"/>
      <c r="S630" s="313"/>
      <c r="T630" s="313"/>
      <c r="U630" s="313"/>
      <c r="V630" s="313"/>
      <c r="W630" s="313"/>
      <c r="X630" s="313"/>
      <c r="Y630" s="313"/>
      <c r="Z630" s="313"/>
    </row>
    <row r="631" spans="1:26" x14ac:dyDescent="0.25">
      <c r="A631" s="313"/>
      <c r="B631" s="322"/>
      <c r="C631" s="322"/>
      <c r="D631" s="313"/>
      <c r="E631" s="323"/>
      <c r="F631" s="312"/>
      <c r="G631" s="312"/>
      <c r="H631" s="324"/>
      <c r="I631" s="324"/>
      <c r="J631" s="313"/>
      <c r="K631" s="312"/>
      <c r="L631" s="313"/>
      <c r="M631" s="313"/>
      <c r="N631" s="313"/>
      <c r="O631" s="313"/>
      <c r="P631" s="313"/>
      <c r="Q631" s="313"/>
      <c r="R631" s="313"/>
      <c r="S631" s="313"/>
      <c r="T631" s="313"/>
      <c r="U631" s="313"/>
      <c r="V631" s="313"/>
      <c r="W631" s="313"/>
      <c r="X631" s="313"/>
      <c r="Y631" s="313"/>
      <c r="Z631" s="313"/>
    </row>
    <row r="632" spans="1:26" x14ac:dyDescent="0.25">
      <c r="A632" s="313"/>
      <c r="B632" s="322"/>
      <c r="C632" s="322"/>
      <c r="D632" s="313"/>
      <c r="E632" s="323"/>
      <c r="F632" s="312"/>
      <c r="G632" s="312"/>
      <c r="H632" s="324"/>
      <c r="I632" s="324"/>
      <c r="J632" s="313"/>
      <c r="K632" s="312"/>
      <c r="L632" s="313"/>
      <c r="M632" s="313"/>
      <c r="N632" s="313"/>
      <c r="O632" s="313"/>
      <c r="P632" s="313"/>
      <c r="Q632" s="313"/>
      <c r="R632" s="313"/>
      <c r="S632" s="313"/>
      <c r="T632" s="313"/>
      <c r="U632" s="313"/>
      <c r="V632" s="313"/>
      <c r="W632" s="313"/>
      <c r="X632" s="313"/>
      <c r="Y632" s="313"/>
      <c r="Z632" s="313"/>
    </row>
    <row r="633" spans="1:26" x14ac:dyDescent="0.25">
      <c r="A633" s="313"/>
      <c r="B633" s="322"/>
      <c r="C633" s="322"/>
      <c r="D633" s="313"/>
      <c r="E633" s="323"/>
      <c r="F633" s="312"/>
      <c r="G633" s="312"/>
      <c r="H633" s="324"/>
      <c r="I633" s="324"/>
      <c r="J633" s="313"/>
      <c r="K633" s="312"/>
      <c r="L633" s="313"/>
      <c r="M633" s="313"/>
      <c r="N633" s="313"/>
      <c r="O633" s="313"/>
      <c r="P633" s="313"/>
      <c r="Q633" s="313"/>
      <c r="R633" s="313"/>
      <c r="S633" s="313"/>
      <c r="T633" s="313"/>
      <c r="U633" s="313"/>
      <c r="V633" s="313"/>
      <c r="W633" s="313"/>
      <c r="X633" s="313"/>
      <c r="Y633" s="313"/>
      <c r="Z633" s="313"/>
    </row>
    <row r="634" spans="1:26" x14ac:dyDescent="0.25">
      <c r="A634" s="313"/>
      <c r="B634" s="322"/>
      <c r="C634" s="322"/>
      <c r="D634" s="313"/>
      <c r="E634" s="323"/>
      <c r="F634" s="312"/>
      <c r="G634" s="312"/>
      <c r="H634" s="324"/>
      <c r="I634" s="324"/>
      <c r="J634" s="313"/>
      <c r="K634" s="312"/>
      <c r="L634" s="313"/>
      <c r="M634" s="313"/>
      <c r="N634" s="313"/>
      <c r="O634" s="313"/>
      <c r="P634" s="313"/>
      <c r="Q634" s="313"/>
      <c r="R634" s="313"/>
      <c r="S634" s="313"/>
      <c r="T634" s="313"/>
      <c r="U634" s="313"/>
      <c r="V634" s="313"/>
      <c r="W634" s="313"/>
      <c r="X634" s="313"/>
      <c r="Y634" s="313"/>
      <c r="Z634" s="313"/>
    </row>
    <row r="635" spans="1:26" x14ac:dyDescent="0.25">
      <c r="A635" s="313"/>
      <c r="B635" s="322"/>
      <c r="C635" s="322"/>
      <c r="D635" s="313"/>
      <c r="E635" s="323"/>
      <c r="F635" s="312"/>
      <c r="G635" s="312"/>
      <c r="H635" s="324"/>
      <c r="I635" s="324"/>
      <c r="J635" s="313"/>
      <c r="K635" s="312"/>
      <c r="L635" s="313"/>
      <c r="M635" s="313"/>
      <c r="N635" s="313"/>
      <c r="O635" s="313"/>
      <c r="P635" s="313"/>
      <c r="Q635" s="313"/>
      <c r="R635" s="313"/>
      <c r="S635" s="313"/>
      <c r="T635" s="313"/>
      <c r="U635" s="313"/>
      <c r="V635" s="313"/>
      <c r="W635" s="313"/>
      <c r="X635" s="313"/>
      <c r="Y635" s="313"/>
      <c r="Z635" s="313"/>
    </row>
    <row r="636" spans="1:26" x14ac:dyDescent="0.25">
      <c r="A636" s="313"/>
      <c r="B636" s="322"/>
      <c r="C636" s="322"/>
      <c r="D636" s="313"/>
      <c r="E636" s="323"/>
      <c r="F636" s="312"/>
      <c r="G636" s="312"/>
      <c r="H636" s="324"/>
      <c r="I636" s="324"/>
      <c r="J636" s="313"/>
      <c r="K636" s="312"/>
      <c r="L636" s="313"/>
      <c r="M636" s="313"/>
      <c r="N636" s="313"/>
      <c r="O636" s="313"/>
      <c r="P636" s="313"/>
      <c r="Q636" s="313"/>
      <c r="R636" s="313"/>
      <c r="S636" s="313"/>
      <c r="T636" s="313"/>
      <c r="U636" s="313"/>
      <c r="V636" s="313"/>
      <c r="W636" s="313"/>
      <c r="X636" s="313"/>
      <c r="Y636" s="313"/>
      <c r="Z636" s="313"/>
    </row>
    <row r="637" spans="1:26" x14ac:dyDescent="0.25">
      <c r="A637" s="313"/>
      <c r="B637" s="322"/>
      <c r="C637" s="322"/>
      <c r="D637" s="313"/>
      <c r="E637" s="323"/>
      <c r="F637" s="312"/>
      <c r="G637" s="312"/>
      <c r="H637" s="324"/>
      <c r="I637" s="324"/>
      <c r="J637" s="313"/>
      <c r="K637" s="312"/>
      <c r="L637" s="313"/>
      <c r="M637" s="313"/>
      <c r="N637" s="313"/>
      <c r="O637" s="313"/>
      <c r="P637" s="313"/>
      <c r="Q637" s="313"/>
      <c r="R637" s="313"/>
      <c r="S637" s="313"/>
      <c r="T637" s="313"/>
      <c r="U637" s="313"/>
      <c r="V637" s="313"/>
      <c r="W637" s="313"/>
      <c r="X637" s="313"/>
      <c r="Y637" s="313"/>
      <c r="Z637" s="313"/>
    </row>
    <row r="638" spans="1:26" x14ac:dyDescent="0.25">
      <c r="A638" s="313"/>
      <c r="B638" s="322"/>
      <c r="C638" s="322"/>
      <c r="D638" s="313"/>
      <c r="E638" s="323"/>
      <c r="F638" s="312"/>
      <c r="G638" s="312"/>
      <c r="H638" s="324"/>
      <c r="I638" s="324"/>
      <c r="J638" s="313"/>
      <c r="K638" s="312"/>
      <c r="L638" s="313"/>
      <c r="M638" s="313"/>
      <c r="N638" s="313"/>
      <c r="O638" s="313"/>
      <c r="P638" s="313"/>
      <c r="Q638" s="313"/>
      <c r="R638" s="313"/>
      <c r="S638" s="313"/>
      <c r="T638" s="313"/>
      <c r="U638" s="313"/>
      <c r="V638" s="313"/>
      <c r="W638" s="313"/>
      <c r="X638" s="313"/>
      <c r="Y638" s="313"/>
      <c r="Z638" s="313"/>
    </row>
    <row r="639" spans="1:26" x14ac:dyDescent="0.25">
      <c r="A639" s="313"/>
      <c r="B639" s="322"/>
      <c r="C639" s="322"/>
      <c r="D639" s="313"/>
      <c r="E639" s="323"/>
      <c r="F639" s="312"/>
      <c r="G639" s="312"/>
      <c r="H639" s="324"/>
      <c r="I639" s="324"/>
      <c r="J639" s="313"/>
      <c r="K639" s="312"/>
      <c r="L639" s="313"/>
      <c r="M639" s="313"/>
      <c r="N639" s="313"/>
      <c r="O639" s="313"/>
      <c r="P639" s="313"/>
      <c r="Q639" s="313"/>
      <c r="R639" s="313"/>
      <c r="S639" s="313"/>
      <c r="T639" s="313"/>
      <c r="U639" s="313"/>
      <c r="V639" s="313"/>
      <c r="W639" s="313"/>
      <c r="X639" s="313"/>
      <c r="Y639" s="313"/>
      <c r="Z639" s="313"/>
    </row>
    <row r="640" spans="1:26" x14ac:dyDescent="0.25">
      <c r="A640" s="313"/>
      <c r="B640" s="322"/>
      <c r="C640" s="322"/>
      <c r="D640" s="313"/>
      <c r="E640" s="323"/>
      <c r="F640" s="312"/>
      <c r="G640" s="312"/>
      <c r="H640" s="324"/>
      <c r="I640" s="324"/>
      <c r="J640" s="313"/>
      <c r="K640" s="312"/>
      <c r="L640" s="313"/>
      <c r="M640" s="313"/>
      <c r="N640" s="313"/>
      <c r="O640" s="313"/>
      <c r="P640" s="313"/>
      <c r="Q640" s="313"/>
      <c r="R640" s="313"/>
      <c r="S640" s="313"/>
      <c r="T640" s="313"/>
      <c r="U640" s="313"/>
      <c r="V640" s="313"/>
      <c r="W640" s="313"/>
      <c r="X640" s="313"/>
      <c r="Y640" s="313"/>
      <c r="Z640" s="313"/>
    </row>
    <row r="641" spans="1:26" x14ac:dyDescent="0.25">
      <c r="A641" s="313"/>
      <c r="B641" s="322"/>
      <c r="C641" s="322"/>
      <c r="D641" s="313"/>
      <c r="E641" s="323"/>
      <c r="F641" s="312"/>
      <c r="G641" s="312"/>
      <c r="H641" s="324"/>
      <c r="I641" s="324"/>
      <c r="J641" s="313"/>
      <c r="K641" s="312"/>
      <c r="L641" s="313"/>
      <c r="M641" s="313"/>
      <c r="N641" s="313"/>
      <c r="O641" s="313"/>
      <c r="P641" s="313"/>
      <c r="Q641" s="313"/>
      <c r="R641" s="313"/>
      <c r="S641" s="313"/>
      <c r="T641" s="313"/>
      <c r="U641" s="313"/>
      <c r="V641" s="313"/>
      <c r="W641" s="313"/>
      <c r="X641" s="313"/>
      <c r="Y641" s="313"/>
      <c r="Z641" s="313"/>
    </row>
    <row r="642" spans="1:26" x14ac:dyDescent="0.25">
      <c r="A642" s="313"/>
      <c r="B642" s="322"/>
      <c r="C642" s="322"/>
      <c r="D642" s="313"/>
      <c r="E642" s="323"/>
      <c r="F642" s="312"/>
      <c r="G642" s="312"/>
      <c r="H642" s="324"/>
      <c r="I642" s="324"/>
      <c r="J642" s="313"/>
      <c r="K642" s="312"/>
      <c r="L642" s="313"/>
      <c r="M642" s="313"/>
      <c r="N642" s="313"/>
      <c r="O642" s="313"/>
      <c r="P642" s="313"/>
      <c r="Q642" s="313"/>
      <c r="R642" s="313"/>
      <c r="S642" s="313"/>
      <c r="T642" s="313"/>
      <c r="U642" s="313"/>
      <c r="V642" s="313"/>
      <c r="W642" s="313"/>
      <c r="X642" s="313"/>
      <c r="Y642" s="313"/>
      <c r="Z642" s="313"/>
    </row>
    <row r="643" spans="1:26" x14ac:dyDescent="0.25">
      <c r="A643" s="313"/>
      <c r="B643" s="322"/>
      <c r="C643" s="322"/>
      <c r="D643" s="313"/>
      <c r="E643" s="323"/>
      <c r="F643" s="312"/>
      <c r="G643" s="312"/>
      <c r="H643" s="324"/>
      <c r="I643" s="324"/>
      <c r="J643" s="313"/>
      <c r="K643" s="312"/>
      <c r="L643" s="313"/>
      <c r="M643" s="313"/>
      <c r="N643" s="313"/>
      <c r="O643" s="313"/>
      <c r="P643" s="313"/>
      <c r="Q643" s="313"/>
      <c r="R643" s="313"/>
      <c r="S643" s="313"/>
      <c r="T643" s="313"/>
      <c r="U643" s="313"/>
      <c r="V643" s="313"/>
      <c r="W643" s="313"/>
      <c r="X643" s="313"/>
      <c r="Y643" s="313"/>
      <c r="Z643" s="313"/>
    </row>
    <row r="644" spans="1:26" x14ac:dyDescent="0.25">
      <c r="A644" s="313"/>
      <c r="B644" s="322"/>
      <c r="C644" s="322"/>
      <c r="D644" s="313"/>
      <c r="E644" s="323"/>
      <c r="F644" s="312"/>
      <c r="G644" s="312"/>
      <c r="H644" s="324"/>
      <c r="I644" s="324"/>
      <c r="J644" s="313"/>
      <c r="K644" s="312"/>
      <c r="L644" s="313"/>
      <c r="M644" s="313"/>
      <c r="N644" s="313"/>
      <c r="O644" s="313"/>
      <c r="P644" s="313"/>
      <c r="Q644" s="313"/>
      <c r="R644" s="313"/>
      <c r="S644" s="313"/>
      <c r="T644" s="313"/>
      <c r="U644" s="313"/>
      <c r="V644" s="313"/>
      <c r="W644" s="313"/>
      <c r="X644" s="313"/>
      <c r="Y644" s="313"/>
      <c r="Z644" s="313"/>
    </row>
    <row r="645" spans="1:26" x14ac:dyDescent="0.25">
      <c r="A645" s="313"/>
      <c r="B645" s="322"/>
      <c r="C645" s="322"/>
      <c r="D645" s="313"/>
      <c r="E645" s="323"/>
      <c r="F645" s="312"/>
      <c r="G645" s="312"/>
      <c r="H645" s="324"/>
      <c r="I645" s="324"/>
      <c r="J645" s="313"/>
      <c r="K645" s="312"/>
      <c r="L645" s="313"/>
      <c r="M645" s="313"/>
      <c r="N645" s="313"/>
      <c r="O645" s="313"/>
      <c r="P645" s="313"/>
      <c r="Q645" s="313"/>
      <c r="R645" s="313"/>
      <c r="S645" s="313"/>
      <c r="T645" s="313"/>
      <c r="U645" s="313"/>
      <c r="V645" s="313"/>
      <c r="W645" s="313"/>
      <c r="X645" s="313"/>
      <c r="Y645" s="313"/>
      <c r="Z645" s="313"/>
    </row>
    <row r="646" spans="1:26" x14ac:dyDescent="0.25">
      <c r="A646" s="313"/>
      <c r="B646" s="322"/>
      <c r="C646" s="322"/>
      <c r="D646" s="313"/>
      <c r="E646" s="323"/>
      <c r="F646" s="312"/>
      <c r="G646" s="312"/>
      <c r="H646" s="324"/>
      <c r="I646" s="324"/>
      <c r="J646" s="313"/>
      <c r="K646" s="312"/>
      <c r="L646" s="313"/>
      <c r="M646" s="313"/>
      <c r="N646" s="313"/>
      <c r="O646" s="313"/>
      <c r="P646" s="313"/>
      <c r="Q646" s="313"/>
      <c r="R646" s="313"/>
      <c r="S646" s="313"/>
      <c r="T646" s="313"/>
      <c r="U646" s="313"/>
      <c r="V646" s="313"/>
      <c r="W646" s="313"/>
      <c r="X646" s="313"/>
      <c r="Y646" s="313"/>
      <c r="Z646" s="313"/>
    </row>
    <row r="647" spans="1:26" x14ac:dyDescent="0.25">
      <c r="A647" s="313"/>
      <c r="B647" s="322"/>
      <c r="C647" s="322"/>
      <c r="D647" s="313"/>
      <c r="E647" s="323"/>
      <c r="F647" s="312"/>
      <c r="G647" s="312"/>
      <c r="H647" s="324"/>
      <c r="I647" s="324"/>
      <c r="J647" s="313"/>
      <c r="K647" s="312"/>
      <c r="L647" s="313"/>
      <c r="M647" s="313"/>
      <c r="N647" s="313"/>
      <c r="O647" s="313"/>
      <c r="P647" s="313"/>
      <c r="Q647" s="313"/>
      <c r="R647" s="313"/>
      <c r="S647" s="313"/>
      <c r="T647" s="313"/>
      <c r="U647" s="313"/>
      <c r="V647" s="313"/>
      <c r="W647" s="313"/>
      <c r="X647" s="313"/>
      <c r="Y647" s="313"/>
      <c r="Z647" s="313"/>
    </row>
    <row r="648" spans="1:26" x14ac:dyDescent="0.25">
      <c r="A648" s="313"/>
      <c r="B648" s="322"/>
      <c r="C648" s="322"/>
      <c r="D648" s="313"/>
      <c r="E648" s="323"/>
      <c r="F648" s="312"/>
      <c r="G648" s="312"/>
      <c r="H648" s="324"/>
      <c r="I648" s="324"/>
      <c r="J648" s="313"/>
      <c r="K648" s="312"/>
      <c r="L648" s="313"/>
      <c r="M648" s="313"/>
      <c r="N648" s="313"/>
      <c r="O648" s="313"/>
      <c r="P648" s="313"/>
      <c r="Q648" s="313"/>
      <c r="R648" s="313"/>
      <c r="S648" s="313"/>
      <c r="T648" s="313"/>
      <c r="U648" s="313"/>
      <c r="V648" s="313"/>
      <c r="W648" s="313"/>
      <c r="X648" s="313"/>
      <c r="Y648" s="313"/>
      <c r="Z648" s="313"/>
    </row>
    <row r="649" spans="1:26" x14ac:dyDescent="0.25">
      <c r="A649" s="313"/>
      <c r="B649" s="322"/>
      <c r="C649" s="322"/>
      <c r="D649" s="313"/>
      <c r="E649" s="323"/>
      <c r="F649" s="312"/>
      <c r="G649" s="312"/>
      <c r="H649" s="324"/>
      <c r="I649" s="324"/>
      <c r="J649" s="313"/>
      <c r="K649" s="312"/>
      <c r="L649" s="313"/>
      <c r="M649" s="313"/>
      <c r="N649" s="313"/>
      <c r="O649" s="313"/>
      <c r="P649" s="313"/>
      <c r="Q649" s="313"/>
      <c r="R649" s="313"/>
      <c r="S649" s="313"/>
      <c r="T649" s="313"/>
      <c r="U649" s="313"/>
      <c r="V649" s="313"/>
      <c r="W649" s="313"/>
      <c r="X649" s="313"/>
      <c r="Y649" s="313"/>
      <c r="Z649" s="313"/>
    </row>
    <row r="650" spans="1:26" x14ac:dyDescent="0.25">
      <c r="A650" s="313"/>
      <c r="B650" s="322"/>
      <c r="C650" s="322"/>
      <c r="D650" s="313"/>
      <c r="E650" s="323"/>
      <c r="F650" s="312"/>
      <c r="G650" s="312"/>
      <c r="H650" s="324"/>
      <c r="I650" s="324"/>
      <c r="J650" s="313"/>
      <c r="K650" s="312"/>
      <c r="L650" s="313"/>
      <c r="M650" s="313"/>
      <c r="N650" s="313"/>
      <c r="O650" s="313"/>
      <c r="P650" s="313"/>
      <c r="Q650" s="313"/>
      <c r="R650" s="313"/>
      <c r="S650" s="313"/>
      <c r="T650" s="313"/>
      <c r="U650" s="313"/>
      <c r="V650" s="313"/>
      <c r="W650" s="313"/>
      <c r="X650" s="313"/>
      <c r="Y650" s="313"/>
      <c r="Z650" s="313"/>
    </row>
    <row r="651" spans="1:26" x14ac:dyDescent="0.25">
      <c r="A651" s="313"/>
      <c r="B651" s="322"/>
      <c r="C651" s="322"/>
      <c r="D651" s="313"/>
      <c r="E651" s="323"/>
      <c r="F651" s="312"/>
      <c r="G651" s="312"/>
      <c r="H651" s="324"/>
      <c r="I651" s="324"/>
      <c r="J651" s="313"/>
      <c r="K651" s="312"/>
      <c r="L651" s="313"/>
      <c r="M651" s="313"/>
      <c r="N651" s="313"/>
      <c r="O651" s="313"/>
      <c r="P651" s="313"/>
      <c r="Q651" s="313"/>
      <c r="R651" s="313"/>
      <c r="S651" s="313"/>
      <c r="T651" s="313"/>
      <c r="U651" s="313"/>
      <c r="V651" s="313"/>
      <c r="W651" s="313"/>
      <c r="X651" s="313"/>
      <c r="Y651" s="313"/>
      <c r="Z651" s="313"/>
    </row>
    <row r="652" spans="1:26" x14ac:dyDescent="0.25">
      <c r="A652" s="313"/>
      <c r="B652" s="322"/>
      <c r="C652" s="322"/>
      <c r="D652" s="313"/>
      <c r="E652" s="323"/>
      <c r="F652" s="312"/>
      <c r="G652" s="312"/>
      <c r="H652" s="324"/>
      <c r="I652" s="324"/>
      <c r="J652" s="313"/>
      <c r="K652" s="312"/>
      <c r="L652" s="313"/>
      <c r="M652" s="313"/>
      <c r="N652" s="313"/>
      <c r="O652" s="313"/>
      <c r="P652" s="313"/>
      <c r="Q652" s="313"/>
      <c r="R652" s="313"/>
      <c r="S652" s="313"/>
      <c r="T652" s="313"/>
      <c r="U652" s="313"/>
      <c r="V652" s="313"/>
      <c r="W652" s="313"/>
      <c r="X652" s="313"/>
      <c r="Y652" s="313"/>
      <c r="Z652" s="313"/>
    </row>
    <row r="653" spans="1:26" x14ac:dyDescent="0.25">
      <c r="A653" s="313"/>
      <c r="B653" s="322"/>
      <c r="C653" s="322"/>
      <c r="D653" s="313"/>
      <c r="E653" s="323"/>
      <c r="F653" s="312"/>
      <c r="G653" s="312"/>
      <c r="H653" s="324"/>
      <c r="I653" s="324"/>
      <c r="J653" s="313"/>
      <c r="K653" s="312"/>
      <c r="L653" s="313"/>
      <c r="M653" s="313"/>
      <c r="N653" s="313"/>
      <c r="O653" s="313"/>
      <c r="P653" s="313"/>
      <c r="Q653" s="313"/>
      <c r="R653" s="313"/>
      <c r="S653" s="313"/>
      <c r="T653" s="313"/>
      <c r="U653" s="313"/>
      <c r="V653" s="313"/>
      <c r="W653" s="313"/>
      <c r="X653" s="313"/>
      <c r="Y653" s="313"/>
      <c r="Z653" s="313"/>
    </row>
    <row r="654" spans="1:26" x14ac:dyDescent="0.25">
      <c r="A654" s="313"/>
      <c r="B654" s="322"/>
      <c r="C654" s="322"/>
      <c r="D654" s="313"/>
      <c r="E654" s="323"/>
      <c r="F654" s="312"/>
      <c r="G654" s="312"/>
      <c r="H654" s="324"/>
      <c r="I654" s="324"/>
      <c r="J654" s="313"/>
      <c r="K654" s="312"/>
      <c r="L654" s="313"/>
      <c r="M654" s="313"/>
      <c r="N654" s="313"/>
      <c r="O654" s="313"/>
      <c r="P654" s="313"/>
      <c r="Q654" s="313"/>
      <c r="R654" s="313"/>
      <c r="S654" s="313"/>
      <c r="T654" s="313"/>
      <c r="U654" s="313"/>
      <c r="V654" s="313"/>
      <c r="W654" s="313"/>
      <c r="X654" s="313"/>
      <c r="Y654" s="313"/>
      <c r="Z654" s="313"/>
    </row>
    <row r="655" spans="1:26" x14ac:dyDescent="0.25">
      <c r="A655" s="313"/>
      <c r="B655" s="322"/>
      <c r="C655" s="322"/>
      <c r="D655" s="313"/>
      <c r="E655" s="323"/>
      <c r="F655" s="312"/>
      <c r="G655" s="312"/>
      <c r="H655" s="324"/>
      <c r="I655" s="324"/>
      <c r="J655" s="313"/>
      <c r="K655" s="312"/>
      <c r="L655" s="313"/>
      <c r="M655" s="313"/>
      <c r="N655" s="313"/>
      <c r="O655" s="313"/>
      <c r="P655" s="313"/>
      <c r="Q655" s="313"/>
      <c r="R655" s="313"/>
      <c r="S655" s="313"/>
      <c r="T655" s="313"/>
      <c r="U655" s="313"/>
      <c r="V655" s="313"/>
      <c r="W655" s="313"/>
      <c r="X655" s="313"/>
      <c r="Y655" s="313"/>
      <c r="Z655" s="313"/>
    </row>
    <row r="656" spans="1:26" x14ac:dyDescent="0.25">
      <c r="A656" s="313"/>
      <c r="B656" s="322"/>
      <c r="C656" s="322"/>
      <c r="D656" s="313"/>
      <c r="E656" s="323"/>
      <c r="F656" s="312"/>
      <c r="G656" s="312"/>
      <c r="H656" s="324"/>
      <c r="I656" s="324"/>
      <c r="J656" s="313"/>
      <c r="K656" s="312"/>
      <c r="L656" s="313"/>
      <c r="M656" s="313"/>
      <c r="N656" s="313"/>
      <c r="O656" s="313"/>
      <c r="P656" s="313"/>
      <c r="Q656" s="313"/>
      <c r="R656" s="313"/>
      <c r="S656" s="313"/>
      <c r="T656" s="313"/>
      <c r="U656" s="313"/>
      <c r="V656" s="313"/>
      <c r="W656" s="313"/>
      <c r="X656" s="313"/>
      <c r="Y656" s="313"/>
      <c r="Z656" s="313"/>
    </row>
    <row r="657" spans="1:26" x14ac:dyDescent="0.25">
      <c r="A657" s="313"/>
      <c r="B657" s="322"/>
      <c r="C657" s="322"/>
      <c r="D657" s="313"/>
      <c r="E657" s="323"/>
      <c r="F657" s="312"/>
      <c r="G657" s="312"/>
      <c r="H657" s="324"/>
      <c r="I657" s="324"/>
      <c r="J657" s="313"/>
      <c r="K657" s="312"/>
      <c r="L657" s="313"/>
      <c r="M657" s="313"/>
      <c r="N657" s="313"/>
      <c r="O657" s="313"/>
      <c r="P657" s="313"/>
      <c r="Q657" s="313"/>
      <c r="R657" s="313"/>
      <c r="S657" s="313"/>
      <c r="T657" s="313"/>
      <c r="U657" s="313"/>
      <c r="V657" s="313"/>
      <c r="W657" s="313"/>
      <c r="X657" s="313"/>
      <c r="Y657" s="313"/>
      <c r="Z657" s="313"/>
    </row>
    <row r="658" spans="1:26" x14ac:dyDescent="0.25">
      <c r="A658" s="313"/>
      <c r="B658" s="322"/>
      <c r="C658" s="322"/>
      <c r="D658" s="313"/>
      <c r="E658" s="323"/>
      <c r="F658" s="312"/>
      <c r="G658" s="312"/>
      <c r="H658" s="324"/>
      <c r="I658" s="324"/>
      <c r="J658" s="313"/>
      <c r="K658" s="312"/>
      <c r="L658" s="313"/>
      <c r="M658" s="313"/>
      <c r="N658" s="313"/>
      <c r="O658" s="313"/>
      <c r="P658" s="313"/>
      <c r="Q658" s="313"/>
      <c r="R658" s="313"/>
      <c r="S658" s="313"/>
      <c r="T658" s="313"/>
      <c r="U658" s="313"/>
      <c r="V658" s="313"/>
      <c r="W658" s="313"/>
      <c r="X658" s="313"/>
      <c r="Y658" s="313"/>
      <c r="Z658" s="313"/>
    </row>
    <row r="659" spans="1:26" x14ac:dyDescent="0.25">
      <c r="A659" s="313"/>
      <c r="B659" s="322"/>
      <c r="C659" s="322"/>
      <c r="D659" s="313"/>
      <c r="E659" s="323"/>
      <c r="F659" s="312"/>
      <c r="G659" s="312"/>
      <c r="H659" s="324"/>
      <c r="I659" s="324"/>
      <c r="J659" s="313"/>
      <c r="K659" s="312"/>
      <c r="L659" s="313"/>
      <c r="M659" s="313"/>
      <c r="N659" s="313"/>
      <c r="O659" s="313"/>
      <c r="P659" s="313"/>
      <c r="Q659" s="313"/>
      <c r="R659" s="313"/>
      <c r="S659" s="313"/>
      <c r="T659" s="313"/>
      <c r="U659" s="313"/>
      <c r="V659" s="313"/>
      <c r="W659" s="313"/>
      <c r="X659" s="313"/>
      <c r="Y659" s="313"/>
      <c r="Z659" s="313"/>
    </row>
    <row r="660" spans="1:26" x14ac:dyDescent="0.25">
      <c r="A660" s="313"/>
      <c r="B660" s="322"/>
      <c r="C660" s="322"/>
      <c r="D660" s="313"/>
      <c r="E660" s="323"/>
      <c r="F660" s="312"/>
      <c r="G660" s="312"/>
      <c r="H660" s="324"/>
      <c r="I660" s="324"/>
      <c r="J660" s="313"/>
      <c r="K660" s="312"/>
      <c r="L660" s="313"/>
      <c r="M660" s="313"/>
      <c r="N660" s="313"/>
      <c r="O660" s="313"/>
      <c r="P660" s="313"/>
      <c r="Q660" s="313"/>
      <c r="R660" s="313"/>
      <c r="S660" s="313"/>
      <c r="T660" s="313"/>
      <c r="U660" s="313"/>
      <c r="V660" s="313"/>
      <c r="W660" s="313"/>
      <c r="X660" s="313"/>
      <c r="Y660" s="313"/>
      <c r="Z660" s="313"/>
    </row>
    <row r="661" spans="1:26" x14ac:dyDescent="0.25">
      <c r="A661" s="313"/>
      <c r="B661" s="322"/>
      <c r="C661" s="322"/>
      <c r="D661" s="313"/>
      <c r="E661" s="323"/>
      <c r="F661" s="312"/>
      <c r="G661" s="312"/>
      <c r="H661" s="324"/>
      <c r="I661" s="324"/>
      <c r="J661" s="313"/>
      <c r="K661" s="312"/>
      <c r="L661" s="313"/>
      <c r="M661" s="313"/>
      <c r="N661" s="313"/>
      <c r="O661" s="313"/>
      <c r="P661" s="313"/>
      <c r="Q661" s="313"/>
      <c r="R661" s="313"/>
      <c r="S661" s="313"/>
      <c r="T661" s="313"/>
      <c r="U661" s="313"/>
      <c r="V661" s="313"/>
      <c r="W661" s="313"/>
      <c r="X661" s="313"/>
      <c r="Y661" s="313"/>
      <c r="Z661" s="313"/>
    </row>
    <row r="662" spans="1:26" x14ac:dyDescent="0.25">
      <c r="A662" s="313"/>
      <c r="B662" s="322"/>
      <c r="C662" s="322"/>
      <c r="D662" s="313"/>
      <c r="E662" s="323"/>
      <c r="F662" s="312"/>
      <c r="G662" s="312"/>
      <c r="H662" s="324"/>
      <c r="I662" s="324"/>
      <c r="J662" s="313"/>
      <c r="K662" s="312"/>
      <c r="L662" s="313"/>
      <c r="M662" s="313"/>
      <c r="N662" s="313"/>
      <c r="O662" s="313"/>
      <c r="P662" s="313"/>
      <c r="Q662" s="313"/>
      <c r="R662" s="313"/>
      <c r="S662" s="313"/>
      <c r="T662" s="313"/>
      <c r="U662" s="313"/>
      <c r="V662" s="313"/>
      <c r="W662" s="313"/>
      <c r="X662" s="313"/>
      <c r="Y662" s="313"/>
      <c r="Z662" s="313"/>
    </row>
    <row r="663" spans="1:26" x14ac:dyDescent="0.25">
      <c r="A663" s="313"/>
      <c r="B663" s="322"/>
      <c r="C663" s="322"/>
      <c r="D663" s="313"/>
      <c r="E663" s="323"/>
      <c r="F663" s="312"/>
      <c r="G663" s="312"/>
      <c r="H663" s="324"/>
      <c r="I663" s="324"/>
      <c r="J663" s="313"/>
      <c r="K663" s="312"/>
      <c r="L663" s="313"/>
      <c r="M663" s="313"/>
      <c r="N663" s="313"/>
      <c r="O663" s="313"/>
      <c r="P663" s="313"/>
      <c r="Q663" s="313"/>
      <c r="R663" s="313"/>
      <c r="S663" s="313"/>
      <c r="T663" s="313"/>
      <c r="U663" s="313"/>
      <c r="V663" s="313"/>
      <c r="W663" s="313"/>
      <c r="X663" s="313"/>
      <c r="Y663" s="313"/>
      <c r="Z663" s="313"/>
    </row>
    <row r="664" spans="1:26" x14ac:dyDescent="0.25">
      <c r="A664" s="313"/>
      <c r="B664" s="322"/>
      <c r="C664" s="322"/>
      <c r="D664" s="313"/>
      <c r="E664" s="323"/>
      <c r="F664" s="312"/>
      <c r="G664" s="312"/>
      <c r="H664" s="324"/>
      <c r="I664" s="324"/>
      <c r="J664" s="313"/>
      <c r="K664" s="312"/>
      <c r="L664" s="313"/>
      <c r="M664" s="313"/>
      <c r="N664" s="313"/>
      <c r="O664" s="313"/>
      <c r="P664" s="313"/>
      <c r="Q664" s="313"/>
      <c r="R664" s="313"/>
      <c r="S664" s="313"/>
      <c r="T664" s="313"/>
      <c r="U664" s="313"/>
      <c r="V664" s="313"/>
      <c r="W664" s="313"/>
      <c r="X664" s="313"/>
      <c r="Y664" s="313"/>
      <c r="Z664" s="313"/>
    </row>
    <row r="665" spans="1:26" x14ac:dyDescent="0.25">
      <c r="A665" s="313"/>
      <c r="B665" s="322"/>
      <c r="C665" s="322"/>
      <c r="D665" s="313"/>
      <c r="E665" s="323"/>
      <c r="F665" s="312"/>
      <c r="G665" s="312"/>
      <c r="H665" s="324"/>
      <c r="I665" s="324"/>
      <c r="J665" s="313"/>
      <c r="K665" s="312"/>
      <c r="L665" s="313"/>
      <c r="M665" s="313"/>
      <c r="N665" s="313"/>
      <c r="O665" s="313"/>
      <c r="P665" s="313"/>
      <c r="Q665" s="313"/>
      <c r="R665" s="313"/>
      <c r="S665" s="313"/>
      <c r="T665" s="313"/>
      <c r="U665" s="313"/>
      <c r="V665" s="313"/>
      <c r="W665" s="313"/>
      <c r="X665" s="313"/>
      <c r="Y665" s="313"/>
      <c r="Z665" s="313"/>
    </row>
    <row r="666" spans="1:26" x14ac:dyDescent="0.25">
      <c r="A666" s="313"/>
      <c r="B666" s="322"/>
      <c r="C666" s="322"/>
      <c r="D666" s="313"/>
      <c r="E666" s="323"/>
      <c r="F666" s="312"/>
      <c r="G666" s="312"/>
      <c r="H666" s="324"/>
      <c r="I666" s="324"/>
      <c r="J666" s="313"/>
      <c r="K666" s="312"/>
      <c r="L666" s="313"/>
      <c r="M666" s="313"/>
      <c r="N666" s="313"/>
      <c r="O666" s="313"/>
      <c r="P666" s="313"/>
      <c r="Q666" s="313"/>
      <c r="R666" s="313"/>
      <c r="S666" s="313"/>
      <c r="T666" s="313"/>
      <c r="U666" s="313"/>
      <c r="V666" s="313"/>
      <c r="W666" s="313"/>
      <c r="X666" s="313"/>
      <c r="Y666" s="313"/>
      <c r="Z666" s="313"/>
    </row>
    <row r="667" spans="1:26" x14ac:dyDescent="0.25">
      <c r="A667" s="313"/>
      <c r="B667" s="322"/>
      <c r="C667" s="322"/>
      <c r="D667" s="313"/>
      <c r="E667" s="323"/>
      <c r="F667" s="312"/>
      <c r="G667" s="312"/>
      <c r="H667" s="324"/>
      <c r="I667" s="324"/>
      <c r="J667" s="313"/>
      <c r="K667" s="312"/>
      <c r="L667" s="313"/>
      <c r="M667" s="313"/>
      <c r="N667" s="313"/>
      <c r="O667" s="313"/>
      <c r="P667" s="313"/>
      <c r="Q667" s="313"/>
      <c r="R667" s="313"/>
      <c r="S667" s="313"/>
      <c r="T667" s="313"/>
      <c r="U667" s="313"/>
      <c r="V667" s="313"/>
      <c r="W667" s="313"/>
      <c r="X667" s="313"/>
      <c r="Y667" s="313"/>
      <c r="Z667" s="313"/>
    </row>
    <row r="668" spans="1:26" x14ac:dyDescent="0.25">
      <c r="A668" s="313"/>
      <c r="B668" s="322"/>
      <c r="C668" s="322"/>
      <c r="D668" s="313"/>
      <c r="E668" s="323"/>
      <c r="F668" s="312"/>
      <c r="G668" s="312"/>
      <c r="H668" s="324"/>
      <c r="I668" s="324"/>
      <c r="J668" s="313"/>
      <c r="K668" s="312"/>
      <c r="L668" s="313"/>
      <c r="M668" s="313"/>
      <c r="N668" s="313"/>
      <c r="O668" s="313"/>
      <c r="P668" s="313"/>
      <c r="Q668" s="313"/>
      <c r="R668" s="313"/>
      <c r="S668" s="313"/>
      <c r="T668" s="313"/>
      <c r="U668" s="313"/>
      <c r="V668" s="313"/>
      <c r="W668" s="313"/>
      <c r="X668" s="313"/>
      <c r="Y668" s="313"/>
      <c r="Z668" s="313"/>
    </row>
    <row r="669" spans="1:26" x14ac:dyDescent="0.25">
      <c r="A669" s="313"/>
      <c r="B669" s="322"/>
      <c r="C669" s="322"/>
      <c r="D669" s="313"/>
      <c r="E669" s="323"/>
      <c r="F669" s="312"/>
      <c r="G669" s="312"/>
      <c r="H669" s="324"/>
      <c r="I669" s="324"/>
      <c r="J669" s="313"/>
      <c r="K669" s="312"/>
      <c r="L669" s="313"/>
      <c r="M669" s="313"/>
      <c r="N669" s="313"/>
      <c r="O669" s="313"/>
      <c r="P669" s="313"/>
      <c r="Q669" s="313"/>
      <c r="R669" s="313"/>
      <c r="S669" s="313"/>
      <c r="T669" s="313"/>
      <c r="U669" s="313"/>
      <c r="V669" s="313"/>
      <c r="W669" s="313"/>
      <c r="X669" s="313"/>
      <c r="Y669" s="313"/>
      <c r="Z669" s="313"/>
    </row>
    <row r="670" spans="1:26" x14ac:dyDescent="0.25">
      <c r="A670" s="313"/>
      <c r="B670" s="322"/>
      <c r="C670" s="322"/>
      <c r="D670" s="313"/>
      <c r="E670" s="323"/>
      <c r="F670" s="312"/>
      <c r="G670" s="312"/>
      <c r="H670" s="324"/>
      <c r="I670" s="324"/>
      <c r="J670" s="313"/>
      <c r="K670" s="312"/>
      <c r="L670" s="313"/>
      <c r="M670" s="313"/>
      <c r="N670" s="313"/>
      <c r="O670" s="313"/>
      <c r="P670" s="313"/>
      <c r="Q670" s="313"/>
      <c r="R670" s="313"/>
      <c r="S670" s="313"/>
      <c r="T670" s="313"/>
      <c r="U670" s="313"/>
      <c r="V670" s="313"/>
      <c r="W670" s="313"/>
      <c r="X670" s="313"/>
      <c r="Y670" s="313"/>
      <c r="Z670" s="313"/>
    </row>
    <row r="671" spans="1:26" x14ac:dyDescent="0.25">
      <c r="A671" s="313"/>
      <c r="B671" s="322"/>
      <c r="C671" s="322"/>
      <c r="D671" s="313"/>
      <c r="E671" s="323"/>
      <c r="F671" s="312"/>
      <c r="G671" s="312"/>
      <c r="H671" s="324"/>
      <c r="I671" s="324"/>
      <c r="J671" s="313"/>
      <c r="K671" s="312"/>
      <c r="L671" s="313"/>
      <c r="M671" s="313"/>
      <c r="N671" s="313"/>
      <c r="O671" s="313"/>
      <c r="P671" s="313"/>
      <c r="Q671" s="313"/>
      <c r="R671" s="313"/>
      <c r="S671" s="313"/>
      <c r="T671" s="313"/>
      <c r="U671" s="313"/>
      <c r="V671" s="313"/>
      <c r="W671" s="313"/>
      <c r="X671" s="313"/>
      <c r="Y671" s="313"/>
      <c r="Z671" s="313"/>
    </row>
    <row r="672" spans="1:26" x14ac:dyDescent="0.25">
      <c r="A672" s="313"/>
      <c r="B672" s="322"/>
      <c r="C672" s="322"/>
      <c r="D672" s="313"/>
      <c r="E672" s="323"/>
      <c r="F672" s="312"/>
      <c r="G672" s="312"/>
      <c r="H672" s="324"/>
      <c r="I672" s="324"/>
      <c r="J672" s="313"/>
      <c r="K672" s="312"/>
      <c r="L672" s="313"/>
      <c r="M672" s="313"/>
      <c r="N672" s="313"/>
      <c r="O672" s="313"/>
      <c r="P672" s="313"/>
      <c r="Q672" s="313"/>
      <c r="R672" s="313"/>
      <c r="S672" s="313"/>
      <c r="T672" s="313"/>
      <c r="U672" s="313"/>
      <c r="V672" s="313"/>
      <c r="W672" s="313"/>
      <c r="X672" s="313"/>
      <c r="Y672" s="313"/>
      <c r="Z672" s="313"/>
    </row>
    <row r="673" spans="1:26" x14ac:dyDescent="0.25">
      <c r="A673" s="313"/>
      <c r="B673" s="322"/>
      <c r="C673" s="322"/>
      <c r="D673" s="313"/>
      <c r="E673" s="323"/>
      <c r="F673" s="312"/>
      <c r="G673" s="312"/>
      <c r="H673" s="324"/>
      <c r="I673" s="324"/>
      <c r="J673" s="313"/>
      <c r="K673" s="312"/>
      <c r="L673" s="313"/>
      <c r="M673" s="313"/>
      <c r="N673" s="313"/>
      <c r="O673" s="313"/>
      <c r="P673" s="313"/>
      <c r="Q673" s="313"/>
      <c r="R673" s="313"/>
      <c r="S673" s="313"/>
      <c r="T673" s="313"/>
      <c r="U673" s="313"/>
      <c r="V673" s="313"/>
      <c r="W673" s="313"/>
      <c r="X673" s="313"/>
      <c r="Y673" s="313"/>
      <c r="Z673" s="313"/>
    </row>
    <row r="674" spans="1:26" x14ac:dyDescent="0.25">
      <c r="A674" s="313"/>
      <c r="B674" s="322"/>
      <c r="C674" s="322"/>
      <c r="D674" s="313"/>
      <c r="E674" s="323"/>
      <c r="F674" s="312"/>
      <c r="G674" s="312"/>
      <c r="H674" s="324"/>
      <c r="I674" s="324"/>
      <c r="J674" s="313"/>
      <c r="K674" s="312"/>
      <c r="L674" s="313"/>
      <c r="M674" s="313"/>
      <c r="N674" s="313"/>
      <c r="O674" s="313"/>
      <c r="P674" s="313"/>
      <c r="Q674" s="313"/>
      <c r="R674" s="313"/>
      <c r="S674" s="313"/>
      <c r="T674" s="313"/>
      <c r="U674" s="313"/>
      <c r="V674" s="313"/>
      <c r="W674" s="313"/>
      <c r="X674" s="313"/>
      <c r="Y674" s="313"/>
      <c r="Z674" s="313"/>
    </row>
    <row r="675" spans="1:26" x14ac:dyDescent="0.25">
      <c r="A675" s="313"/>
      <c r="B675" s="322"/>
      <c r="C675" s="322"/>
      <c r="D675" s="313"/>
      <c r="E675" s="323"/>
      <c r="F675" s="312"/>
      <c r="G675" s="312"/>
      <c r="H675" s="324"/>
      <c r="I675" s="324"/>
      <c r="J675" s="313"/>
      <c r="K675" s="312"/>
      <c r="L675" s="313"/>
      <c r="M675" s="313"/>
      <c r="N675" s="313"/>
      <c r="O675" s="313"/>
      <c r="P675" s="313"/>
      <c r="Q675" s="313"/>
      <c r="R675" s="313"/>
      <c r="S675" s="313"/>
      <c r="T675" s="313"/>
      <c r="U675" s="313"/>
      <c r="V675" s="313"/>
      <c r="W675" s="313"/>
      <c r="X675" s="313"/>
      <c r="Y675" s="313"/>
      <c r="Z675" s="313"/>
    </row>
    <row r="676" spans="1:26" x14ac:dyDescent="0.25">
      <c r="A676" s="313"/>
      <c r="B676" s="322"/>
      <c r="C676" s="322"/>
      <c r="D676" s="313"/>
      <c r="E676" s="323"/>
      <c r="F676" s="312"/>
      <c r="G676" s="312"/>
      <c r="H676" s="324"/>
      <c r="I676" s="324"/>
      <c r="J676" s="313"/>
      <c r="K676" s="312"/>
      <c r="L676" s="313"/>
      <c r="M676" s="313"/>
      <c r="N676" s="313"/>
      <c r="O676" s="313"/>
      <c r="P676" s="313"/>
      <c r="Q676" s="313"/>
      <c r="R676" s="313"/>
      <c r="S676" s="313"/>
      <c r="T676" s="313"/>
      <c r="U676" s="313"/>
      <c r="V676" s="313"/>
      <c r="W676" s="313"/>
      <c r="X676" s="313"/>
      <c r="Y676" s="313"/>
      <c r="Z676" s="313"/>
    </row>
    <row r="677" spans="1:26" x14ac:dyDescent="0.25">
      <c r="A677" s="313"/>
      <c r="B677" s="322"/>
      <c r="C677" s="322"/>
      <c r="D677" s="313"/>
      <c r="E677" s="323"/>
      <c r="F677" s="312"/>
      <c r="G677" s="312"/>
      <c r="H677" s="324"/>
      <c r="I677" s="324"/>
      <c r="J677" s="313"/>
      <c r="K677" s="312"/>
      <c r="L677" s="313"/>
      <c r="M677" s="313"/>
      <c r="N677" s="313"/>
      <c r="O677" s="313"/>
      <c r="P677" s="313"/>
      <c r="Q677" s="313"/>
      <c r="R677" s="313"/>
      <c r="S677" s="313"/>
      <c r="T677" s="313"/>
      <c r="U677" s="313"/>
      <c r="V677" s="313"/>
      <c r="W677" s="313"/>
      <c r="X677" s="313"/>
      <c r="Y677" s="313"/>
      <c r="Z677" s="313"/>
    </row>
    <row r="678" spans="1:26" x14ac:dyDescent="0.25">
      <c r="A678" s="313"/>
      <c r="B678" s="322"/>
      <c r="C678" s="322"/>
      <c r="D678" s="313"/>
      <c r="E678" s="323"/>
      <c r="F678" s="312"/>
      <c r="G678" s="312"/>
      <c r="H678" s="324"/>
      <c r="I678" s="324"/>
      <c r="J678" s="313"/>
      <c r="K678" s="312"/>
      <c r="L678" s="313"/>
      <c r="M678" s="313"/>
      <c r="N678" s="313"/>
      <c r="O678" s="313"/>
      <c r="P678" s="313"/>
      <c r="Q678" s="313"/>
      <c r="R678" s="313"/>
      <c r="S678" s="313"/>
      <c r="T678" s="313"/>
      <c r="U678" s="313"/>
      <c r="V678" s="313"/>
      <c r="W678" s="313"/>
      <c r="X678" s="313"/>
      <c r="Y678" s="313"/>
      <c r="Z678" s="313"/>
    </row>
    <row r="679" spans="1:26" x14ac:dyDescent="0.25">
      <c r="A679" s="313"/>
      <c r="B679" s="322"/>
      <c r="C679" s="322"/>
      <c r="D679" s="313"/>
      <c r="E679" s="323"/>
      <c r="F679" s="312"/>
      <c r="G679" s="312"/>
      <c r="H679" s="324"/>
      <c r="I679" s="324"/>
      <c r="J679" s="313"/>
      <c r="K679" s="312"/>
      <c r="L679" s="313"/>
      <c r="M679" s="313"/>
      <c r="N679" s="313"/>
      <c r="O679" s="313"/>
      <c r="P679" s="313"/>
      <c r="Q679" s="313"/>
      <c r="R679" s="313"/>
      <c r="S679" s="313"/>
      <c r="T679" s="313"/>
      <c r="U679" s="313"/>
      <c r="V679" s="313"/>
      <c r="W679" s="313"/>
      <c r="X679" s="313"/>
      <c r="Y679" s="313"/>
      <c r="Z679" s="313"/>
    </row>
    <row r="680" spans="1:26" x14ac:dyDescent="0.25">
      <c r="A680" s="313"/>
      <c r="B680" s="322"/>
      <c r="C680" s="322"/>
      <c r="D680" s="313"/>
      <c r="E680" s="323"/>
      <c r="F680" s="312"/>
      <c r="G680" s="312"/>
      <c r="H680" s="324"/>
      <c r="I680" s="324"/>
      <c r="J680" s="313"/>
      <c r="K680" s="312"/>
      <c r="L680" s="313"/>
      <c r="M680" s="313"/>
      <c r="N680" s="313"/>
      <c r="O680" s="313"/>
      <c r="P680" s="313"/>
      <c r="Q680" s="313"/>
      <c r="R680" s="313"/>
      <c r="S680" s="313"/>
      <c r="T680" s="313"/>
      <c r="U680" s="313"/>
      <c r="V680" s="313"/>
      <c r="W680" s="313"/>
      <c r="X680" s="313"/>
      <c r="Y680" s="313"/>
      <c r="Z680" s="313"/>
    </row>
    <row r="681" spans="1:26" x14ac:dyDescent="0.25">
      <c r="A681" s="313"/>
      <c r="B681" s="322"/>
      <c r="C681" s="322"/>
      <c r="D681" s="313"/>
      <c r="E681" s="323"/>
      <c r="F681" s="312"/>
      <c r="G681" s="312"/>
      <c r="H681" s="324"/>
      <c r="I681" s="324"/>
      <c r="J681" s="313"/>
      <c r="K681" s="312"/>
      <c r="L681" s="313"/>
      <c r="M681" s="313"/>
      <c r="N681" s="313"/>
      <c r="O681" s="313"/>
      <c r="P681" s="313"/>
      <c r="Q681" s="313"/>
      <c r="R681" s="313"/>
      <c r="S681" s="313"/>
      <c r="T681" s="313"/>
      <c r="U681" s="313"/>
      <c r="V681" s="313"/>
      <c r="W681" s="313"/>
      <c r="X681" s="313"/>
      <c r="Y681" s="313"/>
      <c r="Z681" s="313"/>
    </row>
    <row r="682" spans="1:26" x14ac:dyDescent="0.25">
      <c r="A682" s="313"/>
      <c r="B682" s="322"/>
      <c r="C682" s="322"/>
      <c r="D682" s="313"/>
      <c r="E682" s="323"/>
      <c r="F682" s="312"/>
      <c r="G682" s="312"/>
      <c r="H682" s="324"/>
      <c r="I682" s="324"/>
      <c r="J682" s="313"/>
      <c r="K682" s="312"/>
      <c r="L682" s="313"/>
      <c r="M682" s="313"/>
      <c r="N682" s="313"/>
      <c r="O682" s="313"/>
      <c r="P682" s="313"/>
      <c r="Q682" s="313"/>
      <c r="R682" s="313"/>
      <c r="S682" s="313"/>
      <c r="T682" s="313"/>
      <c r="U682" s="313"/>
      <c r="V682" s="313"/>
      <c r="W682" s="313"/>
      <c r="X682" s="313"/>
      <c r="Y682" s="313"/>
      <c r="Z682" s="313"/>
    </row>
    <row r="683" spans="1:26" x14ac:dyDescent="0.25">
      <c r="A683" s="313"/>
      <c r="B683" s="322"/>
      <c r="C683" s="322"/>
      <c r="D683" s="313"/>
      <c r="E683" s="323"/>
      <c r="F683" s="312"/>
      <c r="G683" s="312"/>
      <c r="H683" s="324"/>
      <c r="I683" s="324"/>
      <c r="J683" s="313"/>
      <c r="K683" s="312"/>
      <c r="L683" s="313"/>
      <c r="M683" s="313"/>
      <c r="N683" s="313"/>
      <c r="O683" s="313"/>
      <c r="P683" s="313"/>
      <c r="Q683" s="313"/>
      <c r="R683" s="313"/>
      <c r="S683" s="313"/>
      <c r="T683" s="313"/>
      <c r="U683" s="313"/>
      <c r="V683" s="313"/>
      <c r="W683" s="313"/>
      <c r="X683" s="313"/>
      <c r="Y683" s="313"/>
      <c r="Z683" s="313"/>
    </row>
    <row r="684" spans="1:26" x14ac:dyDescent="0.25">
      <c r="A684" s="313"/>
      <c r="B684" s="322"/>
      <c r="C684" s="322"/>
      <c r="D684" s="313"/>
      <c r="E684" s="323"/>
      <c r="F684" s="312"/>
      <c r="G684" s="312"/>
      <c r="H684" s="324"/>
      <c r="I684" s="324"/>
      <c r="J684" s="313"/>
      <c r="K684" s="312"/>
      <c r="L684" s="313"/>
      <c r="M684" s="313"/>
      <c r="N684" s="313"/>
      <c r="O684" s="313"/>
      <c r="P684" s="313"/>
      <c r="Q684" s="313"/>
      <c r="R684" s="313"/>
      <c r="S684" s="313"/>
      <c r="T684" s="313"/>
      <c r="U684" s="313"/>
      <c r="V684" s="313"/>
      <c r="W684" s="313"/>
      <c r="X684" s="313"/>
      <c r="Y684" s="313"/>
      <c r="Z684" s="313"/>
    </row>
    <row r="685" spans="1:26" x14ac:dyDescent="0.25">
      <c r="A685" s="313"/>
      <c r="B685" s="322"/>
      <c r="C685" s="322"/>
      <c r="D685" s="313"/>
      <c r="E685" s="323"/>
      <c r="F685" s="312"/>
      <c r="G685" s="312"/>
      <c r="H685" s="324"/>
      <c r="I685" s="324"/>
      <c r="J685" s="313"/>
      <c r="K685" s="312"/>
      <c r="L685" s="313"/>
      <c r="M685" s="313"/>
      <c r="N685" s="313"/>
      <c r="O685" s="313"/>
      <c r="P685" s="313"/>
      <c r="Q685" s="313"/>
      <c r="R685" s="313"/>
      <c r="S685" s="313"/>
      <c r="T685" s="313"/>
      <c r="U685" s="313"/>
      <c r="V685" s="313"/>
      <c r="W685" s="313"/>
      <c r="X685" s="313"/>
      <c r="Y685" s="313"/>
      <c r="Z685" s="313"/>
    </row>
    <row r="686" spans="1:26" x14ac:dyDescent="0.25">
      <c r="A686" s="313"/>
      <c r="B686" s="322"/>
      <c r="C686" s="322"/>
      <c r="D686" s="313"/>
      <c r="E686" s="323"/>
      <c r="F686" s="312"/>
      <c r="G686" s="312"/>
      <c r="H686" s="324"/>
      <c r="I686" s="324"/>
      <c r="J686" s="313"/>
      <c r="K686" s="312"/>
      <c r="L686" s="313"/>
      <c r="M686" s="313"/>
      <c r="N686" s="313"/>
      <c r="O686" s="313"/>
      <c r="P686" s="313"/>
      <c r="Q686" s="313"/>
      <c r="R686" s="313"/>
      <c r="S686" s="313"/>
      <c r="T686" s="313"/>
      <c r="U686" s="313"/>
      <c r="V686" s="313"/>
      <c r="W686" s="313"/>
      <c r="X686" s="313"/>
      <c r="Y686" s="313"/>
      <c r="Z686" s="313"/>
    </row>
    <row r="687" spans="1:26" x14ac:dyDescent="0.25">
      <c r="A687" s="313"/>
      <c r="B687" s="322"/>
      <c r="C687" s="322"/>
      <c r="D687" s="313"/>
      <c r="E687" s="323"/>
      <c r="F687" s="312"/>
      <c r="G687" s="312"/>
      <c r="H687" s="324"/>
      <c r="I687" s="324"/>
      <c r="J687" s="313"/>
      <c r="K687" s="312"/>
      <c r="L687" s="313"/>
      <c r="M687" s="313"/>
      <c r="N687" s="313"/>
      <c r="O687" s="313"/>
      <c r="P687" s="313"/>
      <c r="Q687" s="313"/>
      <c r="R687" s="313"/>
      <c r="S687" s="313"/>
      <c r="T687" s="313"/>
      <c r="U687" s="313"/>
      <c r="V687" s="313"/>
      <c r="W687" s="313"/>
      <c r="X687" s="313"/>
      <c r="Y687" s="313"/>
      <c r="Z687" s="313"/>
    </row>
    <row r="688" spans="1:26" x14ac:dyDescent="0.25">
      <c r="A688" s="313"/>
      <c r="B688" s="322"/>
      <c r="C688" s="322"/>
      <c r="D688" s="313"/>
      <c r="E688" s="323"/>
      <c r="F688" s="312"/>
      <c r="G688" s="312"/>
      <c r="H688" s="324"/>
      <c r="I688" s="324"/>
      <c r="J688" s="313"/>
      <c r="K688" s="312"/>
      <c r="L688" s="313"/>
      <c r="M688" s="313"/>
      <c r="N688" s="313"/>
      <c r="O688" s="313"/>
      <c r="P688" s="313"/>
      <c r="Q688" s="313"/>
      <c r="R688" s="313"/>
      <c r="S688" s="313"/>
      <c r="T688" s="313"/>
      <c r="U688" s="313"/>
      <c r="V688" s="313"/>
      <c r="W688" s="313"/>
      <c r="X688" s="313"/>
      <c r="Y688" s="313"/>
      <c r="Z688" s="313"/>
    </row>
    <row r="689" spans="1:26" x14ac:dyDescent="0.25">
      <c r="A689" s="313"/>
      <c r="B689" s="322"/>
      <c r="C689" s="322"/>
      <c r="D689" s="313"/>
      <c r="E689" s="323"/>
      <c r="F689" s="312"/>
      <c r="G689" s="312"/>
      <c r="H689" s="324"/>
      <c r="I689" s="324"/>
      <c r="J689" s="313"/>
      <c r="K689" s="312"/>
      <c r="L689" s="313"/>
      <c r="M689" s="313"/>
      <c r="N689" s="313"/>
      <c r="O689" s="313"/>
      <c r="P689" s="313"/>
      <c r="Q689" s="313"/>
      <c r="R689" s="313"/>
      <c r="S689" s="313"/>
      <c r="T689" s="313"/>
      <c r="U689" s="313"/>
      <c r="V689" s="313"/>
      <c r="W689" s="313"/>
      <c r="X689" s="313"/>
      <c r="Y689" s="313"/>
      <c r="Z689" s="313"/>
    </row>
    <row r="690" spans="1:26" x14ac:dyDescent="0.25">
      <c r="A690" s="313"/>
      <c r="B690" s="322"/>
      <c r="C690" s="322"/>
      <c r="D690" s="313"/>
      <c r="E690" s="323"/>
      <c r="F690" s="312"/>
      <c r="G690" s="312"/>
      <c r="H690" s="324"/>
      <c r="I690" s="324"/>
      <c r="J690" s="313"/>
      <c r="K690" s="312"/>
      <c r="L690" s="313"/>
      <c r="M690" s="313"/>
      <c r="N690" s="313"/>
      <c r="O690" s="313"/>
      <c r="P690" s="313"/>
      <c r="Q690" s="313"/>
      <c r="R690" s="313"/>
      <c r="S690" s="313"/>
      <c r="T690" s="313"/>
      <c r="U690" s="313"/>
      <c r="V690" s="313"/>
      <c r="W690" s="313"/>
      <c r="X690" s="313"/>
      <c r="Y690" s="313"/>
      <c r="Z690" s="313"/>
    </row>
    <row r="691" spans="1:26" x14ac:dyDescent="0.25">
      <c r="A691" s="313"/>
      <c r="B691" s="322"/>
      <c r="C691" s="322"/>
      <c r="D691" s="313"/>
      <c r="E691" s="323"/>
      <c r="F691" s="312"/>
      <c r="G691" s="312"/>
      <c r="H691" s="324"/>
      <c r="I691" s="324"/>
      <c r="J691" s="313"/>
      <c r="K691" s="312"/>
      <c r="L691" s="313"/>
      <c r="M691" s="313"/>
      <c r="N691" s="313"/>
      <c r="O691" s="313"/>
      <c r="P691" s="313"/>
      <c r="Q691" s="313"/>
      <c r="R691" s="313"/>
      <c r="S691" s="313"/>
      <c r="T691" s="313"/>
      <c r="U691" s="313"/>
      <c r="V691" s="313"/>
      <c r="W691" s="313"/>
      <c r="X691" s="313"/>
      <c r="Y691" s="313"/>
      <c r="Z691" s="313"/>
    </row>
    <row r="692" spans="1:26" x14ac:dyDescent="0.25">
      <c r="A692" s="313"/>
      <c r="B692" s="322"/>
      <c r="C692" s="322"/>
      <c r="D692" s="313"/>
      <c r="E692" s="323"/>
      <c r="F692" s="312"/>
      <c r="G692" s="312"/>
      <c r="H692" s="324"/>
      <c r="I692" s="324"/>
      <c r="J692" s="313"/>
      <c r="K692" s="312"/>
      <c r="L692" s="313"/>
      <c r="M692" s="313"/>
      <c r="N692" s="313"/>
      <c r="O692" s="313"/>
      <c r="P692" s="313"/>
      <c r="Q692" s="313"/>
      <c r="R692" s="313"/>
      <c r="S692" s="313"/>
      <c r="T692" s="313"/>
      <c r="U692" s="313"/>
      <c r="V692" s="313"/>
      <c r="W692" s="313"/>
      <c r="X692" s="313"/>
      <c r="Y692" s="313"/>
      <c r="Z692" s="313"/>
    </row>
    <row r="693" spans="1:26" x14ac:dyDescent="0.25">
      <c r="A693" s="313"/>
      <c r="B693" s="322"/>
      <c r="C693" s="322"/>
      <c r="D693" s="313"/>
      <c r="E693" s="323"/>
      <c r="F693" s="312"/>
      <c r="G693" s="312"/>
      <c r="H693" s="324"/>
      <c r="I693" s="324"/>
      <c r="J693" s="313"/>
      <c r="K693" s="312"/>
      <c r="L693" s="313"/>
      <c r="M693" s="313"/>
      <c r="N693" s="313"/>
      <c r="O693" s="313"/>
      <c r="P693" s="313"/>
      <c r="Q693" s="313"/>
      <c r="R693" s="313"/>
      <c r="S693" s="313"/>
      <c r="T693" s="313"/>
      <c r="U693" s="313"/>
      <c r="V693" s="313"/>
      <c r="W693" s="313"/>
      <c r="X693" s="313"/>
      <c r="Y693" s="313"/>
      <c r="Z693" s="313"/>
    </row>
    <row r="694" spans="1:26" x14ac:dyDescent="0.25">
      <c r="A694" s="313"/>
      <c r="B694" s="322"/>
      <c r="C694" s="322"/>
      <c r="D694" s="313"/>
      <c r="E694" s="323"/>
      <c r="F694" s="312"/>
      <c r="G694" s="312"/>
      <c r="H694" s="324"/>
      <c r="I694" s="324"/>
      <c r="J694" s="313"/>
      <c r="K694" s="312"/>
      <c r="L694" s="313"/>
      <c r="M694" s="313"/>
      <c r="N694" s="313"/>
      <c r="O694" s="313"/>
      <c r="P694" s="313"/>
      <c r="Q694" s="313"/>
      <c r="R694" s="313"/>
      <c r="S694" s="313"/>
      <c r="T694" s="313"/>
      <c r="U694" s="313"/>
      <c r="V694" s="313"/>
      <c r="W694" s="313"/>
      <c r="X694" s="313"/>
      <c r="Y694" s="313"/>
      <c r="Z694" s="313"/>
    </row>
    <row r="695" spans="1:26" x14ac:dyDescent="0.25">
      <c r="A695" s="313"/>
      <c r="B695" s="322"/>
      <c r="C695" s="322"/>
      <c r="D695" s="313"/>
      <c r="E695" s="323"/>
      <c r="F695" s="312"/>
      <c r="G695" s="312"/>
      <c r="H695" s="324"/>
      <c r="I695" s="324"/>
      <c r="J695" s="313"/>
      <c r="K695" s="312"/>
      <c r="L695" s="313"/>
      <c r="M695" s="313"/>
      <c r="N695" s="313"/>
      <c r="O695" s="313"/>
      <c r="P695" s="313"/>
      <c r="Q695" s="313"/>
      <c r="R695" s="313"/>
      <c r="S695" s="313"/>
      <c r="T695" s="313"/>
      <c r="U695" s="313"/>
      <c r="V695" s="313"/>
      <c r="W695" s="313"/>
      <c r="X695" s="313"/>
      <c r="Y695" s="313"/>
      <c r="Z695" s="313"/>
    </row>
    <row r="696" spans="1:26" x14ac:dyDescent="0.25">
      <c r="A696" s="313"/>
      <c r="B696" s="322"/>
      <c r="C696" s="322"/>
      <c r="D696" s="313"/>
      <c r="E696" s="323"/>
      <c r="F696" s="312"/>
      <c r="G696" s="312"/>
      <c r="H696" s="324"/>
      <c r="I696" s="324"/>
      <c r="J696" s="313"/>
      <c r="K696" s="312"/>
      <c r="L696" s="313"/>
      <c r="M696" s="313"/>
      <c r="N696" s="313"/>
      <c r="O696" s="313"/>
      <c r="P696" s="313"/>
      <c r="Q696" s="313"/>
      <c r="R696" s="313"/>
      <c r="S696" s="313"/>
      <c r="T696" s="313"/>
      <c r="U696" s="313"/>
      <c r="V696" s="313"/>
      <c r="W696" s="313"/>
      <c r="X696" s="313"/>
      <c r="Y696" s="313"/>
      <c r="Z696" s="313"/>
    </row>
    <row r="697" spans="1:26" x14ac:dyDescent="0.25">
      <c r="A697" s="313"/>
      <c r="B697" s="322"/>
      <c r="C697" s="322"/>
      <c r="D697" s="313"/>
      <c r="E697" s="323"/>
      <c r="F697" s="312"/>
      <c r="G697" s="312"/>
      <c r="H697" s="324"/>
      <c r="I697" s="324"/>
      <c r="J697" s="313"/>
      <c r="K697" s="312"/>
      <c r="L697" s="313"/>
      <c r="M697" s="313"/>
      <c r="N697" s="313"/>
      <c r="O697" s="313"/>
      <c r="P697" s="313"/>
      <c r="Q697" s="313"/>
      <c r="R697" s="313"/>
      <c r="S697" s="313"/>
      <c r="T697" s="313"/>
      <c r="U697" s="313"/>
      <c r="V697" s="313"/>
      <c r="W697" s="313"/>
      <c r="X697" s="313"/>
      <c r="Y697" s="313"/>
      <c r="Z697" s="313"/>
    </row>
    <row r="698" spans="1:26" x14ac:dyDescent="0.25">
      <c r="A698" s="313"/>
      <c r="B698" s="322"/>
      <c r="C698" s="322"/>
      <c r="D698" s="313"/>
      <c r="E698" s="323"/>
      <c r="F698" s="312"/>
      <c r="G698" s="312"/>
      <c r="H698" s="324"/>
      <c r="I698" s="324"/>
      <c r="J698" s="313"/>
      <c r="K698" s="312"/>
      <c r="L698" s="313"/>
      <c r="M698" s="313"/>
      <c r="N698" s="313"/>
      <c r="O698" s="313"/>
      <c r="P698" s="313"/>
      <c r="Q698" s="313"/>
      <c r="R698" s="313"/>
      <c r="S698" s="313"/>
      <c r="T698" s="313"/>
      <c r="U698" s="313"/>
      <c r="V698" s="313"/>
      <c r="W698" s="313"/>
      <c r="X698" s="313"/>
      <c r="Y698" s="313"/>
      <c r="Z698" s="313"/>
    </row>
    <row r="699" spans="1:26" x14ac:dyDescent="0.25">
      <c r="A699" s="313"/>
      <c r="B699" s="322"/>
      <c r="C699" s="322"/>
      <c r="D699" s="313"/>
      <c r="E699" s="323"/>
      <c r="F699" s="312"/>
      <c r="G699" s="312"/>
      <c r="H699" s="324"/>
      <c r="I699" s="324"/>
      <c r="J699" s="313"/>
      <c r="K699" s="312"/>
      <c r="L699" s="313"/>
      <c r="M699" s="313"/>
      <c r="N699" s="313"/>
      <c r="O699" s="313"/>
      <c r="P699" s="313"/>
      <c r="Q699" s="313"/>
      <c r="R699" s="313"/>
      <c r="S699" s="313"/>
      <c r="T699" s="313"/>
      <c r="U699" s="313"/>
      <c r="V699" s="313"/>
      <c r="W699" s="313"/>
      <c r="X699" s="313"/>
      <c r="Y699" s="313"/>
      <c r="Z699" s="313"/>
    </row>
    <row r="700" spans="1:26" x14ac:dyDescent="0.25">
      <c r="A700" s="313"/>
      <c r="B700" s="322"/>
      <c r="C700" s="322"/>
      <c r="D700" s="313"/>
      <c r="E700" s="323"/>
      <c r="F700" s="312"/>
      <c r="G700" s="312"/>
      <c r="H700" s="324"/>
      <c r="I700" s="324"/>
      <c r="J700" s="313"/>
      <c r="K700" s="312"/>
      <c r="L700" s="313"/>
      <c r="M700" s="313"/>
      <c r="N700" s="313"/>
      <c r="O700" s="313"/>
      <c r="P700" s="313"/>
      <c r="Q700" s="313"/>
      <c r="R700" s="313"/>
      <c r="S700" s="313"/>
      <c r="T700" s="313"/>
      <c r="U700" s="313"/>
      <c r="V700" s="313"/>
      <c r="W700" s="313"/>
      <c r="X700" s="313"/>
      <c r="Y700" s="313"/>
      <c r="Z700" s="313"/>
    </row>
    <row r="701" spans="1:26" x14ac:dyDescent="0.25">
      <c r="A701" s="313"/>
      <c r="B701" s="322"/>
      <c r="C701" s="322"/>
      <c r="D701" s="313"/>
      <c r="E701" s="323"/>
      <c r="F701" s="312"/>
      <c r="G701" s="312"/>
      <c r="H701" s="324"/>
      <c r="I701" s="324"/>
      <c r="J701" s="313"/>
      <c r="K701" s="312"/>
      <c r="L701" s="313"/>
      <c r="M701" s="313"/>
      <c r="N701" s="313"/>
      <c r="O701" s="313"/>
      <c r="P701" s="313"/>
      <c r="Q701" s="313"/>
      <c r="R701" s="313"/>
      <c r="S701" s="313"/>
      <c r="T701" s="313"/>
      <c r="U701" s="313"/>
      <c r="V701" s="313"/>
      <c r="W701" s="313"/>
      <c r="X701" s="313"/>
      <c r="Y701" s="313"/>
      <c r="Z701" s="313"/>
    </row>
    <row r="702" spans="1:26" x14ac:dyDescent="0.25">
      <c r="A702" s="313"/>
      <c r="B702" s="322"/>
      <c r="C702" s="322"/>
      <c r="D702" s="313"/>
      <c r="E702" s="323"/>
      <c r="F702" s="312"/>
      <c r="G702" s="312"/>
      <c r="H702" s="324"/>
      <c r="I702" s="324"/>
      <c r="J702" s="313"/>
      <c r="K702" s="312"/>
      <c r="L702" s="313"/>
      <c r="M702" s="313"/>
      <c r="N702" s="313"/>
      <c r="O702" s="313"/>
      <c r="P702" s="313"/>
      <c r="Q702" s="313"/>
      <c r="R702" s="313"/>
      <c r="S702" s="313"/>
      <c r="T702" s="313"/>
      <c r="U702" s="313"/>
      <c r="V702" s="313"/>
      <c r="W702" s="313"/>
      <c r="X702" s="313"/>
      <c r="Y702" s="313"/>
      <c r="Z702" s="313"/>
    </row>
    <row r="703" spans="1:26" x14ac:dyDescent="0.25">
      <c r="A703" s="313"/>
      <c r="B703" s="322"/>
      <c r="C703" s="322"/>
      <c r="D703" s="313"/>
      <c r="E703" s="323"/>
      <c r="F703" s="312"/>
      <c r="G703" s="312"/>
      <c r="H703" s="324"/>
      <c r="I703" s="324"/>
      <c r="J703" s="313"/>
      <c r="K703" s="312"/>
      <c r="L703" s="313"/>
      <c r="M703" s="313"/>
      <c r="N703" s="313"/>
      <c r="O703" s="313"/>
      <c r="P703" s="313"/>
      <c r="Q703" s="313"/>
      <c r="R703" s="313"/>
      <c r="S703" s="313"/>
      <c r="T703" s="313"/>
      <c r="U703" s="313"/>
      <c r="V703" s="313"/>
      <c r="W703" s="313"/>
      <c r="X703" s="313"/>
      <c r="Y703" s="313"/>
      <c r="Z703" s="313"/>
    </row>
    <row r="704" spans="1:26" x14ac:dyDescent="0.25">
      <c r="A704" s="313"/>
      <c r="B704" s="322"/>
      <c r="C704" s="322"/>
      <c r="D704" s="313"/>
      <c r="E704" s="323"/>
      <c r="F704" s="312"/>
      <c r="G704" s="312"/>
      <c r="H704" s="324"/>
      <c r="I704" s="324"/>
      <c r="J704" s="313"/>
      <c r="K704" s="312"/>
      <c r="L704" s="313"/>
      <c r="M704" s="313"/>
      <c r="N704" s="313"/>
      <c r="O704" s="313"/>
      <c r="P704" s="313"/>
      <c r="Q704" s="313"/>
      <c r="R704" s="313"/>
      <c r="S704" s="313"/>
      <c r="T704" s="313"/>
      <c r="U704" s="313"/>
      <c r="V704" s="313"/>
      <c r="W704" s="313"/>
      <c r="X704" s="313"/>
      <c r="Y704" s="313"/>
      <c r="Z704" s="313"/>
    </row>
    <row r="705" spans="1:26" x14ac:dyDescent="0.25">
      <c r="A705" s="313"/>
      <c r="B705" s="322"/>
      <c r="C705" s="322"/>
      <c r="D705" s="313"/>
      <c r="E705" s="323"/>
      <c r="F705" s="312"/>
      <c r="G705" s="312"/>
      <c r="H705" s="324"/>
      <c r="I705" s="324"/>
      <c r="J705" s="313"/>
      <c r="K705" s="312"/>
      <c r="L705" s="313"/>
      <c r="M705" s="313"/>
      <c r="N705" s="313"/>
      <c r="O705" s="313"/>
      <c r="P705" s="313"/>
      <c r="Q705" s="313"/>
      <c r="R705" s="313"/>
      <c r="S705" s="313"/>
      <c r="T705" s="313"/>
      <c r="U705" s="313"/>
      <c r="V705" s="313"/>
      <c r="W705" s="313"/>
      <c r="X705" s="313"/>
      <c r="Y705" s="313"/>
      <c r="Z705" s="313"/>
    </row>
    <row r="706" spans="1:26" x14ac:dyDescent="0.25">
      <c r="A706" s="313"/>
      <c r="B706" s="322"/>
      <c r="C706" s="322"/>
      <c r="D706" s="313"/>
      <c r="E706" s="323"/>
      <c r="F706" s="312"/>
      <c r="G706" s="312"/>
      <c r="H706" s="324"/>
      <c r="I706" s="324"/>
      <c r="J706" s="313"/>
      <c r="K706" s="312"/>
      <c r="L706" s="313"/>
      <c r="M706" s="313"/>
      <c r="N706" s="313"/>
      <c r="O706" s="313"/>
      <c r="P706" s="313"/>
      <c r="Q706" s="313"/>
      <c r="R706" s="313"/>
      <c r="S706" s="313"/>
      <c r="T706" s="313"/>
      <c r="U706" s="313"/>
      <c r="V706" s="313"/>
      <c r="W706" s="313"/>
      <c r="X706" s="313"/>
      <c r="Y706" s="313"/>
      <c r="Z706" s="313"/>
    </row>
    <row r="707" spans="1:26" x14ac:dyDescent="0.25">
      <c r="A707" s="313"/>
      <c r="B707" s="322"/>
      <c r="C707" s="322"/>
      <c r="D707" s="313"/>
      <c r="E707" s="323"/>
      <c r="F707" s="312"/>
      <c r="G707" s="312"/>
      <c r="H707" s="324"/>
      <c r="I707" s="324"/>
      <c r="J707" s="313"/>
      <c r="K707" s="312"/>
      <c r="L707" s="313"/>
      <c r="M707" s="313"/>
      <c r="N707" s="313"/>
      <c r="O707" s="313"/>
      <c r="P707" s="313"/>
      <c r="Q707" s="313"/>
      <c r="R707" s="313"/>
      <c r="S707" s="313"/>
      <c r="T707" s="313"/>
      <c r="U707" s="313"/>
      <c r="V707" s="313"/>
      <c r="W707" s="313"/>
      <c r="X707" s="313"/>
      <c r="Y707" s="313"/>
      <c r="Z707" s="313"/>
    </row>
    <row r="708" spans="1:26" x14ac:dyDescent="0.25">
      <c r="A708" s="313"/>
      <c r="B708" s="322"/>
      <c r="C708" s="322"/>
      <c r="D708" s="313"/>
      <c r="E708" s="323"/>
      <c r="F708" s="312"/>
      <c r="G708" s="312"/>
      <c r="H708" s="324"/>
      <c r="I708" s="324"/>
      <c r="J708" s="313"/>
      <c r="K708" s="312"/>
      <c r="L708" s="313"/>
      <c r="M708" s="313"/>
      <c r="N708" s="313"/>
      <c r="O708" s="313"/>
      <c r="P708" s="313"/>
      <c r="Q708" s="313"/>
      <c r="R708" s="313"/>
      <c r="S708" s="313"/>
      <c r="T708" s="313"/>
      <c r="U708" s="313"/>
      <c r="V708" s="313"/>
      <c r="W708" s="313"/>
      <c r="X708" s="313"/>
      <c r="Y708" s="313"/>
      <c r="Z708" s="313"/>
    </row>
    <row r="709" spans="1:26" x14ac:dyDescent="0.25">
      <c r="A709" s="313"/>
      <c r="B709" s="322"/>
      <c r="C709" s="322"/>
      <c r="D709" s="313"/>
      <c r="E709" s="323"/>
      <c r="F709" s="312"/>
      <c r="G709" s="312"/>
      <c r="H709" s="324"/>
      <c r="I709" s="324"/>
      <c r="J709" s="313"/>
      <c r="K709" s="312"/>
      <c r="L709" s="313"/>
      <c r="M709" s="313"/>
      <c r="N709" s="313"/>
      <c r="O709" s="313"/>
      <c r="P709" s="313"/>
      <c r="Q709" s="313"/>
      <c r="R709" s="313"/>
      <c r="S709" s="313"/>
      <c r="T709" s="313"/>
      <c r="U709" s="313"/>
      <c r="V709" s="313"/>
      <c r="W709" s="313"/>
      <c r="X709" s="313"/>
      <c r="Y709" s="313"/>
      <c r="Z709" s="313"/>
    </row>
    <row r="710" spans="1:26" x14ac:dyDescent="0.25">
      <c r="A710" s="313"/>
      <c r="B710" s="322"/>
      <c r="C710" s="322"/>
      <c r="D710" s="313"/>
      <c r="E710" s="323"/>
      <c r="F710" s="312"/>
      <c r="G710" s="312"/>
      <c r="H710" s="324"/>
      <c r="I710" s="324"/>
      <c r="J710" s="313"/>
      <c r="K710" s="312"/>
      <c r="L710" s="313"/>
      <c r="M710" s="313"/>
      <c r="N710" s="313"/>
      <c r="O710" s="313"/>
      <c r="P710" s="313"/>
      <c r="Q710" s="313"/>
      <c r="R710" s="313"/>
      <c r="S710" s="313"/>
      <c r="T710" s="313"/>
      <c r="U710" s="313"/>
      <c r="V710" s="313"/>
      <c r="W710" s="313"/>
      <c r="X710" s="313"/>
      <c r="Y710" s="313"/>
      <c r="Z710" s="313"/>
    </row>
    <row r="711" spans="1:26" x14ac:dyDescent="0.25">
      <c r="A711" s="313"/>
      <c r="B711" s="322"/>
      <c r="C711" s="322"/>
      <c r="D711" s="313"/>
      <c r="E711" s="323"/>
      <c r="F711" s="312"/>
      <c r="G711" s="312"/>
      <c r="H711" s="324"/>
      <c r="I711" s="324"/>
      <c r="J711" s="313"/>
      <c r="K711" s="312"/>
      <c r="L711" s="313"/>
      <c r="M711" s="313"/>
      <c r="N711" s="313"/>
      <c r="O711" s="313"/>
      <c r="P711" s="313"/>
      <c r="Q711" s="313"/>
      <c r="R711" s="313"/>
      <c r="S711" s="313"/>
      <c r="T711" s="313"/>
      <c r="U711" s="313"/>
      <c r="V711" s="313"/>
      <c r="W711" s="313"/>
      <c r="X711" s="313"/>
      <c r="Y711" s="313"/>
      <c r="Z711" s="313"/>
    </row>
    <row r="712" spans="1:26" x14ac:dyDescent="0.25">
      <c r="A712" s="313"/>
      <c r="B712" s="322"/>
      <c r="C712" s="322"/>
      <c r="D712" s="313"/>
      <c r="E712" s="323"/>
      <c r="F712" s="312"/>
      <c r="G712" s="312"/>
      <c r="H712" s="324"/>
      <c r="I712" s="324"/>
      <c r="J712" s="313"/>
      <c r="K712" s="312"/>
      <c r="L712" s="313"/>
      <c r="M712" s="313"/>
      <c r="N712" s="313"/>
      <c r="O712" s="313"/>
      <c r="P712" s="313"/>
      <c r="Q712" s="313"/>
      <c r="R712" s="313"/>
      <c r="S712" s="313"/>
      <c r="T712" s="313"/>
      <c r="U712" s="313"/>
      <c r="V712" s="313"/>
      <c r="W712" s="313"/>
      <c r="X712" s="313"/>
      <c r="Y712" s="313"/>
      <c r="Z712" s="313"/>
    </row>
    <row r="713" spans="1:26" x14ac:dyDescent="0.25">
      <c r="A713" s="313"/>
      <c r="B713" s="322"/>
      <c r="C713" s="322"/>
      <c r="D713" s="313"/>
      <c r="E713" s="323"/>
      <c r="F713" s="312"/>
      <c r="G713" s="312"/>
      <c r="H713" s="324"/>
      <c r="I713" s="324"/>
      <c r="J713" s="313"/>
      <c r="K713" s="312"/>
      <c r="L713" s="313"/>
      <c r="M713" s="313"/>
      <c r="N713" s="313"/>
      <c r="O713" s="313"/>
      <c r="P713" s="313"/>
      <c r="Q713" s="313"/>
      <c r="R713" s="313"/>
      <c r="S713" s="313"/>
      <c r="T713" s="313"/>
      <c r="U713" s="313"/>
      <c r="V713" s="313"/>
      <c r="W713" s="313"/>
      <c r="X713" s="313"/>
      <c r="Y713" s="313"/>
      <c r="Z713" s="313"/>
    </row>
    <row r="714" spans="1:26" x14ac:dyDescent="0.25">
      <c r="A714" s="313"/>
      <c r="B714" s="322"/>
      <c r="C714" s="322"/>
      <c r="D714" s="313"/>
      <c r="E714" s="323"/>
      <c r="F714" s="312"/>
      <c r="G714" s="312"/>
      <c r="H714" s="324"/>
      <c r="I714" s="324"/>
      <c r="J714" s="313"/>
      <c r="K714" s="312"/>
      <c r="L714" s="313"/>
      <c r="M714" s="313"/>
      <c r="N714" s="313"/>
      <c r="O714" s="313"/>
      <c r="P714" s="313"/>
      <c r="Q714" s="313"/>
      <c r="R714" s="313"/>
      <c r="S714" s="313"/>
      <c r="T714" s="313"/>
      <c r="U714" s="313"/>
      <c r="V714" s="313"/>
      <c r="W714" s="313"/>
      <c r="X714" s="313"/>
      <c r="Y714" s="313"/>
      <c r="Z714" s="313"/>
    </row>
    <row r="715" spans="1:26" x14ac:dyDescent="0.25">
      <c r="A715" s="313"/>
      <c r="B715" s="322"/>
      <c r="C715" s="322"/>
      <c r="D715" s="313"/>
      <c r="E715" s="323"/>
      <c r="F715" s="312"/>
      <c r="G715" s="312"/>
      <c r="H715" s="324"/>
      <c r="I715" s="324"/>
      <c r="J715" s="313"/>
      <c r="K715" s="312"/>
      <c r="L715" s="313"/>
      <c r="M715" s="313"/>
      <c r="N715" s="313"/>
      <c r="O715" s="313"/>
      <c r="P715" s="313"/>
      <c r="Q715" s="313"/>
      <c r="R715" s="313"/>
      <c r="S715" s="313"/>
      <c r="T715" s="313"/>
      <c r="U715" s="313"/>
      <c r="V715" s="313"/>
      <c r="W715" s="313"/>
      <c r="X715" s="313"/>
      <c r="Y715" s="313"/>
      <c r="Z715" s="313"/>
    </row>
    <row r="716" spans="1:26" x14ac:dyDescent="0.25">
      <c r="A716" s="313"/>
      <c r="B716" s="322"/>
      <c r="C716" s="322"/>
      <c r="D716" s="313"/>
      <c r="E716" s="323"/>
      <c r="F716" s="312"/>
      <c r="G716" s="312"/>
      <c r="H716" s="324"/>
      <c r="I716" s="324"/>
      <c r="J716" s="313"/>
      <c r="K716" s="312"/>
      <c r="L716" s="313"/>
      <c r="M716" s="313"/>
      <c r="N716" s="313"/>
      <c r="O716" s="313"/>
      <c r="P716" s="313"/>
      <c r="Q716" s="313"/>
      <c r="R716" s="313"/>
      <c r="S716" s="313"/>
      <c r="T716" s="313"/>
      <c r="U716" s="313"/>
      <c r="V716" s="313"/>
      <c r="W716" s="313"/>
      <c r="X716" s="313"/>
      <c r="Y716" s="313"/>
      <c r="Z716" s="313"/>
    </row>
    <row r="717" spans="1:26" x14ac:dyDescent="0.25">
      <c r="A717" s="313"/>
      <c r="B717" s="322"/>
      <c r="C717" s="322"/>
      <c r="D717" s="313"/>
      <c r="E717" s="323"/>
      <c r="F717" s="312"/>
      <c r="G717" s="312"/>
      <c r="H717" s="324"/>
      <c r="I717" s="324"/>
      <c r="J717" s="313"/>
      <c r="K717" s="312"/>
      <c r="L717" s="313"/>
      <c r="M717" s="313"/>
      <c r="N717" s="313"/>
      <c r="O717" s="313"/>
      <c r="P717" s="313"/>
      <c r="Q717" s="313"/>
      <c r="R717" s="313"/>
      <c r="S717" s="313"/>
      <c r="T717" s="313"/>
      <c r="U717" s="313"/>
      <c r="V717" s="313"/>
      <c r="W717" s="313"/>
      <c r="X717" s="313"/>
      <c r="Y717" s="313"/>
      <c r="Z717" s="313"/>
    </row>
    <row r="718" spans="1:26" x14ac:dyDescent="0.25">
      <c r="A718" s="313"/>
      <c r="B718" s="322"/>
      <c r="C718" s="322"/>
      <c r="D718" s="313"/>
      <c r="E718" s="323"/>
      <c r="F718" s="312"/>
      <c r="G718" s="312"/>
      <c r="H718" s="324"/>
      <c r="I718" s="324"/>
      <c r="J718" s="313"/>
      <c r="K718" s="312"/>
      <c r="L718" s="313"/>
      <c r="M718" s="313"/>
      <c r="N718" s="313"/>
      <c r="O718" s="313"/>
      <c r="P718" s="313"/>
      <c r="Q718" s="313"/>
      <c r="R718" s="313"/>
      <c r="S718" s="313"/>
      <c r="T718" s="313"/>
      <c r="U718" s="313"/>
      <c r="V718" s="313"/>
      <c r="W718" s="313"/>
      <c r="X718" s="313"/>
      <c r="Y718" s="313"/>
      <c r="Z718" s="313"/>
    </row>
    <row r="719" spans="1:26" x14ac:dyDescent="0.25">
      <c r="A719" s="313"/>
      <c r="B719" s="322"/>
      <c r="C719" s="322"/>
      <c r="D719" s="313"/>
      <c r="E719" s="323"/>
      <c r="F719" s="312"/>
      <c r="G719" s="312"/>
      <c r="H719" s="324"/>
      <c r="I719" s="324"/>
      <c r="J719" s="313"/>
      <c r="K719" s="312"/>
      <c r="L719" s="313"/>
      <c r="M719" s="313"/>
      <c r="N719" s="313"/>
      <c r="O719" s="313"/>
      <c r="P719" s="313"/>
      <c r="Q719" s="313"/>
      <c r="R719" s="313"/>
      <c r="S719" s="313"/>
      <c r="T719" s="313"/>
      <c r="U719" s="313"/>
      <c r="V719" s="313"/>
      <c r="W719" s="313"/>
      <c r="X719" s="313"/>
      <c r="Y719" s="313"/>
      <c r="Z719" s="313"/>
    </row>
    <row r="720" spans="1:26" x14ac:dyDescent="0.25">
      <c r="A720" s="313"/>
      <c r="B720" s="322"/>
      <c r="C720" s="322"/>
      <c r="D720" s="313"/>
      <c r="E720" s="323"/>
      <c r="F720" s="312"/>
      <c r="G720" s="312"/>
      <c r="H720" s="324"/>
      <c r="I720" s="324"/>
      <c r="J720" s="313"/>
      <c r="K720" s="312"/>
      <c r="L720" s="313"/>
      <c r="M720" s="313"/>
      <c r="N720" s="313"/>
      <c r="O720" s="313"/>
      <c r="P720" s="313"/>
      <c r="Q720" s="313"/>
      <c r="R720" s="313"/>
      <c r="S720" s="313"/>
      <c r="T720" s="313"/>
      <c r="U720" s="313"/>
      <c r="V720" s="313"/>
      <c r="W720" s="313"/>
      <c r="X720" s="313"/>
      <c r="Y720" s="313"/>
      <c r="Z720" s="313"/>
    </row>
    <row r="721" spans="1:26" x14ac:dyDescent="0.25">
      <c r="A721" s="313"/>
      <c r="B721" s="322"/>
      <c r="C721" s="322"/>
      <c r="D721" s="313"/>
      <c r="E721" s="323"/>
      <c r="F721" s="312"/>
      <c r="G721" s="312"/>
      <c r="H721" s="324"/>
      <c r="I721" s="324"/>
      <c r="J721" s="313"/>
      <c r="K721" s="312"/>
      <c r="L721" s="313"/>
      <c r="M721" s="313"/>
      <c r="N721" s="313"/>
      <c r="O721" s="313"/>
      <c r="P721" s="313"/>
      <c r="Q721" s="313"/>
      <c r="R721" s="313"/>
      <c r="S721" s="313"/>
      <c r="T721" s="313"/>
      <c r="U721" s="313"/>
      <c r="V721" s="313"/>
      <c r="W721" s="313"/>
      <c r="X721" s="313"/>
      <c r="Y721" s="313"/>
      <c r="Z721" s="313"/>
    </row>
    <row r="722" spans="1:26" x14ac:dyDescent="0.25">
      <c r="A722" s="313"/>
      <c r="B722" s="322"/>
      <c r="C722" s="322"/>
      <c r="D722" s="313"/>
      <c r="E722" s="323"/>
      <c r="F722" s="312"/>
      <c r="G722" s="312"/>
      <c r="H722" s="324"/>
      <c r="I722" s="324"/>
      <c r="J722" s="313"/>
      <c r="K722" s="312"/>
      <c r="L722" s="313"/>
      <c r="M722" s="313"/>
      <c r="N722" s="313"/>
      <c r="O722" s="313"/>
      <c r="P722" s="313"/>
      <c r="Q722" s="313"/>
      <c r="R722" s="313"/>
      <c r="S722" s="313"/>
      <c r="T722" s="313"/>
      <c r="U722" s="313"/>
      <c r="V722" s="313"/>
      <c r="W722" s="313"/>
      <c r="X722" s="313"/>
      <c r="Y722" s="313"/>
      <c r="Z722" s="313"/>
    </row>
    <row r="723" spans="1:26" x14ac:dyDescent="0.25">
      <c r="A723" s="313"/>
      <c r="B723" s="322"/>
      <c r="C723" s="322"/>
      <c r="D723" s="313"/>
      <c r="E723" s="323"/>
      <c r="F723" s="312"/>
      <c r="G723" s="312"/>
      <c r="H723" s="324"/>
      <c r="I723" s="324"/>
      <c r="J723" s="313"/>
      <c r="K723" s="312"/>
      <c r="L723" s="313"/>
      <c r="M723" s="313"/>
      <c r="N723" s="313"/>
      <c r="O723" s="313"/>
      <c r="P723" s="313"/>
      <c r="Q723" s="313"/>
      <c r="R723" s="313"/>
      <c r="S723" s="313"/>
      <c r="T723" s="313"/>
      <c r="U723" s="313"/>
      <c r="V723" s="313"/>
      <c r="W723" s="313"/>
      <c r="X723" s="313"/>
      <c r="Y723" s="313"/>
      <c r="Z723" s="313"/>
    </row>
    <row r="724" spans="1:26" x14ac:dyDescent="0.25">
      <c r="A724" s="313"/>
      <c r="B724" s="322"/>
      <c r="C724" s="322"/>
      <c r="D724" s="313"/>
      <c r="E724" s="323"/>
      <c r="F724" s="312"/>
      <c r="G724" s="312"/>
      <c r="H724" s="324"/>
      <c r="I724" s="324"/>
      <c r="J724" s="313"/>
      <c r="K724" s="312"/>
      <c r="L724" s="313"/>
      <c r="M724" s="313"/>
      <c r="N724" s="313"/>
      <c r="O724" s="313"/>
      <c r="P724" s="313"/>
      <c r="Q724" s="313"/>
      <c r="R724" s="313"/>
      <c r="S724" s="313"/>
      <c r="T724" s="313"/>
      <c r="U724" s="313"/>
      <c r="V724" s="313"/>
      <c r="W724" s="313"/>
      <c r="X724" s="313"/>
      <c r="Y724" s="313"/>
      <c r="Z724" s="313"/>
    </row>
    <row r="725" spans="1:26" x14ac:dyDescent="0.25">
      <c r="A725" s="313"/>
      <c r="B725" s="322"/>
      <c r="C725" s="322"/>
      <c r="D725" s="313"/>
      <c r="E725" s="323"/>
      <c r="F725" s="312"/>
      <c r="G725" s="312"/>
      <c r="H725" s="324"/>
      <c r="I725" s="324"/>
      <c r="J725" s="313"/>
      <c r="K725" s="312"/>
      <c r="L725" s="313"/>
      <c r="M725" s="313"/>
      <c r="N725" s="313"/>
      <c r="O725" s="313"/>
      <c r="P725" s="313"/>
      <c r="Q725" s="313"/>
      <c r="R725" s="313"/>
      <c r="S725" s="313"/>
      <c r="T725" s="313"/>
      <c r="U725" s="313"/>
      <c r="V725" s="313"/>
      <c r="W725" s="313"/>
      <c r="X725" s="313"/>
      <c r="Y725" s="313"/>
      <c r="Z725" s="313"/>
    </row>
    <row r="726" spans="1:26" x14ac:dyDescent="0.25">
      <c r="A726" s="313"/>
      <c r="B726" s="322"/>
      <c r="C726" s="322"/>
      <c r="D726" s="313"/>
      <c r="E726" s="323"/>
      <c r="F726" s="312"/>
      <c r="G726" s="312"/>
      <c r="H726" s="324"/>
      <c r="I726" s="324"/>
      <c r="J726" s="313"/>
      <c r="K726" s="312"/>
      <c r="L726" s="313"/>
      <c r="M726" s="313"/>
      <c r="N726" s="313"/>
      <c r="O726" s="313"/>
      <c r="P726" s="313"/>
      <c r="Q726" s="313"/>
      <c r="R726" s="313"/>
      <c r="S726" s="313"/>
      <c r="T726" s="313"/>
      <c r="U726" s="313"/>
      <c r="V726" s="313"/>
      <c r="W726" s="313"/>
      <c r="X726" s="313"/>
      <c r="Y726" s="313"/>
      <c r="Z726" s="313"/>
    </row>
    <row r="727" spans="1:26" x14ac:dyDescent="0.25">
      <c r="A727" s="313"/>
      <c r="B727" s="322"/>
      <c r="C727" s="322"/>
      <c r="D727" s="313"/>
      <c r="E727" s="323"/>
      <c r="F727" s="312"/>
      <c r="G727" s="312"/>
      <c r="H727" s="324"/>
      <c r="I727" s="324"/>
      <c r="J727" s="313"/>
      <c r="K727" s="312"/>
      <c r="L727" s="313"/>
      <c r="M727" s="313"/>
      <c r="N727" s="313"/>
      <c r="O727" s="313"/>
      <c r="P727" s="313"/>
      <c r="Q727" s="313"/>
      <c r="R727" s="313"/>
      <c r="S727" s="313"/>
      <c r="T727" s="313"/>
      <c r="U727" s="313"/>
      <c r="V727" s="313"/>
      <c r="W727" s="313"/>
      <c r="X727" s="313"/>
      <c r="Y727" s="313"/>
      <c r="Z727" s="313"/>
    </row>
    <row r="728" spans="1:26" x14ac:dyDescent="0.25">
      <c r="A728" s="313"/>
      <c r="B728" s="322"/>
      <c r="C728" s="322"/>
      <c r="D728" s="313"/>
      <c r="E728" s="323"/>
      <c r="F728" s="312"/>
      <c r="G728" s="312"/>
      <c r="H728" s="324"/>
      <c r="I728" s="324"/>
      <c r="J728" s="313"/>
      <c r="K728" s="312"/>
      <c r="L728" s="313"/>
      <c r="M728" s="313"/>
      <c r="N728" s="313"/>
      <c r="O728" s="313"/>
      <c r="P728" s="313"/>
      <c r="Q728" s="313"/>
      <c r="R728" s="313"/>
      <c r="S728" s="313"/>
      <c r="T728" s="313"/>
      <c r="U728" s="313"/>
      <c r="V728" s="313"/>
      <c r="W728" s="313"/>
      <c r="X728" s="313"/>
      <c r="Y728" s="313"/>
      <c r="Z728" s="313"/>
    </row>
    <row r="729" spans="1:26" x14ac:dyDescent="0.25">
      <c r="A729" s="313"/>
      <c r="B729" s="322"/>
      <c r="C729" s="322"/>
      <c r="D729" s="313"/>
      <c r="E729" s="323"/>
      <c r="F729" s="312"/>
      <c r="G729" s="312"/>
      <c r="H729" s="324"/>
      <c r="I729" s="324"/>
      <c r="J729" s="313"/>
      <c r="K729" s="312"/>
      <c r="L729" s="313"/>
      <c r="M729" s="313"/>
      <c r="N729" s="313"/>
      <c r="O729" s="313"/>
      <c r="P729" s="313"/>
      <c r="Q729" s="313"/>
      <c r="R729" s="313"/>
      <c r="S729" s="313"/>
      <c r="T729" s="313"/>
      <c r="U729" s="313"/>
      <c r="V729" s="313"/>
      <c r="W729" s="313"/>
      <c r="X729" s="313"/>
      <c r="Y729" s="313"/>
      <c r="Z729" s="313"/>
    </row>
    <row r="730" spans="1:26" x14ac:dyDescent="0.25">
      <c r="A730" s="313"/>
      <c r="B730" s="322"/>
      <c r="C730" s="322"/>
      <c r="D730" s="313"/>
      <c r="E730" s="323"/>
      <c r="F730" s="312"/>
      <c r="G730" s="312"/>
      <c r="H730" s="324"/>
      <c r="I730" s="324"/>
      <c r="J730" s="313"/>
      <c r="K730" s="312"/>
      <c r="L730" s="313"/>
      <c r="M730" s="313"/>
      <c r="N730" s="313"/>
      <c r="O730" s="313"/>
      <c r="P730" s="313"/>
      <c r="Q730" s="313"/>
      <c r="R730" s="313"/>
      <c r="S730" s="313"/>
      <c r="T730" s="313"/>
      <c r="U730" s="313"/>
      <c r="V730" s="313"/>
      <c r="W730" s="313"/>
      <c r="X730" s="313"/>
      <c r="Y730" s="313"/>
      <c r="Z730" s="313"/>
    </row>
    <row r="731" spans="1:26" x14ac:dyDescent="0.25">
      <c r="A731" s="313"/>
      <c r="B731" s="322"/>
      <c r="C731" s="322"/>
      <c r="D731" s="313"/>
      <c r="E731" s="323"/>
      <c r="F731" s="312"/>
      <c r="G731" s="312"/>
      <c r="H731" s="324"/>
      <c r="I731" s="324"/>
      <c r="J731" s="313"/>
      <c r="K731" s="312"/>
      <c r="L731" s="313"/>
      <c r="M731" s="313"/>
      <c r="N731" s="313"/>
      <c r="O731" s="313"/>
      <c r="P731" s="313"/>
      <c r="Q731" s="313"/>
      <c r="R731" s="313"/>
      <c r="S731" s="313"/>
      <c r="T731" s="313"/>
      <c r="U731" s="313"/>
      <c r="V731" s="313"/>
      <c r="W731" s="313"/>
      <c r="X731" s="313"/>
      <c r="Y731" s="313"/>
      <c r="Z731" s="313"/>
    </row>
    <row r="732" spans="1:26" x14ac:dyDescent="0.25">
      <c r="A732" s="313"/>
      <c r="B732" s="322"/>
      <c r="C732" s="322"/>
      <c r="D732" s="313"/>
      <c r="E732" s="323"/>
      <c r="F732" s="312"/>
      <c r="G732" s="312"/>
      <c r="H732" s="324"/>
      <c r="I732" s="324"/>
      <c r="J732" s="313"/>
      <c r="K732" s="312"/>
      <c r="L732" s="313"/>
      <c r="M732" s="313"/>
      <c r="N732" s="313"/>
      <c r="O732" s="313"/>
      <c r="P732" s="313"/>
      <c r="Q732" s="313"/>
      <c r="R732" s="313"/>
      <c r="S732" s="313"/>
      <c r="T732" s="313"/>
      <c r="U732" s="313"/>
      <c r="V732" s="313"/>
      <c r="W732" s="313"/>
      <c r="X732" s="313"/>
      <c r="Y732" s="313"/>
      <c r="Z732" s="313"/>
    </row>
    <row r="733" spans="1:26" x14ac:dyDescent="0.25">
      <c r="A733" s="313"/>
      <c r="B733" s="322"/>
      <c r="C733" s="322"/>
      <c r="D733" s="313"/>
      <c r="E733" s="323"/>
      <c r="F733" s="312"/>
      <c r="G733" s="312"/>
      <c r="H733" s="324"/>
      <c r="I733" s="324"/>
      <c r="J733" s="313"/>
      <c r="K733" s="312"/>
      <c r="L733" s="313"/>
      <c r="M733" s="313"/>
      <c r="N733" s="313"/>
      <c r="O733" s="313"/>
      <c r="P733" s="313"/>
      <c r="Q733" s="313"/>
      <c r="R733" s="313"/>
      <c r="S733" s="313"/>
      <c r="T733" s="313"/>
      <c r="U733" s="313"/>
      <c r="V733" s="313"/>
      <c r="W733" s="313"/>
      <c r="X733" s="313"/>
      <c r="Y733" s="313"/>
      <c r="Z733" s="313"/>
    </row>
    <row r="734" spans="1:26" x14ac:dyDescent="0.25">
      <c r="A734" s="313"/>
      <c r="B734" s="322"/>
      <c r="C734" s="322"/>
      <c r="D734" s="313"/>
      <c r="E734" s="323"/>
      <c r="F734" s="312"/>
      <c r="G734" s="312"/>
      <c r="H734" s="324"/>
      <c r="I734" s="324"/>
      <c r="J734" s="313"/>
      <c r="K734" s="312"/>
      <c r="L734" s="313"/>
      <c r="M734" s="313"/>
      <c r="N734" s="313"/>
      <c r="O734" s="313"/>
      <c r="P734" s="313"/>
      <c r="Q734" s="313"/>
      <c r="R734" s="313"/>
      <c r="S734" s="313"/>
      <c r="T734" s="313"/>
      <c r="U734" s="313"/>
      <c r="V734" s="313"/>
      <c r="W734" s="313"/>
      <c r="X734" s="313"/>
      <c r="Y734" s="313"/>
      <c r="Z734" s="313"/>
    </row>
    <row r="735" spans="1:26" x14ac:dyDescent="0.25">
      <c r="A735" s="313"/>
      <c r="B735" s="322"/>
      <c r="C735" s="322"/>
      <c r="D735" s="313"/>
      <c r="E735" s="323"/>
      <c r="F735" s="312"/>
      <c r="G735" s="312"/>
      <c r="H735" s="324"/>
      <c r="I735" s="324"/>
      <c r="J735" s="313"/>
      <c r="K735" s="312"/>
      <c r="L735" s="313"/>
      <c r="M735" s="313"/>
      <c r="N735" s="313"/>
      <c r="O735" s="313"/>
      <c r="P735" s="313"/>
      <c r="Q735" s="313"/>
      <c r="R735" s="313"/>
      <c r="S735" s="313"/>
      <c r="T735" s="313"/>
      <c r="U735" s="313"/>
      <c r="V735" s="313"/>
      <c r="W735" s="313"/>
      <c r="X735" s="313"/>
      <c r="Y735" s="313"/>
      <c r="Z735" s="313"/>
    </row>
    <row r="736" spans="1:26" x14ac:dyDescent="0.25">
      <c r="A736" s="313"/>
      <c r="B736" s="322"/>
      <c r="C736" s="322"/>
      <c r="D736" s="313"/>
      <c r="E736" s="323"/>
      <c r="F736" s="312"/>
      <c r="G736" s="312"/>
      <c r="H736" s="324"/>
      <c r="I736" s="324"/>
      <c r="J736" s="313"/>
      <c r="K736" s="312"/>
      <c r="L736" s="313"/>
      <c r="M736" s="313"/>
      <c r="N736" s="313"/>
      <c r="O736" s="313"/>
      <c r="P736" s="313"/>
      <c r="Q736" s="313"/>
      <c r="R736" s="313"/>
      <c r="S736" s="313"/>
      <c r="T736" s="313"/>
      <c r="U736" s="313"/>
      <c r="V736" s="313"/>
      <c r="W736" s="313"/>
      <c r="X736" s="313"/>
      <c r="Y736" s="313"/>
      <c r="Z736" s="313"/>
    </row>
    <row r="737" spans="1:26" x14ac:dyDescent="0.25">
      <c r="A737" s="313"/>
      <c r="B737" s="322"/>
      <c r="C737" s="322"/>
      <c r="D737" s="313"/>
      <c r="E737" s="323"/>
      <c r="F737" s="312"/>
      <c r="G737" s="312"/>
      <c r="H737" s="324"/>
      <c r="I737" s="324"/>
      <c r="J737" s="313"/>
      <c r="K737" s="312"/>
      <c r="L737" s="313"/>
      <c r="M737" s="313"/>
      <c r="N737" s="313"/>
      <c r="O737" s="313"/>
      <c r="P737" s="313"/>
      <c r="Q737" s="313"/>
      <c r="R737" s="313"/>
      <c r="S737" s="313"/>
      <c r="T737" s="313"/>
      <c r="U737" s="313"/>
      <c r="V737" s="313"/>
      <c r="W737" s="313"/>
      <c r="X737" s="313"/>
      <c r="Y737" s="313"/>
      <c r="Z737" s="313"/>
    </row>
    <row r="738" spans="1:26" x14ac:dyDescent="0.25">
      <c r="A738" s="313"/>
      <c r="B738" s="322"/>
      <c r="C738" s="322"/>
      <c r="D738" s="313"/>
      <c r="E738" s="323"/>
      <c r="F738" s="312"/>
      <c r="G738" s="312"/>
      <c r="H738" s="324"/>
      <c r="I738" s="324"/>
      <c r="J738" s="313"/>
      <c r="K738" s="312"/>
      <c r="L738" s="313"/>
      <c r="M738" s="313"/>
      <c r="N738" s="313"/>
      <c r="O738" s="313"/>
      <c r="P738" s="313"/>
      <c r="Q738" s="313"/>
      <c r="R738" s="313"/>
      <c r="S738" s="313"/>
      <c r="T738" s="313"/>
      <c r="U738" s="313"/>
      <c r="V738" s="313"/>
      <c r="W738" s="313"/>
      <c r="X738" s="313"/>
      <c r="Y738" s="313"/>
      <c r="Z738" s="313"/>
    </row>
    <row r="739" spans="1:26" x14ac:dyDescent="0.25">
      <c r="A739" s="313"/>
      <c r="B739" s="322"/>
      <c r="C739" s="322"/>
      <c r="D739" s="313"/>
      <c r="E739" s="323"/>
      <c r="F739" s="312"/>
      <c r="G739" s="312"/>
      <c r="H739" s="324"/>
      <c r="I739" s="324"/>
      <c r="J739" s="313"/>
      <c r="K739" s="312"/>
      <c r="L739" s="313"/>
      <c r="M739" s="313"/>
      <c r="N739" s="313"/>
      <c r="O739" s="313"/>
      <c r="P739" s="313"/>
      <c r="Q739" s="313"/>
      <c r="R739" s="313"/>
      <c r="S739" s="313"/>
      <c r="T739" s="313"/>
      <c r="U739" s="313"/>
      <c r="V739" s="313"/>
      <c r="W739" s="313"/>
      <c r="X739" s="313"/>
      <c r="Y739" s="313"/>
      <c r="Z739" s="313"/>
    </row>
    <row r="740" spans="1:26" x14ac:dyDescent="0.25">
      <c r="A740" s="313"/>
      <c r="B740" s="322"/>
      <c r="C740" s="322"/>
      <c r="D740" s="313"/>
      <c r="E740" s="323"/>
      <c r="F740" s="312"/>
      <c r="G740" s="312"/>
      <c r="H740" s="324"/>
      <c r="I740" s="324"/>
      <c r="J740" s="313"/>
      <c r="K740" s="312"/>
      <c r="L740" s="313"/>
      <c r="M740" s="313"/>
      <c r="N740" s="313"/>
      <c r="O740" s="313"/>
      <c r="P740" s="313"/>
      <c r="Q740" s="313"/>
      <c r="R740" s="313"/>
      <c r="S740" s="313"/>
      <c r="T740" s="313"/>
      <c r="U740" s="313"/>
      <c r="V740" s="313"/>
      <c r="W740" s="313"/>
      <c r="X740" s="313"/>
      <c r="Y740" s="313"/>
      <c r="Z740" s="313"/>
    </row>
    <row r="741" spans="1:26" x14ac:dyDescent="0.25">
      <c r="A741" s="313"/>
      <c r="B741" s="322"/>
      <c r="C741" s="322"/>
      <c r="D741" s="313"/>
      <c r="E741" s="323"/>
      <c r="F741" s="312"/>
      <c r="G741" s="312"/>
      <c r="H741" s="324"/>
      <c r="I741" s="324"/>
      <c r="J741" s="313"/>
      <c r="K741" s="312"/>
      <c r="L741" s="313"/>
      <c r="M741" s="313"/>
      <c r="N741" s="313"/>
      <c r="O741" s="313"/>
      <c r="P741" s="313"/>
      <c r="Q741" s="313"/>
      <c r="R741" s="313"/>
      <c r="S741" s="313"/>
      <c r="T741" s="313"/>
      <c r="U741" s="313"/>
      <c r="V741" s="313"/>
      <c r="W741" s="313"/>
      <c r="X741" s="313"/>
      <c r="Y741" s="313"/>
      <c r="Z741" s="313"/>
    </row>
    <row r="742" spans="1:26" x14ac:dyDescent="0.25">
      <c r="A742" s="313"/>
      <c r="B742" s="322"/>
      <c r="C742" s="322"/>
      <c r="D742" s="313"/>
      <c r="E742" s="323"/>
      <c r="F742" s="312"/>
      <c r="G742" s="312"/>
      <c r="H742" s="324"/>
      <c r="I742" s="324"/>
      <c r="J742" s="313"/>
      <c r="K742" s="312"/>
      <c r="L742" s="313"/>
      <c r="M742" s="313"/>
      <c r="N742" s="313"/>
      <c r="O742" s="313"/>
      <c r="P742" s="313"/>
      <c r="Q742" s="313"/>
      <c r="R742" s="313"/>
      <c r="S742" s="313"/>
      <c r="T742" s="313"/>
      <c r="U742" s="313"/>
      <c r="V742" s="313"/>
      <c r="W742" s="313"/>
      <c r="X742" s="313"/>
      <c r="Y742" s="313"/>
      <c r="Z742" s="313"/>
    </row>
    <row r="743" spans="1:26" x14ac:dyDescent="0.25">
      <c r="A743" s="313"/>
      <c r="B743" s="322"/>
      <c r="C743" s="322"/>
      <c r="D743" s="313"/>
      <c r="E743" s="323"/>
      <c r="F743" s="312"/>
      <c r="G743" s="312"/>
      <c r="H743" s="324"/>
      <c r="I743" s="324"/>
      <c r="J743" s="313"/>
      <c r="K743" s="312"/>
      <c r="L743" s="313"/>
      <c r="M743" s="313"/>
      <c r="N743" s="313"/>
      <c r="O743" s="313"/>
      <c r="P743" s="313"/>
      <c r="Q743" s="313"/>
      <c r="R743" s="313"/>
      <c r="S743" s="313"/>
      <c r="T743" s="313"/>
      <c r="U743" s="313"/>
      <c r="V743" s="313"/>
      <c r="W743" s="313"/>
      <c r="X743" s="313"/>
      <c r="Y743" s="313"/>
      <c r="Z743" s="313"/>
    </row>
    <row r="744" spans="1:26" x14ac:dyDescent="0.25">
      <c r="A744" s="313"/>
      <c r="B744" s="322"/>
      <c r="C744" s="322"/>
      <c r="D744" s="313"/>
      <c r="E744" s="323"/>
      <c r="F744" s="312"/>
      <c r="G744" s="312"/>
      <c r="H744" s="324"/>
      <c r="I744" s="324"/>
      <c r="J744" s="313"/>
      <c r="K744" s="312"/>
      <c r="L744" s="313"/>
      <c r="M744" s="313"/>
      <c r="N744" s="313"/>
      <c r="O744" s="313"/>
      <c r="P744" s="313"/>
      <c r="Q744" s="313"/>
      <c r="R744" s="313"/>
      <c r="S744" s="313"/>
      <c r="T744" s="313"/>
      <c r="U744" s="313"/>
      <c r="V744" s="313"/>
      <c r="W744" s="313"/>
      <c r="X744" s="313"/>
      <c r="Y744" s="313"/>
      <c r="Z744" s="313"/>
    </row>
    <row r="745" spans="1:26" x14ac:dyDescent="0.25">
      <c r="A745" s="313"/>
      <c r="B745" s="322"/>
      <c r="C745" s="322"/>
      <c r="D745" s="313"/>
      <c r="E745" s="323"/>
      <c r="F745" s="312"/>
      <c r="G745" s="312"/>
      <c r="H745" s="324"/>
      <c r="I745" s="324"/>
      <c r="J745" s="313"/>
      <c r="K745" s="312"/>
      <c r="L745" s="313"/>
      <c r="M745" s="313"/>
      <c r="N745" s="313"/>
      <c r="O745" s="313"/>
      <c r="P745" s="313"/>
      <c r="Q745" s="313"/>
      <c r="R745" s="313"/>
      <c r="S745" s="313"/>
      <c r="T745" s="313"/>
      <c r="U745" s="313"/>
      <c r="V745" s="313"/>
      <c r="W745" s="313"/>
      <c r="X745" s="313"/>
      <c r="Y745" s="313"/>
      <c r="Z745" s="313"/>
    </row>
    <row r="746" spans="1:26" x14ac:dyDescent="0.25">
      <c r="A746" s="313"/>
      <c r="B746" s="322"/>
      <c r="C746" s="322"/>
      <c r="D746" s="313"/>
      <c r="E746" s="323"/>
      <c r="F746" s="312"/>
      <c r="G746" s="312"/>
      <c r="H746" s="324"/>
      <c r="I746" s="324"/>
      <c r="J746" s="313"/>
      <c r="K746" s="312"/>
      <c r="L746" s="313"/>
      <c r="M746" s="313"/>
      <c r="N746" s="313"/>
      <c r="O746" s="313"/>
      <c r="P746" s="313"/>
      <c r="Q746" s="313"/>
      <c r="R746" s="313"/>
      <c r="S746" s="313"/>
      <c r="T746" s="313"/>
      <c r="U746" s="313"/>
      <c r="V746" s="313"/>
      <c r="W746" s="313"/>
      <c r="X746" s="313"/>
      <c r="Y746" s="313"/>
      <c r="Z746" s="313"/>
    </row>
    <row r="747" spans="1:26" x14ac:dyDescent="0.25">
      <c r="A747" s="313"/>
      <c r="B747" s="322"/>
      <c r="C747" s="322"/>
      <c r="D747" s="313"/>
      <c r="E747" s="323"/>
      <c r="F747" s="312"/>
      <c r="G747" s="312"/>
      <c r="H747" s="324"/>
      <c r="I747" s="324"/>
      <c r="J747" s="313"/>
      <c r="K747" s="312"/>
      <c r="L747" s="313"/>
      <c r="M747" s="313"/>
      <c r="N747" s="313"/>
      <c r="O747" s="313"/>
      <c r="P747" s="313"/>
      <c r="Q747" s="313"/>
      <c r="R747" s="313"/>
      <c r="S747" s="313"/>
      <c r="T747" s="313"/>
      <c r="U747" s="313"/>
      <c r="V747" s="313"/>
      <c r="W747" s="313"/>
      <c r="X747" s="313"/>
      <c r="Y747" s="313"/>
      <c r="Z747" s="313"/>
    </row>
    <row r="748" spans="1:26" x14ac:dyDescent="0.25">
      <c r="A748" s="313"/>
      <c r="B748" s="322"/>
      <c r="C748" s="322"/>
      <c r="D748" s="313"/>
      <c r="E748" s="323"/>
      <c r="F748" s="312"/>
      <c r="G748" s="312"/>
      <c r="H748" s="324"/>
      <c r="I748" s="324"/>
      <c r="J748" s="313"/>
      <c r="K748" s="312"/>
      <c r="L748" s="313"/>
      <c r="M748" s="313"/>
      <c r="N748" s="313"/>
      <c r="O748" s="313"/>
      <c r="P748" s="313"/>
      <c r="Q748" s="313"/>
      <c r="R748" s="313"/>
      <c r="S748" s="313"/>
      <c r="T748" s="313"/>
      <c r="U748" s="313"/>
      <c r="V748" s="313"/>
      <c r="W748" s="313"/>
      <c r="X748" s="313"/>
      <c r="Y748" s="313"/>
      <c r="Z748" s="313"/>
    </row>
    <row r="749" spans="1:26" x14ac:dyDescent="0.25">
      <c r="A749" s="313"/>
      <c r="B749" s="322"/>
      <c r="C749" s="322"/>
      <c r="D749" s="313"/>
      <c r="E749" s="323"/>
      <c r="F749" s="312"/>
      <c r="G749" s="312"/>
      <c r="H749" s="324"/>
      <c r="I749" s="324"/>
      <c r="J749" s="313"/>
      <c r="K749" s="312"/>
      <c r="L749" s="313"/>
      <c r="M749" s="313"/>
      <c r="N749" s="313"/>
      <c r="O749" s="313"/>
      <c r="P749" s="313"/>
      <c r="Q749" s="313"/>
      <c r="R749" s="313"/>
      <c r="S749" s="313"/>
      <c r="T749" s="313"/>
      <c r="U749" s="313"/>
      <c r="V749" s="313"/>
      <c r="W749" s="313"/>
      <c r="X749" s="313"/>
      <c r="Y749" s="313"/>
      <c r="Z749" s="313"/>
    </row>
    <row r="750" spans="1:26" x14ac:dyDescent="0.25">
      <c r="A750" s="313"/>
      <c r="B750" s="322"/>
      <c r="C750" s="322"/>
      <c r="D750" s="313"/>
      <c r="E750" s="323"/>
      <c r="F750" s="312"/>
      <c r="G750" s="312"/>
      <c r="H750" s="324"/>
      <c r="I750" s="324"/>
      <c r="J750" s="313"/>
      <c r="K750" s="312"/>
      <c r="L750" s="313"/>
      <c r="M750" s="313"/>
      <c r="N750" s="313"/>
      <c r="O750" s="313"/>
      <c r="P750" s="313"/>
      <c r="Q750" s="313"/>
      <c r="R750" s="313"/>
      <c r="S750" s="313"/>
      <c r="T750" s="313"/>
      <c r="U750" s="313"/>
      <c r="V750" s="313"/>
      <c r="W750" s="313"/>
      <c r="X750" s="313"/>
      <c r="Y750" s="313"/>
      <c r="Z750" s="313"/>
    </row>
    <row r="751" spans="1:26" x14ac:dyDescent="0.25">
      <c r="A751" s="313"/>
      <c r="B751" s="322"/>
      <c r="C751" s="322"/>
      <c r="D751" s="313"/>
      <c r="E751" s="323"/>
      <c r="F751" s="312"/>
      <c r="G751" s="312"/>
      <c r="H751" s="324"/>
      <c r="I751" s="324"/>
      <c r="J751" s="313"/>
      <c r="K751" s="312"/>
      <c r="L751" s="313"/>
      <c r="M751" s="313"/>
      <c r="N751" s="313"/>
      <c r="O751" s="313"/>
      <c r="P751" s="313"/>
      <c r="Q751" s="313"/>
      <c r="R751" s="313"/>
      <c r="S751" s="313"/>
      <c r="T751" s="313"/>
      <c r="U751" s="313"/>
      <c r="V751" s="313"/>
      <c r="W751" s="313"/>
      <c r="X751" s="313"/>
      <c r="Y751" s="313"/>
      <c r="Z751" s="313"/>
    </row>
    <row r="752" spans="1:26" x14ac:dyDescent="0.25">
      <c r="A752" s="313"/>
      <c r="B752" s="322"/>
      <c r="C752" s="322"/>
      <c r="D752" s="313"/>
      <c r="E752" s="323"/>
      <c r="F752" s="312"/>
      <c r="G752" s="312"/>
      <c r="H752" s="324"/>
      <c r="I752" s="324"/>
      <c r="J752" s="313"/>
      <c r="K752" s="312"/>
      <c r="L752" s="313"/>
      <c r="M752" s="313"/>
      <c r="N752" s="313"/>
      <c r="O752" s="313"/>
      <c r="P752" s="313"/>
      <c r="Q752" s="313"/>
      <c r="R752" s="313"/>
      <c r="S752" s="313"/>
      <c r="T752" s="313"/>
      <c r="U752" s="313"/>
      <c r="V752" s="313"/>
      <c r="W752" s="313"/>
      <c r="X752" s="313"/>
      <c r="Y752" s="313"/>
      <c r="Z752" s="313"/>
    </row>
    <row r="753" spans="1:26" x14ac:dyDescent="0.25">
      <c r="A753" s="313"/>
      <c r="B753" s="322"/>
      <c r="C753" s="322"/>
      <c r="D753" s="313"/>
      <c r="E753" s="323"/>
      <c r="F753" s="312"/>
      <c r="G753" s="312"/>
      <c r="H753" s="324"/>
      <c r="I753" s="324"/>
      <c r="J753" s="313"/>
      <c r="K753" s="312"/>
      <c r="L753" s="313"/>
      <c r="M753" s="313"/>
      <c r="N753" s="313"/>
      <c r="O753" s="313"/>
      <c r="P753" s="313"/>
      <c r="Q753" s="313"/>
      <c r="R753" s="313"/>
      <c r="S753" s="313"/>
      <c r="T753" s="313"/>
      <c r="U753" s="313"/>
      <c r="V753" s="313"/>
      <c r="W753" s="313"/>
      <c r="X753" s="313"/>
      <c r="Y753" s="313"/>
      <c r="Z753" s="313"/>
    </row>
    <row r="754" spans="1:26" x14ac:dyDescent="0.25">
      <c r="A754" s="313"/>
      <c r="B754" s="322"/>
      <c r="C754" s="322"/>
      <c r="D754" s="313"/>
      <c r="E754" s="323"/>
      <c r="F754" s="312"/>
      <c r="G754" s="312"/>
      <c r="H754" s="324"/>
      <c r="I754" s="324"/>
      <c r="J754" s="313"/>
      <c r="K754" s="312"/>
      <c r="L754" s="313"/>
      <c r="M754" s="313"/>
      <c r="N754" s="313"/>
      <c r="O754" s="313"/>
      <c r="P754" s="313"/>
      <c r="Q754" s="313"/>
      <c r="R754" s="313"/>
      <c r="S754" s="313"/>
      <c r="T754" s="313"/>
      <c r="U754" s="313"/>
      <c r="V754" s="313"/>
      <c r="W754" s="313"/>
      <c r="X754" s="313"/>
      <c r="Y754" s="313"/>
      <c r="Z754" s="313"/>
    </row>
    <row r="755" spans="1:26" x14ac:dyDescent="0.25">
      <c r="A755" s="313"/>
      <c r="B755" s="322"/>
      <c r="C755" s="322"/>
      <c r="D755" s="313"/>
      <c r="E755" s="323"/>
      <c r="F755" s="312"/>
      <c r="G755" s="312"/>
      <c r="H755" s="324"/>
      <c r="I755" s="324"/>
      <c r="J755" s="313"/>
      <c r="K755" s="312"/>
      <c r="L755" s="313"/>
      <c r="M755" s="313"/>
      <c r="N755" s="313"/>
      <c r="O755" s="313"/>
      <c r="P755" s="313"/>
      <c r="Q755" s="313"/>
      <c r="R755" s="313"/>
      <c r="S755" s="313"/>
      <c r="T755" s="313"/>
      <c r="U755" s="313"/>
      <c r="V755" s="313"/>
      <c r="W755" s="313"/>
      <c r="X755" s="313"/>
      <c r="Y755" s="313"/>
      <c r="Z755" s="313"/>
    </row>
    <row r="756" spans="1:26" x14ac:dyDescent="0.25">
      <c r="A756" s="313"/>
      <c r="B756" s="322"/>
      <c r="C756" s="322"/>
      <c r="D756" s="313"/>
      <c r="E756" s="323"/>
      <c r="F756" s="312"/>
      <c r="G756" s="312"/>
      <c r="H756" s="324"/>
      <c r="I756" s="324"/>
      <c r="J756" s="313"/>
      <c r="K756" s="312"/>
      <c r="L756" s="313"/>
      <c r="M756" s="313"/>
      <c r="N756" s="313"/>
      <c r="O756" s="313"/>
      <c r="P756" s="313"/>
      <c r="Q756" s="313"/>
      <c r="R756" s="313"/>
      <c r="S756" s="313"/>
      <c r="T756" s="313"/>
      <c r="U756" s="313"/>
      <c r="V756" s="313"/>
      <c r="W756" s="313"/>
      <c r="X756" s="313"/>
      <c r="Y756" s="313"/>
      <c r="Z756" s="313"/>
    </row>
    <row r="757" spans="1:26" x14ac:dyDescent="0.25">
      <c r="A757" s="313"/>
      <c r="B757" s="322"/>
      <c r="C757" s="322"/>
      <c r="D757" s="313"/>
      <c r="E757" s="323"/>
      <c r="F757" s="312"/>
      <c r="G757" s="312"/>
      <c r="H757" s="324"/>
      <c r="I757" s="324"/>
      <c r="J757" s="313"/>
      <c r="K757" s="312"/>
      <c r="L757" s="313"/>
      <c r="M757" s="313"/>
      <c r="N757" s="313"/>
      <c r="O757" s="313"/>
      <c r="P757" s="313"/>
      <c r="Q757" s="313"/>
      <c r="R757" s="313"/>
      <c r="S757" s="313"/>
      <c r="T757" s="313"/>
      <c r="U757" s="313"/>
      <c r="V757" s="313"/>
      <c r="W757" s="313"/>
      <c r="X757" s="313"/>
      <c r="Y757" s="313"/>
      <c r="Z757" s="313"/>
    </row>
    <row r="758" spans="1:26" x14ac:dyDescent="0.25">
      <c r="A758" s="313"/>
      <c r="B758" s="322"/>
      <c r="C758" s="322"/>
      <c r="D758" s="313"/>
      <c r="E758" s="323"/>
      <c r="F758" s="312"/>
      <c r="G758" s="312"/>
      <c r="H758" s="324"/>
      <c r="I758" s="324"/>
      <c r="J758" s="313"/>
      <c r="K758" s="312"/>
      <c r="L758" s="313"/>
      <c r="M758" s="313"/>
      <c r="N758" s="313"/>
      <c r="O758" s="313"/>
      <c r="P758" s="313"/>
      <c r="Q758" s="313"/>
      <c r="R758" s="313"/>
      <c r="S758" s="313"/>
      <c r="T758" s="313"/>
      <c r="U758" s="313"/>
      <c r="V758" s="313"/>
      <c r="W758" s="313"/>
      <c r="X758" s="313"/>
      <c r="Y758" s="313"/>
      <c r="Z758" s="313"/>
    </row>
    <row r="759" spans="1:26" x14ac:dyDescent="0.25">
      <c r="A759" s="313"/>
      <c r="B759" s="322"/>
      <c r="C759" s="322"/>
      <c r="D759" s="313"/>
      <c r="E759" s="323"/>
      <c r="F759" s="312"/>
      <c r="G759" s="312"/>
      <c r="H759" s="324"/>
      <c r="I759" s="324"/>
      <c r="J759" s="313"/>
      <c r="K759" s="312"/>
      <c r="L759" s="313"/>
      <c r="M759" s="313"/>
      <c r="N759" s="313"/>
      <c r="O759" s="313"/>
      <c r="P759" s="313"/>
      <c r="Q759" s="313"/>
      <c r="R759" s="313"/>
      <c r="S759" s="313"/>
      <c r="T759" s="313"/>
      <c r="U759" s="313"/>
      <c r="V759" s="313"/>
      <c r="W759" s="313"/>
      <c r="X759" s="313"/>
      <c r="Y759" s="313"/>
      <c r="Z759" s="313"/>
    </row>
    <row r="760" spans="1:26" x14ac:dyDescent="0.25">
      <c r="A760" s="313"/>
      <c r="B760" s="322"/>
      <c r="C760" s="322"/>
      <c r="D760" s="313"/>
      <c r="E760" s="323"/>
      <c r="F760" s="312"/>
      <c r="G760" s="312"/>
      <c r="H760" s="324"/>
      <c r="I760" s="324"/>
      <c r="J760" s="313"/>
      <c r="K760" s="312"/>
      <c r="L760" s="313"/>
      <c r="M760" s="313"/>
      <c r="N760" s="313"/>
      <c r="O760" s="313"/>
      <c r="P760" s="313"/>
      <c r="Q760" s="313"/>
      <c r="R760" s="313"/>
      <c r="S760" s="313"/>
      <c r="T760" s="313"/>
      <c r="U760" s="313"/>
      <c r="V760" s="313"/>
      <c r="W760" s="313"/>
      <c r="X760" s="313"/>
      <c r="Y760" s="313"/>
      <c r="Z760" s="313"/>
    </row>
    <row r="761" spans="1:26" x14ac:dyDescent="0.25">
      <c r="A761" s="313"/>
      <c r="B761" s="322"/>
      <c r="C761" s="322"/>
      <c r="D761" s="313"/>
      <c r="E761" s="323"/>
      <c r="F761" s="312"/>
      <c r="G761" s="312"/>
      <c r="H761" s="324"/>
      <c r="I761" s="324"/>
      <c r="J761" s="313"/>
      <c r="K761" s="312"/>
      <c r="L761" s="313"/>
      <c r="M761" s="313"/>
      <c r="N761" s="313"/>
      <c r="O761" s="313"/>
      <c r="P761" s="313"/>
      <c r="Q761" s="313"/>
      <c r="R761" s="313"/>
      <c r="S761" s="313"/>
      <c r="T761" s="313"/>
      <c r="U761" s="313"/>
      <c r="V761" s="313"/>
      <c r="W761" s="313"/>
      <c r="X761" s="313"/>
      <c r="Y761" s="313"/>
      <c r="Z761" s="313"/>
    </row>
    <row r="762" spans="1:26" x14ac:dyDescent="0.25">
      <c r="A762" s="313"/>
      <c r="B762" s="322"/>
      <c r="C762" s="322"/>
      <c r="D762" s="313"/>
      <c r="E762" s="323"/>
      <c r="F762" s="312"/>
      <c r="G762" s="312"/>
      <c r="H762" s="324"/>
      <c r="I762" s="324"/>
      <c r="J762" s="313"/>
      <c r="K762" s="312"/>
      <c r="L762" s="313"/>
      <c r="M762" s="313"/>
      <c r="N762" s="313"/>
      <c r="O762" s="313"/>
      <c r="P762" s="313"/>
      <c r="Q762" s="313"/>
      <c r="R762" s="313"/>
      <c r="S762" s="313"/>
      <c r="T762" s="313"/>
      <c r="U762" s="313"/>
      <c r="V762" s="313"/>
      <c r="W762" s="313"/>
      <c r="X762" s="313"/>
      <c r="Y762" s="313"/>
      <c r="Z762" s="313"/>
    </row>
    <row r="763" spans="1:26" x14ac:dyDescent="0.25">
      <c r="A763" s="313"/>
      <c r="B763" s="322"/>
      <c r="C763" s="322"/>
      <c r="D763" s="313"/>
      <c r="E763" s="323"/>
      <c r="F763" s="312"/>
      <c r="G763" s="312"/>
      <c r="H763" s="324"/>
      <c r="I763" s="324"/>
      <c r="J763" s="313"/>
      <c r="K763" s="312"/>
      <c r="L763" s="313"/>
      <c r="M763" s="313"/>
      <c r="N763" s="313"/>
      <c r="O763" s="313"/>
      <c r="P763" s="313"/>
      <c r="Q763" s="313"/>
      <c r="R763" s="313"/>
      <c r="S763" s="313"/>
      <c r="T763" s="313"/>
      <c r="U763" s="313"/>
      <c r="V763" s="313"/>
      <c r="W763" s="313"/>
      <c r="X763" s="313"/>
      <c r="Y763" s="313"/>
      <c r="Z763" s="313"/>
    </row>
    <row r="764" spans="1:26" x14ac:dyDescent="0.25">
      <c r="A764" s="313"/>
      <c r="B764" s="322"/>
      <c r="C764" s="322"/>
      <c r="D764" s="313"/>
      <c r="E764" s="323"/>
      <c r="F764" s="312"/>
      <c r="G764" s="312"/>
      <c r="H764" s="324"/>
      <c r="I764" s="324"/>
      <c r="J764" s="313"/>
      <c r="K764" s="312"/>
      <c r="L764" s="313"/>
      <c r="M764" s="313"/>
      <c r="N764" s="313"/>
      <c r="O764" s="313"/>
      <c r="P764" s="313"/>
      <c r="Q764" s="313"/>
      <c r="R764" s="313"/>
      <c r="S764" s="313"/>
      <c r="T764" s="313"/>
      <c r="U764" s="313"/>
      <c r="V764" s="313"/>
      <c r="W764" s="313"/>
      <c r="X764" s="313"/>
      <c r="Y764" s="313"/>
      <c r="Z764" s="313"/>
    </row>
    <row r="765" spans="1:26" x14ac:dyDescent="0.25">
      <c r="A765" s="313"/>
      <c r="B765" s="322"/>
      <c r="C765" s="322"/>
      <c r="D765" s="313"/>
      <c r="E765" s="323"/>
      <c r="F765" s="312"/>
      <c r="G765" s="312"/>
      <c r="H765" s="324"/>
      <c r="I765" s="324"/>
      <c r="J765" s="313"/>
      <c r="K765" s="312"/>
      <c r="L765" s="313"/>
      <c r="M765" s="313"/>
      <c r="N765" s="313"/>
      <c r="O765" s="313"/>
      <c r="P765" s="313"/>
      <c r="Q765" s="313"/>
      <c r="R765" s="313"/>
      <c r="S765" s="313"/>
      <c r="T765" s="313"/>
      <c r="U765" s="313"/>
      <c r="V765" s="313"/>
      <c r="W765" s="313"/>
      <c r="X765" s="313"/>
      <c r="Y765" s="313"/>
      <c r="Z765" s="313"/>
    </row>
    <row r="766" spans="1:26" x14ac:dyDescent="0.25">
      <c r="A766" s="313"/>
      <c r="B766" s="322"/>
      <c r="C766" s="322"/>
      <c r="D766" s="313"/>
      <c r="E766" s="323"/>
      <c r="F766" s="312"/>
      <c r="G766" s="312"/>
      <c r="H766" s="324"/>
      <c r="I766" s="324"/>
      <c r="J766" s="313"/>
      <c r="K766" s="312"/>
      <c r="L766" s="313"/>
      <c r="M766" s="313"/>
      <c r="N766" s="313"/>
      <c r="O766" s="313"/>
      <c r="P766" s="313"/>
      <c r="Q766" s="313"/>
      <c r="R766" s="313"/>
      <c r="S766" s="313"/>
      <c r="T766" s="313"/>
      <c r="U766" s="313"/>
      <c r="V766" s="313"/>
      <c r="W766" s="313"/>
      <c r="X766" s="313"/>
      <c r="Y766" s="313"/>
      <c r="Z766" s="313"/>
    </row>
    <row r="767" spans="1:26" x14ac:dyDescent="0.25">
      <c r="A767" s="313"/>
      <c r="B767" s="322"/>
      <c r="C767" s="322"/>
      <c r="D767" s="313"/>
      <c r="E767" s="323"/>
      <c r="F767" s="312"/>
      <c r="G767" s="312"/>
      <c r="H767" s="324"/>
      <c r="I767" s="324"/>
      <c r="J767" s="313"/>
      <c r="K767" s="312"/>
      <c r="L767" s="313"/>
      <c r="M767" s="313"/>
      <c r="N767" s="313"/>
      <c r="O767" s="313"/>
      <c r="P767" s="313"/>
      <c r="Q767" s="313"/>
      <c r="R767" s="313"/>
      <c r="S767" s="313"/>
      <c r="T767" s="313"/>
      <c r="U767" s="313"/>
      <c r="V767" s="313"/>
      <c r="W767" s="313"/>
      <c r="X767" s="313"/>
      <c r="Y767" s="313"/>
      <c r="Z767" s="313"/>
    </row>
    <row r="768" spans="1:26" x14ac:dyDescent="0.25">
      <c r="A768" s="313"/>
      <c r="B768" s="322"/>
      <c r="C768" s="322"/>
      <c r="D768" s="313"/>
      <c r="E768" s="323"/>
      <c r="F768" s="312"/>
      <c r="G768" s="312"/>
      <c r="H768" s="324"/>
      <c r="I768" s="324"/>
      <c r="J768" s="313"/>
      <c r="K768" s="312"/>
      <c r="L768" s="313"/>
      <c r="M768" s="313"/>
      <c r="N768" s="313"/>
      <c r="O768" s="313"/>
      <c r="P768" s="313"/>
      <c r="Q768" s="313"/>
      <c r="R768" s="313"/>
      <c r="S768" s="313"/>
      <c r="T768" s="313"/>
      <c r="U768" s="313"/>
      <c r="V768" s="313"/>
      <c r="W768" s="313"/>
      <c r="X768" s="313"/>
      <c r="Y768" s="313"/>
      <c r="Z768" s="313"/>
    </row>
    <row r="769" spans="1:26" x14ac:dyDescent="0.25">
      <c r="A769" s="313"/>
      <c r="B769" s="322"/>
      <c r="C769" s="322"/>
      <c r="D769" s="313"/>
      <c r="E769" s="323"/>
      <c r="F769" s="312"/>
      <c r="G769" s="312"/>
      <c r="H769" s="324"/>
      <c r="I769" s="324"/>
      <c r="J769" s="313"/>
      <c r="K769" s="312"/>
      <c r="L769" s="313"/>
      <c r="M769" s="313"/>
      <c r="N769" s="313"/>
      <c r="O769" s="313"/>
      <c r="P769" s="313"/>
      <c r="Q769" s="313"/>
      <c r="R769" s="313"/>
      <c r="S769" s="313"/>
      <c r="T769" s="313"/>
      <c r="U769" s="313"/>
      <c r="V769" s="313"/>
      <c r="W769" s="313"/>
      <c r="X769" s="313"/>
      <c r="Y769" s="313"/>
      <c r="Z769" s="313"/>
    </row>
    <row r="770" spans="1:26" x14ac:dyDescent="0.25">
      <c r="A770" s="313"/>
      <c r="B770" s="322"/>
      <c r="C770" s="322"/>
      <c r="D770" s="313"/>
      <c r="E770" s="323"/>
      <c r="F770" s="312"/>
      <c r="G770" s="312"/>
      <c r="H770" s="324"/>
      <c r="I770" s="324"/>
      <c r="J770" s="313"/>
      <c r="K770" s="312"/>
      <c r="L770" s="313"/>
      <c r="M770" s="313"/>
      <c r="N770" s="313"/>
      <c r="O770" s="313"/>
      <c r="P770" s="313"/>
      <c r="Q770" s="313"/>
      <c r="R770" s="313"/>
      <c r="S770" s="313"/>
      <c r="T770" s="313"/>
      <c r="U770" s="313"/>
      <c r="V770" s="313"/>
      <c r="W770" s="313"/>
      <c r="X770" s="313"/>
      <c r="Y770" s="313"/>
      <c r="Z770" s="313"/>
    </row>
    <row r="771" spans="1:26" x14ac:dyDescent="0.25">
      <c r="A771" s="313"/>
      <c r="B771" s="322"/>
      <c r="C771" s="322"/>
      <c r="D771" s="313"/>
      <c r="E771" s="323"/>
      <c r="F771" s="312"/>
      <c r="G771" s="312"/>
      <c r="H771" s="324"/>
      <c r="I771" s="324"/>
      <c r="J771" s="313"/>
      <c r="K771" s="312"/>
      <c r="L771" s="313"/>
      <c r="M771" s="313"/>
      <c r="N771" s="313"/>
      <c r="O771" s="313"/>
      <c r="P771" s="313"/>
      <c r="Q771" s="313"/>
      <c r="R771" s="313"/>
      <c r="S771" s="313"/>
      <c r="T771" s="313"/>
      <c r="U771" s="313"/>
      <c r="V771" s="313"/>
      <c r="W771" s="313"/>
      <c r="X771" s="313"/>
      <c r="Y771" s="313"/>
      <c r="Z771" s="313"/>
    </row>
    <row r="772" spans="1:26" x14ac:dyDescent="0.25">
      <c r="A772" s="313"/>
      <c r="B772" s="322"/>
      <c r="C772" s="322"/>
      <c r="D772" s="313"/>
      <c r="E772" s="323"/>
      <c r="F772" s="312"/>
      <c r="G772" s="312"/>
      <c r="H772" s="324"/>
      <c r="I772" s="324"/>
      <c r="J772" s="313"/>
      <c r="K772" s="312"/>
      <c r="L772" s="313"/>
      <c r="M772" s="313"/>
      <c r="N772" s="313"/>
      <c r="O772" s="313"/>
      <c r="P772" s="313"/>
      <c r="Q772" s="313"/>
      <c r="R772" s="313"/>
      <c r="S772" s="313"/>
      <c r="T772" s="313"/>
      <c r="U772" s="313"/>
      <c r="V772" s="313"/>
      <c r="W772" s="313"/>
      <c r="X772" s="313"/>
      <c r="Y772" s="313"/>
      <c r="Z772" s="313"/>
    </row>
    <row r="773" spans="1:26" x14ac:dyDescent="0.25">
      <c r="A773" s="313"/>
      <c r="B773" s="322"/>
      <c r="C773" s="322"/>
      <c r="D773" s="313"/>
      <c r="E773" s="323"/>
      <c r="F773" s="312"/>
      <c r="G773" s="312"/>
      <c r="H773" s="324"/>
      <c r="I773" s="324"/>
      <c r="J773" s="313"/>
      <c r="K773" s="312"/>
      <c r="L773" s="313"/>
      <c r="M773" s="313"/>
      <c r="N773" s="313"/>
      <c r="O773" s="313"/>
      <c r="P773" s="313"/>
      <c r="Q773" s="313"/>
      <c r="R773" s="313"/>
      <c r="S773" s="313"/>
      <c r="T773" s="313"/>
      <c r="U773" s="313"/>
      <c r="V773" s="313"/>
      <c r="W773" s="313"/>
      <c r="X773" s="313"/>
      <c r="Y773" s="313"/>
      <c r="Z773" s="313"/>
    </row>
    <row r="774" spans="1:26" x14ac:dyDescent="0.25">
      <c r="A774" s="313"/>
      <c r="B774" s="322"/>
      <c r="C774" s="322"/>
      <c r="D774" s="313"/>
      <c r="E774" s="323"/>
      <c r="F774" s="312"/>
      <c r="G774" s="312"/>
      <c r="H774" s="324"/>
      <c r="I774" s="324"/>
      <c r="J774" s="313"/>
      <c r="K774" s="312"/>
      <c r="L774" s="313"/>
      <c r="M774" s="313"/>
      <c r="N774" s="313"/>
      <c r="O774" s="313"/>
      <c r="P774" s="313"/>
      <c r="Q774" s="313"/>
      <c r="R774" s="313"/>
      <c r="S774" s="313"/>
      <c r="T774" s="313"/>
      <c r="U774" s="313"/>
      <c r="V774" s="313"/>
      <c r="W774" s="313"/>
      <c r="X774" s="313"/>
      <c r="Y774" s="313"/>
      <c r="Z774" s="313"/>
    </row>
    <row r="775" spans="1:26" x14ac:dyDescent="0.25">
      <c r="A775" s="313"/>
      <c r="B775" s="322"/>
      <c r="C775" s="322"/>
      <c r="D775" s="313"/>
      <c r="E775" s="323"/>
      <c r="F775" s="312"/>
      <c r="G775" s="312"/>
      <c r="H775" s="324"/>
      <c r="I775" s="324"/>
      <c r="J775" s="313"/>
      <c r="K775" s="312"/>
      <c r="L775" s="313"/>
      <c r="M775" s="313"/>
      <c r="N775" s="313"/>
      <c r="O775" s="313"/>
      <c r="P775" s="313"/>
      <c r="Q775" s="313"/>
      <c r="R775" s="313"/>
      <c r="S775" s="313"/>
      <c r="T775" s="313"/>
      <c r="U775" s="313"/>
      <c r="V775" s="313"/>
      <c r="W775" s="313"/>
      <c r="X775" s="313"/>
      <c r="Y775" s="313"/>
      <c r="Z775" s="313"/>
    </row>
    <row r="776" spans="1:26" x14ac:dyDescent="0.25">
      <c r="A776" s="313"/>
      <c r="B776" s="322"/>
      <c r="C776" s="322"/>
      <c r="D776" s="313"/>
      <c r="E776" s="323"/>
      <c r="F776" s="312"/>
      <c r="G776" s="312"/>
      <c r="H776" s="324"/>
      <c r="I776" s="324"/>
      <c r="J776" s="313"/>
      <c r="K776" s="312"/>
      <c r="L776" s="313"/>
      <c r="M776" s="313"/>
      <c r="N776" s="313"/>
      <c r="O776" s="313"/>
      <c r="P776" s="313"/>
      <c r="Q776" s="313"/>
      <c r="R776" s="313"/>
      <c r="S776" s="313"/>
      <c r="T776" s="313"/>
      <c r="U776" s="313"/>
      <c r="V776" s="313"/>
      <c r="W776" s="313"/>
      <c r="X776" s="313"/>
      <c r="Y776" s="313"/>
      <c r="Z776" s="313"/>
    </row>
    <row r="777" spans="1:26" x14ac:dyDescent="0.25">
      <c r="A777" s="313"/>
      <c r="B777" s="322"/>
      <c r="C777" s="322"/>
      <c r="D777" s="313"/>
      <c r="E777" s="323"/>
      <c r="F777" s="312"/>
      <c r="G777" s="312"/>
      <c r="H777" s="324"/>
      <c r="I777" s="324"/>
      <c r="J777" s="313"/>
      <c r="K777" s="312"/>
      <c r="L777" s="313"/>
      <c r="M777" s="313"/>
      <c r="N777" s="313"/>
      <c r="O777" s="313"/>
      <c r="P777" s="313"/>
      <c r="Q777" s="313"/>
      <c r="R777" s="313"/>
      <c r="S777" s="313"/>
      <c r="T777" s="313"/>
      <c r="U777" s="313"/>
      <c r="V777" s="313"/>
      <c r="W777" s="313"/>
      <c r="X777" s="313"/>
      <c r="Y777" s="313"/>
      <c r="Z777" s="313"/>
    </row>
    <row r="778" spans="1:26" x14ac:dyDescent="0.25">
      <c r="A778" s="313"/>
      <c r="B778" s="322"/>
      <c r="C778" s="322"/>
      <c r="D778" s="313"/>
      <c r="E778" s="323"/>
      <c r="F778" s="312"/>
      <c r="G778" s="312"/>
      <c r="H778" s="324"/>
      <c r="I778" s="324"/>
      <c r="J778" s="313"/>
      <c r="K778" s="312"/>
      <c r="L778" s="313"/>
      <c r="M778" s="313"/>
      <c r="N778" s="313"/>
      <c r="O778" s="313"/>
      <c r="P778" s="313"/>
      <c r="Q778" s="313"/>
      <c r="R778" s="313"/>
      <c r="S778" s="313"/>
      <c r="T778" s="313"/>
      <c r="U778" s="313"/>
      <c r="V778" s="313"/>
      <c r="W778" s="313"/>
      <c r="X778" s="313"/>
      <c r="Y778" s="313"/>
      <c r="Z778" s="313"/>
    </row>
    <row r="779" spans="1:26" x14ac:dyDescent="0.25">
      <c r="A779" s="313"/>
      <c r="B779" s="322"/>
      <c r="C779" s="322"/>
      <c r="D779" s="313"/>
      <c r="E779" s="323"/>
      <c r="F779" s="312"/>
      <c r="G779" s="312"/>
      <c r="H779" s="324"/>
      <c r="I779" s="324"/>
      <c r="J779" s="313"/>
      <c r="K779" s="312"/>
      <c r="L779" s="313"/>
      <c r="M779" s="313"/>
      <c r="N779" s="313"/>
      <c r="O779" s="313"/>
      <c r="P779" s="313"/>
      <c r="Q779" s="313"/>
      <c r="R779" s="313"/>
      <c r="S779" s="313"/>
      <c r="T779" s="313"/>
      <c r="U779" s="313"/>
      <c r="V779" s="313"/>
      <c r="W779" s="313"/>
      <c r="X779" s="313"/>
      <c r="Y779" s="313"/>
      <c r="Z779" s="313"/>
    </row>
    <row r="780" spans="1:26" x14ac:dyDescent="0.25">
      <c r="A780" s="313"/>
      <c r="B780" s="322"/>
      <c r="C780" s="322"/>
      <c r="D780" s="313"/>
      <c r="E780" s="323"/>
      <c r="F780" s="312"/>
      <c r="G780" s="312"/>
      <c r="H780" s="324"/>
      <c r="I780" s="324"/>
      <c r="J780" s="313"/>
      <c r="K780" s="312"/>
      <c r="L780" s="313"/>
      <c r="M780" s="313"/>
      <c r="N780" s="313"/>
      <c r="O780" s="313"/>
      <c r="P780" s="313"/>
      <c r="Q780" s="313"/>
      <c r="R780" s="313"/>
      <c r="S780" s="313"/>
      <c r="T780" s="313"/>
      <c r="U780" s="313"/>
      <c r="V780" s="313"/>
      <c r="W780" s="313"/>
      <c r="X780" s="313"/>
      <c r="Y780" s="313"/>
      <c r="Z780" s="313"/>
    </row>
    <row r="781" spans="1:26" x14ac:dyDescent="0.25">
      <c r="A781" s="313"/>
      <c r="B781" s="322"/>
      <c r="C781" s="322"/>
      <c r="D781" s="313"/>
      <c r="E781" s="323"/>
      <c r="F781" s="312"/>
      <c r="G781" s="312"/>
      <c r="H781" s="324"/>
      <c r="I781" s="324"/>
      <c r="J781" s="313"/>
      <c r="K781" s="312"/>
      <c r="L781" s="313"/>
      <c r="M781" s="313"/>
      <c r="N781" s="313"/>
      <c r="O781" s="313"/>
      <c r="P781" s="313"/>
      <c r="Q781" s="313"/>
      <c r="R781" s="313"/>
      <c r="S781" s="313"/>
      <c r="T781" s="313"/>
      <c r="U781" s="313"/>
      <c r="V781" s="313"/>
      <c r="W781" s="313"/>
      <c r="X781" s="313"/>
      <c r="Y781" s="313"/>
      <c r="Z781" s="313"/>
    </row>
    <row r="782" spans="1:26" x14ac:dyDescent="0.25">
      <c r="A782" s="313"/>
      <c r="B782" s="322"/>
      <c r="C782" s="322"/>
      <c r="D782" s="313"/>
      <c r="E782" s="323"/>
      <c r="F782" s="312"/>
      <c r="G782" s="312"/>
      <c r="H782" s="324"/>
      <c r="I782" s="324"/>
      <c r="J782" s="313"/>
      <c r="K782" s="312"/>
      <c r="L782" s="313"/>
      <c r="M782" s="313"/>
      <c r="N782" s="313"/>
      <c r="O782" s="313"/>
      <c r="P782" s="313"/>
      <c r="Q782" s="313"/>
      <c r="R782" s="313"/>
      <c r="S782" s="313"/>
      <c r="T782" s="313"/>
      <c r="U782" s="313"/>
      <c r="V782" s="313"/>
      <c r="W782" s="313"/>
      <c r="X782" s="313"/>
      <c r="Y782" s="313"/>
      <c r="Z782" s="313"/>
    </row>
    <row r="783" spans="1:26" x14ac:dyDescent="0.25">
      <c r="A783" s="313"/>
      <c r="B783" s="322"/>
      <c r="C783" s="322"/>
      <c r="D783" s="313"/>
      <c r="E783" s="323"/>
      <c r="F783" s="312"/>
      <c r="G783" s="312"/>
      <c r="H783" s="324"/>
      <c r="I783" s="324"/>
      <c r="J783" s="313"/>
      <c r="K783" s="312"/>
      <c r="L783" s="313"/>
      <c r="M783" s="313"/>
      <c r="N783" s="313"/>
      <c r="O783" s="313"/>
      <c r="P783" s="313"/>
      <c r="Q783" s="313"/>
      <c r="R783" s="313"/>
      <c r="S783" s="313"/>
      <c r="T783" s="313"/>
      <c r="U783" s="313"/>
      <c r="V783" s="313"/>
      <c r="W783" s="313"/>
      <c r="X783" s="313"/>
      <c r="Y783" s="313"/>
      <c r="Z783" s="313"/>
    </row>
    <row r="784" spans="1:26" x14ac:dyDescent="0.25">
      <c r="A784" s="313"/>
      <c r="B784" s="322"/>
      <c r="C784" s="322"/>
      <c r="D784" s="313"/>
      <c r="E784" s="323"/>
      <c r="F784" s="312"/>
      <c r="G784" s="312"/>
      <c r="H784" s="324"/>
      <c r="I784" s="324"/>
      <c r="J784" s="313"/>
      <c r="K784" s="312"/>
      <c r="L784" s="313"/>
      <c r="M784" s="313"/>
      <c r="N784" s="313"/>
      <c r="O784" s="313"/>
      <c r="P784" s="313"/>
      <c r="Q784" s="313"/>
      <c r="R784" s="313"/>
      <c r="S784" s="313"/>
      <c r="T784" s="313"/>
      <c r="U784" s="313"/>
      <c r="V784" s="313"/>
      <c r="W784" s="313"/>
      <c r="X784" s="313"/>
      <c r="Y784" s="313"/>
      <c r="Z784" s="313"/>
    </row>
    <row r="785" spans="1:26" x14ac:dyDescent="0.25">
      <c r="A785" s="313"/>
      <c r="B785" s="322"/>
      <c r="C785" s="322"/>
      <c r="D785" s="313"/>
      <c r="E785" s="323"/>
      <c r="F785" s="312"/>
      <c r="G785" s="312"/>
      <c r="H785" s="324"/>
      <c r="I785" s="324"/>
      <c r="J785" s="313"/>
      <c r="K785" s="312"/>
      <c r="L785" s="313"/>
      <c r="M785" s="313"/>
      <c r="N785" s="313"/>
      <c r="O785" s="313"/>
      <c r="P785" s="313"/>
      <c r="Q785" s="313"/>
      <c r="R785" s="313"/>
      <c r="S785" s="313"/>
      <c r="T785" s="313"/>
      <c r="U785" s="313"/>
      <c r="V785" s="313"/>
      <c r="W785" s="313"/>
      <c r="X785" s="313"/>
      <c r="Y785" s="313"/>
      <c r="Z785" s="313"/>
    </row>
    <row r="786" spans="1:26" x14ac:dyDescent="0.25">
      <c r="A786" s="313"/>
      <c r="B786" s="322"/>
      <c r="C786" s="322"/>
      <c r="D786" s="313"/>
      <c r="E786" s="323"/>
      <c r="F786" s="312"/>
      <c r="G786" s="312"/>
      <c r="H786" s="324"/>
      <c r="I786" s="324"/>
      <c r="J786" s="313"/>
      <c r="K786" s="312"/>
      <c r="L786" s="313"/>
      <c r="M786" s="313"/>
      <c r="N786" s="313"/>
      <c r="O786" s="313"/>
      <c r="P786" s="313"/>
      <c r="Q786" s="313"/>
      <c r="R786" s="313"/>
      <c r="S786" s="313"/>
      <c r="T786" s="313"/>
      <c r="U786" s="313"/>
      <c r="V786" s="313"/>
      <c r="W786" s="313"/>
      <c r="X786" s="313"/>
      <c r="Y786" s="313"/>
      <c r="Z786" s="313"/>
    </row>
    <row r="787" spans="1:26" x14ac:dyDescent="0.25">
      <c r="A787" s="313"/>
      <c r="B787" s="322"/>
      <c r="C787" s="322"/>
      <c r="D787" s="313"/>
      <c r="E787" s="323"/>
      <c r="F787" s="312"/>
      <c r="G787" s="312"/>
      <c r="H787" s="324"/>
      <c r="I787" s="324"/>
      <c r="J787" s="313"/>
      <c r="K787" s="312"/>
      <c r="L787" s="313"/>
      <c r="M787" s="313"/>
      <c r="N787" s="313"/>
      <c r="O787" s="313"/>
      <c r="P787" s="313"/>
      <c r="Q787" s="313"/>
      <c r="R787" s="313"/>
      <c r="S787" s="313"/>
      <c r="T787" s="313"/>
      <c r="U787" s="313"/>
      <c r="V787" s="313"/>
      <c r="W787" s="313"/>
      <c r="X787" s="313"/>
      <c r="Y787" s="313"/>
      <c r="Z787" s="313"/>
    </row>
    <row r="788" spans="1:26" x14ac:dyDescent="0.25">
      <c r="A788" s="313"/>
      <c r="B788" s="322"/>
      <c r="C788" s="322"/>
      <c r="D788" s="313"/>
      <c r="E788" s="323"/>
      <c r="F788" s="312"/>
      <c r="G788" s="312"/>
      <c r="H788" s="324"/>
      <c r="I788" s="324"/>
      <c r="J788" s="313"/>
      <c r="K788" s="312"/>
      <c r="L788" s="313"/>
      <c r="M788" s="313"/>
      <c r="N788" s="313"/>
      <c r="O788" s="313"/>
      <c r="P788" s="313"/>
      <c r="Q788" s="313"/>
      <c r="R788" s="313"/>
      <c r="S788" s="313"/>
      <c r="T788" s="313"/>
      <c r="U788" s="313"/>
      <c r="V788" s="313"/>
      <c r="W788" s="313"/>
      <c r="X788" s="313"/>
      <c r="Y788" s="313"/>
      <c r="Z788" s="313"/>
    </row>
    <row r="789" spans="1:26" x14ac:dyDescent="0.25">
      <c r="A789" s="313"/>
      <c r="B789" s="322"/>
      <c r="C789" s="322"/>
      <c r="D789" s="313"/>
      <c r="E789" s="323"/>
      <c r="F789" s="312"/>
      <c r="G789" s="312"/>
      <c r="H789" s="324"/>
      <c r="I789" s="324"/>
      <c r="J789" s="313"/>
      <c r="K789" s="312"/>
      <c r="L789" s="313"/>
      <c r="M789" s="313"/>
      <c r="N789" s="313"/>
      <c r="O789" s="313"/>
      <c r="P789" s="313"/>
      <c r="Q789" s="313"/>
      <c r="R789" s="313"/>
      <c r="S789" s="313"/>
      <c r="T789" s="313"/>
      <c r="U789" s="313"/>
      <c r="V789" s="313"/>
      <c r="W789" s="313"/>
      <c r="X789" s="313"/>
      <c r="Y789" s="313"/>
      <c r="Z789" s="313"/>
    </row>
    <row r="790" spans="1:26" x14ac:dyDescent="0.25">
      <c r="A790" s="313"/>
      <c r="B790" s="322"/>
      <c r="C790" s="322"/>
      <c r="D790" s="313"/>
      <c r="E790" s="323"/>
      <c r="F790" s="312"/>
      <c r="G790" s="312"/>
      <c r="H790" s="324"/>
      <c r="I790" s="324"/>
      <c r="J790" s="313"/>
      <c r="K790" s="312"/>
      <c r="L790" s="313"/>
      <c r="M790" s="313"/>
      <c r="N790" s="313"/>
      <c r="O790" s="313"/>
      <c r="P790" s="313"/>
      <c r="Q790" s="313"/>
      <c r="R790" s="313"/>
      <c r="S790" s="313"/>
      <c r="T790" s="313"/>
      <c r="U790" s="313"/>
      <c r="V790" s="313"/>
      <c r="W790" s="313"/>
      <c r="X790" s="313"/>
      <c r="Y790" s="313"/>
      <c r="Z790" s="313"/>
    </row>
    <row r="791" spans="1:26" x14ac:dyDescent="0.25">
      <c r="A791" s="313"/>
      <c r="B791" s="322"/>
      <c r="C791" s="322"/>
      <c r="D791" s="313"/>
      <c r="E791" s="323"/>
      <c r="F791" s="312"/>
      <c r="G791" s="312"/>
      <c r="H791" s="324"/>
      <c r="I791" s="324"/>
      <c r="J791" s="313"/>
      <c r="K791" s="312"/>
      <c r="L791" s="313"/>
      <c r="M791" s="313"/>
      <c r="N791" s="313"/>
      <c r="O791" s="313"/>
      <c r="P791" s="313"/>
      <c r="Q791" s="313"/>
      <c r="R791" s="313"/>
      <c r="S791" s="313"/>
      <c r="T791" s="313"/>
      <c r="U791" s="313"/>
      <c r="V791" s="313"/>
      <c r="W791" s="313"/>
      <c r="X791" s="313"/>
      <c r="Y791" s="313"/>
      <c r="Z791" s="313"/>
    </row>
    <row r="792" spans="1:26" x14ac:dyDescent="0.25">
      <c r="A792" s="313"/>
      <c r="B792" s="322"/>
      <c r="C792" s="322"/>
      <c r="D792" s="313"/>
      <c r="E792" s="323"/>
      <c r="F792" s="312"/>
      <c r="G792" s="312"/>
      <c r="H792" s="324"/>
      <c r="I792" s="324"/>
      <c r="J792" s="313"/>
      <c r="K792" s="312"/>
      <c r="L792" s="313"/>
      <c r="M792" s="313"/>
      <c r="N792" s="313"/>
      <c r="O792" s="313"/>
      <c r="P792" s="313"/>
      <c r="Q792" s="313"/>
      <c r="R792" s="313"/>
      <c r="S792" s="313"/>
      <c r="T792" s="313"/>
      <c r="U792" s="313"/>
      <c r="V792" s="313"/>
      <c r="W792" s="313"/>
      <c r="X792" s="313"/>
      <c r="Y792" s="313"/>
      <c r="Z792" s="313"/>
    </row>
    <row r="793" spans="1:26" x14ac:dyDescent="0.25">
      <c r="A793" s="313"/>
      <c r="B793" s="322"/>
      <c r="C793" s="322"/>
      <c r="D793" s="313"/>
      <c r="E793" s="323"/>
      <c r="F793" s="312"/>
      <c r="G793" s="312"/>
      <c r="H793" s="324"/>
      <c r="I793" s="324"/>
      <c r="J793" s="313"/>
      <c r="K793" s="312"/>
      <c r="L793" s="313"/>
      <c r="M793" s="313"/>
      <c r="N793" s="313"/>
      <c r="O793" s="313"/>
      <c r="P793" s="313"/>
      <c r="Q793" s="313"/>
      <c r="R793" s="313"/>
      <c r="S793" s="313"/>
      <c r="T793" s="313"/>
      <c r="U793" s="313"/>
      <c r="V793" s="313"/>
      <c r="W793" s="313"/>
      <c r="X793" s="313"/>
      <c r="Y793" s="313"/>
      <c r="Z793" s="313"/>
    </row>
    <row r="794" spans="1:26" x14ac:dyDescent="0.25">
      <c r="A794" s="313"/>
      <c r="B794" s="322"/>
      <c r="C794" s="322"/>
      <c r="D794" s="313"/>
      <c r="E794" s="323"/>
      <c r="F794" s="312"/>
      <c r="G794" s="312"/>
      <c r="H794" s="324"/>
      <c r="I794" s="324"/>
      <c r="J794" s="313"/>
      <c r="K794" s="312"/>
      <c r="L794" s="313"/>
      <c r="M794" s="313"/>
      <c r="N794" s="313"/>
      <c r="O794" s="313"/>
      <c r="P794" s="313"/>
      <c r="Q794" s="313"/>
      <c r="R794" s="313"/>
      <c r="S794" s="313"/>
      <c r="T794" s="313"/>
      <c r="U794" s="313"/>
      <c r="V794" s="313"/>
      <c r="W794" s="313"/>
      <c r="X794" s="313"/>
      <c r="Y794" s="313"/>
      <c r="Z794" s="313"/>
    </row>
    <row r="795" spans="1:26" x14ac:dyDescent="0.25">
      <c r="A795" s="313"/>
      <c r="B795" s="322"/>
      <c r="C795" s="322"/>
      <c r="D795" s="313"/>
      <c r="E795" s="323"/>
      <c r="F795" s="312"/>
      <c r="G795" s="312"/>
      <c r="H795" s="324"/>
      <c r="I795" s="324"/>
      <c r="J795" s="313"/>
      <c r="K795" s="312"/>
      <c r="L795" s="313"/>
      <c r="M795" s="313"/>
      <c r="N795" s="313"/>
      <c r="O795" s="313"/>
      <c r="P795" s="313"/>
      <c r="Q795" s="313"/>
      <c r="R795" s="313"/>
      <c r="S795" s="313"/>
      <c r="T795" s="313"/>
      <c r="U795" s="313"/>
      <c r="V795" s="313"/>
      <c r="W795" s="313"/>
      <c r="X795" s="313"/>
      <c r="Y795" s="313"/>
      <c r="Z795" s="313"/>
    </row>
    <row r="796" spans="1:26" x14ac:dyDescent="0.25">
      <c r="A796" s="313"/>
      <c r="B796" s="322"/>
      <c r="C796" s="322"/>
      <c r="D796" s="313"/>
      <c r="E796" s="323"/>
      <c r="F796" s="312"/>
      <c r="G796" s="312"/>
      <c r="H796" s="324"/>
      <c r="I796" s="324"/>
      <c r="J796" s="313"/>
      <c r="K796" s="312"/>
      <c r="L796" s="313"/>
      <c r="M796" s="313"/>
      <c r="N796" s="313"/>
      <c r="O796" s="313"/>
      <c r="P796" s="313"/>
      <c r="Q796" s="313"/>
      <c r="R796" s="313"/>
      <c r="S796" s="313"/>
      <c r="T796" s="313"/>
      <c r="U796" s="313"/>
      <c r="V796" s="313"/>
      <c r="W796" s="313"/>
      <c r="X796" s="313"/>
      <c r="Y796" s="313"/>
      <c r="Z796" s="313"/>
    </row>
    <row r="797" spans="1:26" x14ac:dyDescent="0.25">
      <c r="A797" s="313"/>
      <c r="B797" s="322"/>
      <c r="C797" s="322"/>
      <c r="D797" s="313"/>
      <c r="E797" s="323"/>
      <c r="F797" s="312"/>
      <c r="G797" s="312"/>
      <c r="H797" s="324"/>
      <c r="I797" s="324"/>
      <c r="J797" s="313"/>
      <c r="K797" s="312"/>
      <c r="L797" s="313"/>
      <c r="M797" s="313"/>
      <c r="N797" s="313"/>
      <c r="O797" s="313"/>
      <c r="P797" s="313"/>
      <c r="Q797" s="313"/>
      <c r="R797" s="313"/>
      <c r="S797" s="313"/>
      <c r="T797" s="313"/>
      <c r="U797" s="313"/>
      <c r="V797" s="313"/>
      <c r="W797" s="313"/>
      <c r="X797" s="313"/>
      <c r="Y797" s="313"/>
      <c r="Z797" s="313"/>
    </row>
    <row r="798" spans="1:26" x14ac:dyDescent="0.25">
      <c r="A798" s="313"/>
      <c r="B798" s="322"/>
      <c r="C798" s="322"/>
      <c r="D798" s="313"/>
      <c r="E798" s="323"/>
      <c r="F798" s="312"/>
      <c r="G798" s="312"/>
      <c r="H798" s="324"/>
      <c r="I798" s="324"/>
      <c r="J798" s="313"/>
      <c r="K798" s="312"/>
      <c r="L798" s="313"/>
      <c r="M798" s="313"/>
      <c r="N798" s="313"/>
      <c r="O798" s="313"/>
      <c r="P798" s="313"/>
      <c r="Q798" s="313"/>
      <c r="R798" s="313"/>
      <c r="S798" s="313"/>
      <c r="T798" s="313"/>
      <c r="U798" s="313"/>
      <c r="V798" s="313"/>
      <c r="W798" s="313"/>
      <c r="X798" s="313"/>
      <c r="Y798" s="313"/>
      <c r="Z798" s="313"/>
    </row>
    <row r="799" spans="1:26" x14ac:dyDescent="0.25">
      <c r="A799" s="313"/>
      <c r="B799" s="322"/>
      <c r="C799" s="322"/>
      <c r="D799" s="313"/>
      <c r="E799" s="323"/>
      <c r="F799" s="312"/>
      <c r="G799" s="312"/>
      <c r="H799" s="324"/>
      <c r="I799" s="324"/>
      <c r="J799" s="313"/>
      <c r="K799" s="312"/>
      <c r="L799" s="313"/>
      <c r="M799" s="313"/>
      <c r="N799" s="313"/>
      <c r="O799" s="313"/>
      <c r="P799" s="313"/>
      <c r="Q799" s="313"/>
      <c r="R799" s="313"/>
      <c r="S799" s="313"/>
      <c r="T799" s="313"/>
      <c r="U799" s="313"/>
      <c r="V799" s="313"/>
      <c r="W799" s="313"/>
      <c r="X799" s="313"/>
      <c r="Y799" s="313"/>
      <c r="Z799" s="313"/>
    </row>
    <row r="800" spans="1:26" x14ac:dyDescent="0.25">
      <c r="A800" s="313"/>
      <c r="B800" s="322"/>
      <c r="C800" s="322"/>
      <c r="D800" s="313"/>
      <c r="E800" s="323"/>
      <c r="F800" s="312"/>
      <c r="G800" s="312"/>
      <c r="H800" s="324"/>
      <c r="I800" s="324"/>
      <c r="J800" s="313"/>
      <c r="K800" s="312"/>
      <c r="L800" s="313"/>
      <c r="M800" s="313"/>
      <c r="N800" s="313"/>
      <c r="O800" s="313"/>
      <c r="P800" s="313"/>
      <c r="Q800" s="313"/>
      <c r="R800" s="313"/>
      <c r="S800" s="313"/>
      <c r="T800" s="313"/>
      <c r="U800" s="313"/>
      <c r="V800" s="313"/>
      <c r="W800" s="313"/>
      <c r="X800" s="313"/>
      <c r="Y800" s="313"/>
      <c r="Z800" s="313"/>
    </row>
    <row r="801" spans="1:26" x14ac:dyDescent="0.25">
      <c r="A801" s="313"/>
      <c r="B801" s="322"/>
      <c r="C801" s="322"/>
      <c r="D801" s="313"/>
      <c r="E801" s="323"/>
      <c r="F801" s="312"/>
      <c r="G801" s="312"/>
      <c r="H801" s="324"/>
      <c r="I801" s="324"/>
      <c r="J801" s="313"/>
      <c r="K801" s="312"/>
      <c r="L801" s="313"/>
      <c r="M801" s="313"/>
      <c r="N801" s="313"/>
      <c r="O801" s="313"/>
      <c r="P801" s="313"/>
      <c r="Q801" s="313"/>
      <c r="R801" s="313"/>
      <c r="S801" s="313"/>
      <c r="T801" s="313"/>
      <c r="U801" s="313"/>
      <c r="V801" s="313"/>
      <c r="W801" s="313"/>
      <c r="X801" s="313"/>
      <c r="Y801" s="313"/>
      <c r="Z801" s="313"/>
    </row>
    <row r="802" spans="1:26" x14ac:dyDescent="0.25">
      <c r="A802" s="313"/>
      <c r="B802" s="322"/>
      <c r="C802" s="322"/>
      <c r="D802" s="313"/>
      <c r="E802" s="323"/>
      <c r="F802" s="312"/>
      <c r="G802" s="312"/>
      <c r="H802" s="324"/>
      <c r="I802" s="324"/>
      <c r="J802" s="313"/>
      <c r="K802" s="312"/>
      <c r="L802" s="313"/>
      <c r="M802" s="313"/>
      <c r="N802" s="313"/>
      <c r="O802" s="313"/>
      <c r="P802" s="313"/>
      <c r="Q802" s="313"/>
      <c r="R802" s="313"/>
      <c r="S802" s="313"/>
      <c r="T802" s="313"/>
      <c r="U802" s="313"/>
      <c r="V802" s="313"/>
      <c r="W802" s="313"/>
      <c r="X802" s="313"/>
      <c r="Y802" s="313"/>
      <c r="Z802" s="313"/>
    </row>
    <row r="803" spans="1:26" x14ac:dyDescent="0.25">
      <c r="A803" s="313"/>
      <c r="B803" s="322"/>
      <c r="C803" s="322"/>
      <c r="D803" s="313"/>
      <c r="E803" s="323"/>
      <c r="F803" s="312"/>
      <c r="G803" s="312"/>
      <c r="H803" s="324"/>
      <c r="I803" s="324"/>
      <c r="J803" s="313"/>
      <c r="K803" s="312"/>
      <c r="L803" s="313"/>
      <c r="M803" s="313"/>
      <c r="N803" s="313"/>
      <c r="O803" s="313"/>
      <c r="P803" s="313"/>
      <c r="Q803" s="313"/>
      <c r="R803" s="313"/>
      <c r="S803" s="313"/>
      <c r="T803" s="313"/>
      <c r="U803" s="313"/>
      <c r="V803" s="313"/>
      <c r="W803" s="313"/>
      <c r="X803" s="313"/>
      <c r="Y803" s="313"/>
      <c r="Z803" s="313"/>
    </row>
    <row r="804" spans="1:26" x14ac:dyDescent="0.25">
      <c r="A804" s="313"/>
      <c r="B804" s="322"/>
      <c r="C804" s="322"/>
      <c r="D804" s="313"/>
      <c r="E804" s="323"/>
      <c r="F804" s="312"/>
      <c r="G804" s="312"/>
      <c r="H804" s="324"/>
      <c r="I804" s="324"/>
      <c r="J804" s="313"/>
      <c r="K804" s="312"/>
      <c r="L804" s="313"/>
      <c r="M804" s="313"/>
      <c r="N804" s="313"/>
      <c r="O804" s="313"/>
      <c r="P804" s="313"/>
      <c r="Q804" s="313"/>
      <c r="R804" s="313"/>
      <c r="S804" s="313"/>
      <c r="T804" s="313"/>
      <c r="U804" s="313"/>
      <c r="V804" s="313"/>
      <c r="W804" s="313"/>
      <c r="X804" s="313"/>
      <c r="Y804" s="313"/>
      <c r="Z804" s="313"/>
    </row>
    <row r="805" spans="1:26" x14ac:dyDescent="0.25">
      <c r="A805" s="313"/>
      <c r="B805" s="322"/>
      <c r="C805" s="322"/>
      <c r="D805" s="313"/>
      <c r="E805" s="323"/>
      <c r="F805" s="312"/>
      <c r="G805" s="312"/>
      <c r="H805" s="324"/>
      <c r="I805" s="324"/>
      <c r="J805" s="313"/>
      <c r="K805" s="312"/>
      <c r="L805" s="313"/>
      <c r="M805" s="313"/>
      <c r="N805" s="313"/>
      <c r="O805" s="313"/>
      <c r="P805" s="313"/>
      <c r="Q805" s="313"/>
      <c r="R805" s="313"/>
      <c r="S805" s="313"/>
      <c r="T805" s="313"/>
      <c r="U805" s="313"/>
      <c r="V805" s="313"/>
      <c r="W805" s="313"/>
      <c r="X805" s="313"/>
      <c r="Y805" s="313"/>
      <c r="Z805" s="313"/>
    </row>
    <row r="806" spans="1:26" x14ac:dyDescent="0.25">
      <c r="A806" s="313"/>
      <c r="B806" s="322"/>
      <c r="C806" s="322"/>
      <c r="D806" s="313"/>
      <c r="E806" s="323"/>
      <c r="F806" s="312"/>
      <c r="G806" s="312"/>
      <c r="H806" s="324"/>
      <c r="I806" s="324"/>
      <c r="J806" s="313"/>
      <c r="K806" s="312"/>
      <c r="L806" s="313"/>
      <c r="M806" s="313"/>
      <c r="N806" s="313"/>
      <c r="O806" s="313"/>
      <c r="P806" s="313"/>
      <c r="Q806" s="313"/>
      <c r="R806" s="313"/>
      <c r="S806" s="313"/>
      <c r="T806" s="313"/>
      <c r="U806" s="313"/>
      <c r="V806" s="313"/>
      <c r="W806" s="313"/>
      <c r="X806" s="313"/>
      <c r="Y806" s="313"/>
      <c r="Z806" s="313"/>
    </row>
    <row r="807" spans="1:26" x14ac:dyDescent="0.25">
      <c r="A807" s="313"/>
      <c r="B807" s="322"/>
      <c r="C807" s="322"/>
      <c r="D807" s="313"/>
      <c r="E807" s="323"/>
      <c r="F807" s="312"/>
      <c r="G807" s="312"/>
      <c r="H807" s="324"/>
      <c r="I807" s="324"/>
      <c r="J807" s="313"/>
      <c r="K807" s="312"/>
      <c r="L807" s="313"/>
      <c r="M807" s="313"/>
      <c r="N807" s="313"/>
      <c r="O807" s="313"/>
      <c r="P807" s="313"/>
      <c r="Q807" s="313"/>
      <c r="R807" s="313"/>
      <c r="S807" s="313"/>
      <c r="T807" s="313"/>
      <c r="U807" s="313"/>
      <c r="V807" s="313"/>
      <c r="W807" s="313"/>
      <c r="X807" s="313"/>
      <c r="Y807" s="313"/>
      <c r="Z807" s="313"/>
    </row>
    <row r="808" spans="1:26" x14ac:dyDescent="0.25">
      <c r="A808" s="313"/>
      <c r="B808" s="322"/>
      <c r="C808" s="322"/>
      <c r="D808" s="313"/>
      <c r="E808" s="323"/>
      <c r="F808" s="312"/>
      <c r="G808" s="312"/>
      <c r="H808" s="324"/>
      <c r="I808" s="324"/>
      <c r="J808" s="313"/>
      <c r="K808" s="312"/>
      <c r="L808" s="313"/>
      <c r="M808" s="313"/>
      <c r="N808" s="313"/>
      <c r="O808" s="313"/>
      <c r="P808" s="313"/>
      <c r="Q808" s="313"/>
      <c r="R808" s="313"/>
      <c r="S808" s="313"/>
      <c r="T808" s="313"/>
      <c r="U808" s="313"/>
      <c r="V808" s="313"/>
      <c r="W808" s="313"/>
      <c r="X808" s="313"/>
      <c r="Y808" s="313"/>
      <c r="Z808" s="313"/>
    </row>
    <row r="809" spans="1:26" x14ac:dyDescent="0.25">
      <c r="A809" s="313"/>
      <c r="B809" s="322"/>
      <c r="C809" s="322"/>
      <c r="D809" s="313"/>
      <c r="E809" s="323"/>
      <c r="F809" s="312"/>
      <c r="G809" s="312"/>
      <c r="H809" s="324"/>
      <c r="I809" s="324"/>
      <c r="J809" s="313"/>
      <c r="K809" s="312"/>
      <c r="L809" s="313"/>
      <c r="M809" s="313"/>
      <c r="N809" s="313"/>
      <c r="O809" s="313"/>
      <c r="P809" s="313"/>
      <c r="Q809" s="313"/>
      <c r="R809" s="313"/>
      <c r="S809" s="313"/>
      <c r="T809" s="313"/>
      <c r="U809" s="313"/>
      <c r="V809" s="313"/>
      <c r="W809" s="313"/>
      <c r="X809" s="313"/>
      <c r="Y809" s="313"/>
      <c r="Z809" s="313"/>
    </row>
    <row r="810" spans="1:26" x14ac:dyDescent="0.25">
      <c r="A810" s="313"/>
      <c r="B810" s="322"/>
      <c r="C810" s="322"/>
      <c r="D810" s="313"/>
      <c r="E810" s="323"/>
      <c r="F810" s="312"/>
      <c r="G810" s="312"/>
      <c r="H810" s="324"/>
      <c r="I810" s="324"/>
      <c r="J810" s="313"/>
      <c r="K810" s="312"/>
      <c r="L810" s="313"/>
      <c r="M810" s="313"/>
      <c r="N810" s="313"/>
      <c r="O810" s="313"/>
      <c r="P810" s="313"/>
      <c r="Q810" s="313"/>
      <c r="R810" s="313"/>
      <c r="S810" s="313"/>
      <c r="T810" s="313"/>
      <c r="U810" s="313"/>
      <c r="V810" s="313"/>
      <c r="W810" s="313"/>
      <c r="X810" s="313"/>
      <c r="Y810" s="313"/>
      <c r="Z810" s="313"/>
    </row>
    <row r="811" spans="1:26" x14ac:dyDescent="0.25">
      <c r="A811" s="313"/>
      <c r="B811" s="322"/>
      <c r="C811" s="322"/>
      <c r="D811" s="313"/>
      <c r="E811" s="323"/>
      <c r="F811" s="312"/>
      <c r="G811" s="312"/>
      <c r="H811" s="324"/>
      <c r="I811" s="324"/>
      <c r="J811" s="313"/>
      <c r="K811" s="312"/>
      <c r="L811" s="313"/>
      <c r="M811" s="313"/>
      <c r="N811" s="313"/>
      <c r="O811" s="313"/>
      <c r="P811" s="313"/>
      <c r="Q811" s="313"/>
      <c r="R811" s="313"/>
      <c r="S811" s="313"/>
      <c r="T811" s="313"/>
      <c r="U811" s="313"/>
      <c r="V811" s="313"/>
      <c r="W811" s="313"/>
      <c r="X811" s="313"/>
      <c r="Y811" s="313"/>
      <c r="Z811" s="313"/>
    </row>
    <row r="812" spans="1:26" x14ac:dyDescent="0.25">
      <c r="A812" s="313"/>
      <c r="B812" s="322"/>
      <c r="C812" s="322"/>
      <c r="D812" s="313"/>
      <c r="E812" s="323"/>
      <c r="F812" s="312"/>
      <c r="G812" s="312"/>
      <c r="H812" s="324"/>
      <c r="I812" s="324"/>
      <c r="J812" s="313"/>
      <c r="K812" s="312"/>
      <c r="L812" s="313"/>
      <c r="M812" s="313"/>
      <c r="N812" s="313"/>
      <c r="O812" s="313"/>
      <c r="P812" s="313"/>
      <c r="Q812" s="313"/>
      <c r="R812" s="313"/>
      <c r="S812" s="313"/>
      <c r="T812" s="313"/>
      <c r="U812" s="313"/>
      <c r="V812" s="313"/>
      <c r="W812" s="313"/>
      <c r="X812" s="313"/>
      <c r="Y812" s="313"/>
      <c r="Z812" s="313"/>
    </row>
    <row r="813" spans="1:26" x14ac:dyDescent="0.25">
      <c r="A813" s="313"/>
      <c r="B813" s="322"/>
      <c r="C813" s="322"/>
      <c r="D813" s="313"/>
      <c r="E813" s="323"/>
      <c r="F813" s="312"/>
      <c r="G813" s="312"/>
      <c r="H813" s="324"/>
      <c r="I813" s="324"/>
      <c r="J813" s="313"/>
      <c r="K813" s="312"/>
      <c r="L813" s="313"/>
      <c r="M813" s="313"/>
      <c r="N813" s="313"/>
      <c r="O813" s="313"/>
      <c r="P813" s="313"/>
      <c r="Q813" s="313"/>
      <c r="R813" s="313"/>
      <c r="S813" s="313"/>
      <c r="T813" s="313"/>
      <c r="U813" s="313"/>
      <c r="V813" s="313"/>
      <c r="W813" s="313"/>
      <c r="X813" s="313"/>
      <c r="Y813" s="313"/>
      <c r="Z813" s="313"/>
    </row>
    <row r="814" spans="1:26" x14ac:dyDescent="0.25">
      <c r="A814" s="313"/>
      <c r="B814" s="322"/>
      <c r="C814" s="322"/>
      <c r="D814" s="313"/>
      <c r="E814" s="323"/>
      <c r="F814" s="312"/>
      <c r="G814" s="312"/>
      <c r="H814" s="324"/>
      <c r="I814" s="324"/>
      <c r="J814" s="313"/>
      <c r="K814" s="312"/>
      <c r="L814" s="313"/>
      <c r="M814" s="313"/>
      <c r="N814" s="313"/>
      <c r="O814" s="313"/>
      <c r="P814" s="313"/>
      <c r="Q814" s="313"/>
      <c r="R814" s="313"/>
      <c r="S814" s="313"/>
      <c r="T814" s="313"/>
      <c r="U814" s="313"/>
      <c r="V814" s="313"/>
      <c r="W814" s="313"/>
      <c r="X814" s="313"/>
      <c r="Y814" s="313"/>
      <c r="Z814" s="313"/>
    </row>
    <row r="815" spans="1:26" x14ac:dyDescent="0.25">
      <c r="A815" s="313"/>
      <c r="B815" s="322"/>
      <c r="C815" s="322"/>
      <c r="D815" s="313"/>
      <c r="E815" s="323"/>
      <c r="F815" s="312"/>
      <c r="G815" s="312"/>
      <c r="H815" s="324"/>
      <c r="I815" s="324"/>
      <c r="J815" s="313"/>
      <c r="K815" s="312"/>
      <c r="L815" s="313"/>
      <c r="M815" s="313"/>
      <c r="N815" s="313"/>
      <c r="O815" s="313"/>
      <c r="P815" s="313"/>
      <c r="Q815" s="313"/>
      <c r="R815" s="313"/>
      <c r="S815" s="313"/>
      <c r="T815" s="313"/>
      <c r="U815" s="313"/>
      <c r="V815" s="313"/>
      <c r="W815" s="313"/>
      <c r="X815" s="313"/>
      <c r="Y815" s="313"/>
      <c r="Z815" s="313"/>
    </row>
    <row r="816" spans="1:26" x14ac:dyDescent="0.25">
      <c r="A816" s="313"/>
      <c r="B816" s="322"/>
      <c r="C816" s="322"/>
      <c r="D816" s="313"/>
      <c r="E816" s="323"/>
      <c r="F816" s="312"/>
      <c r="G816" s="312"/>
      <c r="H816" s="324"/>
      <c r="I816" s="324"/>
      <c r="J816" s="313"/>
      <c r="K816" s="312"/>
      <c r="L816" s="313"/>
      <c r="M816" s="313"/>
      <c r="N816" s="313"/>
      <c r="O816" s="313"/>
      <c r="P816" s="313"/>
      <c r="Q816" s="313"/>
      <c r="R816" s="313"/>
      <c r="S816" s="313"/>
      <c r="T816" s="313"/>
      <c r="U816" s="313"/>
      <c r="V816" s="313"/>
      <c r="W816" s="313"/>
      <c r="X816" s="313"/>
      <c r="Y816" s="313"/>
      <c r="Z816" s="313"/>
    </row>
    <row r="817" spans="1:26" x14ac:dyDescent="0.25">
      <c r="A817" s="313"/>
      <c r="B817" s="322"/>
      <c r="C817" s="322"/>
      <c r="D817" s="313"/>
      <c r="E817" s="323"/>
      <c r="F817" s="312"/>
      <c r="G817" s="312"/>
      <c r="H817" s="324"/>
      <c r="I817" s="324"/>
      <c r="J817" s="313"/>
      <c r="K817" s="312"/>
      <c r="L817" s="313"/>
      <c r="M817" s="313"/>
      <c r="N817" s="313"/>
      <c r="O817" s="313"/>
      <c r="P817" s="313"/>
      <c r="Q817" s="313"/>
      <c r="R817" s="313"/>
      <c r="S817" s="313"/>
      <c r="T817" s="313"/>
      <c r="U817" s="313"/>
      <c r="V817" s="313"/>
      <c r="W817" s="313"/>
      <c r="X817" s="313"/>
      <c r="Y817" s="313"/>
      <c r="Z817" s="313"/>
    </row>
    <row r="818" spans="1:26" x14ac:dyDescent="0.25">
      <c r="A818" s="313"/>
      <c r="B818" s="322"/>
      <c r="C818" s="322"/>
      <c r="D818" s="313"/>
      <c r="E818" s="323"/>
      <c r="F818" s="312"/>
      <c r="G818" s="312"/>
      <c r="H818" s="324"/>
      <c r="I818" s="324"/>
      <c r="J818" s="313"/>
      <c r="K818" s="312"/>
      <c r="L818" s="313"/>
      <c r="M818" s="313"/>
      <c r="N818" s="313"/>
      <c r="O818" s="313"/>
      <c r="P818" s="313"/>
      <c r="Q818" s="313"/>
      <c r="R818" s="313"/>
      <c r="S818" s="313"/>
      <c r="T818" s="313"/>
      <c r="U818" s="313"/>
      <c r="V818" s="313"/>
      <c r="W818" s="313"/>
      <c r="X818" s="313"/>
      <c r="Y818" s="313"/>
      <c r="Z818" s="313"/>
    </row>
    <row r="819" spans="1:26" x14ac:dyDescent="0.25">
      <c r="A819" s="313"/>
      <c r="B819" s="322"/>
      <c r="C819" s="322"/>
      <c r="D819" s="313"/>
      <c r="E819" s="323"/>
      <c r="F819" s="312"/>
      <c r="G819" s="312"/>
      <c r="H819" s="324"/>
      <c r="I819" s="324"/>
      <c r="J819" s="313"/>
      <c r="K819" s="312"/>
      <c r="L819" s="313"/>
      <c r="M819" s="313"/>
      <c r="N819" s="313"/>
      <c r="O819" s="313"/>
      <c r="P819" s="313"/>
      <c r="Q819" s="313"/>
      <c r="R819" s="313"/>
      <c r="S819" s="313"/>
      <c r="T819" s="313"/>
      <c r="U819" s="313"/>
      <c r="V819" s="313"/>
      <c r="W819" s="313"/>
      <c r="X819" s="313"/>
      <c r="Y819" s="313"/>
      <c r="Z819" s="313"/>
    </row>
    <row r="820" spans="1:26" x14ac:dyDescent="0.25">
      <c r="A820" s="313"/>
      <c r="B820" s="322"/>
      <c r="C820" s="322"/>
      <c r="D820" s="313"/>
      <c r="E820" s="323"/>
      <c r="F820" s="312"/>
      <c r="G820" s="312"/>
      <c r="H820" s="324"/>
      <c r="I820" s="324"/>
      <c r="J820" s="313"/>
      <c r="K820" s="312"/>
      <c r="L820" s="313"/>
      <c r="M820" s="313"/>
      <c r="N820" s="313"/>
      <c r="O820" s="313"/>
      <c r="P820" s="313"/>
      <c r="Q820" s="313"/>
      <c r="R820" s="313"/>
      <c r="S820" s="313"/>
      <c r="T820" s="313"/>
      <c r="U820" s="313"/>
      <c r="V820" s="313"/>
      <c r="W820" s="313"/>
      <c r="X820" s="313"/>
      <c r="Y820" s="313"/>
      <c r="Z820" s="313"/>
    </row>
    <row r="821" spans="1:26" x14ac:dyDescent="0.25">
      <c r="A821" s="313"/>
      <c r="B821" s="322"/>
      <c r="C821" s="322"/>
      <c r="D821" s="313"/>
      <c r="E821" s="323"/>
      <c r="F821" s="312"/>
      <c r="G821" s="312"/>
      <c r="H821" s="324"/>
      <c r="I821" s="324"/>
      <c r="J821" s="313"/>
      <c r="K821" s="312"/>
      <c r="L821" s="313"/>
      <c r="M821" s="313"/>
      <c r="N821" s="313"/>
      <c r="O821" s="313"/>
      <c r="P821" s="313"/>
      <c r="Q821" s="313"/>
      <c r="R821" s="313"/>
      <c r="S821" s="313"/>
      <c r="T821" s="313"/>
      <c r="U821" s="313"/>
      <c r="V821" s="313"/>
      <c r="W821" s="313"/>
      <c r="X821" s="313"/>
      <c r="Y821" s="313"/>
      <c r="Z821" s="313"/>
    </row>
    <row r="822" spans="1:26" x14ac:dyDescent="0.25">
      <c r="A822" s="313"/>
      <c r="B822" s="322"/>
      <c r="C822" s="322"/>
      <c r="D822" s="313"/>
      <c r="E822" s="323"/>
      <c r="F822" s="312"/>
      <c r="G822" s="312"/>
      <c r="H822" s="324"/>
      <c r="I822" s="324"/>
      <c r="J822" s="313"/>
      <c r="K822" s="312"/>
      <c r="L822" s="313"/>
      <c r="M822" s="313"/>
      <c r="N822" s="313"/>
      <c r="O822" s="313"/>
      <c r="P822" s="313"/>
      <c r="Q822" s="313"/>
      <c r="R822" s="313"/>
      <c r="S822" s="313"/>
      <c r="T822" s="313"/>
      <c r="U822" s="313"/>
      <c r="V822" s="313"/>
      <c r="W822" s="313"/>
      <c r="X822" s="313"/>
      <c r="Y822" s="313"/>
      <c r="Z822" s="313"/>
    </row>
    <row r="823" spans="1:26" x14ac:dyDescent="0.25">
      <c r="A823" s="313"/>
      <c r="B823" s="322"/>
      <c r="C823" s="322"/>
      <c r="D823" s="313"/>
      <c r="E823" s="323"/>
      <c r="F823" s="312"/>
      <c r="G823" s="312"/>
      <c r="H823" s="324"/>
      <c r="I823" s="324"/>
      <c r="J823" s="313"/>
      <c r="K823" s="312"/>
      <c r="L823" s="313"/>
      <c r="M823" s="313"/>
      <c r="N823" s="313"/>
      <c r="O823" s="313"/>
      <c r="P823" s="313"/>
      <c r="Q823" s="313"/>
      <c r="R823" s="313"/>
      <c r="S823" s="313"/>
      <c r="T823" s="313"/>
      <c r="U823" s="313"/>
      <c r="V823" s="313"/>
      <c r="W823" s="313"/>
      <c r="X823" s="313"/>
      <c r="Y823" s="313"/>
      <c r="Z823" s="313"/>
    </row>
    <row r="824" spans="1:26" x14ac:dyDescent="0.25">
      <c r="A824" s="313"/>
      <c r="B824" s="322"/>
      <c r="C824" s="322"/>
      <c r="D824" s="313"/>
      <c r="E824" s="323"/>
      <c r="F824" s="312"/>
      <c r="G824" s="312"/>
      <c r="H824" s="324"/>
      <c r="I824" s="324"/>
      <c r="J824" s="313"/>
      <c r="K824" s="312"/>
      <c r="L824" s="313"/>
      <c r="M824" s="313"/>
      <c r="N824" s="313"/>
      <c r="O824" s="313"/>
      <c r="P824" s="313"/>
      <c r="Q824" s="313"/>
      <c r="R824" s="313"/>
      <c r="S824" s="313"/>
      <c r="T824" s="313"/>
      <c r="U824" s="313"/>
      <c r="V824" s="313"/>
      <c r="W824" s="313"/>
      <c r="X824" s="313"/>
      <c r="Y824" s="313"/>
      <c r="Z824" s="313"/>
    </row>
    <row r="825" spans="1:26" x14ac:dyDescent="0.25">
      <c r="A825" s="313"/>
      <c r="B825" s="322"/>
      <c r="C825" s="322"/>
      <c r="D825" s="313"/>
      <c r="E825" s="323"/>
      <c r="F825" s="312"/>
      <c r="G825" s="312"/>
      <c r="H825" s="324"/>
      <c r="I825" s="324"/>
      <c r="J825" s="313"/>
      <c r="K825" s="312"/>
      <c r="L825" s="313"/>
      <c r="M825" s="313"/>
      <c r="N825" s="313"/>
      <c r="O825" s="313"/>
      <c r="P825" s="313"/>
      <c r="Q825" s="313"/>
      <c r="R825" s="313"/>
      <c r="S825" s="313"/>
      <c r="T825" s="313"/>
      <c r="U825" s="313"/>
      <c r="V825" s="313"/>
      <c r="W825" s="313"/>
      <c r="X825" s="313"/>
      <c r="Y825" s="313"/>
      <c r="Z825" s="313"/>
    </row>
    <row r="826" spans="1:26" x14ac:dyDescent="0.25">
      <c r="A826" s="313"/>
      <c r="B826" s="322"/>
      <c r="C826" s="322"/>
      <c r="D826" s="313"/>
      <c r="E826" s="323"/>
      <c r="F826" s="312"/>
      <c r="G826" s="312"/>
      <c r="H826" s="324"/>
      <c r="I826" s="324"/>
      <c r="J826" s="313"/>
      <c r="K826" s="312"/>
      <c r="L826" s="313"/>
      <c r="M826" s="313"/>
      <c r="N826" s="313"/>
      <c r="O826" s="313"/>
      <c r="P826" s="313"/>
      <c r="Q826" s="313"/>
      <c r="R826" s="313"/>
      <c r="S826" s="313"/>
      <c r="T826" s="313"/>
      <c r="U826" s="313"/>
      <c r="V826" s="313"/>
      <c r="W826" s="313"/>
      <c r="X826" s="313"/>
      <c r="Y826" s="313"/>
      <c r="Z826" s="313"/>
    </row>
    <row r="827" spans="1:26" x14ac:dyDescent="0.25">
      <c r="A827" s="313"/>
      <c r="B827" s="322"/>
      <c r="C827" s="322"/>
      <c r="D827" s="313"/>
      <c r="E827" s="323"/>
      <c r="F827" s="312"/>
      <c r="G827" s="312"/>
      <c r="H827" s="324"/>
      <c r="I827" s="324"/>
      <c r="J827" s="313"/>
      <c r="K827" s="312"/>
      <c r="L827" s="313"/>
      <c r="M827" s="313"/>
      <c r="N827" s="313"/>
      <c r="O827" s="313"/>
      <c r="P827" s="313"/>
      <c r="Q827" s="313"/>
      <c r="R827" s="313"/>
      <c r="S827" s="313"/>
      <c r="T827" s="313"/>
      <c r="U827" s="313"/>
      <c r="V827" s="313"/>
      <c r="W827" s="313"/>
      <c r="X827" s="313"/>
      <c r="Y827" s="313"/>
      <c r="Z827" s="313"/>
    </row>
    <row r="828" spans="1:26" x14ac:dyDescent="0.25">
      <c r="A828" s="313"/>
      <c r="B828" s="322"/>
      <c r="C828" s="322"/>
      <c r="D828" s="313"/>
      <c r="E828" s="323"/>
      <c r="F828" s="312"/>
      <c r="G828" s="312"/>
      <c r="H828" s="324"/>
      <c r="I828" s="324"/>
      <c r="J828" s="313"/>
      <c r="K828" s="312"/>
      <c r="L828" s="313"/>
      <c r="M828" s="313"/>
      <c r="N828" s="313"/>
      <c r="O828" s="313"/>
      <c r="P828" s="313"/>
      <c r="Q828" s="313"/>
      <c r="R828" s="313"/>
      <c r="S828" s="313"/>
      <c r="T828" s="313"/>
      <c r="U828" s="313"/>
      <c r="V828" s="313"/>
      <c r="W828" s="313"/>
      <c r="X828" s="313"/>
      <c r="Y828" s="313"/>
      <c r="Z828" s="313"/>
    </row>
    <row r="829" spans="1:26" x14ac:dyDescent="0.25">
      <c r="A829" s="313"/>
      <c r="B829" s="322"/>
      <c r="C829" s="322"/>
      <c r="D829" s="313"/>
      <c r="E829" s="323"/>
      <c r="F829" s="312"/>
      <c r="G829" s="312"/>
      <c r="H829" s="324"/>
      <c r="I829" s="324"/>
      <c r="J829" s="313"/>
      <c r="K829" s="312"/>
      <c r="L829" s="313"/>
      <c r="M829" s="313"/>
      <c r="N829" s="313"/>
      <c r="O829" s="313"/>
      <c r="P829" s="313"/>
      <c r="Q829" s="313"/>
      <c r="R829" s="313"/>
      <c r="S829" s="313"/>
      <c r="T829" s="313"/>
      <c r="U829" s="313"/>
      <c r="V829" s="313"/>
      <c r="W829" s="313"/>
      <c r="X829" s="313"/>
      <c r="Y829" s="313"/>
      <c r="Z829" s="313"/>
    </row>
    <row r="830" spans="1:26" x14ac:dyDescent="0.25">
      <c r="A830" s="313"/>
      <c r="B830" s="322"/>
      <c r="C830" s="322"/>
      <c r="D830" s="313"/>
      <c r="E830" s="323"/>
      <c r="F830" s="312"/>
      <c r="G830" s="312"/>
      <c r="H830" s="324"/>
      <c r="I830" s="324"/>
      <c r="J830" s="313"/>
      <c r="K830" s="312"/>
      <c r="L830" s="313"/>
      <c r="M830" s="313"/>
      <c r="N830" s="313"/>
      <c r="O830" s="313"/>
      <c r="P830" s="313"/>
      <c r="Q830" s="313"/>
      <c r="R830" s="313"/>
      <c r="S830" s="313"/>
      <c r="T830" s="313"/>
      <c r="U830" s="313"/>
      <c r="V830" s="313"/>
      <c r="W830" s="313"/>
      <c r="X830" s="313"/>
      <c r="Y830" s="313"/>
      <c r="Z830" s="313"/>
    </row>
    <row r="831" spans="1:26" x14ac:dyDescent="0.25">
      <c r="A831" s="313"/>
      <c r="B831" s="322"/>
      <c r="C831" s="322"/>
      <c r="D831" s="313"/>
      <c r="E831" s="323"/>
      <c r="F831" s="312"/>
      <c r="G831" s="312"/>
      <c r="H831" s="324"/>
      <c r="I831" s="324"/>
      <c r="J831" s="313"/>
      <c r="K831" s="312"/>
      <c r="L831" s="313"/>
      <c r="M831" s="313"/>
      <c r="N831" s="313"/>
      <c r="O831" s="313"/>
      <c r="P831" s="313"/>
      <c r="Q831" s="313"/>
      <c r="R831" s="313"/>
      <c r="S831" s="313"/>
      <c r="T831" s="313"/>
      <c r="U831" s="313"/>
      <c r="V831" s="313"/>
      <c r="W831" s="313"/>
      <c r="X831" s="313"/>
      <c r="Y831" s="313"/>
      <c r="Z831" s="313"/>
    </row>
    <row r="832" spans="1:26" x14ac:dyDescent="0.25">
      <c r="A832" s="313"/>
      <c r="B832" s="322"/>
      <c r="C832" s="322"/>
      <c r="D832" s="313"/>
      <c r="E832" s="323"/>
      <c r="F832" s="312"/>
      <c r="G832" s="312"/>
      <c r="H832" s="324"/>
      <c r="I832" s="324"/>
      <c r="J832" s="313"/>
      <c r="K832" s="312"/>
      <c r="L832" s="313"/>
      <c r="M832" s="313"/>
      <c r="N832" s="313"/>
      <c r="O832" s="313"/>
      <c r="P832" s="313"/>
      <c r="Q832" s="313"/>
      <c r="R832" s="313"/>
      <c r="S832" s="313"/>
      <c r="T832" s="313"/>
      <c r="U832" s="313"/>
      <c r="V832" s="313"/>
      <c r="W832" s="313"/>
      <c r="X832" s="313"/>
      <c r="Y832" s="313"/>
      <c r="Z832" s="313"/>
    </row>
    <row r="833" spans="1:26" x14ac:dyDescent="0.25">
      <c r="A833" s="313"/>
      <c r="B833" s="322"/>
      <c r="C833" s="322"/>
      <c r="D833" s="313"/>
      <c r="E833" s="323"/>
      <c r="F833" s="312"/>
      <c r="G833" s="312"/>
      <c r="H833" s="324"/>
      <c r="I833" s="324"/>
      <c r="J833" s="313"/>
      <c r="K833" s="312"/>
      <c r="L833" s="313"/>
      <c r="M833" s="313"/>
      <c r="N833" s="313"/>
      <c r="O833" s="313"/>
      <c r="P833" s="313"/>
      <c r="Q833" s="313"/>
      <c r="R833" s="313"/>
      <c r="S833" s="313"/>
      <c r="T833" s="313"/>
      <c r="U833" s="313"/>
      <c r="V833" s="313"/>
      <c r="W833" s="313"/>
      <c r="X833" s="313"/>
      <c r="Y833" s="313"/>
      <c r="Z833" s="313"/>
    </row>
    <row r="834" spans="1:26" x14ac:dyDescent="0.25">
      <c r="A834" s="313"/>
      <c r="B834" s="322"/>
      <c r="C834" s="322"/>
      <c r="D834" s="313"/>
      <c r="E834" s="323"/>
      <c r="F834" s="312"/>
      <c r="G834" s="312"/>
      <c r="H834" s="324"/>
      <c r="I834" s="324"/>
      <c r="J834" s="313"/>
      <c r="K834" s="312"/>
      <c r="L834" s="313"/>
      <c r="M834" s="313"/>
      <c r="N834" s="313"/>
      <c r="O834" s="313"/>
      <c r="P834" s="313"/>
      <c r="Q834" s="313"/>
      <c r="R834" s="313"/>
      <c r="S834" s="313"/>
      <c r="T834" s="313"/>
      <c r="U834" s="313"/>
      <c r="V834" s="313"/>
      <c r="W834" s="313"/>
      <c r="X834" s="313"/>
      <c r="Y834" s="313"/>
      <c r="Z834" s="313"/>
    </row>
    <row r="835" spans="1:26" x14ac:dyDescent="0.25">
      <c r="A835" s="313"/>
      <c r="B835" s="322"/>
      <c r="C835" s="322"/>
      <c r="D835" s="313"/>
      <c r="E835" s="323"/>
      <c r="F835" s="312"/>
      <c r="G835" s="312"/>
      <c r="H835" s="324"/>
      <c r="I835" s="324"/>
      <c r="J835" s="313"/>
      <c r="K835" s="312"/>
      <c r="L835" s="313"/>
      <c r="M835" s="313"/>
      <c r="N835" s="313"/>
      <c r="O835" s="313"/>
      <c r="P835" s="313"/>
      <c r="Q835" s="313"/>
      <c r="R835" s="313"/>
      <c r="S835" s="313"/>
      <c r="T835" s="313"/>
      <c r="U835" s="313"/>
      <c r="V835" s="313"/>
      <c r="W835" s="313"/>
      <c r="X835" s="313"/>
      <c r="Y835" s="313"/>
      <c r="Z835" s="313"/>
    </row>
    <row r="836" spans="1:26" x14ac:dyDescent="0.25">
      <c r="A836" s="313"/>
      <c r="B836" s="322"/>
      <c r="C836" s="322"/>
      <c r="D836" s="313"/>
      <c r="E836" s="323"/>
      <c r="F836" s="312"/>
      <c r="G836" s="312"/>
      <c r="H836" s="324"/>
      <c r="I836" s="324"/>
      <c r="J836" s="313"/>
      <c r="K836" s="312"/>
      <c r="L836" s="313"/>
      <c r="M836" s="313"/>
      <c r="N836" s="313"/>
      <c r="O836" s="313"/>
      <c r="P836" s="313"/>
      <c r="Q836" s="313"/>
      <c r="R836" s="313"/>
      <c r="S836" s="313"/>
      <c r="T836" s="313"/>
      <c r="U836" s="313"/>
      <c r="V836" s="313"/>
      <c r="W836" s="313"/>
      <c r="X836" s="313"/>
      <c r="Y836" s="313"/>
      <c r="Z836" s="313"/>
    </row>
    <row r="837" spans="1:26" x14ac:dyDescent="0.25">
      <c r="A837" s="313"/>
      <c r="B837" s="322"/>
      <c r="C837" s="322"/>
      <c r="D837" s="313"/>
      <c r="E837" s="323"/>
      <c r="F837" s="312"/>
      <c r="G837" s="312"/>
      <c r="H837" s="324"/>
      <c r="I837" s="324"/>
      <c r="J837" s="313"/>
      <c r="K837" s="312"/>
      <c r="L837" s="313"/>
      <c r="M837" s="313"/>
      <c r="N837" s="313"/>
      <c r="O837" s="313"/>
      <c r="P837" s="313"/>
      <c r="Q837" s="313"/>
      <c r="R837" s="313"/>
      <c r="S837" s="313"/>
      <c r="T837" s="313"/>
      <c r="U837" s="313"/>
      <c r="V837" s="313"/>
      <c r="W837" s="313"/>
      <c r="X837" s="313"/>
      <c r="Y837" s="313"/>
      <c r="Z837" s="313"/>
    </row>
    <row r="838" spans="1:26" x14ac:dyDescent="0.25">
      <c r="A838" s="313"/>
      <c r="B838" s="322"/>
      <c r="C838" s="322"/>
      <c r="D838" s="313"/>
      <c r="E838" s="323"/>
      <c r="F838" s="312"/>
      <c r="G838" s="312"/>
      <c r="H838" s="324"/>
      <c r="I838" s="324"/>
      <c r="J838" s="313"/>
      <c r="K838" s="312"/>
      <c r="L838" s="313"/>
      <c r="M838" s="313"/>
      <c r="N838" s="313"/>
      <c r="O838" s="313"/>
      <c r="P838" s="313"/>
      <c r="Q838" s="313"/>
      <c r="R838" s="313"/>
      <c r="S838" s="313"/>
      <c r="T838" s="313"/>
      <c r="U838" s="313"/>
      <c r="V838" s="313"/>
      <c r="W838" s="313"/>
      <c r="X838" s="313"/>
      <c r="Y838" s="313"/>
      <c r="Z838" s="313"/>
    </row>
    <row r="839" spans="1:26" x14ac:dyDescent="0.25">
      <c r="A839" s="313"/>
      <c r="B839" s="322"/>
      <c r="C839" s="322"/>
      <c r="D839" s="313"/>
      <c r="E839" s="323"/>
      <c r="F839" s="312"/>
      <c r="G839" s="312"/>
      <c r="H839" s="324"/>
      <c r="I839" s="324"/>
      <c r="J839" s="313"/>
      <c r="K839" s="312"/>
      <c r="L839" s="313"/>
      <c r="M839" s="313"/>
      <c r="N839" s="313"/>
      <c r="O839" s="313"/>
      <c r="P839" s="313"/>
      <c r="Q839" s="313"/>
      <c r="R839" s="313"/>
      <c r="S839" s="313"/>
      <c r="T839" s="313"/>
      <c r="U839" s="313"/>
      <c r="V839" s="313"/>
      <c r="W839" s="313"/>
      <c r="X839" s="313"/>
      <c r="Y839" s="313"/>
      <c r="Z839" s="313"/>
    </row>
    <row r="840" spans="1:26" x14ac:dyDescent="0.25">
      <c r="A840" s="313"/>
      <c r="B840" s="322"/>
      <c r="C840" s="322"/>
      <c r="D840" s="313"/>
      <c r="E840" s="323"/>
      <c r="F840" s="312"/>
      <c r="G840" s="312"/>
      <c r="H840" s="324"/>
      <c r="I840" s="324"/>
      <c r="J840" s="313"/>
      <c r="K840" s="312"/>
      <c r="L840" s="313"/>
      <c r="M840" s="313"/>
      <c r="N840" s="313"/>
      <c r="O840" s="313"/>
      <c r="P840" s="313"/>
      <c r="Q840" s="313"/>
      <c r="R840" s="313"/>
      <c r="S840" s="313"/>
      <c r="T840" s="313"/>
      <c r="U840" s="313"/>
      <c r="V840" s="313"/>
      <c r="W840" s="313"/>
      <c r="X840" s="313"/>
      <c r="Y840" s="313"/>
      <c r="Z840" s="313"/>
    </row>
    <row r="841" spans="1:26" x14ac:dyDescent="0.25">
      <c r="A841" s="313"/>
      <c r="B841" s="322"/>
      <c r="C841" s="322"/>
      <c r="D841" s="313"/>
      <c r="E841" s="323"/>
      <c r="F841" s="312"/>
      <c r="G841" s="312"/>
      <c r="H841" s="324"/>
      <c r="I841" s="324"/>
      <c r="J841" s="313"/>
      <c r="K841" s="312"/>
      <c r="L841" s="313"/>
      <c r="M841" s="313"/>
      <c r="N841" s="313"/>
      <c r="O841" s="313"/>
      <c r="P841" s="313"/>
      <c r="Q841" s="313"/>
      <c r="R841" s="313"/>
      <c r="S841" s="313"/>
      <c r="T841" s="313"/>
      <c r="U841" s="313"/>
      <c r="V841" s="313"/>
      <c r="W841" s="313"/>
      <c r="X841" s="313"/>
      <c r="Y841" s="313"/>
      <c r="Z841" s="313"/>
    </row>
    <row r="842" spans="1:26" x14ac:dyDescent="0.25">
      <c r="A842" s="313"/>
      <c r="B842" s="322"/>
      <c r="C842" s="322"/>
      <c r="D842" s="313"/>
      <c r="E842" s="323"/>
      <c r="F842" s="312"/>
      <c r="G842" s="312"/>
      <c r="H842" s="324"/>
      <c r="I842" s="324"/>
      <c r="J842" s="313"/>
      <c r="K842" s="312"/>
      <c r="L842" s="313"/>
      <c r="M842" s="313"/>
      <c r="N842" s="313"/>
      <c r="O842" s="313"/>
      <c r="P842" s="313"/>
      <c r="Q842" s="313"/>
      <c r="R842" s="313"/>
      <c r="S842" s="313"/>
      <c r="T842" s="313"/>
      <c r="U842" s="313"/>
      <c r="V842" s="313"/>
      <c r="W842" s="313"/>
      <c r="X842" s="313"/>
      <c r="Y842" s="313"/>
      <c r="Z842" s="313"/>
    </row>
    <row r="843" spans="1:26" x14ac:dyDescent="0.25">
      <c r="A843" s="313"/>
      <c r="B843" s="322"/>
      <c r="C843" s="322"/>
      <c r="D843" s="313"/>
      <c r="E843" s="323"/>
      <c r="F843" s="312"/>
      <c r="G843" s="312"/>
      <c r="H843" s="324"/>
      <c r="I843" s="324"/>
      <c r="J843" s="313"/>
      <c r="K843" s="312"/>
      <c r="L843" s="313"/>
      <c r="M843" s="313"/>
      <c r="N843" s="313"/>
      <c r="O843" s="313"/>
      <c r="P843" s="313"/>
      <c r="Q843" s="313"/>
      <c r="R843" s="313"/>
      <c r="S843" s="313"/>
      <c r="T843" s="313"/>
      <c r="U843" s="313"/>
      <c r="V843" s="313"/>
      <c r="W843" s="313"/>
      <c r="X843" s="313"/>
      <c r="Y843" s="313"/>
      <c r="Z843" s="313"/>
    </row>
    <row r="844" spans="1:26" x14ac:dyDescent="0.25">
      <c r="A844" s="313"/>
      <c r="B844" s="322"/>
      <c r="C844" s="322"/>
      <c r="D844" s="313"/>
      <c r="E844" s="323"/>
      <c r="F844" s="312"/>
      <c r="G844" s="312"/>
      <c r="H844" s="324"/>
      <c r="I844" s="324"/>
      <c r="J844" s="313"/>
      <c r="K844" s="312"/>
      <c r="L844" s="313"/>
      <c r="M844" s="313"/>
      <c r="N844" s="313"/>
      <c r="O844" s="313"/>
      <c r="P844" s="313"/>
      <c r="Q844" s="313"/>
      <c r="R844" s="313"/>
      <c r="S844" s="313"/>
      <c r="T844" s="313"/>
      <c r="U844" s="313"/>
      <c r="V844" s="313"/>
      <c r="W844" s="313"/>
      <c r="X844" s="313"/>
      <c r="Y844" s="313"/>
      <c r="Z844" s="313"/>
    </row>
    <row r="845" spans="1:26" x14ac:dyDescent="0.25">
      <c r="A845" s="313"/>
      <c r="B845" s="322"/>
      <c r="C845" s="322"/>
      <c r="D845" s="313"/>
      <c r="E845" s="323"/>
      <c r="F845" s="312"/>
      <c r="G845" s="312"/>
      <c r="H845" s="324"/>
      <c r="I845" s="324"/>
      <c r="J845" s="313"/>
      <c r="K845" s="312"/>
      <c r="L845" s="313"/>
      <c r="M845" s="313"/>
      <c r="N845" s="313"/>
      <c r="O845" s="313"/>
      <c r="P845" s="313"/>
      <c r="Q845" s="313"/>
      <c r="R845" s="313"/>
      <c r="S845" s="313"/>
      <c r="T845" s="313"/>
      <c r="U845" s="313"/>
      <c r="V845" s="313"/>
      <c r="W845" s="313"/>
      <c r="X845" s="313"/>
      <c r="Y845" s="313"/>
      <c r="Z845" s="313"/>
    </row>
    <row r="846" spans="1:26" x14ac:dyDescent="0.25">
      <c r="A846" s="313"/>
      <c r="B846" s="322"/>
      <c r="C846" s="322"/>
      <c r="D846" s="313"/>
      <c r="E846" s="323"/>
      <c r="F846" s="312"/>
      <c r="G846" s="312"/>
      <c r="H846" s="324"/>
      <c r="I846" s="324"/>
      <c r="J846" s="313"/>
      <c r="K846" s="312"/>
      <c r="L846" s="313"/>
      <c r="M846" s="313"/>
      <c r="N846" s="313"/>
      <c r="O846" s="313"/>
      <c r="P846" s="313"/>
      <c r="Q846" s="313"/>
      <c r="R846" s="313"/>
      <c r="S846" s="313"/>
      <c r="T846" s="313"/>
      <c r="U846" s="313"/>
      <c r="V846" s="313"/>
      <c r="W846" s="313"/>
      <c r="X846" s="313"/>
      <c r="Y846" s="313"/>
      <c r="Z846" s="313"/>
    </row>
    <row r="847" spans="1:26" x14ac:dyDescent="0.25">
      <c r="A847" s="313"/>
      <c r="B847" s="322"/>
      <c r="C847" s="322"/>
      <c r="D847" s="313"/>
      <c r="E847" s="323"/>
      <c r="F847" s="312"/>
      <c r="G847" s="312"/>
      <c r="H847" s="324"/>
      <c r="I847" s="324"/>
      <c r="J847" s="313"/>
      <c r="K847" s="312"/>
      <c r="L847" s="313"/>
      <c r="M847" s="313"/>
      <c r="N847" s="313"/>
      <c r="O847" s="313"/>
      <c r="P847" s="313"/>
      <c r="Q847" s="313"/>
      <c r="R847" s="313"/>
      <c r="S847" s="313"/>
      <c r="T847" s="313"/>
      <c r="U847" s="313"/>
      <c r="V847" s="313"/>
      <c r="W847" s="313"/>
      <c r="X847" s="313"/>
      <c r="Y847" s="313"/>
      <c r="Z847" s="313"/>
    </row>
    <row r="848" spans="1:26" x14ac:dyDescent="0.25">
      <c r="A848" s="313"/>
      <c r="B848" s="322"/>
      <c r="C848" s="322"/>
      <c r="D848" s="313"/>
      <c r="E848" s="323"/>
      <c r="F848" s="312"/>
      <c r="G848" s="312"/>
      <c r="H848" s="324"/>
      <c r="I848" s="324"/>
      <c r="J848" s="313"/>
      <c r="K848" s="312"/>
      <c r="L848" s="313"/>
      <c r="M848" s="313"/>
      <c r="N848" s="313"/>
      <c r="O848" s="313"/>
      <c r="P848" s="313"/>
      <c r="Q848" s="313"/>
      <c r="R848" s="313"/>
      <c r="S848" s="313"/>
      <c r="T848" s="313"/>
      <c r="U848" s="313"/>
      <c r="V848" s="313"/>
      <c r="W848" s="313"/>
      <c r="X848" s="313"/>
      <c r="Y848" s="313"/>
      <c r="Z848" s="313"/>
    </row>
    <row r="849" spans="1:26" x14ac:dyDescent="0.25">
      <c r="A849" s="313"/>
      <c r="B849" s="322"/>
      <c r="C849" s="322"/>
      <c r="D849" s="313"/>
      <c r="E849" s="323"/>
      <c r="F849" s="312"/>
      <c r="G849" s="312"/>
      <c r="H849" s="324"/>
      <c r="I849" s="324"/>
      <c r="J849" s="313"/>
      <c r="K849" s="312"/>
      <c r="L849" s="313"/>
      <c r="M849" s="313"/>
      <c r="N849" s="313"/>
      <c r="O849" s="313"/>
      <c r="P849" s="313"/>
      <c r="Q849" s="313"/>
      <c r="R849" s="313"/>
      <c r="S849" s="313"/>
      <c r="T849" s="313"/>
      <c r="U849" s="313"/>
      <c r="V849" s="313"/>
      <c r="W849" s="313"/>
      <c r="X849" s="313"/>
      <c r="Y849" s="313"/>
      <c r="Z849" s="313"/>
    </row>
    <row r="850" spans="1:26" x14ac:dyDescent="0.25">
      <c r="A850" s="313"/>
      <c r="B850" s="322"/>
      <c r="C850" s="322"/>
      <c r="D850" s="313"/>
      <c r="E850" s="323"/>
      <c r="F850" s="312"/>
      <c r="G850" s="312"/>
      <c r="H850" s="324"/>
      <c r="I850" s="324"/>
      <c r="J850" s="313"/>
      <c r="K850" s="312"/>
      <c r="L850" s="313"/>
      <c r="M850" s="313"/>
      <c r="N850" s="313"/>
      <c r="O850" s="313"/>
      <c r="P850" s="313"/>
      <c r="Q850" s="313"/>
      <c r="R850" s="313"/>
      <c r="S850" s="313"/>
      <c r="T850" s="313"/>
      <c r="U850" s="313"/>
      <c r="V850" s="313"/>
      <c r="W850" s="313"/>
      <c r="X850" s="313"/>
      <c r="Y850" s="313"/>
      <c r="Z850" s="313"/>
    </row>
    <row r="851" spans="1:26" x14ac:dyDescent="0.25">
      <c r="A851" s="313"/>
      <c r="B851" s="322"/>
      <c r="C851" s="322"/>
      <c r="D851" s="313"/>
      <c r="E851" s="323"/>
      <c r="F851" s="312"/>
      <c r="G851" s="312"/>
      <c r="H851" s="324"/>
      <c r="I851" s="324"/>
      <c r="J851" s="313"/>
      <c r="K851" s="312"/>
      <c r="L851" s="313"/>
      <c r="M851" s="313"/>
      <c r="N851" s="313"/>
      <c r="O851" s="313"/>
      <c r="P851" s="313"/>
      <c r="Q851" s="313"/>
      <c r="R851" s="313"/>
      <c r="S851" s="313"/>
      <c r="T851" s="313"/>
      <c r="U851" s="313"/>
      <c r="V851" s="313"/>
      <c r="W851" s="313"/>
      <c r="X851" s="313"/>
      <c r="Y851" s="313"/>
      <c r="Z851" s="313"/>
    </row>
    <row r="852" spans="1:26" x14ac:dyDescent="0.25">
      <c r="A852" s="313"/>
      <c r="B852" s="322"/>
      <c r="C852" s="322"/>
      <c r="D852" s="313"/>
      <c r="E852" s="323"/>
      <c r="F852" s="312"/>
      <c r="G852" s="312"/>
      <c r="H852" s="324"/>
      <c r="I852" s="324"/>
      <c r="J852" s="313"/>
      <c r="K852" s="312"/>
      <c r="L852" s="313"/>
      <c r="M852" s="313"/>
      <c r="N852" s="313"/>
      <c r="O852" s="313"/>
      <c r="P852" s="313"/>
      <c r="Q852" s="313"/>
      <c r="R852" s="313"/>
      <c r="S852" s="313"/>
      <c r="T852" s="313"/>
      <c r="U852" s="313"/>
      <c r="V852" s="313"/>
      <c r="W852" s="313"/>
      <c r="X852" s="313"/>
      <c r="Y852" s="313"/>
      <c r="Z852" s="313"/>
    </row>
    <row r="853" spans="1:26" x14ac:dyDescent="0.25">
      <c r="A853" s="313"/>
      <c r="B853" s="322"/>
      <c r="C853" s="322"/>
      <c r="D853" s="313"/>
      <c r="E853" s="323"/>
      <c r="F853" s="312"/>
      <c r="G853" s="312"/>
      <c r="H853" s="324"/>
      <c r="I853" s="324"/>
      <c r="J853" s="313"/>
      <c r="K853" s="312"/>
      <c r="L853" s="313"/>
      <c r="M853" s="313"/>
      <c r="N853" s="313"/>
      <c r="O853" s="313"/>
      <c r="P853" s="313"/>
      <c r="Q853" s="313"/>
      <c r="R853" s="313"/>
      <c r="S853" s="313"/>
      <c r="T853" s="313"/>
      <c r="U853" s="313"/>
      <c r="V853" s="313"/>
      <c r="W853" s="313"/>
      <c r="X853" s="313"/>
      <c r="Y853" s="313"/>
      <c r="Z853" s="313"/>
    </row>
    <row r="854" spans="1:26" x14ac:dyDescent="0.25">
      <c r="A854" s="313"/>
      <c r="B854" s="322"/>
      <c r="C854" s="322"/>
      <c r="D854" s="313"/>
      <c r="E854" s="323"/>
      <c r="F854" s="312"/>
      <c r="G854" s="312"/>
      <c r="H854" s="324"/>
      <c r="I854" s="324"/>
      <c r="J854" s="313"/>
      <c r="K854" s="312"/>
      <c r="L854" s="313"/>
      <c r="M854" s="313"/>
      <c r="N854" s="313"/>
      <c r="O854" s="313"/>
      <c r="P854" s="313"/>
      <c r="Q854" s="313"/>
      <c r="R854" s="313"/>
      <c r="S854" s="313"/>
      <c r="T854" s="313"/>
      <c r="U854" s="313"/>
      <c r="V854" s="313"/>
      <c r="W854" s="313"/>
      <c r="X854" s="313"/>
      <c r="Y854" s="313"/>
      <c r="Z854" s="313"/>
    </row>
    <row r="855" spans="1:26" x14ac:dyDescent="0.25">
      <c r="A855" s="313"/>
      <c r="B855" s="322"/>
      <c r="C855" s="322"/>
      <c r="D855" s="313"/>
      <c r="E855" s="323"/>
      <c r="F855" s="312"/>
      <c r="G855" s="312"/>
      <c r="H855" s="324"/>
      <c r="I855" s="324"/>
      <c r="J855" s="313"/>
      <c r="K855" s="312"/>
      <c r="L855" s="313"/>
      <c r="M855" s="313"/>
      <c r="N855" s="313"/>
      <c r="O855" s="313"/>
      <c r="P855" s="313"/>
      <c r="Q855" s="313"/>
      <c r="R855" s="313"/>
      <c r="S855" s="313"/>
      <c r="T855" s="313"/>
      <c r="U855" s="313"/>
      <c r="V855" s="313"/>
      <c r="W855" s="313"/>
      <c r="X855" s="313"/>
      <c r="Y855" s="313"/>
      <c r="Z855" s="313"/>
    </row>
    <row r="856" spans="1:26" x14ac:dyDescent="0.25">
      <c r="A856" s="313"/>
      <c r="B856" s="322"/>
      <c r="C856" s="322"/>
      <c r="D856" s="313"/>
      <c r="E856" s="323"/>
      <c r="F856" s="312"/>
      <c r="G856" s="312"/>
      <c r="H856" s="324"/>
      <c r="I856" s="324"/>
      <c r="J856" s="313"/>
      <c r="K856" s="312"/>
      <c r="L856" s="313"/>
      <c r="M856" s="313"/>
      <c r="N856" s="313"/>
      <c r="O856" s="313"/>
      <c r="P856" s="313"/>
      <c r="Q856" s="313"/>
      <c r="R856" s="313"/>
      <c r="S856" s="313"/>
      <c r="T856" s="313"/>
      <c r="U856" s="313"/>
      <c r="V856" s="313"/>
      <c r="W856" s="313"/>
      <c r="X856" s="313"/>
      <c r="Y856" s="313"/>
      <c r="Z856" s="313"/>
    </row>
    <row r="857" spans="1:26" x14ac:dyDescent="0.25">
      <c r="A857" s="313"/>
      <c r="B857" s="322"/>
      <c r="C857" s="322"/>
      <c r="D857" s="313"/>
      <c r="E857" s="323"/>
      <c r="F857" s="312"/>
      <c r="G857" s="312"/>
      <c r="H857" s="324"/>
      <c r="I857" s="324"/>
      <c r="J857" s="313"/>
      <c r="K857" s="312"/>
      <c r="L857" s="313"/>
      <c r="M857" s="313"/>
      <c r="N857" s="313"/>
      <c r="O857" s="313"/>
      <c r="P857" s="313"/>
      <c r="Q857" s="313"/>
      <c r="R857" s="313"/>
      <c r="S857" s="313"/>
      <c r="T857" s="313"/>
      <c r="U857" s="313"/>
      <c r="V857" s="313"/>
      <c r="W857" s="313"/>
      <c r="X857" s="313"/>
      <c r="Y857" s="313"/>
      <c r="Z857" s="313"/>
    </row>
    <row r="858" spans="1:26" x14ac:dyDescent="0.25">
      <c r="A858" s="313"/>
      <c r="B858" s="322"/>
      <c r="C858" s="322"/>
      <c r="D858" s="313"/>
      <c r="E858" s="323"/>
      <c r="F858" s="312"/>
      <c r="G858" s="312"/>
      <c r="H858" s="324"/>
      <c r="I858" s="324"/>
      <c r="J858" s="313"/>
      <c r="K858" s="312"/>
      <c r="L858" s="313"/>
      <c r="M858" s="313"/>
      <c r="N858" s="313"/>
      <c r="O858" s="313"/>
      <c r="P858" s="313"/>
      <c r="Q858" s="313"/>
      <c r="R858" s="313"/>
      <c r="S858" s="313"/>
      <c r="T858" s="313"/>
      <c r="U858" s="313"/>
      <c r="V858" s="313"/>
      <c r="W858" s="313"/>
      <c r="X858" s="313"/>
      <c r="Y858" s="313"/>
      <c r="Z858" s="313"/>
    </row>
    <row r="859" spans="1:26" x14ac:dyDescent="0.25">
      <c r="A859" s="313"/>
      <c r="B859" s="322"/>
      <c r="C859" s="322"/>
      <c r="D859" s="313"/>
      <c r="E859" s="323"/>
      <c r="F859" s="312"/>
      <c r="G859" s="312"/>
      <c r="H859" s="324"/>
      <c r="I859" s="324"/>
      <c r="J859" s="313"/>
      <c r="K859" s="312"/>
      <c r="L859" s="313"/>
      <c r="M859" s="313"/>
      <c r="N859" s="313"/>
      <c r="O859" s="313"/>
      <c r="P859" s="313"/>
      <c r="Q859" s="313"/>
      <c r="R859" s="313"/>
      <c r="S859" s="313"/>
      <c r="T859" s="313"/>
      <c r="U859" s="313"/>
      <c r="V859" s="313"/>
      <c r="W859" s="313"/>
      <c r="X859" s="313"/>
      <c r="Y859" s="313"/>
      <c r="Z859" s="313"/>
    </row>
    <row r="860" spans="1:26" x14ac:dyDescent="0.25">
      <c r="A860" s="313"/>
      <c r="B860" s="322"/>
      <c r="C860" s="322"/>
      <c r="D860" s="313"/>
      <c r="E860" s="323"/>
      <c r="F860" s="312"/>
      <c r="G860" s="312"/>
      <c r="H860" s="324"/>
      <c r="I860" s="324"/>
      <c r="J860" s="313"/>
      <c r="K860" s="312"/>
      <c r="L860" s="313"/>
      <c r="M860" s="313"/>
      <c r="N860" s="313"/>
      <c r="O860" s="313"/>
      <c r="P860" s="313"/>
      <c r="Q860" s="313"/>
      <c r="R860" s="313"/>
      <c r="S860" s="313"/>
      <c r="T860" s="313"/>
      <c r="U860" s="313"/>
      <c r="V860" s="313"/>
      <c r="W860" s="313"/>
      <c r="X860" s="313"/>
      <c r="Y860" s="313"/>
      <c r="Z860" s="313"/>
    </row>
    <row r="861" spans="1:26" x14ac:dyDescent="0.25">
      <c r="A861" s="313"/>
      <c r="B861" s="322"/>
      <c r="C861" s="322"/>
      <c r="D861" s="313"/>
      <c r="E861" s="323"/>
      <c r="F861" s="312"/>
      <c r="G861" s="312"/>
      <c r="H861" s="324"/>
      <c r="I861" s="324"/>
      <c r="J861" s="313"/>
      <c r="K861" s="312"/>
      <c r="L861" s="313"/>
      <c r="M861" s="313"/>
      <c r="N861" s="313"/>
      <c r="O861" s="313"/>
      <c r="P861" s="313"/>
      <c r="Q861" s="313"/>
      <c r="R861" s="313"/>
      <c r="S861" s="313"/>
      <c r="T861" s="313"/>
      <c r="U861" s="313"/>
      <c r="V861" s="313"/>
      <c r="W861" s="313"/>
      <c r="X861" s="313"/>
      <c r="Y861" s="313"/>
      <c r="Z861" s="313"/>
    </row>
    <row r="862" spans="1:26" x14ac:dyDescent="0.25">
      <c r="A862" s="313"/>
      <c r="B862" s="322"/>
      <c r="C862" s="322"/>
      <c r="D862" s="313"/>
      <c r="E862" s="323"/>
      <c r="F862" s="312"/>
      <c r="G862" s="312"/>
      <c r="H862" s="324"/>
      <c r="I862" s="324"/>
      <c r="J862" s="313"/>
      <c r="K862" s="312"/>
      <c r="L862" s="313"/>
      <c r="M862" s="313"/>
      <c r="N862" s="313"/>
      <c r="O862" s="313"/>
      <c r="P862" s="313"/>
      <c r="Q862" s="313"/>
      <c r="R862" s="313"/>
      <c r="S862" s="313"/>
      <c r="T862" s="313"/>
      <c r="U862" s="313"/>
      <c r="V862" s="313"/>
      <c r="W862" s="313"/>
      <c r="X862" s="313"/>
      <c r="Y862" s="313"/>
      <c r="Z862" s="313"/>
    </row>
    <row r="863" spans="1:26" x14ac:dyDescent="0.25">
      <c r="A863" s="313"/>
      <c r="B863" s="322"/>
      <c r="C863" s="322"/>
      <c r="D863" s="313"/>
      <c r="E863" s="323"/>
      <c r="F863" s="312"/>
      <c r="G863" s="312"/>
      <c r="H863" s="324"/>
      <c r="I863" s="324"/>
      <c r="J863" s="313"/>
      <c r="K863" s="312"/>
      <c r="L863" s="313"/>
      <c r="M863" s="313"/>
      <c r="N863" s="313"/>
      <c r="O863" s="313"/>
      <c r="P863" s="313"/>
      <c r="Q863" s="313"/>
      <c r="R863" s="313"/>
      <c r="S863" s="313"/>
      <c r="T863" s="313"/>
      <c r="U863" s="313"/>
      <c r="V863" s="313"/>
      <c r="W863" s="313"/>
      <c r="X863" s="313"/>
      <c r="Y863" s="313"/>
      <c r="Z863" s="313"/>
    </row>
    <row r="864" spans="1:26" x14ac:dyDescent="0.25">
      <c r="A864" s="313"/>
      <c r="B864" s="322"/>
      <c r="C864" s="322"/>
      <c r="D864" s="313"/>
      <c r="E864" s="323"/>
      <c r="F864" s="312"/>
      <c r="G864" s="312"/>
      <c r="H864" s="324"/>
      <c r="I864" s="324"/>
      <c r="J864" s="313"/>
      <c r="K864" s="312"/>
      <c r="L864" s="313"/>
      <c r="M864" s="313"/>
      <c r="N864" s="313"/>
      <c r="O864" s="313"/>
      <c r="P864" s="313"/>
      <c r="Q864" s="313"/>
      <c r="R864" s="313"/>
      <c r="S864" s="313"/>
      <c r="T864" s="313"/>
      <c r="U864" s="313"/>
      <c r="V864" s="313"/>
      <c r="W864" s="313"/>
      <c r="X864" s="313"/>
      <c r="Y864" s="313"/>
      <c r="Z864" s="313"/>
    </row>
    <row r="865" spans="1:26" x14ac:dyDescent="0.25">
      <c r="A865" s="313"/>
      <c r="B865" s="322"/>
      <c r="C865" s="322"/>
      <c r="D865" s="313"/>
      <c r="E865" s="323"/>
      <c r="F865" s="312"/>
      <c r="G865" s="312"/>
      <c r="H865" s="324"/>
      <c r="I865" s="324"/>
      <c r="J865" s="313"/>
      <c r="K865" s="312"/>
      <c r="L865" s="313"/>
      <c r="M865" s="313"/>
      <c r="N865" s="313"/>
      <c r="O865" s="313"/>
      <c r="P865" s="313"/>
      <c r="Q865" s="313"/>
      <c r="R865" s="313"/>
      <c r="S865" s="313"/>
      <c r="T865" s="313"/>
      <c r="U865" s="313"/>
      <c r="V865" s="313"/>
      <c r="W865" s="313"/>
      <c r="X865" s="313"/>
      <c r="Y865" s="313"/>
      <c r="Z865" s="313"/>
    </row>
    <row r="866" spans="1:26" x14ac:dyDescent="0.25">
      <c r="A866" s="313"/>
      <c r="B866" s="322"/>
      <c r="C866" s="322"/>
      <c r="D866" s="313"/>
      <c r="E866" s="323"/>
      <c r="F866" s="312"/>
      <c r="G866" s="312"/>
      <c r="H866" s="324"/>
      <c r="I866" s="324"/>
      <c r="J866" s="313"/>
      <c r="K866" s="312"/>
      <c r="L866" s="313"/>
      <c r="M866" s="313"/>
      <c r="N866" s="313"/>
      <c r="O866" s="313"/>
      <c r="P866" s="313"/>
      <c r="Q866" s="313"/>
      <c r="R866" s="313"/>
      <c r="S866" s="313"/>
      <c r="T866" s="313"/>
      <c r="U866" s="313"/>
      <c r="V866" s="313"/>
      <c r="W866" s="313"/>
      <c r="X866" s="313"/>
      <c r="Y866" s="313"/>
      <c r="Z866" s="313"/>
    </row>
    <row r="867" spans="1:26" x14ac:dyDescent="0.25">
      <c r="A867" s="313"/>
      <c r="B867" s="322"/>
      <c r="C867" s="322"/>
      <c r="D867" s="313"/>
      <c r="E867" s="323"/>
      <c r="F867" s="312"/>
      <c r="G867" s="312"/>
      <c r="H867" s="324"/>
      <c r="I867" s="324"/>
      <c r="J867" s="313"/>
      <c r="K867" s="312"/>
      <c r="L867" s="313"/>
      <c r="M867" s="313"/>
      <c r="N867" s="313"/>
      <c r="O867" s="313"/>
      <c r="P867" s="313"/>
      <c r="Q867" s="313"/>
      <c r="R867" s="313"/>
      <c r="S867" s="313"/>
      <c r="T867" s="313"/>
      <c r="U867" s="313"/>
      <c r="V867" s="313"/>
      <c r="W867" s="313"/>
      <c r="X867" s="313"/>
      <c r="Y867" s="313"/>
      <c r="Z867" s="313"/>
    </row>
    <row r="868" spans="1:26" x14ac:dyDescent="0.25">
      <c r="A868" s="313"/>
      <c r="B868" s="322"/>
      <c r="C868" s="322"/>
      <c r="D868" s="313"/>
      <c r="E868" s="323"/>
      <c r="F868" s="312"/>
      <c r="G868" s="312"/>
      <c r="H868" s="324"/>
      <c r="I868" s="324"/>
      <c r="J868" s="313"/>
      <c r="K868" s="312"/>
      <c r="L868" s="313"/>
      <c r="M868" s="313"/>
      <c r="N868" s="313"/>
      <c r="O868" s="313"/>
      <c r="P868" s="313"/>
      <c r="Q868" s="313"/>
      <c r="R868" s="313"/>
      <c r="S868" s="313"/>
      <c r="T868" s="313"/>
      <c r="U868" s="313"/>
      <c r="V868" s="313"/>
      <c r="W868" s="313"/>
      <c r="X868" s="313"/>
      <c r="Y868" s="313"/>
      <c r="Z868" s="313"/>
    </row>
    <row r="869" spans="1:26" x14ac:dyDescent="0.25">
      <c r="A869" s="313"/>
      <c r="B869" s="322"/>
      <c r="C869" s="322"/>
      <c r="D869" s="313"/>
      <c r="E869" s="323"/>
      <c r="F869" s="312"/>
      <c r="G869" s="312"/>
      <c r="H869" s="324"/>
      <c r="I869" s="324"/>
      <c r="J869" s="313"/>
      <c r="K869" s="312"/>
      <c r="L869" s="313"/>
      <c r="M869" s="313"/>
      <c r="N869" s="313"/>
      <c r="O869" s="313"/>
      <c r="P869" s="313"/>
      <c r="Q869" s="313"/>
      <c r="R869" s="313"/>
      <c r="S869" s="313"/>
      <c r="T869" s="313"/>
      <c r="U869" s="313"/>
      <c r="V869" s="313"/>
      <c r="W869" s="313"/>
      <c r="X869" s="313"/>
      <c r="Y869" s="313"/>
      <c r="Z869" s="313"/>
    </row>
    <row r="870" spans="1:26" x14ac:dyDescent="0.25">
      <c r="A870" s="313"/>
      <c r="B870" s="322"/>
      <c r="C870" s="322"/>
      <c r="D870" s="313"/>
      <c r="E870" s="323"/>
      <c r="F870" s="312"/>
      <c r="G870" s="312"/>
      <c r="H870" s="324"/>
      <c r="I870" s="324"/>
      <c r="J870" s="313"/>
      <c r="K870" s="312"/>
      <c r="L870" s="313"/>
      <c r="M870" s="313"/>
      <c r="N870" s="313"/>
      <c r="O870" s="313"/>
      <c r="P870" s="313"/>
      <c r="Q870" s="313"/>
      <c r="R870" s="313"/>
      <c r="S870" s="313"/>
      <c r="T870" s="313"/>
      <c r="U870" s="313"/>
      <c r="V870" s="313"/>
      <c r="W870" s="313"/>
      <c r="X870" s="313"/>
      <c r="Y870" s="313"/>
      <c r="Z870" s="313"/>
    </row>
    <row r="871" spans="1:26" x14ac:dyDescent="0.25">
      <c r="A871" s="313"/>
      <c r="B871" s="322"/>
      <c r="C871" s="322"/>
      <c r="D871" s="313"/>
      <c r="E871" s="323"/>
      <c r="F871" s="312"/>
      <c r="G871" s="312"/>
      <c r="H871" s="324"/>
      <c r="I871" s="324"/>
      <c r="J871" s="313"/>
      <c r="K871" s="312"/>
      <c r="L871" s="313"/>
      <c r="M871" s="313"/>
      <c r="N871" s="313"/>
      <c r="O871" s="313"/>
      <c r="P871" s="313"/>
      <c r="Q871" s="313"/>
      <c r="R871" s="313"/>
      <c r="S871" s="313"/>
      <c r="T871" s="313"/>
      <c r="U871" s="313"/>
      <c r="V871" s="313"/>
      <c r="W871" s="313"/>
      <c r="X871" s="313"/>
      <c r="Y871" s="313"/>
      <c r="Z871" s="313"/>
    </row>
    <row r="872" spans="1:26" x14ac:dyDescent="0.25">
      <c r="A872" s="313"/>
      <c r="B872" s="322"/>
      <c r="C872" s="322"/>
      <c r="D872" s="313"/>
      <c r="E872" s="323"/>
      <c r="F872" s="312"/>
      <c r="G872" s="312"/>
      <c r="H872" s="324"/>
      <c r="I872" s="324"/>
      <c r="J872" s="313"/>
      <c r="K872" s="312"/>
      <c r="L872" s="313"/>
      <c r="M872" s="313"/>
      <c r="N872" s="313"/>
      <c r="O872" s="313"/>
      <c r="P872" s="313"/>
      <c r="Q872" s="313"/>
      <c r="R872" s="313"/>
      <c r="S872" s="313"/>
      <c r="T872" s="313"/>
      <c r="U872" s="313"/>
      <c r="V872" s="313"/>
      <c r="W872" s="313"/>
      <c r="X872" s="313"/>
      <c r="Y872" s="313"/>
      <c r="Z872" s="313"/>
    </row>
    <row r="873" spans="1:26" x14ac:dyDescent="0.25">
      <c r="A873" s="313"/>
      <c r="B873" s="322"/>
      <c r="C873" s="322"/>
      <c r="D873" s="313"/>
      <c r="E873" s="323"/>
      <c r="F873" s="312"/>
      <c r="G873" s="312"/>
      <c r="H873" s="324"/>
      <c r="I873" s="324"/>
      <c r="J873" s="313"/>
      <c r="K873" s="312"/>
      <c r="L873" s="313"/>
      <c r="M873" s="313"/>
      <c r="N873" s="313"/>
      <c r="O873" s="313"/>
      <c r="P873" s="313"/>
      <c r="Q873" s="313"/>
      <c r="R873" s="313"/>
      <c r="S873" s="313"/>
      <c r="T873" s="313"/>
      <c r="U873" s="313"/>
      <c r="V873" s="313"/>
      <c r="W873" s="313"/>
      <c r="X873" s="313"/>
      <c r="Y873" s="313"/>
      <c r="Z873" s="313"/>
    </row>
    <row r="874" spans="1:26" x14ac:dyDescent="0.25">
      <c r="A874" s="313"/>
      <c r="B874" s="322"/>
      <c r="C874" s="322"/>
      <c r="D874" s="313"/>
      <c r="E874" s="323"/>
      <c r="F874" s="312"/>
      <c r="G874" s="312"/>
      <c r="H874" s="324"/>
      <c r="I874" s="324"/>
      <c r="J874" s="313"/>
      <c r="K874" s="312"/>
      <c r="L874" s="313"/>
      <c r="M874" s="313"/>
      <c r="N874" s="313"/>
      <c r="O874" s="313"/>
      <c r="P874" s="313"/>
      <c r="Q874" s="313"/>
      <c r="R874" s="313"/>
      <c r="S874" s="313"/>
      <c r="T874" s="313"/>
      <c r="U874" s="313"/>
      <c r="V874" s="313"/>
      <c r="W874" s="313"/>
      <c r="X874" s="313"/>
      <c r="Y874" s="313"/>
      <c r="Z874" s="313"/>
    </row>
    <row r="875" spans="1:26" x14ac:dyDescent="0.25">
      <c r="A875" s="313"/>
      <c r="B875" s="322"/>
      <c r="C875" s="322"/>
      <c r="D875" s="313"/>
      <c r="E875" s="323"/>
      <c r="F875" s="312"/>
      <c r="G875" s="312"/>
      <c r="H875" s="324"/>
      <c r="I875" s="324"/>
      <c r="J875" s="313"/>
      <c r="K875" s="312"/>
      <c r="L875" s="313"/>
      <c r="M875" s="313"/>
      <c r="N875" s="313"/>
      <c r="O875" s="313"/>
      <c r="P875" s="313"/>
      <c r="Q875" s="313"/>
      <c r="R875" s="313"/>
      <c r="S875" s="313"/>
      <c r="T875" s="313"/>
      <c r="U875" s="313"/>
      <c r="V875" s="313"/>
      <c r="W875" s="313"/>
      <c r="X875" s="313"/>
      <c r="Y875" s="313"/>
      <c r="Z875" s="313"/>
    </row>
    <row r="876" spans="1:26" x14ac:dyDescent="0.25">
      <c r="A876" s="313"/>
      <c r="B876" s="322"/>
      <c r="C876" s="322"/>
      <c r="D876" s="313"/>
      <c r="E876" s="323"/>
      <c r="F876" s="312"/>
      <c r="G876" s="312"/>
      <c r="H876" s="324"/>
      <c r="I876" s="324"/>
      <c r="J876" s="313"/>
      <c r="K876" s="312"/>
      <c r="L876" s="313"/>
      <c r="M876" s="313"/>
      <c r="N876" s="313"/>
      <c r="O876" s="313"/>
      <c r="P876" s="313"/>
      <c r="Q876" s="313"/>
      <c r="R876" s="313"/>
      <c r="S876" s="313"/>
      <c r="T876" s="313"/>
      <c r="U876" s="313"/>
      <c r="V876" s="313"/>
      <c r="W876" s="313"/>
      <c r="X876" s="313"/>
      <c r="Y876" s="313"/>
      <c r="Z876" s="313"/>
    </row>
    <row r="877" spans="1:26" x14ac:dyDescent="0.25">
      <c r="A877" s="313"/>
      <c r="B877" s="322"/>
      <c r="C877" s="322"/>
      <c r="D877" s="313"/>
      <c r="E877" s="323"/>
      <c r="F877" s="312"/>
      <c r="G877" s="312"/>
      <c r="H877" s="324"/>
      <c r="I877" s="324"/>
      <c r="J877" s="313"/>
      <c r="K877" s="312"/>
      <c r="L877" s="313"/>
      <c r="M877" s="313"/>
      <c r="N877" s="313"/>
      <c r="O877" s="313"/>
      <c r="P877" s="313"/>
      <c r="Q877" s="313"/>
      <c r="R877" s="313"/>
      <c r="S877" s="313"/>
      <c r="T877" s="313"/>
      <c r="U877" s="313"/>
      <c r="V877" s="313"/>
      <c r="W877" s="313"/>
      <c r="X877" s="313"/>
      <c r="Y877" s="313"/>
      <c r="Z877" s="313"/>
    </row>
    <row r="878" spans="1:26" x14ac:dyDescent="0.25">
      <c r="A878" s="313"/>
      <c r="B878" s="322"/>
      <c r="C878" s="322"/>
      <c r="D878" s="313"/>
      <c r="E878" s="323"/>
      <c r="F878" s="312"/>
      <c r="G878" s="312"/>
      <c r="H878" s="324"/>
      <c r="I878" s="324"/>
      <c r="J878" s="313"/>
      <c r="K878" s="312"/>
      <c r="L878" s="313"/>
      <c r="M878" s="313"/>
      <c r="N878" s="313"/>
      <c r="O878" s="313"/>
      <c r="P878" s="313"/>
      <c r="Q878" s="313"/>
      <c r="R878" s="313"/>
      <c r="S878" s="313"/>
      <c r="T878" s="313"/>
      <c r="U878" s="313"/>
      <c r="V878" s="313"/>
      <c r="W878" s="313"/>
      <c r="X878" s="313"/>
      <c r="Y878" s="313"/>
      <c r="Z878" s="313"/>
    </row>
    <row r="879" spans="1:26" x14ac:dyDescent="0.25">
      <c r="A879" s="313"/>
      <c r="B879" s="322"/>
      <c r="C879" s="322"/>
      <c r="D879" s="313"/>
      <c r="E879" s="323"/>
      <c r="F879" s="312"/>
      <c r="G879" s="312"/>
      <c r="H879" s="324"/>
      <c r="I879" s="324"/>
      <c r="J879" s="313"/>
      <c r="K879" s="312"/>
      <c r="L879" s="313"/>
      <c r="M879" s="313"/>
      <c r="N879" s="313"/>
      <c r="O879" s="313"/>
      <c r="P879" s="313"/>
      <c r="Q879" s="313"/>
      <c r="R879" s="313"/>
      <c r="S879" s="313"/>
      <c r="T879" s="313"/>
      <c r="U879" s="313"/>
      <c r="V879" s="313"/>
      <c r="W879" s="313"/>
      <c r="X879" s="313"/>
      <c r="Y879" s="313"/>
      <c r="Z879" s="313"/>
    </row>
    <row r="880" spans="1:26" x14ac:dyDescent="0.25">
      <c r="A880" s="313"/>
      <c r="B880" s="322"/>
      <c r="C880" s="322"/>
      <c r="D880" s="313"/>
      <c r="E880" s="323"/>
      <c r="F880" s="312"/>
      <c r="G880" s="312"/>
      <c r="H880" s="324"/>
      <c r="I880" s="324"/>
      <c r="J880" s="313"/>
      <c r="K880" s="312"/>
      <c r="L880" s="313"/>
      <c r="M880" s="313"/>
      <c r="N880" s="313"/>
      <c r="O880" s="313"/>
      <c r="P880" s="313"/>
      <c r="Q880" s="313"/>
      <c r="R880" s="313"/>
      <c r="S880" s="313"/>
      <c r="T880" s="313"/>
      <c r="U880" s="313"/>
      <c r="V880" s="313"/>
      <c r="W880" s="313"/>
      <c r="X880" s="313"/>
      <c r="Y880" s="313"/>
      <c r="Z880" s="313"/>
    </row>
    <row r="881" spans="1:26" x14ac:dyDescent="0.25">
      <c r="A881" s="313"/>
      <c r="B881" s="322"/>
      <c r="C881" s="322"/>
      <c r="D881" s="313"/>
      <c r="E881" s="323"/>
      <c r="F881" s="312"/>
      <c r="G881" s="312"/>
      <c r="H881" s="324"/>
      <c r="I881" s="324"/>
      <c r="J881" s="313"/>
      <c r="K881" s="312"/>
      <c r="L881" s="313"/>
      <c r="M881" s="313"/>
      <c r="N881" s="313"/>
      <c r="O881" s="313"/>
      <c r="P881" s="313"/>
      <c r="Q881" s="313"/>
      <c r="R881" s="313"/>
      <c r="S881" s="313"/>
      <c r="T881" s="313"/>
      <c r="U881" s="313"/>
      <c r="V881" s="313"/>
      <c r="W881" s="313"/>
      <c r="X881" s="313"/>
      <c r="Y881" s="313"/>
      <c r="Z881" s="313"/>
    </row>
    <row r="882" spans="1:26" x14ac:dyDescent="0.25">
      <c r="A882" s="313"/>
      <c r="B882" s="322"/>
      <c r="C882" s="322"/>
      <c r="D882" s="313"/>
      <c r="E882" s="323"/>
      <c r="F882" s="312"/>
      <c r="G882" s="312"/>
      <c r="H882" s="324"/>
      <c r="I882" s="324"/>
      <c r="J882" s="313"/>
      <c r="K882" s="312"/>
      <c r="L882" s="313"/>
      <c r="M882" s="313"/>
      <c r="N882" s="313"/>
      <c r="O882" s="313"/>
      <c r="P882" s="313"/>
      <c r="Q882" s="313"/>
      <c r="R882" s="313"/>
      <c r="S882" s="313"/>
      <c r="T882" s="313"/>
      <c r="U882" s="313"/>
      <c r="V882" s="313"/>
      <c r="W882" s="313"/>
      <c r="X882" s="313"/>
      <c r="Y882" s="313"/>
      <c r="Z882" s="313"/>
    </row>
    <row r="883" spans="1:26" x14ac:dyDescent="0.25">
      <c r="A883" s="313"/>
      <c r="B883" s="322"/>
      <c r="C883" s="322"/>
      <c r="D883" s="313"/>
      <c r="E883" s="323"/>
      <c r="F883" s="312"/>
      <c r="G883" s="312"/>
      <c r="H883" s="324"/>
      <c r="I883" s="324"/>
      <c r="J883" s="313"/>
      <c r="K883" s="312"/>
      <c r="L883" s="313"/>
      <c r="M883" s="313"/>
      <c r="N883" s="313"/>
      <c r="O883" s="313"/>
      <c r="P883" s="313"/>
      <c r="Q883" s="313"/>
      <c r="R883" s="313"/>
      <c r="S883" s="313"/>
      <c r="T883" s="313"/>
      <c r="U883" s="313"/>
      <c r="V883" s="313"/>
      <c r="W883" s="313"/>
      <c r="X883" s="313"/>
      <c r="Y883" s="313"/>
      <c r="Z883" s="313"/>
    </row>
    <row r="884" spans="1:26" x14ac:dyDescent="0.25">
      <c r="A884" s="313"/>
      <c r="B884" s="322"/>
      <c r="C884" s="322"/>
      <c r="D884" s="313"/>
      <c r="E884" s="323"/>
      <c r="F884" s="312"/>
      <c r="G884" s="312"/>
      <c r="H884" s="324"/>
      <c r="I884" s="324"/>
      <c r="J884" s="313"/>
      <c r="K884" s="312"/>
      <c r="L884" s="313"/>
      <c r="M884" s="313"/>
      <c r="N884" s="313"/>
      <c r="O884" s="313"/>
      <c r="P884" s="313"/>
      <c r="Q884" s="313"/>
      <c r="R884" s="313"/>
      <c r="S884" s="313"/>
      <c r="T884" s="313"/>
      <c r="U884" s="313"/>
      <c r="V884" s="313"/>
      <c r="W884" s="313"/>
      <c r="X884" s="313"/>
      <c r="Y884" s="313"/>
      <c r="Z884" s="313"/>
    </row>
    <row r="885" spans="1:26" x14ac:dyDescent="0.25">
      <c r="A885" s="313"/>
      <c r="B885" s="322"/>
      <c r="C885" s="322"/>
      <c r="D885" s="313"/>
      <c r="E885" s="323"/>
      <c r="F885" s="312"/>
      <c r="G885" s="312"/>
      <c r="H885" s="324"/>
      <c r="I885" s="324"/>
      <c r="J885" s="313"/>
      <c r="K885" s="312"/>
      <c r="L885" s="313"/>
      <c r="M885" s="313"/>
      <c r="N885" s="313"/>
      <c r="O885" s="313"/>
      <c r="P885" s="313"/>
      <c r="Q885" s="313"/>
      <c r="R885" s="313"/>
      <c r="S885" s="313"/>
      <c r="T885" s="313"/>
      <c r="U885" s="313"/>
      <c r="V885" s="313"/>
      <c r="W885" s="313"/>
      <c r="X885" s="313"/>
      <c r="Y885" s="313"/>
      <c r="Z885" s="313"/>
    </row>
    <row r="886" spans="1:26" x14ac:dyDescent="0.25">
      <c r="A886" s="313"/>
      <c r="B886" s="322"/>
      <c r="C886" s="322"/>
      <c r="D886" s="313"/>
      <c r="E886" s="323"/>
      <c r="F886" s="312"/>
      <c r="G886" s="312"/>
      <c r="H886" s="324"/>
      <c r="I886" s="324"/>
      <c r="J886" s="313"/>
      <c r="K886" s="312"/>
      <c r="L886" s="313"/>
      <c r="M886" s="313"/>
      <c r="N886" s="313"/>
      <c r="O886" s="313"/>
      <c r="P886" s="313"/>
      <c r="Q886" s="313"/>
      <c r="R886" s="313"/>
      <c r="S886" s="313"/>
      <c r="T886" s="313"/>
      <c r="U886" s="313"/>
      <c r="V886" s="313"/>
      <c r="W886" s="313"/>
      <c r="X886" s="313"/>
      <c r="Y886" s="313"/>
      <c r="Z886" s="313"/>
    </row>
    <row r="887" spans="1:26" x14ac:dyDescent="0.25">
      <c r="A887" s="313"/>
      <c r="B887" s="322"/>
      <c r="C887" s="322"/>
      <c r="D887" s="313"/>
      <c r="E887" s="323"/>
      <c r="F887" s="312"/>
      <c r="G887" s="312"/>
      <c r="H887" s="324"/>
      <c r="I887" s="324"/>
      <c r="J887" s="313"/>
      <c r="K887" s="312"/>
      <c r="L887" s="313"/>
      <c r="M887" s="313"/>
      <c r="N887" s="313"/>
      <c r="O887" s="313"/>
      <c r="P887" s="313"/>
      <c r="Q887" s="313"/>
      <c r="R887" s="313"/>
      <c r="S887" s="313"/>
      <c r="T887" s="313"/>
      <c r="U887" s="313"/>
      <c r="V887" s="313"/>
      <c r="W887" s="313"/>
      <c r="X887" s="313"/>
      <c r="Y887" s="313"/>
      <c r="Z887" s="313"/>
    </row>
    <row r="888" spans="1:26" x14ac:dyDescent="0.25">
      <c r="A888" s="313"/>
      <c r="B888" s="322"/>
      <c r="C888" s="322"/>
      <c r="D888" s="313"/>
      <c r="E888" s="323"/>
      <c r="F888" s="312"/>
      <c r="G888" s="312"/>
      <c r="H888" s="324"/>
      <c r="I888" s="324"/>
      <c r="J888" s="313"/>
      <c r="K888" s="312"/>
      <c r="L888" s="313"/>
      <c r="M888" s="313"/>
      <c r="N888" s="313"/>
      <c r="O888" s="313"/>
      <c r="P888" s="313"/>
      <c r="Q888" s="313"/>
      <c r="R888" s="313"/>
      <c r="S888" s="313"/>
      <c r="T888" s="313"/>
      <c r="U888" s="313"/>
      <c r="V888" s="313"/>
      <c r="W888" s="313"/>
      <c r="X888" s="313"/>
      <c r="Y888" s="313"/>
      <c r="Z888" s="313"/>
    </row>
    <row r="889" spans="1:26" x14ac:dyDescent="0.25">
      <c r="A889" s="313"/>
      <c r="B889" s="322"/>
      <c r="C889" s="322"/>
      <c r="D889" s="313"/>
      <c r="E889" s="323"/>
      <c r="F889" s="312"/>
      <c r="G889" s="312"/>
      <c r="H889" s="324"/>
      <c r="I889" s="324"/>
      <c r="J889" s="313"/>
      <c r="K889" s="312"/>
      <c r="L889" s="313"/>
      <c r="M889" s="313"/>
      <c r="N889" s="313"/>
      <c r="O889" s="313"/>
      <c r="P889" s="313"/>
      <c r="Q889" s="313"/>
      <c r="R889" s="313"/>
      <c r="S889" s="313"/>
      <c r="T889" s="313"/>
      <c r="U889" s="313"/>
      <c r="V889" s="313"/>
      <c r="W889" s="313"/>
      <c r="X889" s="313"/>
      <c r="Y889" s="313"/>
      <c r="Z889" s="313"/>
    </row>
    <row r="890" spans="1:26" x14ac:dyDescent="0.25">
      <c r="A890" s="313"/>
      <c r="B890" s="322"/>
      <c r="C890" s="322"/>
      <c r="D890" s="313"/>
      <c r="E890" s="323"/>
      <c r="F890" s="312"/>
      <c r="G890" s="312"/>
      <c r="H890" s="324"/>
      <c r="I890" s="324"/>
      <c r="J890" s="313"/>
      <c r="K890" s="312"/>
      <c r="L890" s="313"/>
      <c r="M890" s="313"/>
      <c r="N890" s="313"/>
      <c r="O890" s="313"/>
      <c r="P890" s="313"/>
      <c r="Q890" s="313"/>
      <c r="R890" s="313"/>
      <c r="S890" s="313"/>
      <c r="T890" s="313"/>
      <c r="U890" s="313"/>
      <c r="V890" s="313"/>
      <c r="W890" s="313"/>
      <c r="X890" s="313"/>
      <c r="Y890" s="313"/>
      <c r="Z890" s="313"/>
    </row>
    <row r="891" spans="1:26" x14ac:dyDescent="0.25">
      <c r="A891" s="313"/>
      <c r="B891" s="322"/>
      <c r="C891" s="322"/>
      <c r="D891" s="313"/>
      <c r="E891" s="323"/>
      <c r="F891" s="312"/>
      <c r="G891" s="312"/>
      <c r="H891" s="324"/>
      <c r="I891" s="324"/>
      <c r="J891" s="313"/>
      <c r="K891" s="312"/>
      <c r="L891" s="313"/>
      <c r="M891" s="313"/>
      <c r="N891" s="313"/>
      <c r="O891" s="313"/>
      <c r="P891" s="313"/>
      <c r="Q891" s="313"/>
      <c r="R891" s="313"/>
      <c r="S891" s="313"/>
      <c r="T891" s="313"/>
      <c r="U891" s="313"/>
      <c r="V891" s="313"/>
      <c r="W891" s="313"/>
      <c r="X891" s="313"/>
      <c r="Y891" s="313"/>
      <c r="Z891" s="313"/>
    </row>
    <row r="892" spans="1:26" x14ac:dyDescent="0.25">
      <c r="A892" s="313"/>
      <c r="B892" s="322"/>
      <c r="C892" s="322"/>
      <c r="D892" s="313"/>
      <c r="E892" s="323"/>
      <c r="F892" s="312"/>
      <c r="G892" s="312"/>
      <c r="H892" s="324"/>
      <c r="I892" s="324"/>
      <c r="J892" s="313"/>
      <c r="K892" s="312"/>
      <c r="L892" s="313"/>
      <c r="M892" s="313"/>
      <c r="N892" s="313"/>
      <c r="O892" s="313"/>
      <c r="P892" s="313"/>
      <c r="Q892" s="313"/>
      <c r="R892" s="313"/>
      <c r="S892" s="313"/>
      <c r="T892" s="313"/>
      <c r="U892" s="313"/>
      <c r="V892" s="313"/>
      <c r="W892" s="313"/>
      <c r="X892" s="313"/>
      <c r="Y892" s="313"/>
      <c r="Z892" s="313"/>
    </row>
    <row r="893" spans="1:26" x14ac:dyDescent="0.25">
      <c r="A893" s="313"/>
      <c r="B893" s="322"/>
      <c r="C893" s="322"/>
      <c r="D893" s="313"/>
      <c r="E893" s="323"/>
      <c r="F893" s="312"/>
      <c r="G893" s="312"/>
      <c r="H893" s="324"/>
      <c r="I893" s="324"/>
      <c r="J893" s="313"/>
      <c r="K893" s="312"/>
      <c r="L893" s="313"/>
      <c r="M893" s="313"/>
      <c r="N893" s="313"/>
      <c r="O893" s="313"/>
      <c r="P893" s="313"/>
      <c r="Q893" s="313"/>
      <c r="R893" s="313"/>
      <c r="S893" s="313"/>
      <c r="T893" s="313"/>
      <c r="U893" s="313"/>
      <c r="V893" s="313"/>
      <c r="W893" s="313"/>
      <c r="X893" s="313"/>
      <c r="Y893" s="313"/>
      <c r="Z893" s="313"/>
    </row>
    <row r="894" spans="1:26" x14ac:dyDescent="0.25">
      <c r="A894" s="313"/>
      <c r="B894" s="322"/>
      <c r="C894" s="322"/>
      <c r="D894" s="313"/>
      <c r="E894" s="323"/>
      <c r="F894" s="312"/>
      <c r="G894" s="312"/>
      <c r="H894" s="324"/>
      <c r="I894" s="324"/>
      <c r="J894" s="313"/>
      <c r="K894" s="312"/>
      <c r="L894" s="313"/>
      <c r="M894" s="313"/>
      <c r="N894" s="313"/>
      <c r="O894" s="313"/>
      <c r="P894" s="313"/>
      <c r="Q894" s="313"/>
      <c r="R894" s="313"/>
      <c r="S894" s="313"/>
      <c r="T894" s="313"/>
      <c r="U894" s="313"/>
      <c r="V894" s="313"/>
      <c r="W894" s="313"/>
      <c r="X894" s="313"/>
      <c r="Y894" s="313"/>
      <c r="Z894" s="313"/>
    </row>
    <row r="895" spans="1:26" x14ac:dyDescent="0.25">
      <c r="A895" s="313"/>
      <c r="B895" s="322"/>
      <c r="C895" s="322"/>
      <c r="D895" s="313"/>
      <c r="E895" s="323"/>
      <c r="F895" s="312"/>
      <c r="G895" s="312"/>
      <c r="H895" s="324"/>
      <c r="I895" s="324"/>
      <c r="J895" s="313"/>
      <c r="K895" s="312"/>
      <c r="L895" s="313"/>
      <c r="M895" s="313"/>
      <c r="N895" s="313"/>
      <c r="O895" s="313"/>
      <c r="P895" s="313"/>
      <c r="Q895" s="313"/>
      <c r="R895" s="313"/>
      <c r="S895" s="313"/>
      <c r="T895" s="313"/>
      <c r="U895" s="313"/>
      <c r="V895" s="313"/>
      <c r="W895" s="313"/>
      <c r="X895" s="313"/>
      <c r="Y895" s="313"/>
      <c r="Z895" s="313"/>
    </row>
    <row r="896" spans="1:26" x14ac:dyDescent="0.25">
      <c r="A896" s="313"/>
      <c r="B896" s="322"/>
      <c r="C896" s="322"/>
      <c r="D896" s="313"/>
      <c r="E896" s="323"/>
      <c r="F896" s="312"/>
      <c r="G896" s="312"/>
      <c r="H896" s="324"/>
      <c r="I896" s="324"/>
      <c r="J896" s="313"/>
      <c r="K896" s="312"/>
      <c r="L896" s="313"/>
      <c r="M896" s="313"/>
      <c r="N896" s="313"/>
      <c r="O896" s="313"/>
      <c r="P896" s="313"/>
      <c r="Q896" s="313"/>
      <c r="R896" s="313"/>
      <c r="S896" s="313"/>
      <c r="T896" s="313"/>
      <c r="U896" s="313"/>
      <c r="V896" s="313"/>
      <c r="W896" s="313"/>
      <c r="X896" s="313"/>
      <c r="Y896" s="313"/>
      <c r="Z896" s="313"/>
    </row>
    <row r="897" spans="1:26" x14ac:dyDescent="0.25">
      <c r="A897" s="313"/>
      <c r="B897" s="322"/>
      <c r="C897" s="322"/>
      <c r="D897" s="313"/>
      <c r="E897" s="323"/>
      <c r="F897" s="312"/>
      <c r="G897" s="312"/>
      <c r="H897" s="324"/>
      <c r="I897" s="324"/>
      <c r="J897" s="313"/>
      <c r="K897" s="312"/>
      <c r="L897" s="313"/>
      <c r="M897" s="313"/>
      <c r="N897" s="313"/>
      <c r="O897" s="313"/>
      <c r="P897" s="313"/>
      <c r="Q897" s="313"/>
      <c r="R897" s="313"/>
      <c r="S897" s="313"/>
      <c r="T897" s="313"/>
      <c r="U897" s="313"/>
      <c r="V897" s="313"/>
      <c r="W897" s="313"/>
      <c r="X897" s="313"/>
      <c r="Y897" s="313"/>
      <c r="Z897" s="313"/>
    </row>
    <row r="898" spans="1:26" x14ac:dyDescent="0.25">
      <c r="A898" s="313"/>
      <c r="B898" s="322"/>
      <c r="C898" s="322"/>
      <c r="D898" s="313"/>
      <c r="E898" s="323"/>
      <c r="F898" s="312"/>
      <c r="G898" s="312"/>
      <c r="H898" s="324"/>
      <c r="I898" s="324"/>
      <c r="J898" s="313"/>
      <c r="K898" s="312"/>
      <c r="L898" s="313"/>
      <c r="M898" s="313"/>
      <c r="N898" s="313"/>
      <c r="O898" s="313"/>
      <c r="P898" s="313"/>
      <c r="Q898" s="313"/>
      <c r="R898" s="313"/>
      <c r="S898" s="313"/>
      <c r="T898" s="313"/>
      <c r="U898" s="313"/>
      <c r="V898" s="313"/>
      <c r="W898" s="313"/>
      <c r="X898" s="313"/>
      <c r="Y898" s="313"/>
      <c r="Z898" s="313"/>
    </row>
    <row r="899" spans="1:26" x14ac:dyDescent="0.25">
      <c r="A899" s="313"/>
      <c r="B899" s="322"/>
      <c r="C899" s="322"/>
      <c r="D899" s="313"/>
      <c r="E899" s="323"/>
      <c r="F899" s="312"/>
      <c r="G899" s="312"/>
      <c r="H899" s="324"/>
      <c r="I899" s="324"/>
      <c r="J899" s="313"/>
      <c r="K899" s="312"/>
      <c r="L899" s="313"/>
      <c r="M899" s="313"/>
      <c r="N899" s="313"/>
      <c r="O899" s="313"/>
      <c r="P899" s="313"/>
      <c r="Q899" s="313"/>
      <c r="R899" s="313"/>
      <c r="S899" s="313"/>
      <c r="T899" s="313"/>
      <c r="U899" s="313"/>
      <c r="V899" s="313"/>
      <c r="W899" s="313"/>
      <c r="X899" s="313"/>
      <c r="Y899" s="313"/>
      <c r="Z899" s="313"/>
    </row>
    <row r="900" spans="1:26" x14ac:dyDescent="0.25">
      <c r="A900" s="313"/>
      <c r="B900" s="322"/>
      <c r="C900" s="322"/>
      <c r="D900" s="313"/>
      <c r="E900" s="323"/>
      <c r="F900" s="312"/>
      <c r="G900" s="312"/>
      <c r="H900" s="324"/>
      <c r="I900" s="324"/>
      <c r="J900" s="313"/>
      <c r="K900" s="312"/>
      <c r="L900" s="313"/>
      <c r="M900" s="313"/>
      <c r="N900" s="313"/>
      <c r="O900" s="313"/>
      <c r="P900" s="313"/>
      <c r="Q900" s="313"/>
      <c r="R900" s="313"/>
      <c r="S900" s="313"/>
      <c r="T900" s="313"/>
      <c r="U900" s="313"/>
      <c r="V900" s="313"/>
      <c r="W900" s="313"/>
      <c r="X900" s="313"/>
      <c r="Y900" s="313"/>
      <c r="Z900" s="313"/>
    </row>
    <row r="901" spans="1:26" x14ac:dyDescent="0.25">
      <c r="A901" s="313"/>
      <c r="B901" s="322"/>
      <c r="C901" s="322"/>
      <c r="D901" s="313"/>
      <c r="E901" s="323"/>
      <c r="F901" s="312"/>
      <c r="G901" s="312"/>
      <c r="H901" s="324"/>
      <c r="I901" s="324"/>
      <c r="J901" s="313"/>
      <c r="K901" s="312"/>
      <c r="L901" s="313"/>
      <c r="M901" s="313"/>
      <c r="N901" s="313"/>
      <c r="O901" s="313"/>
      <c r="P901" s="313"/>
      <c r="Q901" s="313"/>
      <c r="R901" s="313"/>
      <c r="S901" s="313"/>
      <c r="T901" s="313"/>
      <c r="U901" s="313"/>
      <c r="V901" s="313"/>
      <c r="W901" s="313"/>
      <c r="X901" s="313"/>
      <c r="Y901" s="313"/>
      <c r="Z901" s="313"/>
    </row>
    <row r="902" spans="1:26" x14ac:dyDescent="0.25">
      <c r="A902" s="313"/>
      <c r="B902" s="322"/>
      <c r="C902" s="322"/>
      <c r="D902" s="313"/>
      <c r="E902" s="323"/>
      <c r="F902" s="312"/>
      <c r="G902" s="312"/>
      <c r="H902" s="324"/>
      <c r="I902" s="324"/>
      <c r="J902" s="313"/>
      <c r="K902" s="312"/>
      <c r="L902" s="313"/>
      <c r="M902" s="313"/>
      <c r="N902" s="313"/>
      <c r="O902" s="313"/>
      <c r="P902" s="313"/>
      <c r="Q902" s="313"/>
      <c r="R902" s="313"/>
      <c r="S902" s="313"/>
      <c r="T902" s="313"/>
      <c r="U902" s="313"/>
      <c r="V902" s="313"/>
      <c r="W902" s="313"/>
      <c r="X902" s="313"/>
      <c r="Y902" s="313"/>
      <c r="Z902" s="313"/>
    </row>
    <row r="903" spans="1:26" x14ac:dyDescent="0.25">
      <c r="A903" s="313"/>
      <c r="B903" s="322"/>
      <c r="C903" s="322"/>
      <c r="D903" s="313"/>
      <c r="E903" s="323"/>
      <c r="F903" s="312"/>
      <c r="G903" s="312"/>
      <c r="H903" s="324"/>
      <c r="I903" s="324"/>
      <c r="J903" s="313"/>
      <c r="K903" s="312"/>
      <c r="L903" s="313"/>
      <c r="M903" s="313"/>
      <c r="N903" s="313"/>
      <c r="O903" s="313"/>
      <c r="P903" s="313"/>
      <c r="Q903" s="313"/>
      <c r="R903" s="313"/>
      <c r="S903" s="313"/>
      <c r="T903" s="313"/>
      <c r="U903" s="313"/>
      <c r="V903" s="313"/>
      <c r="W903" s="313"/>
      <c r="X903" s="313"/>
      <c r="Y903" s="313"/>
      <c r="Z903" s="313"/>
    </row>
    <row r="904" spans="1:26" x14ac:dyDescent="0.25">
      <c r="A904" s="313"/>
      <c r="B904" s="322"/>
      <c r="C904" s="322"/>
      <c r="D904" s="313"/>
      <c r="E904" s="323"/>
      <c r="F904" s="312"/>
      <c r="G904" s="312"/>
      <c r="H904" s="324"/>
      <c r="I904" s="324"/>
      <c r="J904" s="313"/>
      <c r="K904" s="312"/>
      <c r="L904" s="313"/>
      <c r="M904" s="313"/>
      <c r="N904" s="313"/>
      <c r="O904" s="313"/>
      <c r="P904" s="313"/>
      <c r="Q904" s="313"/>
      <c r="R904" s="313"/>
      <c r="S904" s="313"/>
      <c r="T904" s="313"/>
      <c r="U904" s="313"/>
      <c r="V904" s="313"/>
      <c r="W904" s="313"/>
      <c r="X904" s="313"/>
      <c r="Y904" s="313"/>
      <c r="Z904" s="313"/>
    </row>
    <row r="905" spans="1:26" x14ac:dyDescent="0.25">
      <c r="A905" s="313"/>
      <c r="B905" s="322"/>
      <c r="C905" s="322"/>
      <c r="D905" s="313"/>
      <c r="E905" s="323"/>
      <c r="F905" s="312"/>
      <c r="G905" s="312"/>
      <c r="H905" s="324"/>
      <c r="I905" s="324"/>
      <c r="J905" s="313"/>
      <c r="K905" s="312"/>
      <c r="L905" s="313"/>
      <c r="M905" s="313"/>
      <c r="N905" s="313"/>
      <c r="O905" s="313"/>
      <c r="P905" s="313"/>
      <c r="Q905" s="313"/>
      <c r="R905" s="313"/>
      <c r="S905" s="313"/>
      <c r="T905" s="313"/>
      <c r="U905" s="313"/>
      <c r="V905" s="313"/>
      <c r="W905" s="313"/>
      <c r="X905" s="313"/>
      <c r="Y905" s="313"/>
      <c r="Z905" s="313"/>
    </row>
    <row r="906" spans="1:26" x14ac:dyDescent="0.25">
      <c r="A906" s="313"/>
      <c r="B906" s="322"/>
      <c r="C906" s="322"/>
      <c r="D906" s="313"/>
      <c r="E906" s="323"/>
      <c r="F906" s="312"/>
      <c r="G906" s="312"/>
      <c r="H906" s="324"/>
      <c r="I906" s="324"/>
      <c r="J906" s="313"/>
      <c r="K906" s="312"/>
      <c r="L906" s="313"/>
      <c r="M906" s="313"/>
      <c r="N906" s="313"/>
      <c r="O906" s="313"/>
      <c r="P906" s="313"/>
      <c r="Q906" s="313"/>
      <c r="R906" s="313"/>
      <c r="S906" s="313"/>
      <c r="T906" s="313"/>
      <c r="U906" s="313"/>
      <c r="V906" s="313"/>
      <c r="W906" s="313"/>
      <c r="X906" s="313"/>
      <c r="Y906" s="313"/>
      <c r="Z906" s="313"/>
    </row>
    <row r="907" spans="1:26" x14ac:dyDescent="0.25">
      <c r="A907" s="313"/>
      <c r="B907" s="322"/>
      <c r="C907" s="322"/>
      <c r="D907" s="313"/>
      <c r="E907" s="323"/>
      <c r="F907" s="312"/>
      <c r="G907" s="312"/>
      <c r="H907" s="324"/>
      <c r="I907" s="324"/>
      <c r="J907" s="313"/>
      <c r="K907" s="312"/>
      <c r="L907" s="313"/>
      <c r="M907" s="313"/>
      <c r="N907" s="313"/>
      <c r="O907" s="313"/>
      <c r="P907" s="313"/>
      <c r="Q907" s="313"/>
      <c r="R907" s="313"/>
      <c r="S907" s="313"/>
      <c r="T907" s="313"/>
      <c r="U907" s="313"/>
      <c r="V907" s="313"/>
      <c r="W907" s="313"/>
      <c r="X907" s="313"/>
      <c r="Y907" s="313"/>
      <c r="Z907" s="313"/>
    </row>
    <row r="908" spans="1:26" x14ac:dyDescent="0.25">
      <c r="A908" s="313"/>
      <c r="B908" s="322"/>
      <c r="C908" s="322"/>
      <c r="D908" s="313"/>
      <c r="E908" s="323"/>
      <c r="F908" s="312"/>
      <c r="G908" s="312"/>
      <c r="H908" s="324"/>
      <c r="I908" s="324"/>
      <c r="J908" s="313"/>
      <c r="K908" s="312"/>
      <c r="L908" s="313"/>
      <c r="M908" s="313"/>
      <c r="N908" s="313"/>
      <c r="O908" s="313"/>
      <c r="P908" s="313"/>
      <c r="Q908" s="313"/>
      <c r="R908" s="313"/>
      <c r="S908" s="313"/>
      <c r="T908" s="313"/>
      <c r="U908" s="313"/>
      <c r="V908" s="313"/>
      <c r="W908" s="313"/>
      <c r="X908" s="313"/>
      <c r="Y908" s="313"/>
      <c r="Z908" s="313"/>
    </row>
    <row r="909" spans="1:26" x14ac:dyDescent="0.25">
      <c r="A909" s="313"/>
      <c r="B909" s="322"/>
      <c r="C909" s="322"/>
      <c r="D909" s="313"/>
      <c r="E909" s="323"/>
      <c r="F909" s="312"/>
      <c r="G909" s="312"/>
      <c r="H909" s="324"/>
      <c r="I909" s="324"/>
      <c r="J909" s="313"/>
      <c r="K909" s="312"/>
      <c r="L909" s="313"/>
      <c r="M909" s="313"/>
      <c r="N909" s="313"/>
      <c r="O909" s="313"/>
      <c r="P909" s="313"/>
      <c r="Q909" s="313"/>
      <c r="R909" s="313"/>
      <c r="S909" s="313"/>
      <c r="T909" s="313"/>
      <c r="U909" s="313"/>
      <c r="V909" s="313"/>
      <c r="W909" s="313"/>
      <c r="X909" s="313"/>
      <c r="Y909" s="313"/>
      <c r="Z909" s="313"/>
    </row>
    <row r="910" spans="1:26" x14ac:dyDescent="0.25">
      <c r="A910" s="313"/>
      <c r="B910" s="322"/>
      <c r="C910" s="322"/>
      <c r="D910" s="313"/>
      <c r="E910" s="323"/>
      <c r="F910" s="312"/>
      <c r="G910" s="312"/>
      <c r="H910" s="324"/>
      <c r="I910" s="324"/>
      <c r="J910" s="313"/>
      <c r="K910" s="312"/>
      <c r="L910" s="313"/>
      <c r="M910" s="313"/>
      <c r="N910" s="313"/>
      <c r="O910" s="313"/>
      <c r="P910" s="313"/>
      <c r="Q910" s="313"/>
      <c r="R910" s="313"/>
      <c r="S910" s="313"/>
      <c r="T910" s="313"/>
      <c r="U910" s="313"/>
      <c r="V910" s="313"/>
      <c r="W910" s="313"/>
      <c r="X910" s="313"/>
      <c r="Y910" s="313"/>
      <c r="Z910" s="313"/>
    </row>
    <row r="911" spans="1:26" x14ac:dyDescent="0.25">
      <c r="A911" s="313"/>
      <c r="B911" s="322"/>
      <c r="C911" s="322"/>
      <c r="D911" s="313"/>
      <c r="E911" s="323"/>
      <c r="F911" s="312"/>
      <c r="G911" s="312"/>
      <c r="H911" s="324"/>
      <c r="I911" s="324"/>
      <c r="J911" s="313"/>
      <c r="K911" s="312"/>
      <c r="L911" s="313"/>
      <c r="M911" s="313"/>
      <c r="N911" s="313"/>
      <c r="O911" s="313"/>
      <c r="P911" s="313"/>
      <c r="Q911" s="313"/>
      <c r="R911" s="313"/>
      <c r="S911" s="313"/>
      <c r="T911" s="313"/>
      <c r="U911" s="313"/>
      <c r="V911" s="313"/>
      <c r="W911" s="313"/>
      <c r="X911" s="313"/>
      <c r="Y911" s="313"/>
      <c r="Z911" s="313"/>
    </row>
    <row r="912" spans="1:26" x14ac:dyDescent="0.25">
      <c r="A912" s="313"/>
      <c r="B912" s="322"/>
      <c r="C912" s="322"/>
      <c r="D912" s="313"/>
      <c r="E912" s="323"/>
      <c r="F912" s="312"/>
      <c r="G912" s="312"/>
      <c r="H912" s="324"/>
      <c r="I912" s="324"/>
      <c r="J912" s="313"/>
      <c r="K912" s="312"/>
      <c r="L912" s="313"/>
      <c r="M912" s="313"/>
      <c r="N912" s="313"/>
      <c r="O912" s="313"/>
      <c r="P912" s="313"/>
      <c r="Q912" s="313"/>
      <c r="R912" s="313"/>
      <c r="S912" s="313"/>
      <c r="T912" s="313"/>
      <c r="U912" s="313"/>
      <c r="V912" s="313"/>
      <c r="W912" s="313"/>
      <c r="X912" s="313"/>
      <c r="Y912" s="313"/>
      <c r="Z912" s="313"/>
    </row>
    <row r="913" spans="1:26" x14ac:dyDescent="0.25">
      <c r="A913" s="313"/>
      <c r="B913" s="322"/>
      <c r="C913" s="322"/>
      <c r="D913" s="313"/>
      <c r="E913" s="323"/>
      <c r="F913" s="312"/>
      <c r="G913" s="312"/>
      <c r="H913" s="324"/>
      <c r="I913" s="324"/>
      <c r="J913" s="313"/>
      <c r="K913" s="312"/>
      <c r="L913" s="313"/>
      <c r="M913" s="313"/>
      <c r="N913" s="313"/>
      <c r="O913" s="313"/>
      <c r="P913" s="313"/>
      <c r="Q913" s="313"/>
      <c r="R913" s="313"/>
      <c r="S913" s="313"/>
      <c r="T913" s="313"/>
      <c r="U913" s="313"/>
      <c r="V913" s="313"/>
      <c r="W913" s="313"/>
      <c r="X913" s="313"/>
      <c r="Y913" s="313"/>
      <c r="Z913" s="313"/>
    </row>
    <row r="914" spans="1:26" x14ac:dyDescent="0.25">
      <c r="A914" s="313"/>
      <c r="B914" s="322"/>
      <c r="C914" s="322"/>
      <c r="D914" s="313"/>
      <c r="E914" s="323"/>
      <c r="F914" s="312"/>
      <c r="G914" s="312"/>
      <c r="H914" s="324"/>
      <c r="I914" s="324"/>
      <c r="J914" s="313"/>
      <c r="K914" s="312"/>
      <c r="L914" s="313"/>
      <c r="M914" s="313"/>
      <c r="N914" s="313"/>
      <c r="O914" s="313"/>
      <c r="P914" s="313"/>
      <c r="Q914" s="313"/>
      <c r="R914" s="313"/>
      <c r="S914" s="313"/>
      <c r="T914" s="313"/>
      <c r="U914" s="313"/>
      <c r="V914" s="313"/>
      <c r="W914" s="313"/>
      <c r="X914" s="313"/>
      <c r="Y914" s="313"/>
      <c r="Z914" s="313"/>
    </row>
    <row r="915" spans="1:26" x14ac:dyDescent="0.25">
      <c r="A915" s="313"/>
      <c r="B915" s="322"/>
      <c r="C915" s="322"/>
      <c r="D915" s="313"/>
      <c r="E915" s="323"/>
      <c r="F915" s="312"/>
      <c r="G915" s="312"/>
      <c r="H915" s="324"/>
      <c r="I915" s="324"/>
      <c r="J915" s="313"/>
      <c r="K915" s="312"/>
      <c r="L915" s="313"/>
      <c r="M915" s="313"/>
      <c r="N915" s="313"/>
      <c r="O915" s="313"/>
      <c r="P915" s="313"/>
      <c r="Q915" s="313"/>
      <c r="R915" s="313"/>
      <c r="S915" s="313"/>
      <c r="T915" s="313"/>
      <c r="U915" s="313"/>
      <c r="V915" s="313"/>
      <c r="W915" s="313"/>
      <c r="X915" s="313"/>
      <c r="Y915" s="313"/>
      <c r="Z915" s="313"/>
    </row>
    <row r="916" spans="1:26" x14ac:dyDescent="0.25">
      <c r="A916" s="313"/>
      <c r="B916" s="322"/>
      <c r="C916" s="322"/>
      <c r="D916" s="313"/>
      <c r="E916" s="323"/>
      <c r="F916" s="312"/>
      <c r="G916" s="312"/>
      <c r="H916" s="324"/>
      <c r="I916" s="324"/>
      <c r="J916" s="313"/>
      <c r="K916" s="312"/>
      <c r="L916" s="313"/>
      <c r="M916" s="313"/>
      <c r="N916" s="313"/>
      <c r="O916" s="313"/>
      <c r="P916" s="313"/>
      <c r="Q916" s="313"/>
      <c r="R916" s="313"/>
      <c r="S916" s="313"/>
      <c r="T916" s="313"/>
      <c r="U916" s="313"/>
      <c r="V916" s="313"/>
      <c r="W916" s="313"/>
      <c r="X916" s="313"/>
      <c r="Y916" s="313"/>
      <c r="Z916" s="313"/>
    </row>
    <row r="917" spans="1:26" x14ac:dyDescent="0.25">
      <c r="A917" s="313"/>
      <c r="B917" s="322"/>
      <c r="C917" s="322"/>
      <c r="D917" s="313"/>
      <c r="E917" s="323"/>
      <c r="F917" s="312"/>
      <c r="G917" s="312"/>
      <c r="H917" s="324"/>
      <c r="I917" s="324"/>
      <c r="J917" s="313"/>
      <c r="K917" s="312"/>
      <c r="L917" s="313"/>
      <c r="M917" s="313"/>
      <c r="N917" s="313"/>
      <c r="O917" s="313"/>
      <c r="P917" s="313"/>
      <c r="Q917" s="313"/>
      <c r="R917" s="313"/>
      <c r="S917" s="313"/>
      <c r="T917" s="313"/>
      <c r="U917" s="313"/>
      <c r="V917" s="313"/>
      <c r="W917" s="313"/>
      <c r="X917" s="313"/>
      <c r="Y917" s="313"/>
      <c r="Z917" s="313"/>
    </row>
    <row r="918" spans="1:26" x14ac:dyDescent="0.25">
      <c r="A918" s="313"/>
      <c r="B918" s="322"/>
      <c r="C918" s="322"/>
      <c r="D918" s="313"/>
      <c r="E918" s="323"/>
      <c r="F918" s="312"/>
      <c r="G918" s="312"/>
      <c r="H918" s="324"/>
      <c r="I918" s="324"/>
      <c r="J918" s="313"/>
      <c r="K918" s="312"/>
      <c r="L918" s="313"/>
      <c r="M918" s="313"/>
      <c r="N918" s="313"/>
      <c r="O918" s="313"/>
      <c r="P918" s="313"/>
      <c r="Q918" s="313"/>
      <c r="R918" s="313"/>
      <c r="S918" s="313"/>
      <c r="T918" s="313"/>
      <c r="U918" s="313"/>
      <c r="V918" s="313"/>
      <c r="W918" s="313"/>
      <c r="X918" s="313"/>
      <c r="Y918" s="313"/>
      <c r="Z918" s="313"/>
    </row>
    <row r="919" spans="1:26" x14ac:dyDescent="0.25">
      <c r="A919" s="313"/>
      <c r="B919" s="322"/>
      <c r="C919" s="322"/>
      <c r="D919" s="313"/>
      <c r="E919" s="323"/>
      <c r="F919" s="312"/>
      <c r="G919" s="312"/>
      <c r="H919" s="324"/>
      <c r="I919" s="324"/>
      <c r="J919" s="313"/>
      <c r="K919" s="312"/>
      <c r="L919" s="313"/>
      <c r="M919" s="313"/>
      <c r="N919" s="313"/>
      <c r="O919" s="313"/>
      <c r="P919" s="313"/>
      <c r="Q919" s="313"/>
      <c r="R919" s="313"/>
      <c r="S919" s="313"/>
      <c r="T919" s="313"/>
      <c r="U919" s="313"/>
      <c r="V919" s="313"/>
      <c r="W919" s="313"/>
      <c r="X919" s="313"/>
      <c r="Y919" s="313"/>
      <c r="Z919" s="313"/>
    </row>
    <row r="920" spans="1:26" x14ac:dyDescent="0.25">
      <c r="A920" s="313"/>
      <c r="B920" s="322"/>
      <c r="C920" s="322"/>
      <c r="D920" s="313"/>
      <c r="E920" s="323"/>
      <c r="F920" s="312"/>
      <c r="G920" s="312"/>
      <c r="H920" s="324"/>
      <c r="I920" s="324"/>
      <c r="J920" s="313"/>
      <c r="K920" s="312"/>
      <c r="L920" s="313"/>
      <c r="M920" s="313"/>
      <c r="N920" s="313"/>
      <c r="O920" s="313"/>
      <c r="P920" s="313"/>
      <c r="Q920" s="313"/>
      <c r="R920" s="313"/>
      <c r="S920" s="313"/>
      <c r="T920" s="313"/>
      <c r="U920" s="313"/>
      <c r="V920" s="313"/>
      <c r="W920" s="313"/>
      <c r="X920" s="313"/>
      <c r="Y920" s="313"/>
      <c r="Z920" s="313"/>
    </row>
    <row r="921" spans="1:26" x14ac:dyDescent="0.25">
      <c r="A921" s="313"/>
      <c r="B921" s="322"/>
      <c r="C921" s="322"/>
      <c r="D921" s="313"/>
      <c r="E921" s="323"/>
      <c r="F921" s="312"/>
      <c r="G921" s="312"/>
      <c r="H921" s="324"/>
      <c r="I921" s="324"/>
      <c r="J921" s="313"/>
      <c r="K921" s="312"/>
      <c r="L921" s="313"/>
      <c r="M921" s="313"/>
      <c r="N921" s="313"/>
      <c r="O921" s="313"/>
      <c r="P921" s="313"/>
      <c r="Q921" s="313"/>
      <c r="R921" s="313"/>
      <c r="S921" s="313"/>
      <c r="T921" s="313"/>
      <c r="U921" s="313"/>
      <c r="V921" s="313"/>
      <c r="W921" s="313"/>
      <c r="X921" s="313"/>
      <c r="Y921" s="313"/>
      <c r="Z921" s="313"/>
    </row>
    <row r="922" spans="1:26" x14ac:dyDescent="0.25">
      <c r="A922" s="313"/>
      <c r="B922" s="322"/>
      <c r="C922" s="322"/>
      <c r="D922" s="313"/>
      <c r="E922" s="323"/>
      <c r="F922" s="312"/>
      <c r="G922" s="312"/>
      <c r="H922" s="324"/>
      <c r="I922" s="324"/>
      <c r="J922" s="313"/>
      <c r="K922" s="312"/>
      <c r="L922" s="313"/>
      <c r="M922" s="313"/>
      <c r="N922" s="313"/>
      <c r="O922" s="313"/>
      <c r="P922" s="313"/>
      <c r="Q922" s="313"/>
      <c r="R922" s="313"/>
      <c r="S922" s="313"/>
      <c r="T922" s="313"/>
      <c r="U922" s="313"/>
      <c r="V922" s="313"/>
      <c r="W922" s="313"/>
      <c r="X922" s="313"/>
      <c r="Y922" s="313"/>
      <c r="Z922" s="313"/>
    </row>
    <row r="923" spans="1:26" x14ac:dyDescent="0.25">
      <c r="A923" s="313"/>
      <c r="B923" s="322"/>
      <c r="C923" s="322"/>
      <c r="D923" s="313"/>
      <c r="E923" s="323"/>
      <c r="F923" s="312"/>
      <c r="G923" s="312"/>
      <c r="H923" s="324"/>
      <c r="I923" s="324"/>
      <c r="J923" s="313"/>
      <c r="K923" s="312"/>
      <c r="L923" s="313"/>
      <c r="M923" s="313"/>
      <c r="N923" s="313"/>
      <c r="O923" s="313"/>
      <c r="P923" s="313"/>
      <c r="Q923" s="313"/>
      <c r="R923" s="313"/>
      <c r="S923" s="313"/>
      <c r="T923" s="313"/>
      <c r="U923" s="313"/>
      <c r="V923" s="313"/>
      <c r="W923" s="313"/>
      <c r="X923" s="313"/>
      <c r="Y923" s="313"/>
      <c r="Z923" s="313"/>
    </row>
    <row r="924" spans="1:26" x14ac:dyDescent="0.25">
      <c r="A924" s="313"/>
      <c r="B924" s="322"/>
      <c r="C924" s="322"/>
      <c r="D924" s="313"/>
      <c r="E924" s="323"/>
      <c r="F924" s="312"/>
      <c r="G924" s="312"/>
      <c r="H924" s="324"/>
      <c r="I924" s="324"/>
      <c r="J924" s="313"/>
      <c r="K924" s="312"/>
      <c r="L924" s="313"/>
      <c r="M924" s="313"/>
      <c r="N924" s="313"/>
      <c r="O924" s="313"/>
      <c r="P924" s="313"/>
      <c r="Q924" s="313"/>
      <c r="R924" s="313"/>
      <c r="S924" s="313"/>
      <c r="T924" s="313"/>
      <c r="U924" s="313"/>
      <c r="V924" s="313"/>
      <c r="W924" s="313"/>
      <c r="X924" s="313"/>
      <c r="Y924" s="313"/>
      <c r="Z924" s="313"/>
    </row>
    <row r="925" spans="1:26" x14ac:dyDescent="0.25">
      <c r="A925" s="313"/>
      <c r="B925" s="322"/>
      <c r="C925" s="322"/>
      <c r="D925" s="313"/>
      <c r="E925" s="323"/>
      <c r="F925" s="312"/>
      <c r="G925" s="312"/>
      <c r="H925" s="324"/>
      <c r="I925" s="324"/>
      <c r="J925" s="313"/>
      <c r="K925" s="312"/>
      <c r="L925" s="313"/>
      <c r="M925" s="313"/>
      <c r="N925" s="313"/>
      <c r="O925" s="313"/>
      <c r="P925" s="313"/>
      <c r="Q925" s="313"/>
      <c r="R925" s="313"/>
      <c r="S925" s="313"/>
      <c r="T925" s="313"/>
      <c r="U925" s="313"/>
      <c r="V925" s="313"/>
      <c r="W925" s="313"/>
      <c r="X925" s="313"/>
      <c r="Y925" s="313"/>
      <c r="Z925" s="313"/>
    </row>
    <row r="926" spans="1:26" x14ac:dyDescent="0.25">
      <c r="A926" s="313"/>
      <c r="B926" s="322"/>
      <c r="C926" s="322"/>
      <c r="D926" s="313"/>
      <c r="E926" s="323"/>
      <c r="F926" s="312"/>
      <c r="G926" s="312"/>
      <c r="H926" s="324"/>
      <c r="I926" s="324"/>
      <c r="J926" s="313"/>
      <c r="K926" s="312"/>
      <c r="L926" s="313"/>
      <c r="M926" s="313"/>
      <c r="N926" s="313"/>
      <c r="O926" s="313"/>
      <c r="P926" s="313"/>
      <c r="Q926" s="313"/>
      <c r="R926" s="313"/>
      <c r="S926" s="313"/>
      <c r="T926" s="313"/>
      <c r="U926" s="313"/>
      <c r="V926" s="313"/>
      <c r="W926" s="313"/>
      <c r="X926" s="313"/>
      <c r="Y926" s="313"/>
      <c r="Z926" s="313"/>
    </row>
    <row r="927" spans="1:26" x14ac:dyDescent="0.25">
      <c r="A927" s="313"/>
      <c r="B927" s="322"/>
      <c r="C927" s="322"/>
      <c r="D927" s="313"/>
      <c r="E927" s="323"/>
      <c r="F927" s="312"/>
      <c r="G927" s="312"/>
      <c r="H927" s="324"/>
      <c r="I927" s="324"/>
      <c r="J927" s="313"/>
      <c r="K927" s="312"/>
      <c r="L927" s="313"/>
      <c r="M927" s="313"/>
      <c r="N927" s="313"/>
      <c r="O927" s="313"/>
      <c r="P927" s="313"/>
      <c r="Q927" s="313"/>
      <c r="R927" s="313"/>
      <c r="S927" s="313"/>
      <c r="T927" s="313"/>
      <c r="U927" s="313"/>
      <c r="V927" s="313"/>
      <c r="W927" s="313"/>
      <c r="X927" s="313"/>
      <c r="Y927" s="313"/>
      <c r="Z927" s="313"/>
    </row>
    <row r="928" spans="1:26" x14ac:dyDescent="0.25">
      <c r="A928" s="313"/>
      <c r="B928" s="322"/>
      <c r="C928" s="322"/>
      <c r="D928" s="313"/>
      <c r="E928" s="323"/>
      <c r="F928" s="312"/>
      <c r="G928" s="312"/>
      <c r="H928" s="324"/>
      <c r="I928" s="324"/>
      <c r="J928" s="313"/>
      <c r="K928" s="312"/>
      <c r="L928" s="313"/>
      <c r="M928" s="313"/>
      <c r="N928" s="313"/>
      <c r="O928" s="313"/>
      <c r="P928" s="313"/>
      <c r="Q928" s="313"/>
      <c r="R928" s="313"/>
      <c r="S928" s="313"/>
      <c r="T928" s="313"/>
      <c r="U928" s="313"/>
      <c r="V928" s="313"/>
      <c r="W928" s="313"/>
      <c r="X928" s="313"/>
      <c r="Y928" s="313"/>
      <c r="Z928" s="313"/>
    </row>
    <row r="929" spans="1:26" x14ac:dyDescent="0.25">
      <c r="A929" s="313"/>
      <c r="B929" s="322"/>
      <c r="C929" s="322"/>
      <c r="D929" s="313"/>
      <c r="E929" s="323"/>
      <c r="F929" s="312"/>
      <c r="G929" s="312"/>
      <c r="H929" s="324"/>
      <c r="I929" s="324"/>
      <c r="J929" s="313"/>
      <c r="K929" s="312"/>
      <c r="L929" s="313"/>
      <c r="M929" s="313"/>
      <c r="N929" s="313"/>
      <c r="O929" s="313"/>
      <c r="P929" s="313"/>
      <c r="Q929" s="313"/>
      <c r="R929" s="313"/>
      <c r="S929" s="313"/>
      <c r="T929" s="313"/>
      <c r="U929" s="313"/>
      <c r="V929" s="313"/>
      <c r="W929" s="313"/>
      <c r="X929" s="313"/>
      <c r="Y929" s="313"/>
      <c r="Z929" s="313"/>
    </row>
    <row r="930" spans="1:26" x14ac:dyDescent="0.25">
      <c r="A930" s="313"/>
      <c r="B930" s="322"/>
      <c r="C930" s="322"/>
      <c r="D930" s="313"/>
      <c r="E930" s="323"/>
      <c r="F930" s="312"/>
      <c r="G930" s="312"/>
      <c r="H930" s="324"/>
      <c r="I930" s="324"/>
      <c r="J930" s="313"/>
      <c r="K930" s="312"/>
      <c r="L930" s="313"/>
      <c r="M930" s="313"/>
      <c r="N930" s="313"/>
      <c r="O930" s="313"/>
      <c r="P930" s="313"/>
      <c r="Q930" s="313"/>
      <c r="R930" s="313"/>
      <c r="S930" s="313"/>
      <c r="T930" s="313"/>
      <c r="U930" s="313"/>
      <c r="V930" s="313"/>
      <c r="W930" s="313"/>
      <c r="X930" s="313"/>
      <c r="Y930" s="313"/>
      <c r="Z930" s="313"/>
    </row>
    <row r="931" spans="1:26" x14ac:dyDescent="0.25">
      <c r="A931" s="313"/>
      <c r="B931" s="322"/>
      <c r="C931" s="322"/>
      <c r="D931" s="313"/>
      <c r="E931" s="323"/>
      <c r="F931" s="312"/>
      <c r="G931" s="312"/>
      <c r="H931" s="324"/>
      <c r="I931" s="324"/>
      <c r="J931" s="313"/>
      <c r="K931" s="312"/>
      <c r="L931" s="313"/>
      <c r="M931" s="313"/>
      <c r="N931" s="313"/>
      <c r="O931" s="313"/>
      <c r="P931" s="313"/>
      <c r="Q931" s="313"/>
      <c r="R931" s="313"/>
      <c r="S931" s="313"/>
      <c r="T931" s="313"/>
      <c r="U931" s="313"/>
      <c r="V931" s="313"/>
      <c r="W931" s="313"/>
      <c r="X931" s="313"/>
      <c r="Y931" s="313"/>
      <c r="Z931" s="313"/>
    </row>
    <row r="932" spans="1:26" x14ac:dyDescent="0.25">
      <c r="A932" s="313"/>
      <c r="B932" s="322"/>
      <c r="C932" s="322"/>
      <c r="D932" s="313"/>
      <c r="E932" s="323"/>
      <c r="F932" s="312"/>
      <c r="G932" s="312"/>
      <c r="H932" s="324"/>
      <c r="I932" s="324"/>
      <c r="J932" s="313"/>
      <c r="K932" s="312"/>
      <c r="L932" s="313"/>
      <c r="M932" s="313"/>
      <c r="N932" s="313"/>
      <c r="O932" s="313"/>
      <c r="P932" s="313"/>
      <c r="Q932" s="313"/>
      <c r="R932" s="313"/>
      <c r="S932" s="313"/>
      <c r="T932" s="313"/>
      <c r="U932" s="313"/>
      <c r="V932" s="313"/>
      <c r="W932" s="313"/>
      <c r="X932" s="313"/>
      <c r="Y932" s="313"/>
      <c r="Z932" s="313"/>
    </row>
    <row r="933" spans="1:26" x14ac:dyDescent="0.25">
      <c r="A933" s="313"/>
      <c r="B933" s="322"/>
      <c r="C933" s="322"/>
      <c r="D933" s="313"/>
      <c r="E933" s="323"/>
      <c r="F933" s="312"/>
      <c r="G933" s="312"/>
      <c r="H933" s="324"/>
      <c r="I933" s="324"/>
      <c r="J933" s="313"/>
      <c r="K933" s="312"/>
      <c r="L933" s="313"/>
      <c r="M933" s="313"/>
      <c r="N933" s="313"/>
      <c r="O933" s="313"/>
      <c r="P933" s="313"/>
      <c r="Q933" s="313"/>
      <c r="R933" s="313"/>
      <c r="S933" s="313"/>
      <c r="T933" s="313"/>
      <c r="U933" s="313"/>
      <c r="V933" s="313"/>
      <c r="W933" s="313"/>
      <c r="X933" s="313"/>
      <c r="Y933" s="313"/>
      <c r="Z933" s="313"/>
    </row>
    <row r="934" spans="1:26" x14ac:dyDescent="0.25">
      <c r="A934" s="313"/>
      <c r="B934" s="322"/>
      <c r="C934" s="322"/>
      <c r="D934" s="313"/>
      <c r="E934" s="323"/>
      <c r="F934" s="312"/>
      <c r="G934" s="312"/>
      <c r="H934" s="324"/>
      <c r="I934" s="324"/>
      <c r="J934" s="313"/>
      <c r="K934" s="312"/>
      <c r="L934" s="313"/>
      <c r="M934" s="313"/>
      <c r="N934" s="313"/>
      <c r="O934" s="313"/>
      <c r="P934" s="313"/>
      <c r="Q934" s="313"/>
      <c r="R934" s="313"/>
      <c r="S934" s="313"/>
      <c r="T934" s="313"/>
      <c r="U934" s="313"/>
      <c r="V934" s="313"/>
      <c r="W934" s="313"/>
      <c r="X934" s="313"/>
      <c r="Y934" s="313"/>
      <c r="Z934" s="313"/>
    </row>
    <row r="935" spans="1:26" x14ac:dyDescent="0.25">
      <c r="A935" s="313"/>
      <c r="B935" s="322"/>
      <c r="C935" s="322"/>
      <c r="D935" s="313"/>
      <c r="E935" s="323"/>
      <c r="F935" s="312"/>
      <c r="G935" s="312"/>
      <c r="H935" s="324"/>
      <c r="I935" s="324"/>
      <c r="J935" s="313"/>
      <c r="K935" s="312"/>
      <c r="L935" s="313"/>
      <c r="M935" s="313"/>
      <c r="N935" s="313"/>
      <c r="O935" s="313"/>
      <c r="P935" s="313"/>
      <c r="Q935" s="313"/>
      <c r="R935" s="313"/>
      <c r="S935" s="313"/>
      <c r="T935" s="313"/>
      <c r="U935" s="313"/>
      <c r="V935" s="313"/>
      <c r="W935" s="313"/>
      <c r="X935" s="313"/>
      <c r="Y935" s="313"/>
      <c r="Z935" s="313"/>
    </row>
    <row r="936" spans="1:26" x14ac:dyDescent="0.25">
      <c r="A936" s="313"/>
      <c r="B936" s="322"/>
      <c r="C936" s="322"/>
      <c r="D936" s="313"/>
      <c r="E936" s="323"/>
      <c r="F936" s="312"/>
      <c r="G936" s="312"/>
      <c r="H936" s="324"/>
      <c r="I936" s="324"/>
      <c r="J936" s="313"/>
      <c r="K936" s="312"/>
      <c r="L936" s="313"/>
      <c r="M936" s="313"/>
      <c r="N936" s="313"/>
      <c r="O936" s="313"/>
      <c r="P936" s="313"/>
      <c r="Q936" s="313"/>
      <c r="R936" s="313"/>
      <c r="S936" s="313"/>
      <c r="T936" s="313"/>
      <c r="U936" s="313"/>
      <c r="V936" s="313"/>
      <c r="W936" s="313"/>
      <c r="X936" s="313"/>
      <c r="Y936" s="313"/>
      <c r="Z936" s="313"/>
    </row>
    <row r="937" spans="1:26" x14ac:dyDescent="0.25">
      <c r="A937" s="313"/>
      <c r="B937" s="322"/>
      <c r="C937" s="322"/>
      <c r="D937" s="313"/>
      <c r="E937" s="323"/>
      <c r="F937" s="312"/>
      <c r="G937" s="312"/>
      <c r="H937" s="324"/>
      <c r="I937" s="324"/>
      <c r="J937" s="313"/>
      <c r="K937" s="312"/>
      <c r="L937" s="313"/>
      <c r="M937" s="313"/>
      <c r="N937" s="313"/>
      <c r="O937" s="313"/>
      <c r="P937" s="313"/>
      <c r="Q937" s="313"/>
      <c r="R937" s="313"/>
      <c r="S937" s="313"/>
      <c r="T937" s="313"/>
      <c r="U937" s="313"/>
      <c r="V937" s="313"/>
      <c r="W937" s="313"/>
      <c r="X937" s="313"/>
      <c r="Y937" s="313"/>
      <c r="Z937" s="313"/>
    </row>
    <row r="938" spans="1:26" x14ac:dyDescent="0.25">
      <c r="A938" s="313"/>
      <c r="B938" s="322"/>
      <c r="C938" s="322"/>
      <c r="D938" s="313"/>
      <c r="E938" s="323"/>
      <c r="F938" s="312"/>
      <c r="G938" s="312"/>
      <c r="H938" s="324"/>
      <c r="I938" s="324"/>
      <c r="J938" s="313"/>
      <c r="K938" s="312"/>
      <c r="L938" s="313"/>
      <c r="M938" s="313"/>
      <c r="N938" s="313"/>
      <c r="O938" s="313"/>
      <c r="P938" s="313"/>
      <c r="Q938" s="313"/>
      <c r="R938" s="313"/>
      <c r="S938" s="313"/>
      <c r="T938" s="313"/>
      <c r="U938" s="313"/>
      <c r="V938" s="313"/>
      <c r="W938" s="313"/>
      <c r="X938" s="313"/>
      <c r="Y938" s="313"/>
      <c r="Z938" s="313"/>
    </row>
    <row r="939" spans="1:26" x14ac:dyDescent="0.25">
      <c r="A939" s="313"/>
      <c r="B939" s="322"/>
      <c r="C939" s="322"/>
      <c r="D939" s="313"/>
      <c r="E939" s="323"/>
      <c r="F939" s="312"/>
      <c r="G939" s="312"/>
      <c r="H939" s="324"/>
      <c r="I939" s="324"/>
      <c r="J939" s="313"/>
      <c r="K939" s="312"/>
      <c r="L939" s="313"/>
      <c r="M939" s="313"/>
      <c r="N939" s="313"/>
      <c r="O939" s="313"/>
      <c r="P939" s="313"/>
      <c r="Q939" s="313"/>
      <c r="R939" s="313"/>
      <c r="S939" s="313"/>
      <c r="T939" s="313"/>
      <c r="U939" s="313"/>
      <c r="V939" s="313"/>
      <c r="W939" s="313"/>
      <c r="X939" s="313"/>
      <c r="Y939" s="313"/>
      <c r="Z939" s="313"/>
    </row>
    <row r="940" spans="1:26" x14ac:dyDescent="0.25">
      <c r="A940" s="313"/>
      <c r="B940" s="322"/>
      <c r="C940" s="322"/>
      <c r="D940" s="313"/>
      <c r="E940" s="323"/>
      <c r="F940" s="312"/>
      <c r="G940" s="312"/>
      <c r="H940" s="324"/>
      <c r="I940" s="324"/>
      <c r="J940" s="313"/>
      <c r="K940" s="312"/>
      <c r="L940" s="313"/>
      <c r="M940" s="313"/>
      <c r="N940" s="313"/>
      <c r="O940" s="313"/>
      <c r="P940" s="313"/>
      <c r="Q940" s="313"/>
      <c r="R940" s="313"/>
      <c r="S940" s="313"/>
      <c r="T940" s="313"/>
      <c r="U940" s="313"/>
      <c r="V940" s="313"/>
      <c r="W940" s="313"/>
      <c r="X940" s="313"/>
      <c r="Y940" s="313"/>
      <c r="Z940" s="313"/>
    </row>
    <row r="941" spans="1:26" x14ac:dyDescent="0.25">
      <c r="A941" s="313"/>
      <c r="B941" s="322"/>
      <c r="C941" s="322"/>
      <c r="D941" s="313"/>
      <c r="E941" s="323"/>
      <c r="F941" s="312"/>
      <c r="G941" s="312"/>
      <c r="H941" s="324"/>
      <c r="I941" s="324"/>
      <c r="J941" s="313"/>
      <c r="K941" s="312"/>
      <c r="L941" s="313"/>
      <c r="M941" s="313"/>
      <c r="N941" s="313"/>
      <c r="O941" s="313"/>
      <c r="P941" s="313"/>
      <c r="Q941" s="313"/>
      <c r="R941" s="313"/>
      <c r="S941" s="313"/>
      <c r="T941" s="313"/>
      <c r="U941" s="313"/>
      <c r="V941" s="313"/>
      <c r="W941" s="313"/>
      <c r="X941" s="313"/>
      <c r="Y941" s="313"/>
      <c r="Z941" s="313"/>
    </row>
    <row r="942" spans="1:26" x14ac:dyDescent="0.25">
      <c r="A942" s="313"/>
      <c r="B942" s="322"/>
      <c r="C942" s="322"/>
      <c r="D942" s="313"/>
      <c r="E942" s="323"/>
      <c r="F942" s="312"/>
      <c r="G942" s="312"/>
      <c r="H942" s="324"/>
      <c r="I942" s="324"/>
      <c r="J942" s="313"/>
      <c r="K942" s="312"/>
      <c r="L942" s="313"/>
      <c r="M942" s="313"/>
      <c r="N942" s="313"/>
      <c r="O942" s="313"/>
      <c r="P942" s="313"/>
      <c r="Q942" s="313"/>
      <c r="R942" s="313"/>
      <c r="S942" s="313"/>
      <c r="T942" s="313"/>
      <c r="U942" s="313"/>
      <c r="V942" s="313"/>
      <c r="W942" s="313"/>
      <c r="X942" s="313"/>
      <c r="Y942" s="313"/>
      <c r="Z942" s="313"/>
    </row>
    <row r="943" spans="1:26" x14ac:dyDescent="0.25">
      <c r="A943" s="313"/>
      <c r="B943" s="322"/>
      <c r="C943" s="322"/>
      <c r="D943" s="313"/>
      <c r="E943" s="323"/>
      <c r="F943" s="312"/>
      <c r="G943" s="312"/>
      <c r="H943" s="324"/>
      <c r="I943" s="324"/>
      <c r="J943" s="313"/>
      <c r="K943" s="312"/>
      <c r="L943" s="313"/>
      <c r="M943" s="313"/>
      <c r="N943" s="313"/>
      <c r="O943" s="313"/>
      <c r="P943" s="313"/>
      <c r="Q943" s="313"/>
      <c r="R943" s="313"/>
      <c r="S943" s="313"/>
      <c r="T943" s="313"/>
      <c r="U943" s="313"/>
      <c r="V943" s="313"/>
      <c r="W943" s="313"/>
      <c r="X943" s="313"/>
      <c r="Y943" s="313"/>
      <c r="Z943" s="313"/>
    </row>
    <row r="944" spans="1:26" x14ac:dyDescent="0.25">
      <c r="A944" s="313"/>
      <c r="B944" s="322"/>
      <c r="C944" s="322"/>
      <c r="D944" s="313"/>
      <c r="E944" s="323"/>
      <c r="F944" s="312"/>
      <c r="G944" s="312"/>
      <c r="H944" s="324"/>
      <c r="I944" s="324"/>
      <c r="J944" s="313"/>
      <c r="K944" s="312"/>
      <c r="L944" s="313"/>
      <c r="M944" s="313"/>
      <c r="N944" s="313"/>
      <c r="O944" s="313"/>
      <c r="P944" s="313"/>
      <c r="Q944" s="313"/>
      <c r="R944" s="313"/>
      <c r="S944" s="313"/>
      <c r="T944" s="313"/>
      <c r="U944" s="313"/>
      <c r="V944" s="313"/>
      <c r="W944" s="313"/>
      <c r="X944" s="313"/>
      <c r="Y944" s="313"/>
      <c r="Z944" s="313"/>
    </row>
    <row r="945" spans="1:26" x14ac:dyDescent="0.25">
      <c r="A945" s="313"/>
      <c r="B945" s="322"/>
      <c r="C945" s="322"/>
      <c r="D945" s="313"/>
      <c r="E945" s="323"/>
      <c r="F945" s="312"/>
      <c r="G945" s="312"/>
      <c r="H945" s="324"/>
      <c r="I945" s="324"/>
      <c r="J945" s="313"/>
      <c r="K945" s="312"/>
      <c r="L945" s="313"/>
      <c r="M945" s="313"/>
      <c r="N945" s="313"/>
      <c r="O945" s="313"/>
      <c r="P945" s="313"/>
      <c r="Q945" s="313"/>
      <c r="R945" s="313"/>
      <c r="S945" s="313"/>
      <c r="T945" s="313"/>
      <c r="U945" s="313"/>
      <c r="V945" s="313"/>
      <c r="W945" s="313"/>
      <c r="X945" s="313"/>
      <c r="Y945" s="313"/>
      <c r="Z945" s="313"/>
    </row>
    <row r="946" spans="1:26" x14ac:dyDescent="0.25">
      <c r="A946" s="313"/>
      <c r="B946" s="322"/>
      <c r="C946" s="322"/>
      <c r="D946" s="313"/>
      <c r="E946" s="323"/>
      <c r="F946" s="312"/>
      <c r="G946" s="312"/>
      <c r="H946" s="324"/>
      <c r="I946" s="324"/>
      <c r="J946" s="313"/>
      <c r="K946" s="312"/>
      <c r="L946" s="313"/>
      <c r="M946" s="313"/>
      <c r="N946" s="313"/>
      <c r="O946" s="313"/>
      <c r="P946" s="313"/>
      <c r="Q946" s="313"/>
      <c r="R946" s="313"/>
      <c r="S946" s="313"/>
      <c r="T946" s="313"/>
      <c r="U946" s="313"/>
      <c r="V946" s="313"/>
      <c r="W946" s="313"/>
      <c r="X946" s="313"/>
      <c r="Y946" s="313"/>
      <c r="Z946" s="313"/>
    </row>
    <row r="947" spans="1:26" x14ac:dyDescent="0.25">
      <c r="A947" s="313"/>
      <c r="B947" s="322"/>
      <c r="C947" s="322"/>
      <c r="D947" s="313"/>
      <c r="E947" s="323"/>
      <c r="F947" s="312"/>
      <c r="G947" s="312"/>
      <c r="H947" s="324"/>
      <c r="I947" s="324"/>
      <c r="J947" s="313"/>
      <c r="K947" s="312"/>
      <c r="L947" s="313"/>
      <c r="M947" s="313"/>
      <c r="N947" s="313"/>
      <c r="O947" s="313"/>
      <c r="P947" s="313"/>
      <c r="Q947" s="313"/>
      <c r="R947" s="313"/>
      <c r="S947" s="313"/>
      <c r="T947" s="313"/>
      <c r="U947" s="313"/>
      <c r="V947" s="313"/>
      <c r="W947" s="313"/>
      <c r="X947" s="313"/>
      <c r="Y947" s="313"/>
      <c r="Z947" s="313"/>
    </row>
    <row r="948" spans="1:26" x14ac:dyDescent="0.25">
      <c r="A948" s="313"/>
      <c r="B948" s="322"/>
      <c r="C948" s="322"/>
      <c r="D948" s="313"/>
      <c r="E948" s="323"/>
      <c r="F948" s="312"/>
      <c r="G948" s="312"/>
      <c r="H948" s="324"/>
      <c r="I948" s="324"/>
      <c r="J948" s="313"/>
      <c r="K948" s="312"/>
      <c r="L948" s="313"/>
      <c r="M948" s="313"/>
      <c r="N948" s="313"/>
      <c r="O948" s="313"/>
      <c r="P948" s="313"/>
      <c r="Q948" s="313"/>
      <c r="R948" s="313"/>
      <c r="S948" s="313"/>
      <c r="T948" s="313"/>
      <c r="U948" s="313"/>
      <c r="V948" s="313"/>
      <c r="W948" s="313"/>
      <c r="X948" s="313"/>
      <c r="Y948" s="313"/>
      <c r="Z948" s="313"/>
    </row>
    <row r="949" spans="1:26" x14ac:dyDescent="0.25">
      <c r="A949" s="313"/>
      <c r="B949" s="322"/>
      <c r="C949" s="322"/>
      <c r="D949" s="313"/>
      <c r="E949" s="323"/>
      <c r="F949" s="312"/>
      <c r="G949" s="312"/>
      <c r="H949" s="324"/>
      <c r="I949" s="324"/>
      <c r="J949" s="313"/>
      <c r="K949" s="312"/>
      <c r="L949" s="313"/>
      <c r="M949" s="313"/>
      <c r="N949" s="313"/>
      <c r="O949" s="313"/>
      <c r="P949" s="313"/>
      <c r="Q949" s="313"/>
      <c r="R949" s="313"/>
      <c r="S949" s="313"/>
      <c r="T949" s="313"/>
      <c r="U949" s="313"/>
      <c r="V949" s="313"/>
      <c r="W949" s="313"/>
      <c r="X949" s="313"/>
      <c r="Y949" s="313"/>
      <c r="Z949" s="313"/>
    </row>
    <row r="950" spans="1:26" x14ac:dyDescent="0.25">
      <c r="A950" s="313"/>
      <c r="B950" s="322"/>
      <c r="C950" s="322"/>
      <c r="D950" s="313"/>
      <c r="E950" s="323"/>
      <c r="F950" s="312"/>
      <c r="G950" s="312"/>
      <c r="H950" s="324"/>
      <c r="I950" s="324"/>
      <c r="J950" s="313"/>
      <c r="K950" s="312"/>
      <c r="L950" s="313"/>
      <c r="M950" s="313"/>
      <c r="N950" s="313"/>
      <c r="O950" s="313"/>
      <c r="P950" s="313"/>
      <c r="Q950" s="313"/>
      <c r="R950" s="313"/>
      <c r="S950" s="313"/>
      <c r="T950" s="313"/>
      <c r="U950" s="313"/>
      <c r="V950" s="313"/>
      <c r="W950" s="313"/>
      <c r="X950" s="313"/>
      <c r="Y950" s="313"/>
      <c r="Z950" s="313"/>
    </row>
    <row r="951" spans="1:26" x14ac:dyDescent="0.25">
      <c r="A951" s="313"/>
      <c r="B951" s="322"/>
      <c r="C951" s="322"/>
      <c r="D951" s="313"/>
      <c r="E951" s="323"/>
      <c r="F951" s="312"/>
      <c r="G951" s="312"/>
      <c r="H951" s="324"/>
      <c r="I951" s="324"/>
      <c r="J951" s="313"/>
      <c r="K951" s="312"/>
      <c r="L951" s="313"/>
      <c r="M951" s="313"/>
      <c r="N951" s="313"/>
      <c r="O951" s="313"/>
      <c r="P951" s="313"/>
      <c r="Q951" s="313"/>
      <c r="R951" s="313"/>
      <c r="S951" s="313"/>
      <c r="T951" s="313"/>
      <c r="U951" s="313"/>
      <c r="V951" s="313"/>
      <c r="W951" s="313"/>
      <c r="X951" s="313"/>
      <c r="Y951" s="313"/>
      <c r="Z951" s="313"/>
    </row>
    <row r="952" spans="1:26" x14ac:dyDescent="0.25">
      <c r="A952" s="313"/>
      <c r="B952" s="322"/>
      <c r="C952" s="322"/>
      <c r="D952" s="313"/>
      <c r="E952" s="323"/>
      <c r="F952" s="312"/>
      <c r="G952" s="312"/>
      <c r="H952" s="324"/>
      <c r="I952" s="324"/>
      <c r="J952" s="313"/>
      <c r="K952" s="312"/>
      <c r="L952" s="313"/>
      <c r="M952" s="313"/>
      <c r="N952" s="313"/>
      <c r="O952" s="313"/>
      <c r="P952" s="313"/>
      <c r="Q952" s="313"/>
      <c r="R952" s="313"/>
      <c r="S952" s="313"/>
      <c r="T952" s="313"/>
      <c r="U952" s="313"/>
      <c r="V952" s="313"/>
      <c r="W952" s="313"/>
      <c r="X952" s="313"/>
      <c r="Y952" s="313"/>
      <c r="Z952" s="313"/>
    </row>
    <row r="953" spans="1:26" x14ac:dyDescent="0.25">
      <c r="A953" s="313"/>
      <c r="B953" s="322"/>
      <c r="C953" s="322"/>
      <c r="D953" s="313"/>
      <c r="E953" s="323"/>
      <c r="F953" s="312"/>
      <c r="G953" s="312"/>
      <c r="H953" s="324"/>
      <c r="I953" s="324"/>
      <c r="J953" s="313"/>
      <c r="K953" s="312"/>
      <c r="L953" s="313"/>
      <c r="M953" s="313"/>
      <c r="N953" s="313"/>
      <c r="O953" s="313"/>
      <c r="P953" s="313"/>
      <c r="Q953" s="313"/>
      <c r="R953" s="313"/>
      <c r="S953" s="313"/>
      <c r="T953" s="313"/>
      <c r="U953" s="313"/>
      <c r="V953" s="313"/>
      <c r="W953" s="313"/>
      <c r="X953" s="313"/>
      <c r="Y953" s="313"/>
      <c r="Z953" s="313"/>
    </row>
    <row r="954" spans="1:26" x14ac:dyDescent="0.25">
      <c r="A954" s="313"/>
      <c r="B954" s="322"/>
      <c r="C954" s="322"/>
      <c r="D954" s="313"/>
      <c r="E954" s="323"/>
      <c r="F954" s="312"/>
      <c r="G954" s="312"/>
      <c r="H954" s="324"/>
      <c r="I954" s="324"/>
      <c r="J954" s="313"/>
      <c r="K954" s="312"/>
      <c r="L954" s="313"/>
      <c r="M954" s="313"/>
      <c r="N954" s="313"/>
      <c r="O954" s="313"/>
      <c r="P954" s="313"/>
      <c r="Q954" s="313"/>
      <c r="R954" s="313"/>
      <c r="S954" s="313"/>
      <c r="T954" s="313"/>
      <c r="U954" s="313"/>
      <c r="V954" s="313"/>
      <c r="W954" s="313"/>
      <c r="X954" s="313"/>
      <c r="Y954" s="313"/>
      <c r="Z954" s="313"/>
    </row>
    <row r="955" spans="1:26" x14ac:dyDescent="0.25">
      <c r="A955" s="313"/>
      <c r="B955" s="322"/>
      <c r="C955" s="322"/>
      <c r="D955" s="313"/>
      <c r="E955" s="323"/>
      <c r="F955" s="312"/>
      <c r="G955" s="312"/>
      <c r="H955" s="324"/>
      <c r="I955" s="324"/>
      <c r="J955" s="313"/>
      <c r="K955" s="312"/>
      <c r="L955" s="313"/>
      <c r="M955" s="313"/>
      <c r="N955" s="313"/>
      <c r="O955" s="313"/>
      <c r="P955" s="313"/>
      <c r="Q955" s="313"/>
      <c r="R955" s="313"/>
      <c r="S955" s="313"/>
      <c r="T955" s="313"/>
      <c r="U955" s="313"/>
      <c r="V955" s="313"/>
      <c r="W955" s="313"/>
      <c r="X955" s="313"/>
      <c r="Y955" s="313"/>
      <c r="Z955" s="313"/>
    </row>
    <row r="956" spans="1:26" x14ac:dyDescent="0.25">
      <c r="A956" s="313"/>
      <c r="B956" s="322"/>
      <c r="C956" s="322"/>
      <c r="D956" s="313"/>
      <c r="E956" s="323"/>
      <c r="F956" s="312"/>
      <c r="G956" s="312"/>
      <c r="H956" s="324"/>
      <c r="I956" s="324"/>
      <c r="J956" s="313"/>
      <c r="K956" s="312"/>
      <c r="L956" s="313"/>
      <c r="M956" s="313"/>
      <c r="N956" s="313"/>
      <c r="O956" s="313"/>
      <c r="P956" s="313"/>
      <c r="Q956" s="313"/>
      <c r="R956" s="313"/>
      <c r="S956" s="313"/>
      <c r="T956" s="313"/>
      <c r="U956" s="313"/>
      <c r="V956" s="313"/>
      <c r="W956" s="313"/>
      <c r="X956" s="313"/>
      <c r="Y956" s="313"/>
      <c r="Z956" s="313"/>
    </row>
    <row r="957" spans="1:26" x14ac:dyDescent="0.25">
      <c r="A957" s="313"/>
      <c r="B957" s="322"/>
      <c r="C957" s="322"/>
      <c r="D957" s="313"/>
      <c r="E957" s="323"/>
      <c r="F957" s="312"/>
      <c r="G957" s="312"/>
      <c r="H957" s="324"/>
      <c r="I957" s="324"/>
      <c r="J957" s="313"/>
      <c r="K957" s="312"/>
      <c r="L957" s="313"/>
      <c r="M957" s="313"/>
      <c r="N957" s="313"/>
      <c r="O957" s="313"/>
      <c r="P957" s="313"/>
      <c r="Q957" s="313"/>
      <c r="R957" s="313"/>
      <c r="S957" s="313"/>
      <c r="T957" s="313"/>
      <c r="U957" s="313"/>
      <c r="V957" s="313"/>
      <c r="W957" s="313"/>
      <c r="X957" s="313"/>
      <c r="Y957" s="313"/>
      <c r="Z957" s="313"/>
    </row>
    <row r="958" spans="1:26" x14ac:dyDescent="0.25">
      <c r="A958" s="313"/>
      <c r="B958" s="322"/>
      <c r="C958" s="322"/>
      <c r="D958" s="313"/>
      <c r="E958" s="323"/>
      <c r="F958" s="312"/>
      <c r="G958" s="312"/>
      <c r="H958" s="324"/>
      <c r="I958" s="324"/>
      <c r="J958" s="313"/>
      <c r="K958" s="312"/>
      <c r="L958" s="313"/>
      <c r="M958" s="313"/>
      <c r="N958" s="313"/>
      <c r="O958" s="313"/>
      <c r="P958" s="313"/>
      <c r="Q958" s="313"/>
      <c r="R958" s="313"/>
      <c r="S958" s="313"/>
      <c r="T958" s="313"/>
      <c r="U958" s="313"/>
      <c r="V958" s="313"/>
      <c r="W958" s="313"/>
      <c r="X958" s="313"/>
      <c r="Y958" s="313"/>
      <c r="Z958" s="313"/>
    </row>
    <row r="959" spans="1:26" x14ac:dyDescent="0.25">
      <c r="A959" s="313"/>
      <c r="B959" s="322"/>
      <c r="C959" s="322"/>
      <c r="D959" s="313"/>
      <c r="E959" s="323"/>
      <c r="F959" s="312"/>
      <c r="G959" s="312"/>
      <c r="H959" s="324"/>
      <c r="I959" s="324"/>
      <c r="J959" s="313"/>
      <c r="K959" s="312"/>
      <c r="L959" s="313"/>
      <c r="M959" s="313"/>
      <c r="N959" s="313"/>
      <c r="O959" s="313"/>
      <c r="P959" s="313"/>
      <c r="Q959" s="313"/>
      <c r="R959" s="313"/>
      <c r="S959" s="313"/>
      <c r="T959" s="313"/>
      <c r="U959" s="313"/>
      <c r="V959" s="313"/>
      <c r="W959" s="313"/>
      <c r="X959" s="313"/>
      <c r="Y959" s="313"/>
      <c r="Z959" s="313"/>
    </row>
    <row r="960" spans="1:26" x14ac:dyDescent="0.25">
      <c r="A960" s="313"/>
      <c r="B960" s="322"/>
      <c r="C960" s="322"/>
      <c r="D960" s="313"/>
      <c r="E960" s="323"/>
      <c r="F960" s="312"/>
      <c r="G960" s="312"/>
      <c r="H960" s="324"/>
      <c r="I960" s="324"/>
      <c r="J960" s="313"/>
      <c r="K960" s="312"/>
      <c r="L960" s="313"/>
      <c r="M960" s="313"/>
      <c r="N960" s="313"/>
      <c r="O960" s="313"/>
      <c r="P960" s="313"/>
      <c r="Q960" s="313"/>
      <c r="R960" s="313"/>
      <c r="S960" s="313"/>
      <c r="T960" s="313"/>
      <c r="U960" s="313"/>
      <c r="V960" s="313"/>
      <c r="W960" s="313"/>
      <c r="X960" s="313"/>
      <c r="Y960" s="313"/>
      <c r="Z960" s="313"/>
    </row>
    <row r="961" spans="1:26" x14ac:dyDescent="0.25">
      <c r="A961" s="313"/>
      <c r="B961" s="322"/>
      <c r="C961" s="322"/>
      <c r="D961" s="313"/>
      <c r="E961" s="323"/>
      <c r="F961" s="312"/>
      <c r="G961" s="312"/>
      <c r="H961" s="324"/>
      <c r="I961" s="324"/>
      <c r="J961" s="313"/>
      <c r="K961" s="312"/>
      <c r="L961" s="313"/>
      <c r="M961" s="313"/>
      <c r="N961" s="313"/>
      <c r="O961" s="313"/>
      <c r="P961" s="313"/>
      <c r="Q961" s="313"/>
      <c r="R961" s="313"/>
      <c r="S961" s="313"/>
      <c r="T961" s="313"/>
      <c r="U961" s="313"/>
      <c r="V961" s="313"/>
      <c r="W961" s="313"/>
      <c r="X961" s="313"/>
      <c r="Y961" s="313"/>
      <c r="Z961" s="313"/>
    </row>
    <row r="962" spans="1:26" x14ac:dyDescent="0.25">
      <c r="A962" s="313"/>
      <c r="B962" s="322"/>
      <c r="C962" s="322"/>
      <c r="D962" s="313"/>
      <c r="E962" s="323"/>
      <c r="F962" s="312"/>
      <c r="G962" s="312"/>
      <c r="H962" s="324"/>
      <c r="I962" s="324"/>
      <c r="J962" s="313"/>
      <c r="K962" s="312"/>
      <c r="L962" s="313"/>
      <c r="M962" s="313"/>
      <c r="N962" s="313"/>
      <c r="O962" s="313"/>
      <c r="P962" s="313"/>
      <c r="Q962" s="313"/>
      <c r="R962" s="313"/>
      <c r="S962" s="313"/>
      <c r="T962" s="313"/>
      <c r="U962" s="313"/>
      <c r="V962" s="313"/>
      <c r="W962" s="313"/>
      <c r="X962" s="313"/>
      <c r="Y962" s="313"/>
      <c r="Z962" s="313"/>
    </row>
    <row r="963" spans="1:26" x14ac:dyDescent="0.25">
      <c r="A963" s="313"/>
      <c r="B963" s="322"/>
      <c r="C963" s="322"/>
      <c r="D963" s="313"/>
      <c r="E963" s="323"/>
      <c r="F963" s="312"/>
      <c r="G963" s="312"/>
      <c r="H963" s="324"/>
      <c r="I963" s="324"/>
      <c r="J963" s="313"/>
      <c r="K963" s="312"/>
      <c r="L963" s="313"/>
      <c r="M963" s="313"/>
      <c r="N963" s="313"/>
      <c r="O963" s="313"/>
      <c r="P963" s="313"/>
      <c r="Q963" s="313"/>
      <c r="R963" s="313"/>
      <c r="S963" s="313"/>
      <c r="T963" s="313"/>
      <c r="U963" s="313"/>
      <c r="V963" s="313"/>
      <c r="W963" s="313"/>
      <c r="X963" s="313"/>
      <c r="Y963" s="313"/>
      <c r="Z963" s="313"/>
    </row>
    <row r="964" spans="1:26" x14ac:dyDescent="0.25">
      <c r="A964" s="313"/>
      <c r="B964" s="322"/>
      <c r="C964" s="322"/>
      <c r="D964" s="313"/>
      <c r="E964" s="323"/>
      <c r="F964" s="312"/>
      <c r="G964" s="312"/>
      <c r="H964" s="324"/>
      <c r="I964" s="324"/>
      <c r="J964" s="313"/>
      <c r="K964" s="312"/>
      <c r="L964" s="313"/>
      <c r="M964" s="313"/>
      <c r="N964" s="313"/>
      <c r="O964" s="313"/>
      <c r="P964" s="313"/>
      <c r="Q964" s="313"/>
      <c r="R964" s="313"/>
      <c r="S964" s="313"/>
      <c r="T964" s="313"/>
      <c r="U964" s="313"/>
      <c r="V964" s="313"/>
      <c r="W964" s="313"/>
      <c r="X964" s="313"/>
      <c r="Y964" s="313"/>
      <c r="Z964" s="313"/>
    </row>
    <row r="965" spans="1:26" x14ac:dyDescent="0.25">
      <c r="A965" s="313"/>
      <c r="B965" s="322"/>
      <c r="C965" s="322"/>
      <c r="D965" s="313"/>
      <c r="E965" s="323"/>
      <c r="F965" s="312"/>
      <c r="G965" s="312"/>
      <c r="H965" s="324"/>
      <c r="I965" s="324"/>
      <c r="J965" s="313"/>
      <c r="K965" s="312"/>
      <c r="L965" s="313"/>
      <c r="M965" s="313"/>
      <c r="N965" s="313"/>
      <c r="O965" s="313"/>
      <c r="P965" s="313"/>
      <c r="Q965" s="313"/>
      <c r="R965" s="313"/>
      <c r="S965" s="313"/>
      <c r="T965" s="313"/>
      <c r="U965" s="313"/>
      <c r="V965" s="313"/>
      <c r="W965" s="313"/>
      <c r="X965" s="313"/>
      <c r="Y965" s="313"/>
      <c r="Z965" s="313"/>
    </row>
    <row r="966" spans="1:26" x14ac:dyDescent="0.25">
      <c r="A966" s="313"/>
      <c r="B966" s="322"/>
      <c r="C966" s="322"/>
      <c r="D966" s="313"/>
      <c r="E966" s="323"/>
      <c r="F966" s="312"/>
      <c r="G966" s="312"/>
      <c r="H966" s="324"/>
      <c r="I966" s="324"/>
      <c r="J966" s="313"/>
      <c r="K966" s="312"/>
      <c r="L966" s="313"/>
      <c r="M966" s="313"/>
      <c r="N966" s="313"/>
      <c r="O966" s="313"/>
      <c r="P966" s="313"/>
      <c r="Q966" s="313"/>
      <c r="R966" s="313"/>
      <c r="S966" s="313"/>
      <c r="T966" s="313"/>
      <c r="U966" s="313"/>
      <c r="V966" s="313"/>
      <c r="W966" s="313"/>
      <c r="X966" s="313"/>
      <c r="Y966" s="313"/>
      <c r="Z966" s="313"/>
    </row>
    <row r="967" spans="1:26" x14ac:dyDescent="0.25">
      <c r="A967" s="313"/>
      <c r="B967" s="322"/>
      <c r="C967" s="322"/>
      <c r="D967" s="313"/>
      <c r="E967" s="323"/>
      <c r="F967" s="312"/>
      <c r="G967" s="312"/>
      <c r="H967" s="324"/>
      <c r="I967" s="324"/>
      <c r="J967" s="313"/>
      <c r="K967" s="312"/>
      <c r="L967" s="313"/>
      <c r="M967" s="313"/>
      <c r="N967" s="313"/>
      <c r="O967" s="313"/>
      <c r="P967" s="313"/>
      <c r="Q967" s="313"/>
      <c r="R967" s="313"/>
      <c r="S967" s="313"/>
      <c r="T967" s="313"/>
      <c r="U967" s="313"/>
      <c r="V967" s="313"/>
      <c r="W967" s="313"/>
      <c r="X967" s="313"/>
      <c r="Y967" s="313"/>
      <c r="Z967" s="313"/>
    </row>
    <row r="968" spans="1:26" x14ac:dyDescent="0.25">
      <c r="A968" s="313"/>
      <c r="B968" s="322"/>
      <c r="C968" s="322"/>
      <c r="D968" s="313"/>
      <c r="E968" s="323"/>
      <c r="F968" s="312"/>
      <c r="G968" s="312"/>
      <c r="H968" s="324"/>
      <c r="I968" s="324"/>
      <c r="J968" s="313"/>
      <c r="K968" s="312"/>
      <c r="L968" s="313"/>
      <c r="M968" s="313"/>
      <c r="N968" s="313"/>
      <c r="O968" s="313"/>
      <c r="P968" s="313"/>
      <c r="Q968" s="313"/>
      <c r="R968" s="313"/>
      <c r="S968" s="313"/>
      <c r="T968" s="313"/>
      <c r="U968" s="313"/>
      <c r="V968" s="313"/>
      <c r="W968" s="313"/>
      <c r="X968" s="313"/>
      <c r="Y968" s="313"/>
      <c r="Z968" s="313"/>
    </row>
    <row r="969" spans="1:26" x14ac:dyDescent="0.25">
      <c r="A969" s="313"/>
      <c r="B969" s="322"/>
      <c r="C969" s="322"/>
      <c r="D969" s="313"/>
      <c r="E969" s="323"/>
      <c r="F969" s="312"/>
      <c r="G969" s="312"/>
      <c r="H969" s="324"/>
      <c r="I969" s="324"/>
      <c r="J969" s="313"/>
      <c r="K969" s="312"/>
      <c r="L969" s="313"/>
      <c r="M969" s="313"/>
      <c r="N969" s="313"/>
      <c r="O969" s="313"/>
      <c r="P969" s="313"/>
      <c r="Q969" s="313"/>
      <c r="R969" s="313"/>
      <c r="S969" s="313"/>
      <c r="T969" s="313"/>
      <c r="U969" s="313"/>
      <c r="V969" s="313"/>
      <c r="W969" s="313"/>
      <c r="X969" s="313"/>
      <c r="Y969" s="313"/>
      <c r="Z969" s="313"/>
    </row>
    <row r="970" spans="1:26" x14ac:dyDescent="0.25">
      <c r="A970" s="313"/>
      <c r="B970" s="322"/>
      <c r="C970" s="322"/>
      <c r="D970" s="313"/>
      <c r="E970" s="323"/>
      <c r="F970" s="312"/>
      <c r="G970" s="312"/>
      <c r="H970" s="324"/>
      <c r="I970" s="324"/>
      <c r="J970" s="313"/>
      <c r="K970" s="312"/>
      <c r="L970" s="313"/>
      <c r="M970" s="313"/>
      <c r="N970" s="313"/>
      <c r="O970" s="313"/>
      <c r="P970" s="313"/>
      <c r="Q970" s="313"/>
      <c r="R970" s="313"/>
      <c r="S970" s="313"/>
      <c r="T970" s="313"/>
      <c r="U970" s="313"/>
      <c r="V970" s="313"/>
      <c r="W970" s="313"/>
      <c r="X970" s="313"/>
      <c r="Y970" s="313"/>
      <c r="Z970" s="313"/>
    </row>
    <row r="971" spans="1:26" x14ac:dyDescent="0.25">
      <c r="A971" s="313"/>
      <c r="B971" s="322"/>
      <c r="C971" s="322"/>
      <c r="D971" s="313"/>
      <c r="E971" s="323"/>
      <c r="F971" s="312"/>
      <c r="G971" s="312"/>
      <c r="H971" s="324"/>
      <c r="I971" s="324"/>
      <c r="J971" s="313"/>
      <c r="K971" s="312"/>
      <c r="L971" s="313"/>
      <c r="M971" s="313"/>
      <c r="N971" s="313"/>
      <c r="O971" s="313"/>
      <c r="P971" s="313"/>
      <c r="Q971" s="313"/>
      <c r="R971" s="313"/>
      <c r="S971" s="313"/>
      <c r="T971" s="313"/>
      <c r="U971" s="313"/>
      <c r="V971" s="313"/>
      <c r="W971" s="313"/>
      <c r="X971" s="313"/>
      <c r="Y971" s="313"/>
      <c r="Z971" s="313"/>
    </row>
    <row r="972" spans="1:26" x14ac:dyDescent="0.25">
      <c r="A972" s="313"/>
      <c r="B972" s="322"/>
      <c r="C972" s="322"/>
      <c r="D972" s="313"/>
      <c r="E972" s="323"/>
      <c r="F972" s="312"/>
      <c r="G972" s="312"/>
      <c r="H972" s="324"/>
      <c r="I972" s="324"/>
      <c r="J972" s="313"/>
      <c r="K972" s="312"/>
      <c r="L972" s="313"/>
      <c r="M972" s="313"/>
      <c r="N972" s="313"/>
      <c r="O972" s="313"/>
      <c r="P972" s="313"/>
      <c r="Q972" s="313"/>
      <c r="R972" s="313"/>
      <c r="S972" s="313"/>
      <c r="T972" s="313"/>
      <c r="U972" s="313"/>
      <c r="V972" s="313"/>
      <c r="W972" s="313"/>
      <c r="X972" s="313"/>
      <c r="Y972" s="313"/>
      <c r="Z972" s="313"/>
    </row>
    <row r="973" spans="1:26" x14ac:dyDescent="0.25">
      <c r="A973" s="313"/>
      <c r="B973" s="322"/>
      <c r="C973" s="322"/>
      <c r="D973" s="313"/>
      <c r="E973" s="323"/>
      <c r="F973" s="312"/>
      <c r="G973" s="312"/>
      <c r="H973" s="324"/>
      <c r="I973" s="324"/>
      <c r="J973" s="313"/>
      <c r="K973" s="312"/>
      <c r="L973" s="313"/>
      <c r="M973" s="313"/>
      <c r="N973" s="313"/>
      <c r="O973" s="313"/>
      <c r="P973" s="313"/>
      <c r="Q973" s="313"/>
      <c r="R973" s="313"/>
      <c r="S973" s="313"/>
      <c r="T973" s="313"/>
      <c r="U973" s="313"/>
      <c r="V973" s="313"/>
      <c r="W973" s="313"/>
      <c r="X973" s="313"/>
      <c r="Y973" s="313"/>
      <c r="Z973" s="313"/>
    </row>
    <row r="974" spans="1:26" x14ac:dyDescent="0.25">
      <c r="A974" s="313"/>
      <c r="B974" s="322"/>
      <c r="C974" s="322"/>
      <c r="D974" s="313"/>
      <c r="E974" s="323"/>
      <c r="F974" s="312"/>
      <c r="G974" s="312"/>
      <c r="H974" s="324"/>
      <c r="I974" s="324"/>
      <c r="J974" s="313"/>
      <c r="K974" s="312"/>
      <c r="L974" s="313"/>
      <c r="M974" s="313"/>
      <c r="N974" s="313"/>
      <c r="O974" s="313"/>
      <c r="P974" s="313"/>
      <c r="Q974" s="313"/>
      <c r="R974" s="313"/>
      <c r="S974" s="313"/>
      <c r="T974" s="313"/>
      <c r="U974" s="313"/>
      <c r="V974" s="313"/>
      <c r="W974" s="313"/>
      <c r="X974" s="313"/>
      <c r="Y974" s="313"/>
      <c r="Z974" s="313"/>
    </row>
    <row r="975" spans="1:26" x14ac:dyDescent="0.25">
      <c r="A975" s="313"/>
      <c r="B975" s="322"/>
      <c r="C975" s="322"/>
      <c r="D975" s="313"/>
      <c r="E975" s="323"/>
      <c r="F975" s="312"/>
      <c r="G975" s="312"/>
      <c r="H975" s="324"/>
      <c r="I975" s="324"/>
      <c r="J975" s="313"/>
      <c r="K975" s="312"/>
      <c r="L975" s="313"/>
      <c r="M975" s="313"/>
      <c r="N975" s="313"/>
      <c r="O975" s="313"/>
      <c r="P975" s="313"/>
      <c r="Q975" s="313"/>
      <c r="R975" s="313"/>
      <c r="S975" s="313"/>
      <c r="T975" s="313"/>
      <c r="U975" s="313"/>
      <c r="V975" s="313"/>
      <c r="W975" s="313"/>
      <c r="X975" s="313"/>
      <c r="Y975" s="313"/>
      <c r="Z975" s="313"/>
    </row>
    <row r="976" spans="1:26" x14ac:dyDescent="0.25">
      <c r="A976" s="313"/>
      <c r="B976" s="322"/>
      <c r="C976" s="322"/>
      <c r="D976" s="313"/>
      <c r="E976" s="323"/>
      <c r="F976" s="312"/>
      <c r="G976" s="312"/>
      <c r="H976" s="324"/>
      <c r="I976" s="324"/>
      <c r="J976" s="313"/>
      <c r="K976" s="312"/>
      <c r="L976" s="313"/>
      <c r="M976" s="313"/>
      <c r="N976" s="313"/>
      <c r="O976" s="313"/>
      <c r="P976" s="313"/>
      <c r="Q976" s="313"/>
      <c r="R976" s="313"/>
      <c r="S976" s="313"/>
      <c r="T976" s="313"/>
      <c r="U976" s="313"/>
      <c r="V976" s="313"/>
      <c r="W976" s="313"/>
      <c r="X976" s="313"/>
      <c r="Y976" s="313"/>
      <c r="Z976" s="313"/>
    </row>
    <row r="977" spans="1:26" x14ac:dyDescent="0.25">
      <c r="A977" s="313"/>
      <c r="B977" s="322"/>
      <c r="C977" s="322"/>
      <c r="D977" s="313"/>
      <c r="E977" s="323"/>
      <c r="F977" s="312"/>
      <c r="G977" s="312"/>
      <c r="H977" s="324"/>
      <c r="I977" s="324"/>
      <c r="J977" s="313"/>
      <c r="K977" s="312"/>
      <c r="L977" s="313"/>
      <c r="M977" s="313"/>
      <c r="N977" s="313"/>
      <c r="O977" s="313"/>
      <c r="P977" s="313"/>
      <c r="Q977" s="313"/>
      <c r="R977" s="313"/>
      <c r="S977" s="313"/>
      <c r="T977" s="313"/>
      <c r="U977" s="313"/>
      <c r="V977" s="313"/>
      <c r="W977" s="313"/>
      <c r="X977" s="313"/>
      <c r="Y977" s="313"/>
      <c r="Z977" s="313"/>
    </row>
    <row r="978" spans="1:26" x14ac:dyDescent="0.25">
      <c r="A978" s="313"/>
      <c r="B978" s="322"/>
      <c r="C978" s="322"/>
      <c r="D978" s="313"/>
      <c r="E978" s="323"/>
      <c r="F978" s="312"/>
      <c r="G978" s="312"/>
      <c r="H978" s="324"/>
      <c r="I978" s="324"/>
      <c r="J978" s="313"/>
      <c r="K978" s="312"/>
      <c r="L978" s="313"/>
      <c r="M978" s="313"/>
      <c r="N978" s="313"/>
      <c r="O978" s="313"/>
      <c r="P978" s="313"/>
      <c r="Q978" s="313"/>
      <c r="R978" s="313"/>
      <c r="S978" s="313"/>
      <c r="T978" s="313"/>
      <c r="U978" s="313"/>
      <c r="V978" s="313"/>
      <c r="W978" s="313"/>
      <c r="X978" s="313"/>
      <c r="Y978" s="313"/>
      <c r="Z978" s="313"/>
    </row>
    <row r="979" spans="1:26" x14ac:dyDescent="0.25">
      <c r="A979" s="313"/>
      <c r="B979" s="322"/>
      <c r="C979" s="322"/>
      <c r="D979" s="313"/>
      <c r="E979" s="323"/>
      <c r="F979" s="312"/>
      <c r="G979" s="312"/>
      <c r="H979" s="324"/>
      <c r="I979" s="324"/>
      <c r="J979" s="313"/>
      <c r="K979" s="312"/>
      <c r="L979" s="313"/>
      <c r="M979" s="313"/>
      <c r="N979" s="313"/>
      <c r="O979" s="313"/>
      <c r="P979" s="313"/>
      <c r="Q979" s="313"/>
      <c r="R979" s="313"/>
      <c r="S979" s="313"/>
      <c r="T979" s="313"/>
      <c r="U979" s="313"/>
      <c r="V979" s="313"/>
      <c r="W979" s="313"/>
      <c r="X979" s="313"/>
      <c r="Y979" s="313"/>
      <c r="Z979" s="313"/>
    </row>
    <row r="980" spans="1:26" x14ac:dyDescent="0.25">
      <c r="A980" s="313"/>
      <c r="B980" s="322"/>
      <c r="C980" s="322"/>
      <c r="D980" s="313"/>
      <c r="E980" s="323"/>
      <c r="F980" s="312"/>
      <c r="G980" s="312"/>
      <c r="H980" s="324"/>
      <c r="I980" s="324"/>
      <c r="J980" s="313"/>
      <c r="K980" s="312"/>
      <c r="L980" s="313"/>
      <c r="M980" s="313"/>
      <c r="N980" s="313"/>
      <c r="O980" s="313"/>
      <c r="P980" s="313"/>
      <c r="Q980" s="313"/>
      <c r="R980" s="313"/>
      <c r="S980" s="313"/>
      <c r="T980" s="313"/>
      <c r="U980" s="313"/>
      <c r="V980" s="313"/>
      <c r="W980" s="313"/>
      <c r="X980" s="313"/>
      <c r="Y980" s="313"/>
      <c r="Z980" s="313"/>
    </row>
    <row r="981" spans="1:26" x14ac:dyDescent="0.25">
      <c r="A981" s="313"/>
      <c r="B981" s="322"/>
      <c r="C981" s="322"/>
      <c r="D981" s="313"/>
      <c r="E981" s="323"/>
      <c r="F981" s="312"/>
      <c r="G981" s="312"/>
      <c r="H981" s="324"/>
      <c r="I981" s="324"/>
      <c r="J981" s="313"/>
      <c r="K981" s="312"/>
      <c r="L981" s="313"/>
      <c r="M981" s="313"/>
      <c r="N981" s="313"/>
      <c r="O981" s="313"/>
      <c r="P981" s="313"/>
      <c r="Q981" s="313"/>
      <c r="R981" s="313"/>
      <c r="S981" s="313"/>
      <c r="T981" s="313"/>
      <c r="U981" s="313"/>
      <c r="V981" s="313"/>
      <c r="W981" s="313"/>
      <c r="X981" s="313"/>
      <c r="Y981" s="313"/>
      <c r="Z981" s="313"/>
    </row>
    <row r="982" spans="1:26" x14ac:dyDescent="0.25">
      <c r="A982" s="313"/>
      <c r="B982" s="322"/>
      <c r="C982" s="322"/>
      <c r="D982" s="313"/>
      <c r="E982" s="323"/>
      <c r="F982" s="312"/>
      <c r="G982" s="312"/>
      <c r="H982" s="324"/>
      <c r="I982" s="324"/>
      <c r="J982" s="313"/>
      <c r="K982" s="312"/>
      <c r="L982" s="313"/>
      <c r="M982" s="313"/>
      <c r="N982" s="313"/>
      <c r="O982" s="313"/>
      <c r="P982" s="313"/>
      <c r="Q982" s="313"/>
      <c r="R982" s="313"/>
      <c r="S982" s="313"/>
      <c r="T982" s="313"/>
      <c r="U982" s="313"/>
      <c r="V982" s="313"/>
      <c r="W982" s="313"/>
      <c r="X982" s="313"/>
      <c r="Y982" s="313"/>
      <c r="Z982" s="313"/>
    </row>
    <row r="983" spans="1:26" x14ac:dyDescent="0.25">
      <c r="A983" s="313"/>
      <c r="B983" s="322"/>
      <c r="C983" s="322"/>
      <c r="D983" s="313"/>
      <c r="E983" s="323"/>
      <c r="F983" s="312"/>
      <c r="G983" s="312"/>
      <c r="H983" s="324"/>
      <c r="I983" s="324"/>
      <c r="J983" s="313"/>
      <c r="K983" s="312"/>
      <c r="L983" s="313"/>
      <c r="M983" s="313"/>
      <c r="N983" s="313"/>
      <c r="O983" s="313"/>
      <c r="P983" s="313"/>
      <c r="Q983" s="313"/>
      <c r="R983" s="313"/>
      <c r="S983" s="313"/>
      <c r="T983" s="313"/>
      <c r="U983" s="313"/>
      <c r="V983" s="313"/>
      <c r="W983" s="313"/>
      <c r="X983" s="313"/>
      <c r="Y983" s="313"/>
      <c r="Z983" s="313"/>
    </row>
    <row r="984" spans="1:26" x14ac:dyDescent="0.25">
      <c r="A984" s="313"/>
      <c r="B984" s="322"/>
      <c r="C984" s="322"/>
      <c r="D984" s="313"/>
      <c r="E984" s="323"/>
      <c r="F984" s="312"/>
      <c r="G984" s="312"/>
      <c r="H984" s="324"/>
      <c r="I984" s="324"/>
      <c r="J984" s="313"/>
      <c r="K984" s="312"/>
      <c r="L984" s="313"/>
      <c r="M984" s="313"/>
      <c r="N984" s="313"/>
      <c r="O984" s="313"/>
      <c r="P984" s="313"/>
      <c r="Q984" s="313"/>
      <c r="R984" s="313"/>
      <c r="S984" s="313"/>
      <c r="T984" s="313"/>
      <c r="U984" s="313"/>
      <c r="V984" s="313"/>
      <c r="W984" s="313"/>
      <c r="X984" s="313"/>
      <c r="Y984" s="313"/>
      <c r="Z984" s="313"/>
    </row>
    <row r="985" spans="1:26" x14ac:dyDescent="0.25">
      <c r="A985" s="313"/>
      <c r="B985" s="322"/>
      <c r="C985" s="322"/>
      <c r="D985" s="313"/>
      <c r="E985" s="323"/>
      <c r="F985" s="312"/>
      <c r="G985" s="312"/>
      <c r="H985" s="324"/>
      <c r="I985" s="324"/>
      <c r="J985" s="313"/>
      <c r="K985" s="312"/>
      <c r="L985" s="313"/>
      <c r="M985" s="313"/>
      <c r="N985" s="313"/>
      <c r="O985" s="313"/>
      <c r="P985" s="313"/>
      <c r="Q985" s="313"/>
      <c r="R985" s="313"/>
      <c r="S985" s="313"/>
      <c r="T985" s="313"/>
      <c r="U985" s="313"/>
      <c r="V985" s="313"/>
      <c r="W985" s="313"/>
      <c r="X985" s="313"/>
      <c r="Y985" s="313"/>
      <c r="Z985" s="313"/>
    </row>
    <row r="986" spans="1:26" x14ac:dyDescent="0.25">
      <c r="A986" s="313"/>
      <c r="B986" s="322"/>
      <c r="C986" s="322"/>
      <c r="D986" s="313"/>
      <c r="E986" s="323"/>
      <c r="F986" s="312"/>
      <c r="G986" s="312"/>
      <c r="H986" s="324"/>
      <c r="I986" s="324"/>
      <c r="J986" s="313"/>
      <c r="K986" s="312"/>
      <c r="L986" s="313"/>
      <c r="M986" s="313"/>
      <c r="N986" s="313"/>
      <c r="O986" s="313"/>
      <c r="P986" s="313"/>
      <c r="Q986" s="313"/>
      <c r="R986" s="313"/>
      <c r="S986" s="313"/>
      <c r="T986" s="313"/>
      <c r="U986" s="313"/>
      <c r="V986" s="313"/>
      <c r="W986" s="313"/>
      <c r="X986" s="313"/>
      <c r="Y986" s="313"/>
      <c r="Z986" s="313"/>
    </row>
    <row r="987" spans="1:26" x14ac:dyDescent="0.25">
      <c r="A987" s="313"/>
      <c r="B987" s="322"/>
      <c r="C987" s="322"/>
      <c r="D987" s="313"/>
      <c r="E987" s="323"/>
      <c r="F987" s="312"/>
      <c r="G987" s="312"/>
      <c r="H987" s="324"/>
      <c r="I987" s="324"/>
      <c r="J987" s="313"/>
      <c r="K987" s="312"/>
      <c r="L987" s="313"/>
      <c r="M987" s="313"/>
      <c r="N987" s="313"/>
      <c r="O987" s="313"/>
      <c r="P987" s="313"/>
      <c r="Q987" s="313"/>
      <c r="R987" s="313"/>
      <c r="S987" s="313"/>
      <c r="T987" s="313"/>
      <c r="U987" s="313"/>
      <c r="V987" s="313"/>
      <c r="W987" s="313"/>
      <c r="X987" s="313"/>
      <c r="Y987" s="313"/>
      <c r="Z987" s="313"/>
    </row>
    <row r="988" spans="1:26" x14ac:dyDescent="0.25">
      <c r="A988" s="313"/>
      <c r="B988" s="322"/>
      <c r="C988" s="322"/>
      <c r="D988" s="313"/>
      <c r="E988" s="323"/>
      <c r="F988" s="312"/>
      <c r="G988" s="312"/>
      <c r="H988" s="324"/>
      <c r="I988" s="324"/>
      <c r="J988" s="313"/>
      <c r="K988" s="312"/>
      <c r="L988" s="313"/>
      <c r="M988" s="313"/>
      <c r="N988" s="313"/>
      <c r="O988" s="313"/>
      <c r="P988" s="313"/>
      <c r="Q988" s="313"/>
      <c r="R988" s="313"/>
      <c r="S988" s="313"/>
      <c r="T988" s="313"/>
      <c r="U988" s="313"/>
      <c r="V988" s="313"/>
      <c r="W988" s="313"/>
      <c r="X988" s="313"/>
      <c r="Y988" s="313"/>
      <c r="Z988" s="313"/>
    </row>
    <row r="989" spans="1:26" x14ac:dyDescent="0.25">
      <c r="A989" s="313"/>
      <c r="B989" s="322"/>
      <c r="C989" s="322"/>
      <c r="D989" s="313"/>
      <c r="E989" s="323"/>
      <c r="F989" s="312"/>
      <c r="G989" s="312"/>
      <c r="H989" s="324"/>
      <c r="I989" s="324"/>
      <c r="J989" s="313"/>
      <c r="K989" s="312"/>
      <c r="L989" s="313"/>
      <c r="M989" s="313"/>
      <c r="N989" s="313"/>
      <c r="O989" s="313"/>
      <c r="P989" s="313"/>
      <c r="Q989" s="313"/>
      <c r="R989" s="313"/>
      <c r="S989" s="313"/>
      <c r="T989" s="313"/>
      <c r="U989" s="313"/>
      <c r="V989" s="313"/>
      <c r="W989" s="313"/>
      <c r="X989" s="313"/>
      <c r="Y989" s="313"/>
      <c r="Z989" s="313"/>
    </row>
    <row r="990" spans="1:26" x14ac:dyDescent="0.25">
      <c r="A990" s="313"/>
      <c r="B990" s="322"/>
      <c r="C990" s="322"/>
      <c r="D990" s="313"/>
      <c r="E990" s="323"/>
      <c r="F990" s="312"/>
      <c r="G990" s="312"/>
      <c r="H990" s="324"/>
      <c r="I990" s="324"/>
      <c r="J990" s="313"/>
      <c r="K990" s="312"/>
      <c r="L990" s="313"/>
      <c r="M990" s="313"/>
      <c r="N990" s="313"/>
      <c r="O990" s="313"/>
      <c r="P990" s="313"/>
      <c r="Q990" s="313"/>
      <c r="R990" s="313"/>
      <c r="S990" s="313"/>
      <c r="T990" s="313"/>
      <c r="U990" s="313"/>
      <c r="V990" s="313"/>
      <c r="W990" s="313"/>
      <c r="X990" s="313"/>
      <c r="Y990" s="313"/>
      <c r="Z990" s="313"/>
    </row>
    <row r="991" spans="1:26" x14ac:dyDescent="0.25">
      <c r="A991" s="313"/>
      <c r="B991" s="322"/>
      <c r="C991" s="322"/>
      <c r="D991" s="313"/>
      <c r="E991" s="323"/>
      <c r="F991" s="312"/>
      <c r="G991" s="312"/>
      <c r="H991" s="324"/>
      <c r="I991" s="324"/>
      <c r="J991" s="313"/>
      <c r="K991" s="312"/>
      <c r="L991" s="313"/>
      <c r="M991" s="313"/>
      <c r="N991" s="313"/>
      <c r="O991" s="313"/>
      <c r="P991" s="313"/>
      <c r="Q991" s="313"/>
      <c r="R991" s="313"/>
      <c r="S991" s="313"/>
      <c r="T991" s="313"/>
      <c r="U991" s="313"/>
      <c r="V991" s="313"/>
      <c r="W991" s="313"/>
      <c r="X991" s="313"/>
      <c r="Y991" s="313"/>
      <c r="Z991" s="313"/>
    </row>
    <row r="992" spans="1:26" x14ac:dyDescent="0.25">
      <c r="A992" s="313"/>
      <c r="B992" s="322"/>
      <c r="C992" s="322"/>
      <c r="D992" s="313"/>
      <c r="E992" s="323"/>
      <c r="F992" s="312"/>
      <c r="G992" s="312"/>
      <c r="H992" s="324"/>
      <c r="I992" s="324"/>
      <c r="J992" s="313"/>
      <c r="K992" s="312"/>
      <c r="L992" s="313"/>
      <c r="M992" s="313"/>
      <c r="N992" s="313"/>
      <c r="O992" s="313"/>
      <c r="P992" s="313"/>
      <c r="Q992" s="313"/>
      <c r="R992" s="313"/>
      <c r="S992" s="313"/>
      <c r="T992" s="313"/>
      <c r="U992" s="313"/>
      <c r="V992" s="313"/>
      <c r="W992" s="313"/>
      <c r="X992" s="313"/>
      <c r="Y992" s="313"/>
      <c r="Z992" s="313"/>
    </row>
  </sheetData>
  <sheetProtection algorithmName="SHA-512" hashValue="9ck8p+TFs08ftayOvTkP9qDGOPNdE75SWQsP+syGF7SzNFKtFDvrkcTYCBylCNWAonqfoQeKNk7Uu/JT4cREqQ==" saltValue="cpOQaBGjaGRfi2HQo9cIOQ==" spinCount="100000" sheet="1" autoFilter="0"/>
  <autoFilter ref="A2:I2" xr:uid="{00000000-0001-0000-0100-000000000000}"/>
  <mergeCells count="14">
    <mergeCell ref="AA2:AC2"/>
    <mergeCell ref="L2:N2"/>
    <mergeCell ref="O2:Q2"/>
    <mergeCell ref="R2:T2"/>
    <mergeCell ref="U2:W2"/>
    <mergeCell ref="X2:Z2"/>
    <mergeCell ref="AV2:AX2"/>
    <mergeCell ref="AZ2:BC2"/>
    <mergeCell ref="AD2:AF2"/>
    <mergeCell ref="AG2:AI2"/>
    <mergeCell ref="AJ2:AL2"/>
    <mergeCell ref="AM2:AO2"/>
    <mergeCell ref="AP2:AR2"/>
    <mergeCell ref="AS2:AU2"/>
  </mergeCells>
  <dataValidations count="1">
    <dataValidation type="list" allowBlank="1" showErrorMessage="1" sqref="B324:B992" xr:uid="{1E6010D9-21D0-4580-AB7F-1F5D0811A040}">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31496062992125984" right="0.31496062992125984" top="0.35433070866141736" bottom="0.35433070866141736" header="0" footer="0"/>
  <pageSetup paperSize="9" scale="55" fitToHeight="0" orientation="portrait" r:id="rId1"/>
  <headerFooter>
    <oddHeader>&amp;F</oddHeader>
    <oddFooter>&amp;F</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1F622-88D6-4DAF-8ED5-A67A9FB98E49}">
  <dimension ref="A1:BJ992"/>
  <sheetViews>
    <sheetView showGridLines="0" zoomScale="90" zoomScaleNormal="90" workbookViewId="0">
      <pane xSplit="1" ySplit="3" topLeftCell="B4" activePane="bottomRight" state="frozen"/>
      <selection pane="topRight" activeCell="B1" sqref="B1"/>
      <selection pane="bottomLeft" activeCell="A4" sqref="A4"/>
      <selection pane="bottomRight" activeCell="BN8" sqref="BN8"/>
    </sheetView>
  </sheetViews>
  <sheetFormatPr defaultColWidth="14.5" defaultRowHeight="13.5" x14ac:dyDescent="0.25"/>
  <cols>
    <col min="1" max="1" width="5.83203125" style="28" bestFit="1" customWidth="1"/>
    <col min="2" max="2" width="17.5" style="325" bestFit="1" customWidth="1"/>
    <col min="3" max="3" width="21.33203125" style="28" customWidth="1"/>
    <col min="4" max="4" width="83.83203125" style="28" customWidth="1"/>
    <col min="5" max="5" width="18.83203125" style="326" customWidth="1"/>
    <col min="6" max="7" width="13.6640625" style="327" customWidth="1"/>
    <col min="8" max="8" width="17.6640625" style="28" customWidth="1"/>
    <col min="9" max="9" width="19.1640625" style="28" bestFit="1" customWidth="1"/>
    <col min="10" max="10" width="9.6640625" style="28" hidden="1" customWidth="1"/>
    <col min="11" max="11" width="7.83203125" style="327" hidden="1" customWidth="1"/>
    <col min="12" max="13" width="11.33203125" style="28" hidden="1" customWidth="1"/>
    <col min="14" max="14" width="15.6640625" style="28" hidden="1" customWidth="1"/>
    <col min="15" max="15" width="9.1640625" style="28" hidden="1" customWidth="1"/>
    <col min="16" max="16" width="11.33203125" style="28" hidden="1" customWidth="1"/>
    <col min="17" max="17" width="15" style="28" hidden="1" customWidth="1"/>
    <col min="18" max="18" width="9.1640625" style="28" hidden="1" customWidth="1"/>
    <col min="19" max="19" width="12" style="28" hidden="1" customWidth="1"/>
    <col min="20" max="20" width="15" style="28" hidden="1" customWidth="1"/>
    <col min="21" max="21" width="9.33203125" style="28" hidden="1" customWidth="1"/>
    <col min="22" max="22" width="10.5" style="28" hidden="1" customWidth="1"/>
    <col min="23" max="23" width="14.33203125" style="28" hidden="1" customWidth="1"/>
    <col min="24" max="24" width="9.1640625" style="28" hidden="1" customWidth="1"/>
    <col min="25" max="25" width="11.33203125" style="28" hidden="1" customWidth="1"/>
    <col min="26" max="26" width="15" style="28" hidden="1" customWidth="1"/>
    <col min="27" max="27" width="9.1640625" style="28" hidden="1" customWidth="1"/>
    <col min="28" max="28" width="11.33203125" style="28" hidden="1" customWidth="1"/>
    <col min="29" max="29" width="14.33203125" style="28" hidden="1" customWidth="1"/>
    <col min="30" max="30" width="9.1640625" style="28" hidden="1" customWidth="1"/>
    <col min="31" max="31" width="10.5" style="28" hidden="1" customWidth="1"/>
    <col min="32" max="32" width="15" style="28" hidden="1" customWidth="1"/>
    <col min="33" max="33" width="9.1640625" style="28" hidden="1" customWidth="1"/>
    <col min="34" max="34" width="12" style="28" hidden="1" customWidth="1"/>
    <col min="35" max="35" width="14.33203125" style="28" hidden="1" customWidth="1"/>
    <col min="36" max="36" width="9.1640625" style="28" hidden="1" customWidth="1"/>
    <col min="37" max="37" width="11.33203125" style="28" hidden="1" customWidth="1"/>
    <col min="38" max="38" width="15" style="28" hidden="1" customWidth="1"/>
    <col min="39" max="39" width="6" style="28" hidden="1" customWidth="1"/>
    <col min="40" max="40" width="13" style="28" hidden="1" customWidth="1"/>
    <col min="41" max="41" width="15.6640625" style="28" hidden="1" customWidth="1"/>
    <col min="42" max="42" width="6" style="28" hidden="1" customWidth="1"/>
    <col min="43" max="43" width="14.1640625" style="28" hidden="1" customWidth="1"/>
    <col min="44" max="44" width="16.6640625" style="28" hidden="1" customWidth="1"/>
    <col min="45" max="45" width="6" style="28" hidden="1" customWidth="1"/>
    <col min="46" max="46" width="16.83203125" style="28" hidden="1" customWidth="1"/>
    <col min="47" max="47" width="15.6640625" style="28" hidden="1" customWidth="1"/>
    <col min="48" max="48" width="6" style="28" hidden="1" customWidth="1"/>
    <col min="49" max="49" width="13" style="28" hidden="1" customWidth="1"/>
    <col min="50" max="50" width="16.6640625" style="28" hidden="1" customWidth="1"/>
    <col min="51" max="51" width="5.83203125" style="28" hidden="1" customWidth="1"/>
    <col min="52" max="54" width="15.1640625" style="28" hidden="1" customWidth="1"/>
    <col min="55" max="55" width="16.33203125" style="28" hidden="1" customWidth="1"/>
    <col min="56" max="56" width="5.83203125" style="28" hidden="1" customWidth="1"/>
    <col min="57" max="57" width="18.33203125" style="28" hidden="1" customWidth="1"/>
    <col min="58" max="59" width="19.5" style="28" hidden="1" customWidth="1"/>
    <col min="60" max="60" width="15.1640625" style="28" hidden="1" customWidth="1"/>
    <col min="61" max="61" width="14.5" style="28"/>
    <col min="62" max="62" width="21" style="28" customWidth="1"/>
    <col min="63" max="16384" width="14.5" style="28"/>
  </cols>
  <sheetData>
    <row r="1" spans="1:62" ht="24.95" customHeight="1" x14ac:dyDescent="0.25">
      <c r="A1" s="20"/>
      <c r="B1" s="21"/>
      <c r="C1" s="21"/>
      <c r="D1" s="22" t="s">
        <v>812</v>
      </c>
      <c r="E1" s="23"/>
      <c r="F1" s="24"/>
      <c r="G1" s="24"/>
      <c r="H1" s="328" t="s">
        <v>11</v>
      </c>
      <c r="I1" s="329">
        <f>I24+I47+I55+I86+I141+I167+I227+I252+I265+I289+I311+I320+I323</f>
        <v>8759250.6600000001</v>
      </c>
      <c r="J1" s="25"/>
      <c r="K1" s="26"/>
      <c r="L1" s="25"/>
      <c r="M1" s="25"/>
      <c r="N1" s="25"/>
      <c r="O1" s="25"/>
      <c r="P1" s="25"/>
      <c r="Q1" s="25"/>
      <c r="R1" s="25"/>
      <c r="S1" s="25"/>
      <c r="T1" s="25"/>
      <c r="U1" s="25"/>
      <c r="V1" s="25"/>
      <c r="W1" s="25"/>
      <c r="X1" s="25"/>
      <c r="Y1" s="25"/>
      <c r="Z1" s="25"/>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J1" s="82"/>
    </row>
    <row r="2" spans="1:62" ht="30" customHeight="1" x14ac:dyDescent="0.25">
      <c r="A2" s="29" t="s">
        <v>5</v>
      </c>
      <c r="B2" s="29" t="s">
        <v>6</v>
      </c>
      <c r="C2" s="29" t="s">
        <v>7</v>
      </c>
      <c r="D2" s="29" t="s">
        <v>8</v>
      </c>
      <c r="E2" s="29" t="s">
        <v>9</v>
      </c>
      <c r="F2" s="30" t="s">
        <v>820</v>
      </c>
      <c r="G2" s="30" t="s">
        <v>4</v>
      </c>
      <c r="H2" s="31" t="s">
        <v>10</v>
      </c>
      <c r="I2" s="31" t="s">
        <v>11</v>
      </c>
      <c r="J2" s="373" t="s">
        <v>813</v>
      </c>
      <c r="K2" s="32" t="s">
        <v>12</v>
      </c>
      <c r="L2" s="407" t="s">
        <v>13</v>
      </c>
      <c r="M2" s="408"/>
      <c r="N2" s="409"/>
      <c r="O2" s="391" t="s">
        <v>14</v>
      </c>
      <c r="P2" s="392"/>
      <c r="Q2" s="393"/>
      <c r="R2" s="394" t="s">
        <v>15</v>
      </c>
      <c r="S2" s="395"/>
      <c r="T2" s="396"/>
      <c r="U2" s="391" t="s">
        <v>16</v>
      </c>
      <c r="V2" s="392"/>
      <c r="W2" s="393"/>
      <c r="X2" s="394" t="s">
        <v>17</v>
      </c>
      <c r="Y2" s="395"/>
      <c r="Z2" s="396"/>
      <c r="AA2" s="391" t="s">
        <v>18</v>
      </c>
      <c r="AB2" s="392"/>
      <c r="AC2" s="393"/>
      <c r="AD2" s="394" t="s">
        <v>19</v>
      </c>
      <c r="AE2" s="395"/>
      <c r="AF2" s="396"/>
      <c r="AG2" s="391" t="s">
        <v>20</v>
      </c>
      <c r="AH2" s="392"/>
      <c r="AI2" s="393"/>
      <c r="AJ2" s="397" t="s">
        <v>21</v>
      </c>
      <c r="AK2" s="398"/>
      <c r="AL2" s="399"/>
      <c r="AM2" s="401" t="s">
        <v>22</v>
      </c>
      <c r="AN2" s="402"/>
      <c r="AO2" s="403"/>
      <c r="AP2" s="404" t="s">
        <v>23</v>
      </c>
      <c r="AQ2" s="405"/>
      <c r="AR2" s="406"/>
      <c r="AS2" s="401" t="s">
        <v>807</v>
      </c>
      <c r="AT2" s="402"/>
      <c r="AU2" s="403"/>
      <c r="AV2" s="400" t="s">
        <v>808</v>
      </c>
      <c r="AW2" s="398"/>
      <c r="AX2" s="399"/>
      <c r="AY2" s="38"/>
      <c r="AZ2" s="388" t="s">
        <v>24</v>
      </c>
      <c r="BA2" s="389"/>
      <c r="BB2" s="389"/>
      <c r="BC2" s="390"/>
      <c r="BD2" s="39"/>
      <c r="BE2" s="40"/>
      <c r="BF2" s="41" t="s">
        <v>25</v>
      </c>
      <c r="BG2" s="42"/>
      <c r="BH2" s="339"/>
      <c r="BJ2" s="82"/>
    </row>
    <row r="3" spans="1:62" ht="27" x14ac:dyDescent="0.25">
      <c r="A3" s="43"/>
      <c r="B3" s="44"/>
      <c r="C3" s="44"/>
      <c r="D3" s="45" t="s">
        <v>26</v>
      </c>
      <c r="E3" s="46"/>
      <c r="F3" s="47"/>
      <c r="G3" s="47"/>
      <c r="H3" s="48"/>
      <c r="I3" s="49"/>
      <c r="J3" s="50" t="s">
        <v>814</v>
      </c>
      <c r="K3" s="51"/>
      <c r="L3" s="331" t="s">
        <v>27</v>
      </c>
      <c r="M3" s="332" t="s">
        <v>10</v>
      </c>
      <c r="N3" s="332" t="s">
        <v>11</v>
      </c>
      <c r="O3" s="333" t="s">
        <v>28</v>
      </c>
      <c r="P3" s="334" t="s">
        <v>10</v>
      </c>
      <c r="Q3" s="334" t="s">
        <v>11</v>
      </c>
      <c r="R3" s="52" t="s">
        <v>28</v>
      </c>
      <c r="S3" s="53" t="s">
        <v>10</v>
      </c>
      <c r="T3" s="53" t="s">
        <v>11</v>
      </c>
      <c r="U3" s="333" t="s">
        <v>27</v>
      </c>
      <c r="V3" s="334" t="s">
        <v>10</v>
      </c>
      <c r="W3" s="334" t="s">
        <v>11</v>
      </c>
      <c r="X3" s="52" t="s">
        <v>29</v>
      </c>
      <c r="Y3" s="53" t="s">
        <v>10</v>
      </c>
      <c r="Z3" s="53" t="s">
        <v>11</v>
      </c>
      <c r="AA3" s="333" t="s">
        <v>30</v>
      </c>
      <c r="AB3" s="334" t="s">
        <v>10</v>
      </c>
      <c r="AC3" s="334" t="s">
        <v>11</v>
      </c>
      <c r="AD3" s="52" t="s">
        <v>31</v>
      </c>
      <c r="AE3" s="53" t="s">
        <v>10</v>
      </c>
      <c r="AF3" s="53" t="s">
        <v>11</v>
      </c>
      <c r="AG3" s="333" t="s">
        <v>32</v>
      </c>
      <c r="AH3" s="334" t="s">
        <v>10</v>
      </c>
      <c r="AI3" s="334" t="s">
        <v>11</v>
      </c>
      <c r="AJ3" s="52" t="s">
        <v>33</v>
      </c>
      <c r="AK3" s="33" t="s">
        <v>10</v>
      </c>
      <c r="AL3" s="35" t="s">
        <v>11</v>
      </c>
      <c r="AM3" s="335" t="s">
        <v>5</v>
      </c>
      <c r="AN3" s="335" t="s">
        <v>10</v>
      </c>
      <c r="AO3" s="335" t="s">
        <v>11</v>
      </c>
      <c r="AP3" s="36" t="s">
        <v>5</v>
      </c>
      <c r="AQ3" s="33" t="s">
        <v>10</v>
      </c>
      <c r="AR3" s="54" t="s">
        <v>11</v>
      </c>
      <c r="AS3" s="336" t="s">
        <v>5</v>
      </c>
      <c r="AT3" s="337" t="s">
        <v>10</v>
      </c>
      <c r="AU3" s="338" t="s">
        <v>11</v>
      </c>
      <c r="AV3" s="37" t="s">
        <v>5</v>
      </c>
      <c r="AW3" s="34" t="s">
        <v>10</v>
      </c>
      <c r="AX3" s="55" t="s">
        <v>11</v>
      </c>
      <c r="AY3" s="56"/>
      <c r="AZ3" s="57" t="s">
        <v>1</v>
      </c>
      <c r="BA3" s="57" t="s">
        <v>2</v>
      </c>
      <c r="BB3" s="57" t="s">
        <v>3</v>
      </c>
      <c r="BC3" s="57" t="s">
        <v>809</v>
      </c>
      <c r="BD3" s="58"/>
      <c r="BE3" s="57" t="s">
        <v>1</v>
      </c>
      <c r="BF3" s="57" t="s">
        <v>2</v>
      </c>
      <c r="BG3" s="57" t="s">
        <v>3</v>
      </c>
      <c r="BH3" s="340" t="s">
        <v>810</v>
      </c>
    </row>
    <row r="4" spans="1:62" ht="36" x14ac:dyDescent="0.25">
      <c r="A4" s="59">
        <v>1</v>
      </c>
      <c r="B4" s="60" t="s">
        <v>34</v>
      </c>
      <c r="C4" s="61" t="s">
        <v>35</v>
      </c>
      <c r="D4" s="62" t="s">
        <v>36</v>
      </c>
      <c r="E4" s="63" t="s">
        <v>9</v>
      </c>
      <c r="F4" s="64">
        <v>2400</v>
      </c>
      <c r="G4" s="64">
        <f t="shared" ref="G4:G23" si="0">SUM(F4:F4)</f>
        <v>2400</v>
      </c>
      <c r="H4" s="65">
        <v>4.7300000000000004</v>
      </c>
      <c r="I4" s="66">
        <f>G4*H4</f>
        <v>11352.000000000002</v>
      </c>
      <c r="J4" s="351">
        <v>445484</v>
      </c>
      <c r="K4" s="68">
        <v>25000</v>
      </c>
      <c r="L4" s="69" t="s">
        <v>37</v>
      </c>
      <c r="M4" s="70"/>
      <c r="N4" s="70">
        <f t="shared" ref="N4:N23" si="1">M4*K4</f>
        <v>0</v>
      </c>
      <c r="O4" s="71">
        <v>284</v>
      </c>
      <c r="P4" s="70">
        <v>3</v>
      </c>
      <c r="Q4" s="70">
        <f t="shared" ref="Q4:Q23" si="2">P4*K4</f>
        <v>75000</v>
      </c>
      <c r="R4" s="69" t="s">
        <v>37</v>
      </c>
      <c r="S4" s="70"/>
      <c r="T4" s="70">
        <f t="shared" ref="T4:T23" si="3">S4*K4</f>
        <v>0</v>
      </c>
      <c r="U4" s="69" t="s">
        <v>37</v>
      </c>
      <c r="V4" s="70"/>
      <c r="W4" s="70">
        <f t="shared" ref="W4:W23" si="4">V4*K4</f>
        <v>0</v>
      </c>
      <c r="X4" s="71">
        <v>121</v>
      </c>
      <c r="Y4" s="70">
        <v>2.58</v>
      </c>
      <c r="Z4" s="70">
        <f t="shared" ref="Z4:Z23" si="5">Y4*K4</f>
        <v>64500</v>
      </c>
      <c r="AA4" s="69" t="s">
        <v>37</v>
      </c>
      <c r="AB4" s="70"/>
      <c r="AC4" s="70">
        <f t="shared" ref="AC4:AC23" si="6">AB4*K4</f>
        <v>0</v>
      </c>
      <c r="AD4" s="69" t="s">
        <v>37</v>
      </c>
      <c r="AE4" s="70"/>
      <c r="AF4" s="70">
        <f t="shared" ref="AF4:AF23" si="7">AE4*K4</f>
        <v>0</v>
      </c>
      <c r="AG4" s="69" t="s">
        <v>37</v>
      </c>
      <c r="AH4" s="70"/>
      <c r="AI4" s="70">
        <f t="shared" ref="AI4:AI23" si="8">AH4*K4</f>
        <v>0</v>
      </c>
      <c r="AJ4" s="69" t="s">
        <v>37</v>
      </c>
      <c r="AK4" s="70"/>
      <c r="AL4" s="72">
        <f t="shared" ref="AL4:AL23" si="9">AK4*K4</f>
        <v>0</v>
      </c>
      <c r="AM4" s="73">
        <v>1</v>
      </c>
      <c r="AN4" s="74">
        <v>4.9000000000000004</v>
      </c>
      <c r="AO4" s="75">
        <f>AN4*K4</f>
        <v>122500.00000000001</v>
      </c>
      <c r="AP4" s="73">
        <v>1</v>
      </c>
      <c r="AQ4" s="74">
        <v>8</v>
      </c>
      <c r="AR4" s="75" t="e">
        <f>AQ4*#REF!</f>
        <v>#REF!</v>
      </c>
      <c r="AS4" s="73">
        <v>1</v>
      </c>
      <c r="AT4" s="74">
        <v>6.5</v>
      </c>
      <c r="AU4" s="74" t="e">
        <f>AT4*#REF!</f>
        <v>#REF!</v>
      </c>
      <c r="AV4" s="73">
        <v>1</v>
      </c>
      <c r="AW4" s="75">
        <v>4.5199999999999996</v>
      </c>
      <c r="AX4" s="75" t="e">
        <f>AW4*#REF!</f>
        <v>#REF!</v>
      </c>
      <c r="AY4" s="76"/>
      <c r="AZ4" s="77">
        <f>MIN(AK4,AH4,AE4,AB4,Y4,V4,S4,P4,M4,AN4,AQ4,AT4,AW4)</f>
        <v>2.58</v>
      </c>
      <c r="BA4" s="77">
        <f t="shared" ref="BA4:BA23" si="10">AVERAGE(AK4,AH4,AE4,AB4,Y4,V4,S4,P4,M4,AN4,AQ4,AT4,AW4)</f>
        <v>4.916666666666667</v>
      </c>
      <c r="BB4" s="77">
        <f t="shared" ref="BB4:BB23" si="11">MEDIAN(AK4,AH4,AE4,AB4,Y4,V4,S4,P4,M4,AN4,AQ4,AT4,AW4)</f>
        <v>4.71</v>
      </c>
      <c r="BC4" s="77">
        <f t="shared" ref="BC4:BC23" si="12">MAX(AK4,AH4,AE4,AB4,Y4,V4,S4,P4,M4,AN4,AQ4,AT4,AW4)</f>
        <v>8</v>
      </c>
      <c r="BD4" s="78"/>
      <c r="BE4" s="79">
        <f>AZ4*$K4</f>
        <v>64500</v>
      </c>
      <c r="BF4" s="80">
        <f>BA4*$K4</f>
        <v>122916.66666666667</v>
      </c>
      <c r="BG4" s="81">
        <f>BB4*$K4</f>
        <v>117750</v>
      </c>
      <c r="BH4" s="341">
        <f t="shared" ref="BH4:BH23" si="13">(SUM(M4,P4,S4,V4,Y4,AB4,AE4,AH4,AK4,AN4,AQ4,AT4,AW4)-MAX(M4,P4,S4,V4,Y4,AB4,AE4,AH4,AK4,AN4,AQ4,AT4,AW4)-MIN(M4,P4,S4,V4,Y4,AB4,AE4,AH4,AK4,AN4,AQ4,AT4,AW4))/(COUNT(M4,P4,S4,V4,Y4,AB4,AE4,AH4,AK4,AN4,AQ4,AT4,AW4)-2)</f>
        <v>4.7300000000000004</v>
      </c>
      <c r="BI4" s="82"/>
    </row>
    <row r="5" spans="1:62" ht="60" x14ac:dyDescent="0.25">
      <c r="A5" s="59">
        <v>2</v>
      </c>
      <c r="B5" s="83" t="s">
        <v>34</v>
      </c>
      <c r="C5" s="84" t="s">
        <v>38</v>
      </c>
      <c r="D5" s="85" t="s">
        <v>39</v>
      </c>
      <c r="E5" s="86" t="s">
        <v>9</v>
      </c>
      <c r="F5" s="64">
        <v>20</v>
      </c>
      <c r="G5" s="64">
        <f t="shared" si="0"/>
        <v>20</v>
      </c>
      <c r="H5" s="65">
        <v>35.68</v>
      </c>
      <c r="I5" s="66">
        <f t="shared" ref="I5:I23" si="14">G5*H5</f>
        <v>713.6</v>
      </c>
      <c r="J5" s="351">
        <v>445485</v>
      </c>
      <c r="K5" s="68">
        <v>2450</v>
      </c>
      <c r="L5" s="69" t="s">
        <v>37</v>
      </c>
      <c r="M5" s="70"/>
      <c r="N5" s="70">
        <f t="shared" si="1"/>
        <v>0</v>
      </c>
      <c r="O5" s="69" t="s">
        <v>37</v>
      </c>
      <c r="P5" s="70"/>
      <c r="Q5" s="70">
        <f t="shared" si="2"/>
        <v>0</v>
      </c>
      <c r="R5" s="71">
        <v>579</v>
      </c>
      <c r="S5" s="70">
        <v>30</v>
      </c>
      <c r="T5" s="70">
        <f t="shared" si="3"/>
        <v>73500</v>
      </c>
      <c r="U5" s="71" t="s">
        <v>40</v>
      </c>
      <c r="V5" s="70">
        <v>20</v>
      </c>
      <c r="W5" s="70">
        <f t="shared" si="4"/>
        <v>49000</v>
      </c>
      <c r="X5" s="69" t="s">
        <v>37</v>
      </c>
      <c r="Y5" s="70"/>
      <c r="Z5" s="70">
        <f t="shared" si="5"/>
        <v>0</v>
      </c>
      <c r="AA5" s="71">
        <v>2</v>
      </c>
      <c r="AB5" s="70">
        <v>21</v>
      </c>
      <c r="AC5" s="70">
        <f t="shared" si="6"/>
        <v>51450</v>
      </c>
      <c r="AD5" s="71">
        <v>98</v>
      </c>
      <c r="AE5" s="70">
        <v>23.39</v>
      </c>
      <c r="AF5" s="70">
        <f t="shared" si="7"/>
        <v>57305.5</v>
      </c>
      <c r="AG5" s="69" t="s">
        <v>37</v>
      </c>
      <c r="AH5" s="70"/>
      <c r="AI5" s="70">
        <f t="shared" si="8"/>
        <v>0</v>
      </c>
      <c r="AJ5" s="73" t="s">
        <v>41</v>
      </c>
      <c r="AK5" s="70">
        <v>15</v>
      </c>
      <c r="AL5" s="74">
        <f t="shared" si="9"/>
        <v>36750</v>
      </c>
      <c r="AM5" s="73">
        <v>2</v>
      </c>
      <c r="AN5" s="74">
        <v>44.8</v>
      </c>
      <c r="AO5" s="75">
        <f t="shared" ref="AO5:AO68" si="15">AN5*K5</f>
        <v>109760</v>
      </c>
      <c r="AP5" s="73">
        <v>2</v>
      </c>
      <c r="AQ5" s="74">
        <v>120</v>
      </c>
      <c r="AR5" s="75" t="e">
        <f>AQ5*#REF!</f>
        <v>#REF!</v>
      </c>
      <c r="AS5" s="73">
        <v>2</v>
      </c>
      <c r="AT5" s="74">
        <v>75</v>
      </c>
      <c r="AU5" s="74" t="e">
        <f>AT5*#REF!</f>
        <v>#REF!</v>
      </c>
      <c r="AV5" s="73">
        <v>2</v>
      </c>
      <c r="AW5" s="75">
        <v>35.54</v>
      </c>
      <c r="AX5" s="75" t="e">
        <f>AW5*#REF!</f>
        <v>#REF!</v>
      </c>
      <c r="AY5" s="87"/>
      <c r="AZ5" s="77">
        <f>MIN(AK5,AH5,AE5,AB5,Y5,V5,S5,P5,M5,AN5,AQ5,AT5,AW5)</f>
        <v>15</v>
      </c>
      <c r="BA5" s="77">
        <f t="shared" si="10"/>
        <v>42.747777777777777</v>
      </c>
      <c r="BB5" s="77">
        <f t="shared" si="11"/>
        <v>30</v>
      </c>
      <c r="BC5" s="77">
        <f t="shared" si="12"/>
        <v>120</v>
      </c>
      <c r="BD5" s="88"/>
      <c r="BE5" s="89">
        <f t="shared" ref="BE5:BG23" si="16">AZ5*$K5</f>
        <v>36750</v>
      </c>
      <c r="BF5" s="90">
        <f t="shared" si="16"/>
        <v>104732.05555555555</v>
      </c>
      <c r="BG5" s="91">
        <f t="shared" si="16"/>
        <v>73500</v>
      </c>
      <c r="BH5" s="342">
        <f t="shared" si="13"/>
        <v>35.675714285714285</v>
      </c>
      <c r="BI5" s="82"/>
    </row>
    <row r="6" spans="1:62" ht="60" x14ac:dyDescent="0.25">
      <c r="A6" s="59">
        <v>3</v>
      </c>
      <c r="B6" s="83" t="s">
        <v>34</v>
      </c>
      <c r="C6" s="84" t="s">
        <v>42</v>
      </c>
      <c r="D6" s="85" t="s">
        <v>43</v>
      </c>
      <c r="E6" s="86" t="s">
        <v>9</v>
      </c>
      <c r="F6" s="64">
        <v>1200</v>
      </c>
      <c r="G6" s="64">
        <f t="shared" si="0"/>
        <v>1200</v>
      </c>
      <c r="H6" s="65">
        <v>6.86</v>
      </c>
      <c r="I6" s="66">
        <f t="shared" si="14"/>
        <v>8232</v>
      </c>
      <c r="J6" s="351">
        <v>445479</v>
      </c>
      <c r="K6" s="68">
        <v>12300</v>
      </c>
      <c r="L6" s="69" t="s">
        <v>37</v>
      </c>
      <c r="M6" s="70"/>
      <c r="N6" s="70">
        <f t="shared" si="1"/>
        <v>0</v>
      </c>
      <c r="O6" s="71">
        <v>276</v>
      </c>
      <c r="P6" s="70">
        <v>3</v>
      </c>
      <c r="Q6" s="70">
        <f t="shared" si="2"/>
        <v>36900</v>
      </c>
      <c r="R6" s="71">
        <v>578</v>
      </c>
      <c r="S6" s="70">
        <v>2.5499999999999998</v>
      </c>
      <c r="T6" s="70">
        <f t="shared" si="3"/>
        <v>31364.999999999996</v>
      </c>
      <c r="U6" s="69" t="s">
        <v>37</v>
      </c>
      <c r="V6" s="70"/>
      <c r="W6" s="70">
        <f t="shared" si="4"/>
        <v>0</v>
      </c>
      <c r="X6" s="71">
        <v>121</v>
      </c>
      <c r="Y6" s="70">
        <v>2.58</v>
      </c>
      <c r="Z6" s="70">
        <f t="shared" si="5"/>
        <v>31734</v>
      </c>
      <c r="AA6" s="69" t="s">
        <v>37</v>
      </c>
      <c r="AB6" s="70"/>
      <c r="AC6" s="70">
        <f t="shared" si="6"/>
        <v>0</v>
      </c>
      <c r="AD6" s="69" t="s">
        <v>37</v>
      </c>
      <c r="AE6" s="70"/>
      <c r="AF6" s="70">
        <f t="shared" si="7"/>
        <v>0</v>
      </c>
      <c r="AG6" s="69" t="s">
        <v>37</v>
      </c>
      <c r="AH6" s="70"/>
      <c r="AI6" s="70">
        <f t="shared" si="8"/>
        <v>0</v>
      </c>
      <c r="AJ6" s="69" t="s">
        <v>37</v>
      </c>
      <c r="AK6" s="70"/>
      <c r="AL6" s="74">
        <f t="shared" si="9"/>
        <v>0</v>
      </c>
      <c r="AM6" s="73">
        <v>3</v>
      </c>
      <c r="AN6" s="74">
        <v>7.7</v>
      </c>
      <c r="AO6" s="75">
        <f t="shared" si="15"/>
        <v>94710</v>
      </c>
      <c r="AP6" s="73">
        <v>3</v>
      </c>
      <c r="AQ6" s="74">
        <v>12</v>
      </c>
      <c r="AR6" s="75" t="e">
        <f>AQ6*#REF!</f>
        <v>#REF!</v>
      </c>
      <c r="AS6" s="73">
        <v>3</v>
      </c>
      <c r="AT6" s="74">
        <v>9</v>
      </c>
      <c r="AU6" s="74" t="e">
        <f>AT6*#REF!</f>
        <v>#REF!</v>
      </c>
      <c r="AV6" s="73">
        <v>3</v>
      </c>
      <c r="AW6" s="75">
        <v>12.12</v>
      </c>
      <c r="AX6" s="75" t="e">
        <f>AW6*#REF!</f>
        <v>#REF!</v>
      </c>
      <c r="AY6" s="87"/>
      <c r="AZ6" s="77">
        <f t="shared" ref="AZ6:AZ69" si="17">MIN(AK6,AH6,AE6,AB6,Y6,V6,S6,P6,M6,AN6,AQ6,AT6,AW6)</f>
        <v>2.5499999999999998</v>
      </c>
      <c r="BA6" s="77">
        <f t="shared" si="10"/>
        <v>6.992857142857142</v>
      </c>
      <c r="BB6" s="77">
        <f t="shared" si="11"/>
        <v>7.7</v>
      </c>
      <c r="BC6" s="77">
        <f t="shared" si="12"/>
        <v>12.12</v>
      </c>
      <c r="BD6" s="88"/>
      <c r="BE6" s="89">
        <f t="shared" si="16"/>
        <v>31364.999999999996</v>
      </c>
      <c r="BF6" s="90">
        <f t="shared" si="16"/>
        <v>86012.142857142841</v>
      </c>
      <c r="BG6" s="91">
        <f t="shared" si="16"/>
        <v>94710</v>
      </c>
      <c r="BH6" s="342">
        <f t="shared" si="13"/>
        <v>6.8559999999999999</v>
      </c>
      <c r="BI6" s="82"/>
    </row>
    <row r="7" spans="1:62" ht="60" x14ac:dyDescent="0.25">
      <c r="A7" s="59">
        <v>4</v>
      </c>
      <c r="B7" s="83" t="s">
        <v>34</v>
      </c>
      <c r="C7" s="84" t="s">
        <v>44</v>
      </c>
      <c r="D7" s="85" t="s">
        <v>45</v>
      </c>
      <c r="E7" s="86" t="s">
        <v>9</v>
      </c>
      <c r="F7" s="64">
        <v>2400</v>
      </c>
      <c r="G7" s="64">
        <f t="shared" si="0"/>
        <v>2400</v>
      </c>
      <c r="H7" s="65">
        <v>4.74</v>
      </c>
      <c r="I7" s="66">
        <f t="shared" si="14"/>
        <v>11376</v>
      </c>
      <c r="J7" s="351">
        <v>445484</v>
      </c>
      <c r="K7" s="68">
        <v>39000</v>
      </c>
      <c r="L7" s="69" t="s">
        <v>37</v>
      </c>
      <c r="M7" s="70"/>
      <c r="N7" s="70">
        <f t="shared" si="1"/>
        <v>0</v>
      </c>
      <c r="O7" s="71">
        <v>276</v>
      </c>
      <c r="P7" s="70">
        <v>3</v>
      </c>
      <c r="Q7" s="70">
        <f t="shared" si="2"/>
        <v>117000</v>
      </c>
      <c r="R7" s="71">
        <v>577</v>
      </c>
      <c r="S7" s="70">
        <v>2.5</v>
      </c>
      <c r="T7" s="70">
        <f t="shared" si="3"/>
        <v>97500</v>
      </c>
      <c r="U7" s="69" t="s">
        <v>37</v>
      </c>
      <c r="V7" s="70"/>
      <c r="W7" s="70">
        <f t="shared" si="4"/>
        <v>0</v>
      </c>
      <c r="X7" s="71">
        <v>121</v>
      </c>
      <c r="Y7" s="70">
        <v>2.58</v>
      </c>
      <c r="Z7" s="70">
        <f t="shared" si="5"/>
        <v>100620</v>
      </c>
      <c r="AA7" s="71">
        <v>1</v>
      </c>
      <c r="AB7" s="70">
        <v>3</v>
      </c>
      <c r="AC7" s="70">
        <f t="shared" si="6"/>
        <v>117000</v>
      </c>
      <c r="AD7" s="71">
        <v>97</v>
      </c>
      <c r="AE7" s="70">
        <v>1.62</v>
      </c>
      <c r="AF7" s="70">
        <f t="shared" si="7"/>
        <v>63180.000000000007</v>
      </c>
      <c r="AG7" s="71">
        <v>106</v>
      </c>
      <c r="AH7" s="70">
        <v>0.47</v>
      </c>
      <c r="AI7" s="70">
        <f t="shared" si="8"/>
        <v>18330</v>
      </c>
      <c r="AJ7" s="71" t="s">
        <v>46</v>
      </c>
      <c r="AK7" s="70">
        <v>5</v>
      </c>
      <c r="AL7" s="74">
        <f t="shared" si="9"/>
        <v>195000</v>
      </c>
      <c r="AM7" s="73">
        <v>4</v>
      </c>
      <c r="AN7" s="74">
        <v>6.3</v>
      </c>
      <c r="AO7" s="75">
        <f t="shared" si="15"/>
        <v>245700</v>
      </c>
      <c r="AP7" s="73">
        <v>4</v>
      </c>
      <c r="AQ7" s="74">
        <v>12</v>
      </c>
      <c r="AR7" s="75" t="e">
        <f>AQ7*#REF!</f>
        <v>#REF!</v>
      </c>
      <c r="AS7" s="73">
        <v>4</v>
      </c>
      <c r="AT7" s="74">
        <v>9</v>
      </c>
      <c r="AU7" s="74" t="e">
        <f>AT7*#REF!</f>
        <v>#REF!</v>
      </c>
      <c r="AV7" s="73">
        <v>4</v>
      </c>
      <c r="AW7" s="75">
        <v>9.69</v>
      </c>
      <c r="AX7" s="75" t="e">
        <f>AW7*#REF!</f>
        <v>#REF!</v>
      </c>
      <c r="AY7" s="87"/>
      <c r="AZ7" s="77">
        <f t="shared" si="17"/>
        <v>0.47</v>
      </c>
      <c r="BA7" s="77">
        <f t="shared" si="10"/>
        <v>5.0145454545454546</v>
      </c>
      <c r="BB7" s="77">
        <f t="shared" si="11"/>
        <v>3</v>
      </c>
      <c r="BC7" s="77">
        <f t="shared" si="12"/>
        <v>12</v>
      </c>
      <c r="BD7" s="88"/>
      <c r="BE7" s="89">
        <f t="shared" si="16"/>
        <v>18330</v>
      </c>
      <c r="BF7" s="90">
        <f t="shared" si="16"/>
        <v>195567.27272727274</v>
      </c>
      <c r="BG7" s="91">
        <f t="shared" si="16"/>
        <v>117000</v>
      </c>
      <c r="BH7" s="342">
        <f t="shared" si="13"/>
        <v>4.7433333333333332</v>
      </c>
      <c r="BI7" s="82"/>
    </row>
    <row r="8" spans="1:62" ht="132" x14ac:dyDescent="0.25">
      <c r="A8" s="59">
        <v>5</v>
      </c>
      <c r="B8" s="83" t="s">
        <v>34</v>
      </c>
      <c r="C8" s="84" t="s">
        <v>47</v>
      </c>
      <c r="D8" s="85" t="s">
        <v>48</v>
      </c>
      <c r="E8" s="86" t="s">
        <v>49</v>
      </c>
      <c r="F8" s="64">
        <v>500</v>
      </c>
      <c r="G8" s="64">
        <f t="shared" si="0"/>
        <v>500</v>
      </c>
      <c r="H8" s="65">
        <v>253.96</v>
      </c>
      <c r="I8" s="66">
        <f t="shared" si="14"/>
        <v>126980</v>
      </c>
      <c r="J8" s="351">
        <v>12807</v>
      </c>
      <c r="K8" s="68">
        <v>500</v>
      </c>
      <c r="L8" s="71">
        <v>169</v>
      </c>
      <c r="M8" s="70">
        <v>336</v>
      </c>
      <c r="N8" s="70">
        <f t="shared" si="1"/>
        <v>168000</v>
      </c>
      <c r="O8" s="71">
        <v>270</v>
      </c>
      <c r="P8" s="70">
        <v>80</v>
      </c>
      <c r="Q8" s="70">
        <f t="shared" si="2"/>
        <v>40000</v>
      </c>
      <c r="R8" s="69" t="s">
        <v>37</v>
      </c>
      <c r="S8" s="70"/>
      <c r="T8" s="70">
        <f t="shared" si="3"/>
        <v>0</v>
      </c>
      <c r="U8" s="71" t="s">
        <v>50</v>
      </c>
      <c r="V8" s="70">
        <v>50</v>
      </c>
      <c r="W8" s="70">
        <f t="shared" si="4"/>
        <v>25000</v>
      </c>
      <c r="X8" s="69" t="s">
        <v>37</v>
      </c>
      <c r="Y8" s="70"/>
      <c r="Z8" s="70">
        <f t="shared" si="5"/>
        <v>0</v>
      </c>
      <c r="AA8" s="69" t="s">
        <v>37</v>
      </c>
      <c r="AB8" s="70"/>
      <c r="AC8" s="70">
        <f t="shared" si="6"/>
        <v>0</v>
      </c>
      <c r="AD8" s="69" t="s">
        <v>37</v>
      </c>
      <c r="AE8" s="70"/>
      <c r="AF8" s="70">
        <f t="shared" si="7"/>
        <v>0</v>
      </c>
      <c r="AG8" s="69" t="s">
        <v>37</v>
      </c>
      <c r="AH8" s="70"/>
      <c r="AI8" s="70">
        <f t="shared" si="8"/>
        <v>0</v>
      </c>
      <c r="AJ8" s="69" t="s">
        <v>37</v>
      </c>
      <c r="AK8" s="70"/>
      <c r="AL8" s="74">
        <f t="shared" si="9"/>
        <v>0</v>
      </c>
      <c r="AM8" s="73">
        <v>5</v>
      </c>
      <c r="AN8" s="74">
        <v>252</v>
      </c>
      <c r="AO8" s="75">
        <f t="shared" si="15"/>
        <v>126000</v>
      </c>
      <c r="AP8" s="73">
        <v>5</v>
      </c>
      <c r="AQ8" s="74">
        <v>370</v>
      </c>
      <c r="AR8" s="75" t="e">
        <f>AQ8*#REF!</f>
        <v>#REF!</v>
      </c>
      <c r="AS8" s="73">
        <v>5</v>
      </c>
      <c r="AT8" s="74">
        <v>311</v>
      </c>
      <c r="AU8" s="74" t="e">
        <f>AT8*#REF!</f>
        <v>#REF!</v>
      </c>
      <c r="AV8" s="73">
        <v>5</v>
      </c>
      <c r="AW8" s="75">
        <v>290.79000000000002</v>
      </c>
      <c r="AX8" s="75" t="e">
        <f>AW8*#REF!</f>
        <v>#REF!</v>
      </c>
      <c r="AY8" s="87"/>
      <c r="AZ8" s="77">
        <f t="shared" si="17"/>
        <v>50</v>
      </c>
      <c r="BA8" s="77">
        <f t="shared" si="10"/>
        <v>241.39857142857142</v>
      </c>
      <c r="BB8" s="77">
        <f t="shared" si="11"/>
        <v>290.79000000000002</v>
      </c>
      <c r="BC8" s="77">
        <f t="shared" si="12"/>
        <v>370</v>
      </c>
      <c r="BD8" s="88"/>
      <c r="BE8" s="89">
        <f t="shared" si="16"/>
        <v>25000</v>
      </c>
      <c r="BF8" s="90">
        <f t="shared" si="16"/>
        <v>120699.28571428571</v>
      </c>
      <c r="BG8" s="91">
        <f t="shared" si="16"/>
        <v>145395</v>
      </c>
      <c r="BH8" s="342">
        <f t="shared" si="13"/>
        <v>253.958</v>
      </c>
      <c r="BI8" s="82"/>
    </row>
    <row r="9" spans="1:62" ht="156" x14ac:dyDescent="0.25">
      <c r="A9" s="59">
        <v>6</v>
      </c>
      <c r="B9" s="83" t="s">
        <v>34</v>
      </c>
      <c r="C9" s="84" t="s">
        <v>51</v>
      </c>
      <c r="D9" s="85" t="s">
        <v>52</v>
      </c>
      <c r="E9" s="86" t="s">
        <v>49</v>
      </c>
      <c r="F9" s="64">
        <v>500</v>
      </c>
      <c r="G9" s="64">
        <f t="shared" si="0"/>
        <v>500</v>
      </c>
      <c r="H9" s="65">
        <v>353.97</v>
      </c>
      <c r="I9" s="66">
        <f t="shared" si="14"/>
        <v>176985</v>
      </c>
      <c r="J9" s="351">
        <v>12807</v>
      </c>
      <c r="K9" s="68">
        <v>500</v>
      </c>
      <c r="L9" s="71">
        <v>170</v>
      </c>
      <c r="M9" s="70">
        <v>395</v>
      </c>
      <c r="N9" s="70">
        <f t="shared" si="1"/>
        <v>197500</v>
      </c>
      <c r="O9" s="69" t="s">
        <v>37</v>
      </c>
      <c r="P9" s="70"/>
      <c r="Q9" s="70">
        <f t="shared" si="2"/>
        <v>0</v>
      </c>
      <c r="R9" s="71">
        <v>590</v>
      </c>
      <c r="S9" s="70">
        <v>250</v>
      </c>
      <c r="T9" s="70">
        <f t="shared" si="3"/>
        <v>125000</v>
      </c>
      <c r="U9" s="69" t="s">
        <v>37</v>
      </c>
      <c r="V9" s="70"/>
      <c r="W9" s="70">
        <f t="shared" si="4"/>
        <v>0</v>
      </c>
      <c r="X9" s="69" t="s">
        <v>37</v>
      </c>
      <c r="Y9" s="70"/>
      <c r="Z9" s="70">
        <f t="shared" si="5"/>
        <v>0</v>
      </c>
      <c r="AA9" s="69" t="s">
        <v>37</v>
      </c>
      <c r="AB9" s="70"/>
      <c r="AC9" s="70">
        <f t="shared" si="6"/>
        <v>0</v>
      </c>
      <c r="AD9" s="69" t="s">
        <v>37</v>
      </c>
      <c r="AE9" s="70"/>
      <c r="AF9" s="70">
        <f t="shared" si="7"/>
        <v>0</v>
      </c>
      <c r="AG9" s="71">
        <v>97</v>
      </c>
      <c r="AH9" s="70">
        <v>290.42</v>
      </c>
      <c r="AI9" s="70">
        <f t="shared" si="8"/>
        <v>145210</v>
      </c>
      <c r="AJ9" s="69" t="s">
        <v>37</v>
      </c>
      <c r="AK9" s="70"/>
      <c r="AL9" s="74">
        <f t="shared" si="9"/>
        <v>0</v>
      </c>
      <c r="AM9" s="73">
        <v>6</v>
      </c>
      <c r="AN9" s="74">
        <v>364</v>
      </c>
      <c r="AO9" s="75">
        <f t="shared" si="15"/>
        <v>182000</v>
      </c>
      <c r="AP9" s="73">
        <v>6</v>
      </c>
      <c r="AQ9" s="74">
        <v>385</v>
      </c>
      <c r="AR9" s="75" t="e">
        <f>AQ9*#REF!</f>
        <v>#REF!</v>
      </c>
      <c r="AS9" s="73">
        <v>6</v>
      </c>
      <c r="AT9" s="74">
        <v>375</v>
      </c>
      <c r="AU9" s="74" t="e">
        <f>AT9*#REF!</f>
        <v>#REF!</v>
      </c>
      <c r="AV9" s="73">
        <v>6</v>
      </c>
      <c r="AW9" s="75">
        <v>355.41</v>
      </c>
      <c r="AX9" s="75" t="e">
        <f>AW9*#REF!</f>
        <v>#REF!</v>
      </c>
      <c r="AY9" s="87"/>
      <c r="AZ9" s="77">
        <f t="shared" si="17"/>
        <v>250</v>
      </c>
      <c r="BA9" s="77">
        <f t="shared" si="10"/>
        <v>344.97571428571428</v>
      </c>
      <c r="BB9" s="77">
        <f t="shared" si="11"/>
        <v>364</v>
      </c>
      <c r="BC9" s="77">
        <f t="shared" si="12"/>
        <v>395</v>
      </c>
      <c r="BD9" s="88"/>
      <c r="BE9" s="89">
        <f t="shared" si="16"/>
        <v>125000</v>
      </c>
      <c r="BF9" s="90">
        <f t="shared" si="16"/>
        <v>172487.85714285713</v>
      </c>
      <c r="BG9" s="91">
        <f t="shared" si="16"/>
        <v>182000</v>
      </c>
      <c r="BH9" s="342">
        <f t="shared" si="13"/>
        <v>353.96600000000001</v>
      </c>
      <c r="BI9" s="82"/>
    </row>
    <row r="10" spans="1:62" ht="180" x14ac:dyDescent="0.25">
      <c r="A10" s="59">
        <v>7</v>
      </c>
      <c r="B10" s="83" t="s">
        <v>34</v>
      </c>
      <c r="C10" s="84" t="s">
        <v>53</v>
      </c>
      <c r="D10" s="85" t="s">
        <v>54</v>
      </c>
      <c r="E10" s="86" t="s">
        <v>49</v>
      </c>
      <c r="F10" s="64">
        <v>500</v>
      </c>
      <c r="G10" s="64">
        <f t="shared" si="0"/>
        <v>500</v>
      </c>
      <c r="H10" s="65">
        <v>473.59</v>
      </c>
      <c r="I10" s="66">
        <f t="shared" si="14"/>
        <v>236795</v>
      </c>
      <c r="J10" s="351">
        <v>12807</v>
      </c>
      <c r="K10" s="68">
        <v>500</v>
      </c>
      <c r="L10" s="71">
        <v>171</v>
      </c>
      <c r="M10" s="70">
        <v>558</v>
      </c>
      <c r="N10" s="70">
        <f t="shared" si="1"/>
        <v>279000</v>
      </c>
      <c r="O10" s="69" t="s">
        <v>37</v>
      </c>
      <c r="P10" s="70"/>
      <c r="Q10" s="70">
        <f t="shared" si="2"/>
        <v>0</v>
      </c>
      <c r="R10" s="69" t="s">
        <v>37</v>
      </c>
      <c r="S10" s="70"/>
      <c r="T10" s="70">
        <f t="shared" si="3"/>
        <v>0</v>
      </c>
      <c r="U10" s="69" t="s">
        <v>37</v>
      </c>
      <c r="V10" s="70"/>
      <c r="W10" s="70">
        <f t="shared" si="4"/>
        <v>0</v>
      </c>
      <c r="X10" s="69" t="s">
        <v>37</v>
      </c>
      <c r="Y10" s="70"/>
      <c r="Z10" s="70">
        <f t="shared" si="5"/>
        <v>0</v>
      </c>
      <c r="AA10" s="69" t="s">
        <v>37</v>
      </c>
      <c r="AB10" s="70"/>
      <c r="AC10" s="70">
        <f t="shared" si="6"/>
        <v>0</v>
      </c>
      <c r="AD10" s="69" t="s">
        <v>37</v>
      </c>
      <c r="AE10" s="70"/>
      <c r="AF10" s="70">
        <f t="shared" si="7"/>
        <v>0</v>
      </c>
      <c r="AG10" s="71">
        <v>98</v>
      </c>
      <c r="AH10" s="70">
        <v>385.4</v>
      </c>
      <c r="AI10" s="70">
        <f t="shared" si="8"/>
        <v>192700</v>
      </c>
      <c r="AJ10" s="69" t="s">
        <v>37</v>
      </c>
      <c r="AK10" s="70"/>
      <c r="AL10" s="74">
        <f t="shared" si="9"/>
        <v>0</v>
      </c>
      <c r="AM10" s="73">
        <v>7</v>
      </c>
      <c r="AN10" s="74">
        <v>532</v>
      </c>
      <c r="AO10" s="75">
        <f t="shared" si="15"/>
        <v>266000</v>
      </c>
      <c r="AP10" s="73">
        <v>7</v>
      </c>
      <c r="AQ10" s="74">
        <v>430</v>
      </c>
      <c r="AR10" s="92" t="e">
        <f>AQ10*#REF!</f>
        <v>#REF!</v>
      </c>
      <c r="AS10" s="73">
        <v>7</v>
      </c>
      <c r="AT10" s="74">
        <v>480</v>
      </c>
      <c r="AU10" s="74" t="e">
        <f>AT10*#REF!</f>
        <v>#REF!</v>
      </c>
      <c r="AV10" s="73">
        <v>7</v>
      </c>
      <c r="AW10" s="75">
        <v>452.34</v>
      </c>
      <c r="AX10" s="75" t="e">
        <f>AW10*#REF!</f>
        <v>#REF!</v>
      </c>
      <c r="AY10" s="93"/>
      <c r="AZ10" s="77">
        <f t="shared" si="17"/>
        <v>385.4</v>
      </c>
      <c r="BA10" s="77">
        <f t="shared" si="10"/>
        <v>472.95666666666671</v>
      </c>
      <c r="BB10" s="77">
        <f t="shared" si="11"/>
        <v>466.16999999999996</v>
      </c>
      <c r="BC10" s="77">
        <f t="shared" si="12"/>
        <v>558</v>
      </c>
      <c r="BD10" s="88"/>
      <c r="BE10" s="89">
        <f t="shared" si="16"/>
        <v>192700</v>
      </c>
      <c r="BF10" s="90">
        <f t="shared" si="16"/>
        <v>236478.33333333334</v>
      </c>
      <c r="BG10" s="91">
        <f t="shared" si="16"/>
        <v>233084.99999999997</v>
      </c>
      <c r="BH10" s="342">
        <f t="shared" si="13"/>
        <v>473.58500000000004</v>
      </c>
      <c r="BI10" s="82"/>
    </row>
    <row r="11" spans="1:62" ht="144" x14ac:dyDescent="0.25">
      <c r="A11" s="59">
        <v>8</v>
      </c>
      <c r="B11" s="83" t="s">
        <v>34</v>
      </c>
      <c r="C11" s="84" t="s">
        <v>55</v>
      </c>
      <c r="D11" s="85" t="s">
        <v>56</v>
      </c>
      <c r="E11" s="86" t="s">
        <v>49</v>
      </c>
      <c r="F11" s="64">
        <v>800</v>
      </c>
      <c r="G11" s="64">
        <f t="shared" si="0"/>
        <v>800</v>
      </c>
      <c r="H11" s="65">
        <v>145.6</v>
      </c>
      <c r="I11" s="66">
        <f t="shared" si="14"/>
        <v>116480</v>
      </c>
      <c r="J11" s="351">
        <v>12807</v>
      </c>
      <c r="K11" s="68">
        <v>1600</v>
      </c>
      <c r="L11" s="71">
        <v>172</v>
      </c>
      <c r="M11" s="70">
        <v>257</v>
      </c>
      <c r="N11" s="70">
        <f t="shared" si="1"/>
        <v>411200</v>
      </c>
      <c r="O11" s="71">
        <v>278</v>
      </c>
      <c r="P11" s="70">
        <v>87</v>
      </c>
      <c r="Q11" s="70">
        <f t="shared" si="2"/>
        <v>139200</v>
      </c>
      <c r="R11" s="71">
        <v>588</v>
      </c>
      <c r="S11" s="70">
        <v>90</v>
      </c>
      <c r="T11" s="70">
        <f t="shared" si="3"/>
        <v>144000</v>
      </c>
      <c r="U11" s="71" t="s">
        <v>41</v>
      </c>
      <c r="V11" s="70">
        <v>60</v>
      </c>
      <c r="W11" s="70">
        <f t="shared" si="4"/>
        <v>96000</v>
      </c>
      <c r="X11" s="71">
        <v>122</v>
      </c>
      <c r="Y11" s="70">
        <v>55</v>
      </c>
      <c r="Z11" s="70">
        <f t="shared" si="5"/>
        <v>88000</v>
      </c>
      <c r="AA11" s="71">
        <v>6</v>
      </c>
      <c r="AB11" s="70">
        <v>95</v>
      </c>
      <c r="AC11" s="70">
        <f t="shared" si="6"/>
        <v>152000</v>
      </c>
      <c r="AD11" s="71">
        <v>91</v>
      </c>
      <c r="AE11" s="70">
        <v>75.209999999999994</v>
      </c>
      <c r="AF11" s="70">
        <f t="shared" si="7"/>
        <v>120335.99999999999</v>
      </c>
      <c r="AG11" s="71">
        <v>93</v>
      </c>
      <c r="AH11" s="70">
        <v>62.43</v>
      </c>
      <c r="AI11" s="70">
        <f t="shared" si="8"/>
        <v>99888</v>
      </c>
      <c r="AJ11" s="71" t="s">
        <v>57</v>
      </c>
      <c r="AK11" s="70">
        <v>85</v>
      </c>
      <c r="AL11" s="74">
        <f t="shared" si="9"/>
        <v>136000</v>
      </c>
      <c r="AM11" s="73">
        <v>8</v>
      </c>
      <c r="AN11" s="74">
        <v>203</v>
      </c>
      <c r="AO11" s="75">
        <f t="shared" si="15"/>
        <v>324800</v>
      </c>
      <c r="AP11" s="73">
        <v>8</v>
      </c>
      <c r="AQ11" s="74">
        <v>372</v>
      </c>
      <c r="AR11" s="92" t="e">
        <f>AQ11*#REF!</f>
        <v>#REF!</v>
      </c>
      <c r="AS11" s="73">
        <v>8</v>
      </c>
      <c r="AT11" s="74">
        <v>280</v>
      </c>
      <c r="AU11" s="74" t="e">
        <f>AT11*#REF!</f>
        <v>#REF!</v>
      </c>
      <c r="AV11" s="73">
        <v>8</v>
      </c>
      <c r="AW11" s="75">
        <v>306.95</v>
      </c>
      <c r="AX11" s="75" t="e">
        <f>AW11*#REF!</f>
        <v>#REF!</v>
      </c>
      <c r="AY11" s="93"/>
      <c r="AZ11" s="77">
        <f t="shared" si="17"/>
        <v>55</v>
      </c>
      <c r="BA11" s="77">
        <f t="shared" si="10"/>
        <v>156.04538461538462</v>
      </c>
      <c r="BB11" s="77">
        <f t="shared" si="11"/>
        <v>90</v>
      </c>
      <c r="BC11" s="77">
        <f t="shared" si="12"/>
        <v>372</v>
      </c>
      <c r="BD11" s="88"/>
      <c r="BE11" s="89">
        <f t="shared" si="16"/>
        <v>88000</v>
      </c>
      <c r="BF11" s="90">
        <f t="shared" si="16"/>
        <v>249672.6153846154</v>
      </c>
      <c r="BG11" s="91">
        <f t="shared" si="16"/>
        <v>144000</v>
      </c>
      <c r="BH11" s="342">
        <f t="shared" si="13"/>
        <v>145.5990909090909</v>
      </c>
      <c r="BI11" s="82"/>
    </row>
    <row r="12" spans="1:62" ht="168" x14ac:dyDescent="0.25">
      <c r="A12" s="59">
        <v>9</v>
      </c>
      <c r="B12" s="83" t="s">
        <v>34</v>
      </c>
      <c r="C12" s="84" t="s">
        <v>58</v>
      </c>
      <c r="D12" s="85" t="s">
        <v>59</v>
      </c>
      <c r="E12" s="86" t="s">
        <v>49</v>
      </c>
      <c r="F12" s="64">
        <v>800</v>
      </c>
      <c r="G12" s="64">
        <f t="shared" si="0"/>
        <v>800</v>
      </c>
      <c r="H12" s="65">
        <v>230.71</v>
      </c>
      <c r="I12" s="66">
        <f t="shared" si="14"/>
        <v>184568</v>
      </c>
      <c r="J12" s="351">
        <v>12807</v>
      </c>
      <c r="K12" s="68">
        <v>800</v>
      </c>
      <c r="L12" s="71">
        <v>173</v>
      </c>
      <c r="M12" s="70">
        <v>350</v>
      </c>
      <c r="N12" s="70">
        <f t="shared" si="1"/>
        <v>280000</v>
      </c>
      <c r="O12" s="71">
        <v>279</v>
      </c>
      <c r="P12" s="70">
        <v>100</v>
      </c>
      <c r="Q12" s="70">
        <f t="shared" si="2"/>
        <v>80000</v>
      </c>
      <c r="R12" s="71">
        <v>591</v>
      </c>
      <c r="S12" s="70">
        <v>197.67</v>
      </c>
      <c r="T12" s="70">
        <f t="shared" si="3"/>
        <v>158136</v>
      </c>
      <c r="U12" s="69" t="s">
        <v>37</v>
      </c>
      <c r="V12" s="70"/>
      <c r="W12" s="70">
        <f t="shared" si="4"/>
        <v>0</v>
      </c>
      <c r="X12" s="71">
        <v>123</v>
      </c>
      <c r="Y12" s="70">
        <v>80</v>
      </c>
      <c r="Z12" s="70">
        <f t="shared" si="5"/>
        <v>64000</v>
      </c>
      <c r="AA12" s="69" t="s">
        <v>37</v>
      </c>
      <c r="AB12" s="70"/>
      <c r="AC12" s="70">
        <f t="shared" si="6"/>
        <v>0</v>
      </c>
      <c r="AD12" s="71">
        <v>92</v>
      </c>
      <c r="AE12" s="70">
        <v>130.57</v>
      </c>
      <c r="AF12" s="70">
        <f t="shared" si="7"/>
        <v>104456</v>
      </c>
      <c r="AG12" s="71">
        <v>94</v>
      </c>
      <c r="AH12" s="70">
        <v>90.4</v>
      </c>
      <c r="AI12" s="70">
        <f t="shared" si="8"/>
        <v>72320</v>
      </c>
      <c r="AJ12" s="69" t="s">
        <v>37</v>
      </c>
      <c r="AK12" s="70"/>
      <c r="AL12" s="74">
        <f t="shared" si="9"/>
        <v>0</v>
      </c>
      <c r="AM12" s="73">
        <v>9</v>
      </c>
      <c r="AN12" s="74">
        <v>266</v>
      </c>
      <c r="AO12" s="75">
        <f t="shared" si="15"/>
        <v>212800</v>
      </c>
      <c r="AP12" s="73">
        <v>9</v>
      </c>
      <c r="AQ12" s="74">
        <v>386</v>
      </c>
      <c r="AR12" s="92" t="e">
        <f>AQ12*#REF!</f>
        <v>#REF!</v>
      </c>
      <c r="AS12" s="73">
        <v>9</v>
      </c>
      <c r="AT12" s="74">
        <v>325</v>
      </c>
      <c r="AU12" s="74" t="e">
        <f>AT12*#REF!</f>
        <v>#REF!</v>
      </c>
      <c r="AV12" s="73">
        <v>9</v>
      </c>
      <c r="AW12" s="75">
        <v>387.72</v>
      </c>
      <c r="AX12" s="75" t="e">
        <f>AW12*#REF!</f>
        <v>#REF!</v>
      </c>
      <c r="AY12" s="93"/>
      <c r="AZ12" s="77">
        <f t="shared" si="17"/>
        <v>80</v>
      </c>
      <c r="BA12" s="77">
        <f t="shared" si="10"/>
        <v>231.33599999999996</v>
      </c>
      <c r="BB12" s="77">
        <f t="shared" si="11"/>
        <v>231.83499999999998</v>
      </c>
      <c r="BC12" s="77">
        <f t="shared" si="12"/>
        <v>387.72</v>
      </c>
      <c r="BD12" s="88"/>
      <c r="BE12" s="89">
        <f t="shared" si="16"/>
        <v>64000</v>
      </c>
      <c r="BF12" s="90">
        <f t="shared" si="16"/>
        <v>185068.79999999996</v>
      </c>
      <c r="BG12" s="91">
        <f t="shared" si="16"/>
        <v>185467.99999999997</v>
      </c>
      <c r="BH12" s="342">
        <f t="shared" si="13"/>
        <v>230.70499999999996</v>
      </c>
      <c r="BI12" s="82"/>
    </row>
    <row r="13" spans="1:62" ht="84" x14ac:dyDescent="0.25">
      <c r="A13" s="59">
        <v>10</v>
      </c>
      <c r="B13" s="83" t="s">
        <v>34</v>
      </c>
      <c r="C13" s="84" t="s">
        <v>60</v>
      </c>
      <c r="D13" s="85" t="s">
        <v>61</v>
      </c>
      <c r="E13" s="86" t="s">
        <v>62</v>
      </c>
      <c r="F13" s="64">
        <v>10</v>
      </c>
      <c r="G13" s="64">
        <f t="shared" si="0"/>
        <v>10</v>
      </c>
      <c r="H13" s="65">
        <v>120.06</v>
      </c>
      <c r="I13" s="66">
        <f t="shared" si="14"/>
        <v>1200.5999999999999</v>
      </c>
      <c r="J13" s="351">
        <v>328593</v>
      </c>
      <c r="K13" s="68">
        <v>570</v>
      </c>
      <c r="L13" s="69" t="s">
        <v>37</v>
      </c>
      <c r="M13" s="70"/>
      <c r="N13" s="70">
        <f t="shared" si="1"/>
        <v>0</v>
      </c>
      <c r="O13" s="69" t="s">
        <v>37</v>
      </c>
      <c r="P13" s="70"/>
      <c r="Q13" s="70">
        <f t="shared" si="2"/>
        <v>0</v>
      </c>
      <c r="R13" s="71">
        <v>580</v>
      </c>
      <c r="S13" s="70">
        <v>102.5</v>
      </c>
      <c r="T13" s="70">
        <f t="shared" si="3"/>
        <v>58425</v>
      </c>
      <c r="U13" s="71" t="s">
        <v>63</v>
      </c>
      <c r="V13" s="70">
        <v>30</v>
      </c>
      <c r="W13" s="70">
        <f t="shared" si="4"/>
        <v>17100</v>
      </c>
      <c r="X13" s="69" t="s">
        <v>37</v>
      </c>
      <c r="Y13" s="70"/>
      <c r="Z13" s="70">
        <f t="shared" si="5"/>
        <v>0</v>
      </c>
      <c r="AA13" s="71">
        <v>12</v>
      </c>
      <c r="AB13" s="70">
        <v>117</v>
      </c>
      <c r="AC13" s="70">
        <f t="shared" si="6"/>
        <v>66690</v>
      </c>
      <c r="AD13" s="71">
        <v>99</v>
      </c>
      <c r="AE13" s="70">
        <v>177.58</v>
      </c>
      <c r="AF13" s="70">
        <f t="shared" si="7"/>
        <v>101220.6</v>
      </c>
      <c r="AG13" s="71">
        <v>149</v>
      </c>
      <c r="AH13" s="70">
        <v>100.41</v>
      </c>
      <c r="AI13" s="70">
        <f t="shared" si="8"/>
        <v>57233.7</v>
      </c>
      <c r="AJ13" s="71" t="s">
        <v>64</v>
      </c>
      <c r="AK13" s="70">
        <v>40</v>
      </c>
      <c r="AL13" s="74">
        <f t="shared" si="9"/>
        <v>22800</v>
      </c>
      <c r="AM13" s="73">
        <v>10</v>
      </c>
      <c r="AN13" s="74">
        <v>133</v>
      </c>
      <c r="AO13" s="75">
        <f t="shared" si="15"/>
        <v>75810</v>
      </c>
      <c r="AP13" s="73">
        <v>10</v>
      </c>
      <c r="AQ13" s="74">
        <v>150</v>
      </c>
      <c r="AR13" s="92" t="e">
        <f>AQ13*#REF!</f>
        <v>#REF!</v>
      </c>
      <c r="AS13" s="73">
        <v>10</v>
      </c>
      <c r="AT13" s="74">
        <v>140</v>
      </c>
      <c r="AU13" s="74" t="e">
        <f>AT13*#REF!</f>
        <v>#REF!</v>
      </c>
      <c r="AV13" s="73">
        <v>10</v>
      </c>
      <c r="AW13" s="75">
        <v>242.33</v>
      </c>
      <c r="AX13" s="75" t="e">
        <f>AW13*#REF!</f>
        <v>#REF!</v>
      </c>
      <c r="AY13" s="93"/>
      <c r="AZ13" s="77">
        <f t="shared" si="17"/>
        <v>30</v>
      </c>
      <c r="BA13" s="77">
        <f t="shared" si="10"/>
        <v>123.282</v>
      </c>
      <c r="BB13" s="77">
        <f t="shared" si="11"/>
        <v>125</v>
      </c>
      <c r="BC13" s="77">
        <f t="shared" si="12"/>
        <v>242.33</v>
      </c>
      <c r="BD13" s="88"/>
      <c r="BE13" s="89">
        <f t="shared" si="16"/>
        <v>17100</v>
      </c>
      <c r="BF13" s="90">
        <f t="shared" si="16"/>
        <v>70270.740000000005</v>
      </c>
      <c r="BG13" s="91">
        <f t="shared" si="16"/>
        <v>71250</v>
      </c>
      <c r="BH13" s="342">
        <f t="shared" si="13"/>
        <v>120.06124999999999</v>
      </c>
      <c r="BI13" s="82"/>
    </row>
    <row r="14" spans="1:62" ht="84" x14ac:dyDescent="0.25">
      <c r="A14" s="59">
        <v>11</v>
      </c>
      <c r="B14" s="83" t="s">
        <v>34</v>
      </c>
      <c r="C14" s="84" t="s">
        <v>65</v>
      </c>
      <c r="D14" s="85" t="s">
        <v>66</v>
      </c>
      <c r="E14" s="86" t="s">
        <v>9</v>
      </c>
      <c r="F14" s="64">
        <v>30</v>
      </c>
      <c r="G14" s="64">
        <f t="shared" si="0"/>
        <v>30</v>
      </c>
      <c r="H14" s="65">
        <v>44.92</v>
      </c>
      <c r="I14" s="66">
        <f t="shared" si="14"/>
        <v>1347.6000000000001</v>
      </c>
      <c r="J14" s="351">
        <v>3697</v>
      </c>
      <c r="K14" s="68">
        <v>2600</v>
      </c>
      <c r="L14" s="71">
        <v>162</v>
      </c>
      <c r="M14" s="70">
        <v>55</v>
      </c>
      <c r="N14" s="70">
        <f t="shared" si="1"/>
        <v>143000</v>
      </c>
      <c r="O14" s="71">
        <v>281</v>
      </c>
      <c r="P14" s="70">
        <v>18</v>
      </c>
      <c r="Q14" s="70">
        <f t="shared" si="2"/>
        <v>46800</v>
      </c>
      <c r="R14" s="71">
        <v>582</v>
      </c>
      <c r="S14" s="70">
        <v>25</v>
      </c>
      <c r="T14" s="70">
        <f t="shared" si="3"/>
        <v>65000</v>
      </c>
      <c r="U14" s="71" t="s">
        <v>67</v>
      </c>
      <c r="V14" s="70">
        <v>20</v>
      </c>
      <c r="W14" s="70">
        <f t="shared" si="4"/>
        <v>52000</v>
      </c>
      <c r="X14" s="71">
        <v>128</v>
      </c>
      <c r="Y14" s="70">
        <v>25</v>
      </c>
      <c r="Z14" s="70">
        <f t="shared" si="5"/>
        <v>65000</v>
      </c>
      <c r="AA14" s="71">
        <v>3</v>
      </c>
      <c r="AB14" s="70">
        <v>28</v>
      </c>
      <c r="AC14" s="70">
        <f t="shared" si="6"/>
        <v>72800</v>
      </c>
      <c r="AD14" s="71">
        <v>95</v>
      </c>
      <c r="AE14" s="70">
        <v>26.11</v>
      </c>
      <c r="AF14" s="70">
        <f t="shared" si="7"/>
        <v>67886</v>
      </c>
      <c r="AG14" s="69" t="s">
        <v>37</v>
      </c>
      <c r="AH14" s="70"/>
      <c r="AI14" s="70">
        <f t="shared" si="8"/>
        <v>0</v>
      </c>
      <c r="AJ14" s="71" t="s">
        <v>40</v>
      </c>
      <c r="AK14" s="70">
        <v>28</v>
      </c>
      <c r="AL14" s="74">
        <f t="shared" si="9"/>
        <v>72800</v>
      </c>
      <c r="AM14" s="73">
        <v>11</v>
      </c>
      <c r="AN14" s="74">
        <v>53.2</v>
      </c>
      <c r="AO14" s="75">
        <f t="shared" si="15"/>
        <v>138320</v>
      </c>
      <c r="AP14" s="73">
        <v>11</v>
      </c>
      <c r="AQ14" s="74">
        <v>150</v>
      </c>
      <c r="AR14" s="92" t="e">
        <f>AQ14*#REF!</f>
        <v>#REF!</v>
      </c>
      <c r="AS14" s="73">
        <v>11</v>
      </c>
      <c r="AT14" s="74">
        <v>100</v>
      </c>
      <c r="AU14" s="74" t="e">
        <f>AT14*#REF!</f>
        <v>#REF!</v>
      </c>
      <c r="AV14" s="73">
        <v>11</v>
      </c>
      <c r="AW14" s="75">
        <v>88.85</v>
      </c>
      <c r="AX14" s="75" t="e">
        <f>AW14*#REF!</f>
        <v>#REF!</v>
      </c>
      <c r="AY14" s="93"/>
      <c r="AZ14" s="77">
        <f t="shared" si="17"/>
        <v>18</v>
      </c>
      <c r="BA14" s="77">
        <f t="shared" si="10"/>
        <v>51.43</v>
      </c>
      <c r="BB14" s="77">
        <f t="shared" si="11"/>
        <v>28</v>
      </c>
      <c r="BC14" s="77">
        <f t="shared" si="12"/>
        <v>150</v>
      </c>
      <c r="BD14" s="88"/>
      <c r="BE14" s="89">
        <f t="shared" si="16"/>
        <v>46800</v>
      </c>
      <c r="BF14" s="90">
        <f t="shared" si="16"/>
        <v>133718</v>
      </c>
      <c r="BG14" s="91">
        <f t="shared" si="16"/>
        <v>72800</v>
      </c>
      <c r="BH14" s="342">
        <f t="shared" si="13"/>
        <v>44.915999999999997</v>
      </c>
      <c r="BI14" s="82"/>
    </row>
    <row r="15" spans="1:62" ht="72" x14ac:dyDescent="0.25">
      <c r="A15" s="59">
        <v>12</v>
      </c>
      <c r="B15" s="83" t="s">
        <v>34</v>
      </c>
      <c r="C15" s="84" t="s">
        <v>68</v>
      </c>
      <c r="D15" s="85" t="s">
        <v>69</v>
      </c>
      <c r="E15" s="86" t="s">
        <v>49</v>
      </c>
      <c r="F15" s="64">
        <v>1200</v>
      </c>
      <c r="G15" s="64">
        <f t="shared" si="0"/>
        <v>1200</v>
      </c>
      <c r="H15" s="65">
        <v>54.66</v>
      </c>
      <c r="I15" s="66">
        <f t="shared" si="14"/>
        <v>65592</v>
      </c>
      <c r="J15" s="351">
        <v>3697</v>
      </c>
      <c r="K15" s="94">
        <v>17500</v>
      </c>
      <c r="L15" s="71">
        <v>180</v>
      </c>
      <c r="M15" s="70">
        <v>69.2</v>
      </c>
      <c r="N15" s="70">
        <f t="shared" si="1"/>
        <v>1211000</v>
      </c>
      <c r="O15" s="71">
        <v>283</v>
      </c>
      <c r="P15" s="70">
        <v>28</v>
      </c>
      <c r="Q15" s="70">
        <f t="shared" si="2"/>
        <v>490000</v>
      </c>
      <c r="R15" s="71">
        <v>583</v>
      </c>
      <c r="S15" s="70">
        <v>40</v>
      </c>
      <c r="T15" s="70">
        <f t="shared" si="3"/>
        <v>700000</v>
      </c>
      <c r="U15" s="71" t="s">
        <v>70</v>
      </c>
      <c r="V15" s="70">
        <v>28.5</v>
      </c>
      <c r="W15" s="70">
        <f t="shared" si="4"/>
        <v>498750</v>
      </c>
      <c r="X15" s="71">
        <v>125</v>
      </c>
      <c r="Y15" s="70">
        <v>40</v>
      </c>
      <c r="Z15" s="70">
        <f t="shared" si="5"/>
        <v>700000</v>
      </c>
      <c r="AA15" s="71">
        <v>5</v>
      </c>
      <c r="AB15" s="70">
        <v>30</v>
      </c>
      <c r="AC15" s="70">
        <f t="shared" si="6"/>
        <v>525000</v>
      </c>
      <c r="AD15" s="69" t="s">
        <v>37</v>
      </c>
      <c r="AE15" s="70"/>
      <c r="AF15" s="70">
        <f t="shared" si="7"/>
        <v>0</v>
      </c>
      <c r="AG15" s="69" t="s">
        <v>37</v>
      </c>
      <c r="AH15" s="70"/>
      <c r="AI15" s="70">
        <f t="shared" si="8"/>
        <v>0</v>
      </c>
      <c r="AJ15" s="71" t="s">
        <v>71</v>
      </c>
      <c r="AK15" s="70">
        <v>32</v>
      </c>
      <c r="AL15" s="74">
        <f t="shared" si="9"/>
        <v>560000</v>
      </c>
      <c r="AM15" s="73">
        <v>12</v>
      </c>
      <c r="AN15" s="74">
        <v>81.2</v>
      </c>
      <c r="AO15" s="75">
        <f t="shared" si="15"/>
        <v>1421000</v>
      </c>
      <c r="AP15" s="73">
        <v>12</v>
      </c>
      <c r="AQ15" s="74">
        <v>89</v>
      </c>
      <c r="AR15" s="92" t="e">
        <f>AQ15*#REF!</f>
        <v>#REF!</v>
      </c>
      <c r="AS15" s="73">
        <v>12</v>
      </c>
      <c r="AT15" s="74">
        <v>82</v>
      </c>
      <c r="AU15" s="74" t="e">
        <f>AT15*#REF!</f>
        <v>#REF!</v>
      </c>
      <c r="AV15" s="73">
        <v>12</v>
      </c>
      <c r="AW15" s="75">
        <v>153.47</v>
      </c>
      <c r="AX15" s="75" t="e">
        <f>AW15*#REF!</f>
        <v>#REF!</v>
      </c>
      <c r="AY15" s="93"/>
      <c r="AZ15" s="77">
        <f t="shared" si="17"/>
        <v>28</v>
      </c>
      <c r="BA15" s="77">
        <f t="shared" si="10"/>
        <v>61.215454545454548</v>
      </c>
      <c r="BB15" s="77">
        <f t="shared" si="11"/>
        <v>40</v>
      </c>
      <c r="BC15" s="77">
        <f t="shared" si="12"/>
        <v>153.47</v>
      </c>
      <c r="BD15" s="88"/>
      <c r="BE15" s="89">
        <f t="shared" si="16"/>
        <v>490000</v>
      </c>
      <c r="BF15" s="90">
        <f t="shared" si="16"/>
        <v>1071270.4545454546</v>
      </c>
      <c r="BG15" s="91">
        <f t="shared" si="16"/>
        <v>700000</v>
      </c>
      <c r="BH15" s="342">
        <f t="shared" si="13"/>
        <v>54.655555555555551</v>
      </c>
      <c r="BI15" s="82"/>
    </row>
    <row r="16" spans="1:62" ht="84" x14ac:dyDescent="0.25">
      <c r="A16" s="59">
        <v>13</v>
      </c>
      <c r="B16" s="83" t="s">
        <v>34</v>
      </c>
      <c r="C16" s="84" t="s">
        <v>72</v>
      </c>
      <c r="D16" s="85" t="s">
        <v>73</v>
      </c>
      <c r="E16" s="86" t="s">
        <v>49</v>
      </c>
      <c r="F16" s="64">
        <v>1200</v>
      </c>
      <c r="G16" s="64">
        <f t="shared" si="0"/>
        <v>1200</v>
      </c>
      <c r="H16" s="65">
        <v>121</v>
      </c>
      <c r="I16" s="66">
        <f t="shared" si="14"/>
        <v>145200</v>
      </c>
      <c r="J16" s="351">
        <v>3697</v>
      </c>
      <c r="K16" s="95">
        <v>10000</v>
      </c>
      <c r="L16" s="71">
        <v>181</v>
      </c>
      <c r="M16" s="70">
        <v>89</v>
      </c>
      <c r="N16" s="70">
        <f t="shared" si="1"/>
        <v>890000</v>
      </c>
      <c r="O16" s="69" t="s">
        <v>37</v>
      </c>
      <c r="P16" s="70"/>
      <c r="Q16" s="70">
        <f t="shared" si="2"/>
        <v>0</v>
      </c>
      <c r="R16" s="69" t="s">
        <v>37</v>
      </c>
      <c r="S16" s="70"/>
      <c r="T16" s="70">
        <f t="shared" si="3"/>
        <v>0</v>
      </c>
      <c r="U16" s="69" t="s">
        <v>37</v>
      </c>
      <c r="V16" s="70"/>
      <c r="W16" s="70">
        <f t="shared" si="4"/>
        <v>0</v>
      </c>
      <c r="X16" s="69" t="s">
        <v>37</v>
      </c>
      <c r="Y16" s="70"/>
      <c r="Z16" s="70">
        <f t="shared" si="5"/>
        <v>0</v>
      </c>
      <c r="AA16" s="69" t="s">
        <v>37</v>
      </c>
      <c r="AB16" s="70"/>
      <c r="AC16" s="70">
        <f t="shared" si="6"/>
        <v>0</v>
      </c>
      <c r="AD16" s="69" t="s">
        <v>37</v>
      </c>
      <c r="AE16" s="70"/>
      <c r="AF16" s="70">
        <f t="shared" si="7"/>
        <v>0</v>
      </c>
      <c r="AG16" s="69" t="s">
        <v>37</v>
      </c>
      <c r="AH16" s="70"/>
      <c r="AI16" s="70">
        <f t="shared" si="8"/>
        <v>0</v>
      </c>
      <c r="AJ16" s="69" t="s">
        <v>37</v>
      </c>
      <c r="AK16" s="69"/>
      <c r="AL16" s="74">
        <f t="shared" si="9"/>
        <v>0</v>
      </c>
      <c r="AM16" s="73">
        <v>13</v>
      </c>
      <c r="AN16" s="74">
        <v>119</v>
      </c>
      <c r="AO16" s="75">
        <f t="shared" si="15"/>
        <v>1190000</v>
      </c>
      <c r="AP16" s="73">
        <v>13</v>
      </c>
      <c r="AQ16" s="74">
        <v>129</v>
      </c>
      <c r="AR16" s="92" t="e">
        <f>AQ16*#REF!</f>
        <v>#REF!</v>
      </c>
      <c r="AS16" s="73">
        <v>13</v>
      </c>
      <c r="AT16" s="74">
        <v>115</v>
      </c>
      <c r="AU16" s="74" t="e">
        <f>AT16*#REF!</f>
        <v>#REF!</v>
      </c>
      <c r="AV16" s="73">
        <v>13</v>
      </c>
      <c r="AW16" s="75">
        <v>226.17</v>
      </c>
      <c r="AX16" s="75" t="e">
        <f>AW16*#REF!</f>
        <v>#REF!</v>
      </c>
      <c r="AY16" s="93"/>
      <c r="AZ16" s="77">
        <f t="shared" si="17"/>
        <v>89</v>
      </c>
      <c r="BA16" s="77">
        <f t="shared" si="10"/>
        <v>135.63399999999999</v>
      </c>
      <c r="BB16" s="77">
        <f t="shared" si="11"/>
        <v>119</v>
      </c>
      <c r="BC16" s="77">
        <f t="shared" si="12"/>
        <v>226.17</v>
      </c>
      <c r="BD16" s="88"/>
      <c r="BE16" s="89">
        <f t="shared" si="16"/>
        <v>890000</v>
      </c>
      <c r="BF16" s="90">
        <f t="shared" si="16"/>
        <v>1356339.9999999998</v>
      </c>
      <c r="BG16" s="91">
        <f t="shared" si="16"/>
        <v>1190000</v>
      </c>
      <c r="BH16" s="342">
        <f t="shared" si="13"/>
        <v>121</v>
      </c>
      <c r="BI16" s="82"/>
    </row>
    <row r="17" spans="1:61" ht="84" x14ac:dyDescent="0.25">
      <c r="A17" s="59">
        <v>14</v>
      </c>
      <c r="B17" s="96" t="s">
        <v>34</v>
      </c>
      <c r="C17" s="97" t="s">
        <v>74</v>
      </c>
      <c r="D17" s="85" t="s">
        <v>75</v>
      </c>
      <c r="E17" s="86" t="s">
        <v>76</v>
      </c>
      <c r="F17" s="64">
        <v>100</v>
      </c>
      <c r="G17" s="64">
        <f t="shared" si="0"/>
        <v>100</v>
      </c>
      <c r="H17" s="65">
        <v>12.01</v>
      </c>
      <c r="I17" s="66">
        <f t="shared" si="14"/>
        <v>1201</v>
      </c>
      <c r="J17" s="351">
        <v>629998</v>
      </c>
      <c r="K17" s="68">
        <v>1230</v>
      </c>
      <c r="L17" s="98" t="s">
        <v>77</v>
      </c>
      <c r="M17" s="70"/>
      <c r="N17" s="70">
        <f t="shared" si="1"/>
        <v>0</v>
      </c>
      <c r="O17" s="67">
        <v>285</v>
      </c>
      <c r="P17" s="99">
        <v>3.33</v>
      </c>
      <c r="Q17" s="70">
        <f t="shared" si="2"/>
        <v>4095.9</v>
      </c>
      <c r="R17" s="98" t="s">
        <v>77</v>
      </c>
      <c r="S17" s="70"/>
      <c r="T17" s="70">
        <f t="shared" si="3"/>
        <v>0</v>
      </c>
      <c r="U17" s="98" t="s">
        <v>77</v>
      </c>
      <c r="V17" s="70"/>
      <c r="W17" s="70">
        <f t="shared" si="4"/>
        <v>0</v>
      </c>
      <c r="X17" s="98" t="s">
        <v>77</v>
      </c>
      <c r="Y17" s="70"/>
      <c r="Z17" s="70">
        <f t="shared" si="5"/>
        <v>0</v>
      </c>
      <c r="AA17" s="98" t="s">
        <v>77</v>
      </c>
      <c r="AB17" s="70"/>
      <c r="AC17" s="70">
        <f t="shared" si="6"/>
        <v>0</v>
      </c>
      <c r="AD17" s="67">
        <v>100</v>
      </c>
      <c r="AE17" s="99">
        <v>5.22</v>
      </c>
      <c r="AF17" s="70">
        <f t="shared" si="7"/>
        <v>6420.5999999999995</v>
      </c>
      <c r="AG17" s="98" t="s">
        <v>77</v>
      </c>
      <c r="AH17" s="70"/>
      <c r="AI17" s="70">
        <f t="shared" si="8"/>
        <v>0</v>
      </c>
      <c r="AJ17" s="98" t="s">
        <v>77</v>
      </c>
      <c r="AK17" s="70"/>
      <c r="AL17" s="74">
        <f t="shared" si="9"/>
        <v>0</v>
      </c>
      <c r="AM17" s="73">
        <v>14</v>
      </c>
      <c r="AN17" s="74">
        <v>16.8</v>
      </c>
      <c r="AO17" s="75">
        <f t="shared" si="15"/>
        <v>20664</v>
      </c>
      <c r="AP17" s="73">
        <v>14</v>
      </c>
      <c r="AQ17" s="74">
        <v>12</v>
      </c>
      <c r="AR17" s="92" t="e">
        <f>AQ17*#REF!</f>
        <v>#REF!</v>
      </c>
      <c r="AS17" s="73">
        <v>14</v>
      </c>
      <c r="AT17" s="74">
        <v>14</v>
      </c>
      <c r="AU17" s="74" t="e">
        <f>AT17*#REF!</f>
        <v>#REF!</v>
      </c>
      <c r="AV17" s="73">
        <v>14</v>
      </c>
      <c r="AW17" s="75">
        <v>22.62</v>
      </c>
      <c r="AX17" s="75" t="e">
        <f>AW17*#REF!</f>
        <v>#REF!</v>
      </c>
      <c r="AY17" s="93"/>
      <c r="AZ17" s="77">
        <f t="shared" si="17"/>
        <v>3.33</v>
      </c>
      <c r="BA17" s="77">
        <f t="shared" si="10"/>
        <v>12.328333333333333</v>
      </c>
      <c r="BB17" s="77">
        <f t="shared" si="11"/>
        <v>13</v>
      </c>
      <c r="BC17" s="77">
        <f t="shared" si="12"/>
        <v>22.62</v>
      </c>
      <c r="BD17" s="88"/>
      <c r="BE17" s="89">
        <f t="shared" si="16"/>
        <v>4095.9</v>
      </c>
      <c r="BF17" s="90">
        <f t="shared" si="16"/>
        <v>15163.85</v>
      </c>
      <c r="BG17" s="91">
        <f t="shared" si="16"/>
        <v>15990</v>
      </c>
      <c r="BH17" s="342">
        <f t="shared" si="13"/>
        <v>12.004999999999999</v>
      </c>
      <c r="BI17" s="82"/>
    </row>
    <row r="18" spans="1:61" ht="96" x14ac:dyDescent="0.25">
      <c r="A18" s="59">
        <v>15</v>
      </c>
      <c r="B18" s="83" t="s">
        <v>34</v>
      </c>
      <c r="C18" s="84" t="s">
        <v>78</v>
      </c>
      <c r="D18" s="85" t="s">
        <v>79</v>
      </c>
      <c r="E18" s="86" t="s">
        <v>49</v>
      </c>
      <c r="F18" s="64">
        <v>1200</v>
      </c>
      <c r="G18" s="64">
        <f t="shared" si="0"/>
        <v>1200</v>
      </c>
      <c r="H18" s="65">
        <v>125.7</v>
      </c>
      <c r="I18" s="66">
        <f t="shared" si="14"/>
        <v>150840</v>
      </c>
      <c r="J18" s="351">
        <v>12807</v>
      </c>
      <c r="K18" s="68">
        <v>3000</v>
      </c>
      <c r="L18" s="69" t="s">
        <v>37</v>
      </c>
      <c r="M18" s="70"/>
      <c r="N18" s="70">
        <f t="shared" si="1"/>
        <v>0</v>
      </c>
      <c r="O18" s="71">
        <v>286</v>
      </c>
      <c r="P18" s="70">
        <v>90</v>
      </c>
      <c r="Q18" s="70">
        <f t="shared" si="2"/>
        <v>270000</v>
      </c>
      <c r="R18" s="71">
        <v>592</v>
      </c>
      <c r="S18" s="70">
        <v>75</v>
      </c>
      <c r="T18" s="70">
        <f t="shared" si="3"/>
        <v>225000</v>
      </c>
      <c r="U18" s="71" t="s">
        <v>64</v>
      </c>
      <c r="V18" s="70">
        <v>40</v>
      </c>
      <c r="W18" s="70">
        <f t="shared" si="4"/>
        <v>120000</v>
      </c>
      <c r="X18" s="71">
        <v>127</v>
      </c>
      <c r="Y18" s="70">
        <v>70</v>
      </c>
      <c r="Z18" s="70">
        <f t="shared" si="5"/>
        <v>210000</v>
      </c>
      <c r="AA18" s="71">
        <v>8</v>
      </c>
      <c r="AB18" s="70">
        <v>100</v>
      </c>
      <c r="AC18" s="70">
        <f t="shared" si="6"/>
        <v>300000</v>
      </c>
      <c r="AD18" s="71">
        <v>94</v>
      </c>
      <c r="AE18" s="70">
        <v>45.96</v>
      </c>
      <c r="AF18" s="70">
        <f t="shared" si="7"/>
        <v>137880</v>
      </c>
      <c r="AG18" s="69" t="s">
        <v>37</v>
      </c>
      <c r="AH18" s="70"/>
      <c r="AI18" s="70">
        <f t="shared" si="8"/>
        <v>0</v>
      </c>
      <c r="AJ18" s="69" t="s">
        <v>37</v>
      </c>
      <c r="AK18" s="70"/>
      <c r="AL18" s="74">
        <f t="shared" si="9"/>
        <v>0</v>
      </c>
      <c r="AM18" s="73">
        <v>15</v>
      </c>
      <c r="AN18" s="74">
        <v>175</v>
      </c>
      <c r="AO18" s="75">
        <f t="shared" si="15"/>
        <v>525000</v>
      </c>
      <c r="AP18" s="73">
        <v>15</v>
      </c>
      <c r="AQ18" s="74">
        <v>452</v>
      </c>
      <c r="AR18" s="92" t="e">
        <f>AQ18*#REF!</f>
        <v>#REF!</v>
      </c>
      <c r="AS18" s="73">
        <v>15</v>
      </c>
      <c r="AT18" s="74">
        <v>175</v>
      </c>
      <c r="AU18" s="74" t="e">
        <f>AT18*#REF!</f>
        <v>#REF!</v>
      </c>
      <c r="AV18" s="73">
        <v>15</v>
      </c>
      <c r="AW18" s="75">
        <v>274.64</v>
      </c>
      <c r="AX18" s="75" t="e">
        <f>AW18*#REF!</f>
        <v>#REF!</v>
      </c>
      <c r="AY18" s="93"/>
      <c r="AZ18" s="77">
        <f t="shared" si="17"/>
        <v>40</v>
      </c>
      <c r="BA18" s="77">
        <f t="shared" si="10"/>
        <v>149.76</v>
      </c>
      <c r="BB18" s="77">
        <f t="shared" si="11"/>
        <v>95</v>
      </c>
      <c r="BC18" s="77">
        <f t="shared" si="12"/>
        <v>452</v>
      </c>
      <c r="BD18" s="88"/>
      <c r="BE18" s="89">
        <f t="shared" si="16"/>
        <v>120000</v>
      </c>
      <c r="BF18" s="90">
        <f t="shared" si="16"/>
        <v>449280</v>
      </c>
      <c r="BG18" s="91">
        <f t="shared" si="16"/>
        <v>285000</v>
      </c>
      <c r="BH18" s="342">
        <f t="shared" si="13"/>
        <v>125.69999999999999</v>
      </c>
      <c r="BI18" s="82"/>
    </row>
    <row r="19" spans="1:61" ht="60" x14ac:dyDescent="0.25">
      <c r="A19" s="59">
        <v>16</v>
      </c>
      <c r="B19" s="83" t="s">
        <v>34</v>
      </c>
      <c r="C19" s="84" t="s">
        <v>80</v>
      </c>
      <c r="D19" s="85" t="s">
        <v>81</v>
      </c>
      <c r="E19" s="86" t="s">
        <v>49</v>
      </c>
      <c r="F19" s="64">
        <v>1000</v>
      </c>
      <c r="G19" s="64">
        <f t="shared" si="0"/>
        <v>1000</v>
      </c>
      <c r="H19" s="65">
        <v>37.270000000000003</v>
      </c>
      <c r="I19" s="66">
        <f t="shared" si="14"/>
        <v>37270</v>
      </c>
      <c r="J19" s="351">
        <v>3697</v>
      </c>
      <c r="K19" s="68">
        <v>3000</v>
      </c>
      <c r="L19" s="69" t="s">
        <v>37</v>
      </c>
      <c r="M19" s="70"/>
      <c r="N19" s="70">
        <f t="shared" si="1"/>
        <v>0</v>
      </c>
      <c r="O19" s="71">
        <v>287</v>
      </c>
      <c r="P19" s="70">
        <v>15</v>
      </c>
      <c r="Q19" s="70">
        <f t="shared" si="2"/>
        <v>45000</v>
      </c>
      <c r="R19" s="69" t="s">
        <v>37</v>
      </c>
      <c r="S19" s="70"/>
      <c r="T19" s="70">
        <f t="shared" si="3"/>
        <v>0</v>
      </c>
      <c r="U19" s="71" t="s">
        <v>82</v>
      </c>
      <c r="V19" s="70">
        <v>10</v>
      </c>
      <c r="W19" s="70">
        <f t="shared" si="4"/>
        <v>30000</v>
      </c>
      <c r="X19" s="71">
        <v>129</v>
      </c>
      <c r="Y19" s="70">
        <v>20</v>
      </c>
      <c r="Z19" s="70">
        <f t="shared" si="5"/>
        <v>60000</v>
      </c>
      <c r="AA19" s="69" t="s">
        <v>37</v>
      </c>
      <c r="AB19" s="70"/>
      <c r="AC19" s="70">
        <f t="shared" si="6"/>
        <v>0</v>
      </c>
      <c r="AD19" s="69" t="s">
        <v>37</v>
      </c>
      <c r="AE19" s="70"/>
      <c r="AF19" s="70">
        <f t="shared" si="7"/>
        <v>0</v>
      </c>
      <c r="AG19" s="71">
        <v>100</v>
      </c>
      <c r="AH19" s="70">
        <v>3.48</v>
      </c>
      <c r="AI19" s="70">
        <f t="shared" si="8"/>
        <v>10440</v>
      </c>
      <c r="AJ19" s="71" t="s">
        <v>83</v>
      </c>
      <c r="AK19" s="70">
        <v>25</v>
      </c>
      <c r="AL19" s="74">
        <f t="shared" si="9"/>
        <v>75000</v>
      </c>
      <c r="AM19" s="73">
        <v>16</v>
      </c>
      <c r="AN19" s="74">
        <v>53.2</v>
      </c>
      <c r="AO19" s="75">
        <f t="shared" si="15"/>
        <v>159600</v>
      </c>
      <c r="AP19" s="73">
        <v>16</v>
      </c>
      <c r="AQ19" s="74">
        <v>79</v>
      </c>
      <c r="AR19" s="92" t="e">
        <f>AQ19*#REF!</f>
        <v>#REF!</v>
      </c>
      <c r="AS19" s="73">
        <v>16</v>
      </c>
      <c r="AT19" s="74">
        <v>65</v>
      </c>
      <c r="AU19" s="74" t="e">
        <f>AT19*#REF!</f>
        <v>#REF!</v>
      </c>
      <c r="AV19" s="73">
        <v>16</v>
      </c>
      <c r="AW19" s="75">
        <v>72.7</v>
      </c>
      <c r="AX19" s="75" t="e">
        <f>AW19*#REF!</f>
        <v>#REF!</v>
      </c>
      <c r="AY19" s="93"/>
      <c r="AZ19" s="77">
        <f t="shared" si="17"/>
        <v>3.48</v>
      </c>
      <c r="BA19" s="77">
        <f t="shared" si="10"/>
        <v>38.153333333333336</v>
      </c>
      <c r="BB19" s="77">
        <f t="shared" si="11"/>
        <v>25</v>
      </c>
      <c r="BC19" s="77">
        <f t="shared" si="12"/>
        <v>79</v>
      </c>
      <c r="BD19" s="88"/>
      <c r="BE19" s="89">
        <f t="shared" si="16"/>
        <v>10440</v>
      </c>
      <c r="BF19" s="90">
        <f t="shared" si="16"/>
        <v>114460.00000000001</v>
      </c>
      <c r="BG19" s="91">
        <f t="shared" si="16"/>
        <v>75000</v>
      </c>
      <c r="BH19" s="342">
        <f t="shared" si="13"/>
        <v>37.271428571428565</v>
      </c>
      <c r="BI19" s="82"/>
    </row>
    <row r="20" spans="1:61" ht="48" x14ac:dyDescent="0.25">
      <c r="A20" s="59">
        <v>17</v>
      </c>
      <c r="B20" s="96" t="s">
        <v>34</v>
      </c>
      <c r="C20" s="84" t="s">
        <v>84</v>
      </c>
      <c r="D20" s="85" t="s">
        <v>85</v>
      </c>
      <c r="E20" s="86" t="s">
        <v>62</v>
      </c>
      <c r="F20" s="64">
        <v>20</v>
      </c>
      <c r="G20" s="64">
        <f t="shared" si="0"/>
        <v>20</v>
      </c>
      <c r="H20" s="65">
        <v>500.67</v>
      </c>
      <c r="I20" s="66">
        <f t="shared" si="14"/>
        <v>10013.4</v>
      </c>
      <c r="J20" s="351">
        <v>20648</v>
      </c>
      <c r="K20" s="68">
        <v>60</v>
      </c>
      <c r="L20" s="69" t="s">
        <v>37</v>
      </c>
      <c r="M20" s="70"/>
      <c r="N20" s="70">
        <f t="shared" si="1"/>
        <v>0</v>
      </c>
      <c r="O20" s="69" t="s">
        <v>37</v>
      </c>
      <c r="P20" s="70"/>
      <c r="Q20" s="70">
        <f t="shared" si="2"/>
        <v>0</v>
      </c>
      <c r="R20" s="69" t="s">
        <v>37</v>
      </c>
      <c r="S20" s="70"/>
      <c r="T20" s="70">
        <f t="shared" si="3"/>
        <v>0</v>
      </c>
      <c r="U20" s="69" t="s">
        <v>37</v>
      </c>
      <c r="V20" s="70"/>
      <c r="W20" s="70">
        <f t="shared" si="4"/>
        <v>0</v>
      </c>
      <c r="X20" s="69" t="s">
        <v>37</v>
      </c>
      <c r="Y20" s="70"/>
      <c r="Z20" s="70">
        <f t="shared" si="5"/>
        <v>0</v>
      </c>
      <c r="AA20" s="69" t="s">
        <v>37</v>
      </c>
      <c r="AB20" s="70"/>
      <c r="AC20" s="70">
        <f t="shared" si="6"/>
        <v>0</v>
      </c>
      <c r="AD20" s="69" t="s">
        <v>37</v>
      </c>
      <c r="AE20" s="70"/>
      <c r="AF20" s="70">
        <f t="shared" si="7"/>
        <v>0</v>
      </c>
      <c r="AG20" s="71">
        <v>109</v>
      </c>
      <c r="AH20" s="70">
        <v>214.41</v>
      </c>
      <c r="AI20" s="70">
        <f t="shared" si="8"/>
        <v>12864.6</v>
      </c>
      <c r="AJ20" s="69" t="s">
        <v>37</v>
      </c>
      <c r="AK20" s="70"/>
      <c r="AL20" s="74">
        <f t="shared" si="9"/>
        <v>0</v>
      </c>
      <c r="AM20" s="73">
        <v>17</v>
      </c>
      <c r="AN20" s="74">
        <v>252</v>
      </c>
      <c r="AO20" s="75">
        <f t="shared" si="15"/>
        <v>15120</v>
      </c>
      <c r="AP20" s="73">
        <v>17</v>
      </c>
      <c r="AQ20" s="74">
        <v>1000</v>
      </c>
      <c r="AR20" s="92" t="e">
        <f>AQ20*#REF!</f>
        <v>#REF!</v>
      </c>
      <c r="AS20" s="73">
        <v>17</v>
      </c>
      <c r="AT20" s="74">
        <v>250</v>
      </c>
      <c r="AU20" s="74" t="e">
        <f>AT20*#REF!</f>
        <v>#REF!</v>
      </c>
      <c r="AV20" s="73">
        <v>17</v>
      </c>
      <c r="AW20" s="75">
        <v>4846.53</v>
      </c>
      <c r="AX20" s="75" t="e">
        <f>AW20*#REF!</f>
        <v>#REF!</v>
      </c>
      <c r="AY20" s="93"/>
      <c r="AZ20" s="77">
        <f t="shared" si="17"/>
        <v>214.41</v>
      </c>
      <c r="BA20" s="77">
        <f t="shared" si="10"/>
        <v>1312.588</v>
      </c>
      <c r="BB20" s="77">
        <f t="shared" si="11"/>
        <v>252</v>
      </c>
      <c r="BC20" s="77">
        <f t="shared" si="12"/>
        <v>4846.53</v>
      </c>
      <c r="BD20" s="88"/>
      <c r="BE20" s="89">
        <f t="shared" si="16"/>
        <v>12864.6</v>
      </c>
      <c r="BF20" s="90">
        <f t="shared" si="16"/>
        <v>78755.28</v>
      </c>
      <c r="BG20" s="91">
        <f t="shared" si="16"/>
        <v>15120</v>
      </c>
      <c r="BH20" s="342">
        <f t="shared" si="13"/>
        <v>500.66666666666657</v>
      </c>
      <c r="BI20" s="82"/>
    </row>
    <row r="21" spans="1:61" ht="72" x14ac:dyDescent="0.25">
      <c r="A21" s="59">
        <v>18</v>
      </c>
      <c r="B21" s="96" t="s">
        <v>34</v>
      </c>
      <c r="C21" s="84" t="s">
        <v>86</v>
      </c>
      <c r="D21" s="85" t="s">
        <v>87</v>
      </c>
      <c r="E21" s="86" t="s">
        <v>62</v>
      </c>
      <c r="F21" s="64">
        <v>20</v>
      </c>
      <c r="G21" s="64">
        <f t="shared" si="0"/>
        <v>20</v>
      </c>
      <c r="H21" s="65">
        <v>1125</v>
      </c>
      <c r="I21" s="66">
        <f t="shared" si="14"/>
        <v>22500</v>
      </c>
      <c r="J21" s="351">
        <v>20648</v>
      </c>
      <c r="K21" s="68">
        <v>30</v>
      </c>
      <c r="L21" s="69" t="s">
        <v>37</v>
      </c>
      <c r="M21" s="70"/>
      <c r="N21" s="70">
        <f t="shared" si="1"/>
        <v>0</v>
      </c>
      <c r="O21" s="69" t="s">
        <v>37</v>
      </c>
      <c r="P21" s="70"/>
      <c r="Q21" s="70">
        <f t="shared" si="2"/>
        <v>0</v>
      </c>
      <c r="R21" s="69" t="s">
        <v>37</v>
      </c>
      <c r="S21" s="70"/>
      <c r="T21" s="70">
        <f t="shared" si="3"/>
        <v>0</v>
      </c>
      <c r="U21" s="69" t="s">
        <v>37</v>
      </c>
      <c r="V21" s="70"/>
      <c r="W21" s="70">
        <f t="shared" si="4"/>
        <v>0</v>
      </c>
      <c r="X21" s="69" t="s">
        <v>37</v>
      </c>
      <c r="Y21" s="70"/>
      <c r="Z21" s="70">
        <f t="shared" si="5"/>
        <v>0</v>
      </c>
      <c r="AA21" s="69" t="s">
        <v>37</v>
      </c>
      <c r="AB21" s="70"/>
      <c r="AC21" s="70">
        <f t="shared" si="6"/>
        <v>0</v>
      </c>
      <c r="AD21" s="69" t="s">
        <v>37</v>
      </c>
      <c r="AE21" s="70"/>
      <c r="AF21" s="70">
        <f t="shared" si="7"/>
        <v>0</v>
      </c>
      <c r="AG21" s="69" t="s">
        <v>37</v>
      </c>
      <c r="AH21" s="70"/>
      <c r="AI21" s="70">
        <f t="shared" si="8"/>
        <v>0</v>
      </c>
      <c r="AJ21" s="69" t="s">
        <v>37</v>
      </c>
      <c r="AK21" s="70"/>
      <c r="AL21" s="74">
        <f t="shared" si="9"/>
        <v>0</v>
      </c>
      <c r="AM21" s="73">
        <v>18</v>
      </c>
      <c r="AN21" s="74">
        <v>910</v>
      </c>
      <c r="AO21" s="75">
        <f t="shared" si="15"/>
        <v>27300</v>
      </c>
      <c r="AP21" s="73">
        <v>18</v>
      </c>
      <c r="AQ21" s="74">
        <v>1200</v>
      </c>
      <c r="AR21" s="92" t="e">
        <f>AQ21*#REF!</f>
        <v>#REF!</v>
      </c>
      <c r="AS21" s="73">
        <v>18</v>
      </c>
      <c r="AT21" s="74">
        <v>1050</v>
      </c>
      <c r="AU21" s="74" t="e">
        <f>AT21*#REF!</f>
        <v>#REF!</v>
      </c>
      <c r="AV21" s="73">
        <v>18</v>
      </c>
      <c r="AW21" s="75">
        <v>4846.53</v>
      </c>
      <c r="AX21" s="75" t="e">
        <f>AW21*#REF!</f>
        <v>#REF!</v>
      </c>
      <c r="AY21" s="93"/>
      <c r="AZ21" s="77">
        <f t="shared" si="17"/>
        <v>910</v>
      </c>
      <c r="BA21" s="77">
        <f t="shared" si="10"/>
        <v>2001.6324999999999</v>
      </c>
      <c r="BB21" s="77">
        <f t="shared" si="11"/>
        <v>1125</v>
      </c>
      <c r="BC21" s="77">
        <f t="shared" si="12"/>
        <v>4846.53</v>
      </c>
      <c r="BD21" s="88"/>
      <c r="BE21" s="89">
        <f t="shared" si="16"/>
        <v>27300</v>
      </c>
      <c r="BF21" s="90">
        <f t="shared" si="16"/>
        <v>60048.974999999999</v>
      </c>
      <c r="BG21" s="91">
        <f t="shared" si="16"/>
        <v>33750</v>
      </c>
      <c r="BH21" s="342">
        <f t="shared" si="13"/>
        <v>1125</v>
      </c>
      <c r="BI21" s="82"/>
    </row>
    <row r="22" spans="1:61" ht="60" x14ac:dyDescent="0.25">
      <c r="A22" s="59">
        <v>19</v>
      </c>
      <c r="B22" s="96" t="s">
        <v>34</v>
      </c>
      <c r="C22" s="84" t="s">
        <v>88</v>
      </c>
      <c r="D22" s="85" t="s">
        <v>89</v>
      </c>
      <c r="E22" s="86" t="s">
        <v>49</v>
      </c>
      <c r="F22" s="64">
        <v>500</v>
      </c>
      <c r="G22" s="64">
        <f t="shared" si="0"/>
        <v>500</v>
      </c>
      <c r="H22" s="65">
        <v>58.56</v>
      </c>
      <c r="I22" s="66">
        <f t="shared" si="14"/>
        <v>29280</v>
      </c>
      <c r="J22" s="351">
        <v>12807</v>
      </c>
      <c r="K22" s="68">
        <v>10000</v>
      </c>
      <c r="L22" s="71">
        <v>185</v>
      </c>
      <c r="M22" s="70">
        <v>90</v>
      </c>
      <c r="N22" s="70">
        <f t="shared" si="1"/>
        <v>900000</v>
      </c>
      <c r="O22" s="71">
        <v>289</v>
      </c>
      <c r="P22" s="70">
        <v>20</v>
      </c>
      <c r="Q22" s="70">
        <f t="shared" si="2"/>
        <v>200000</v>
      </c>
      <c r="R22" s="69" t="s">
        <v>37</v>
      </c>
      <c r="S22" s="70"/>
      <c r="T22" s="70">
        <f t="shared" si="3"/>
        <v>0</v>
      </c>
      <c r="U22" s="71" t="s">
        <v>71</v>
      </c>
      <c r="V22" s="70">
        <v>15</v>
      </c>
      <c r="W22" s="70">
        <f t="shared" si="4"/>
        <v>150000</v>
      </c>
      <c r="X22" s="71">
        <v>130</v>
      </c>
      <c r="Y22" s="70">
        <v>23</v>
      </c>
      <c r="Z22" s="70">
        <f t="shared" si="5"/>
        <v>230000</v>
      </c>
      <c r="AA22" s="71">
        <v>9</v>
      </c>
      <c r="AB22" s="70">
        <v>34</v>
      </c>
      <c r="AC22" s="70">
        <f t="shared" si="6"/>
        <v>340000</v>
      </c>
      <c r="AD22" s="69" t="s">
        <v>37</v>
      </c>
      <c r="AE22" s="70"/>
      <c r="AF22" s="70">
        <f t="shared" si="7"/>
        <v>0</v>
      </c>
      <c r="AG22" s="71">
        <v>104</v>
      </c>
      <c r="AH22" s="70">
        <v>6.96</v>
      </c>
      <c r="AI22" s="70">
        <f t="shared" si="8"/>
        <v>69600</v>
      </c>
      <c r="AJ22" s="71" t="s">
        <v>67</v>
      </c>
      <c r="AK22" s="70">
        <v>31</v>
      </c>
      <c r="AL22" s="74">
        <f t="shared" si="9"/>
        <v>310000</v>
      </c>
      <c r="AM22" s="73">
        <v>19</v>
      </c>
      <c r="AN22" s="74">
        <v>49</v>
      </c>
      <c r="AO22" s="75">
        <f t="shared" si="15"/>
        <v>490000</v>
      </c>
      <c r="AP22" s="73">
        <v>19</v>
      </c>
      <c r="AQ22" s="74">
        <v>200</v>
      </c>
      <c r="AR22" s="92" t="e">
        <f>AQ22*#REF!</f>
        <v>#REF!</v>
      </c>
      <c r="AS22" s="73">
        <v>19</v>
      </c>
      <c r="AT22" s="74">
        <v>65</v>
      </c>
      <c r="AU22" s="74" t="e">
        <f>AT22*#REF!</f>
        <v>#REF!</v>
      </c>
      <c r="AV22" s="73">
        <v>19</v>
      </c>
      <c r="AW22" s="75">
        <v>403.88</v>
      </c>
      <c r="AX22" s="75" t="e">
        <f>AW22*#REF!</f>
        <v>#REF!</v>
      </c>
      <c r="AY22" s="93"/>
      <c r="AZ22" s="77">
        <f t="shared" si="17"/>
        <v>6.96</v>
      </c>
      <c r="BA22" s="77">
        <f t="shared" si="10"/>
        <v>85.258181818181825</v>
      </c>
      <c r="BB22" s="77">
        <f t="shared" si="11"/>
        <v>34</v>
      </c>
      <c r="BC22" s="77">
        <f t="shared" si="12"/>
        <v>403.88</v>
      </c>
      <c r="BD22" s="88"/>
      <c r="BE22" s="100">
        <f t="shared" si="16"/>
        <v>69600</v>
      </c>
      <c r="BF22" s="101">
        <f t="shared" si="16"/>
        <v>852581.81818181823</v>
      </c>
      <c r="BG22" s="102">
        <f t="shared" si="16"/>
        <v>340000</v>
      </c>
      <c r="BH22" s="342">
        <f t="shared" si="13"/>
        <v>58.555555555555557</v>
      </c>
      <c r="BI22" s="82"/>
    </row>
    <row r="23" spans="1:61" ht="24" x14ac:dyDescent="0.25">
      <c r="A23" s="59">
        <v>20</v>
      </c>
      <c r="B23" s="103" t="s">
        <v>34</v>
      </c>
      <c r="C23" s="84" t="s">
        <v>90</v>
      </c>
      <c r="D23" s="85" t="s">
        <v>91</v>
      </c>
      <c r="E23" s="86" t="s">
        <v>9</v>
      </c>
      <c r="F23" s="64">
        <v>10</v>
      </c>
      <c r="G23" s="64">
        <f t="shared" si="0"/>
        <v>10</v>
      </c>
      <c r="H23" s="65">
        <v>311.23</v>
      </c>
      <c r="I23" s="66">
        <f t="shared" si="14"/>
        <v>3112.3</v>
      </c>
      <c r="J23" s="352">
        <v>20648</v>
      </c>
      <c r="K23" s="105">
        <v>30</v>
      </c>
      <c r="L23" s="106" t="s">
        <v>37</v>
      </c>
      <c r="M23" s="107"/>
      <c r="N23" s="107">
        <f t="shared" si="1"/>
        <v>0</v>
      </c>
      <c r="O23" s="106" t="s">
        <v>37</v>
      </c>
      <c r="P23" s="107"/>
      <c r="Q23" s="107">
        <f t="shared" si="2"/>
        <v>0</v>
      </c>
      <c r="R23" s="106" t="s">
        <v>37</v>
      </c>
      <c r="S23" s="107"/>
      <c r="T23" s="107">
        <f t="shared" si="3"/>
        <v>0</v>
      </c>
      <c r="U23" s="106" t="s">
        <v>37</v>
      </c>
      <c r="V23" s="107"/>
      <c r="W23" s="107">
        <f t="shared" si="4"/>
        <v>0</v>
      </c>
      <c r="X23" s="106" t="s">
        <v>37</v>
      </c>
      <c r="Y23" s="107"/>
      <c r="Z23" s="107">
        <f t="shared" si="5"/>
        <v>0</v>
      </c>
      <c r="AA23" s="106" t="s">
        <v>37</v>
      </c>
      <c r="AB23" s="107"/>
      <c r="AC23" s="107">
        <f t="shared" si="6"/>
        <v>0</v>
      </c>
      <c r="AD23" s="106" t="s">
        <v>37</v>
      </c>
      <c r="AE23" s="107"/>
      <c r="AF23" s="107">
        <f t="shared" si="7"/>
        <v>0</v>
      </c>
      <c r="AG23" s="108">
        <v>110</v>
      </c>
      <c r="AH23" s="107">
        <v>179.8</v>
      </c>
      <c r="AI23" s="107">
        <f t="shared" si="8"/>
        <v>5394</v>
      </c>
      <c r="AJ23" s="106" t="s">
        <v>37</v>
      </c>
      <c r="AK23" s="107"/>
      <c r="AL23" s="109">
        <f t="shared" si="9"/>
        <v>0</v>
      </c>
      <c r="AM23" s="73">
        <v>20</v>
      </c>
      <c r="AN23" s="74">
        <v>1190</v>
      </c>
      <c r="AO23" s="75">
        <f t="shared" si="15"/>
        <v>35700</v>
      </c>
      <c r="AP23" s="73">
        <v>20</v>
      </c>
      <c r="AQ23" s="74">
        <v>54</v>
      </c>
      <c r="AR23" s="92" t="e">
        <f>AQ23*#REF!</f>
        <v>#REF!</v>
      </c>
      <c r="AS23" s="73">
        <v>20</v>
      </c>
      <c r="AT23" s="74">
        <v>350</v>
      </c>
      <c r="AU23" s="74" t="e">
        <f>AT23*#REF!</f>
        <v>#REF!</v>
      </c>
      <c r="AV23" s="73">
        <v>20</v>
      </c>
      <c r="AW23" s="75">
        <v>403.88</v>
      </c>
      <c r="AX23" s="75" t="e">
        <f>AW23*#REF!</f>
        <v>#REF!</v>
      </c>
      <c r="AY23" s="93"/>
      <c r="AZ23" s="77">
        <f t="shared" si="17"/>
        <v>54</v>
      </c>
      <c r="BA23" s="77">
        <f t="shared" si="10"/>
        <v>435.53599999999994</v>
      </c>
      <c r="BB23" s="77">
        <f t="shared" si="11"/>
        <v>350</v>
      </c>
      <c r="BC23" s="77">
        <f t="shared" si="12"/>
        <v>1190</v>
      </c>
      <c r="BD23" s="88"/>
      <c r="BE23" s="110">
        <f t="shared" si="16"/>
        <v>1620</v>
      </c>
      <c r="BF23" s="111">
        <f t="shared" si="16"/>
        <v>13066.079999999998</v>
      </c>
      <c r="BG23" s="112">
        <f t="shared" si="16"/>
        <v>10500</v>
      </c>
      <c r="BH23" s="342">
        <f t="shared" si="13"/>
        <v>311.22666666666663</v>
      </c>
      <c r="BI23" s="82"/>
    </row>
    <row r="24" spans="1:61" x14ac:dyDescent="0.25">
      <c r="A24" s="113"/>
      <c r="B24" s="114"/>
      <c r="C24" s="115"/>
      <c r="D24" s="116" t="s">
        <v>92</v>
      </c>
      <c r="E24" s="117"/>
      <c r="F24" s="118"/>
      <c r="G24" s="118"/>
      <c r="H24" s="119"/>
      <c r="I24" s="120">
        <f>SUM(I4:I23)</f>
        <v>1341038.4999999998</v>
      </c>
      <c r="J24" s="353"/>
      <c r="K24" s="121"/>
      <c r="L24" s="122"/>
      <c r="M24" s="122"/>
      <c r="N24" s="122"/>
      <c r="O24" s="122"/>
      <c r="P24" s="122"/>
      <c r="Q24" s="122"/>
      <c r="R24" s="122"/>
      <c r="S24" s="122"/>
      <c r="T24" s="122"/>
      <c r="U24" s="122"/>
      <c r="V24" s="122"/>
      <c r="W24" s="122"/>
      <c r="X24" s="122"/>
      <c r="Y24" s="122"/>
      <c r="Z24" s="122"/>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4"/>
      <c r="AZ24" s="124"/>
      <c r="BA24" s="124"/>
      <c r="BB24" s="124"/>
      <c r="BC24" s="124"/>
      <c r="BD24" s="124"/>
      <c r="BE24" s="125">
        <f>SUM(BE4:BE23)</f>
        <v>2335465.5</v>
      </c>
      <c r="BF24" s="125">
        <f t="shared" ref="BF24:BG24" si="18">SUM(BF4:BF23)</f>
        <v>5688590.2271090029</v>
      </c>
      <c r="BG24" s="125">
        <f t="shared" si="18"/>
        <v>4102318</v>
      </c>
      <c r="BH24" s="343"/>
      <c r="BI24" s="82"/>
    </row>
    <row r="25" spans="1:61" x14ac:dyDescent="0.25">
      <c r="A25" s="126"/>
      <c r="B25" s="127"/>
      <c r="C25" s="127"/>
      <c r="D25" s="128" t="s">
        <v>93</v>
      </c>
      <c r="E25" s="129"/>
      <c r="F25" s="130"/>
      <c r="G25" s="377"/>
      <c r="H25" s="131"/>
      <c r="I25" s="131"/>
      <c r="J25" s="132"/>
      <c r="K25" s="133"/>
      <c r="L25" s="132"/>
      <c r="M25" s="132"/>
      <c r="N25" s="132"/>
      <c r="O25" s="132"/>
      <c r="P25" s="132"/>
      <c r="Q25" s="132"/>
      <c r="R25" s="132"/>
      <c r="S25" s="132"/>
      <c r="T25" s="132"/>
      <c r="U25" s="132"/>
      <c r="V25" s="132"/>
      <c r="W25" s="132"/>
      <c r="X25" s="132"/>
      <c r="Y25" s="132"/>
      <c r="Z25" s="132"/>
      <c r="AA25" s="134"/>
      <c r="AB25" s="134"/>
      <c r="AC25" s="134"/>
      <c r="AD25" s="134"/>
      <c r="AE25" s="134"/>
      <c r="AF25" s="134"/>
      <c r="AG25" s="134"/>
      <c r="AH25" s="134"/>
      <c r="AI25" s="134"/>
      <c r="AJ25" s="134"/>
      <c r="AK25" s="134"/>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6"/>
      <c r="BH25" s="344"/>
      <c r="BI25" s="82"/>
    </row>
    <row r="26" spans="1:61" ht="48" x14ac:dyDescent="0.25">
      <c r="A26" s="137">
        <v>21</v>
      </c>
      <c r="B26" s="96" t="s">
        <v>94</v>
      </c>
      <c r="C26" s="84" t="s">
        <v>95</v>
      </c>
      <c r="D26" s="85" t="s">
        <v>96</v>
      </c>
      <c r="E26" s="86" t="s">
        <v>97</v>
      </c>
      <c r="F26" s="138">
        <v>500</v>
      </c>
      <c r="G26" s="64">
        <f t="shared" ref="G26:G46" si="19">SUM(F26:F26)</f>
        <v>500</v>
      </c>
      <c r="H26" s="139">
        <v>54.93</v>
      </c>
      <c r="I26" s="140">
        <f>G26*H26</f>
        <v>27465</v>
      </c>
      <c r="J26" s="354">
        <v>4413</v>
      </c>
      <c r="K26" s="68">
        <v>15000</v>
      </c>
      <c r="L26" s="141" t="s">
        <v>37</v>
      </c>
      <c r="M26" s="142"/>
      <c r="N26" s="143">
        <f t="shared" ref="N26:N46" si="20">M26*K26</f>
        <v>0</v>
      </c>
      <c r="O26" s="141" t="s">
        <v>37</v>
      </c>
      <c r="P26" s="142"/>
      <c r="Q26" s="143">
        <f t="shared" ref="Q26:Q46" si="21">P26*K26</f>
        <v>0</v>
      </c>
      <c r="R26" s="71">
        <v>636</v>
      </c>
      <c r="S26" s="70">
        <v>42.5</v>
      </c>
      <c r="T26" s="70">
        <f t="shared" ref="T26:T46" si="22">S26*K26</f>
        <v>637500</v>
      </c>
      <c r="U26" s="141" t="s">
        <v>37</v>
      </c>
      <c r="V26" s="142"/>
      <c r="W26" s="143">
        <f t="shared" ref="W26:W46" si="23">V26*K26</f>
        <v>0</v>
      </c>
      <c r="X26" s="141" t="s">
        <v>37</v>
      </c>
      <c r="Y26" s="142"/>
      <c r="Z26" s="143">
        <f t="shared" ref="Z26:Z46" si="24">Y26*K26</f>
        <v>0</v>
      </c>
      <c r="AA26" s="141" t="s">
        <v>37</v>
      </c>
      <c r="AB26" s="142"/>
      <c r="AC26" s="143">
        <f t="shared" ref="AC26:AC46" si="25">AB26*K26</f>
        <v>0</v>
      </c>
      <c r="AD26" s="141" t="s">
        <v>37</v>
      </c>
      <c r="AE26" s="142"/>
      <c r="AF26" s="143">
        <f t="shared" ref="AF26:AF46" si="26">AE26*K26</f>
        <v>0</v>
      </c>
      <c r="AG26" s="71">
        <v>223</v>
      </c>
      <c r="AH26" s="70">
        <v>13.34</v>
      </c>
      <c r="AI26" s="70">
        <f t="shared" ref="AI26:AI46" si="27">AH26*K26</f>
        <v>200100</v>
      </c>
      <c r="AJ26" s="141" t="s">
        <v>37</v>
      </c>
      <c r="AK26" s="142"/>
      <c r="AL26" s="144">
        <f t="shared" ref="AL26:AL46" si="28">AK26*K26</f>
        <v>0</v>
      </c>
      <c r="AM26" s="73">
        <v>21</v>
      </c>
      <c r="AN26" s="74">
        <v>53.2</v>
      </c>
      <c r="AO26" s="75">
        <f t="shared" si="15"/>
        <v>798000</v>
      </c>
      <c r="AP26" s="73">
        <v>21</v>
      </c>
      <c r="AQ26" s="74">
        <v>65</v>
      </c>
      <c r="AR26" s="92" t="e">
        <f>AQ26*#REF!</f>
        <v>#REF!</v>
      </c>
      <c r="AS26" s="73">
        <v>21</v>
      </c>
      <c r="AT26" s="74">
        <v>59</v>
      </c>
      <c r="AU26" s="74" t="e">
        <f>AT26*#REF!</f>
        <v>#REF!</v>
      </c>
      <c r="AV26" s="73">
        <v>21</v>
      </c>
      <c r="AW26" s="145">
        <v>88.85</v>
      </c>
      <c r="AX26" s="75" t="e">
        <f>AW26*#REF!</f>
        <v>#REF!</v>
      </c>
      <c r="AY26" s="146"/>
      <c r="AZ26" s="77">
        <f t="shared" si="17"/>
        <v>13.34</v>
      </c>
      <c r="BA26" s="77">
        <f t="shared" ref="BA26:BA46" si="29">AVERAGE(AK26,AH26,AE26,AB26,Y26,V26,S26,P26,M26,AN26,AQ26,AT26,AW26)</f>
        <v>53.648333333333333</v>
      </c>
      <c r="BB26" s="77">
        <f t="shared" ref="BB26:BB46" si="30">MEDIAN(AK26,AH26,AE26,AB26,Y26,V26,S26,P26,M26,AN26,AQ26,AT26,AW26)</f>
        <v>56.1</v>
      </c>
      <c r="BC26" s="77">
        <f t="shared" ref="BC26:BC46" si="31">MAX(AK26,AH26,AE26,AB26,Y26,V26,S26,P26,M26,AN26,AQ26,AT26,AW26)</f>
        <v>88.85</v>
      </c>
      <c r="BD26" s="147"/>
      <c r="BE26" s="148">
        <f>AZ26*$K26</f>
        <v>200100</v>
      </c>
      <c r="BF26" s="149">
        <f>BA26*$K26</f>
        <v>804725</v>
      </c>
      <c r="BG26" s="150">
        <f>BB26*$K26</f>
        <v>841500</v>
      </c>
      <c r="BH26" s="342">
        <f t="shared" ref="BH26:BH46" si="32">(SUM(M26,P26,S26,V26,Y26,AB26,AE26,AH26,AK26,AN26,AQ26,AT26,AW26)-MAX(M26,P26,S26,V26,Y26,AB26,AE26,AH26,AK26,AN26,AQ26,AT26,AW26)-MIN(M26,P26,S26,V26,Y26,AB26,AE26,AH26,AK26,AN26,AQ26,AT26,AW26))/(COUNT(M26,P26,S26,V26,Y26,AB26,AE26,AH26,AK26,AN26,AQ26,AT26,AW26)-2)</f>
        <v>54.924999999999997</v>
      </c>
      <c r="BI26" s="82"/>
    </row>
    <row r="27" spans="1:61" ht="264" x14ac:dyDescent="0.25">
      <c r="A27" s="137">
        <v>22</v>
      </c>
      <c r="B27" s="96" t="s">
        <v>94</v>
      </c>
      <c r="C27" s="84" t="s">
        <v>98</v>
      </c>
      <c r="D27" s="85" t="s">
        <v>99</v>
      </c>
      <c r="E27" s="86" t="s">
        <v>100</v>
      </c>
      <c r="F27" s="138">
        <v>100</v>
      </c>
      <c r="G27" s="64">
        <f t="shared" si="19"/>
        <v>100</v>
      </c>
      <c r="H27" s="139">
        <v>753.24</v>
      </c>
      <c r="I27" s="140">
        <f t="shared" ref="I27:I46" si="33">G27*H27</f>
        <v>75324</v>
      </c>
      <c r="J27" s="354">
        <v>13099</v>
      </c>
      <c r="K27" s="68">
        <v>500</v>
      </c>
      <c r="L27" s="141" t="s">
        <v>37</v>
      </c>
      <c r="M27" s="142"/>
      <c r="N27" s="143">
        <f t="shared" si="20"/>
        <v>0</v>
      </c>
      <c r="O27" s="71">
        <v>225</v>
      </c>
      <c r="P27" s="70">
        <v>120</v>
      </c>
      <c r="Q27" s="143">
        <f t="shared" si="21"/>
        <v>60000</v>
      </c>
      <c r="R27" s="71">
        <v>618</v>
      </c>
      <c r="S27" s="70">
        <v>185</v>
      </c>
      <c r="T27" s="143">
        <f t="shared" si="22"/>
        <v>92500</v>
      </c>
      <c r="U27" s="141" t="s">
        <v>37</v>
      </c>
      <c r="V27" s="142"/>
      <c r="W27" s="143">
        <f t="shared" si="23"/>
        <v>0</v>
      </c>
      <c r="X27" s="71">
        <v>12</v>
      </c>
      <c r="Y27" s="70">
        <v>98</v>
      </c>
      <c r="Z27" s="143">
        <f t="shared" si="24"/>
        <v>49000</v>
      </c>
      <c r="AA27" s="141" t="s">
        <v>37</v>
      </c>
      <c r="AB27" s="142"/>
      <c r="AC27" s="143">
        <f t="shared" si="25"/>
        <v>0</v>
      </c>
      <c r="AD27" s="141" t="s">
        <v>37</v>
      </c>
      <c r="AE27" s="142"/>
      <c r="AF27" s="143">
        <f t="shared" si="26"/>
        <v>0</v>
      </c>
      <c r="AG27" s="141" t="s">
        <v>37</v>
      </c>
      <c r="AH27" s="142"/>
      <c r="AI27" s="70">
        <f t="shared" si="27"/>
        <v>0</v>
      </c>
      <c r="AJ27" s="141" t="s">
        <v>37</v>
      </c>
      <c r="AK27" s="142"/>
      <c r="AL27" s="144">
        <f t="shared" si="28"/>
        <v>0</v>
      </c>
      <c r="AM27" s="73">
        <v>22</v>
      </c>
      <c r="AN27" s="74">
        <v>588</v>
      </c>
      <c r="AO27" s="75">
        <f t="shared" si="15"/>
        <v>294000</v>
      </c>
      <c r="AP27" s="73">
        <v>22</v>
      </c>
      <c r="AQ27" s="74">
        <v>2500</v>
      </c>
      <c r="AR27" s="92" t="e">
        <f>AQ27*#REF!</f>
        <v>#REF!</v>
      </c>
      <c r="AS27" s="73">
        <v>22</v>
      </c>
      <c r="AT27" s="74">
        <v>1500</v>
      </c>
      <c r="AU27" s="74" t="e">
        <f>AT27*#REF!</f>
        <v>#REF!</v>
      </c>
      <c r="AV27" s="73">
        <v>22</v>
      </c>
      <c r="AW27" s="145">
        <v>1373.18</v>
      </c>
      <c r="AX27" s="75" t="e">
        <f>AW27*#REF!</f>
        <v>#REF!</v>
      </c>
      <c r="AY27" s="93"/>
      <c r="AZ27" s="77">
        <f t="shared" si="17"/>
        <v>98</v>
      </c>
      <c r="BA27" s="77">
        <f t="shared" si="29"/>
        <v>909.16857142857145</v>
      </c>
      <c r="BB27" s="77">
        <f t="shared" si="30"/>
        <v>588</v>
      </c>
      <c r="BC27" s="77">
        <f t="shared" si="31"/>
        <v>2500</v>
      </c>
      <c r="BD27" s="88"/>
      <c r="BE27" s="79">
        <f t="shared" ref="BE27:BG46" si="34">AZ27*$K27</f>
        <v>49000</v>
      </c>
      <c r="BF27" s="80">
        <f t="shared" si="34"/>
        <v>454584.28571428574</v>
      </c>
      <c r="BG27" s="81">
        <f t="shared" si="34"/>
        <v>294000</v>
      </c>
      <c r="BH27" s="342">
        <f t="shared" si="32"/>
        <v>753.2360000000001</v>
      </c>
      <c r="BI27" s="82"/>
    </row>
    <row r="28" spans="1:61" ht="192" x14ac:dyDescent="0.25">
      <c r="A28" s="137">
        <v>23</v>
      </c>
      <c r="B28" s="96" t="s">
        <v>94</v>
      </c>
      <c r="C28" s="84" t="s">
        <v>101</v>
      </c>
      <c r="D28" s="85" t="s">
        <v>102</v>
      </c>
      <c r="E28" s="86" t="s">
        <v>100</v>
      </c>
      <c r="F28" s="138">
        <v>300</v>
      </c>
      <c r="G28" s="64">
        <f t="shared" si="19"/>
        <v>300</v>
      </c>
      <c r="H28" s="139">
        <v>398.14</v>
      </c>
      <c r="I28" s="140">
        <f t="shared" si="33"/>
        <v>119442</v>
      </c>
      <c r="J28" s="354">
        <v>13099</v>
      </c>
      <c r="K28" s="68">
        <v>1000</v>
      </c>
      <c r="L28" s="141" t="s">
        <v>37</v>
      </c>
      <c r="M28" s="142"/>
      <c r="N28" s="143">
        <f t="shared" si="20"/>
        <v>0</v>
      </c>
      <c r="O28" s="71">
        <v>224</v>
      </c>
      <c r="P28" s="70">
        <v>60</v>
      </c>
      <c r="Q28" s="143">
        <f t="shared" si="21"/>
        <v>60000</v>
      </c>
      <c r="R28" s="71">
        <v>618</v>
      </c>
      <c r="S28" s="70">
        <v>185</v>
      </c>
      <c r="T28" s="143">
        <f t="shared" si="22"/>
        <v>185000</v>
      </c>
      <c r="U28" s="71" t="s">
        <v>103</v>
      </c>
      <c r="V28" s="70">
        <v>50</v>
      </c>
      <c r="W28" s="143">
        <f t="shared" si="23"/>
        <v>50000</v>
      </c>
      <c r="X28" s="71">
        <v>11</v>
      </c>
      <c r="Y28" s="70">
        <v>42</v>
      </c>
      <c r="Z28" s="143">
        <f t="shared" si="24"/>
        <v>42000</v>
      </c>
      <c r="AA28" s="141" t="s">
        <v>37</v>
      </c>
      <c r="AB28" s="142"/>
      <c r="AC28" s="143">
        <f t="shared" si="25"/>
        <v>0</v>
      </c>
      <c r="AD28" s="141" t="s">
        <v>37</v>
      </c>
      <c r="AE28" s="142"/>
      <c r="AF28" s="143">
        <f t="shared" si="26"/>
        <v>0</v>
      </c>
      <c r="AG28" s="141" t="s">
        <v>37</v>
      </c>
      <c r="AH28" s="142"/>
      <c r="AI28" s="70">
        <f t="shared" si="27"/>
        <v>0</v>
      </c>
      <c r="AJ28" s="71" t="s">
        <v>104</v>
      </c>
      <c r="AK28" s="70">
        <v>110</v>
      </c>
      <c r="AL28" s="144">
        <f t="shared" si="28"/>
        <v>110000</v>
      </c>
      <c r="AM28" s="73">
        <v>23</v>
      </c>
      <c r="AN28" s="74">
        <v>392</v>
      </c>
      <c r="AO28" s="75">
        <f t="shared" si="15"/>
        <v>392000</v>
      </c>
      <c r="AP28" s="73">
        <v>23</v>
      </c>
      <c r="AQ28" s="74">
        <v>1200</v>
      </c>
      <c r="AR28" s="92" t="e">
        <f>AQ28*#REF!</f>
        <v>#REF!</v>
      </c>
      <c r="AS28" s="73">
        <v>23</v>
      </c>
      <c r="AT28" s="74">
        <v>790</v>
      </c>
      <c r="AU28" s="74" t="e">
        <f>AT28*#REF!</f>
        <v>#REF!</v>
      </c>
      <c r="AV28" s="73">
        <v>23</v>
      </c>
      <c r="AW28" s="145">
        <v>1373.18</v>
      </c>
      <c r="AX28" s="75" t="e">
        <f>AW28*#REF!</f>
        <v>#REF!</v>
      </c>
      <c r="AY28" s="93"/>
      <c r="AZ28" s="77">
        <f t="shared" si="17"/>
        <v>42</v>
      </c>
      <c r="BA28" s="77">
        <f t="shared" si="29"/>
        <v>466.9088888888889</v>
      </c>
      <c r="BB28" s="77">
        <f t="shared" si="30"/>
        <v>185</v>
      </c>
      <c r="BC28" s="77">
        <f t="shared" si="31"/>
        <v>1373.18</v>
      </c>
      <c r="BD28" s="88"/>
      <c r="BE28" s="89">
        <f t="shared" si="34"/>
        <v>42000</v>
      </c>
      <c r="BF28" s="90">
        <f t="shared" si="34"/>
        <v>466908.88888888888</v>
      </c>
      <c r="BG28" s="91">
        <f t="shared" si="34"/>
        <v>185000</v>
      </c>
      <c r="BH28" s="342">
        <f t="shared" si="32"/>
        <v>398.14285714285717</v>
      </c>
      <c r="BI28" s="82"/>
    </row>
    <row r="29" spans="1:61" ht="84" x14ac:dyDescent="0.25">
      <c r="A29" s="137">
        <v>24</v>
      </c>
      <c r="B29" s="96" t="s">
        <v>94</v>
      </c>
      <c r="C29" s="97" t="s">
        <v>105</v>
      </c>
      <c r="D29" s="85" t="s">
        <v>106</v>
      </c>
      <c r="E29" s="86" t="s">
        <v>100</v>
      </c>
      <c r="F29" s="138">
        <v>100</v>
      </c>
      <c r="G29" s="64">
        <f t="shared" si="19"/>
        <v>100</v>
      </c>
      <c r="H29" s="139">
        <v>396.47</v>
      </c>
      <c r="I29" s="140">
        <f t="shared" si="33"/>
        <v>39647</v>
      </c>
      <c r="J29" s="354">
        <v>13099</v>
      </c>
      <c r="K29" s="68">
        <v>500</v>
      </c>
      <c r="L29" s="141" t="s">
        <v>37</v>
      </c>
      <c r="M29" s="142"/>
      <c r="N29" s="143">
        <f t="shared" si="20"/>
        <v>0</v>
      </c>
      <c r="O29" s="141" t="s">
        <v>37</v>
      </c>
      <c r="P29" s="142"/>
      <c r="Q29" s="143">
        <f t="shared" si="21"/>
        <v>0</v>
      </c>
      <c r="R29" s="141" t="s">
        <v>37</v>
      </c>
      <c r="S29" s="142"/>
      <c r="T29" s="143">
        <f t="shared" si="22"/>
        <v>0</v>
      </c>
      <c r="U29" s="141" t="s">
        <v>37</v>
      </c>
      <c r="V29" s="142"/>
      <c r="W29" s="143">
        <f t="shared" si="23"/>
        <v>0</v>
      </c>
      <c r="X29" s="71">
        <v>17</v>
      </c>
      <c r="Y29" s="70">
        <v>50</v>
      </c>
      <c r="Z29" s="143">
        <f t="shared" si="24"/>
        <v>25000</v>
      </c>
      <c r="AA29" s="141" t="s">
        <v>37</v>
      </c>
      <c r="AB29" s="142"/>
      <c r="AC29" s="143">
        <f t="shared" si="25"/>
        <v>0</v>
      </c>
      <c r="AD29" s="141" t="s">
        <v>37</v>
      </c>
      <c r="AE29" s="142"/>
      <c r="AF29" s="143">
        <f t="shared" si="26"/>
        <v>0</v>
      </c>
      <c r="AG29" s="141" t="s">
        <v>37</v>
      </c>
      <c r="AH29" s="142"/>
      <c r="AI29" s="70">
        <f t="shared" si="27"/>
        <v>0</v>
      </c>
      <c r="AJ29" s="141" t="s">
        <v>37</v>
      </c>
      <c r="AK29" s="142"/>
      <c r="AL29" s="144">
        <f t="shared" si="28"/>
        <v>0</v>
      </c>
      <c r="AM29" s="73">
        <v>24</v>
      </c>
      <c r="AN29" s="74">
        <v>294</v>
      </c>
      <c r="AO29" s="75">
        <f t="shared" si="15"/>
        <v>147000</v>
      </c>
      <c r="AP29" s="73">
        <v>24</v>
      </c>
      <c r="AQ29" s="74">
        <v>800</v>
      </c>
      <c r="AR29" s="92" t="e">
        <f>AQ29*#REF!</f>
        <v>#REF!</v>
      </c>
      <c r="AS29" s="73">
        <v>24</v>
      </c>
      <c r="AT29" s="74">
        <v>540</v>
      </c>
      <c r="AU29" s="74" t="e">
        <f>AT29*#REF!</f>
        <v>#REF!</v>
      </c>
      <c r="AV29" s="73">
        <v>24</v>
      </c>
      <c r="AW29" s="145">
        <v>355.41</v>
      </c>
      <c r="AX29" s="75" t="e">
        <f>AW29*#REF!</f>
        <v>#REF!</v>
      </c>
      <c r="AY29" s="93"/>
      <c r="AZ29" s="77">
        <f t="shared" si="17"/>
        <v>50</v>
      </c>
      <c r="BA29" s="77">
        <f t="shared" si="29"/>
        <v>407.88200000000001</v>
      </c>
      <c r="BB29" s="77">
        <f t="shared" si="30"/>
        <v>355.41</v>
      </c>
      <c r="BC29" s="77">
        <f t="shared" si="31"/>
        <v>800</v>
      </c>
      <c r="BD29" s="88"/>
      <c r="BE29" s="89">
        <f t="shared" si="34"/>
        <v>25000</v>
      </c>
      <c r="BF29" s="90">
        <f t="shared" si="34"/>
        <v>203941</v>
      </c>
      <c r="BG29" s="91">
        <f t="shared" si="34"/>
        <v>177705</v>
      </c>
      <c r="BH29" s="342">
        <f t="shared" si="32"/>
        <v>396.47</v>
      </c>
      <c r="BI29" s="82"/>
    </row>
    <row r="30" spans="1:61" ht="48" x14ac:dyDescent="0.25">
      <c r="A30" s="137">
        <v>25</v>
      </c>
      <c r="B30" s="96" t="s">
        <v>94</v>
      </c>
      <c r="C30" s="84" t="s">
        <v>107</v>
      </c>
      <c r="D30" s="85" t="s">
        <v>108</v>
      </c>
      <c r="E30" s="86" t="s">
        <v>100</v>
      </c>
      <c r="F30" s="138">
        <v>500</v>
      </c>
      <c r="G30" s="64">
        <f t="shared" si="19"/>
        <v>500</v>
      </c>
      <c r="H30" s="139">
        <v>88.44</v>
      </c>
      <c r="I30" s="140">
        <f t="shared" si="33"/>
        <v>44220</v>
      </c>
      <c r="J30" s="354">
        <v>21164</v>
      </c>
      <c r="K30" s="68">
        <v>3450</v>
      </c>
      <c r="L30" s="141" t="s">
        <v>37</v>
      </c>
      <c r="M30" s="142"/>
      <c r="N30" s="143">
        <f t="shared" si="20"/>
        <v>0</v>
      </c>
      <c r="O30" s="71">
        <v>227</v>
      </c>
      <c r="P30" s="70">
        <v>15.1</v>
      </c>
      <c r="Q30" s="143">
        <f t="shared" si="21"/>
        <v>52095</v>
      </c>
      <c r="R30" s="71">
        <v>667</v>
      </c>
      <c r="S30" s="70">
        <v>22.3</v>
      </c>
      <c r="T30" s="143">
        <f t="shared" si="22"/>
        <v>76935</v>
      </c>
      <c r="U30" s="141" t="s">
        <v>37</v>
      </c>
      <c r="V30" s="142"/>
      <c r="W30" s="143">
        <f t="shared" si="23"/>
        <v>0</v>
      </c>
      <c r="X30" s="141" t="s">
        <v>37</v>
      </c>
      <c r="Y30" s="142"/>
      <c r="Z30" s="143">
        <f t="shared" si="24"/>
        <v>0</v>
      </c>
      <c r="AA30" s="141" t="s">
        <v>37</v>
      </c>
      <c r="AB30" s="142"/>
      <c r="AC30" s="143">
        <f t="shared" si="25"/>
        <v>0</v>
      </c>
      <c r="AD30" s="141" t="s">
        <v>37</v>
      </c>
      <c r="AE30" s="142"/>
      <c r="AF30" s="143">
        <f t="shared" si="26"/>
        <v>0</v>
      </c>
      <c r="AG30" s="71">
        <v>236</v>
      </c>
      <c r="AH30" s="70">
        <v>12.18</v>
      </c>
      <c r="AI30" s="70">
        <f t="shared" si="27"/>
        <v>42021</v>
      </c>
      <c r="AJ30" s="141" t="s">
        <v>37</v>
      </c>
      <c r="AK30" s="142"/>
      <c r="AL30" s="144">
        <f t="shared" si="28"/>
        <v>0</v>
      </c>
      <c r="AM30" s="73">
        <v>25</v>
      </c>
      <c r="AN30" s="74">
        <v>84</v>
      </c>
      <c r="AO30" s="75">
        <f t="shared" si="15"/>
        <v>289800</v>
      </c>
      <c r="AP30" s="73">
        <v>25</v>
      </c>
      <c r="AQ30" s="74">
        <v>400</v>
      </c>
      <c r="AR30" s="92" t="e">
        <f>AQ30*#REF!</f>
        <v>#REF!</v>
      </c>
      <c r="AS30" s="73">
        <v>25</v>
      </c>
      <c r="AT30" s="74">
        <v>240</v>
      </c>
      <c r="AU30" s="74" t="e">
        <f>AT30*#REF!</f>
        <v>#REF!</v>
      </c>
      <c r="AV30" s="73">
        <v>25</v>
      </c>
      <c r="AW30" s="145">
        <v>80.78</v>
      </c>
      <c r="AX30" s="75" t="e">
        <f>AW30*#REF!</f>
        <v>#REF!</v>
      </c>
      <c r="AY30" s="93"/>
      <c r="AZ30" s="77">
        <f t="shared" si="17"/>
        <v>12.18</v>
      </c>
      <c r="BA30" s="77">
        <f t="shared" si="29"/>
        <v>122.05142857142857</v>
      </c>
      <c r="BB30" s="77">
        <f t="shared" si="30"/>
        <v>80.78</v>
      </c>
      <c r="BC30" s="77">
        <f t="shared" si="31"/>
        <v>400</v>
      </c>
      <c r="BD30" s="88"/>
      <c r="BE30" s="89">
        <f t="shared" si="34"/>
        <v>42021</v>
      </c>
      <c r="BF30" s="90">
        <f t="shared" si="34"/>
        <v>421077.42857142858</v>
      </c>
      <c r="BG30" s="91">
        <f t="shared" si="34"/>
        <v>278691</v>
      </c>
      <c r="BH30" s="342">
        <f t="shared" si="32"/>
        <v>88.435999999999979</v>
      </c>
      <c r="BI30" s="82"/>
    </row>
    <row r="31" spans="1:61" ht="60" x14ac:dyDescent="0.25">
      <c r="A31" s="137">
        <v>26</v>
      </c>
      <c r="B31" s="96" t="s">
        <v>94</v>
      </c>
      <c r="C31" s="84" t="s">
        <v>109</v>
      </c>
      <c r="D31" s="85" t="s">
        <v>110</v>
      </c>
      <c r="E31" s="86" t="s">
        <v>62</v>
      </c>
      <c r="F31" s="138">
        <v>30</v>
      </c>
      <c r="G31" s="64">
        <f t="shared" si="19"/>
        <v>30</v>
      </c>
      <c r="H31" s="139">
        <v>92.17</v>
      </c>
      <c r="I31" s="140">
        <f t="shared" si="33"/>
        <v>2765.1</v>
      </c>
      <c r="J31" s="354">
        <v>409684</v>
      </c>
      <c r="K31" s="68">
        <v>150</v>
      </c>
      <c r="L31" s="151">
        <v>116</v>
      </c>
      <c r="M31" s="70">
        <v>35</v>
      </c>
      <c r="N31" s="143">
        <f t="shared" si="20"/>
        <v>5250</v>
      </c>
      <c r="O31" s="71">
        <v>99</v>
      </c>
      <c r="P31" s="70">
        <v>25</v>
      </c>
      <c r="Q31" s="143">
        <f t="shared" si="21"/>
        <v>3750</v>
      </c>
      <c r="R31" s="141" t="s">
        <v>37</v>
      </c>
      <c r="S31" s="142"/>
      <c r="T31" s="143">
        <f t="shared" si="22"/>
        <v>0</v>
      </c>
      <c r="U31" s="71" t="s">
        <v>111</v>
      </c>
      <c r="V31" s="70">
        <v>20</v>
      </c>
      <c r="W31" s="143">
        <f t="shared" si="23"/>
        <v>3000</v>
      </c>
      <c r="X31" s="71">
        <v>188</v>
      </c>
      <c r="Y31" s="70">
        <v>30</v>
      </c>
      <c r="Z31" s="143">
        <f t="shared" si="24"/>
        <v>4500</v>
      </c>
      <c r="AA31" s="141" t="s">
        <v>37</v>
      </c>
      <c r="AB31" s="142"/>
      <c r="AC31" s="143">
        <f t="shared" si="25"/>
        <v>0</v>
      </c>
      <c r="AD31" s="141" t="s">
        <v>37</v>
      </c>
      <c r="AE31" s="142"/>
      <c r="AF31" s="143">
        <f t="shared" si="26"/>
        <v>0</v>
      </c>
      <c r="AG31" s="141" t="s">
        <v>37</v>
      </c>
      <c r="AH31" s="142"/>
      <c r="AI31" s="70">
        <f t="shared" si="27"/>
        <v>0</v>
      </c>
      <c r="AJ31" s="141" t="s">
        <v>37</v>
      </c>
      <c r="AK31" s="142"/>
      <c r="AL31" s="144">
        <f t="shared" si="28"/>
        <v>0</v>
      </c>
      <c r="AM31" s="73">
        <v>26</v>
      </c>
      <c r="AN31" s="74">
        <v>63</v>
      </c>
      <c r="AO31" s="75">
        <f t="shared" si="15"/>
        <v>9450</v>
      </c>
      <c r="AP31" s="73">
        <v>26</v>
      </c>
      <c r="AQ31" s="74">
        <v>250</v>
      </c>
      <c r="AR31" s="92" t="e">
        <f>AQ31*#REF!</f>
        <v>#REF!</v>
      </c>
      <c r="AS31" s="73">
        <v>26</v>
      </c>
      <c r="AT31" s="74">
        <v>150</v>
      </c>
      <c r="AU31" s="74" t="e">
        <f>AT31*#REF!</f>
        <v>#REF!</v>
      </c>
      <c r="AV31" s="73">
        <v>26</v>
      </c>
      <c r="AW31" s="145">
        <v>1050.08</v>
      </c>
      <c r="AX31" s="75" t="e">
        <f>AW31*#REF!</f>
        <v>#REF!</v>
      </c>
      <c r="AY31" s="93"/>
      <c r="AZ31" s="77">
        <f t="shared" si="17"/>
        <v>20</v>
      </c>
      <c r="BA31" s="77">
        <f t="shared" si="29"/>
        <v>202.88499999999999</v>
      </c>
      <c r="BB31" s="77">
        <f t="shared" si="30"/>
        <v>49</v>
      </c>
      <c r="BC31" s="77">
        <f t="shared" si="31"/>
        <v>1050.08</v>
      </c>
      <c r="BD31" s="88"/>
      <c r="BE31" s="89">
        <f t="shared" si="34"/>
        <v>3000</v>
      </c>
      <c r="BF31" s="90">
        <f t="shared" si="34"/>
        <v>30432.75</v>
      </c>
      <c r="BG31" s="91">
        <f t="shared" si="34"/>
        <v>7350</v>
      </c>
      <c r="BH31" s="342">
        <f t="shared" si="32"/>
        <v>92.166666666666671</v>
      </c>
      <c r="BI31" s="82"/>
    </row>
    <row r="32" spans="1:61" ht="36" x14ac:dyDescent="0.25">
      <c r="A32" s="137">
        <v>27</v>
      </c>
      <c r="B32" s="96" t="s">
        <v>94</v>
      </c>
      <c r="C32" s="84" t="s">
        <v>112</v>
      </c>
      <c r="D32" s="85" t="s">
        <v>113</v>
      </c>
      <c r="E32" s="86" t="s">
        <v>62</v>
      </c>
      <c r="F32" s="138">
        <v>30</v>
      </c>
      <c r="G32" s="64">
        <f t="shared" si="19"/>
        <v>30</v>
      </c>
      <c r="H32" s="139">
        <v>36.74</v>
      </c>
      <c r="I32" s="140">
        <f t="shared" si="33"/>
        <v>1102.2</v>
      </c>
      <c r="J32" s="354">
        <v>441616</v>
      </c>
      <c r="K32" s="68">
        <v>3000</v>
      </c>
      <c r="L32" s="141" t="s">
        <v>37</v>
      </c>
      <c r="M32" s="142"/>
      <c r="N32" s="143">
        <f t="shared" si="20"/>
        <v>0</v>
      </c>
      <c r="O32" s="141" t="s">
        <v>37</v>
      </c>
      <c r="P32" s="142"/>
      <c r="Q32" s="143">
        <f t="shared" si="21"/>
        <v>0</v>
      </c>
      <c r="R32" s="141" t="s">
        <v>37</v>
      </c>
      <c r="S32" s="142"/>
      <c r="T32" s="143">
        <f t="shared" si="22"/>
        <v>0</v>
      </c>
      <c r="U32" s="141" t="s">
        <v>37</v>
      </c>
      <c r="V32" s="142"/>
      <c r="W32" s="143">
        <f t="shared" si="23"/>
        <v>0</v>
      </c>
      <c r="X32" s="141" t="s">
        <v>37</v>
      </c>
      <c r="Y32" s="142"/>
      <c r="Z32" s="143">
        <f t="shared" si="24"/>
        <v>0</v>
      </c>
      <c r="AA32" s="141" t="s">
        <v>37</v>
      </c>
      <c r="AB32" s="142"/>
      <c r="AC32" s="143">
        <f t="shared" si="25"/>
        <v>0</v>
      </c>
      <c r="AD32" s="141" t="s">
        <v>37</v>
      </c>
      <c r="AE32" s="142"/>
      <c r="AF32" s="143">
        <f t="shared" si="26"/>
        <v>0</v>
      </c>
      <c r="AG32" s="141" t="s">
        <v>37</v>
      </c>
      <c r="AH32" s="142"/>
      <c r="AI32" s="70">
        <f t="shared" si="27"/>
        <v>0</v>
      </c>
      <c r="AJ32" s="141" t="s">
        <v>37</v>
      </c>
      <c r="AK32" s="142"/>
      <c r="AL32" s="144">
        <f t="shared" si="28"/>
        <v>0</v>
      </c>
      <c r="AM32" s="73">
        <v>27</v>
      </c>
      <c r="AN32" s="74">
        <v>11.2</v>
      </c>
      <c r="AO32" s="75">
        <f t="shared" si="15"/>
        <v>33600</v>
      </c>
      <c r="AP32" s="73">
        <v>27</v>
      </c>
      <c r="AQ32" s="74">
        <v>150</v>
      </c>
      <c r="AR32" s="92" t="e">
        <f>AQ32*#REF!</f>
        <v>#REF!</v>
      </c>
      <c r="AS32" s="73">
        <v>27</v>
      </c>
      <c r="AT32" s="74">
        <v>25</v>
      </c>
      <c r="AU32" s="74" t="e">
        <f>AT32*#REF!</f>
        <v>#REF!</v>
      </c>
      <c r="AV32" s="73">
        <v>27</v>
      </c>
      <c r="AW32" s="145">
        <v>48.47</v>
      </c>
      <c r="AX32" s="75" t="e">
        <f>AW32*#REF!</f>
        <v>#REF!</v>
      </c>
      <c r="AY32" s="93"/>
      <c r="AZ32" s="77">
        <f t="shared" si="17"/>
        <v>11.2</v>
      </c>
      <c r="BA32" s="77">
        <f t="shared" si="29"/>
        <v>58.667499999999997</v>
      </c>
      <c r="BB32" s="77">
        <f t="shared" si="30"/>
        <v>36.734999999999999</v>
      </c>
      <c r="BC32" s="77">
        <f t="shared" si="31"/>
        <v>150</v>
      </c>
      <c r="BD32" s="88"/>
      <c r="BE32" s="89">
        <f t="shared" si="34"/>
        <v>33600</v>
      </c>
      <c r="BF32" s="90">
        <f t="shared" si="34"/>
        <v>176002.5</v>
      </c>
      <c r="BG32" s="91">
        <f t="shared" si="34"/>
        <v>110205</v>
      </c>
      <c r="BH32" s="342">
        <f t="shared" si="32"/>
        <v>36.734999999999992</v>
      </c>
      <c r="BI32" s="82"/>
    </row>
    <row r="33" spans="1:61" ht="48" x14ac:dyDescent="0.25">
      <c r="A33" s="137">
        <v>28</v>
      </c>
      <c r="B33" s="96" t="s">
        <v>94</v>
      </c>
      <c r="C33" s="84" t="s">
        <v>114</v>
      </c>
      <c r="D33" s="85" t="s">
        <v>115</v>
      </c>
      <c r="E33" s="86" t="s">
        <v>9</v>
      </c>
      <c r="F33" s="138">
        <v>30</v>
      </c>
      <c r="G33" s="64">
        <f t="shared" si="19"/>
        <v>30</v>
      </c>
      <c r="H33" s="139">
        <v>174</v>
      </c>
      <c r="I33" s="140">
        <f t="shared" si="33"/>
        <v>5220</v>
      </c>
      <c r="J33" s="354">
        <v>329199</v>
      </c>
      <c r="K33" s="68">
        <v>200</v>
      </c>
      <c r="L33" s="141" t="s">
        <v>37</v>
      </c>
      <c r="M33" s="142"/>
      <c r="N33" s="143">
        <f t="shared" si="20"/>
        <v>0</v>
      </c>
      <c r="O33" s="141" t="s">
        <v>37</v>
      </c>
      <c r="P33" s="142"/>
      <c r="Q33" s="143">
        <f t="shared" si="21"/>
        <v>0</v>
      </c>
      <c r="R33" s="141" t="s">
        <v>37</v>
      </c>
      <c r="S33" s="142"/>
      <c r="T33" s="143">
        <f t="shared" si="22"/>
        <v>0</v>
      </c>
      <c r="U33" s="141" t="s">
        <v>37</v>
      </c>
      <c r="V33" s="142"/>
      <c r="W33" s="143">
        <f t="shared" si="23"/>
        <v>0</v>
      </c>
      <c r="X33" s="141" t="s">
        <v>37</v>
      </c>
      <c r="Y33" s="142"/>
      <c r="Z33" s="143">
        <f t="shared" si="24"/>
        <v>0</v>
      </c>
      <c r="AA33" s="141" t="s">
        <v>37</v>
      </c>
      <c r="AB33" s="142"/>
      <c r="AC33" s="143">
        <f t="shared" si="25"/>
        <v>0</v>
      </c>
      <c r="AD33" s="141" t="s">
        <v>37</v>
      </c>
      <c r="AE33" s="142"/>
      <c r="AF33" s="143">
        <f t="shared" si="26"/>
        <v>0</v>
      </c>
      <c r="AG33" s="141" t="s">
        <v>37</v>
      </c>
      <c r="AH33" s="142"/>
      <c r="AI33" s="70">
        <f t="shared" si="27"/>
        <v>0</v>
      </c>
      <c r="AJ33" s="141" t="s">
        <v>37</v>
      </c>
      <c r="AK33" s="142"/>
      <c r="AL33" s="144">
        <f t="shared" si="28"/>
        <v>0</v>
      </c>
      <c r="AM33" s="73">
        <v>28</v>
      </c>
      <c r="AN33" s="74">
        <v>133</v>
      </c>
      <c r="AO33" s="75">
        <f t="shared" si="15"/>
        <v>26600</v>
      </c>
      <c r="AP33" s="73">
        <v>28</v>
      </c>
      <c r="AQ33" s="74">
        <v>300</v>
      </c>
      <c r="AR33" s="92" t="e">
        <f>AQ33*#REF!</f>
        <v>#REF!</v>
      </c>
      <c r="AS33" s="73">
        <v>28</v>
      </c>
      <c r="AT33" s="74">
        <v>215</v>
      </c>
      <c r="AU33" s="74" t="e">
        <f>AT33*#REF!</f>
        <v>#REF!</v>
      </c>
      <c r="AV33" s="73">
        <v>28</v>
      </c>
      <c r="AW33" s="145">
        <v>96.93</v>
      </c>
      <c r="AX33" s="75" t="e">
        <f>AW33*#REF!</f>
        <v>#REF!</v>
      </c>
      <c r="AY33" s="93"/>
      <c r="AZ33" s="77">
        <f t="shared" si="17"/>
        <v>96.93</v>
      </c>
      <c r="BA33" s="77">
        <f t="shared" si="29"/>
        <v>186.23250000000002</v>
      </c>
      <c r="BB33" s="77">
        <f t="shared" si="30"/>
        <v>174</v>
      </c>
      <c r="BC33" s="77">
        <f t="shared" si="31"/>
        <v>300</v>
      </c>
      <c r="BD33" s="88"/>
      <c r="BE33" s="89">
        <f t="shared" si="34"/>
        <v>19386</v>
      </c>
      <c r="BF33" s="90">
        <f t="shared" si="34"/>
        <v>37246.5</v>
      </c>
      <c r="BG33" s="91">
        <f t="shared" si="34"/>
        <v>34800</v>
      </c>
      <c r="BH33" s="342">
        <f t="shared" si="32"/>
        <v>174.00000000000003</v>
      </c>
      <c r="BI33" s="82"/>
    </row>
    <row r="34" spans="1:61" ht="24" x14ac:dyDescent="0.25">
      <c r="A34" s="137">
        <v>29</v>
      </c>
      <c r="B34" s="96" t="s">
        <v>94</v>
      </c>
      <c r="C34" s="84" t="s">
        <v>116</v>
      </c>
      <c r="D34" s="85" t="s">
        <v>117</v>
      </c>
      <c r="E34" s="86" t="s">
        <v>62</v>
      </c>
      <c r="F34" s="138">
        <v>30</v>
      </c>
      <c r="G34" s="64">
        <f t="shared" si="19"/>
        <v>30</v>
      </c>
      <c r="H34" s="139">
        <v>57.39</v>
      </c>
      <c r="I34" s="140">
        <f t="shared" si="33"/>
        <v>1721.7</v>
      </c>
      <c r="J34" s="354">
        <v>296444</v>
      </c>
      <c r="K34" s="68">
        <v>1200</v>
      </c>
      <c r="L34" s="151">
        <v>113</v>
      </c>
      <c r="M34" s="70">
        <v>35</v>
      </c>
      <c r="N34" s="143">
        <f t="shared" si="20"/>
        <v>42000</v>
      </c>
      <c r="O34" s="71">
        <v>113</v>
      </c>
      <c r="P34" s="70">
        <v>20</v>
      </c>
      <c r="Q34" s="143">
        <f t="shared" si="21"/>
        <v>24000</v>
      </c>
      <c r="R34" s="71">
        <v>629</v>
      </c>
      <c r="S34" s="70">
        <v>88.5</v>
      </c>
      <c r="T34" s="143">
        <f t="shared" si="22"/>
        <v>106200</v>
      </c>
      <c r="U34" s="141" t="s">
        <v>37</v>
      </c>
      <c r="V34" s="142"/>
      <c r="W34" s="143">
        <f t="shared" si="23"/>
        <v>0</v>
      </c>
      <c r="X34" s="141" t="s">
        <v>37</v>
      </c>
      <c r="Y34" s="142"/>
      <c r="Z34" s="143">
        <f t="shared" si="24"/>
        <v>0</v>
      </c>
      <c r="AA34" s="71">
        <v>13</v>
      </c>
      <c r="AB34" s="70">
        <v>30</v>
      </c>
      <c r="AC34" s="143">
        <f t="shared" si="25"/>
        <v>36000</v>
      </c>
      <c r="AD34" s="141" t="s">
        <v>37</v>
      </c>
      <c r="AE34" s="142"/>
      <c r="AF34" s="143">
        <f t="shared" si="26"/>
        <v>0</v>
      </c>
      <c r="AG34" s="71">
        <v>278</v>
      </c>
      <c r="AH34" s="70">
        <v>9.2799999999999994</v>
      </c>
      <c r="AI34" s="70">
        <f t="shared" si="27"/>
        <v>11136</v>
      </c>
      <c r="AJ34" s="141" t="s">
        <v>37</v>
      </c>
      <c r="AK34" s="142"/>
      <c r="AL34" s="144">
        <f t="shared" si="28"/>
        <v>0</v>
      </c>
      <c r="AM34" s="73">
        <v>29</v>
      </c>
      <c r="AN34" s="74">
        <v>49</v>
      </c>
      <c r="AO34" s="75">
        <f t="shared" si="15"/>
        <v>58800</v>
      </c>
      <c r="AP34" s="73">
        <v>29</v>
      </c>
      <c r="AQ34" s="74">
        <v>300</v>
      </c>
      <c r="AR34" s="92" t="e">
        <f>AQ34*#REF!</f>
        <v>#REF!</v>
      </c>
      <c r="AS34" s="73">
        <v>29</v>
      </c>
      <c r="AT34" s="74">
        <v>50</v>
      </c>
      <c r="AU34" s="74" t="e">
        <f>AT34*#REF!</f>
        <v>#REF!</v>
      </c>
      <c r="AV34" s="73">
        <v>29</v>
      </c>
      <c r="AW34" s="145">
        <v>129.24</v>
      </c>
      <c r="AX34" s="75" t="e">
        <f>AW34*#REF!</f>
        <v>#REF!</v>
      </c>
      <c r="AY34" s="93"/>
      <c r="AZ34" s="77">
        <f t="shared" si="17"/>
        <v>9.2799999999999994</v>
      </c>
      <c r="BA34" s="77">
        <f t="shared" si="29"/>
        <v>79.002222222222215</v>
      </c>
      <c r="BB34" s="77">
        <f t="shared" si="30"/>
        <v>49</v>
      </c>
      <c r="BC34" s="77">
        <f t="shared" si="31"/>
        <v>300</v>
      </c>
      <c r="BD34" s="88"/>
      <c r="BE34" s="89">
        <f t="shared" si="34"/>
        <v>11136</v>
      </c>
      <c r="BF34" s="90">
        <f t="shared" si="34"/>
        <v>94802.666666666657</v>
      </c>
      <c r="BG34" s="91">
        <f t="shared" si="34"/>
        <v>58800</v>
      </c>
      <c r="BH34" s="342">
        <f t="shared" si="32"/>
        <v>57.39142857142857</v>
      </c>
      <c r="BI34" s="82"/>
    </row>
    <row r="35" spans="1:61" ht="24" x14ac:dyDescent="0.25">
      <c r="A35" s="137">
        <v>30</v>
      </c>
      <c r="B35" s="96" t="s">
        <v>94</v>
      </c>
      <c r="C35" s="84" t="s">
        <v>118</v>
      </c>
      <c r="D35" s="85" t="s">
        <v>119</v>
      </c>
      <c r="E35" s="86" t="s">
        <v>62</v>
      </c>
      <c r="F35" s="138">
        <v>30</v>
      </c>
      <c r="G35" s="64">
        <f t="shared" si="19"/>
        <v>30</v>
      </c>
      <c r="H35" s="139">
        <v>67.569999999999993</v>
      </c>
      <c r="I35" s="140">
        <f t="shared" si="33"/>
        <v>2027.1</v>
      </c>
      <c r="J35" s="354">
        <v>296445</v>
      </c>
      <c r="K35" s="68">
        <v>1200</v>
      </c>
      <c r="L35" s="151">
        <v>114</v>
      </c>
      <c r="M35" s="70">
        <v>35</v>
      </c>
      <c r="N35" s="143">
        <f t="shared" si="20"/>
        <v>42000</v>
      </c>
      <c r="O35" s="141" t="s">
        <v>37</v>
      </c>
      <c r="P35" s="142"/>
      <c r="Q35" s="143">
        <f t="shared" si="21"/>
        <v>0</v>
      </c>
      <c r="R35" s="71">
        <v>630</v>
      </c>
      <c r="S35" s="70">
        <v>39</v>
      </c>
      <c r="T35" s="143">
        <f t="shared" si="22"/>
        <v>46800</v>
      </c>
      <c r="U35" s="141" t="s">
        <v>37</v>
      </c>
      <c r="V35" s="142"/>
      <c r="W35" s="143">
        <f t="shared" si="23"/>
        <v>0</v>
      </c>
      <c r="X35" s="141" t="s">
        <v>37</v>
      </c>
      <c r="Y35" s="142"/>
      <c r="Z35" s="143">
        <f t="shared" si="24"/>
        <v>0</v>
      </c>
      <c r="AA35" s="141" t="s">
        <v>37</v>
      </c>
      <c r="AB35" s="142"/>
      <c r="AC35" s="143">
        <f t="shared" si="25"/>
        <v>0</v>
      </c>
      <c r="AD35" s="141" t="s">
        <v>37</v>
      </c>
      <c r="AE35" s="142"/>
      <c r="AF35" s="143">
        <f t="shared" si="26"/>
        <v>0</v>
      </c>
      <c r="AG35" s="71">
        <v>279</v>
      </c>
      <c r="AH35" s="70">
        <v>9.2799999999999994</v>
      </c>
      <c r="AI35" s="70">
        <f t="shared" si="27"/>
        <v>11136</v>
      </c>
      <c r="AJ35" s="141" t="s">
        <v>37</v>
      </c>
      <c r="AK35" s="142"/>
      <c r="AL35" s="144">
        <f t="shared" si="28"/>
        <v>0</v>
      </c>
      <c r="AM35" s="73">
        <v>30</v>
      </c>
      <c r="AN35" s="74">
        <v>35</v>
      </c>
      <c r="AO35" s="75">
        <f t="shared" si="15"/>
        <v>42000</v>
      </c>
      <c r="AP35" s="73">
        <v>30</v>
      </c>
      <c r="AQ35" s="74">
        <v>200</v>
      </c>
      <c r="AR35" s="92" t="e">
        <f>AQ35*#REF!</f>
        <v>#REF!</v>
      </c>
      <c r="AS35" s="73">
        <v>30</v>
      </c>
      <c r="AT35" s="74">
        <v>35</v>
      </c>
      <c r="AU35" s="74" t="e">
        <f>AT35*#REF!</f>
        <v>#REF!</v>
      </c>
      <c r="AV35" s="73">
        <v>30</v>
      </c>
      <c r="AW35" s="145">
        <v>193.86</v>
      </c>
      <c r="AX35" s="75" t="e">
        <f>AW35*#REF!</f>
        <v>#REF!</v>
      </c>
      <c r="AY35" s="93"/>
      <c r="AZ35" s="77">
        <f t="shared" si="17"/>
        <v>9.2799999999999994</v>
      </c>
      <c r="BA35" s="77">
        <f t="shared" si="29"/>
        <v>78.162857142857135</v>
      </c>
      <c r="BB35" s="77">
        <f t="shared" si="30"/>
        <v>35</v>
      </c>
      <c r="BC35" s="77">
        <f t="shared" si="31"/>
        <v>200</v>
      </c>
      <c r="BD35" s="88"/>
      <c r="BE35" s="89">
        <f t="shared" si="34"/>
        <v>11136</v>
      </c>
      <c r="BF35" s="90">
        <f t="shared" si="34"/>
        <v>93795.428571428565</v>
      </c>
      <c r="BG35" s="91">
        <f t="shared" si="34"/>
        <v>42000</v>
      </c>
      <c r="BH35" s="342">
        <f t="shared" si="32"/>
        <v>67.572000000000003</v>
      </c>
      <c r="BI35" s="82"/>
    </row>
    <row r="36" spans="1:61" ht="24" x14ac:dyDescent="0.25">
      <c r="A36" s="137">
        <v>31</v>
      </c>
      <c r="B36" s="96" t="s">
        <v>94</v>
      </c>
      <c r="C36" s="84" t="s">
        <v>120</v>
      </c>
      <c r="D36" s="85" t="s">
        <v>121</v>
      </c>
      <c r="E36" s="86" t="s">
        <v>62</v>
      </c>
      <c r="F36" s="138">
        <v>30</v>
      </c>
      <c r="G36" s="64">
        <f t="shared" si="19"/>
        <v>30</v>
      </c>
      <c r="H36" s="139">
        <v>33.11</v>
      </c>
      <c r="I36" s="140">
        <f t="shared" si="33"/>
        <v>993.3</v>
      </c>
      <c r="J36" s="354">
        <v>284708</v>
      </c>
      <c r="K36" s="68">
        <v>1200</v>
      </c>
      <c r="L36" s="151">
        <v>115</v>
      </c>
      <c r="M36" s="70">
        <v>35</v>
      </c>
      <c r="N36" s="143">
        <f t="shared" si="20"/>
        <v>42000</v>
      </c>
      <c r="O36" s="71">
        <v>112</v>
      </c>
      <c r="P36" s="70">
        <v>15</v>
      </c>
      <c r="Q36" s="143">
        <f t="shared" si="21"/>
        <v>18000</v>
      </c>
      <c r="R36" s="71">
        <v>631</v>
      </c>
      <c r="S36" s="70">
        <v>30</v>
      </c>
      <c r="T36" s="143">
        <f t="shared" si="22"/>
        <v>36000</v>
      </c>
      <c r="U36" s="141" t="s">
        <v>37</v>
      </c>
      <c r="V36" s="142"/>
      <c r="W36" s="143">
        <f t="shared" si="23"/>
        <v>0</v>
      </c>
      <c r="X36" s="71">
        <v>189</v>
      </c>
      <c r="Y36" s="70">
        <v>45</v>
      </c>
      <c r="Z36" s="143">
        <f t="shared" si="24"/>
        <v>54000</v>
      </c>
      <c r="AA36" s="141" t="s">
        <v>37</v>
      </c>
      <c r="AB36" s="142"/>
      <c r="AC36" s="143">
        <f t="shared" si="25"/>
        <v>0</v>
      </c>
      <c r="AD36" s="141" t="s">
        <v>37</v>
      </c>
      <c r="AE36" s="142"/>
      <c r="AF36" s="143">
        <f t="shared" si="26"/>
        <v>0</v>
      </c>
      <c r="AG36" s="71">
        <v>280</v>
      </c>
      <c r="AH36" s="70">
        <v>6.38</v>
      </c>
      <c r="AI36" s="70">
        <f t="shared" si="27"/>
        <v>7656</v>
      </c>
      <c r="AJ36" s="141" t="s">
        <v>37</v>
      </c>
      <c r="AK36" s="142"/>
      <c r="AL36" s="144">
        <f t="shared" si="28"/>
        <v>0</v>
      </c>
      <c r="AM36" s="73">
        <v>31</v>
      </c>
      <c r="AN36" s="74">
        <v>25.2</v>
      </c>
      <c r="AO36" s="75">
        <f t="shared" si="15"/>
        <v>30240</v>
      </c>
      <c r="AP36" s="73">
        <v>31</v>
      </c>
      <c r="AQ36" s="74">
        <v>150</v>
      </c>
      <c r="AR36" s="92" t="e">
        <f>AQ36*#REF!</f>
        <v>#REF!</v>
      </c>
      <c r="AS36" s="73">
        <v>31</v>
      </c>
      <c r="AT36" s="74">
        <v>25</v>
      </c>
      <c r="AU36" s="74" t="e">
        <f>AT36*#REF!</f>
        <v>#REF!</v>
      </c>
      <c r="AV36" s="73">
        <v>31</v>
      </c>
      <c r="AW36" s="145">
        <v>56.54</v>
      </c>
      <c r="AX36" s="75" t="e">
        <f>AW36*#REF!</f>
        <v>#REF!</v>
      </c>
      <c r="AY36" s="93"/>
      <c r="AZ36" s="77">
        <f t="shared" si="17"/>
        <v>6.38</v>
      </c>
      <c r="BA36" s="77">
        <f t="shared" si="29"/>
        <v>43.124444444444443</v>
      </c>
      <c r="BB36" s="77">
        <f t="shared" si="30"/>
        <v>30</v>
      </c>
      <c r="BC36" s="77">
        <f t="shared" si="31"/>
        <v>150</v>
      </c>
      <c r="BD36" s="88"/>
      <c r="BE36" s="89">
        <f t="shared" si="34"/>
        <v>7656</v>
      </c>
      <c r="BF36" s="90">
        <f t="shared" si="34"/>
        <v>51749.333333333328</v>
      </c>
      <c r="BG36" s="91">
        <f t="shared" si="34"/>
        <v>36000</v>
      </c>
      <c r="BH36" s="342">
        <f t="shared" si="32"/>
        <v>33.105714285714285</v>
      </c>
      <c r="BI36" s="82"/>
    </row>
    <row r="37" spans="1:61" ht="48" x14ac:dyDescent="0.25">
      <c r="A37" s="137">
        <v>32</v>
      </c>
      <c r="B37" s="96" t="s">
        <v>94</v>
      </c>
      <c r="C37" s="84" t="s">
        <v>122</v>
      </c>
      <c r="D37" s="85" t="s">
        <v>123</v>
      </c>
      <c r="E37" s="86" t="s">
        <v>100</v>
      </c>
      <c r="F37" s="138">
        <v>2500</v>
      </c>
      <c r="G37" s="64">
        <f t="shared" si="19"/>
        <v>2500</v>
      </c>
      <c r="H37" s="139">
        <v>55.79</v>
      </c>
      <c r="I37" s="140">
        <f t="shared" si="33"/>
        <v>139475</v>
      </c>
      <c r="J37" s="354">
        <v>21164</v>
      </c>
      <c r="K37" s="68">
        <v>13000</v>
      </c>
      <c r="L37" s="141" t="s">
        <v>37</v>
      </c>
      <c r="M37" s="142"/>
      <c r="N37" s="143">
        <f t="shared" si="20"/>
        <v>0</v>
      </c>
      <c r="O37" s="71">
        <v>189</v>
      </c>
      <c r="P37" s="70">
        <v>30</v>
      </c>
      <c r="Q37" s="143">
        <f t="shared" si="21"/>
        <v>390000</v>
      </c>
      <c r="R37" s="71">
        <v>668</v>
      </c>
      <c r="S37" s="70">
        <v>62</v>
      </c>
      <c r="T37" s="143">
        <f t="shared" si="22"/>
        <v>806000</v>
      </c>
      <c r="U37" s="71" t="s">
        <v>124</v>
      </c>
      <c r="V37" s="70">
        <v>30</v>
      </c>
      <c r="W37" s="143">
        <f t="shared" si="23"/>
        <v>390000</v>
      </c>
      <c r="X37" s="71">
        <v>25</v>
      </c>
      <c r="Y37" s="70">
        <v>60</v>
      </c>
      <c r="Z37" s="143">
        <f t="shared" si="24"/>
        <v>780000</v>
      </c>
      <c r="AA37" s="141" t="s">
        <v>37</v>
      </c>
      <c r="AB37" s="142"/>
      <c r="AC37" s="143">
        <f t="shared" si="25"/>
        <v>0</v>
      </c>
      <c r="AD37" s="71">
        <v>77</v>
      </c>
      <c r="AE37" s="70">
        <v>26.11</v>
      </c>
      <c r="AF37" s="143">
        <f t="shared" si="26"/>
        <v>339430</v>
      </c>
      <c r="AG37" s="71">
        <v>239</v>
      </c>
      <c r="AH37" s="70">
        <v>13.34</v>
      </c>
      <c r="AI37" s="70">
        <f t="shared" si="27"/>
        <v>173420</v>
      </c>
      <c r="AJ37" s="71" t="s">
        <v>125</v>
      </c>
      <c r="AK37" s="70">
        <v>29</v>
      </c>
      <c r="AL37" s="144">
        <f t="shared" si="28"/>
        <v>377000</v>
      </c>
      <c r="AM37" s="73">
        <v>32</v>
      </c>
      <c r="AN37" s="74">
        <v>77</v>
      </c>
      <c r="AO37" s="75">
        <f t="shared" si="15"/>
        <v>1001000</v>
      </c>
      <c r="AP37" s="73">
        <v>32</v>
      </c>
      <c r="AQ37" s="74">
        <v>100</v>
      </c>
      <c r="AR37" s="92" t="e">
        <f>AQ37*#REF!</f>
        <v>#REF!</v>
      </c>
      <c r="AS37" s="73">
        <v>32</v>
      </c>
      <c r="AT37" s="74">
        <v>88</v>
      </c>
      <c r="AU37" s="74" t="e">
        <f>AT37*#REF!</f>
        <v>#REF!</v>
      </c>
      <c r="AV37" s="73">
        <v>32</v>
      </c>
      <c r="AW37" s="145">
        <v>355.41</v>
      </c>
      <c r="AX37" s="75" t="e">
        <f>AW37*#REF!</f>
        <v>#REF!</v>
      </c>
      <c r="AY37" s="93"/>
      <c r="AZ37" s="77">
        <f t="shared" si="17"/>
        <v>13.34</v>
      </c>
      <c r="BA37" s="77">
        <f t="shared" si="29"/>
        <v>79.169090909090926</v>
      </c>
      <c r="BB37" s="77">
        <f t="shared" si="30"/>
        <v>60</v>
      </c>
      <c r="BC37" s="77">
        <f t="shared" si="31"/>
        <v>355.41</v>
      </c>
      <c r="BD37" s="88"/>
      <c r="BE37" s="89">
        <f t="shared" si="34"/>
        <v>173420</v>
      </c>
      <c r="BF37" s="90">
        <f t="shared" si="34"/>
        <v>1029198.181818182</v>
      </c>
      <c r="BG37" s="91">
        <f t="shared" si="34"/>
        <v>780000</v>
      </c>
      <c r="BH37" s="342">
        <f t="shared" si="32"/>
        <v>55.790000000000006</v>
      </c>
      <c r="BI37" s="82"/>
    </row>
    <row r="38" spans="1:61" ht="60" x14ac:dyDescent="0.25">
      <c r="A38" s="137">
        <v>33</v>
      </c>
      <c r="B38" s="96" t="s">
        <v>94</v>
      </c>
      <c r="C38" s="84" t="s">
        <v>126</v>
      </c>
      <c r="D38" s="85" t="s">
        <v>127</v>
      </c>
      <c r="E38" s="86" t="s">
        <v>100</v>
      </c>
      <c r="F38" s="138">
        <v>1000</v>
      </c>
      <c r="G38" s="64">
        <f t="shared" si="19"/>
        <v>1000</v>
      </c>
      <c r="H38" s="139">
        <v>80.819999999999993</v>
      </c>
      <c r="I38" s="140">
        <f t="shared" si="33"/>
        <v>80820</v>
      </c>
      <c r="J38" s="354">
        <v>10781</v>
      </c>
      <c r="K38" s="68">
        <v>6000</v>
      </c>
      <c r="L38" s="141" t="s">
        <v>37</v>
      </c>
      <c r="M38" s="142"/>
      <c r="N38" s="143">
        <f t="shared" si="20"/>
        <v>0</v>
      </c>
      <c r="O38" s="71">
        <v>244</v>
      </c>
      <c r="P38" s="70">
        <v>30</v>
      </c>
      <c r="Q38" s="143">
        <f t="shared" si="21"/>
        <v>180000</v>
      </c>
      <c r="R38" s="71">
        <v>658</v>
      </c>
      <c r="S38" s="70">
        <v>30</v>
      </c>
      <c r="T38" s="143">
        <f t="shared" si="22"/>
        <v>180000</v>
      </c>
      <c r="U38" s="71" t="s">
        <v>128</v>
      </c>
      <c r="V38" s="70">
        <v>16</v>
      </c>
      <c r="W38" s="143">
        <f t="shared" si="23"/>
        <v>96000</v>
      </c>
      <c r="X38" s="71">
        <v>23</v>
      </c>
      <c r="Y38" s="70">
        <v>35</v>
      </c>
      <c r="Z38" s="143">
        <f t="shared" si="24"/>
        <v>210000</v>
      </c>
      <c r="AA38" s="71">
        <v>33</v>
      </c>
      <c r="AB38" s="70">
        <v>125.32</v>
      </c>
      <c r="AC38" s="143">
        <f t="shared" si="25"/>
        <v>751920</v>
      </c>
      <c r="AD38" s="141" t="s">
        <v>37</v>
      </c>
      <c r="AE38" s="142"/>
      <c r="AF38" s="143">
        <f t="shared" si="26"/>
        <v>0</v>
      </c>
      <c r="AG38" s="71">
        <v>229</v>
      </c>
      <c r="AH38" s="70">
        <v>33.06</v>
      </c>
      <c r="AI38" s="70">
        <f t="shared" si="27"/>
        <v>198360</v>
      </c>
      <c r="AJ38" s="71" t="s">
        <v>129</v>
      </c>
      <c r="AK38" s="70">
        <v>51</v>
      </c>
      <c r="AL38" s="144">
        <f t="shared" si="28"/>
        <v>306000</v>
      </c>
      <c r="AM38" s="73">
        <v>33</v>
      </c>
      <c r="AN38" s="74">
        <v>133</v>
      </c>
      <c r="AO38" s="75">
        <f t="shared" si="15"/>
        <v>798000</v>
      </c>
      <c r="AP38" s="73">
        <v>33</v>
      </c>
      <c r="AQ38" s="74">
        <v>150</v>
      </c>
      <c r="AR38" s="92" t="e">
        <f>AQ38*#REF!</f>
        <v>#REF!</v>
      </c>
      <c r="AS38" s="73">
        <v>33</v>
      </c>
      <c r="AT38" s="74">
        <v>140</v>
      </c>
      <c r="AU38" s="74" t="e">
        <f>AT38*#REF!</f>
        <v>#REF!</v>
      </c>
      <c r="AV38" s="73">
        <v>33</v>
      </c>
      <c r="AW38" s="145">
        <v>242.33</v>
      </c>
      <c r="AX38" s="75" t="e">
        <f>AW38*#REF!</f>
        <v>#REF!</v>
      </c>
      <c r="AY38" s="93"/>
      <c r="AZ38" s="77">
        <f t="shared" si="17"/>
        <v>16</v>
      </c>
      <c r="BA38" s="77">
        <f t="shared" si="29"/>
        <v>89.61</v>
      </c>
      <c r="BB38" s="77">
        <f t="shared" si="30"/>
        <v>51</v>
      </c>
      <c r="BC38" s="77">
        <f t="shared" si="31"/>
        <v>242.33</v>
      </c>
      <c r="BD38" s="88"/>
      <c r="BE38" s="89">
        <f t="shared" si="34"/>
        <v>96000</v>
      </c>
      <c r="BF38" s="90">
        <f t="shared" si="34"/>
        <v>537660</v>
      </c>
      <c r="BG38" s="91">
        <f t="shared" si="34"/>
        <v>306000</v>
      </c>
      <c r="BH38" s="342">
        <f t="shared" si="32"/>
        <v>80.819999999999993</v>
      </c>
      <c r="BI38" s="82"/>
    </row>
    <row r="39" spans="1:61" ht="60" x14ac:dyDescent="0.25">
      <c r="A39" s="137">
        <v>34</v>
      </c>
      <c r="B39" s="96" t="s">
        <v>94</v>
      </c>
      <c r="C39" s="84" t="s">
        <v>130</v>
      </c>
      <c r="D39" s="85" t="s">
        <v>131</v>
      </c>
      <c r="E39" s="86" t="s">
        <v>100</v>
      </c>
      <c r="F39" s="138">
        <v>1000</v>
      </c>
      <c r="G39" s="64">
        <f t="shared" si="19"/>
        <v>1000</v>
      </c>
      <c r="H39" s="139">
        <v>195</v>
      </c>
      <c r="I39" s="140">
        <f t="shared" si="33"/>
        <v>195000</v>
      </c>
      <c r="J39" s="354">
        <v>10781</v>
      </c>
      <c r="K39" s="68">
        <v>1500</v>
      </c>
      <c r="L39" s="141" t="s">
        <v>37</v>
      </c>
      <c r="M39" s="142"/>
      <c r="N39" s="143">
        <f t="shared" si="20"/>
        <v>0</v>
      </c>
      <c r="O39" s="141" t="s">
        <v>37</v>
      </c>
      <c r="P39" s="142"/>
      <c r="Q39" s="143">
        <f t="shared" si="21"/>
        <v>0</v>
      </c>
      <c r="R39" s="141" t="s">
        <v>37</v>
      </c>
      <c r="S39" s="142"/>
      <c r="T39" s="143">
        <f t="shared" si="22"/>
        <v>0</v>
      </c>
      <c r="U39" s="141" t="s">
        <v>37</v>
      </c>
      <c r="V39" s="142"/>
      <c r="W39" s="143">
        <f t="shared" si="23"/>
        <v>0</v>
      </c>
      <c r="X39" s="141" t="s">
        <v>37</v>
      </c>
      <c r="Y39" s="142"/>
      <c r="Z39" s="143">
        <f t="shared" si="24"/>
        <v>0</v>
      </c>
      <c r="AA39" s="141" t="s">
        <v>37</v>
      </c>
      <c r="AB39" s="142"/>
      <c r="AC39" s="143">
        <f t="shared" si="25"/>
        <v>0</v>
      </c>
      <c r="AD39" s="141" t="s">
        <v>37</v>
      </c>
      <c r="AE39" s="142"/>
      <c r="AF39" s="143">
        <f t="shared" si="26"/>
        <v>0</v>
      </c>
      <c r="AG39" s="141" t="s">
        <v>37</v>
      </c>
      <c r="AH39" s="142"/>
      <c r="AI39" s="70">
        <f t="shared" si="27"/>
        <v>0</v>
      </c>
      <c r="AJ39" s="141" t="s">
        <v>37</v>
      </c>
      <c r="AK39" s="142"/>
      <c r="AL39" s="144">
        <f t="shared" si="28"/>
        <v>0</v>
      </c>
      <c r="AM39" s="73">
        <v>34</v>
      </c>
      <c r="AN39" s="74">
        <v>182</v>
      </c>
      <c r="AO39" s="75">
        <f t="shared" si="15"/>
        <v>273000</v>
      </c>
      <c r="AP39" s="73">
        <v>34</v>
      </c>
      <c r="AQ39" s="74">
        <v>200</v>
      </c>
      <c r="AR39" s="92" t="e">
        <f>AQ39*#REF!</f>
        <v>#REF!</v>
      </c>
      <c r="AS39" s="73">
        <v>34</v>
      </c>
      <c r="AT39" s="74">
        <v>190</v>
      </c>
      <c r="AU39" s="74" t="e">
        <f>AT39*#REF!</f>
        <v>#REF!</v>
      </c>
      <c r="AV39" s="73">
        <v>34</v>
      </c>
      <c r="AW39" s="145">
        <v>242.33</v>
      </c>
      <c r="AX39" s="75" t="e">
        <f>AW39*#REF!</f>
        <v>#REF!</v>
      </c>
      <c r="AY39" s="93"/>
      <c r="AZ39" s="77">
        <f t="shared" si="17"/>
        <v>182</v>
      </c>
      <c r="BA39" s="77">
        <f t="shared" si="29"/>
        <v>203.58250000000001</v>
      </c>
      <c r="BB39" s="77">
        <f t="shared" si="30"/>
        <v>195</v>
      </c>
      <c r="BC39" s="77">
        <f t="shared" si="31"/>
        <v>242.33</v>
      </c>
      <c r="BD39" s="88"/>
      <c r="BE39" s="89">
        <f t="shared" si="34"/>
        <v>273000</v>
      </c>
      <c r="BF39" s="90">
        <f t="shared" si="34"/>
        <v>305373.75</v>
      </c>
      <c r="BG39" s="91">
        <f t="shared" si="34"/>
        <v>292500</v>
      </c>
      <c r="BH39" s="342">
        <f t="shared" si="32"/>
        <v>195</v>
      </c>
      <c r="BI39" s="82"/>
    </row>
    <row r="40" spans="1:61" ht="48" x14ac:dyDescent="0.25">
      <c r="A40" s="137">
        <v>35</v>
      </c>
      <c r="B40" s="96" t="s">
        <v>94</v>
      </c>
      <c r="C40" s="84" t="s">
        <v>132</v>
      </c>
      <c r="D40" s="85" t="s">
        <v>133</v>
      </c>
      <c r="E40" s="86" t="s">
        <v>100</v>
      </c>
      <c r="F40" s="138">
        <v>100</v>
      </c>
      <c r="G40" s="64">
        <f t="shared" si="19"/>
        <v>100</v>
      </c>
      <c r="H40" s="139">
        <v>170</v>
      </c>
      <c r="I40" s="140">
        <f t="shared" si="33"/>
        <v>17000</v>
      </c>
      <c r="J40" s="354">
        <v>10781</v>
      </c>
      <c r="K40" s="68">
        <v>500</v>
      </c>
      <c r="L40" s="141" t="s">
        <v>37</v>
      </c>
      <c r="M40" s="142"/>
      <c r="N40" s="143">
        <f t="shared" si="20"/>
        <v>0</v>
      </c>
      <c r="O40" s="141" t="s">
        <v>37</v>
      </c>
      <c r="P40" s="142"/>
      <c r="Q40" s="143">
        <f t="shared" si="21"/>
        <v>0</v>
      </c>
      <c r="R40" s="141" t="s">
        <v>37</v>
      </c>
      <c r="S40" s="142"/>
      <c r="T40" s="143">
        <f t="shared" si="22"/>
        <v>0</v>
      </c>
      <c r="U40" s="141" t="s">
        <v>37</v>
      </c>
      <c r="V40" s="142"/>
      <c r="W40" s="143">
        <f t="shared" si="23"/>
        <v>0</v>
      </c>
      <c r="X40" s="141" t="s">
        <v>37</v>
      </c>
      <c r="Y40" s="142"/>
      <c r="Z40" s="143">
        <f t="shared" si="24"/>
        <v>0</v>
      </c>
      <c r="AA40" s="141" t="s">
        <v>37</v>
      </c>
      <c r="AB40" s="142"/>
      <c r="AC40" s="143">
        <f t="shared" si="25"/>
        <v>0</v>
      </c>
      <c r="AD40" s="141" t="s">
        <v>37</v>
      </c>
      <c r="AE40" s="142"/>
      <c r="AF40" s="143">
        <f t="shared" si="26"/>
        <v>0</v>
      </c>
      <c r="AG40" s="141" t="s">
        <v>37</v>
      </c>
      <c r="AH40" s="142"/>
      <c r="AI40" s="70">
        <f t="shared" si="27"/>
        <v>0</v>
      </c>
      <c r="AJ40" s="141" t="s">
        <v>37</v>
      </c>
      <c r="AK40" s="142"/>
      <c r="AL40" s="144">
        <f t="shared" si="28"/>
        <v>0</v>
      </c>
      <c r="AM40" s="73">
        <v>35</v>
      </c>
      <c r="AN40" s="74">
        <v>91</v>
      </c>
      <c r="AO40" s="75">
        <f t="shared" si="15"/>
        <v>45500</v>
      </c>
      <c r="AP40" s="73">
        <v>35</v>
      </c>
      <c r="AQ40" s="74">
        <v>200</v>
      </c>
      <c r="AR40" s="92" t="e">
        <f>AQ40*#REF!</f>
        <v>#REF!</v>
      </c>
      <c r="AS40" s="73">
        <v>35</v>
      </c>
      <c r="AT40" s="74">
        <v>140</v>
      </c>
      <c r="AU40" s="74" t="e">
        <f>AT40*#REF!</f>
        <v>#REF!</v>
      </c>
      <c r="AV40" s="73">
        <v>35</v>
      </c>
      <c r="AW40" s="145">
        <v>242.33</v>
      </c>
      <c r="AX40" s="75" t="e">
        <f>AW40*#REF!</f>
        <v>#REF!</v>
      </c>
      <c r="AY40" s="93"/>
      <c r="AZ40" s="77">
        <f t="shared" si="17"/>
        <v>91</v>
      </c>
      <c r="BA40" s="77">
        <f t="shared" si="29"/>
        <v>168.33250000000001</v>
      </c>
      <c r="BB40" s="77">
        <f t="shared" si="30"/>
        <v>170</v>
      </c>
      <c r="BC40" s="77">
        <f t="shared" si="31"/>
        <v>242.33</v>
      </c>
      <c r="BD40" s="88"/>
      <c r="BE40" s="89">
        <f t="shared" si="34"/>
        <v>45500</v>
      </c>
      <c r="BF40" s="90">
        <f t="shared" si="34"/>
        <v>84166.25</v>
      </c>
      <c r="BG40" s="91">
        <f t="shared" si="34"/>
        <v>85000</v>
      </c>
      <c r="BH40" s="342">
        <f t="shared" si="32"/>
        <v>170</v>
      </c>
      <c r="BI40" s="82"/>
    </row>
    <row r="41" spans="1:61" ht="72" x14ac:dyDescent="0.25">
      <c r="A41" s="137">
        <v>36</v>
      </c>
      <c r="B41" s="96" t="s">
        <v>94</v>
      </c>
      <c r="C41" s="84" t="s">
        <v>134</v>
      </c>
      <c r="D41" s="85" t="s">
        <v>135</v>
      </c>
      <c r="E41" s="86" t="s">
        <v>100</v>
      </c>
      <c r="F41" s="138">
        <v>250</v>
      </c>
      <c r="G41" s="64">
        <f t="shared" si="19"/>
        <v>250</v>
      </c>
      <c r="H41" s="139">
        <v>211.17</v>
      </c>
      <c r="I41" s="140">
        <f t="shared" si="33"/>
        <v>52792.5</v>
      </c>
      <c r="J41" s="354">
        <v>10781</v>
      </c>
      <c r="K41" s="68">
        <v>2000</v>
      </c>
      <c r="L41" s="141" t="s">
        <v>37</v>
      </c>
      <c r="M41" s="142"/>
      <c r="N41" s="143">
        <f t="shared" si="20"/>
        <v>0</v>
      </c>
      <c r="O41" s="141" t="s">
        <v>37</v>
      </c>
      <c r="P41" s="142"/>
      <c r="Q41" s="143">
        <f t="shared" si="21"/>
        <v>0</v>
      </c>
      <c r="R41" s="141" t="s">
        <v>37</v>
      </c>
      <c r="S41" s="142"/>
      <c r="T41" s="143">
        <f t="shared" si="22"/>
        <v>0</v>
      </c>
      <c r="U41" s="141" t="s">
        <v>37</v>
      </c>
      <c r="V41" s="142"/>
      <c r="W41" s="143">
        <f t="shared" si="23"/>
        <v>0</v>
      </c>
      <c r="X41" s="141" t="s">
        <v>37</v>
      </c>
      <c r="Y41" s="142"/>
      <c r="Z41" s="143">
        <f t="shared" si="24"/>
        <v>0</v>
      </c>
      <c r="AA41" s="141" t="s">
        <v>37</v>
      </c>
      <c r="AB41" s="142"/>
      <c r="AC41" s="143">
        <f t="shared" si="25"/>
        <v>0</v>
      </c>
      <c r="AD41" s="141" t="s">
        <v>37</v>
      </c>
      <c r="AE41" s="142"/>
      <c r="AF41" s="143">
        <f t="shared" si="26"/>
        <v>0</v>
      </c>
      <c r="AG41" s="141" t="s">
        <v>37</v>
      </c>
      <c r="AH41" s="142"/>
      <c r="AI41" s="70">
        <f t="shared" si="27"/>
        <v>0</v>
      </c>
      <c r="AJ41" s="141" t="s">
        <v>37</v>
      </c>
      <c r="AK41" s="142"/>
      <c r="AL41" s="144">
        <f t="shared" si="28"/>
        <v>0</v>
      </c>
      <c r="AM41" s="73">
        <v>36</v>
      </c>
      <c r="AN41" s="74">
        <v>119</v>
      </c>
      <c r="AO41" s="75">
        <f t="shared" si="15"/>
        <v>238000</v>
      </c>
      <c r="AP41" s="73">
        <v>36</v>
      </c>
      <c r="AQ41" s="74">
        <v>250</v>
      </c>
      <c r="AR41" s="92" t="e">
        <f>AQ41*#REF!</f>
        <v>#REF!</v>
      </c>
      <c r="AS41" s="73">
        <v>36</v>
      </c>
      <c r="AT41" s="74">
        <v>180</v>
      </c>
      <c r="AU41" s="74" t="e">
        <f>AT41*#REF!</f>
        <v>#REF!</v>
      </c>
      <c r="AV41" s="73">
        <v>36</v>
      </c>
      <c r="AW41" s="145">
        <v>242.33</v>
      </c>
      <c r="AX41" s="75" t="e">
        <f>AW41*#REF!</f>
        <v>#REF!</v>
      </c>
      <c r="AY41" s="93"/>
      <c r="AZ41" s="77">
        <f t="shared" si="17"/>
        <v>119</v>
      </c>
      <c r="BA41" s="77">
        <f t="shared" si="29"/>
        <v>197.83250000000001</v>
      </c>
      <c r="BB41" s="77">
        <f t="shared" si="30"/>
        <v>211.16500000000002</v>
      </c>
      <c r="BC41" s="77">
        <f t="shared" si="31"/>
        <v>250</v>
      </c>
      <c r="BD41" s="88"/>
      <c r="BE41" s="89">
        <f t="shared" si="34"/>
        <v>238000</v>
      </c>
      <c r="BF41" s="90">
        <f t="shared" si="34"/>
        <v>395665</v>
      </c>
      <c r="BG41" s="91">
        <f t="shared" si="34"/>
        <v>422330.00000000006</v>
      </c>
      <c r="BH41" s="342">
        <f t="shared" si="32"/>
        <v>211.16500000000002</v>
      </c>
      <c r="BI41" s="82"/>
    </row>
    <row r="42" spans="1:61" ht="60" x14ac:dyDescent="0.25">
      <c r="A42" s="137">
        <v>37</v>
      </c>
      <c r="B42" s="96" t="s">
        <v>94</v>
      </c>
      <c r="C42" s="84" t="s">
        <v>136</v>
      </c>
      <c r="D42" s="85" t="s">
        <v>137</v>
      </c>
      <c r="E42" s="86" t="s">
        <v>100</v>
      </c>
      <c r="F42" s="138">
        <v>250</v>
      </c>
      <c r="G42" s="64">
        <f t="shared" si="19"/>
        <v>250</v>
      </c>
      <c r="H42" s="139">
        <v>221.17</v>
      </c>
      <c r="I42" s="140">
        <f t="shared" si="33"/>
        <v>55292.5</v>
      </c>
      <c r="J42" s="354">
        <v>10781</v>
      </c>
      <c r="K42" s="68">
        <v>1400</v>
      </c>
      <c r="L42" s="141" t="s">
        <v>37</v>
      </c>
      <c r="M42" s="142"/>
      <c r="N42" s="143">
        <f t="shared" si="20"/>
        <v>0</v>
      </c>
      <c r="O42" s="141" t="s">
        <v>37</v>
      </c>
      <c r="P42" s="142"/>
      <c r="Q42" s="143">
        <f t="shared" si="21"/>
        <v>0</v>
      </c>
      <c r="R42" s="141" t="s">
        <v>37</v>
      </c>
      <c r="S42" s="142"/>
      <c r="T42" s="143">
        <f t="shared" si="22"/>
        <v>0</v>
      </c>
      <c r="U42" s="141" t="s">
        <v>37</v>
      </c>
      <c r="V42" s="142"/>
      <c r="W42" s="143">
        <f t="shared" si="23"/>
        <v>0</v>
      </c>
      <c r="X42" s="141" t="s">
        <v>37</v>
      </c>
      <c r="Y42" s="142"/>
      <c r="Z42" s="143">
        <f t="shared" si="24"/>
        <v>0</v>
      </c>
      <c r="AA42" s="141" t="s">
        <v>37</v>
      </c>
      <c r="AB42" s="142"/>
      <c r="AC42" s="143">
        <f t="shared" si="25"/>
        <v>0</v>
      </c>
      <c r="AD42" s="141" t="s">
        <v>37</v>
      </c>
      <c r="AE42" s="142"/>
      <c r="AF42" s="143">
        <f t="shared" si="26"/>
        <v>0</v>
      </c>
      <c r="AG42" s="141" t="s">
        <v>37</v>
      </c>
      <c r="AH42" s="142"/>
      <c r="AI42" s="70">
        <f t="shared" si="27"/>
        <v>0</v>
      </c>
      <c r="AJ42" s="141" t="s">
        <v>37</v>
      </c>
      <c r="AK42" s="142"/>
      <c r="AL42" s="144">
        <f t="shared" si="28"/>
        <v>0</v>
      </c>
      <c r="AM42" s="73">
        <v>37</v>
      </c>
      <c r="AN42" s="74">
        <v>168</v>
      </c>
      <c r="AO42" s="75">
        <f t="shared" si="15"/>
        <v>235200</v>
      </c>
      <c r="AP42" s="73">
        <v>37</v>
      </c>
      <c r="AQ42" s="74">
        <v>250</v>
      </c>
      <c r="AR42" s="92" t="e">
        <f>AQ42*#REF!</f>
        <v>#REF!</v>
      </c>
      <c r="AS42" s="73">
        <v>37</v>
      </c>
      <c r="AT42" s="74">
        <v>200</v>
      </c>
      <c r="AU42" s="74" t="e">
        <f>AT42*#REF!</f>
        <v>#REF!</v>
      </c>
      <c r="AV42" s="73">
        <v>37</v>
      </c>
      <c r="AW42" s="145">
        <v>242.33</v>
      </c>
      <c r="AX42" s="75" t="e">
        <f>AW42*#REF!</f>
        <v>#REF!</v>
      </c>
      <c r="AY42" s="93"/>
      <c r="AZ42" s="77">
        <f t="shared" si="17"/>
        <v>168</v>
      </c>
      <c r="BA42" s="77">
        <f t="shared" si="29"/>
        <v>215.08250000000001</v>
      </c>
      <c r="BB42" s="77">
        <f t="shared" si="30"/>
        <v>221.16500000000002</v>
      </c>
      <c r="BC42" s="77">
        <f t="shared" si="31"/>
        <v>250</v>
      </c>
      <c r="BD42" s="88"/>
      <c r="BE42" s="89">
        <f t="shared" si="34"/>
        <v>235200</v>
      </c>
      <c r="BF42" s="90">
        <f t="shared" si="34"/>
        <v>301115.5</v>
      </c>
      <c r="BG42" s="91">
        <f t="shared" si="34"/>
        <v>309631</v>
      </c>
      <c r="BH42" s="342">
        <f t="shared" si="32"/>
        <v>221.16500000000002</v>
      </c>
      <c r="BI42" s="82"/>
    </row>
    <row r="43" spans="1:61" ht="72" x14ac:dyDescent="0.25">
      <c r="A43" s="137">
        <v>38</v>
      </c>
      <c r="B43" s="96" t="s">
        <v>94</v>
      </c>
      <c r="C43" s="84" t="s">
        <v>138</v>
      </c>
      <c r="D43" s="85" t="s">
        <v>139</v>
      </c>
      <c r="E43" s="86" t="s">
        <v>62</v>
      </c>
      <c r="F43" s="138">
        <v>30</v>
      </c>
      <c r="G43" s="64">
        <f t="shared" si="19"/>
        <v>30</v>
      </c>
      <c r="H43" s="139">
        <v>566.23</v>
      </c>
      <c r="I43" s="140">
        <f t="shared" si="33"/>
        <v>16986.900000000001</v>
      </c>
      <c r="J43" s="354">
        <v>21164</v>
      </c>
      <c r="K43" s="68">
        <v>50</v>
      </c>
      <c r="L43" s="141" t="s">
        <v>37</v>
      </c>
      <c r="M43" s="142"/>
      <c r="N43" s="143">
        <f t="shared" si="20"/>
        <v>0</v>
      </c>
      <c r="O43" s="141" t="s">
        <v>37</v>
      </c>
      <c r="P43" s="142"/>
      <c r="Q43" s="143">
        <f t="shared" si="21"/>
        <v>0</v>
      </c>
      <c r="R43" s="141" t="s">
        <v>37</v>
      </c>
      <c r="S43" s="142"/>
      <c r="T43" s="143">
        <f t="shared" si="22"/>
        <v>0</v>
      </c>
      <c r="U43" s="141" t="s">
        <v>37</v>
      </c>
      <c r="V43" s="142"/>
      <c r="W43" s="143">
        <f t="shared" si="23"/>
        <v>0</v>
      </c>
      <c r="X43" s="141" t="s">
        <v>37</v>
      </c>
      <c r="Y43" s="142"/>
      <c r="Z43" s="143">
        <f t="shared" si="24"/>
        <v>0</v>
      </c>
      <c r="AA43" s="71">
        <v>38</v>
      </c>
      <c r="AB43" s="70">
        <v>553.69000000000005</v>
      </c>
      <c r="AC43" s="143">
        <f t="shared" si="25"/>
        <v>27684.500000000004</v>
      </c>
      <c r="AD43" s="141" t="s">
        <v>37</v>
      </c>
      <c r="AE43" s="142"/>
      <c r="AF43" s="143">
        <f t="shared" si="26"/>
        <v>0</v>
      </c>
      <c r="AG43" s="141" t="s">
        <v>37</v>
      </c>
      <c r="AH43" s="142"/>
      <c r="AI43" s="70">
        <f t="shared" si="27"/>
        <v>0</v>
      </c>
      <c r="AJ43" s="141" t="s">
        <v>37</v>
      </c>
      <c r="AK43" s="142"/>
      <c r="AL43" s="144">
        <f t="shared" si="28"/>
        <v>0</v>
      </c>
      <c r="AM43" s="73">
        <v>38</v>
      </c>
      <c r="AN43" s="74">
        <v>490</v>
      </c>
      <c r="AO43" s="75">
        <f t="shared" si="15"/>
        <v>24500</v>
      </c>
      <c r="AP43" s="73">
        <v>38</v>
      </c>
      <c r="AQ43" s="74">
        <v>600</v>
      </c>
      <c r="AR43" s="92" t="e">
        <f>AQ43*#REF!</f>
        <v>#REF!</v>
      </c>
      <c r="AS43" s="73">
        <v>38</v>
      </c>
      <c r="AT43" s="74">
        <v>545</v>
      </c>
      <c r="AU43" s="74" t="e">
        <f>AT43*#REF!</f>
        <v>#REF!</v>
      </c>
      <c r="AV43" s="73">
        <v>38</v>
      </c>
      <c r="AW43" s="145">
        <v>969.31</v>
      </c>
      <c r="AX43" s="75" t="e">
        <f>AW43*#REF!</f>
        <v>#REF!</v>
      </c>
      <c r="AY43" s="93"/>
      <c r="AZ43" s="77">
        <f t="shared" si="17"/>
        <v>490</v>
      </c>
      <c r="BA43" s="77">
        <f t="shared" si="29"/>
        <v>631.6</v>
      </c>
      <c r="BB43" s="77">
        <f t="shared" si="30"/>
        <v>553.69000000000005</v>
      </c>
      <c r="BC43" s="77">
        <f t="shared" si="31"/>
        <v>969.31</v>
      </c>
      <c r="BD43" s="88"/>
      <c r="BE43" s="89">
        <f t="shared" si="34"/>
        <v>24500</v>
      </c>
      <c r="BF43" s="90">
        <f t="shared" si="34"/>
        <v>31580</v>
      </c>
      <c r="BG43" s="91">
        <f t="shared" si="34"/>
        <v>27684.500000000004</v>
      </c>
      <c r="BH43" s="342">
        <f t="shared" si="32"/>
        <v>566.23</v>
      </c>
      <c r="BI43" s="82"/>
    </row>
    <row r="44" spans="1:61" ht="72" x14ac:dyDescent="0.25">
      <c r="A44" s="137">
        <v>39</v>
      </c>
      <c r="B44" s="96" t="s">
        <v>94</v>
      </c>
      <c r="C44" s="84" t="s">
        <v>140</v>
      </c>
      <c r="D44" s="85" t="s">
        <v>141</v>
      </c>
      <c r="E44" s="86" t="s">
        <v>62</v>
      </c>
      <c r="F44" s="138">
        <v>30</v>
      </c>
      <c r="G44" s="64">
        <f t="shared" si="19"/>
        <v>30</v>
      </c>
      <c r="H44" s="139">
        <v>725</v>
      </c>
      <c r="I44" s="140">
        <f t="shared" si="33"/>
        <v>21750</v>
      </c>
      <c r="J44" s="354">
        <v>21164</v>
      </c>
      <c r="K44" s="68">
        <v>50</v>
      </c>
      <c r="L44" s="141" t="s">
        <v>37</v>
      </c>
      <c r="M44" s="142"/>
      <c r="N44" s="143">
        <f t="shared" si="20"/>
        <v>0</v>
      </c>
      <c r="O44" s="71">
        <v>257</v>
      </c>
      <c r="P44" s="70">
        <v>248.13</v>
      </c>
      <c r="Q44" s="143">
        <f t="shared" si="21"/>
        <v>12406.5</v>
      </c>
      <c r="R44" s="141" t="s">
        <v>37</v>
      </c>
      <c r="S44" s="142"/>
      <c r="T44" s="143">
        <f t="shared" si="22"/>
        <v>0</v>
      </c>
      <c r="U44" s="141" t="s">
        <v>37</v>
      </c>
      <c r="V44" s="142"/>
      <c r="W44" s="143">
        <f t="shared" si="23"/>
        <v>0</v>
      </c>
      <c r="X44" s="71">
        <v>27</v>
      </c>
      <c r="Y44" s="70">
        <v>450</v>
      </c>
      <c r="Z44" s="143">
        <f t="shared" si="24"/>
        <v>22500</v>
      </c>
      <c r="AA44" s="141" t="s">
        <v>37</v>
      </c>
      <c r="AB44" s="142"/>
      <c r="AC44" s="143">
        <f t="shared" si="25"/>
        <v>0</v>
      </c>
      <c r="AD44" s="141" t="s">
        <v>37</v>
      </c>
      <c r="AE44" s="142"/>
      <c r="AF44" s="143">
        <f t="shared" si="26"/>
        <v>0</v>
      </c>
      <c r="AG44" s="141" t="s">
        <v>37</v>
      </c>
      <c r="AH44" s="142"/>
      <c r="AI44" s="70">
        <f t="shared" si="27"/>
        <v>0</v>
      </c>
      <c r="AJ44" s="141" t="s">
        <v>37</v>
      </c>
      <c r="AK44" s="142"/>
      <c r="AL44" s="144">
        <f t="shared" si="28"/>
        <v>0</v>
      </c>
      <c r="AM44" s="73">
        <v>39</v>
      </c>
      <c r="AN44" s="74">
        <v>1050</v>
      </c>
      <c r="AO44" s="75">
        <f t="shared" si="15"/>
        <v>52500</v>
      </c>
      <c r="AP44" s="73">
        <v>39</v>
      </c>
      <c r="AQ44" s="74">
        <v>700</v>
      </c>
      <c r="AR44" s="92" t="e">
        <f>AQ44*#REF!</f>
        <v>#REF!</v>
      </c>
      <c r="AS44" s="73">
        <v>39</v>
      </c>
      <c r="AT44" s="74">
        <v>700</v>
      </c>
      <c r="AU44" s="74" t="e">
        <f>AT44*#REF!</f>
        <v>#REF!</v>
      </c>
      <c r="AV44" s="73">
        <v>39</v>
      </c>
      <c r="AW44" s="145">
        <v>1534.73</v>
      </c>
      <c r="AX44" s="75" t="e">
        <f>AW44*#REF!</f>
        <v>#REF!</v>
      </c>
      <c r="AY44" s="93"/>
      <c r="AZ44" s="77">
        <f t="shared" si="17"/>
        <v>248.13</v>
      </c>
      <c r="BA44" s="77">
        <f t="shared" si="29"/>
        <v>780.4766666666668</v>
      </c>
      <c r="BB44" s="77">
        <f t="shared" si="30"/>
        <v>700</v>
      </c>
      <c r="BC44" s="77">
        <f t="shared" si="31"/>
        <v>1534.73</v>
      </c>
      <c r="BD44" s="88"/>
      <c r="BE44" s="89">
        <f t="shared" si="34"/>
        <v>12406.5</v>
      </c>
      <c r="BF44" s="90">
        <f t="shared" si="34"/>
        <v>39023.833333333343</v>
      </c>
      <c r="BG44" s="91">
        <f t="shared" si="34"/>
        <v>35000</v>
      </c>
      <c r="BH44" s="342">
        <f t="shared" si="32"/>
        <v>725.00000000000011</v>
      </c>
      <c r="BI44" s="82"/>
    </row>
    <row r="45" spans="1:61" ht="72" x14ac:dyDescent="0.25">
      <c r="A45" s="137">
        <v>40</v>
      </c>
      <c r="B45" s="96" t="s">
        <v>94</v>
      </c>
      <c r="C45" s="84" t="s">
        <v>142</v>
      </c>
      <c r="D45" s="85" t="s">
        <v>143</v>
      </c>
      <c r="E45" s="86" t="s">
        <v>62</v>
      </c>
      <c r="F45" s="138">
        <v>30</v>
      </c>
      <c r="G45" s="64">
        <f t="shared" si="19"/>
        <v>30</v>
      </c>
      <c r="H45" s="139">
        <v>1506.67</v>
      </c>
      <c r="I45" s="140">
        <f t="shared" si="33"/>
        <v>45200.100000000006</v>
      </c>
      <c r="J45" s="354">
        <v>21164</v>
      </c>
      <c r="K45" s="68">
        <v>75</v>
      </c>
      <c r="L45" s="151">
        <v>145</v>
      </c>
      <c r="M45" s="70">
        <v>670</v>
      </c>
      <c r="N45" s="143">
        <f t="shared" si="20"/>
        <v>50250</v>
      </c>
      <c r="O45" s="141" t="s">
        <v>37</v>
      </c>
      <c r="P45" s="142"/>
      <c r="Q45" s="143">
        <f t="shared" si="21"/>
        <v>0</v>
      </c>
      <c r="R45" s="141" t="s">
        <v>37</v>
      </c>
      <c r="S45" s="142"/>
      <c r="T45" s="143">
        <f t="shared" si="22"/>
        <v>0</v>
      </c>
      <c r="U45" s="71" t="s">
        <v>144</v>
      </c>
      <c r="V45" s="70">
        <v>580</v>
      </c>
      <c r="W45" s="143">
        <f t="shared" si="23"/>
        <v>43500</v>
      </c>
      <c r="X45" s="71">
        <v>26</v>
      </c>
      <c r="Y45" s="70">
        <v>700</v>
      </c>
      <c r="Z45" s="143">
        <f t="shared" si="24"/>
        <v>52500</v>
      </c>
      <c r="AA45" s="141" t="s">
        <v>37</v>
      </c>
      <c r="AB45" s="142"/>
      <c r="AC45" s="143">
        <f t="shared" si="25"/>
        <v>0</v>
      </c>
      <c r="AD45" s="141" t="s">
        <v>37</v>
      </c>
      <c r="AE45" s="142"/>
      <c r="AF45" s="143">
        <f t="shared" si="26"/>
        <v>0</v>
      </c>
      <c r="AG45" s="141" t="s">
        <v>37</v>
      </c>
      <c r="AH45" s="142"/>
      <c r="AI45" s="70">
        <f t="shared" si="27"/>
        <v>0</v>
      </c>
      <c r="AJ45" s="71" t="s">
        <v>145</v>
      </c>
      <c r="AK45" s="70">
        <v>750</v>
      </c>
      <c r="AL45" s="144">
        <f t="shared" si="28"/>
        <v>56250</v>
      </c>
      <c r="AM45" s="73">
        <v>40</v>
      </c>
      <c r="AN45" s="74">
        <v>3920</v>
      </c>
      <c r="AO45" s="75">
        <f t="shared" si="15"/>
        <v>294000</v>
      </c>
      <c r="AP45" s="73">
        <v>40</v>
      </c>
      <c r="AQ45" s="74">
        <v>1500</v>
      </c>
      <c r="AR45" s="92" t="e">
        <f>AQ45*#REF!</f>
        <v>#REF!</v>
      </c>
      <c r="AS45" s="73">
        <v>40</v>
      </c>
      <c r="AT45" s="74">
        <v>1500</v>
      </c>
      <c r="AU45" s="74" t="e">
        <f>AT45*#REF!</f>
        <v>#REF!</v>
      </c>
      <c r="AV45" s="73">
        <v>40</v>
      </c>
      <c r="AW45" s="145">
        <v>12924.07</v>
      </c>
      <c r="AX45" s="75" t="e">
        <f>AW45*#REF!</f>
        <v>#REF!</v>
      </c>
      <c r="AY45" s="93"/>
      <c r="AZ45" s="77">
        <f t="shared" si="17"/>
        <v>580</v>
      </c>
      <c r="BA45" s="77">
        <f t="shared" si="29"/>
        <v>2818.00875</v>
      </c>
      <c r="BB45" s="77">
        <f t="shared" si="30"/>
        <v>1125</v>
      </c>
      <c r="BC45" s="77">
        <f t="shared" si="31"/>
        <v>12924.07</v>
      </c>
      <c r="BD45" s="88"/>
      <c r="BE45" s="89">
        <f t="shared" si="34"/>
        <v>43500</v>
      </c>
      <c r="BF45" s="90">
        <f t="shared" si="34"/>
        <v>211350.65625</v>
      </c>
      <c r="BG45" s="91">
        <f t="shared" si="34"/>
        <v>84375</v>
      </c>
      <c r="BH45" s="342">
        <f t="shared" si="32"/>
        <v>1506.6666666666667</v>
      </c>
      <c r="BI45" s="82"/>
    </row>
    <row r="46" spans="1:61" ht="108" x14ac:dyDescent="0.25">
      <c r="A46" s="137">
        <v>41</v>
      </c>
      <c r="B46" s="152" t="s">
        <v>94</v>
      </c>
      <c r="C46" s="153" t="s">
        <v>146</v>
      </c>
      <c r="D46" s="154" t="s">
        <v>147</v>
      </c>
      <c r="E46" s="155" t="s">
        <v>100</v>
      </c>
      <c r="F46" s="138">
        <v>2000</v>
      </c>
      <c r="G46" s="64">
        <f t="shared" si="19"/>
        <v>2000</v>
      </c>
      <c r="H46" s="139">
        <v>156.27000000000001</v>
      </c>
      <c r="I46" s="140">
        <f t="shared" si="33"/>
        <v>312540</v>
      </c>
      <c r="J46" s="355">
        <v>21164</v>
      </c>
      <c r="K46" s="105">
        <v>5000</v>
      </c>
      <c r="L46" s="156" t="s">
        <v>37</v>
      </c>
      <c r="M46" s="157"/>
      <c r="N46" s="158">
        <f t="shared" si="20"/>
        <v>0</v>
      </c>
      <c r="O46" s="108">
        <v>258</v>
      </c>
      <c r="P46" s="107">
        <v>25</v>
      </c>
      <c r="Q46" s="158">
        <f t="shared" si="21"/>
        <v>125000</v>
      </c>
      <c r="R46" s="108">
        <v>666</v>
      </c>
      <c r="S46" s="107">
        <v>43.34</v>
      </c>
      <c r="T46" s="158">
        <f t="shared" si="22"/>
        <v>216700.00000000003</v>
      </c>
      <c r="U46" s="156" t="s">
        <v>37</v>
      </c>
      <c r="V46" s="157"/>
      <c r="W46" s="158">
        <f t="shared" si="23"/>
        <v>0</v>
      </c>
      <c r="X46" s="108">
        <v>28</v>
      </c>
      <c r="Y46" s="107">
        <v>40</v>
      </c>
      <c r="Z46" s="158">
        <f t="shared" si="24"/>
        <v>200000</v>
      </c>
      <c r="AA46" s="156" t="s">
        <v>37</v>
      </c>
      <c r="AB46" s="157"/>
      <c r="AC46" s="158">
        <f t="shared" si="25"/>
        <v>0</v>
      </c>
      <c r="AD46" s="156" t="s">
        <v>37</v>
      </c>
      <c r="AE46" s="157"/>
      <c r="AF46" s="158">
        <f t="shared" si="26"/>
        <v>0</v>
      </c>
      <c r="AG46" s="156" t="s">
        <v>37</v>
      </c>
      <c r="AH46" s="157"/>
      <c r="AI46" s="107">
        <f t="shared" si="27"/>
        <v>0</v>
      </c>
      <c r="AJ46" s="156" t="s">
        <v>37</v>
      </c>
      <c r="AK46" s="157"/>
      <c r="AL46" s="159">
        <f t="shared" si="28"/>
        <v>0</v>
      </c>
      <c r="AM46" s="73">
        <v>41</v>
      </c>
      <c r="AN46" s="74">
        <v>168</v>
      </c>
      <c r="AO46" s="75">
        <f t="shared" si="15"/>
        <v>840000</v>
      </c>
      <c r="AP46" s="73">
        <v>41</v>
      </c>
      <c r="AQ46" s="74">
        <v>300</v>
      </c>
      <c r="AR46" s="92" t="e">
        <f>AQ46*#REF!</f>
        <v>#REF!</v>
      </c>
      <c r="AS46" s="73">
        <v>41</v>
      </c>
      <c r="AT46" s="74">
        <v>230</v>
      </c>
      <c r="AU46" s="74" t="e">
        <f>AT46*#REF!</f>
        <v>#REF!</v>
      </c>
      <c r="AV46" s="73">
        <v>41</v>
      </c>
      <c r="AW46" s="145">
        <v>3877.22</v>
      </c>
      <c r="AX46" s="75" t="e">
        <f>AW46*#REF!</f>
        <v>#REF!</v>
      </c>
      <c r="AY46" s="93"/>
      <c r="AZ46" s="77">
        <f t="shared" si="17"/>
        <v>25</v>
      </c>
      <c r="BA46" s="77">
        <f t="shared" si="29"/>
        <v>669.07999999999993</v>
      </c>
      <c r="BB46" s="77">
        <f t="shared" si="30"/>
        <v>168</v>
      </c>
      <c r="BC46" s="77">
        <f t="shared" si="31"/>
        <v>3877.22</v>
      </c>
      <c r="BD46" s="88"/>
      <c r="BE46" s="100">
        <f t="shared" si="34"/>
        <v>125000</v>
      </c>
      <c r="BF46" s="101">
        <f t="shared" si="34"/>
        <v>3345399.9999999995</v>
      </c>
      <c r="BG46" s="102">
        <f t="shared" si="34"/>
        <v>840000</v>
      </c>
      <c r="BH46" s="342">
        <f t="shared" si="32"/>
        <v>156.26799999999994</v>
      </c>
      <c r="BI46" s="82"/>
    </row>
    <row r="47" spans="1:61" x14ac:dyDescent="0.25">
      <c r="A47" s="160"/>
      <c r="B47" s="161"/>
      <c r="C47" s="162"/>
      <c r="D47" s="163" t="s">
        <v>148</v>
      </c>
      <c r="E47" s="164"/>
      <c r="F47" s="165"/>
      <c r="G47" s="165"/>
      <c r="H47" s="166"/>
      <c r="I47" s="167">
        <f>SUM(I26:I46)</f>
        <v>1256784.3999999999</v>
      </c>
      <c r="J47" s="356"/>
      <c r="K47" s="168"/>
      <c r="L47" s="169"/>
      <c r="M47" s="169"/>
      <c r="N47" s="169"/>
      <c r="O47" s="169"/>
      <c r="P47" s="169"/>
      <c r="Q47" s="169"/>
      <c r="R47" s="169"/>
      <c r="S47" s="169"/>
      <c r="T47" s="169"/>
      <c r="U47" s="169"/>
      <c r="V47" s="169"/>
      <c r="W47" s="169"/>
      <c r="X47" s="169"/>
      <c r="Y47" s="169"/>
      <c r="Z47" s="169"/>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1"/>
      <c r="AY47" s="170"/>
      <c r="AZ47" s="124"/>
      <c r="BA47" s="124"/>
      <c r="BB47" s="124"/>
      <c r="BC47" s="124"/>
      <c r="BD47" s="170"/>
      <c r="BE47" s="172">
        <f>SUM(BE26:BE46)</f>
        <v>1710561.5</v>
      </c>
      <c r="BF47" s="172">
        <f t="shared" ref="BF47:BG47" si="35">SUM(BF26:BF46)</f>
        <v>9115798.9531475455</v>
      </c>
      <c r="BG47" s="172">
        <f t="shared" si="35"/>
        <v>5248571.5</v>
      </c>
      <c r="BH47" s="124"/>
      <c r="BI47" s="82"/>
    </row>
    <row r="48" spans="1:61" x14ac:dyDescent="0.25">
      <c r="A48" s="173"/>
      <c r="B48" s="44"/>
      <c r="C48" s="44"/>
      <c r="D48" s="45" t="s">
        <v>149</v>
      </c>
      <c r="E48" s="174"/>
      <c r="F48" s="175"/>
      <c r="G48" s="175"/>
      <c r="H48" s="176"/>
      <c r="I48" s="177"/>
      <c r="J48" s="178"/>
      <c r="K48" s="179"/>
      <c r="L48" s="178"/>
      <c r="M48" s="178"/>
      <c r="N48" s="178"/>
      <c r="O48" s="178"/>
      <c r="P48" s="178"/>
      <c r="Q48" s="178"/>
      <c r="R48" s="178"/>
      <c r="S48" s="178"/>
      <c r="T48" s="178"/>
      <c r="U48" s="178"/>
      <c r="V48" s="178"/>
      <c r="W48" s="178"/>
      <c r="X48" s="178"/>
      <c r="Y48" s="178"/>
      <c r="Z48" s="178"/>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80"/>
      <c r="AY48" s="181"/>
      <c r="AZ48" s="181"/>
      <c r="BA48" s="181"/>
      <c r="BB48" s="181"/>
      <c r="BC48" s="181"/>
      <c r="BD48" s="181"/>
      <c r="BE48" s="182"/>
      <c r="BF48" s="182"/>
      <c r="BG48" s="182"/>
      <c r="BH48" s="345"/>
      <c r="BI48" s="82"/>
    </row>
    <row r="49" spans="1:61" ht="72" x14ac:dyDescent="0.25">
      <c r="A49" s="59">
        <v>42</v>
      </c>
      <c r="B49" s="60" t="s">
        <v>150</v>
      </c>
      <c r="C49" s="84" t="s">
        <v>151</v>
      </c>
      <c r="D49" s="62" t="s">
        <v>152</v>
      </c>
      <c r="E49" s="63" t="s">
        <v>153</v>
      </c>
      <c r="F49" s="64">
        <v>200</v>
      </c>
      <c r="G49" s="64">
        <f t="shared" ref="G49:G54" si="36">SUM(F49:F49)</f>
        <v>200</v>
      </c>
      <c r="H49" s="183">
        <v>240.4</v>
      </c>
      <c r="I49" s="184">
        <f>G49*H49</f>
        <v>48080</v>
      </c>
      <c r="J49" s="357">
        <v>13099</v>
      </c>
      <c r="K49" s="185">
        <v>1000</v>
      </c>
      <c r="L49" s="186" t="s">
        <v>37</v>
      </c>
      <c r="M49" s="187"/>
      <c r="N49" s="188">
        <f t="shared" ref="N49:N54" si="37">M49*K49</f>
        <v>0</v>
      </c>
      <c r="O49" s="186" t="s">
        <v>37</v>
      </c>
      <c r="P49" s="187"/>
      <c r="Q49" s="188">
        <f t="shared" ref="Q49:Q85" si="38">P49*K49</f>
        <v>0</v>
      </c>
      <c r="R49" s="186" t="s">
        <v>37</v>
      </c>
      <c r="S49" s="187"/>
      <c r="T49" s="188">
        <f t="shared" ref="T49:T85" si="39">S49*K49</f>
        <v>0</v>
      </c>
      <c r="U49" s="186" t="s">
        <v>37</v>
      </c>
      <c r="V49" s="187"/>
      <c r="W49" s="188">
        <f t="shared" ref="W49:W85" si="40">V49*K49</f>
        <v>0</v>
      </c>
      <c r="X49" s="186" t="s">
        <v>37</v>
      </c>
      <c r="Y49" s="187"/>
      <c r="Z49" s="188">
        <f t="shared" ref="Z49:Z85" si="41">Y49*K49</f>
        <v>0</v>
      </c>
      <c r="AA49" s="186" t="s">
        <v>37</v>
      </c>
      <c r="AB49" s="187"/>
      <c r="AC49" s="188">
        <f t="shared" ref="AC49:AC85" si="42">AB49*K49</f>
        <v>0</v>
      </c>
      <c r="AD49" s="186" t="s">
        <v>37</v>
      </c>
      <c r="AE49" s="187"/>
      <c r="AF49" s="188">
        <f t="shared" ref="AF49:AF85" si="43">AE49*K49</f>
        <v>0</v>
      </c>
      <c r="AG49" s="186" t="s">
        <v>37</v>
      </c>
      <c r="AH49" s="187"/>
      <c r="AI49" s="188">
        <f t="shared" ref="AI49:AI85" si="44">AH49*K49</f>
        <v>0</v>
      </c>
      <c r="AJ49" s="186" t="s">
        <v>37</v>
      </c>
      <c r="AK49" s="187"/>
      <c r="AL49" s="189">
        <f t="shared" ref="AL49:AL54" si="45">AK49*K49</f>
        <v>0</v>
      </c>
      <c r="AM49" s="73">
        <v>42</v>
      </c>
      <c r="AN49" s="74">
        <v>189</v>
      </c>
      <c r="AO49" s="75">
        <f t="shared" si="15"/>
        <v>189000</v>
      </c>
      <c r="AP49" s="73">
        <v>42</v>
      </c>
      <c r="AQ49" s="74">
        <v>370</v>
      </c>
      <c r="AR49" s="92" t="e">
        <f>AQ49*#REF!</f>
        <v>#REF!</v>
      </c>
      <c r="AS49" s="73">
        <v>42</v>
      </c>
      <c r="AT49" s="74">
        <v>190</v>
      </c>
      <c r="AU49" s="74" t="e">
        <f>AT49*#REF!</f>
        <v>#REF!</v>
      </c>
      <c r="AV49" s="73">
        <v>42</v>
      </c>
      <c r="AW49" s="145">
        <v>290.79000000000002</v>
      </c>
      <c r="AX49" s="190" t="e">
        <f>AW49*#REF!</f>
        <v>#REF!</v>
      </c>
      <c r="AY49" s="191"/>
      <c r="AZ49" s="192">
        <f t="shared" si="17"/>
        <v>189</v>
      </c>
      <c r="BA49" s="192">
        <f t="shared" ref="BA49:BA54" si="46">AVERAGE(AK49,AH49,AE49,AB49,Y49,V49,S49,P49,M49,AN49,AQ49,AT49,AW49)</f>
        <v>259.94749999999999</v>
      </c>
      <c r="BB49" s="192">
        <f t="shared" ref="BB49:BB54" si="47">MEDIAN(AK49,AH49,AE49,AB49,Y49,V49,S49,P49,M49,AN49,AQ49,AT49,AW49)</f>
        <v>240.39500000000001</v>
      </c>
      <c r="BC49" s="192">
        <f t="shared" ref="BC49:BC54" si="48">MAX(AK49,AH49,AE49,AB49,Y49,V49,S49,P49,M49,AN49,AQ49,AT49,AW49)</f>
        <v>370</v>
      </c>
      <c r="BD49" s="88"/>
      <c r="BE49" s="193">
        <f>AZ49*$K49</f>
        <v>189000</v>
      </c>
      <c r="BF49" s="80">
        <f>BA49*$K49</f>
        <v>259947.5</v>
      </c>
      <c r="BG49" s="194">
        <f>BB49*$K49</f>
        <v>240395</v>
      </c>
      <c r="BH49" s="341">
        <f t="shared" ref="BH49:BH54" si="49">(SUM(M49,P49,S49,V49,Y49,AB49,AE49,AH49,AK49,AN49,AQ49,AT49,AW49)-MAX(M49,P49,S49,V49,Y49,AB49,AE49,AH49,AK49,AN49,AQ49,AT49,AW49)-MIN(M49,P49,S49,V49,Y49,AB49,AE49,AH49,AK49,AN49,AQ49,AT49,AW49))/(COUNT(M49,P49,S49,V49,Y49,AB49,AE49,AH49,AK49,AN49,AQ49,AT49,AW49)-2)</f>
        <v>240.39499999999998</v>
      </c>
      <c r="BI49" s="82"/>
    </row>
    <row r="50" spans="1:61" ht="72" x14ac:dyDescent="0.25">
      <c r="A50" s="137">
        <v>43</v>
      </c>
      <c r="B50" s="83" t="s">
        <v>150</v>
      </c>
      <c r="C50" s="84" t="s">
        <v>154</v>
      </c>
      <c r="D50" s="85" t="s">
        <v>155</v>
      </c>
      <c r="E50" s="86" t="s">
        <v>156</v>
      </c>
      <c r="F50" s="64">
        <v>500</v>
      </c>
      <c r="G50" s="64">
        <f t="shared" si="36"/>
        <v>500</v>
      </c>
      <c r="H50" s="183">
        <v>107.36</v>
      </c>
      <c r="I50" s="184">
        <f t="shared" ref="I50:I53" si="50">G50*H50</f>
        <v>53680</v>
      </c>
      <c r="J50" s="351">
        <v>8914</v>
      </c>
      <c r="K50" s="195">
        <v>1600</v>
      </c>
      <c r="L50" s="151">
        <v>215</v>
      </c>
      <c r="M50" s="70">
        <v>220</v>
      </c>
      <c r="N50" s="143">
        <f t="shared" si="37"/>
        <v>352000</v>
      </c>
      <c r="O50" s="151">
        <v>182</v>
      </c>
      <c r="P50" s="70">
        <v>30</v>
      </c>
      <c r="Q50" s="143">
        <f t="shared" si="38"/>
        <v>48000</v>
      </c>
      <c r="R50" s="141" t="s">
        <v>37</v>
      </c>
      <c r="S50" s="142"/>
      <c r="T50" s="143">
        <f t="shared" si="39"/>
        <v>0</v>
      </c>
      <c r="U50" s="151" t="s">
        <v>157</v>
      </c>
      <c r="V50" s="70">
        <v>30</v>
      </c>
      <c r="W50" s="143">
        <f t="shared" si="40"/>
        <v>48000</v>
      </c>
      <c r="X50" s="151">
        <v>132</v>
      </c>
      <c r="Y50" s="70">
        <v>45</v>
      </c>
      <c r="Z50" s="143">
        <f t="shared" si="41"/>
        <v>72000</v>
      </c>
      <c r="AA50" s="151">
        <v>76</v>
      </c>
      <c r="AB50" s="70">
        <v>116.03</v>
      </c>
      <c r="AC50" s="143">
        <f t="shared" si="42"/>
        <v>185648</v>
      </c>
      <c r="AD50" s="141" t="s">
        <v>37</v>
      </c>
      <c r="AE50" s="142"/>
      <c r="AF50" s="143">
        <f t="shared" si="43"/>
        <v>0</v>
      </c>
      <c r="AG50" s="151">
        <v>319</v>
      </c>
      <c r="AH50" s="70">
        <v>27.26</v>
      </c>
      <c r="AI50" s="143">
        <f t="shared" si="44"/>
        <v>43616</v>
      </c>
      <c r="AJ50" s="151" t="s">
        <v>158</v>
      </c>
      <c r="AK50" s="70">
        <v>60</v>
      </c>
      <c r="AL50" s="144">
        <f t="shared" si="45"/>
        <v>96000</v>
      </c>
      <c r="AM50" s="73">
        <v>43</v>
      </c>
      <c r="AN50" s="74">
        <v>119</v>
      </c>
      <c r="AO50" s="75">
        <f t="shared" si="15"/>
        <v>190400</v>
      </c>
      <c r="AP50" s="73">
        <v>43</v>
      </c>
      <c r="AQ50" s="74">
        <v>370</v>
      </c>
      <c r="AR50" s="92" t="e">
        <f>AQ50*#REF!</f>
        <v>#REF!</v>
      </c>
      <c r="AS50" s="73">
        <v>43</v>
      </c>
      <c r="AT50" s="74">
        <v>120</v>
      </c>
      <c r="AU50" s="74" t="e">
        <f>AT50*#REF!</f>
        <v>#REF!</v>
      </c>
      <c r="AV50" s="73">
        <v>43</v>
      </c>
      <c r="AW50" s="145">
        <v>226.17</v>
      </c>
      <c r="AX50" s="75" t="e">
        <f>AW50*#REF!</f>
        <v>#REF!</v>
      </c>
      <c r="AY50" s="191"/>
      <c r="AZ50" s="77">
        <f t="shared" si="17"/>
        <v>27.26</v>
      </c>
      <c r="BA50" s="77">
        <f t="shared" si="46"/>
        <v>123.95090909090909</v>
      </c>
      <c r="BB50" s="77">
        <f t="shared" si="47"/>
        <v>116.03</v>
      </c>
      <c r="BC50" s="77">
        <f t="shared" si="48"/>
        <v>370</v>
      </c>
      <c r="BD50" s="88"/>
      <c r="BE50" s="100">
        <f t="shared" ref="BE50:BG60" si="51">AZ50*$K50</f>
        <v>43616</v>
      </c>
      <c r="BF50" s="90">
        <f t="shared" si="51"/>
        <v>198321.45454545456</v>
      </c>
      <c r="BG50" s="91">
        <f t="shared" si="51"/>
        <v>185648</v>
      </c>
      <c r="BH50" s="342">
        <f t="shared" si="49"/>
        <v>107.35555555555555</v>
      </c>
      <c r="BI50" s="82"/>
    </row>
    <row r="51" spans="1:61" ht="48" x14ac:dyDescent="0.25">
      <c r="A51" s="59">
        <v>44</v>
      </c>
      <c r="B51" s="83" t="s">
        <v>150</v>
      </c>
      <c r="C51" s="84" t="s">
        <v>159</v>
      </c>
      <c r="D51" s="85" t="s">
        <v>160</v>
      </c>
      <c r="E51" s="86" t="s">
        <v>156</v>
      </c>
      <c r="F51" s="64">
        <v>500</v>
      </c>
      <c r="G51" s="64">
        <f t="shared" si="36"/>
        <v>500</v>
      </c>
      <c r="H51" s="183">
        <v>215.37</v>
      </c>
      <c r="I51" s="184">
        <f t="shared" si="50"/>
        <v>107685</v>
      </c>
      <c r="J51" s="351">
        <v>18724</v>
      </c>
      <c r="K51" s="195">
        <v>1000</v>
      </c>
      <c r="L51" s="141" t="s">
        <v>37</v>
      </c>
      <c r="M51" s="142"/>
      <c r="N51" s="143">
        <f t="shared" si="37"/>
        <v>0</v>
      </c>
      <c r="O51" s="141" t="s">
        <v>37</v>
      </c>
      <c r="P51" s="142"/>
      <c r="Q51" s="143">
        <f t="shared" si="38"/>
        <v>0</v>
      </c>
      <c r="R51" s="151">
        <v>752</v>
      </c>
      <c r="S51" s="70">
        <v>47.51</v>
      </c>
      <c r="T51" s="143">
        <f t="shared" si="39"/>
        <v>47510</v>
      </c>
      <c r="U51" s="141" t="s">
        <v>37</v>
      </c>
      <c r="V51" s="142"/>
      <c r="W51" s="143">
        <f t="shared" si="40"/>
        <v>0</v>
      </c>
      <c r="X51" s="141" t="s">
        <v>37</v>
      </c>
      <c r="Y51" s="142"/>
      <c r="Z51" s="143">
        <f t="shared" si="41"/>
        <v>0</v>
      </c>
      <c r="AA51" s="141" t="s">
        <v>37</v>
      </c>
      <c r="AB51" s="142"/>
      <c r="AC51" s="143">
        <f t="shared" si="42"/>
        <v>0</v>
      </c>
      <c r="AD51" s="151">
        <v>72</v>
      </c>
      <c r="AE51" s="70">
        <v>109.68</v>
      </c>
      <c r="AF51" s="143">
        <f t="shared" si="43"/>
        <v>109680</v>
      </c>
      <c r="AG51" s="141" t="s">
        <v>37</v>
      </c>
      <c r="AH51" s="142"/>
      <c r="AI51" s="143">
        <f t="shared" si="44"/>
        <v>0</v>
      </c>
      <c r="AJ51" s="141" t="s">
        <v>37</v>
      </c>
      <c r="AK51" s="142"/>
      <c r="AL51" s="144">
        <f t="shared" si="45"/>
        <v>0</v>
      </c>
      <c r="AM51" s="73">
        <v>44</v>
      </c>
      <c r="AN51" s="74">
        <v>231</v>
      </c>
      <c r="AO51" s="75">
        <f t="shared" si="15"/>
        <v>231000</v>
      </c>
      <c r="AP51" s="73">
        <v>44</v>
      </c>
      <c r="AQ51" s="74">
        <v>370</v>
      </c>
      <c r="AR51" s="92" t="e">
        <f>AQ51*#REF!</f>
        <v>#REF!</v>
      </c>
      <c r="AS51" s="73">
        <v>44</v>
      </c>
      <c r="AT51" s="74">
        <v>230</v>
      </c>
      <c r="AU51" s="74" t="e">
        <f>AT51*#REF!</f>
        <v>#REF!</v>
      </c>
      <c r="AV51" s="73">
        <v>44</v>
      </c>
      <c r="AW51" s="145">
        <v>290.79000000000002</v>
      </c>
      <c r="AX51" s="75" t="e">
        <f>AW51*#REF!</f>
        <v>#REF!</v>
      </c>
      <c r="AY51" s="191"/>
      <c r="AZ51" s="77">
        <f t="shared" si="17"/>
        <v>47.51</v>
      </c>
      <c r="BA51" s="77">
        <f t="shared" si="46"/>
        <v>213.16333333333333</v>
      </c>
      <c r="BB51" s="77">
        <f t="shared" si="47"/>
        <v>230.5</v>
      </c>
      <c r="BC51" s="77">
        <f t="shared" si="48"/>
        <v>370</v>
      </c>
      <c r="BD51" s="88"/>
      <c r="BE51" s="89">
        <f t="shared" si="51"/>
        <v>47510</v>
      </c>
      <c r="BF51" s="90">
        <f t="shared" si="51"/>
        <v>213163.33333333331</v>
      </c>
      <c r="BG51" s="91">
        <f>BB51*$K51</f>
        <v>230500</v>
      </c>
      <c r="BH51" s="342">
        <f t="shared" si="49"/>
        <v>215.36750000000001</v>
      </c>
      <c r="BI51" s="82"/>
    </row>
    <row r="52" spans="1:61" ht="36" x14ac:dyDescent="0.25">
      <c r="A52" s="137">
        <v>45</v>
      </c>
      <c r="B52" s="83" t="s">
        <v>150</v>
      </c>
      <c r="C52" s="84" t="s">
        <v>161</v>
      </c>
      <c r="D52" s="154" t="s">
        <v>162</v>
      </c>
      <c r="E52" s="86" t="s">
        <v>62</v>
      </c>
      <c r="F52" s="64">
        <v>10</v>
      </c>
      <c r="G52" s="64">
        <f t="shared" si="36"/>
        <v>10</v>
      </c>
      <c r="H52" s="183">
        <v>58.53</v>
      </c>
      <c r="I52" s="184">
        <f t="shared" si="50"/>
        <v>585.29999999999995</v>
      </c>
      <c r="J52" s="351">
        <v>4413</v>
      </c>
      <c r="K52" s="195">
        <v>600</v>
      </c>
      <c r="L52" s="151">
        <v>133</v>
      </c>
      <c r="M52" s="70">
        <v>55</v>
      </c>
      <c r="N52" s="143">
        <f>M52*K52</f>
        <v>33000</v>
      </c>
      <c r="O52" s="151">
        <v>197</v>
      </c>
      <c r="P52" s="70">
        <v>18</v>
      </c>
      <c r="Q52" s="143">
        <f t="shared" si="38"/>
        <v>10800</v>
      </c>
      <c r="R52" s="151">
        <v>753</v>
      </c>
      <c r="S52" s="70">
        <v>77</v>
      </c>
      <c r="T52" s="143">
        <f t="shared" si="39"/>
        <v>46200</v>
      </c>
      <c r="U52" s="151" t="s">
        <v>163</v>
      </c>
      <c r="V52" s="70">
        <v>10</v>
      </c>
      <c r="W52" s="143">
        <f t="shared" si="40"/>
        <v>6000</v>
      </c>
      <c r="X52" s="151">
        <v>20</v>
      </c>
      <c r="Y52" s="70">
        <v>30</v>
      </c>
      <c r="Z52" s="143">
        <f t="shared" si="41"/>
        <v>18000</v>
      </c>
      <c r="AA52" s="141" t="s">
        <v>37</v>
      </c>
      <c r="AB52" s="142"/>
      <c r="AC52" s="143">
        <f t="shared" si="42"/>
        <v>0</v>
      </c>
      <c r="AD52" s="141" t="s">
        <v>37</v>
      </c>
      <c r="AE52" s="142"/>
      <c r="AF52" s="143">
        <f t="shared" si="43"/>
        <v>0</v>
      </c>
      <c r="AG52" s="141" t="s">
        <v>37</v>
      </c>
      <c r="AH52" s="142"/>
      <c r="AI52" s="143">
        <f t="shared" si="44"/>
        <v>0</v>
      </c>
      <c r="AJ52" s="141" t="s">
        <v>37</v>
      </c>
      <c r="AK52" s="142"/>
      <c r="AL52" s="144">
        <f t="shared" si="45"/>
        <v>0</v>
      </c>
      <c r="AM52" s="73">
        <v>45</v>
      </c>
      <c r="AN52" s="74">
        <v>77</v>
      </c>
      <c r="AO52" s="75">
        <f t="shared" si="15"/>
        <v>46200</v>
      </c>
      <c r="AP52" s="73">
        <v>45</v>
      </c>
      <c r="AQ52" s="74">
        <v>150</v>
      </c>
      <c r="AR52" s="92" t="e">
        <f>AQ52*#REF!</f>
        <v>#REF!</v>
      </c>
      <c r="AS52" s="73">
        <v>45</v>
      </c>
      <c r="AT52" s="74">
        <v>80</v>
      </c>
      <c r="AU52" s="74" t="e">
        <f>AT52*#REF!</f>
        <v>#REF!</v>
      </c>
      <c r="AV52" s="73">
        <v>45</v>
      </c>
      <c r="AW52" s="145">
        <v>72.7</v>
      </c>
      <c r="AX52" s="75" t="e">
        <f>AW52*#REF!</f>
        <v>#REF!</v>
      </c>
      <c r="AY52" s="191"/>
      <c r="AZ52" s="77">
        <f t="shared" si="17"/>
        <v>10</v>
      </c>
      <c r="BA52" s="77">
        <f t="shared" si="46"/>
        <v>63.300000000000004</v>
      </c>
      <c r="BB52" s="77">
        <f t="shared" si="47"/>
        <v>72.7</v>
      </c>
      <c r="BC52" s="77">
        <f t="shared" si="48"/>
        <v>150</v>
      </c>
      <c r="BD52" s="88"/>
      <c r="BE52" s="89">
        <f t="shared" si="51"/>
        <v>6000</v>
      </c>
      <c r="BF52" s="90">
        <f t="shared" si="51"/>
        <v>37980</v>
      </c>
      <c r="BG52" s="91">
        <f t="shared" si="51"/>
        <v>43620</v>
      </c>
      <c r="BH52" s="342">
        <f t="shared" si="49"/>
        <v>58.528571428571432</v>
      </c>
      <c r="BI52" s="82"/>
    </row>
    <row r="53" spans="1:61" ht="48" x14ac:dyDescent="0.25">
      <c r="A53" s="59">
        <v>46</v>
      </c>
      <c r="B53" s="83" t="s">
        <v>150</v>
      </c>
      <c r="C53" s="84" t="s">
        <v>164</v>
      </c>
      <c r="D53" s="85" t="s">
        <v>165</v>
      </c>
      <c r="E53" s="86" t="s">
        <v>156</v>
      </c>
      <c r="F53" s="64">
        <v>100</v>
      </c>
      <c r="G53" s="64">
        <f t="shared" si="36"/>
        <v>100</v>
      </c>
      <c r="H53" s="183">
        <v>264</v>
      </c>
      <c r="I53" s="184">
        <f t="shared" si="50"/>
        <v>26400</v>
      </c>
      <c r="J53" s="351">
        <v>13099</v>
      </c>
      <c r="K53" s="195">
        <v>700</v>
      </c>
      <c r="L53" s="141" t="s">
        <v>37</v>
      </c>
      <c r="M53" s="142"/>
      <c r="N53" s="143">
        <f t="shared" si="37"/>
        <v>0</v>
      </c>
      <c r="O53" s="151">
        <v>241</v>
      </c>
      <c r="P53" s="70">
        <v>100</v>
      </c>
      <c r="Q53" s="143">
        <f t="shared" si="38"/>
        <v>70000</v>
      </c>
      <c r="R53" s="141" t="s">
        <v>37</v>
      </c>
      <c r="S53" s="142"/>
      <c r="T53" s="143">
        <f t="shared" si="39"/>
        <v>0</v>
      </c>
      <c r="U53" s="141" t="s">
        <v>37</v>
      </c>
      <c r="V53" s="142"/>
      <c r="W53" s="143">
        <f t="shared" si="40"/>
        <v>0</v>
      </c>
      <c r="X53" s="151">
        <v>22</v>
      </c>
      <c r="Y53" s="70">
        <v>50</v>
      </c>
      <c r="Z53" s="143">
        <f t="shared" si="41"/>
        <v>35000</v>
      </c>
      <c r="AA53" s="141" t="s">
        <v>37</v>
      </c>
      <c r="AB53" s="142"/>
      <c r="AC53" s="143">
        <f t="shared" si="42"/>
        <v>0</v>
      </c>
      <c r="AD53" s="141" t="s">
        <v>37</v>
      </c>
      <c r="AE53" s="142"/>
      <c r="AF53" s="143">
        <f t="shared" si="43"/>
        <v>0</v>
      </c>
      <c r="AG53" s="141" t="s">
        <v>37</v>
      </c>
      <c r="AH53" s="142"/>
      <c r="AI53" s="143">
        <f t="shared" si="44"/>
        <v>0</v>
      </c>
      <c r="AJ53" s="141" t="s">
        <v>37</v>
      </c>
      <c r="AK53" s="142"/>
      <c r="AL53" s="144">
        <f t="shared" si="45"/>
        <v>0</v>
      </c>
      <c r="AM53" s="73">
        <v>46</v>
      </c>
      <c r="AN53" s="74">
        <v>336</v>
      </c>
      <c r="AO53" s="75">
        <f t="shared" si="15"/>
        <v>235200</v>
      </c>
      <c r="AP53" s="73">
        <v>46</v>
      </c>
      <c r="AQ53" s="74">
        <v>270</v>
      </c>
      <c r="AR53" s="92" t="e">
        <f>AQ53*#REF!</f>
        <v>#REF!</v>
      </c>
      <c r="AS53" s="73">
        <v>46</v>
      </c>
      <c r="AT53" s="74">
        <v>350</v>
      </c>
      <c r="AU53" s="74" t="e">
        <f>AT53*#REF!</f>
        <v>#REF!</v>
      </c>
      <c r="AV53" s="73">
        <v>46</v>
      </c>
      <c r="AW53" s="145">
        <v>726.98</v>
      </c>
      <c r="AX53" s="75" t="e">
        <f>AW53*#REF!</f>
        <v>#REF!</v>
      </c>
      <c r="AY53" s="191"/>
      <c r="AZ53" s="77">
        <f t="shared" si="17"/>
        <v>50</v>
      </c>
      <c r="BA53" s="77">
        <f t="shared" si="46"/>
        <v>305.49666666666667</v>
      </c>
      <c r="BB53" s="77">
        <f t="shared" si="47"/>
        <v>303</v>
      </c>
      <c r="BC53" s="77">
        <f t="shared" si="48"/>
        <v>726.98</v>
      </c>
      <c r="BD53" s="88"/>
      <c r="BE53" s="89">
        <f t="shared" si="51"/>
        <v>35000</v>
      </c>
      <c r="BF53" s="90">
        <f t="shared" si="51"/>
        <v>213847.66666666666</v>
      </c>
      <c r="BG53" s="91">
        <f t="shared" si="51"/>
        <v>212100</v>
      </c>
      <c r="BH53" s="342">
        <f t="shared" si="49"/>
        <v>264</v>
      </c>
      <c r="BI53" s="82"/>
    </row>
    <row r="54" spans="1:61" ht="48" x14ac:dyDescent="0.25">
      <c r="A54" s="137">
        <v>47</v>
      </c>
      <c r="B54" s="152" t="s">
        <v>150</v>
      </c>
      <c r="C54" s="153" t="s">
        <v>166</v>
      </c>
      <c r="D54" s="154" t="s">
        <v>167</v>
      </c>
      <c r="E54" s="155" t="s">
        <v>168</v>
      </c>
      <c r="F54" s="64">
        <v>100</v>
      </c>
      <c r="G54" s="64">
        <f t="shared" si="36"/>
        <v>100</v>
      </c>
      <c r="H54" s="183">
        <v>266.25</v>
      </c>
      <c r="I54" s="184">
        <f>G54*H54</f>
        <v>26625</v>
      </c>
      <c r="J54" s="352">
        <v>631041</v>
      </c>
      <c r="K54" s="196">
        <v>600</v>
      </c>
      <c r="L54" s="156" t="s">
        <v>37</v>
      </c>
      <c r="M54" s="157"/>
      <c r="N54" s="158">
        <f t="shared" si="37"/>
        <v>0</v>
      </c>
      <c r="O54" s="197">
        <v>202</v>
      </c>
      <c r="P54" s="107">
        <v>45</v>
      </c>
      <c r="Q54" s="158">
        <f t="shared" si="38"/>
        <v>27000</v>
      </c>
      <c r="R54" s="197">
        <v>637</v>
      </c>
      <c r="S54" s="107">
        <v>105.5</v>
      </c>
      <c r="T54" s="158">
        <f t="shared" si="39"/>
        <v>63300</v>
      </c>
      <c r="U54" s="156" t="s">
        <v>37</v>
      </c>
      <c r="V54" s="157"/>
      <c r="W54" s="158">
        <f t="shared" si="40"/>
        <v>0</v>
      </c>
      <c r="X54" s="197">
        <v>73</v>
      </c>
      <c r="Y54" s="107">
        <v>150</v>
      </c>
      <c r="Z54" s="143">
        <f t="shared" si="41"/>
        <v>90000</v>
      </c>
      <c r="AA54" s="156" t="s">
        <v>37</v>
      </c>
      <c r="AB54" s="157"/>
      <c r="AC54" s="158">
        <f t="shared" si="42"/>
        <v>0</v>
      </c>
      <c r="AD54" s="156" t="s">
        <v>37</v>
      </c>
      <c r="AE54" s="157"/>
      <c r="AF54" s="158">
        <f t="shared" si="43"/>
        <v>0</v>
      </c>
      <c r="AG54" s="156" t="s">
        <v>37</v>
      </c>
      <c r="AH54" s="157"/>
      <c r="AI54" s="158">
        <f t="shared" si="44"/>
        <v>0</v>
      </c>
      <c r="AJ54" s="197" t="s">
        <v>169</v>
      </c>
      <c r="AK54" s="107">
        <v>110</v>
      </c>
      <c r="AL54" s="159">
        <f t="shared" si="45"/>
        <v>66000</v>
      </c>
      <c r="AM54" s="73">
        <v>47</v>
      </c>
      <c r="AN54" s="74">
        <v>392</v>
      </c>
      <c r="AO54" s="75">
        <f t="shared" si="15"/>
        <v>235200</v>
      </c>
      <c r="AP54" s="73">
        <v>47</v>
      </c>
      <c r="AQ54" s="74">
        <v>450</v>
      </c>
      <c r="AR54" s="92" t="e">
        <f>AQ54*#REF!</f>
        <v>#REF!</v>
      </c>
      <c r="AS54" s="73">
        <v>47</v>
      </c>
      <c r="AT54" s="74">
        <v>390</v>
      </c>
      <c r="AU54" s="74" t="e">
        <f>AT54*#REF!</f>
        <v>#REF!</v>
      </c>
      <c r="AV54" s="73">
        <v>47</v>
      </c>
      <c r="AW54" s="145">
        <v>1130.8599999999999</v>
      </c>
      <c r="AX54" s="75" t="e">
        <f>AW54*#REF!</f>
        <v>#REF!</v>
      </c>
      <c r="AY54" s="191"/>
      <c r="AZ54" s="77">
        <f t="shared" si="17"/>
        <v>45</v>
      </c>
      <c r="BA54" s="77">
        <f t="shared" si="46"/>
        <v>346.66999999999996</v>
      </c>
      <c r="BB54" s="77">
        <f t="shared" si="47"/>
        <v>270</v>
      </c>
      <c r="BC54" s="77">
        <f t="shared" si="48"/>
        <v>1130.8599999999999</v>
      </c>
      <c r="BD54" s="88"/>
      <c r="BE54" s="100">
        <f t="shared" si="51"/>
        <v>27000</v>
      </c>
      <c r="BF54" s="101">
        <f t="shared" si="51"/>
        <v>208001.99999999997</v>
      </c>
      <c r="BG54" s="102">
        <f t="shared" si="51"/>
        <v>162000</v>
      </c>
      <c r="BH54" s="342">
        <f t="shared" si="49"/>
        <v>266.24999999999994</v>
      </c>
      <c r="BI54" s="82"/>
    </row>
    <row r="55" spans="1:61" s="204" customFormat="1" x14ac:dyDescent="0.25">
      <c r="A55" s="198"/>
      <c r="B55" s="161"/>
      <c r="C55" s="162"/>
      <c r="D55" s="163" t="s">
        <v>170</v>
      </c>
      <c r="E55" s="163"/>
      <c r="F55" s="199"/>
      <c r="G55" s="199"/>
      <c r="H55" s="167"/>
      <c r="I55" s="167">
        <f>SUM(I49:I54)</f>
        <v>263055.3</v>
      </c>
      <c r="J55" s="358"/>
      <c r="K55" s="200"/>
      <c r="L55" s="201"/>
      <c r="M55" s="201"/>
      <c r="N55" s="201"/>
      <c r="O55" s="201"/>
      <c r="P55" s="201"/>
      <c r="Q55" s="201"/>
      <c r="R55" s="201"/>
      <c r="S55" s="201"/>
      <c r="T55" s="201"/>
      <c r="U55" s="201"/>
      <c r="V55" s="201"/>
      <c r="W55" s="201"/>
      <c r="X55" s="201"/>
      <c r="Y55" s="201"/>
      <c r="Z55" s="201"/>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3"/>
      <c r="BA55" s="203"/>
      <c r="BB55" s="203"/>
      <c r="BC55" s="203"/>
      <c r="BD55" s="203"/>
      <c r="BE55" s="172">
        <f>SUM(BE49:BE54)</f>
        <v>348126</v>
      </c>
      <c r="BF55" s="172">
        <f t="shared" ref="BF55:BG55" si="52">SUM(BF49:BF54)</f>
        <v>1131261.9545454544</v>
      </c>
      <c r="BG55" s="172">
        <f t="shared" si="52"/>
        <v>1074263</v>
      </c>
      <c r="BH55" s="203"/>
      <c r="BI55" s="82"/>
    </row>
    <row r="56" spans="1:61" x14ac:dyDescent="0.25">
      <c r="A56" s="173"/>
      <c r="B56" s="44"/>
      <c r="C56" s="44"/>
      <c r="D56" s="45" t="s">
        <v>171</v>
      </c>
      <c r="E56" s="174"/>
      <c r="F56" s="175"/>
      <c r="G56" s="175"/>
      <c r="H56" s="176"/>
      <c r="I56" s="177"/>
      <c r="J56" s="205"/>
      <c r="K56" s="206"/>
      <c r="L56" s="207"/>
      <c r="M56" s="207"/>
      <c r="N56" s="207"/>
      <c r="O56" s="207"/>
      <c r="P56" s="207"/>
      <c r="Q56" s="207"/>
      <c r="R56" s="207"/>
      <c r="S56" s="207"/>
      <c r="T56" s="207"/>
      <c r="U56" s="207"/>
      <c r="V56" s="207"/>
      <c r="W56" s="207"/>
      <c r="X56" s="207"/>
      <c r="Y56" s="207"/>
      <c r="Z56" s="207"/>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9"/>
      <c r="BA56" s="209"/>
      <c r="BB56" s="136"/>
      <c r="BC56" s="136"/>
      <c r="BD56" s="136"/>
      <c r="BE56" s="136"/>
      <c r="BF56" s="136"/>
      <c r="BG56" s="136"/>
      <c r="BH56" s="344"/>
      <c r="BI56" s="82"/>
    </row>
    <row r="57" spans="1:61" ht="72" x14ac:dyDescent="0.25">
      <c r="A57" s="59">
        <v>48</v>
      </c>
      <c r="B57" s="60" t="s">
        <v>172</v>
      </c>
      <c r="C57" s="61" t="s">
        <v>173</v>
      </c>
      <c r="D57" s="62" t="s">
        <v>174</v>
      </c>
      <c r="E57" s="63" t="s">
        <v>62</v>
      </c>
      <c r="F57" s="64">
        <v>10</v>
      </c>
      <c r="G57" s="64">
        <f t="shared" ref="G57:G85" si="53">SUM(F57:F57)</f>
        <v>10</v>
      </c>
      <c r="H57" s="183">
        <v>1282.8699999999999</v>
      </c>
      <c r="I57" s="184">
        <f>G57*H57</f>
        <v>12828.699999999999</v>
      </c>
      <c r="J57" s="359">
        <v>20818</v>
      </c>
      <c r="K57" s="211">
        <v>30</v>
      </c>
      <c r="L57" s="210">
        <v>94</v>
      </c>
      <c r="M57" s="212">
        <v>255</v>
      </c>
      <c r="N57" s="158">
        <f>M57*K57</f>
        <v>7650</v>
      </c>
      <c r="O57" s="213" t="s">
        <v>77</v>
      </c>
      <c r="P57" s="214"/>
      <c r="Q57" s="158">
        <f t="shared" si="38"/>
        <v>0</v>
      </c>
      <c r="R57" s="213" t="s">
        <v>77</v>
      </c>
      <c r="S57" s="214"/>
      <c r="T57" s="158">
        <f t="shared" si="39"/>
        <v>0</v>
      </c>
      <c r="U57" s="213" t="s">
        <v>77</v>
      </c>
      <c r="V57" s="214"/>
      <c r="W57" s="158">
        <f t="shared" si="40"/>
        <v>0</v>
      </c>
      <c r="X57" s="213" t="s">
        <v>77</v>
      </c>
      <c r="Y57" s="214"/>
      <c r="Z57" s="143">
        <f t="shared" si="41"/>
        <v>0</v>
      </c>
      <c r="AA57" s="213" t="s">
        <v>77</v>
      </c>
      <c r="AB57" s="214"/>
      <c r="AC57" s="158">
        <f t="shared" si="42"/>
        <v>0</v>
      </c>
      <c r="AD57" s="213" t="s">
        <v>77</v>
      </c>
      <c r="AE57" s="214"/>
      <c r="AF57" s="158">
        <f t="shared" si="43"/>
        <v>0</v>
      </c>
      <c r="AG57" s="213" t="s">
        <v>77</v>
      </c>
      <c r="AH57" s="214"/>
      <c r="AI57" s="158">
        <f t="shared" si="44"/>
        <v>0</v>
      </c>
      <c r="AJ57" s="213" t="s">
        <v>77</v>
      </c>
      <c r="AK57" s="214"/>
      <c r="AL57" s="159">
        <f t="shared" ref="AL57:AL85" si="54">AK57*K57</f>
        <v>0</v>
      </c>
      <c r="AM57" s="73">
        <v>48</v>
      </c>
      <c r="AN57" s="74">
        <v>910</v>
      </c>
      <c r="AO57" s="75">
        <f t="shared" si="15"/>
        <v>27300</v>
      </c>
      <c r="AP57" s="73">
        <v>48</v>
      </c>
      <c r="AQ57" s="74">
        <v>2500</v>
      </c>
      <c r="AR57" s="92" t="e">
        <f>AQ57*#REF!</f>
        <v>#REF!</v>
      </c>
      <c r="AS57" s="73">
        <v>48</v>
      </c>
      <c r="AT57" s="74">
        <v>1000</v>
      </c>
      <c r="AU57" s="74" t="e">
        <f>AT57*#REF!</f>
        <v>#REF!</v>
      </c>
      <c r="AV57" s="73">
        <v>48</v>
      </c>
      <c r="AW57" s="145">
        <v>1938.61</v>
      </c>
      <c r="AX57" s="75" t="e">
        <f>AW57*#REF!</f>
        <v>#REF!</v>
      </c>
      <c r="AY57" s="93"/>
      <c r="AZ57" s="77">
        <f t="shared" si="17"/>
        <v>255</v>
      </c>
      <c r="BA57" s="77">
        <f t="shared" ref="BA57:BA85" si="55">AVERAGE(AK57,AH57,AE57,AB57,Y57,V57,S57,P57,M57,AN57,AQ57,AT57,AW57)</f>
        <v>1320.722</v>
      </c>
      <c r="BB57" s="77">
        <f t="shared" ref="BB57:BB85" si="56">MEDIAN(AK57,AH57,AE57,AB57,Y57,V57,S57,P57,M57,AN57,AQ57,AT57,AW57)</f>
        <v>1000</v>
      </c>
      <c r="BC57" s="77">
        <f t="shared" ref="BC57:BC85" si="57">MAX(AK57,AH57,AE57,AB57,Y57,V57,S57,P57,M57,AN57,AQ57,AT57,AW57)</f>
        <v>2500</v>
      </c>
      <c r="BD57" s="88"/>
      <c r="BE57" s="79">
        <f t="shared" ref="BE57:BG72" si="58">AZ57*$K57</f>
        <v>7650</v>
      </c>
      <c r="BF57" s="80">
        <f t="shared" si="58"/>
        <v>39621.659999999996</v>
      </c>
      <c r="BG57" s="81">
        <f t="shared" si="58"/>
        <v>30000</v>
      </c>
      <c r="BH57" s="342">
        <f t="shared" ref="BH57:BH85" si="59">(SUM(M57,P57,S57,V57,Y57,AB57,AE57,AH57,AK57,AN57,AQ57,AT57,AW57)-MAX(M57,P57,S57,V57,Y57,AB57,AE57,AH57,AK57,AN57,AQ57,AT57,AW57)-MIN(M57,P57,S57,V57,Y57,AB57,AE57,AH57,AK57,AN57,AQ57,AT57,AW57))/(COUNT(M57,P57,S57,V57,Y57,AB57,AE57,AH57,AK57,AN57,AQ57,AT57,AW57)-2)</f>
        <v>1282.8699999999999</v>
      </c>
      <c r="BI57" s="82"/>
    </row>
    <row r="58" spans="1:61" ht="72" x14ac:dyDescent="0.25">
      <c r="A58" s="137">
        <v>49</v>
      </c>
      <c r="B58" s="96" t="s">
        <v>172</v>
      </c>
      <c r="C58" s="97" t="s">
        <v>175</v>
      </c>
      <c r="D58" s="85" t="s">
        <v>176</v>
      </c>
      <c r="E58" s="86" t="s">
        <v>62</v>
      </c>
      <c r="F58" s="64">
        <v>10</v>
      </c>
      <c r="G58" s="64">
        <f t="shared" si="53"/>
        <v>10</v>
      </c>
      <c r="H58" s="183">
        <v>678.88</v>
      </c>
      <c r="I58" s="184">
        <f t="shared" ref="I58:I85" si="60">G58*H58</f>
        <v>6788.8</v>
      </c>
      <c r="J58" s="351">
        <v>20818</v>
      </c>
      <c r="K58" s="211">
        <v>30</v>
      </c>
      <c r="L58" s="98" t="s">
        <v>77</v>
      </c>
      <c r="M58" s="215"/>
      <c r="N58" s="158">
        <f t="shared" ref="N58:N85" si="61">M58*K58</f>
        <v>0</v>
      </c>
      <c r="O58" s="98" t="s">
        <v>77</v>
      </c>
      <c r="P58" s="215"/>
      <c r="Q58" s="158">
        <f t="shared" si="38"/>
        <v>0</v>
      </c>
      <c r="R58" s="98" t="s">
        <v>77</v>
      </c>
      <c r="S58" s="215"/>
      <c r="T58" s="158">
        <f t="shared" si="39"/>
        <v>0</v>
      </c>
      <c r="U58" s="98" t="s">
        <v>77</v>
      </c>
      <c r="V58" s="215"/>
      <c r="W58" s="158">
        <f t="shared" si="40"/>
        <v>0</v>
      </c>
      <c r="X58" s="98" t="s">
        <v>77</v>
      </c>
      <c r="Y58" s="215"/>
      <c r="Z58" s="143">
        <f t="shared" si="41"/>
        <v>0</v>
      </c>
      <c r="AA58" s="98" t="s">
        <v>77</v>
      </c>
      <c r="AB58" s="215"/>
      <c r="AC58" s="158">
        <f t="shared" si="42"/>
        <v>0</v>
      </c>
      <c r="AD58" s="98" t="s">
        <v>77</v>
      </c>
      <c r="AE58" s="215"/>
      <c r="AF58" s="158">
        <f t="shared" si="43"/>
        <v>0</v>
      </c>
      <c r="AG58" s="98" t="s">
        <v>77</v>
      </c>
      <c r="AH58" s="215"/>
      <c r="AI58" s="158">
        <f t="shared" si="44"/>
        <v>0</v>
      </c>
      <c r="AJ58" s="98" t="s">
        <v>77</v>
      </c>
      <c r="AK58" s="215"/>
      <c r="AL58" s="159">
        <f t="shared" si="54"/>
        <v>0</v>
      </c>
      <c r="AM58" s="73">
        <v>49</v>
      </c>
      <c r="AN58" s="74">
        <v>532</v>
      </c>
      <c r="AO58" s="75">
        <f t="shared" si="15"/>
        <v>15960</v>
      </c>
      <c r="AP58" s="73">
        <v>49</v>
      </c>
      <c r="AQ58" s="74">
        <v>1800</v>
      </c>
      <c r="AR58" s="92" t="e">
        <f>AQ58*#REF!</f>
        <v>#REF!</v>
      </c>
      <c r="AS58" s="73">
        <v>49</v>
      </c>
      <c r="AT58" s="74">
        <v>550</v>
      </c>
      <c r="AU58" s="74" t="e">
        <f>AT58*#REF!</f>
        <v>#REF!</v>
      </c>
      <c r="AV58" s="73">
        <v>49</v>
      </c>
      <c r="AW58" s="145">
        <v>807.75</v>
      </c>
      <c r="AX58" s="75" t="e">
        <f>AW58*#REF!</f>
        <v>#REF!</v>
      </c>
      <c r="AY58" s="93"/>
      <c r="AZ58" s="77">
        <f t="shared" si="17"/>
        <v>532</v>
      </c>
      <c r="BA58" s="77">
        <f t="shared" si="55"/>
        <v>922.4375</v>
      </c>
      <c r="BB58" s="77">
        <f t="shared" si="56"/>
        <v>678.875</v>
      </c>
      <c r="BC58" s="77">
        <f t="shared" si="57"/>
        <v>1800</v>
      </c>
      <c r="BD58" s="88"/>
      <c r="BE58" s="79">
        <f t="shared" si="58"/>
        <v>15960</v>
      </c>
      <c r="BF58" s="80">
        <f t="shared" si="58"/>
        <v>27673.125</v>
      </c>
      <c r="BG58" s="81">
        <f t="shared" si="58"/>
        <v>20366.25</v>
      </c>
      <c r="BH58" s="342">
        <f t="shared" si="59"/>
        <v>678.875</v>
      </c>
      <c r="BI58" s="82"/>
    </row>
    <row r="59" spans="1:61" ht="132" x14ac:dyDescent="0.25">
      <c r="A59" s="59">
        <v>50</v>
      </c>
      <c r="B59" s="96" t="s">
        <v>172</v>
      </c>
      <c r="C59" s="97" t="s">
        <v>177</v>
      </c>
      <c r="D59" s="85" t="s">
        <v>178</v>
      </c>
      <c r="E59" s="86" t="s">
        <v>62</v>
      </c>
      <c r="F59" s="64">
        <v>50</v>
      </c>
      <c r="G59" s="64">
        <f t="shared" si="53"/>
        <v>50</v>
      </c>
      <c r="H59" s="183">
        <v>375.02</v>
      </c>
      <c r="I59" s="184">
        <f t="shared" si="60"/>
        <v>18751</v>
      </c>
      <c r="J59" s="351">
        <v>20818</v>
      </c>
      <c r="K59" s="211">
        <v>200</v>
      </c>
      <c r="L59" s="67">
        <v>107</v>
      </c>
      <c r="M59" s="99">
        <v>385</v>
      </c>
      <c r="N59" s="158">
        <f t="shared" si="61"/>
        <v>77000</v>
      </c>
      <c r="O59" s="67">
        <v>221</v>
      </c>
      <c r="P59" s="99">
        <v>60</v>
      </c>
      <c r="Q59" s="158">
        <f t="shared" si="38"/>
        <v>12000</v>
      </c>
      <c r="R59" s="67">
        <v>654</v>
      </c>
      <c r="S59" s="99">
        <v>150</v>
      </c>
      <c r="T59" s="158">
        <f t="shared" si="39"/>
        <v>30000</v>
      </c>
      <c r="U59" s="98" t="s">
        <v>77</v>
      </c>
      <c r="V59" s="215"/>
      <c r="W59" s="158">
        <f t="shared" si="40"/>
        <v>0</v>
      </c>
      <c r="X59" s="67">
        <v>10</v>
      </c>
      <c r="Y59" s="99">
        <v>100</v>
      </c>
      <c r="Z59" s="143">
        <f t="shared" si="41"/>
        <v>20000</v>
      </c>
      <c r="AA59" s="67">
        <v>31</v>
      </c>
      <c r="AB59" s="99">
        <v>858.55</v>
      </c>
      <c r="AC59" s="158">
        <f t="shared" si="42"/>
        <v>171710</v>
      </c>
      <c r="AD59" s="98" t="s">
        <v>77</v>
      </c>
      <c r="AE59" s="215"/>
      <c r="AF59" s="158">
        <f t="shared" si="43"/>
        <v>0</v>
      </c>
      <c r="AG59" s="67">
        <v>188</v>
      </c>
      <c r="AH59" s="99">
        <v>119.41</v>
      </c>
      <c r="AI59" s="158">
        <f t="shared" si="44"/>
        <v>23882</v>
      </c>
      <c r="AJ59" s="67" t="s">
        <v>179</v>
      </c>
      <c r="AK59" s="99">
        <v>78</v>
      </c>
      <c r="AL59" s="159">
        <f t="shared" si="54"/>
        <v>15600</v>
      </c>
      <c r="AM59" s="73">
        <v>50</v>
      </c>
      <c r="AN59" s="74">
        <v>308</v>
      </c>
      <c r="AO59" s="75">
        <f t="shared" si="15"/>
        <v>61600</v>
      </c>
      <c r="AP59" s="73">
        <v>50</v>
      </c>
      <c r="AQ59" s="74">
        <v>1200</v>
      </c>
      <c r="AR59" s="92" t="e">
        <f>AQ59*#REF!</f>
        <v>#REF!</v>
      </c>
      <c r="AS59" s="73">
        <v>50</v>
      </c>
      <c r="AT59" s="74">
        <v>310</v>
      </c>
      <c r="AU59" s="74" t="e">
        <f>AT59*#REF!</f>
        <v>#REF!</v>
      </c>
      <c r="AV59" s="73">
        <v>50</v>
      </c>
      <c r="AW59" s="145">
        <v>1066.24</v>
      </c>
      <c r="AX59" s="75" t="e">
        <f>AW59*#REF!</f>
        <v>#REF!</v>
      </c>
      <c r="AY59" s="93"/>
      <c r="AZ59" s="77">
        <f t="shared" si="17"/>
        <v>60</v>
      </c>
      <c r="BA59" s="77">
        <f t="shared" si="55"/>
        <v>421.38181818181818</v>
      </c>
      <c r="BB59" s="77">
        <f t="shared" si="56"/>
        <v>308</v>
      </c>
      <c r="BC59" s="77">
        <f t="shared" si="57"/>
        <v>1200</v>
      </c>
      <c r="BD59" s="88"/>
      <c r="BE59" s="79">
        <f t="shared" si="58"/>
        <v>12000</v>
      </c>
      <c r="BF59" s="80">
        <f t="shared" si="58"/>
        <v>84276.363636363632</v>
      </c>
      <c r="BG59" s="91">
        <f t="shared" si="51"/>
        <v>61600</v>
      </c>
      <c r="BH59" s="342">
        <f t="shared" si="59"/>
        <v>375.02222222222218</v>
      </c>
      <c r="BI59" s="82"/>
    </row>
    <row r="60" spans="1:61" ht="72" x14ac:dyDescent="0.25">
      <c r="A60" s="137">
        <v>51</v>
      </c>
      <c r="B60" s="96" t="s">
        <v>172</v>
      </c>
      <c r="C60" s="97" t="s">
        <v>180</v>
      </c>
      <c r="D60" s="85" t="s">
        <v>181</v>
      </c>
      <c r="E60" s="86" t="s">
        <v>62</v>
      </c>
      <c r="F60" s="64">
        <v>10</v>
      </c>
      <c r="G60" s="64">
        <f t="shared" si="53"/>
        <v>10</v>
      </c>
      <c r="H60" s="183">
        <v>2521.81</v>
      </c>
      <c r="I60" s="184">
        <f t="shared" si="60"/>
        <v>25218.1</v>
      </c>
      <c r="J60" s="351">
        <v>20818</v>
      </c>
      <c r="K60" s="211">
        <v>40</v>
      </c>
      <c r="L60" s="98" t="s">
        <v>77</v>
      </c>
      <c r="M60" s="215"/>
      <c r="N60" s="158">
        <f t="shared" si="61"/>
        <v>0</v>
      </c>
      <c r="O60" s="98" t="s">
        <v>77</v>
      </c>
      <c r="P60" s="215"/>
      <c r="Q60" s="158">
        <f t="shared" si="38"/>
        <v>0</v>
      </c>
      <c r="R60" s="98" t="s">
        <v>77</v>
      </c>
      <c r="S60" s="215"/>
      <c r="T60" s="158">
        <f t="shared" si="39"/>
        <v>0</v>
      </c>
      <c r="U60" s="98" t="s">
        <v>77</v>
      </c>
      <c r="V60" s="215"/>
      <c r="W60" s="158">
        <f t="shared" si="40"/>
        <v>0</v>
      </c>
      <c r="X60" s="98" t="s">
        <v>77</v>
      </c>
      <c r="Y60" s="215"/>
      <c r="Z60" s="143">
        <f t="shared" si="41"/>
        <v>0</v>
      </c>
      <c r="AA60" s="98" t="s">
        <v>77</v>
      </c>
      <c r="AB60" s="215"/>
      <c r="AC60" s="158">
        <f t="shared" si="42"/>
        <v>0</v>
      </c>
      <c r="AD60" s="98" t="s">
        <v>77</v>
      </c>
      <c r="AE60" s="215"/>
      <c r="AF60" s="158">
        <f t="shared" si="43"/>
        <v>0</v>
      </c>
      <c r="AG60" s="67">
        <v>171</v>
      </c>
      <c r="AH60" s="99">
        <v>480.41</v>
      </c>
      <c r="AI60" s="158">
        <f t="shared" si="44"/>
        <v>19216.400000000001</v>
      </c>
      <c r="AJ60" s="98" t="s">
        <v>77</v>
      </c>
      <c r="AK60" s="215"/>
      <c r="AL60" s="159">
        <f t="shared" si="54"/>
        <v>0</v>
      </c>
      <c r="AM60" s="73">
        <v>51</v>
      </c>
      <c r="AN60" s="74">
        <v>8680</v>
      </c>
      <c r="AO60" s="75">
        <f t="shared" si="15"/>
        <v>347200</v>
      </c>
      <c r="AP60" s="73">
        <v>51</v>
      </c>
      <c r="AQ60" s="74">
        <v>1800</v>
      </c>
      <c r="AR60" s="92" t="e">
        <f>AQ60*#REF!</f>
        <v>#REF!</v>
      </c>
      <c r="AS60" s="73">
        <v>51</v>
      </c>
      <c r="AT60" s="74">
        <v>5200</v>
      </c>
      <c r="AU60" s="74" t="e">
        <f>AT60*#REF!</f>
        <v>#REF!</v>
      </c>
      <c r="AV60" s="73">
        <v>51</v>
      </c>
      <c r="AW60" s="145">
        <v>565.42999999999995</v>
      </c>
      <c r="AX60" s="75" t="e">
        <f>AW60*#REF!</f>
        <v>#REF!</v>
      </c>
      <c r="AY60" s="93"/>
      <c r="AZ60" s="77">
        <f t="shared" si="17"/>
        <v>480.41</v>
      </c>
      <c r="BA60" s="77">
        <f t="shared" si="55"/>
        <v>3345.1680000000001</v>
      </c>
      <c r="BB60" s="77">
        <f t="shared" si="56"/>
        <v>1800</v>
      </c>
      <c r="BC60" s="77">
        <f t="shared" si="57"/>
        <v>8680</v>
      </c>
      <c r="BD60" s="88"/>
      <c r="BE60" s="79">
        <f t="shared" si="58"/>
        <v>19216.400000000001</v>
      </c>
      <c r="BF60" s="80">
        <f t="shared" si="58"/>
        <v>133806.72</v>
      </c>
      <c r="BG60" s="91">
        <f t="shared" si="51"/>
        <v>72000</v>
      </c>
      <c r="BH60" s="342">
        <f t="shared" si="59"/>
        <v>2521.81</v>
      </c>
      <c r="BI60" s="82"/>
    </row>
    <row r="61" spans="1:61" ht="144" x14ac:dyDescent="0.25">
      <c r="A61" s="59">
        <v>52</v>
      </c>
      <c r="B61" s="96" t="s">
        <v>172</v>
      </c>
      <c r="C61" s="97" t="s">
        <v>182</v>
      </c>
      <c r="D61" s="85" t="s">
        <v>183</v>
      </c>
      <c r="E61" s="86" t="s">
        <v>62</v>
      </c>
      <c r="F61" s="64">
        <v>10</v>
      </c>
      <c r="G61" s="64">
        <f t="shared" si="53"/>
        <v>10</v>
      </c>
      <c r="H61" s="183">
        <v>3775</v>
      </c>
      <c r="I61" s="184">
        <f t="shared" si="60"/>
        <v>37750</v>
      </c>
      <c r="J61" s="351">
        <v>17612</v>
      </c>
      <c r="K61" s="211">
        <v>30</v>
      </c>
      <c r="L61" s="98" t="s">
        <v>77</v>
      </c>
      <c r="M61" s="215"/>
      <c r="N61" s="158">
        <f t="shared" si="61"/>
        <v>0</v>
      </c>
      <c r="O61" s="98" t="s">
        <v>77</v>
      </c>
      <c r="P61" s="215"/>
      <c r="Q61" s="158">
        <f t="shared" si="38"/>
        <v>0</v>
      </c>
      <c r="R61" s="98" t="s">
        <v>77</v>
      </c>
      <c r="S61" s="215"/>
      <c r="T61" s="158">
        <f t="shared" si="39"/>
        <v>0</v>
      </c>
      <c r="U61" s="98" t="s">
        <v>77</v>
      </c>
      <c r="V61" s="215"/>
      <c r="W61" s="158">
        <f t="shared" si="40"/>
        <v>0</v>
      </c>
      <c r="X61" s="98" t="s">
        <v>77</v>
      </c>
      <c r="Y61" s="215"/>
      <c r="Z61" s="143">
        <f t="shared" si="41"/>
        <v>0</v>
      </c>
      <c r="AA61" s="98" t="s">
        <v>77</v>
      </c>
      <c r="AB61" s="215"/>
      <c r="AC61" s="158">
        <f t="shared" si="42"/>
        <v>0</v>
      </c>
      <c r="AD61" s="98" t="s">
        <v>77</v>
      </c>
      <c r="AE61" s="215"/>
      <c r="AF61" s="158">
        <f t="shared" si="43"/>
        <v>0</v>
      </c>
      <c r="AG61" s="98" t="s">
        <v>77</v>
      </c>
      <c r="AH61" s="215"/>
      <c r="AI61" s="158">
        <f t="shared" si="44"/>
        <v>0</v>
      </c>
      <c r="AJ61" s="98" t="s">
        <v>77</v>
      </c>
      <c r="AK61" s="215"/>
      <c r="AL61" s="159">
        <f t="shared" si="54"/>
        <v>0</v>
      </c>
      <c r="AM61" s="73">
        <v>52</v>
      </c>
      <c r="AN61" s="74">
        <v>2520</v>
      </c>
      <c r="AO61" s="75">
        <f t="shared" si="15"/>
        <v>75600</v>
      </c>
      <c r="AP61" s="73">
        <v>52</v>
      </c>
      <c r="AQ61" s="74">
        <v>5000</v>
      </c>
      <c r="AR61" s="92" t="e">
        <f>AQ61*#REF!</f>
        <v>#REF!</v>
      </c>
      <c r="AS61" s="73">
        <v>52</v>
      </c>
      <c r="AT61" s="74">
        <v>2550</v>
      </c>
      <c r="AU61" s="74" t="e">
        <f>AT61*#REF!</f>
        <v>#REF!</v>
      </c>
      <c r="AV61" s="73">
        <v>52</v>
      </c>
      <c r="AW61" s="145">
        <v>5654.28</v>
      </c>
      <c r="AX61" s="75" t="e">
        <f>AW61*#REF!</f>
        <v>#REF!</v>
      </c>
      <c r="AY61" s="93"/>
      <c r="AZ61" s="77">
        <f t="shared" si="17"/>
        <v>2520</v>
      </c>
      <c r="BA61" s="77">
        <f t="shared" si="55"/>
        <v>3931.0699999999997</v>
      </c>
      <c r="BB61" s="77">
        <f t="shared" si="56"/>
        <v>3775</v>
      </c>
      <c r="BC61" s="77">
        <f t="shared" si="57"/>
        <v>5654.28</v>
      </c>
      <c r="BD61" s="88"/>
      <c r="BE61" s="79">
        <f t="shared" si="58"/>
        <v>75600</v>
      </c>
      <c r="BF61" s="80">
        <f t="shared" si="58"/>
        <v>117932.09999999999</v>
      </c>
      <c r="BG61" s="91">
        <f>BB61*$K61</f>
        <v>113250</v>
      </c>
      <c r="BH61" s="342">
        <f t="shared" si="59"/>
        <v>3775</v>
      </c>
      <c r="BI61" s="82"/>
    </row>
    <row r="62" spans="1:61" ht="36" x14ac:dyDescent="0.25">
      <c r="A62" s="137">
        <v>53</v>
      </c>
      <c r="B62" s="96" t="s">
        <v>172</v>
      </c>
      <c r="C62" s="84" t="s">
        <v>184</v>
      </c>
      <c r="D62" s="85" t="s">
        <v>185</v>
      </c>
      <c r="E62" s="86" t="s">
        <v>62</v>
      </c>
      <c r="F62" s="64">
        <v>50</v>
      </c>
      <c r="G62" s="64">
        <f t="shared" si="53"/>
        <v>50</v>
      </c>
      <c r="H62" s="183">
        <v>259.58</v>
      </c>
      <c r="I62" s="184">
        <f t="shared" si="60"/>
        <v>12979</v>
      </c>
      <c r="J62" s="351">
        <v>17612</v>
      </c>
      <c r="K62" s="211">
        <v>200</v>
      </c>
      <c r="L62" s="67">
        <v>100</v>
      </c>
      <c r="M62" s="99">
        <v>150</v>
      </c>
      <c r="N62" s="158">
        <f t="shared" si="61"/>
        <v>30000</v>
      </c>
      <c r="O62" s="67">
        <v>210</v>
      </c>
      <c r="P62" s="99">
        <v>90</v>
      </c>
      <c r="Q62" s="158">
        <f t="shared" si="38"/>
        <v>18000</v>
      </c>
      <c r="R62" s="67">
        <v>676</v>
      </c>
      <c r="S62" s="99">
        <v>250</v>
      </c>
      <c r="T62" s="158">
        <f t="shared" si="39"/>
        <v>50000</v>
      </c>
      <c r="U62" s="98" t="s">
        <v>77</v>
      </c>
      <c r="V62" s="215"/>
      <c r="W62" s="158">
        <f t="shared" si="40"/>
        <v>0</v>
      </c>
      <c r="X62" s="67">
        <v>7</v>
      </c>
      <c r="Y62" s="99">
        <v>150</v>
      </c>
      <c r="Z62" s="143">
        <f t="shared" si="41"/>
        <v>30000</v>
      </c>
      <c r="AA62" s="98" t="s">
        <v>77</v>
      </c>
      <c r="AB62" s="215"/>
      <c r="AC62" s="158">
        <f t="shared" si="42"/>
        <v>0</v>
      </c>
      <c r="AD62" s="98" t="s">
        <v>77</v>
      </c>
      <c r="AE62" s="215"/>
      <c r="AF62" s="158">
        <f t="shared" si="43"/>
        <v>0</v>
      </c>
      <c r="AG62" s="67">
        <v>214</v>
      </c>
      <c r="AH62" s="99">
        <v>58.58</v>
      </c>
      <c r="AI62" s="158">
        <f t="shared" si="44"/>
        <v>11716</v>
      </c>
      <c r="AJ62" s="67" t="s">
        <v>186</v>
      </c>
      <c r="AK62" s="99">
        <v>160</v>
      </c>
      <c r="AL62" s="159">
        <f t="shared" si="54"/>
        <v>32000</v>
      </c>
      <c r="AM62" s="73">
        <v>53</v>
      </c>
      <c r="AN62" s="74">
        <v>392</v>
      </c>
      <c r="AO62" s="75">
        <f t="shared" si="15"/>
        <v>78400</v>
      </c>
      <c r="AP62" s="73">
        <v>53</v>
      </c>
      <c r="AQ62" s="74">
        <v>600</v>
      </c>
      <c r="AR62" s="92" t="e">
        <f>AQ62*#REF!</f>
        <v>#REF!</v>
      </c>
      <c r="AS62" s="73">
        <v>53</v>
      </c>
      <c r="AT62" s="74">
        <v>400</v>
      </c>
      <c r="AU62" s="74" t="e">
        <f>AT62*#REF!</f>
        <v>#REF!</v>
      </c>
      <c r="AV62" s="73">
        <v>53</v>
      </c>
      <c r="AW62" s="145">
        <v>484.65</v>
      </c>
      <c r="AX62" s="75" t="e">
        <f>AW62*#REF!</f>
        <v>#REF!</v>
      </c>
      <c r="AY62" s="93"/>
      <c r="AZ62" s="77">
        <f t="shared" si="17"/>
        <v>58.58</v>
      </c>
      <c r="BA62" s="77">
        <f t="shared" si="55"/>
        <v>273.52300000000002</v>
      </c>
      <c r="BB62" s="77">
        <f t="shared" si="56"/>
        <v>205</v>
      </c>
      <c r="BC62" s="77">
        <f t="shared" si="57"/>
        <v>600</v>
      </c>
      <c r="BD62" s="88"/>
      <c r="BE62" s="79">
        <f t="shared" si="58"/>
        <v>11716</v>
      </c>
      <c r="BF62" s="80">
        <f t="shared" si="58"/>
        <v>54704.600000000006</v>
      </c>
      <c r="BG62" s="91">
        <f t="shared" si="58"/>
        <v>41000</v>
      </c>
      <c r="BH62" s="342">
        <f t="shared" si="59"/>
        <v>259.58125000000001</v>
      </c>
      <c r="BI62" s="82"/>
    </row>
    <row r="63" spans="1:61" ht="48" x14ac:dyDescent="0.25">
      <c r="A63" s="59">
        <v>54</v>
      </c>
      <c r="B63" s="96" t="s">
        <v>172</v>
      </c>
      <c r="C63" s="84" t="s">
        <v>187</v>
      </c>
      <c r="D63" s="85" t="s">
        <v>188</v>
      </c>
      <c r="E63" s="86" t="s">
        <v>62</v>
      </c>
      <c r="F63" s="64">
        <v>10</v>
      </c>
      <c r="G63" s="64">
        <f t="shared" si="53"/>
        <v>10</v>
      </c>
      <c r="H63" s="183">
        <v>342.25</v>
      </c>
      <c r="I63" s="184">
        <f t="shared" si="60"/>
        <v>3422.5</v>
      </c>
      <c r="J63" s="351">
        <v>17612</v>
      </c>
      <c r="K63" s="211">
        <v>50</v>
      </c>
      <c r="L63" s="67">
        <v>101</v>
      </c>
      <c r="M63" s="99">
        <v>185</v>
      </c>
      <c r="N63" s="158">
        <f t="shared" si="61"/>
        <v>9250</v>
      </c>
      <c r="O63" s="67">
        <v>210</v>
      </c>
      <c r="P63" s="99">
        <v>90</v>
      </c>
      <c r="Q63" s="158">
        <f t="shared" si="38"/>
        <v>4500</v>
      </c>
      <c r="R63" s="67">
        <v>677</v>
      </c>
      <c r="S63" s="99">
        <v>325</v>
      </c>
      <c r="T63" s="158">
        <f t="shared" si="39"/>
        <v>16250</v>
      </c>
      <c r="U63" s="98" t="s">
        <v>77</v>
      </c>
      <c r="V63" s="215"/>
      <c r="W63" s="158">
        <f t="shared" si="40"/>
        <v>0</v>
      </c>
      <c r="X63" s="67">
        <v>7</v>
      </c>
      <c r="Y63" s="99">
        <v>150</v>
      </c>
      <c r="Z63" s="143">
        <f t="shared" si="41"/>
        <v>7500</v>
      </c>
      <c r="AA63" s="98" t="s">
        <v>77</v>
      </c>
      <c r="AB63" s="215"/>
      <c r="AC63" s="158">
        <f t="shared" si="42"/>
        <v>0</v>
      </c>
      <c r="AD63" s="98" t="s">
        <v>77</v>
      </c>
      <c r="AE63" s="215"/>
      <c r="AF63" s="158">
        <f t="shared" si="43"/>
        <v>0</v>
      </c>
      <c r="AG63" s="67">
        <v>214</v>
      </c>
      <c r="AH63" s="99">
        <v>58.58</v>
      </c>
      <c r="AI63" s="158">
        <f t="shared" si="44"/>
        <v>2929</v>
      </c>
      <c r="AJ63" s="67" t="s">
        <v>189</v>
      </c>
      <c r="AK63" s="99">
        <v>200</v>
      </c>
      <c r="AL63" s="159">
        <f t="shared" si="54"/>
        <v>10000</v>
      </c>
      <c r="AM63" s="73">
        <v>54</v>
      </c>
      <c r="AN63" s="74">
        <v>588</v>
      </c>
      <c r="AO63" s="75">
        <f t="shared" si="15"/>
        <v>29400</v>
      </c>
      <c r="AP63" s="73">
        <v>54</v>
      </c>
      <c r="AQ63" s="74">
        <v>650</v>
      </c>
      <c r="AR63" s="92" t="e">
        <f>AQ63*#REF!</f>
        <v>#REF!</v>
      </c>
      <c r="AS63" s="73">
        <v>54</v>
      </c>
      <c r="AT63" s="74">
        <v>550</v>
      </c>
      <c r="AU63" s="74" t="e">
        <f>AT63*#REF!</f>
        <v>#REF!</v>
      </c>
      <c r="AV63" s="73">
        <v>54</v>
      </c>
      <c r="AW63" s="145">
        <v>1050.08</v>
      </c>
      <c r="AX63" s="75" t="e">
        <f>AW63*#REF!</f>
        <v>#REF!</v>
      </c>
      <c r="AY63" s="93"/>
      <c r="AZ63" s="77">
        <f t="shared" si="17"/>
        <v>58.58</v>
      </c>
      <c r="BA63" s="77">
        <f t="shared" si="55"/>
        <v>384.666</v>
      </c>
      <c r="BB63" s="77">
        <f t="shared" si="56"/>
        <v>262.5</v>
      </c>
      <c r="BC63" s="77">
        <f t="shared" si="57"/>
        <v>1050.08</v>
      </c>
      <c r="BD63" s="88"/>
      <c r="BE63" s="79">
        <f t="shared" si="58"/>
        <v>2929</v>
      </c>
      <c r="BF63" s="80">
        <f t="shared" si="58"/>
        <v>19233.3</v>
      </c>
      <c r="BG63" s="91">
        <f t="shared" si="58"/>
        <v>13125</v>
      </c>
      <c r="BH63" s="342">
        <f t="shared" si="59"/>
        <v>342.25</v>
      </c>
      <c r="BI63" s="82"/>
    </row>
    <row r="64" spans="1:61" ht="72" x14ac:dyDescent="0.25">
      <c r="A64" s="137">
        <v>55</v>
      </c>
      <c r="B64" s="96" t="s">
        <v>172</v>
      </c>
      <c r="C64" s="84" t="s">
        <v>190</v>
      </c>
      <c r="D64" s="85" t="s">
        <v>191</v>
      </c>
      <c r="E64" s="86" t="s">
        <v>62</v>
      </c>
      <c r="F64" s="64">
        <v>10</v>
      </c>
      <c r="G64" s="64">
        <f t="shared" si="53"/>
        <v>10</v>
      </c>
      <c r="H64" s="183">
        <v>750.9</v>
      </c>
      <c r="I64" s="184">
        <f t="shared" si="60"/>
        <v>7509</v>
      </c>
      <c r="J64" s="351">
        <v>21490</v>
      </c>
      <c r="K64" s="211">
        <v>70</v>
      </c>
      <c r="L64" s="67">
        <v>44</v>
      </c>
      <c r="M64" s="99">
        <v>250</v>
      </c>
      <c r="N64" s="158">
        <f t="shared" si="61"/>
        <v>17500</v>
      </c>
      <c r="O64" s="98" t="s">
        <v>77</v>
      </c>
      <c r="P64" s="215"/>
      <c r="Q64" s="158">
        <f t="shared" si="38"/>
        <v>0</v>
      </c>
      <c r="R64" s="67">
        <v>707</v>
      </c>
      <c r="S64" s="99">
        <v>1028</v>
      </c>
      <c r="T64" s="158">
        <f t="shared" si="39"/>
        <v>71960</v>
      </c>
      <c r="U64" s="67" t="s">
        <v>192</v>
      </c>
      <c r="V64" s="99">
        <v>200</v>
      </c>
      <c r="W64" s="158">
        <f t="shared" si="40"/>
        <v>14000</v>
      </c>
      <c r="X64" s="67">
        <v>33</v>
      </c>
      <c r="Y64" s="99">
        <v>450</v>
      </c>
      <c r="Z64" s="143">
        <f t="shared" si="41"/>
        <v>31500</v>
      </c>
      <c r="AA64" s="98" t="s">
        <v>77</v>
      </c>
      <c r="AB64" s="215"/>
      <c r="AC64" s="158">
        <f t="shared" si="42"/>
        <v>0</v>
      </c>
      <c r="AD64" s="67">
        <v>18</v>
      </c>
      <c r="AE64" s="99">
        <v>470.07</v>
      </c>
      <c r="AF64" s="158">
        <f t="shared" si="43"/>
        <v>32904.9</v>
      </c>
      <c r="AG64" s="67">
        <v>138</v>
      </c>
      <c r="AH64" s="99">
        <v>20.88</v>
      </c>
      <c r="AI64" s="158">
        <f t="shared" si="44"/>
        <v>1461.6</v>
      </c>
      <c r="AJ64" s="67" t="s">
        <v>193</v>
      </c>
      <c r="AK64" s="99">
        <v>400</v>
      </c>
      <c r="AL64" s="159">
        <f t="shared" si="54"/>
        <v>28000</v>
      </c>
      <c r="AM64" s="73">
        <v>55</v>
      </c>
      <c r="AN64" s="74">
        <v>1260</v>
      </c>
      <c r="AO64" s="75">
        <f t="shared" si="15"/>
        <v>88200</v>
      </c>
      <c r="AP64" s="73">
        <v>55</v>
      </c>
      <c r="AQ64" s="74">
        <v>1500</v>
      </c>
      <c r="AR64" s="92" t="e">
        <f>AQ64*#REF!</f>
        <v>#REF!</v>
      </c>
      <c r="AS64" s="73">
        <v>55</v>
      </c>
      <c r="AT64" s="74">
        <v>1200</v>
      </c>
      <c r="AU64" s="74" t="e">
        <f>AT64*#REF!</f>
        <v>#REF!</v>
      </c>
      <c r="AV64" s="73">
        <v>55</v>
      </c>
      <c r="AW64" s="145">
        <v>8562.2000000000007</v>
      </c>
      <c r="AX64" s="75" t="e">
        <f>AW64*#REF!</f>
        <v>#REF!</v>
      </c>
      <c r="AY64" s="93"/>
      <c r="AZ64" s="77">
        <f t="shared" si="17"/>
        <v>20.88</v>
      </c>
      <c r="BA64" s="77">
        <f t="shared" si="55"/>
        <v>1394.65</v>
      </c>
      <c r="BB64" s="77">
        <f t="shared" si="56"/>
        <v>470.07</v>
      </c>
      <c r="BC64" s="77">
        <f t="shared" si="57"/>
        <v>8562.2000000000007</v>
      </c>
      <c r="BD64" s="88"/>
      <c r="BE64" s="79">
        <f t="shared" si="58"/>
        <v>1461.6</v>
      </c>
      <c r="BF64" s="80">
        <f t="shared" si="58"/>
        <v>97625.5</v>
      </c>
      <c r="BG64" s="91">
        <f t="shared" si="58"/>
        <v>32904.9</v>
      </c>
      <c r="BH64" s="342">
        <f t="shared" si="59"/>
        <v>750.89666666666676</v>
      </c>
      <c r="BI64" s="82"/>
    </row>
    <row r="65" spans="1:61" ht="24" x14ac:dyDescent="0.25">
      <c r="A65" s="59">
        <v>56</v>
      </c>
      <c r="B65" s="96" t="s">
        <v>172</v>
      </c>
      <c r="C65" s="84" t="s">
        <v>194</v>
      </c>
      <c r="D65" s="85" t="s">
        <v>195</v>
      </c>
      <c r="E65" s="86" t="s">
        <v>62</v>
      </c>
      <c r="F65" s="64">
        <v>30</v>
      </c>
      <c r="G65" s="64">
        <f t="shared" si="53"/>
        <v>30</v>
      </c>
      <c r="H65" s="183">
        <v>718.88</v>
      </c>
      <c r="I65" s="184">
        <f t="shared" si="60"/>
        <v>21566.400000000001</v>
      </c>
      <c r="J65" s="351">
        <v>630754</v>
      </c>
      <c r="K65" s="211">
        <v>360</v>
      </c>
      <c r="L65" s="98" t="s">
        <v>77</v>
      </c>
      <c r="M65" s="215"/>
      <c r="N65" s="158">
        <f t="shared" si="61"/>
        <v>0</v>
      </c>
      <c r="O65" s="98" t="s">
        <v>77</v>
      </c>
      <c r="P65" s="215"/>
      <c r="Q65" s="158">
        <f t="shared" si="38"/>
        <v>0</v>
      </c>
      <c r="R65" s="98" t="s">
        <v>77</v>
      </c>
      <c r="S65" s="215"/>
      <c r="T65" s="158">
        <f t="shared" si="39"/>
        <v>0</v>
      </c>
      <c r="U65" s="98" t="s">
        <v>77</v>
      </c>
      <c r="V65" s="215"/>
      <c r="W65" s="158">
        <f t="shared" si="40"/>
        <v>0</v>
      </c>
      <c r="X65" s="98" t="s">
        <v>77</v>
      </c>
      <c r="Y65" s="215"/>
      <c r="Z65" s="143">
        <f t="shared" si="41"/>
        <v>0</v>
      </c>
      <c r="AA65" s="98" t="s">
        <v>77</v>
      </c>
      <c r="AB65" s="215"/>
      <c r="AC65" s="158">
        <f t="shared" si="42"/>
        <v>0</v>
      </c>
      <c r="AD65" s="98" t="s">
        <v>77</v>
      </c>
      <c r="AE65" s="215"/>
      <c r="AF65" s="158">
        <f t="shared" si="43"/>
        <v>0</v>
      </c>
      <c r="AG65" s="98" t="s">
        <v>77</v>
      </c>
      <c r="AH65" s="215"/>
      <c r="AI65" s="158">
        <f t="shared" si="44"/>
        <v>0</v>
      </c>
      <c r="AJ65" s="98" t="s">
        <v>77</v>
      </c>
      <c r="AK65" s="215"/>
      <c r="AL65" s="159">
        <f t="shared" si="54"/>
        <v>0</v>
      </c>
      <c r="AM65" s="73">
        <v>56</v>
      </c>
      <c r="AN65" s="74">
        <v>630</v>
      </c>
      <c r="AO65" s="75">
        <f t="shared" si="15"/>
        <v>226800</v>
      </c>
      <c r="AP65" s="73">
        <v>56</v>
      </c>
      <c r="AQ65" s="74">
        <v>1400</v>
      </c>
      <c r="AR65" s="92" t="e">
        <f>AQ65*#REF!</f>
        <v>#REF!</v>
      </c>
      <c r="AS65" s="73">
        <v>56</v>
      </c>
      <c r="AT65" s="74">
        <v>630</v>
      </c>
      <c r="AU65" s="74" t="e">
        <f>AT65*#REF!</f>
        <v>#REF!</v>
      </c>
      <c r="AV65" s="73">
        <v>56</v>
      </c>
      <c r="AW65" s="145">
        <v>807.75</v>
      </c>
      <c r="AX65" s="75" t="e">
        <f>AW65*#REF!</f>
        <v>#REF!</v>
      </c>
      <c r="AY65" s="93"/>
      <c r="AZ65" s="77">
        <f t="shared" si="17"/>
        <v>630</v>
      </c>
      <c r="BA65" s="77">
        <f t="shared" si="55"/>
        <v>866.9375</v>
      </c>
      <c r="BB65" s="77">
        <f t="shared" si="56"/>
        <v>718.875</v>
      </c>
      <c r="BC65" s="77">
        <f t="shared" si="57"/>
        <v>1400</v>
      </c>
      <c r="BD65" s="88"/>
      <c r="BE65" s="79">
        <f t="shared" si="58"/>
        <v>226800</v>
      </c>
      <c r="BF65" s="80">
        <f t="shared" si="58"/>
        <v>312097.5</v>
      </c>
      <c r="BG65" s="91">
        <f t="shared" si="58"/>
        <v>258795</v>
      </c>
      <c r="BH65" s="342">
        <f t="shared" si="59"/>
        <v>718.875</v>
      </c>
      <c r="BI65" s="82"/>
    </row>
    <row r="66" spans="1:61" ht="36" x14ac:dyDescent="0.25">
      <c r="A66" s="137">
        <v>57</v>
      </c>
      <c r="B66" s="96" t="s">
        <v>172</v>
      </c>
      <c r="C66" s="84" t="s">
        <v>196</v>
      </c>
      <c r="D66" s="85" t="s">
        <v>197</v>
      </c>
      <c r="E66" s="86" t="s">
        <v>62</v>
      </c>
      <c r="F66" s="64">
        <v>10</v>
      </c>
      <c r="G66" s="64">
        <f t="shared" si="53"/>
        <v>10</v>
      </c>
      <c r="H66" s="183">
        <v>147.91</v>
      </c>
      <c r="I66" s="184">
        <f t="shared" si="60"/>
        <v>1479.1</v>
      </c>
      <c r="J66" s="351">
        <v>30428</v>
      </c>
      <c r="K66" s="211">
        <v>20</v>
      </c>
      <c r="L66" s="67">
        <v>104</v>
      </c>
      <c r="M66" s="99">
        <v>55</v>
      </c>
      <c r="N66" s="158">
        <f t="shared" si="61"/>
        <v>1100</v>
      </c>
      <c r="O66" s="67">
        <v>95</v>
      </c>
      <c r="P66" s="99">
        <v>35</v>
      </c>
      <c r="Q66" s="158">
        <f t="shared" si="38"/>
        <v>700</v>
      </c>
      <c r="R66" s="67">
        <v>714</v>
      </c>
      <c r="S66" s="99">
        <v>161.25</v>
      </c>
      <c r="T66" s="158">
        <f t="shared" si="39"/>
        <v>3225</v>
      </c>
      <c r="U66" s="67" t="s">
        <v>198</v>
      </c>
      <c r="V66" s="99">
        <v>30</v>
      </c>
      <c r="W66" s="158">
        <f t="shared" si="40"/>
        <v>600</v>
      </c>
      <c r="X66" s="67">
        <v>183</v>
      </c>
      <c r="Y66" s="99">
        <v>80</v>
      </c>
      <c r="Z66" s="143">
        <f t="shared" si="41"/>
        <v>1600</v>
      </c>
      <c r="AA66" s="98" t="s">
        <v>77</v>
      </c>
      <c r="AB66" s="215"/>
      <c r="AC66" s="158">
        <f t="shared" si="42"/>
        <v>0</v>
      </c>
      <c r="AD66" s="98" t="s">
        <v>77</v>
      </c>
      <c r="AE66" s="215"/>
      <c r="AF66" s="158">
        <f t="shared" si="43"/>
        <v>0</v>
      </c>
      <c r="AG66" s="98" t="s">
        <v>77</v>
      </c>
      <c r="AH66" s="215"/>
      <c r="AI66" s="158">
        <f t="shared" si="44"/>
        <v>0</v>
      </c>
      <c r="AJ66" s="67" t="s">
        <v>199</v>
      </c>
      <c r="AK66" s="99">
        <v>90</v>
      </c>
      <c r="AL66" s="159">
        <f t="shared" si="54"/>
        <v>1800</v>
      </c>
      <c r="AM66" s="73">
        <v>57</v>
      </c>
      <c r="AN66" s="74">
        <v>112</v>
      </c>
      <c r="AO66" s="75">
        <f t="shared" si="15"/>
        <v>2240</v>
      </c>
      <c r="AP66" s="73">
        <v>57</v>
      </c>
      <c r="AQ66" s="74">
        <v>500</v>
      </c>
      <c r="AR66" s="92" t="e">
        <f>AQ66*#REF!</f>
        <v>#REF!</v>
      </c>
      <c r="AS66" s="73">
        <v>57</v>
      </c>
      <c r="AT66" s="74">
        <v>150</v>
      </c>
      <c r="AU66" s="74" t="e">
        <f>AT66*#REF!</f>
        <v>#REF!</v>
      </c>
      <c r="AV66" s="73">
        <v>57</v>
      </c>
      <c r="AW66" s="145">
        <v>726.98</v>
      </c>
      <c r="AX66" s="75" t="e">
        <f>AW66*#REF!</f>
        <v>#REF!</v>
      </c>
      <c r="AY66" s="93"/>
      <c r="AZ66" s="77">
        <f t="shared" si="17"/>
        <v>30</v>
      </c>
      <c r="BA66" s="77">
        <f t="shared" si="55"/>
        <v>194.023</v>
      </c>
      <c r="BB66" s="77">
        <f t="shared" si="56"/>
        <v>101</v>
      </c>
      <c r="BC66" s="77">
        <f t="shared" si="57"/>
        <v>726.98</v>
      </c>
      <c r="BD66" s="88"/>
      <c r="BE66" s="79">
        <f t="shared" si="58"/>
        <v>600</v>
      </c>
      <c r="BF66" s="80">
        <f t="shared" si="58"/>
        <v>3880.46</v>
      </c>
      <c r="BG66" s="91">
        <f t="shared" si="58"/>
        <v>2020</v>
      </c>
      <c r="BH66" s="342">
        <f t="shared" si="59"/>
        <v>147.90625</v>
      </c>
      <c r="BI66" s="82"/>
    </row>
    <row r="67" spans="1:61" ht="84" x14ac:dyDescent="0.25">
      <c r="A67" s="59">
        <v>58</v>
      </c>
      <c r="B67" s="96" t="s">
        <v>172</v>
      </c>
      <c r="C67" s="84" t="s">
        <v>200</v>
      </c>
      <c r="D67" s="85" t="s">
        <v>201</v>
      </c>
      <c r="E67" s="86" t="s">
        <v>62</v>
      </c>
      <c r="F67" s="64">
        <v>10</v>
      </c>
      <c r="G67" s="64">
        <f t="shared" si="53"/>
        <v>10</v>
      </c>
      <c r="H67" s="183">
        <v>375</v>
      </c>
      <c r="I67" s="184">
        <f t="shared" si="60"/>
        <v>3750</v>
      </c>
      <c r="J67" s="351">
        <v>30429</v>
      </c>
      <c r="K67" s="211">
        <v>20</v>
      </c>
      <c r="L67" s="98" t="s">
        <v>77</v>
      </c>
      <c r="M67" s="215"/>
      <c r="N67" s="158">
        <f t="shared" si="61"/>
        <v>0</v>
      </c>
      <c r="O67" s="98" t="s">
        <v>77</v>
      </c>
      <c r="P67" s="215"/>
      <c r="Q67" s="158">
        <f t="shared" si="38"/>
        <v>0</v>
      </c>
      <c r="R67" s="98" t="s">
        <v>77</v>
      </c>
      <c r="S67" s="215"/>
      <c r="T67" s="158">
        <f t="shared" si="39"/>
        <v>0</v>
      </c>
      <c r="U67" s="98" t="s">
        <v>77</v>
      </c>
      <c r="V67" s="215"/>
      <c r="W67" s="158">
        <f t="shared" si="40"/>
        <v>0</v>
      </c>
      <c r="X67" s="98" t="s">
        <v>77</v>
      </c>
      <c r="Y67" s="215"/>
      <c r="Z67" s="143">
        <f t="shared" si="41"/>
        <v>0</v>
      </c>
      <c r="AA67" s="98" t="s">
        <v>77</v>
      </c>
      <c r="AB67" s="215"/>
      <c r="AC67" s="158">
        <f t="shared" si="42"/>
        <v>0</v>
      </c>
      <c r="AD67" s="98" t="s">
        <v>77</v>
      </c>
      <c r="AE67" s="215"/>
      <c r="AF67" s="158">
        <f t="shared" si="43"/>
        <v>0</v>
      </c>
      <c r="AG67" s="98" t="s">
        <v>77</v>
      </c>
      <c r="AH67" s="215"/>
      <c r="AI67" s="158">
        <f t="shared" si="44"/>
        <v>0</v>
      </c>
      <c r="AJ67" s="98" t="s">
        <v>77</v>
      </c>
      <c r="AK67" s="215"/>
      <c r="AL67" s="159">
        <f t="shared" si="54"/>
        <v>0</v>
      </c>
      <c r="AM67" s="73">
        <v>58</v>
      </c>
      <c r="AN67" s="74">
        <v>350</v>
      </c>
      <c r="AO67" s="75">
        <f t="shared" si="15"/>
        <v>7000</v>
      </c>
      <c r="AP67" s="73">
        <v>58</v>
      </c>
      <c r="AQ67" s="74">
        <v>400</v>
      </c>
      <c r="AR67" s="92" t="e">
        <f>AQ67*#REF!</f>
        <v>#REF!</v>
      </c>
      <c r="AS67" s="73">
        <v>58</v>
      </c>
      <c r="AT67" s="74">
        <v>320</v>
      </c>
      <c r="AU67" s="74" t="e">
        <f>AT67*#REF!</f>
        <v>#REF!</v>
      </c>
      <c r="AV67" s="73">
        <v>58</v>
      </c>
      <c r="AW67" s="145">
        <v>2423.2600000000002</v>
      </c>
      <c r="AX67" s="75" t="e">
        <f>AW67*#REF!</f>
        <v>#REF!</v>
      </c>
      <c r="AY67" s="93"/>
      <c r="AZ67" s="77">
        <f t="shared" si="17"/>
        <v>320</v>
      </c>
      <c r="BA67" s="77">
        <f t="shared" si="55"/>
        <v>873.31500000000005</v>
      </c>
      <c r="BB67" s="77">
        <f t="shared" si="56"/>
        <v>375</v>
      </c>
      <c r="BC67" s="77">
        <f t="shared" si="57"/>
        <v>2423.2600000000002</v>
      </c>
      <c r="BD67" s="88"/>
      <c r="BE67" s="79">
        <f t="shared" si="58"/>
        <v>6400</v>
      </c>
      <c r="BF67" s="80">
        <f t="shared" si="58"/>
        <v>17466.300000000003</v>
      </c>
      <c r="BG67" s="91">
        <f t="shared" si="58"/>
        <v>7500</v>
      </c>
      <c r="BH67" s="342">
        <f t="shared" si="59"/>
        <v>375</v>
      </c>
      <c r="BI67" s="82"/>
    </row>
    <row r="68" spans="1:61" ht="24" x14ac:dyDescent="0.25">
      <c r="A68" s="137">
        <v>59</v>
      </c>
      <c r="B68" s="96" t="s">
        <v>172</v>
      </c>
      <c r="C68" s="84" t="s">
        <v>202</v>
      </c>
      <c r="D68" s="216" t="s">
        <v>203</v>
      </c>
      <c r="E68" s="86" t="s">
        <v>62</v>
      </c>
      <c r="F68" s="64">
        <v>10</v>
      </c>
      <c r="G68" s="64">
        <f t="shared" si="53"/>
        <v>10</v>
      </c>
      <c r="H68" s="183">
        <v>120.96</v>
      </c>
      <c r="I68" s="184">
        <f t="shared" si="60"/>
        <v>1209.5999999999999</v>
      </c>
      <c r="J68" s="351">
        <v>4584</v>
      </c>
      <c r="K68" s="211">
        <v>120</v>
      </c>
      <c r="L68" s="98" t="s">
        <v>77</v>
      </c>
      <c r="M68" s="215"/>
      <c r="N68" s="158">
        <f t="shared" si="61"/>
        <v>0</v>
      </c>
      <c r="O68" s="67">
        <v>266</v>
      </c>
      <c r="P68" s="99">
        <v>53</v>
      </c>
      <c r="Q68" s="158">
        <f t="shared" si="38"/>
        <v>6360</v>
      </c>
      <c r="R68" s="98" t="s">
        <v>77</v>
      </c>
      <c r="S68" s="215"/>
      <c r="T68" s="158">
        <f t="shared" si="39"/>
        <v>0</v>
      </c>
      <c r="U68" s="98" t="s">
        <v>77</v>
      </c>
      <c r="V68" s="215"/>
      <c r="W68" s="158">
        <f t="shared" si="40"/>
        <v>0</v>
      </c>
      <c r="X68" s="67">
        <v>9</v>
      </c>
      <c r="Y68" s="99">
        <v>80</v>
      </c>
      <c r="Z68" s="143">
        <f t="shared" si="41"/>
        <v>9600</v>
      </c>
      <c r="AA68" s="98" t="s">
        <v>77</v>
      </c>
      <c r="AB68" s="215"/>
      <c r="AC68" s="158">
        <f t="shared" si="42"/>
        <v>0</v>
      </c>
      <c r="AD68" s="98" t="s">
        <v>77</v>
      </c>
      <c r="AE68" s="215"/>
      <c r="AF68" s="158">
        <f t="shared" si="43"/>
        <v>0</v>
      </c>
      <c r="AG68" s="67">
        <v>212</v>
      </c>
      <c r="AH68" s="99">
        <v>43.41</v>
      </c>
      <c r="AI68" s="158">
        <f t="shared" si="44"/>
        <v>5209.2</v>
      </c>
      <c r="AJ68" s="98" t="s">
        <v>77</v>
      </c>
      <c r="AK68" s="215"/>
      <c r="AL68" s="159">
        <f t="shared" si="54"/>
        <v>0</v>
      </c>
      <c r="AM68" s="73">
        <v>59</v>
      </c>
      <c r="AN68" s="74">
        <v>91</v>
      </c>
      <c r="AO68" s="75">
        <f t="shared" si="15"/>
        <v>10920</v>
      </c>
      <c r="AP68" s="73">
        <v>59</v>
      </c>
      <c r="AQ68" s="74">
        <v>400</v>
      </c>
      <c r="AR68" s="92" t="e">
        <f>AQ68*#REF!</f>
        <v>#REF!</v>
      </c>
      <c r="AS68" s="73">
        <v>59</v>
      </c>
      <c r="AT68" s="74">
        <v>90</v>
      </c>
      <c r="AU68" s="74" t="e">
        <f>AT68*#REF!</f>
        <v>#REF!</v>
      </c>
      <c r="AV68" s="73">
        <v>59</v>
      </c>
      <c r="AW68" s="145">
        <v>290.79000000000002</v>
      </c>
      <c r="AX68" s="75" t="e">
        <f>AW68*#REF!</f>
        <v>#REF!</v>
      </c>
      <c r="AY68" s="93"/>
      <c r="AZ68" s="77">
        <f t="shared" si="17"/>
        <v>43.41</v>
      </c>
      <c r="BA68" s="77">
        <f t="shared" si="55"/>
        <v>149.74285714285716</v>
      </c>
      <c r="BB68" s="77">
        <f t="shared" si="56"/>
        <v>90</v>
      </c>
      <c r="BC68" s="77">
        <f t="shared" si="57"/>
        <v>400</v>
      </c>
      <c r="BD68" s="88"/>
      <c r="BE68" s="79">
        <f t="shared" si="58"/>
        <v>5209.2</v>
      </c>
      <c r="BF68" s="80">
        <f t="shared" si="58"/>
        <v>17969.142857142859</v>
      </c>
      <c r="BG68" s="91">
        <f t="shared" si="58"/>
        <v>10800</v>
      </c>
      <c r="BH68" s="342">
        <f t="shared" si="59"/>
        <v>120.95800000000001</v>
      </c>
      <c r="BI68" s="82"/>
    </row>
    <row r="69" spans="1:61" ht="48" x14ac:dyDescent="0.25">
      <c r="A69" s="59">
        <v>60</v>
      </c>
      <c r="B69" s="96" t="s">
        <v>172</v>
      </c>
      <c r="C69" s="84" t="s">
        <v>204</v>
      </c>
      <c r="D69" s="85" t="s">
        <v>205</v>
      </c>
      <c r="E69" s="86" t="s">
        <v>62</v>
      </c>
      <c r="F69" s="64">
        <v>10</v>
      </c>
      <c r="G69" s="64">
        <f t="shared" si="53"/>
        <v>10</v>
      </c>
      <c r="H69" s="183">
        <v>551.07000000000005</v>
      </c>
      <c r="I69" s="184">
        <f t="shared" si="60"/>
        <v>5510.7000000000007</v>
      </c>
      <c r="J69" s="351">
        <v>25640</v>
      </c>
      <c r="K69" s="211">
        <v>150</v>
      </c>
      <c r="L69" s="98" t="s">
        <v>77</v>
      </c>
      <c r="M69" s="215"/>
      <c r="N69" s="158">
        <f t="shared" si="61"/>
        <v>0</v>
      </c>
      <c r="O69" s="67">
        <v>114</v>
      </c>
      <c r="P69" s="99">
        <v>200</v>
      </c>
      <c r="Q69" s="158">
        <f t="shared" si="38"/>
        <v>30000</v>
      </c>
      <c r="R69" s="67">
        <v>715</v>
      </c>
      <c r="S69" s="99">
        <v>1182.56</v>
      </c>
      <c r="T69" s="158">
        <f t="shared" si="39"/>
        <v>177384</v>
      </c>
      <c r="U69" s="98" t="s">
        <v>77</v>
      </c>
      <c r="V69" s="215"/>
      <c r="W69" s="158">
        <f t="shared" si="40"/>
        <v>0</v>
      </c>
      <c r="X69" s="67">
        <v>190</v>
      </c>
      <c r="Y69" s="99">
        <v>250</v>
      </c>
      <c r="Z69" s="143">
        <f t="shared" si="41"/>
        <v>37500</v>
      </c>
      <c r="AA69" s="98" t="s">
        <v>77</v>
      </c>
      <c r="AB69" s="215"/>
      <c r="AC69" s="158">
        <f t="shared" si="42"/>
        <v>0</v>
      </c>
      <c r="AD69" s="98" t="s">
        <v>77</v>
      </c>
      <c r="AE69" s="215"/>
      <c r="AF69" s="158">
        <f t="shared" si="43"/>
        <v>0</v>
      </c>
      <c r="AG69" s="98" t="s">
        <v>77</v>
      </c>
      <c r="AH69" s="215"/>
      <c r="AI69" s="158">
        <f t="shared" si="44"/>
        <v>0</v>
      </c>
      <c r="AJ69" s="98" t="s">
        <v>77</v>
      </c>
      <c r="AK69" s="215"/>
      <c r="AL69" s="159">
        <f t="shared" si="54"/>
        <v>0</v>
      </c>
      <c r="AM69" s="73">
        <v>60</v>
      </c>
      <c r="AN69" s="74">
        <v>532</v>
      </c>
      <c r="AO69" s="75">
        <f t="shared" ref="AO69:AO132" si="62">AN69*K69</f>
        <v>79800</v>
      </c>
      <c r="AP69" s="73">
        <v>60</v>
      </c>
      <c r="AQ69" s="74">
        <v>1500</v>
      </c>
      <c r="AR69" s="92" t="e">
        <f>AQ69*#REF!</f>
        <v>#REF!</v>
      </c>
      <c r="AS69" s="73">
        <v>60</v>
      </c>
      <c r="AT69" s="74">
        <v>500</v>
      </c>
      <c r="AU69" s="74" t="e">
        <f>AT69*#REF!</f>
        <v>#REF!</v>
      </c>
      <c r="AV69" s="73">
        <v>60</v>
      </c>
      <c r="AW69" s="145">
        <v>290.79000000000002</v>
      </c>
      <c r="AX69" s="75" t="e">
        <f>AW69*#REF!</f>
        <v>#REF!</v>
      </c>
      <c r="AY69" s="93"/>
      <c r="AZ69" s="77">
        <f t="shared" si="17"/>
        <v>200</v>
      </c>
      <c r="BA69" s="77">
        <f t="shared" si="55"/>
        <v>636.4785714285714</v>
      </c>
      <c r="BB69" s="77">
        <f t="shared" si="56"/>
        <v>500</v>
      </c>
      <c r="BC69" s="77">
        <f t="shared" si="57"/>
        <v>1500</v>
      </c>
      <c r="BD69" s="88"/>
      <c r="BE69" s="79">
        <f t="shared" si="58"/>
        <v>30000</v>
      </c>
      <c r="BF69" s="80">
        <f t="shared" si="58"/>
        <v>95471.78571428571</v>
      </c>
      <c r="BG69" s="91">
        <f t="shared" si="58"/>
        <v>75000</v>
      </c>
      <c r="BH69" s="342">
        <f t="shared" si="59"/>
        <v>551.06999999999994</v>
      </c>
      <c r="BI69" s="82"/>
    </row>
    <row r="70" spans="1:61" ht="24" x14ac:dyDescent="0.25">
      <c r="A70" s="137">
        <v>61</v>
      </c>
      <c r="B70" s="96" t="s">
        <v>172</v>
      </c>
      <c r="C70" s="84" t="s">
        <v>206</v>
      </c>
      <c r="D70" s="216" t="s">
        <v>207</v>
      </c>
      <c r="E70" s="86" t="s">
        <v>62</v>
      </c>
      <c r="F70" s="64">
        <v>100</v>
      </c>
      <c r="G70" s="64">
        <f t="shared" si="53"/>
        <v>100</v>
      </c>
      <c r="H70" s="183">
        <v>34.01</v>
      </c>
      <c r="I70" s="184">
        <f t="shared" si="60"/>
        <v>3401</v>
      </c>
      <c r="J70" s="351">
        <v>12556</v>
      </c>
      <c r="K70" s="211">
        <v>610</v>
      </c>
      <c r="L70" s="67">
        <v>86</v>
      </c>
      <c r="M70" s="99">
        <v>30</v>
      </c>
      <c r="N70" s="158">
        <f t="shared" si="61"/>
        <v>18300</v>
      </c>
      <c r="O70" s="67">
        <v>120</v>
      </c>
      <c r="P70" s="99">
        <v>8</v>
      </c>
      <c r="Q70" s="158">
        <f t="shared" si="38"/>
        <v>4880</v>
      </c>
      <c r="R70" s="67">
        <v>682</v>
      </c>
      <c r="S70" s="99">
        <v>77.11</v>
      </c>
      <c r="T70" s="158">
        <f t="shared" si="39"/>
        <v>47037.1</v>
      </c>
      <c r="U70" s="67" t="s">
        <v>208</v>
      </c>
      <c r="V70" s="99">
        <v>8</v>
      </c>
      <c r="W70" s="158">
        <f t="shared" si="40"/>
        <v>4880</v>
      </c>
      <c r="X70" s="67">
        <v>67</v>
      </c>
      <c r="Y70" s="99">
        <v>15</v>
      </c>
      <c r="Z70" s="143">
        <f t="shared" si="41"/>
        <v>9150</v>
      </c>
      <c r="AA70" s="67">
        <v>53</v>
      </c>
      <c r="AB70" s="99">
        <v>21.62</v>
      </c>
      <c r="AC70" s="158">
        <f t="shared" si="42"/>
        <v>13188.2</v>
      </c>
      <c r="AD70" s="67">
        <v>23</v>
      </c>
      <c r="AE70" s="99">
        <v>62.67</v>
      </c>
      <c r="AF70" s="158">
        <f t="shared" si="43"/>
        <v>38228.700000000004</v>
      </c>
      <c r="AG70" s="67">
        <v>142</v>
      </c>
      <c r="AH70" s="99">
        <v>2.9</v>
      </c>
      <c r="AI70" s="158">
        <f t="shared" si="44"/>
        <v>1769</v>
      </c>
      <c r="AJ70" s="67" t="s">
        <v>63</v>
      </c>
      <c r="AK70" s="99">
        <v>9</v>
      </c>
      <c r="AL70" s="159">
        <f t="shared" si="54"/>
        <v>5490</v>
      </c>
      <c r="AM70" s="73">
        <v>61</v>
      </c>
      <c r="AN70" s="74">
        <v>35</v>
      </c>
      <c r="AO70" s="75">
        <f t="shared" si="62"/>
        <v>21350</v>
      </c>
      <c r="AP70" s="73">
        <v>61</v>
      </c>
      <c r="AQ70" s="74">
        <v>150</v>
      </c>
      <c r="AR70" s="92" t="e">
        <f>AQ70*#REF!</f>
        <v>#REF!</v>
      </c>
      <c r="AS70" s="73">
        <v>61</v>
      </c>
      <c r="AT70" s="74">
        <v>35</v>
      </c>
      <c r="AU70" s="74" t="e">
        <f>AT70*#REF!</f>
        <v>#REF!</v>
      </c>
      <c r="AV70" s="73">
        <v>61</v>
      </c>
      <c r="AW70" s="145">
        <v>72.7</v>
      </c>
      <c r="AX70" s="75" t="e">
        <f>AW70*#REF!</f>
        <v>#REF!</v>
      </c>
      <c r="AY70" s="93"/>
      <c r="AZ70" s="77">
        <f t="shared" ref="AZ70:AZ133" si="63">MIN(AK70,AH70,AE70,AB70,Y70,V70,S70,P70,M70,AN70,AQ70,AT70,AW70)</f>
        <v>2.9</v>
      </c>
      <c r="BA70" s="77">
        <f t="shared" si="55"/>
        <v>40.53846153846154</v>
      </c>
      <c r="BB70" s="77">
        <f t="shared" si="56"/>
        <v>30</v>
      </c>
      <c r="BC70" s="77">
        <f t="shared" si="57"/>
        <v>150</v>
      </c>
      <c r="BD70" s="88"/>
      <c r="BE70" s="79">
        <f t="shared" si="58"/>
        <v>1769</v>
      </c>
      <c r="BF70" s="80">
        <f t="shared" si="58"/>
        <v>24728.461538461539</v>
      </c>
      <c r="BG70" s="91">
        <f t="shared" si="58"/>
        <v>18300</v>
      </c>
      <c r="BH70" s="342">
        <f t="shared" si="59"/>
        <v>34.009090909090922</v>
      </c>
      <c r="BI70" s="82"/>
    </row>
    <row r="71" spans="1:61" ht="36" x14ac:dyDescent="0.25">
      <c r="A71" s="59">
        <v>62</v>
      </c>
      <c r="B71" s="96" t="s">
        <v>172</v>
      </c>
      <c r="C71" s="84" t="s">
        <v>209</v>
      </c>
      <c r="D71" s="85" t="s">
        <v>210</v>
      </c>
      <c r="E71" s="86" t="s">
        <v>62</v>
      </c>
      <c r="F71" s="64">
        <v>100</v>
      </c>
      <c r="G71" s="64">
        <f t="shared" si="53"/>
        <v>100</v>
      </c>
      <c r="H71" s="183">
        <v>94.54</v>
      </c>
      <c r="I71" s="184">
        <f t="shared" si="60"/>
        <v>9454</v>
      </c>
      <c r="J71" s="351">
        <v>1301</v>
      </c>
      <c r="K71" s="211">
        <v>300</v>
      </c>
      <c r="L71" s="67">
        <v>112</v>
      </c>
      <c r="M71" s="99">
        <v>45</v>
      </c>
      <c r="N71" s="158">
        <f t="shared" si="61"/>
        <v>13500</v>
      </c>
      <c r="O71" s="67">
        <v>187</v>
      </c>
      <c r="P71" s="99">
        <v>18</v>
      </c>
      <c r="Q71" s="158">
        <f t="shared" si="38"/>
        <v>5400</v>
      </c>
      <c r="R71" s="67">
        <v>678</v>
      </c>
      <c r="S71" s="99">
        <v>160</v>
      </c>
      <c r="T71" s="158">
        <f t="shared" si="39"/>
        <v>48000</v>
      </c>
      <c r="U71" s="98" t="s">
        <v>77</v>
      </c>
      <c r="V71" s="215"/>
      <c r="W71" s="158">
        <f t="shared" si="40"/>
        <v>0</v>
      </c>
      <c r="X71" s="67">
        <v>14</v>
      </c>
      <c r="Y71" s="99">
        <v>25</v>
      </c>
      <c r="Z71" s="143">
        <f t="shared" si="41"/>
        <v>7500</v>
      </c>
      <c r="AA71" s="98" t="s">
        <v>77</v>
      </c>
      <c r="AB71" s="215"/>
      <c r="AC71" s="158">
        <f t="shared" si="42"/>
        <v>0</v>
      </c>
      <c r="AD71" s="98" t="s">
        <v>77</v>
      </c>
      <c r="AE71" s="215"/>
      <c r="AF71" s="158">
        <f t="shared" si="43"/>
        <v>0</v>
      </c>
      <c r="AG71" s="67">
        <v>210</v>
      </c>
      <c r="AH71" s="99">
        <v>13.63</v>
      </c>
      <c r="AI71" s="158">
        <f t="shared" si="44"/>
        <v>4089.0000000000005</v>
      </c>
      <c r="AJ71" s="98" t="s">
        <v>77</v>
      </c>
      <c r="AK71" s="215"/>
      <c r="AL71" s="159">
        <f t="shared" si="54"/>
        <v>0</v>
      </c>
      <c r="AM71" s="73">
        <v>62</v>
      </c>
      <c r="AN71" s="74">
        <v>63</v>
      </c>
      <c r="AO71" s="75">
        <f t="shared" si="62"/>
        <v>18900</v>
      </c>
      <c r="AP71" s="73">
        <v>62</v>
      </c>
      <c r="AQ71" s="74">
        <v>450</v>
      </c>
      <c r="AR71" s="92" t="e">
        <f>AQ71*#REF!</f>
        <v>#REF!</v>
      </c>
      <c r="AS71" s="73">
        <v>62</v>
      </c>
      <c r="AT71" s="74">
        <v>60</v>
      </c>
      <c r="AU71" s="74" t="e">
        <f>AT71*#REF!</f>
        <v>#REF!</v>
      </c>
      <c r="AV71" s="73">
        <v>62</v>
      </c>
      <c r="AW71" s="145">
        <v>290.79000000000002</v>
      </c>
      <c r="AX71" s="75" t="e">
        <f>AW71*#REF!</f>
        <v>#REF!</v>
      </c>
      <c r="AY71" s="93"/>
      <c r="AZ71" s="77">
        <f t="shared" si="63"/>
        <v>13.63</v>
      </c>
      <c r="BA71" s="77">
        <f t="shared" si="55"/>
        <v>125.04666666666668</v>
      </c>
      <c r="BB71" s="77">
        <f t="shared" si="56"/>
        <v>60</v>
      </c>
      <c r="BC71" s="77">
        <f t="shared" si="57"/>
        <v>450</v>
      </c>
      <c r="BD71" s="88"/>
      <c r="BE71" s="79">
        <f t="shared" si="58"/>
        <v>4089.0000000000005</v>
      </c>
      <c r="BF71" s="80">
        <f t="shared" si="58"/>
        <v>37514.000000000007</v>
      </c>
      <c r="BG71" s="91">
        <f t="shared" si="58"/>
        <v>18000</v>
      </c>
      <c r="BH71" s="342">
        <f t="shared" si="59"/>
        <v>94.541428571428582</v>
      </c>
      <c r="BI71" s="82"/>
    </row>
    <row r="72" spans="1:61" ht="60" x14ac:dyDescent="0.25">
      <c r="A72" s="137">
        <v>63</v>
      </c>
      <c r="B72" s="96" t="s">
        <v>172</v>
      </c>
      <c r="C72" s="97" t="s">
        <v>211</v>
      </c>
      <c r="D72" s="85" t="s">
        <v>212</v>
      </c>
      <c r="E72" s="86" t="s">
        <v>62</v>
      </c>
      <c r="F72" s="64">
        <v>30</v>
      </c>
      <c r="G72" s="64">
        <f t="shared" si="53"/>
        <v>30</v>
      </c>
      <c r="H72" s="183">
        <v>249.33</v>
      </c>
      <c r="I72" s="184">
        <f t="shared" si="60"/>
        <v>7479.9000000000005</v>
      </c>
      <c r="J72" s="351">
        <v>1026</v>
      </c>
      <c r="K72" s="211">
        <v>30</v>
      </c>
      <c r="L72" s="98" t="s">
        <v>77</v>
      </c>
      <c r="M72" s="215"/>
      <c r="N72" s="158">
        <f t="shared" si="61"/>
        <v>0</v>
      </c>
      <c r="O72" s="98" t="s">
        <v>77</v>
      </c>
      <c r="P72" s="215"/>
      <c r="Q72" s="158">
        <f t="shared" si="38"/>
        <v>0</v>
      </c>
      <c r="R72" s="98" t="s">
        <v>77</v>
      </c>
      <c r="S72" s="215"/>
      <c r="T72" s="158">
        <f t="shared" si="39"/>
        <v>0</v>
      </c>
      <c r="U72" s="98" t="s">
        <v>77</v>
      </c>
      <c r="V72" s="215"/>
      <c r="W72" s="158">
        <f t="shared" si="40"/>
        <v>0</v>
      </c>
      <c r="X72" s="98" t="s">
        <v>77</v>
      </c>
      <c r="Y72" s="215"/>
      <c r="Z72" s="143">
        <f t="shared" si="41"/>
        <v>0</v>
      </c>
      <c r="AA72" s="98" t="s">
        <v>77</v>
      </c>
      <c r="AB72" s="215"/>
      <c r="AC72" s="158">
        <f t="shared" si="42"/>
        <v>0</v>
      </c>
      <c r="AD72" s="98" t="s">
        <v>77</v>
      </c>
      <c r="AE72" s="215"/>
      <c r="AF72" s="158">
        <f t="shared" si="43"/>
        <v>0</v>
      </c>
      <c r="AG72" s="67">
        <v>146</v>
      </c>
      <c r="AH72" s="99">
        <v>79.75</v>
      </c>
      <c r="AI72" s="158">
        <f t="shared" si="44"/>
        <v>2392.5</v>
      </c>
      <c r="AJ72" s="98" t="s">
        <v>77</v>
      </c>
      <c r="AK72" s="215"/>
      <c r="AL72" s="159">
        <f t="shared" si="54"/>
        <v>0</v>
      </c>
      <c r="AM72" s="73">
        <v>63</v>
      </c>
      <c r="AN72" s="74">
        <v>168</v>
      </c>
      <c r="AO72" s="75">
        <f t="shared" si="62"/>
        <v>5040</v>
      </c>
      <c r="AP72" s="73">
        <v>63</v>
      </c>
      <c r="AQ72" s="74">
        <v>400</v>
      </c>
      <c r="AR72" s="92" t="e">
        <f>AQ72*#REF!</f>
        <v>#REF!</v>
      </c>
      <c r="AS72" s="73">
        <v>63</v>
      </c>
      <c r="AT72" s="74">
        <v>180</v>
      </c>
      <c r="AU72" s="74" t="e">
        <f>AT72*#REF!</f>
        <v>#REF!</v>
      </c>
      <c r="AV72" s="73">
        <v>63</v>
      </c>
      <c r="AW72" s="145">
        <v>565.42999999999995</v>
      </c>
      <c r="AX72" s="75" t="e">
        <f>AW72*#REF!</f>
        <v>#REF!</v>
      </c>
      <c r="AY72" s="93"/>
      <c r="AZ72" s="77">
        <f t="shared" si="63"/>
        <v>79.75</v>
      </c>
      <c r="BA72" s="77">
        <f t="shared" si="55"/>
        <v>278.63599999999997</v>
      </c>
      <c r="BB72" s="77">
        <f t="shared" si="56"/>
        <v>180</v>
      </c>
      <c r="BC72" s="77">
        <f t="shared" si="57"/>
        <v>565.42999999999995</v>
      </c>
      <c r="BD72" s="88"/>
      <c r="BE72" s="79">
        <f t="shared" si="58"/>
        <v>2392.5</v>
      </c>
      <c r="BF72" s="80">
        <f t="shared" si="58"/>
        <v>8359.0799999999981</v>
      </c>
      <c r="BG72" s="91">
        <f t="shared" si="58"/>
        <v>5400</v>
      </c>
      <c r="BH72" s="342">
        <f t="shared" si="59"/>
        <v>249.33333333333329</v>
      </c>
      <c r="BI72" s="82"/>
    </row>
    <row r="73" spans="1:61" ht="24" x14ac:dyDescent="0.25">
      <c r="A73" s="59">
        <v>64</v>
      </c>
      <c r="B73" s="96" t="s">
        <v>172</v>
      </c>
      <c r="C73" s="84" t="s">
        <v>213</v>
      </c>
      <c r="D73" s="216" t="s">
        <v>214</v>
      </c>
      <c r="E73" s="86" t="s">
        <v>62</v>
      </c>
      <c r="F73" s="64">
        <v>30</v>
      </c>
      <c r="G73" s="64">
        <f t="shared" si="53"/>
        <v>30</v>
      </c>
      <c r="H73" s="183">
        <v>490</v>
      </c>
      <c r="I73" s="184">
        <f t="shared" si="60"/>
        <v>14700</v>
      </c>
      <c r="J73" s="351">
        <v>636596</v>
      </c>
      <c r="K73" s="211">
        <v>30</v>
      </c>
      <c r="L73" s="98" t="s">
        <v>77</v>
      </c>
      <c r="M73" s="215"/>
      <c r="N73" s="158">
        <f t="shared" si="61"/>
        <v>0</v>
      </c>
      <c r="O73" s="98" t="s">
        <v>77</v>
      </c>
      <c r="P73" s="215"/>
      <c r="Q73" s="158">
        <f t="shared" si="38"/>
        <v>0</v>
      </c>
      <c r="R73" s="98" t="s">
        <v>77</v>
      </c>
      <c r="S73" s="215"/>
      <c r="T73" s="158">
        <f t="shared" si="39"/>
        <v>0</v>
      </c>
      <c r="U73" s="98" t="s">
        <v>77</v>
      </c>
      <c r="V73" s="215"/>
      <c r="W73" s="158">
        <f t="shared" si="40"/>
        <v>0</v>
      </c>
      <c r="X73" s="98" t="s">
        <v>77</v>
      </c>
      <c r="Y73" s="215"/>
      <c r="Z73" s="143">
        <f t="shared" si="41"/>
        <v>0</v>
      </c>
      <c r="AA73" s="98" t="s">
        <v>77</v>
      </c>
      <c r="AB73" s="215"/>
      <c r="AC73" s="158">
        <f t="shared" si="42"/>
        <v>0</v>
      </c>
      <c r="AD73" s="98" t="s">
        <v>77</v>
      </c>
      <c r="AE73" s="215"/>
      <c r="AF73" s="158">
        <f t="shared" si="43"/>
        <v>0</v>
      </c>
      <c r="AG73" s="98" t="s">
        <v>77</v>
      </c>
      <c r="AH73" s="215"/>
      <c r="AI73" s="158">
        <f t="shared" si="44"/>
        <v>0</v>
      </c>
      <c r="AJ73" s="98" t="s">
        <v>77</v>
      </c>
      <c r="AK73" s="215"/>
      <c r="AL73" s="159">
        <f t="shared" si="54"/>
        <v>0</v>
      </c>
      <c r="AM73" s="73">
        <v>64</v>
      </c>
      <c r="AN73" s="74">
        <v>252</v>
      </c>
      <c r="AO73" s="75">
        <f t="shared" si="62"/>
        <v>7560</v>
      </c>
      <c r="AP73" s="73">
        <v>64</v>
      </c>
      <c r="AQ73" s="74">
        <v>680</v>
      </c>
      <c r="AR73" s="92" t="e">
        <f>AQ73*#REF!</f>
        <v>#REF!</v>
      </c>
      <c r="AS73" s="73">
        <v>64</v>
      </c>
      <c r="AT73" s="74">
        <v>300</v>
      </c>
      <c r="AU73" s="74" t="e">
        <f>AT73*#REF!</f>
        <v>#REF!</v>
      </c>
      <c r="AV73" s="73">
        <v>64</v>
      </c>
      <c r="AW73" s="145">
        <v>969.31</v>
      </c>
      <c r="AX73" s="75" t="e">
        <f>AW73*#REF!</f>
        <v>#REF!</v>
      </c>
      <c r="AY73" s="93"/>
      <c r="AZ73" s="77">
        <f t="shared" si="63"/>
        <v>252</v>
      </c>
      <c r="BA73" s="77">
        <f t="shared" si="55"/>
        <v>550.32749999999999</v>
      </c>
      <c r="BB73" s="77">
        <f t="shared" si="56"/>
        <v>490</v>
      </c>
      <c r="BC73" s="77">
        <f t="shared" si="57"/>
        <v>969.31</v>
      </c>
      <c r="BD73" s="88"/>
      <c r="BE73" s="79">
        <f t="shared" ref="BE73:BG85" si="64">AZ73*$K73</f>
        <v>7560</v>
      </c>
      <c r="BF73" s="80">
        <f t="shared" si="64"/>
        <v>16509.825000000001</v>
      </c>
      <c r="BG73" s="91">
        <f t="shared" si="64"/>
        <v>14700</v>
      </c>
      <c r="BH73" s="342">
        <f t="shared" si="59"/>
        <v>490</v>
      </c>
      <c r="BI73" s="82"/>
    </row>
    <row r="74" spans="1:61" ht="36" x14ac:dyDescent="0.25">
      <c r="A74" s="137">
        <v>65</v>
      </c>
      <c r="B74" s="96" t="s">
        <v>172</v>
      </c>
      <c r="C74" s="84" t="s">
        <v>215</v>
      </c>
      <c r="D74" s="85" t="s">
        <v>216</v>
      </c>
      <c r="E74" s="86" t="s">
        <v>62</v>
      </c>
      <c r="F74" s="64">
        <v>30</v>
      </c>
      <c r="G74" s="64">
        <f t="shared" si="53"/>
        <v>30</v>
      </c>
      <c r="H74" s="183">
        <v>165.5</v>
      </c>
      <c r="I74" s="184">
        <f t="shared" si="60"/>
        <v>4965</v>
      </c>
      <c r="J74" s="351">
        <v>621443</v>
      </c>
      <c r="K74" s="211">
        <v>130</v>
      </c>
      <c r="L74" s="98" t="s">
        <v>77</v>
      </c>
      <c r="M74" s="215"/>
      <c r="N74" s="158">
        <f t="shared" si="61"/>
        <v>0</v>
      </c>
      <c r="O74" s="67">
        <v>106</v>
      </c>
      <c r="P74" s="99">
        <v>40</v>
      </c>
      <c r="Q74" s="158">
        <f t="shared" si="38"/>
        <v>5200</v>
      </c>
      <c r="R74" s="67">
        <v>713</v>
      </c>
      <c r="S74" s="99">
        <v>140</v>
      </c>
      <c r="T74" s="158">
        <f t="shared" si="39"/>
        <v>18200</v>
      </c>
      <c r="U74" s="98" t="s">
        <v>77</v>
      </c>
      <c r="V74" s="215"/>
      <c r="W74" s="158">
        <f t="shared" si="40"/>
        <v>0</v>
      </c>
      <c r="X74" s="67">
        <v>186</v>
      </c>
      <c r="Y74" s="99">
        <v>150</v>
      </c>
      <c r="Z74" s="143">
        <f t="shared" si="41"/>
        <v>19500</v>
      </c>
      <c r="AA74" s="98" t="s">
        <v>77</v>
      </c>
      <c r="AB74" s="215"/>
      <c r="AC74" s="158">
        <f t="shared" si="42"/>
        <v>0</v>
      </c>
      <c r="AD74" s="98" t="s">
        <v>77</v>
      </c>
      <c r="AE74" s="215"/>
      <c r="AF74" s="158">
        <f t="shared" si="43"/>
        <v>0</v>
      </c>
      <c r="AG74" s="67">
        <v>143</v>
      </c>
      <c r="AH74" s="99">
        <v>70</v>
      </c>
      <c r="AI74" s="158">
        <f t="shared" si="44"/>
        <v>9100</v>
      </c>
      <c r="AJ74" s="98" t="s">
        <v>77</v>
      </c>
      <c r="AK74" s="215"/>
      <c r="AL74" s="159">
        <f t="shared" si="54"/>
        <v>0</v>
      </c>
      <c r="AM74" s="73">
        <v>65</v>
      </c>
      <c r="AN74" s="74">
        <v>133</v>
      </c>
      <c r="AO74" s="75">
        <f t="shared" si="62"/>
        <v>17290</v>
      </c>
      <c r="AP74" s="73">
        <v>65</v>
      </c>
      <c r="AQ74" s="74">
        <v>350</v>
      </c>
      <c r="AR74" s="92" t="e">
        <f>AQ74*#REF!</f>
        <v>#REF!</v>
      </c>
      <c r="AS74" s="73">
        <v>65</v>
      </c>
      <c r="AT74" s="74">
        <v>150</v>
      </c>
      <c r="AU74" s="74" t="e">
        <f>AT74*#REF!</f>
        <v>#REF!</v>
      </c>
      <c r="AV74" s="73">
        <v>65</v>
      </c>
      <c r="AW74" s="145">
        <v>726.98</v>
      </c>
      <c r="AX74" s="75" t="e">
        <f>AW74*#REF!</f>
        <v>#REF!</v>
      </c>
      <c r="AY74" s="93"/>
      <c r="AZ74" s="77">
        <f t="shared" si="63"/>
        <v>40</v>
      </c>
      <c r="BA74" s="77">
        <f t="shared" si="55"/>
        <v>219.9975</v>
      </c>
      <c r="BB74" s="77">
        <f t="shared" si="56"/>
        <v>145</v>
      </c>
      <c r="BC74" s="77">
        <f t="shared" si="57"/>
        <v>726.98</v>
      </c>
      <c r="BD74" s="88"/>
      <c r="BE74" s="79">
        <f t="shared" si="64"/>
        <v>5200</v>
      </c>
      <c r="BF74" s="80">
        <f t="shared" si="64"/>
        <v>28599.674999999999</v>
      </c>
      <c r="BG74" s="91">
        <f t="shared" si="64"/>
        <v>18850</v>
      </c>
      <c r="BH74" s="342">
        <f t="shared" si="59"/>
        <v>165.5</v>
      </c>
      <c r="BI74" s="82"/>
    </row>
    <row r="75" spans="1:61" ht="24" x14ac:dyDescent="0.25">
      <c r="A75" s="59">
        <v>66</v>
      </c>
      <c r="B75" s="96" t="s">
        <v>172</v>
      </c>
      <c r="C75" s="84" t="s">
        <v>217</v>
      </c>
      <c r="D75" s="216" t="s">
        <v>218</v>
      </c>
      <c r="E75" s="86" t="s">
        <v>62</v>
      </c>
      <c r="F75" s="64">
        <v>20</v>
      </c>
      <c r="G75" s="64">
        <f t="shared" si="53"/>
        <v>20</v>
      </c>
      <c r="H75" s="183">
        <v>234.4</v>
      </c>
      <c r="I75" s="184">
        <f t="shared" si="60"/>
        <v>4688</v>
      </c>
      <c r="J75" s="351">
        <v>13629</v>
      </c>
      <c r="K75" s="211">
        <v>30</v>
      </c>
      <c r="L75" s="98" t="s">
        <v>77</v>
      </c>
      <c r="M75" s="215"/>
      <c r="N75" s="158">
        <f t="shared" si="61"/>
        <v>0</v>
      </c>
      <c r="O75" s="67">
        <v>107</v>
      </c>
      <c r="P75" s="99">
        <v>80</v>
      </c>
      <c r="Q75" s="158">
        <f t="shared" si="38"/>
        <v>2400</v>
      </c>
      <c r="R75" s="98" t="s">
        <v>77</v>
      </c>
      <c r="S75" s="215"/>
      <c r="T75" s="158">
        <f t="shared" si="39"/>
        <v>0</v>
      </c>
      <c r="U75" s="98" t="s">
        <v>77</v>
      </c>
      <c r="V75" s="215"/>
      <c r="W75" s="158">
        <f t="shared" si="40"/>
        <v>0</v>
      </c>
      <c r="X75" s="67">
        <v>186</v>
      </c>
      <c r="Y75" s="99">
        <v>150</v>
      </c>
      <c r="Z75" s="143">
        <f t="shared" si="41"/>
        <v>4500</v>
      </c>
      <c r="AA75" s="98" t="s">
        <v>77</v>
      </c>
      <c r="AB75" s="215"/>
      <c r="AC75" s="158">
        <f t="shared" si="42"/>
        <v>0</v>
      </c>
      <c r="AD75" s="98" t="s">
        <v>77</v>
      </c>
      <c r="AE75" s="215"/>
      <c r="AF75" s="158">
        <f t="shared" si="43"/>
        <v>0</v>
      </c>
      <c r="AG75" s="67">
        <v>144</v>
      </c>
      <c r="AH75" s="99">
        <v>98</v>
      </c>
      <c r="AI75" s="158">
        <f t="shared" si="44"/>
        <v>2940</v>
      </c>
      <c r="AJ75" s="98" t="s">
        <v>77</v>
      </c>
      <c r="AK75" s="215"/>
      <c r="AL75" s="159">
        <f t="shared" si="54"/>
        <v>0</v>
      </c>
      <c r="AM75" s="73">
        <v>66</v>
      </c>
      <c r="AN75" s="74">
        <v>224</v>
      </c>
      <c r="AO75" s="75">
        <f t="shared" si="62"/>
        <v>6720</v>
      </c>
      <c r="AP75" s="73">
        <v>66</v>
      </c>
      <c r="AQ75" s="74">
        <v>400</v>
      </c>
      <c r="AR75" s="92" t="e">
        <f>AQ75*#REF!</f>
        <v>#REF!</v>
      </c>
      <c r="AS75" s="73">
        <v>66</v>
      </c>
      <c r="AT75" s="74">
        <v>300</v>
      </c>
      <c r="AU75" s="74" t="e">
        <f>AT75*#REF!</f>
        <v>#REF!</v>
      </c>
      <c r="AV75" s="73">
        <v>66</v>
      </c>
      <c r="AW75" s="145">
        <v>452.34</v>
      </c>
      <c r="AX75" s="75" t="e">
        <f>AW75*#REF!</f>
        <v>#REF!</v>
      </c>
      <c r="AY75" s="93"/>
      <c r="AZ75" s="77">
        <f t="shared" si="63"/>
        <v>80</v>
      </c>
      <c r="BA75" s="77">
        <f t="shared" si="55"/>
        <v>243.47714285714284</v>
      </c>
      <c r="BB75" s="77">
        <f t="shared" si="56"/>
        <v>224</v>
      </c>
      <c r="BC75" s="77">
        <f t="shared" si="57"/>
        <v>452.34</v>
      </c>
      <c r="BD75" s="88"/>
      <c r="BE75" s="79">
        <f t="shared" si="64"/>
        <v>2400</v>
      </c>
      <c r="BF75" s="80">
        <f t="shared" si="64"/>
        <v>7304.3142857142848</v>
      </c>
      <c r="BG75" s="91">
        <f t="shared" si="64"/>
        <v>6720</v>
      </c>
      <c r="BH75" s="342">
        <f t="shared" si="59"/>
        <v>234.4</v>
      </c>
      <c r="BI75" s="82"/>
    </row>
    <row r="76" spans="1:61" ht="132" x14ac:dyDescent="0.25">
      <c r="A76" s="137">
        <v>67</v>
      </c>
      <c r="B76" s="96" t="s">
        <v>172</v>
      </c>
      <c r="C76" s="84" t="s">
        <v>219</v>
      </c>
      <c r="D76" s="85" t="s">
        <v>220</v>
      </c>
      <c r="E76" s="217" t="s">
        <v>221</v>
      </c>
      <c r="F76" s="64">
        <v>10</v>
      </c>
      <c r="G76" s="64">
        <f t="shared" si="53"/>
        <v>10</v>
      </c>
      <c r="H76" s="183">
        <v>4440</v>
      </c>
      <c r="I76" s="184">
        <f t="shared" si="60"/>
        <v>44400</v>
      </c>
      <c r="J76" s="351">
        <v>21679</v>
      </c>
      <c r="K76" s="211">
        <v>40</v>
      </c>
      <c r="L76" s="98" t="s">
        <v>77</v>
      </c>
      <c r="M76" s="215"/>
      <c r="N76" s="158">
        <f t="shared" si="61"/>
        <v>0</v>
      </c>
      <c r="O76" s="98" t="s">
        <v>77</v>
      </c>
      <c r="P76" s="215"/>
      <c r="Q76" s="158">
        <f t="shared" si="38"/>
        <v>0</v>
      </c>
      <c r="R76" s="98" t="s">
        <v>77</v>
      </c>
      <c r="S76" s="215"/>
      <c r="T76" s="158">
        <f t="shared" si="39"/>
        <v>0</v>
      </c>
      <c r="U76" s="98" t="s">
        <v>77</v>
      </c>
      <c r="V76" s="215"/>
      <c r="W76" s="158">
        <f t="shared" si="40"/>
        <v>0</v>
      </c>
      <c r="X76" s="98" t="s">
        <v>77</v>
      </c>
      <c r="Y76" s="215"/>
      <c r="Z76" s="143">
        <f t="shared" si="41"/>
        <v>0</v>
      </c>
      <c r="AA76" s="98" t="s">
        <v>77</v>
      </c>
      <c r="AB76" s="215"/>
      <c r="AC76" s="158">
        <f t="shared" si="42"/>
        <v>0</v>
      </c>
      <c r="AD76" s="98" t="s">
        <v>77</v>
      </c>
      <c r="AE76" s="215"/>
      <c r="AF76" s="158">
        <f t="shared" si="43"/>
        <v>0</v>
      </c>
      <c r="AG76" s="67">
        <v>176</v>
      </c>
      <c r="AH76" s="99">
        <v>239.25</v>
      </c>
      <c r="AI76" s="158">
        <f t="shared" si="44"/>
        <v>9570</v>
      </c>
      <c r="AJ76" s="98" t="s">
        <v>77</v>
      </c>
      <c r="AK76" s="215"/>
      <c r="AL76" s="159">
        <f t="shared" si="54"/>
        <v>0</v>
      </c>
      <c r="AM76" s="73">
        <v>67</v>
      </c>
      <c r="AN76" s="74">
        <v>3920</v>
      </c>
      <c r="AO76" s="75">
        <f t="shared" si="62"/>
        <v>156800</v>
      </c>
      <c r="AP76" s="73">
        <v>67</v>
      </c>
      <c r="AQ76" s="74">
        <v>5000</v>
      </c>
      <c r="AR76" s="92" t="e">
        <f>AQ76*#REF!</f>
        <v>#REF!</v>
      </c>
      <c r="AS76" s="73">
        <v>67</v>
      </c>
      <c r="AT76" s="74">
        <v>4400</v>
      </c>
      <c r="AU76" s="74" t="e">
        <f>AT76*#REF!</f>
        <v>#REF!</v>
      </c>
      <c r="AV76" s="73">
        <v>67</v>
      </c>
      <c r="AW76" s="145">
        <v>5169.63</v>
      </c>
      <c r="AX76" s="75" t="e">
        <f>AW76*#REF!</f>
        <v>#REF!</v>
      </c>
      <c r="AY76" s="93"/>
      <c r="AZ76" s="77">
        <f t="shared" si="63"/>
        <v>239.25</v>
      </c>
      <c r="BA76" s="77">
        <f t="shared" si="55"/>
        <v>3745.7760000000003</v>
      </c>
      <c r="BB76" s="77">
        <f t="shared" si="56"/>
        <v>4400</v>
      </c>
      <c r="BC76" s="77">
        <f t="shared" si="57"/>
        <v>5169.63</v>
      </c>
      <c r="BD76" s="88"/>
      <c r="BE76" s="79">
        <f t="shared" si="64"/>
        <v>9570</v>
      </c>
      <c r="BF76" s="80">
        <f t="shared" si="64"/>
        <v>149831.04000000001</v>
      </c>
      <c r="BG76" s="91">
        <f t="shared" si="64"/>
        <v>176000</v>
      </c>
      <c r="BH76" s="342">
        <f t="shared" si="59"/>
        <v>4440</v>
      </c>
      <c r="BI76" s="82"/>
    </row>
    <row r="77" spans="1:61" ht="132" x14ac:dyDescent="0.25">
      <c r="A77" s="59">
        <v>68</v>
      </c>
      <c r="B77" s="96" t="s">
        <v>172</v>
      </c>
      <c r="C77" s="84" t="s">
        <v>222</v>
      </c>
      <c r="D77" s="85" t="s">
        <v>223</v>
      </c>
      <c r="E77" s="217" t="s">
        <v>221</v>
      </c>
      <c r="F77" s="64">
        <v>10</v>
      </c>
      <c r="G77" s="64">
        <f t="shared" si="53"/>
        <v>10</v>
      </c>
      <c r="H77" s="183">
        <v>7550</v>
      </c>
      <c r="I77" s="184">
        <f t="shared" si="60"/>
        <v>75500</v>
      </c>
      <c r="J77" s="351">
        <v>21679</v>
      </c>
      <c r="K77" s="211">
        <v>40</v>
      </c>
      <c r="L77" s="98" t="s">
        <v>77</v>
      </c>
      <c r="M77" s="215"/>
      <c r="N77" s="158">
        <f t="shared" si="61"/>
        <v>0</v>
      </c>
      <c r="O77" s="98" t="s">
        <v>77</v>
      </c>
      <c r="P77" s="215"/>
      <c r="Q77" s="158">
        <f t="shared" si="38"/>
        <v>0</v>
      </c>
      <c r="R77" s="98" t="s">
        <v>77</v>
      </c>
      <c r="S77" s="215"/>
      <c r="T77" s="158">
        <f t="shared" si="39"/>
        <v>0</v>
      </c>
      <c r="U77" s="98" t="s">
        <v>77</v>
      </c>
      <c r="V77" s="215"/>
      <c r="W77" s="158">
        <f t="shared" si="40"/>
        <v>0</v>
      </c>
      <c r="X77" s="98" t="s">
        <v>77</v>
      </c>
      <c r="Y77" s="215"/>
      <c r="Z77" s="143">
        <f t="shared" si="41"/>
        <v>0</v>
      </c>
      <c r="AA77" s="98" t="s">
        <v>77</v>
      </c>
      <c r="AB77" s="215"/>
      <c r="AC77" s="158">
        <f t="shared" si="42"/>
        <v>0</v>
      </c>
      <c r="AD77" s="98" t="s">
        <v>77</v>
      </c>
      <c r="AE77" s="215"/>
      <c r="AF77" s="158">
        <f t="shared" si="43"/>
        <v>0</v>
      </c>
      <c r="AG77" s="67">
        <v>175</v>
      </c>
      <c r="AH77" s="99">
        <v>832.88</v>
      </c>
      <c r="AI77" s="158">
        <f t="shared" si="44"/>
        <v>33315.199999999997</v>
      </c>
      <c r="AJ77" s="98" t="s">
        <v>77</v>
      </c>
      <c r="AK77" s="215"/>
      <c r="AL77" s="159">
        <f t="shared" si="54"/>
        <v>0</v>
      </c>
      <c r="AM77" s="73">
        <v>68</v>
      </c>
      <c r="AN77" s="74">
        <v>9100</v>
      </c>
      <c r="AO77" s="75">
        <f t="shared" si="62"/>
        <v>364000</v>
      </c>
      <c r="AP77" s="73">
        <v>68</v>
      </c>
      <c r="AQ77" s="74">
        <v>6000</v>
      </c>
      <c r="AR77" s="92" t="e">
        <f>AQ77*#REF!</f>
        <v>#REF!</v>
      </c>
      <c r="AS77" s="73">
        <v>68</v>
      </c>
      <c r="AT77" s="74">
        <v>7550</v>
      </c>
      <c r="AU77" s="74" t="e">
        <f>AT77*#REF!</f>
        <v>#REF!</v>
      </c>
      <c r="AV77" s="73">
        <v>68</v>
      </c>
      <c r="AW77" s="145">
        <v>9886.91</v>
      </c>
      <c r="AX77" s="75" t="e">
        <f>AW77*#REF!</f>
        <v>#REF!</v>
      </c>
      <c r="AY77" s="93"/>
      <c r="AZ77" s="77">
        <f t="shared" si="63"/>
        <v>832.88</v>
      </c>
      <c r="BA77" s="77">
        <f t="shared" si="55"/>
        <v>6673.9579999999987</v>
      </c>
      <c r="BB77" s="77">
        <f t="shared" si="56"/>
        <v>7550</v>
      </c>
      <c r="BC77" s="77">
        <f t="shared" si="57"/>
        <v>9886.91</v>
      </c>
      <c r="BD77" s="88"/>
      <c r="BE77" s="79">
        <f t="shared" si="64"/>
        <v>33315.199999999997</v>
      </c>
      <c r="BF77" s="80">
        <f t="shared" si="64"/>
        <v>266958.31999999995</v>
      </c>
      <c r="BG77" s="91">
        <f t="shared" si="64"/>
        <v>302000</v>
      </c>
      <c r="BH77" s="342">
        <f t="shared" si="59"/>
        <v>7549.9999999999973</v>
      </c>
      <c r="BI77" s="82"/>
    </row>
    <row r="78" spans="1:61" ht="132" x14ac:dyDescent="0.25">
      <c r="A78" s="137">
        <v>69</v>
      </c>
      <c r="B78" s="96" t="s">
        <v>172</v>
      </c>
      <c r="C78" s="84" t="s">
        <v>224</v>
      </c>
      <c r="D78" s="85" t="s">
        <v>225</v>
      </c>
      <c r="E78" s="217" t="s">
        <v>221</v>
      </c>
      <c r="F78" s="64">
        <v>10</v>
      </c>
      <c r="G78" s="64">
        <f t="shared" si="53"/>
        <v>10</v>
      </c>
      <c r="H78" s="183">
        <v>5129.78</v>
      </c>
      <c r="I78" s="184">
        <f t="shared" si="60"/>
        <v>51297.799999999996</v>
      </c>
      <c r="J78" s="351">
        <v>21679</v>
      </c>
      <c r="K78" s="211">
        <v>40</v>
      </c>
      <c r="L78" s="98" t="s">
        <v>77</v>
      </c>
      <c r="M78" s="215"/>
      <c r="N78" s="158">
        <f t="shared" si="61"/>
        <v>0</v>
      </c>
      <c r="O78" s="67">
        <v>109</v>
      </c>
      <c r="P78" s="99">
        <v>900</v>
      </c>
      <c r="Q78" s="158">
        <f t="shared" si="38"/>
        <v>36000</v>
      </c>
      <c r="R78" s="67">
        <v>709</v>
      </c>
      <c r="S78" s="99">
        <v>2000</v>
      </c>
      <c r="T78" s="158">
        <f t="shared" si="39"/>
        <v>80000</v>
      </c>
      <c r="U78" s="98" t="s">
        <v>77</v>
      </c>
      <c r="V78" s="215"/>
      <c r="W78" s="158">
        <f t="shared" si="40"/>
        <v>0</v>
      </c>
      <c r="X78" s="67">
        <v>43</v>
      </c>
      <c r="Y78" s="99">
        <v>2000</v>
      </c>
      <c r="Z78" s="143">
        <f t="shared" si="41"/>
        <v>80000</v>
      </c>
      <c r="AA78" s="67">
        <v>52</v>
      </c>
      <c r="AB78" s="99">
        <v>1608.44</v>
      </c>
      <c r="AC78" s="158">
        <f t="shared" si="42"/>
        <v>64337.600000000006</v>
      </c>
      <c r="AD78" s="98" t="s">
        <v>77</v>
      </c>
      <c r="AE78" s="215"/>
      <c r="AF78" s="158">
        <f t="shared" si="43"/>
        <v>0</v>
      </c>
      <c r="AG78" s="67">
        <v>174</v>
      </c>
      <c r="AH78" s="99">
        <v>623.5</v>
      </c>
      <c r="AI78" s="158">
        <f t="shared" si="44"/>
        <v>24940</v>
      </c>
      <c r="AJ78" s="98" t="s">
        <v>77</v>
      </c>
      <c r="AK78" s="215"/>
      <c r="AL78" s="159">
        <f t="shared" si="54"/>
        <v>0</v>
      </c>
      <c r="AM78" s="73">
        <v>69</v>
      </c>
      <c r="AN78" s="74">
        <v>11900</v>
      </c>
      <c r="AO78" s="75">
        <f t="shared" si="62"/>
        <v>476000</v>
      </c>
      <c r="AP78" s="73">
        <v>69</v>
      </c>
      <c r="AQ78" s="74">
        <v>8000</v>
      </c>
      <c r="AR78" s="92" t="e">
        <f>AQ78*#REF!</f>
        <v>#REF!</v>
      </c>
      <c r="AS78" s="73">
        <v>69</v>
      </c>
      <c r="AT78" s="74">
        <v>9500</v>
      </c>
      <c r="AU78" s="74" t="e">
        <f>AT78*#REF!</f>
        <v>#REF!</v>
      </c>
      <c r="AV78" s="73">
        <v>69</v>
      </c>
      <c r="AW78" s="145">
        <v>12956.38</v>
      </c>
      <c r="AX78" s="75" t="e">
        <f>AW78*#REF!</f>
        <v>#REF!</v>
      </c>
      <c r="AY78" s="93"/>
      <c r="AZ78" s="77">
        <f t="shared" si="63"/>
        <v>623.5</v>
      </c>
      <c r="BA78" s="77">
        <f t="shared" si="55"/>
        <v>5498.7022222222222</v>
      </c>
      <c r="BB78" s="77">
        <f t="shared" si="56"/>
        <v>2000</v>
      </c>
      <c r="BC78" s="77">
        <f t="shared" si="57"/>
        <v>12956.38</v>
      </c>
      <c r="BD78" s="88"/>
      <c r="BE78" s="79">
        <f t="shared" si="64"/>
        <v>24940</v>
      </c>
      <c r="BF78" s="80">
        <f t="shared" si="64"/>
        <v>219948.08888888889</v>
      </c>
      <c r="BG78" s="91">
        <f t="shared" si="64"/>
        <v>80000</v>
      </c>
      <c r="BH78" s="342">
        <f t="shared" si="59"/>
        <v>5129.7771428571432</v>
      </c>
      <c r="BI78" s="82"/>
    </row>
    <row r="79" spans="1:61" ht="60" x14ac:dyDescent="0.25">
      <c r="A79" s="59">
        <v>70</v>
      </c>
      <c r="B79" s="96" t="s">
        <v>172</v>
      </c>
      <c r="C79" s="84" t="s">
        <v>226</v>
      </c>
      <c r="D79" s="85" t="s">
        <v>227</v>
      </c>
      <c r="E79" s="86" t="s">
        <v>228</v>
      </c>
      <c r="F79" s="64">
        <v>1000</v>
      </c>
      <c r="G79" s="64">
        <f t="shared" si="53"/>
        <v>1000</v>
      </c>
      <c r="H79" s="183">
        <v>56.03</v>
      </c>
      <c r="I79" s="184">
        <f t="shared" si="60"/>
        <v>56030</v>
      </c>
      <c r="J79" s="351">
        <v>14591</v>
      </c>
      <c r="K79" s="211">
        <v>1000</v>
      </c>
      <c r="L79" s="98" t="s">
        <v>77</v>
      </c>
      <c r="M79" s="215"/>
      <c r="N79" s="158">
        <f t="shared" si="61"/>
        <v>0</v>
      </c>
      <c r="O79" s="67">
        <v>229</v>
      </c>
      <c r="P79" s="99">
        <v>15</v>
      </c>
      <c r="Q79" s="158">
        <f t="shared" si="38"/>
        <v>15000</v>
      </c>
      <c r="R79" s="67">
        <v>651</v>
      </c>
      <c r="S79" s="99">
        <v>18.670000000000002</v>
      </c>
      <c r="T79" s="158">
        <f t="shared" si="39"/>
        <v>18670</v>
      </c>
      <c r="U79" s="67" t="s">
        <v>229</v>
      </c>
      <c r="V79" s="99">
        <v>9</v>
      </c>
      <c r="W79" s="158">
        <f t="shared" si="40"/>
        <v>9000</v>
      </c>
      <c r="X79" s="67">
        <v>2</v>
      </c>
      <c r="Y79" s="99">
        <v>15</v>
      </c>
      <c r="Z79" s="143">
        <f t="shared" si="41"/>
        <v>15000</v>
      </c>
      <c r="AA79" s="98" t="s">
        <v>77</v>
      </c>
      <c r="AB79" s="215"/>
      <c r="AC79" s="158">
        <f t="shared" si="42"/>
        <v>0</v>
      </c>
      <c r="AD79" s="98" t="s">
        <v>77</v>
      </c>
      <c r="AE79" s="215"/>
      <c r="AF79" s="158">
        <f t="shared" si="43"/>
        <v>0</v>
      </c>
      <c r="AG79" s="67">
        <v>285</v>
      </c>
      <c r="AH79" s="99">
        <v>9.57</v>
      </c>
      <c r="AI79" s="158">
        <f t="shared" si="44"/>
        <v>9570</v>
      </c>
      <c r="AJ79" s="67" t="s">
        <v>198</v>
      </c>
      <c r="AK79" s="99">
        <v>16</v>
      </c>
      <c r="AL79" s="159">
        <f t="shared" si="54"/>
        <v>16000</v>
      </c>
      <c r="AM79" s="73">
        <v>70</v>
      </c>
      <c r="AN79" s="74">
        <v>49</v>
      </c>
      <c r="AO79" s="75">
        <f t="shared" si="62"/>
        <v>49000</v>
      </c>
      <c r="AP79" s="73">
        <v>70</v>
      </c>
      <c r="AQ79" s="74">
        <v>200</v>
      </c>
      <c r="AR79" s="92" t="e">
        <f>AQ79*#REF!</f>
        <v>#REF!</v>
      </c>
      <c r="AS79" s="73">
        <v>70</v>
      </c>
      <c r="AT79" s="74">
        <v>125</v>
      </c>
      <c r="AU79" s="74" t="e">
        <f>AT79*#REF!</f>
        <v>#REF!</v>
      </c>
      <c r="AV79" s="73">
        <v>70</v>
      </c>
      <c r="AW79" s="145">
        <v>290.79000000000002</v>
      </c>
      <c r="AX79" s="75" t="e">
        <f>AW79*#REF!</f>
        <v>#REF!</v>
      </c>
      <c r="AY79" s="93"/>
      <c r="AZ79" s="77">
        <f t="shared" si="63"/>
        <v>9</v>
      </c>
      <c r="BA79" s="77">
        <f t="shared" si="55"/>
        <v>74.802999999999997</v>
      </c>
      <c r="BB79" s="77">
        <f t="shared" si="56"/>
        <v>17.335000000000001</v>
      </c>
      <c r="BC79" s="77">
        <f t="shared" si="57"/>
        <v>290.79000000000002</v>
      </c>
      <c r="BD79" s="88"/>
      <c r="BE79" s="79">
        <f t="shared" si="64"/>
        <v>9000</v>
      </c>
      <c r="BF79" s="80">
        <f t="shared" si="64"/>
        <v>74803</v>
      </c>
      <c r="BG79" s="91">
        <f t="shared" si="64"/>
        <v>17335</v>
      </c>
      <c r="BH79" s="342">
        <f t="shared" si="59"/>
        <v>56.029999999999994</v>
      </c>
      <c r="BI79" s="82"/>
    </row>
    <row r="80" spans="1:61" ht="24" x14ac:dyDescent="0.25">
      <c r="A80" s="137">
        <v>71</v>
      </c>
      <c r="B80" s="96" t="s">
        <v>172</v>
      </c>
      <c r="C80" s="84" t="s">
        <v>230</v>
      </c>
      <c r="D80" s="216" t="s">
        <v>231</v>
      </c>
      <c r="E80" s="86" t="s">
        <v>62</v>
      </c>
      <c r="F80" s="64">
        <v>10</v>
      </c>
      <c r="G80" s="64">
        <f t="shared" si="53"/>
        <v>10</v>
      </c>
      <c r="H80" s="183">
        <v>197.6</v>
      </c>
      <c r="I80" s="184">
        <f t="shared" si="60"/>
        <v>1976</v>
      </c>
      <c r="J80" s="351">
        <v>1045</v>
      </c>
      <c r="K80" s="211">
        <v>50</v>
      </c>
      <c r="L80" s="98" t="s">
        <v>77</v>
      </c>
      <c r="M80" s="215"/>
      <c r="N80" s="158">
        <f t="shared" si="61"/>
        <v>0</v>
      </c>
      <c r="O80" s="98" t="s">
        <v>77</v>
      </c>
      <c r="P80" s="215"/>
      <c r="Q80" s="158">
        <f t="shared" si="38"/>
        <v>0</v>
      </c>
      <c r="R80" s="98" t="s">
        <v>77</v>
      </c>
      <c r="S80" s="215"/>
      <c r="T80" s="158">
        <f t="shared" si="39"/>
        <v>0</v>
      </c>
      <c r="U80" s="98" t="s">
        <v>77</v>
      </c>
      <c r="V80" s="215"/>
      <c r="W80" s="158">
        <f t="shared" si="40"/>
        <v>0</v>
      </c>
      <c r="X80" s="98" t="s">
        <v>77</v>
      </c>
      <c r="Y80" s="215"/>
      <c r="Z80" s="143">
        <f t="shared" si="41"/>
        <v>0</v>
      </c>
      <c r="AA80" s="98" t="s">
        <v>77</v>
      </c>
      <c r="AB80" s="215"/>
      <c r="AC80" s="158">
        <f t="shared" si="42"/>
        <v>0</v>
      </c>
      <c r="AD80" s="98" t="s">
        <v>77</v>
      </c>
      <c r="AE80" s="215"/>
      <c r="AF80" s="158">
        <f t="shared" si="43"/>
        <v>0</v>
      </c>
      <c r="AG80" s="67">
        <v>145</v>
      </c>
      <c r="AH80" s="99">
        <v>182</v>
      </c>
      <c r="AI80" s="158">
        <f t="shared" si="44"/>
        <v>9100</v>
      </c>
      <c r="AJ80" s="98" t="s">
        <v>77</v>
      </c>
      <c r="AK80" s="215"/>
      <c r="AL80" s="159">
        <f t="shared" si="54"/>
        <v>0</v>
      </c>
      <c r="AM80" s="73">
        <v>71</v>
      </c>
      <c r="AN80" s="74">
        <v>84</v>
      </c>
      <c r="AO80" s="75">
        <f t="shared" si="62"/>
        <v>4200</v>
      </c>
      <c r="AP80" s="73">
        <v>71</v>
      </c>
      <c r="AQ80" s="74">
        <v>300</v>
      </c>
      <c r="AR80" s="92" t="e">
        <f>AQ80*#REF!</f>
        <v>#REF!</v>
      </c>
      <c r="AS80" s="73">
        <v>71</v>
      </c>
      <c r="AT80" s="74">
        <v>120</v>
      </c>
      <c r="AU80" s="74" t="e">
        <f>AT80*#REF!</f>
        <v>#REF!</v>
      </c>
      <c r="AV80" s="73">
        <v>71</v>
      </c>
      <c r="AW80" s="145">
        <v>290.79000000000002</v>
      </c>
      <c r="AX80" s="75" t="e">
        <f>AW80*#REF!</f>
        <v>#REF!</v>
      </c>
      <c r="AY80" s="93"/>
      <c r="AZ80" s="77">
        <f t="shared" si="63"/>
        <v>84</v>
      </c>
      <c r="BA80" s="77">
        <f t="shared" si="55"/>
        <v>195.358</v>
      </c>
      <c r="BB80" s="77">
        <f t="shared" si="56"/>
        <v>182</v>
      </c>
      <c r="BC80" s="77">
        <f t="shared" si="57"/>
        <v>300</v>
      </c>
      <c r="BD80" s="88"/>
      <c r="BE80" s="79">
        <f t="shared" si="64"/>
        <v>4200</v>
      </c>
      <c r="BF80" s="80">
        <f t="shared" si="64"/>
        <v>9767.9</v>
      </c>
      <c r="BG80" s="91">
        <f t="shared" si="64"/>
        <v>9100</v>
      </c>
      <c r="BH80" s="342">
        <f t="shared" si="59"/>
        <v>197.59666666666666</v>
      </c>
      <c r="BI80" s="82"/>
    </row>
    <row r="81" spans="1:61" ht="60" x14ac:dyDescent="0.25">
      <c r="A81" s="59">
        <v>72</v>
      </c>
      <c r="B81" s="96" t="s">
        <v>172</v>
      </c>
      <c r="C81" s="84" t="s">
        <v>232</v>
      </c>
      <c r="D81" s="85" t="s">
        <v>233</v>
      </c>
      <c r="E81" s="86" t="s">
        <v>62</v>
      </c>
      <c r="F81" s="64">
        <v>100</v>
      </c>
      <c r="G81" s="64">
        <f t="shared" si="53"/>
        <v>100</v>
      </c>
      <c r="H81" s="183">
        <v>76</v>
      </c>
      <c r="I81" s="184">
        <f t="shared" si="60"/>
        <v>7600</v>
      </c>
      <c r="J81" s="351">
        <v>11575</v>
      </c>
      <c r="K81" s="211">
        <v>7215</v>
      </c>
      <c r="L81" s="67">
        <v>87</v>
      </c>
      <c r="M81" s="99">
        <v>40</v>
      </c>
      <c r="N81" s="158">
        <f t="shared" si="61"/>
        <v>288600</v>
      </c>
      <c r="O81" s="67">
        <v>120</v>
      </c>
      <c r="P81" s="99">
        <v>8</v>
      </c>
      <c r="Q81" s="158">
        <f t="shared" si="38"/>
        <v>57720</v>
      </c>
      <c r="R81" s="98" t="s">
        <v>77</v>
      </c>
      <c r="S81" s="215"/>
      <c r="T81" s="158">
        <f t="shared" si="39"/>
        <v>0</v>
      </c>
      <c r="U81" s="98" t="s">
        <v>77</v>
      </c>
      <c r="V81" s="99"/>
      <c r="W81" s="158">
        <f t="shared" si="40"/>
        <v>0</v>
      </c>
      <c r="X81" s="67">
        <v>19</v>
      </c>
      <c r="Y81" s="99">
        <v>20</v>
      </c>
      <c r="Z81" s="143">
        <f t="shared" si="41"/>
        <v>144300</v>
      </c>
      <c r="AA81" s="98" t="s">
        <v>77</v>
      </c>
      <c r="AB81" s="215"/>
      <c r="AC81" s="158">
        <f t="shared" si="42"/>
        <v>0</v>
      </c>
      <c r="AD81" s="98" t="s">
        <v>77</v>
      </c>
      <c r="AE81" s="215"/>
      <c r="AF81" s="158">
        <f t="shared" si="43"/>
        <v>0</v>
      </c>
      <c r="AG81" s="98" t="s">
        <v>77</v>
      </c>
      <c r="AH81" s="215"/>
      <c r="AI81" s="158">
        <f t="shared" si="44"/>
        <v>0</v>
      </c>
      <c r="AJ81" s="67" t="s">
        <v>234</v>
      </c>
      <c r="AK81" s="99">
        <v>30</v>
      </c>
      <c r="AL81" s="159">
        <f t="shared" si="54"/>
        <v>216450</v>
      </c>
      <c r="AM81" s="73">
        <v>72</v>
      </c>
      <c r="AN81" s="74">
        <v>126</v>
      </c>
      <c r="AO81" s="75">
        <f t="shared" si="62"/>
        <v>909090</v>
      </c>
      <c r="AP81" s="73">
        <v>72</v>
      </c>
      <c r="AQ81" s="74">
        <v>120</v>
      </c>
      <c r="AR81" s="92" t="e">
        <f>AQ81*#REF!</f>
        <v>#REF!</v>
      </c>
      <c r="AS81" s="73">
        <v>72</v>
      </c>
      <c r="AT81" s="74">
        <v>120</v>
      </c>
      <c r="AU81" s="74" t="e">
        <f>AT81*#REF!</f>
        <v>#REF!</v>
      </c>
      <c r="AV81" s="73">
        <v>72</v>
      </c>
      <c r="AW81" s="145">
        <v>290.79000000000002</v>
      </c>
      <c r="AX81" s="75" t="e">
        <f>AW81*#REF!</f>
        <v>#REF!</v>
      </c>
      <c r="AY81" s="93"/>
      <c r="AZ81" s="77">
        <f t="shared" si="63"/>
        <v>8</v>
      </c>
      <c r="BA81" s="77">
        <f t="shared" si="55"/>
        <v>94.348749999999995</v>
      </c>
      <c r="BB81" s="77">
        <f t="shared" si="56"/>
        <v>80</v>
      </c>
      <c r="BC81" s="77">
        <f t="shared" si="57"/>
        <v>290.79000000000002</v>
      </c>
      <c r="BD81" s="88"/>
      <c r="BE81" s="79">
        <f t="shared" si="64"/>
        <v>57720</v>
      </c>
      <c r="BF81" s="80">
        <f t="shared" si="64"/>
        <v>680726.23124999995</v>
      </c>
      <c r="BG81" s="91">
        <f t="shared" si="64"/>
        <v>577200</v>
      </c>
      <c r="BH81" s="342">
        <f t="shared" si="59"/>
        <v>75.999999999999986</v>
      </c>
      <c r="BI81" s="82"/>
    </row>
    <row r="82" spans="1:61" ht="48" x14ac:dyDescent="0.25">
      <c r="A82" s="137">
        <v>73</v>
      </c>
      <c r="B82" s="96" t="s">
        <v>172</v>
      </c>
      <c r="C82" s="84" t="s">
        <v>235</v>
      </c>
      <c r="D82" s="85" t="s">
        <v>236</v>
      </c>
      <c r="E82" s="86" t="s">
        <v>62</v>
      </c>
      <c r="F82" s="64">
        <v>50</v>
      </c>
      <c r="G82" s="64">
        <f t="shared" si="53"/>
        <v>50</v>
      </c>
      <c r="H82" s="183">
        <v>47.16</v>
      </c>
      <c r="I82" s="184">
        <f t="shared" si="60"/>
        <v>2358</v>
      </c>
      <c r="J82" s="351">
        <v>21750</v>
      </c>
      <c r="K82" s="211">
        <v>400</v>
      </c>
      <c r="L82" s="67">
        <v>71</v>
      </c>
      <c r="M82" s="99">
        <v>45</v>
      </c>
      <c r="N82" s="158">
        <f t="shared" si="61"/>
        <v>18000</v>
      </c>
      <c r="O82" s="67">
        <v>94</v>
      </c>
      <c r="P82" s="99">
        <v>20</v>
      </c>
      <c r="Q82" s="158">
        <f t="shared" si="38"/>
        <v>8000</v>
      </c>
      <c r="R82" s="67">
        <v>708</v>
      </c>
      <c r="S82" s="99">
        <v>38.61</v>
      </c>
      <c r="T82" s="158">
        <f t="shared" si="39"/>
        <v>15444</v>
      </c>
      <c r="U82" s="67" t="s">
        <v>237</v>
      </c>
      <c r="V82" s="99">
        <v>30</v>
      </c>
      <c r="W82" s="158">
        <f t="shared" si="40"/>
        <v>12000</v>
      </c>
      <c r="X82" s="67">
        <v>63</v>
      </c>
      <c r="Y82" s="99">
        <v>45</v>
      </c>
      <c r="Z82" s="143">
        <f t="shared" si="41"/>
        <v>18000</v>
      </c>
      <c r="AA82" s="67">
        <v>73</v>
      </c>
      <c r="AB82" s="99">
        <v>47.1</v>
      </c>
      <c r="AC82" s="158">
        <f t="shared" si="42"/>
        <v>18840</v>
      </c>
      <c r="AD82" s="98" t="s">
        <v>77</v>
      </c>
      <c r="AE82" s="215"/>
      <c r="AF82" s="158">
        <f t="shared" si="43"/>
        <v>0</v>
      </c>
      <c r="AG82" s="67">
        <v>127</v>
      </c>
      <c r="AH82" s="99">
        <v>21</v>
      </c>
      <c r="AI82" s="158">
        <f t="shared" si="44"/>
        <v>8400</v>
      </c>
      <c r="AJ82" s="67" t="s">
        <v>238</v>
      </c>
      <c r="AK82" s="99">
        <v>20</v>
      </c>
      <c r="AL82" s="159">
        <f t="shared" si="54"/>
        <v>8000</v>
      </c>
      <c r="AM82" s="73">
        <v>73</v>
      </c>
      <c r="AN82" s="74">
        <v>63</v>
      </c>
      <c r="AO82" s="75">
        <f t="shared" si="62"/>
        <v>25200</v>
      </c>
      <c r="AP82" s="73">
        <v>73</v>
      </c>
      <c r="AQ82" s="74">
        <v>150</v>
      </c>
      <c r="AR82" s="92" t="e">
        <f>AQ82*#REF!</f>
        <v>#REF!</v>
      </c>
      <c r="AS82" s="73">
        <v>73</v>
      </c>
      <c r="AT82" s="74">
        <v>65</v>
      </c>
      <c r="AU82" s="74" t="e">
        <f>AT82*#REF!</f>
        <v>#REF!</v>
      </c>
      <c r="AV82" s="73">
        <v>73</v>
      </c>
      <c r="AW82" s="145">
        <v>96.93</v>
      </c>
      <c r="AX82" s="75" t="e">
        <f>AW82*#REF!</f>
        <v>#REF!</v>
      </c>
      <c r="AY82" s="93"/>
      <c r="AZ82" s="77">
        <f t="shared" si="63"/>
        <v>20</v>
      </c>
      <c r="BA82" s="77">
        <f t="shared" si="55"/>
        <v>53.470000000000006</v>
      </c>
      <c r="BB82" s="77">
        <f t="shared" si="56"/>
        <v>45</v>
      </c>
      <c r="BC82" s="77">
        <f t="shared" si="57"/>
        <v>150</v>
      </c>
      <c r="BD82" s="88"/>
      <c r="BE82" s="79">
        <f t="shared" si="64"/>
        <v>8000</v>
      </c>
      <c r="BF82" s="80">
        <f t="shared" si="64"/>
        <v>21388.000000000004</v>
      </c>
      <c r="BG82" s="91">
        <f t="shared" si="64"/>
        <v>18000</v>
      </c>
      <c r="BH82" s="342">
        <f t="shared" si="59"/>
        <v>47.164000000000009</v>
      </c>
      <c r="BI82" s="82"/>
    </row>
    <row r="83" spans="1:61" ht="108" x14ac:dyDescent="0.25">
      <c r="A83" s="59">
        <v>74</v>
      </c>
      <c r="B83" s="96" t="s">
        <v>172</v>
      </c>
      <c r="C83" s="84" t="s">
        <v>239</v>
      </c>
      <c r="D83" s="85" t="s">
        <v>240</v>
      </c>
      <c r="E83" s="86" t="s">
        <v>62</v>
      </c>
      <c r="F83" s="64">
        <v>100</v>
      </c>
      <c r="G83" s="64">
        <f t="shared" si="53"/>
        <v>100</v>
      </c>
      <c r="H83" s="183">
        <v>173.2</v>
      </c>
      <c r="I83" s="184">
        <f t="shared" si="60"/>
        <v>17320</v>
      </c>
      <c r="J83" s="351">
        <v>30301</v>
      </c>
      <c r="K83" s="211">
        <v>1000</v>
      </c>
      <c r="L83" s="98" t="s">
        <v>77</v>
      </c>
      <c r="M83" s="215"/>
      <c r="N83" s="158">
        <f t="shared" si="61"/>
        <v>0</v>
      </c>
      <c r="O83" s="98" t="s">
        <v>77</v>
      </c>
      <c r="P83" s="215"/>
      <c r="Q83" s="158">
        <f t="shared" si="38"/>
        <v>0</v>
      </c>
      <c r="R83" s="98" t="s">
        <v>77</v>
      </c>
      <c r="S83" s="215"/>
      <c r="T83" s="158">
        <f t="shared" si="39"/>
        <v>0</v>
      </c>
      <c r="U83" s="98" t="s">
        <v>77</v>
      </c>
      <c r="V83" s="215"/>
      <c r="W83" s="158">
        <f t="shared" si="40"/>
        <v>0</v>
      </c>
      <c r="X83" s="98" t="s">
        <v>77</v>
      </c>
      <c r="Y83" s="215"/>
      <c r="Z83" s="143">
        <f t="shared" si="41"/>
        <v>0</v>
      </c>
      <c r="AA83" s="98" t="s">
        <v>77</v>
      </c>
      <c r="AB83" s="215"/>
      <c r="AC83" s="158">
        <f t="shared" si="42"/>
        <v>0</v>
      </c>
      <c r="AD83" s="98" t="s">
        <v>77</v>
      </c>
      <c r="AE83" s="215"/>
      <c r="AF83" s="158">
        <f t="shared" si="43"/>
        <v>0</v>
      </c>
      <c r="AG83" s="67">
        <v>284</v>
      </c>
      <c r="AH83" s="99">
        <v>12.18</v>
      </c>
      <c r="AI83" s="158">
        <f t="shared" si="44"/>
        <v>12180</v>
      </c>
      <c r="AJ83" s="98" t="s">
        <v>77</v>
      </c>
      <c r="AK83" s="215"/>
      <c r="AL83" s="159">
        <f t="shared" si="54"/>
        <v>0</v>
      </c>
      <c r="AM83" s="73">
        <v>74</v>
      </c>
      <c r="AN83" s="74">
        <v>58.8</v>
      </c>
      <c r="AO83" s="75">
        <f t="shared" si="62"/>
        <v>58800</v>
      </c>
      <c r="AP83" s="73">
        <v>74</v>
      </c>
      <c r="AQ83" s="74">
        <v>450</v>
      </c>
      <c r="AR83" s="92" t="e">
        <f>AQ83*#REF!</f>
        <v>#REF!</v>
      </c>
      <c r="AS83" s="73">
        <v>74</v>
      </c>
      <c r="AT83" s="74">
        <v>170</v>
      </c>
      <c r="AU83" s="74" t="e">
        <f>AT83*#REF!</f>
        <v>#REF!</v>
      </c>
      <c r="AV83" s="73">
        <v>74</v>
      </c>
      <c r="AW83" s="145">
        <v>290.79000000000002</v>
      </c>
      <c r="AX83" s="75" t="e">
        <f>AW83*#REF!</f>
        <v>#REF!</v>
      </c>
      <c r="AY83" s="93"/>
      <c r="AZ83" s="77">
        <f t="shared" si="63"/>
        <v>12.18</v>
      </c>
      <c r="BA83" s="77">
        <f t="shared" si="55"/>
        <v>196.35399999999998</v>
      </c>
      <c r="BB83" s="77">
        <f t="shared" si="56"/>
        <v>170</v>
      </c>
      <c r="BC83" s="77">
        <f t="shared" si="57"/>
        <v>450</v>
      </c>
      <c r="BD83" s="88"/>
      <c r="BE83" s="79">
        <f t="shared" si="64"/>
        <v>12180</v>
      </c>
      <c r="BF83" s="80">
        <f t="shared" si="64"/>
        <v>196353.99999999997</v>
      </c>
      <c r="BG83" s="91">
        <f t="shared" si="64"/>
        <v>170000</v>
      </c>
      <c r="BH83" s="342">
        <f t="shared" si="59"/>
        <v>173.19666666666669</v>
      </c>
      <c r="BI83" s="82"/>
    </row>
    <row r="84" spans="1:61" ht="24" x14ac:dyDescent="0.25">
      <c r="A84" s="137">
        <v>75</v>
      </c>
      <c r="B84" s="96" t="s">
        <v>172</v>
      </c>
      <c r="C84" s="84" t="s">
        <v>241</v>
      </c>
      <c r="D84" s="85" t="s">
        <v>242</v>
      </c>
      <c r="E84" s="86" t="s">
        <v>62</v>
      </c>
      <c r="F84" s="64">
        <v>100</v>
      </c>
      <c r="G84" s="64">
        <f t="shared" si="53"/>
        <v>100</v>
      </c>
      <c r="H84" s="183">
        <v>66.84</v>
      </c>
      <c r="I84" s="184">
        <f t="shared" si="60"/>
        <v>6684</v>
      </c>
      <c r="J84" s="351">
        <v>4413</v>
      </c>
      <c r="K84" s="211">
        <v>1550</v>
      </c>
      <c r="L84" s="67">
        <v>147</v>
      </c>
      <c r="M84" s="99">
        <v>45</v>
      </c>
      <c r="N84" s="158">
        <f t="shared" si="61"/>
        <v>69750</v>
      </c>
      <c r="O84" s="67">
        <v>203</v>
      </c>
      <c r="P84" s="99">
        <v>20</v>
      </c>
      <c r="Q84" s="158">
        <f t="shared" si="38"/>
        <v>31000</v>
      </c>
      <c r="R84" s="67">
        <v>628</v>
      </c>
      <c r="S84" s="99">
        <v>40</v>
      </c>
      <c r="T84" s="158">
        <f t="shared" si="39"/>
        <v>62000</v>
      </c>
      <c r="U84" s="67" t="s">
        <v>199</v>
      </c>
      <c r="V84" s="99">
        <v>20</v>
      </c>
      <c r="W84" s="158">
        <f t="shared" si="40"/>
        <v>31000</v>
      </c>
      <c r="X84" s="67">
        <v>31</v>
      </c>
      <c r="Y84" s="99">
        <v>20</v>
      </c>
      <c r="Z84" s="143">
        <f t="shared" si="41"/>
        <v>31000</v>
      </c>
      <c r="AA84" s="67">
        <v>30</v>
      </c>
      <c r="AB84" s="99">
        <v>70.47</v>
      </c>
      <c r="AC84" s="158">
        <f t="shared" si="42"/>
        <v>109228.5</v>
      </c>
      <c r="AD84" s="67">
        <v>64</v>
      </c>
      <c r="AE84" s="99">
        <v>47</v>
      </c>
      <c r="AF84" s="158">
        <f t="shared" si="43"/>
        <v>72850</v>
      </c>
      <c r="AG84" s="67">
        <v>287</v>
      </c>
      <c r="AH84" s="99">
        <v>4.6399999999999997</v>
      </c>
      <c r="AI84" s="158">
        <f t="shared" si="44"/>
        <v>7191.9999999999991</v>
      </c>
      <c r="AJ84" s="67" t="s">
        <v>243</v>
      </c>
      <c r="AK84" s="99">
        <v>25</v>
      </c>
      <c r="AL84" s="159">
        <f t="shared" si="54"/>
        <v>38750</v>
      </c>
      <c r="AM84" s="73">
        <v>75</v>
      </c>
      <c r="AN84" s="74">
        <v>77</v>
      </c>
      <c r="AO84" s="75">
        <f t="shared" si="62"/>
        <v>119350</v>
      </c>
      <c r="AP84" s="73">
        <v>75</v>
      </c>
      <c r="AQ84" s="74">
        <v>350</v>
      </c>
      <c r="AR84" s="92" t="e">
        <f>AQ84*#REF!</f>
        <v>#REF!</v>
      </c>
      <c r="AS84" s="73">
        <v>75</v>
      </c>
      <c r="AT84" s="74">
        <v>80</v>
      </c>
      <c r="AU84" s="74" t="e">
        <f>AT84*#REF!</f>
        <v>#REF!</v>
      </c>
      <c r="AV84" s="73">
        <v>75</v>
      </c>
      <c r="AW84" s="145">
        <v>290.79000000000002</v>
      </c>
      <c r="AX84" s="75" t="e">
        <f>AW84*#REF!</f>
        <v>#REF!</v>
      </c>
      <c r="AY84" s="93"/>
      <c r="AZ84" s="77">
        <f t="shared" si="63"/>
        <v>4.6399999999999997</v>
      </c>
      <c r="BA84" s="77">
        <f t="shared" si="55"/>
        <v>83.838461538461544</v>
      </c>
      <c r="BB84" s="77">
        <f t="shared" si="56"/>
        <v>45</v>
      </c>
      <c r="BC84" s="77">
        <f t="shared" si="57"/>
        <v>350</v>
      </c>
      <c r="BD84" s="88"/>
      <c r="BE84" s="79">
        <f t="shared" si="64"/>
        <v>7191.9999999999991</v>
      </c>
      <c r="BF84" s="80">
        <f t="shared" si="64"/>
        <v>129949.61538461539</v>
      </c>
      <c r="BG84" s="91">
        <f t="shared" si="64"/>
        <v>69750</v>
      </c>
      <c r="BH84" s="342">
        <f t="shared" si="59"/>
        <v>66.841818181818198</v>
      </c>
      <c r="BI84" s="82"/>
    </row>
    <row r="85" spans="1:61" ht="60" x14ac:dyDescent="0.25">
      <c r="A85" s="218">
        <v>76</v>
      </c>
      <c r="B85" s="103" t="s">
        <v>172</v>
      </c>
      <c r="C85" s="153" t="s">
        <v>244</v>
      </c>
      <c r="D85" s="154" t="s">
        <v>245</v>
      </c>
      <c r="E85" s="155" t="s">
        <v>62</v>
      </c>
      <c r="F85" s="375">
        <v>100</v>
      </c>
      <c r="G85" s="64">
        <f t="shared" si="53"/>
        <v>100</v>
      </c>
      <c r="H85" s="220">
        <v>246</v>
      </c>
      <c r="I85" s="184">
        <f t="shared" si="60"/>
        <v>24600</v>
      </c>
      <c r="J85" s="352">
        <v>4571</v>
      </c>
      <c r="K85" s="221">
        <v>2000</v>
      </c>
      <c r="L85" s="222" t="s">
        <v>77</v>
      </c>
      <c r="M85" s="223"/>
      <c r="N85" s="158">
        <f t="shared" si="61"/>
        <v>0</v>
      </c>
      <c r="O85" s="104">
        <v>263</v>
      </c>
      <c r="P85" s="224">
        <v>40</v>
      </c>
      <c r="Q85" s="158">
        <f t="shared" si="38"/>
        <v>80000</v>
      </c>
      <c r="R85" s="104">
        <v>638</v>
      </c>
      <c r="S85" s="224">
        <v>120</v>
      </c>
      <c r="T85" s="158">
        <f t="shared" si="39"/>
        <v>240000</v>
      </c>
      <c r="U85" s="104" t="s">
        <v>243</v>
      </c>
      <c r="V85" s="224">
        <v>60</v>
      </c>
      <c r="W85" s="158">
        <f t="shared" si="40"/>
        <v>120000</v>
      </c>
      <c r="X85" s="104">
        <v>74</v>
      </c>
      <c r="Y85" s="224">
        <v>80</v>
      </c>
      <c r="Z85" s="143">
        <f t="shared" si="41"/>
        <v>160000</v>
      </c>
      <c r="AA85" s="222" t="s">
        <v>77</v>
      </c>
      <c r="AB85" s="223"/>
      <c r="AC85" s="158">
        <f t="shared" si="42"/>
        <v>0</v>
      </c>
      <c r="AD85" s="222" t="s">
        <v>77</v>
      </c>
      <c r="AE85" s="223"/>
      <c r="AF85" s="158">
        <f t="shared" si="43"/>
        <v>0</v>
      </c>
      <c r="AG85" s="104">
        <v>209</v>
      </c>
      <c r="AH85" s="224">
        <v>31.32</v>
      </c>
      <c r="AI85" s="158">
        <f t="shared" si="44"/>
        <v>62640</v>
      </c>
      <c r="AJ85" s="222" t="s">
        <v>77</v>
      </c>
      <c r="AK85" s="223"/>
      <c r="AL85" s="159">
        <f t="shared" si="54"/>
        <v>0</v>
      </c>
      <c r="AM85" s="73">
        <v>76</v>
      </c>
      <c r="AN85" s="74">
        <v>672</v>
      </c>
      <c r="AO85" s="75">
        <f t="shared" si="62"/>
        <v>1344000</v>
      </c>
      <c r="AP85" s="73">
        <v>76</v>
      </c>
      <c r="AQ85" s="74">
        <v>400</v>
      </c>
      <c r="AR85" s="92" t="e">
        <f>AQ85*#REF!</f>
        <v>#REF!</v>
      </c>
      <c r="AS85" s="73">
        <v>76</v>
      </c>
      <c r="AT85" s="74">
        <v>350</v>
      </c>
      <c r="AU85" s="74" t="e">
        <f>AT85*#REF!</f>
        <v>#REF!</v>
      </c>
      <c r="AV85" s="73">
        <v>76</v>
      </c>
      <c r="AW85" s="145">
        <v>1615.51</v>
      </c>
      <c r="AX85" s="75" t="e">
        <f>AW85*#REF!</f>
        <v>#REF!</v>
      </c>
      <c r="AY85" s="93"/>
      <c r="AZ85" s="77">
        <f t="shared" si="63"/>
        <v>31.32</v>
      </c>
      <c r="BA85" s="77">
        <f t="shared" si="55"/>
        <v>374.31444444444446</v>
      </c>
      <c r="BB85" s="77">
        <f t="shared" si="56"/>
        <v>120</v>
      </c>
      <c r="BC85" s="77">
        <f t="shared" si="57"/>
        <v>1615.51</v>
      </c>
      <c r="BD85" s="88"/>
      <c r="BE85" s="79">
        <f t="shared" si="64"/>
        <v>62640</v>
      </c>
      <c r="BF85" s="80">
        <f t="shared" si="64"/>
        <v>748628.88888888888</v>
      </c>
      <c r="BG85" s="91">
        <f t="shared" si="64"/>
        <v>240000</v>
      </c>
      <c r="BH85" s="342">
        <f t="shared" si="59"/>
        <v>246</v>
      </c>
      <c r="BI85" s="82"/>
    </row>
    <row r="86" spans="1:61" s="204" customFormat="1" x14ac:dyDescent="0.25">
      <c r="A86" s="225"/>
      <c r="B86" s="114"/>
      <c r="C86" s="115"/>
      <c r="D86" s="116" t="s">
        <v>246</v>
      </c>
      <c r="E86" s="116"/>
      <c r="F86" s="226"/>
      <c r="G86" s="226"/>
      <c r="H86" s="120"/>
      <c r="I86" s="120">
        <f>SUM(I57:I85)</f>
        <v>491216.60000000003</v>
      </c>
      <c r="J86" s="360"/>
      <c r="K86" s="228"/>
      <c r="L86" s="227"/>
      <c r="M86" s="227"/>
      <c r="N86" s="227"/>
      <c r="O86" s="227"/>
      <c r="P86" s="227"/>
      <c r="Q86" s="227"/>
      <c r="R86" s="227"/>
      <c r="S86" s="227"/>
      <c r="T86" s="227"/>
      <c r="U86" s="227"/>
      <c r="V86" s="227"/>
      <c r="W86" s="227"/>
      <c r="X86" s="227"/>
      <c r="Y86" s="227"/>
      <c r="Z86" s="227"/>
      <c r="AA86" s="229"/>
      <c r="AB86" s="229"/>
      <c r="AC86" s="229"/>
      <c r="AD86" s="229"/>
      <c r="AE86" s="229"/>
      <c r="AF86" s="229"/>
      <c r="AG86" s="229"/>
      <c r="AH86" s="229"/>
      <c r="AI86" s="229"/>
      <c r="AJ86" s="229"/>
      <c r="AK86" s="229"/>
      <c r="AL86" s="229"/>
      <c r="AM86" s="229"/>
      <c r="AN86" s="229"/>
      <c r="AO86" s="229"/>
      <c r="AP86" s="229"/>
      <c r="AQ86" s="229"/>
      <c r="AR86" s="229"/>
      <c r="AS86" s="229"/>
      <c r="AT86" s="229"/>
      <c r="AU86" s="229"/>
      <c r="AV86" s="229"/>
      <c r="AW86" s="229"/>
      <c r="AX86" s="229"/>
      <c r="AY86" s="229"/>
      <c r="AZ86" s="203"/>
      <c r="BA86" s="229"/>
      <c r="BB86" s="229"/>
      <c r="BC86" s="229"/>
      <c r="BD86" s="229"/>
      <c r="BE86" s="125">
        <f>SUM(BE57:BE85)</f>
        <v>667709.9</v>
      </c>
      <c r="BF86" s="125">
        <f t="shared" ref="BF86:BG86" si="65">SUM(BF57:BF85)</f>
        <v>3643128.9974443614</v>
      </c>
      <c r="BG86" s="125">
        <f t="shared" si="65"/>
        <v>2479716.15</v>
      </c>
      <c r="BH86" s="346"/>
      <c r="BI86" s="82"/>
    </row>
    <row r="87" spans="1:61" x14ac:dyDescent="0.25">
      <c r="A87" s="230"/>
      <c r="B87" s="231"/>
      <c r="C87" s="231"/>
      <c r="D87" s="232" t="s">
        <v>247</v>
      </c>
      <c r="E87" s="233"/>
      <c r="F87" s="234"/>
      <c r="G87" s="234"/>
      <c r="H87" s="235"/>
      <c r="I87" s="236"/>
      <c r="J87" s="237"/>
      <c r="K87" s="238"/>
      <c r="L87" s="239"/>
      <c r="M87" s="239"/>
      <c r="N87" s="239"/>
      <c r="O87" s="239"/>
      <c r="P87" s="239"/>
      <c r="Q87" s="239"/>
      <c r="R87" s="239"/>
      <c r="S87" s="239"/>
      <c r="T87" s="239"/>
      <c r="U87" s="239"/>
      <c r="V87" s="239"/>
      <c r="W87" s="239"/>
      <c r="X87" s="239"/>
      <c r="Y87" s="239"/>
      <c r="Z87" s="239"/>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347"/>
      <c r="BI87" s="82"/>
    </row>
    <row r="88" spans="1:61" ht="48" x14ac:dyDescent="0.25">
      <c r="A88" s="137">
        <v>77</v>
      </c>
      <c r="B88" s="241" t="s">
        <v>248</v>
      </c>
      <c r="C88" s="84" t="s">
        <v>249</v>
      </c>
      <c r="D88" s="242" t="s">
        <v>250</v>
      </c>
      <c r="E88" s="86" t="s">
        <v>62</v>
      </c>
      <c r="F88" s="138">
        <v>50</v>
      </c>
      <c r="G88" s="64">
        <f t="shared" ref="G88:G119" si="66">SUM(F88:F88)</f>
        <v>50</v>
      </c>
      <c r="H88" s="243">
        <v>157.5</v>
      </c>
      <c r="I88" s="244">
        <f>G88*H88</f>
        <v>7875</v>
      </c>
      <c r="J88" s="359">
        <v>1201</v>
      </c>
      <c r="K88" s="211">
        <v>300</v>
      </c>
      <c r="L88" s="213" t="s">
        <v>37</v>
      </c>
      <c r="M88" s="214"/>
      <c r="N88" s="212">
        <f t="shared" ref="N88:N140" si="67">M88*K88</f>
        <v>0</v>
      </c>
      <c r="O88" s="213" t="s">
        <v>37</v>
      </c>
      <c r="P88" s="214"/>
      <c r="Q88" s="212">
        <f t="shared" ref="Q88:Q140" si="68">P88*K88</f>
        <v>0</v>
      </c>
      <c r="R88" s="213" t="s">
        <v>37</v>
      </c>
      <c r="S88" s="214"/>
      <c r="T88" s="212">
        <f t="shared" ref="T88:T140" si="69">S88*K88</f>
        <v>0</v>
      </c>
      <c r="U88" s="213" t="s">
        <v>37</v>
      </c>
      <c r="V88" s="214"/>
      <c r="W88" s="212">
        <f t="shared" ref="W88:W140" si="70">V88*K88</f>
        <v>0</v>
      </c>
      <c r="X88" s="213" t="s">
        <v>37</v>
      </c>
      <c r="Y88" s="214"/>
      <c r="Z88" s="212">
        <f t="shared" ref="Z88:Z140" si="71">Y88*K88</f>
        <v>0</v>
      </c>
      <c r="AA88" s="213" t="s">
        <v>37</v>
      </c>
      <c r="AB88" s="214"/>
      <c r="AC88" s="212">
        <f t="shared" ref="AC88:AC140" si="72">AB88*K88</f>
        <v>0</v>
      </c>
      <c r="AD88" s="213" t="s">
        <v>37</v>
      </c>
      <c r="AE88" s="214"/>
      <c r="AF88" s="212">
        <f t="shared" ref="AF88:AF140" si="73">AE88*K88</f>
        <v>0</v>
      </c>
      <c r="AG88" s="213" t="s">
        <v>37</v>
      </c>
      <c r="AH88" s="214"/>
      <c r="AI88" s="212">
        <f t="shared" ref="AI88:AI140" si="74">AH88*K88</f>
        <v>0</v>
      </c>
      <c r="AJ88" s="213" t="s">
        <v>37</v>
      </c>
      <c r="AK88" s="214"/>
      <c r="AL88" s="245">
        <f t="shared" ref="AL88:AL140" si="75">AK88*K88</f>
        <v>0</v>
      </c>
      <c r="AM88" s="73">
        <v>77</v>
      </c>
      <c r="AN88" s="74">
        <v>112</v>
      </c>
      <c r="AO88" s="75">
        <f t="shared" si="62"/>
        <v>33600</v>
      </c>
      <c r="AP88" s="73">
        <v>77</v>
      </c>
      <c r="AQ88" s="74">
        <v>200</v>
      </c>
      <c r="AR88" s="92" t="e">
        <f>AQ88*#REF!</f>
        <v>#REF!</v>
      </c>
      <c r="AS88" s="73">
        <v>77</v>
      </c>
      <c r="AT88" s="74">
        <v>115</v>
      </c>
      <c r="AU88" s="74" t="e">
        <f>AT88*#REF!</f>
        <v>#REF!</v>
      </c>
      <c r="AV88" s="73">
        <v>77</v>
      </c>
      <c r="AW88" s="246">
        <v>565.42999999999995</v>
      </c>
      <c r="AX88" s="75" t="e">
        <f>AW88*#REF!</f>
        <v>#REF!</v>
      </c>
      <c r="AY88" s="93"/>
      <c r="AZ88" s="77">
        <f t="shared" si="63"/>
        <v>112</v>
      </c>
      <c r="BA88" s="77">
        <f t="shared" ref="BA88:BA140" si="76">AVERAGE(AK88,AH88,AE88,AB88,Y88,V88,S88,P88,M88,AN88,AQ88,AT88,AW88)</f>
        <v>248.10749999999999</v>
      </c>
      <c r="BB88" s="77">
        <f t="shared" ref="BB88:BB140" si="77">MEDIAN(AK88,AH88,AE88,AB88,Y88,V88,S88,P88,M88,AN88,AQ88,AT88,AW88)</f>
        <v>157.5</v>
      </c>
      <c r="BC88" s="77">
        <f t="shared" ref="BC88:BC140" si="78">MAX(AK88,AH88,AE88,AB88,Y88,V88,S88,P88,M88,AN88,AQ88,AT88,AW88)</f>
        <v>565.42999999999995</v>
      </c>
      <c r="BD88" s="88"/>
      <c r="BE88" s="79">
        <f>AZ88*$K88</f>
        <v>33600</v>
      </c>
      <c r="BF88" s="80">
        <f>BA88*$K88</f>
        <v>74432.25</v>
      </c>
      <c r="BG88" s="81">
        <f>BB88*$K88</f>
        <v>47250</v>
      </c>
      <c r="BH88" s="342">
        <f t="shared" ref="BH88:BH140" si="79">(SUM(M88,P88,S88,V88,Y88,AB88,AE88,AH88,AK88,AN88,AQ88,AT88,AW88)-MAX(M88,P88,S88,V88,Y88,AB88,AE88,AH88,AK88,AN88,AQ88,AT88,AW88)-MIN(M88,P88,S88,V88,Y88,AB88,AE88,AH88,AK88,AN88,AQ88,AT88,AW88))/(COUNT(M88,P88,S88,V88,Y88,AB88,AE88,AH88,AK88,AN88,AQ88,AT88,AW88)-2)</f>
        <v>157.5</v>
      </c>
      <c r="BI88" s="82"/>
    </row>
    <row r="89" spans="1:61" ht="36" x14ac:dyDescent="0.25">
      <c r="A89" s="137">
        <v>78</v>
      </c>
      <c r="B89" s="241" t="s">
        <v>248</v>
      </c>
      <c r="C89" s="84" t="s">
        <v>251</v>
      </c>
      <c r="D89" s="247" t="s">
        <v>252</v>
      </c>
      <c r="E89" s="86" t="s">
        <v>62</v>
      </c>
      <c r="F89" s="138">
        <v>30</v>
      </c>
      <c r="G89" s="64">
        <f t="shared" si="66"/>
        <v>30</v>
      </c>
      <c r="H89" s="243">
        <v>291.48</v>
      </c>
      <c r="I89" s="244">
        <f t="shared" ref="I89:I140" si="80">G89*H89</f>
        <v>8744.4000000000015</v>
      </c>
      <c r="J89" s="351">
        <v>12556</v>
      </c>
      <c r="K89" s="211">
        <v>100</v>
      </c>
      <c r="L89" s="98" t="s">
        <v>37</v>
      </c>
      <c r="M89" s="215"/>
      <c r="N89" s="99">
        <f t="shared" si="67"/>
        <v>0</v>
      </c>
      <c r="O89" s="67">
        <v>38</v>
      </c>
      <c r="P89" s="99">
        <v>100</v>
      </c>
      <c r="Q89" s="99">
        <f t="shared" si="68"/>
        <v>10000</v>
      </c>
      <c r="R89" s="67">
        <v>679</v>
      </c>
      <c r="S89" s="99">
        <v>150</v>
      </c>
      <c r="T89" s="99">
        <f t="shared" si="69"/>
        <v>15000</v>
      </c>
      <c r="U89" s="98" t="s">
        <v>37</v>
      </c>
      <c r="V89" s="215"/>
      <c r="W89" s="99">
        <f t="shared" si="70"/>
        <v>0</v>
      </c>
      <c r="X89" s="98" t="s">
        <v>37</v>
      </c>
      <c r="Y89" s="215"/>
      <c r="Z89" s="99">
        <f t="shared" si="71"/>
        <v>0</v>
      </c>
      <c r="AA89" s="98" t="s">
        <v>37</v>
      </c>
      <c r="AB89" s="215"/>
      <c r="AC89" s="99">
        <f t="shared" si="72"/>
        <v>0</v>
      </c>
      <c r="AD89" s="98" t="s">
        <v>37</v>
      </c>
      <c r="AE89" s="215"/>
      <c r="AF89" s="99">
        <f t="shared" si="73"/>
        <v>0</v>
      </c>
      <c r="AG89" s="67">
        <v>136</v>
      </c>
      <c r="AH89" s="99">
        <v>539.4</v>
      </c>
      <c r="AI89" s="99">
        <f t="shared" si="74"/>
        <v>53940</v>
      </c>
      <c r="AJ89" s="98" t="s">
        <v>37</v>
      </c>
      <c r="AK89" s="215"/>
      <c r="AL89" s="248">
        <f t="shared" si="75"/>
        <v>0</v>
      </c>
      <c r="AM89" s="73">
        <v>78</v>
      </c>
      <c r="AN89" s="74">
        <v>168</v>
      </c>
      <c r="AO89" s="75">
        <f t="shared" si="62"/>
        <v>16800</v>
      </c>
      <c r="AP89" s="73">
        <v>78</v>
      </c>
      <c r="AQ89" s="74">
        <v>450</v>
      </c>
      <c r="AR89" s="92" t="e">
        <f>AQ89*#REF!</f>
        <v>#REF!</v>
      </c>
      <c r="AS89" s="73">
        <v>78</v>
      </c>
      <c r="AT89" s="74">
        <v>150</v>
      </c>
      <c r="AU89" s="74" t="e">
        <f>AT89*#REF!</f>
        <v>#REF!</v>
      </c>
      <c r="AV89" s="73">
        <v>78</v>
      </c>
      <c r="AW89" s="246">
        <v>1453.96</v>
      </c>
      <c r="AX89" s="75" t="e">
        <f>AW89*#REF!</f>
        <v>#REF!</v>
      </c>
      <c r="AY89" s="93"/>
      <c r="AZ89" s="77">
        <f t="shared" si="63"/>
        <v>100</v>
      </c>
      <c r="BA89" s="77">
        <f t="shared" si="76"/>
        <v>430.19428571428574</v>
      </c>
      <c r="BB89" s="77">
        <f t="shared" si="77"/>
        <v>168</v>
      </c>
      <c r="BC89" s="77">
        <f t="shared" si="78"/>
        <v>1453.96</v>
      </c>
      <c r="BD89" s="88"/>
      <c r="BE89" s="79">
        <f t="shared" ref="BE89:BG120" si="81">AZ89*$K89</f>
        <v>10000</v>
      </c>
      <c r="BF89" s="80">
        <f t="shared" si="81"/>
        <v>43019.428571428572</v>
      </c>
      <c r="BG89" s="81">
        <f t="shared" si="81"/>
        <v>16800</v>
      </c>
      <c r="BH89" s="342">
        <f t="shared" si="79"/>
        <v>291.48</v>
      </c>
      <c r="BI89" s="82"/>
    </row>
    <row r="90" spans="1:61" ht="36" x14ac:dyDescent="0.25">
      <c r="A90" s="137">
        <v>79</v>
      </c>
      <c r="B90" s="241" t="s">
        <v>248</v>
      </c>
      <c r="C90" s="84" t="s">
        <v>253</v>
      </c>
      <c r="D90" s="247" t="s">
        <v>254</v>
      </c>
      <c r="E90" s="86" t="s">
        <v>62</v>
      </c>
      <c r="F90" s="138">
        <v>30</v>
      </c>
      <c r="G90" s="64">
        <f t="shared" si="66"/>
        <v>30</v>
      </c>
      <c r="H90" s="243">
        <v>270.42</v>
      </c>
      <c r="I90" s="244">
        <f t="shared" si="80"/>
        <v>8112.6</v>
      </c>
      <c r="J90" s="351">
        <v>12556</v>
      </c>
      <c r="K90" s="211">
        <v>100</v>
      </c>
      <c r="L90" s="98" t="s">
        <v>37</v>
      </c>
      <c r="M90" s="215"/>
      <c r="N90" s="99">
        <f t="shared" si="67"/>
        <v>0</v>
      </c>
      <c r="O90" s="67">
        <v>39</v>
      </c>
      <c r="P90" s="99">
        <v>80</v>
      </c>
      <c r="Q90" s="99">
        <f t="shared" si="68"/>
        <v>8000</v>
      </c>
      <c r="R90" s="67">
        <v>679</v>
      </c>
      <c r="S90" s="99">
        <v>150</v>
      </c>
      <c r="T90" s="99">
        <f t="shared" si="69"/>
        <v>15000</v>
      </c>
      <c r="U90" s="98" t="s">
        <v>37</v>
      </c>
      <c r="V90" s="215"/>
      <c r="W90" s="99">
        <f t="shared" si="70"/>
        <v>0</v>
      </c>
      <c r="X90" s="98" t="s">
        <v>37</v>
      </c>
      <c r="Y90" s="215"/>
      <c r="Z90" s="99">
        <f t="shared" si="71"/>
        <v>0</v>
      </c>
      <c r="AA90" s="98" t="s">
        <v>37</v>
      </c>
      <c r="AB90" s="215"/>
      <c r="AC90" s="99">
        <f t="shared" si="72"/>
        <v>0</v>
      </c>
      <c r="AD90" s="98" t="s">
        <v>37</v>
      </c>
      <c r="AE90" s="215"/>
      <c r="AF90" s="99">
        <f t="shared" si="73"/>
        <v>0</v>
      </c>
      <c r="AG90" s="67">
        <v>137</v>
      </c>
      <c r="AH90" s="99">
        <v>200.1</v>
      </c>
      <c r="AI90" s="99">
        <f t="shared" si="74"/>
        <v>20010</v>
      </c>
      <c r="AJ90" s="98" t="s">
        <v>37</v>
      </c>
      <c r="AK90" s="215"/>
      <c r="AL90" s="248">
        <f t="shared" si="75"/>
        <v>0</v>
      </c>
      <c r="AM90" s="73">
        <v>79</v>
      </c>
      <c r="AN90" s="74">
        <v>252</v>
      </c>
      <c r="AO90" s="75">
        <f t="shared" si="62"/>
        <v>25200</v>
      </c>
      <c r="AP90" s="73">
        <v>79</v>
      </c>
      <c r="AQ90" s="74">
        <v>500</v>
      </c>
      <c r="AR90" s="92" t="e">
        <f>AQ90*#REF!</f>
        <v>#REF!</v>
      </c>
      <c r="AS90" s="73">
        <v>79</v>
      </c>
      <c r="AT90" s="74">
        <v>250</v>
      </c>
      <c r="AU90" s="74" t="e">
        <f>AT90*#REF!</f>
        <v>#REF!</v>
      </c>
      <c r="AV90" s="73">
        <v>79</v>
      </c>
      <c r="AW90" s="246">
        <v>1453.96</v>
      </c>
      <c r="AX90" s="75" t="e">
        <f>AW90*#REF!</f>
        <v>#REF!</v>
      </c>
      <c r="AY90" s="93"/>
      <c r="AZ90" s="77">
        <f t="shared" si="63"/>
        <v>80</v>
      </c>
      <c r="BA90" s="77">
        <f t="shared" si="76"/>
        <v>412.29428571428571</v>
      </c>
      <c r="BB90" s="77">
        <f t="shared" si="77"/>
        <v>250</v>
      </c>
      <c r="BC90" s="77">
        <f t="shared" si="78"/>
        <v>1453.96</v>
      </c>
      <c r="BD90" s="88"/>
      <c r="BE90" s="79">
        <f t="shared" si="81"/>
        <v>8000</v>
      </c>
      <c r="BF90" s="80">
        <f t="shared" si="81"/>
        <v>41229.428571428572</v>
      </c>
      <c r="BG90" s="81">
        <f t="shared" si="81"/>
        <v>25000</v>
      </c>
      <c r="BH90" s="342">
        <f t="shared" si="79"/>
        <v>270.41999999999996</v>
      </c>
      <c r="BI90" s="82"/>
    </row>
    <row r="91" spans="1:61" ht="204" x14ac:dyDescent="0.25">
      <c r="A91" s="137">
        <v>80</v>
      </c>
      <c r="B91" s="241" t="s">
        <v>248</v>
      </c>
      <c r="C91" s="84" t="s">
        <v>255</v>
      </c>
      <c r="D91" s="247" t="s">
        <v>256</v>
      </c>
      <c r="E91" s="86" t="s">
        <v>62</v>
      </c>
      <c r="F91" s="138">
        <v>2</v>
      </c>
      <c r="G91" s="64">
        <f t="shared" si="66"/>
        <v>2</v>
      </c>
      <c r="H91" s="243">
        <v>27788.49</v>
      </c>
      <c r="I91" s="244">
        <f t="shared" si="80"/>
        <v>55576.98</v>
      </c>
      <c r="J91" s="351">
        <v>12556</v>
      </c>
      <c r="K91" s="211">
        <v>3</v>
      </c>
      <c r="L91" s="98" t="s">
        <v>37</v>
      </c>
      <c r="M91" s="215"/>
      <c r="N91" s="99">
        <f t="shared" si="67"/>
        <v>0</v>
      </c>
      <c r="O91" s="98" t="s">
        <v>37</v>
      </c>
      <c r="P91" s="99"/>
      <c r="Q91" s="99">
        <f t="shared" si="68"/>
        <v>0</v>
      </c>
      <c r="R91" s="67">
        <v>681</v>
      </c>
      <c r="S91" s="99">
        <v>1500</v>
      </c>
      <c r="T91" s="99">
        <f t="shared" si="69"/>
        <v>4500</v>
      </c>
      <c r="U91" s="98" t="s">
        <v>37</v>
      </c>
      <c r="V91" s="215"/>
      <c r="W91" s="99">
        <f t="shared" si="70"/>
        <v>0</v>
      </c>
      <c r="X91" s="67">
        <v>38</v>
      </c>
      <c r="Y91" s="99">
        <v>1100</v>
      </c>
      <c r="Z91" s="99">
        <f t="shared" si="71"/>
        <v>3300</v>
      </c>
      <c r="AA91" s="98" t="s">
        <v>37</v>
      </c>
      <c r="AB91" s="215"/>
      <c r="AC91" s="99">
        <f t="shared" si="72"/>
        <v>0</v>
      </c>
      <c r="AD91" s="98" t="s">
        <v>37</v>
      </c>
      <c r="AE91" s="215"/>
      <c r="AF91" s="99">
        <f t="shared" si="73"/>
        <v>0</v>
      </c>
      <c r="AG91" s="98" t="s">
        <v>37</v>
      </c>
      <c r="AH91" s="215"/>
      <c r="AI91" s="99">
        <f t="shared" si="74"/>
        <v>0</v>
      </c>
      <c r="AJ91" s="98" t="s">
        <v>37</v>
      </c>
      <c r="AK91" s="99"/>
      <c r="AL91" s="248">
        <f t="shared" si="75"/>
        <v>0</v>
      </c>
      <c r="AM91" s="73">
        <v>80</v>
      </c>
      <c r="AN91" s="74">
        <v>53200</v>
      </c>
      <c r="AO91" s="75">
        <f t="shared" si="62"/>
        <v>159600</v>
      </c>
      <c r="AP91" s="73">
        <v>80</v>
      </c>
      <c r="AQ91" s="74">
        <v>102000</v>
      </c>
      <c r="AR91" s="92" t="e">
        <f>AQ91*#REF!</f>
        <v>#REF!</v>
      </c>
      <c r="AS91" s="73">
        <v>80</v>
      </c>
      <c r="AT91" s="74">
        <v>55000</v>
      </c>
      <c r="AU91" s="74" t="e">
        <f>AT91*#REF!</f>
        <v>#REF!</v>
      </c>
      <c r="AV91" s="73">
        <v>80</v>
      </c>
      <c r="AW91" s="246">
        <v>1453.96</v>
      </c>
      <c r="AX91" s="75" t="e">
        <f>AW91*#REF!</f>
        <v>#REF!</v>
      </c>
      <c r="AY91" s="93"/>
      <c r="AZ91" s="77">
        <f t="shared" si="63"/>
        <v>1100</v>
      </c>
      <c r="BA91" s="77">
        <f t="shared" si="76"/>
        <v>35708.993333333332</v>
      </c>
      <c r="BB91" s="77">
        <f t="shared" si="77"/>
        <v>27350</v>
      </c>
      <c r="BC91" s="77">
        <f t="shared" si="78"/>
        <v>102000</v>
      </c>
      <c r="BD91" s="88"/>
      <c r="BE91" s="79">
        <f t="shared" si="81"/>
        <v>3300</v>
      </c>
      <c r="BF91" s="80">
        <f t="shared" si="81"/>
        <v>107126.98</v>
      </c>
      <c r="BG91" s="81">
        <f t="shared" si="81"/>
        <v>82050</v>
      </c>
      <c r="BH91" s="342">
        <f t="shared" si="79"/>
        <v>27788.489999999998</v>
      </c>
      <c r="BI91" s="82"/>
    </row>
    <row r="92" spans="1:61" ht="156" x14ac:dyDescent="0.25">
      <c r="A92" s="137">
        <v>81</v>
      </c>
      <c r="B92" s="241" t="s">
        <v>248</v>
      </c>
      <c r="C92" s="84" t="s">
        <v>257</v>
      </c>
      <c r="D92" s="247" t="s">
        <v>258</v>
      </c>
      <c r="E92" s="86" t="s">
        <v>62</v>
      </c>
      <c r="F92" s="138">
        <v>2</v>
      </c>
      <c r="G92" s="64">
        <f t="shared" si="66"/>
        <v>2</v>
      </c>
      <c r="H92" s="243">
        <v>16188.49</v>
      </c>
      <c r="I92" s="244">
        <f t="shared" si="80"/>
        <v>32376.98</v>
      </c>
      <c r="J92" s="351">
        <v>12556</v>
      </c>
      <c r="K92" s="211">
        <v>5</v>
      </c>
      <c r="L92" s="98" t="s">
        <v>37</v>
      </c>
      <c r="M92" s="215"/>
      <c r="N92" s="99">
        <f t="shared" si="67"/>
        <v>0</v>
      </c>
      <c r="O92" s="98" t="s">
        <v>37</v>
      </c>
      <c r="P92" s="99"/>
      <c r="Q92" s="99">
        <f t="shared" si="68"/>
        <v>0</v>
      </c>
      <c r="R92" s="67">
        <v>681</v>
      </c>
      <c r="S92" s="99">
        <v>1500</v>
      </c>
      <c r="T92" s="99">
        <f t="shared" si="69"/>
        <v>7500</v>
      </c>
      <c r="U92" s="98" t="s">
        <v>37</v>
      </c>
      <c r="V92" s="99"/>
      <c r="W92" s="99">
        <f t="shared" si="70"/>
        <v>0</v>
      </c>
      <c r="X92" s="67">
        <v>37</v>
      </c>
      <c r="Y92" s="99">
        <v>1100</v>
      </c>
      <c r="Z92" s="99">
        <f t="shared" si="71"/>
        <v>5500</v>
      </c>
      <c r="AA92" s="98" t="s">
        <v>37</v>
      </c>
      <c r="AB92" s="99"/>
      <c r="AC92" s="99">
        <f t="shared" si="72"/>
        <v>0</v>
      </c>
      <c r="AD92" s="98" t="s">
        <v>37</v>
      </c>
      <c r="AE92" s="215"/>
      <c r="AF92" s="99">
        <f t="shared" si="73"/>
        <v>0</v>
      </c>
      <c r="AG92" s="98" t="s">
        <v>37</v>
      </c>
      <c r="AH92" s="215"/>
      <c r="AI92" s="99">
        <f t="shared" si="74"/>
        <v>0</v>
      </c>
      <c r="AJ92" s="98" t="s">
        <v>37</v>
      </c>
      <c r="AK92" s="99"/>
      <c r="AL92" s="248">
        <f t="shared" si="75"/>
        <v>0</v>
      </c>
      <c r="AM92" s="73">
        <v>81</v>
      </c>
      <c r="AN92" s="74">
        <v>30800</v>
      </c>
      <c r="AO92" s="75">
        <f t="shared" si="62"/>
        <v>154000</v>
      </c>
      <c r="AP92" s="73">
        <v>81</v>
      </c>
      <c r="AQ92" s="74">
        <v>48000</v>
      </c>
      <c r="AR92" s="92" t="e">
        <f>AQ92*#REF!</f>
        <v>#REF!</v>
      </c>
      <c r="AS92" s="73">
        <v>81</v>
      </c>
      <c r="AT92" s="74">
        <v>31000</v>
      </c>
      <c r="AU92" s="74" t="e">
        <f>AT92*#REF!</f>
        <v>#REF!</v>
      </c>
      <c r="AV92" s="73">
        <v>81</v>
      </c>
      <c r="AW92" s="246">
        <v>1453.96</v>
      </c>
      <c r="AX92" s="75" t="e">
        <f>AW92*#REF!</f>
        <v>#REF!</v>
      </c>
      <c r="AY92" s="93"/>
      <c r="AZ92" s="77">
        <f t="shared" si="63"/>
        <v>1100</v>
      </c>
      <c r="BA92" s="77">
        <f t="shared" si="76"/>
        <v>18975.66</v>
      </c>
      <c r="BB92" s="77">
        <f t="shared" si="77"/>
        <v>16150</v>
      </c>
      <c r="BC92" s="77">
        <f t="shared" si="78"/>
        <v>48000</v>
      </c>
      <c r="BD92" s="88"/>
      <c r="BE92" s="79">
        <f t="shared" si="81"/>
        <v>5500</v>
      </c>
      <c r="BF92" s="80">
        <f t="shared" si="81"/>
        <v>94878.3</v>
      </c>
      <c r="BG92" s="81">
        <f t="shared" si="81"/>
        <v>80750</v>
      </c>
      <c r="BH92" s="342">
        <f t="shared" si="79"/>
        <v>16188.490000000002</v>
      </c>
      <c r="BI92" s="82"/>
    </row>
    <row r="93" spans="1:61" ht="132" x14ac:dyDescent="0.25">
      <c r="A93" s="137">
        <v>82</v>
      </c>
      <c r="B93" s="83" t="s">
        <v>248</v>
      </c>
      <c r="C93" s="84" t="s">
        <v>259</v>
      </c>
      <c r="D93" s="85" t="s">
        <v>260</v>
      </c>
      <c r="E93" s="86" t="s">
        <v>62</v>
      </c>
      <c r="F93" s="138">
        <v>5</v>
      </c>
      <c r="G93" s="64">
        <f t="shared" si="66"/>
        <v>5</v>
      </c>
      <c r="H93" s="243">
        <v>7763.49</v>
      </c>
      <c r="I93" s="244">
        <f t="shared" si="80"/>
        <v>38817.449999999997</v>
      </c>
      <c r="J93" s="351">
        <v>12556</v>
      </c>
      <c r="K93" s="211">
        <v>10</v>
      </c>
      <c r="L93" s="98" t="s">
        <v>37</v>
      </c>
      <c r="M93" s="99"/>
      <c r="N93" s="99">
        <f t="shared" si="67"/>
        <v>0</v>
      </c>
      <c r="O93" s="98" t="s">
        <v>37</v>
      </c>
      <c r="P93" s="99"/>
      <c r="Q93" s="99">
        <f t="shared" si="68"/>
        <v>0</v>
      </c>
      <c r="R93" s="67">
        <v>681</v>
      </c>
      <c r="S93" s="99">
        <v>1500</v>
      </c>
      <c r="T93" s="99">
        <f t="shared" si="69"/>
        <v>15000</v>
      </c>
      <c r="U93" s="98" t="s">
        <v>37</v>
      </c>
      <c r="V93" s="99"/>
      <c r="W93" s="99">
        <f t="shared" si="70"/>
        <v>0</v>
      </c>
      <c r="X93" s="67">
        <v>37</v>
      </c>
      <c r="Y93" s="99">
        <v>1100</v>
      </c>
      <c r="Z93" s="99">
        <f t="shared" si="71"/>
        <v>11000</v>
      </c>
      <c r="AA93" s="98" t="s">
        <v>37</v>
      </c>
      <c r="AB93" s="99"/>
      <c r="AC93" s="99">
        <f t="shared" si="72"/>
        <v>0</v>
      </c>
      <c r="AD93" s="98" t="s">
        <v>37</v>
      </c>
      <c r="AE93" s="215"/>
      <c r="AF93" s="99">
        <f t="shared" si="73"/>
        <v>0</v>
      </c>
      <c r="AG93" s="98" t="s">
        <v>37</v>
      </c>
      <c r="AH93" s="215"/>
      <c r="AI93" s="99">
        <f t="shared" si="74"/>
        <v>0</v>
      </c>
      <c r="AJ93" s="98" t="s">
        <v>37</v>
      </c>
      <c r="AK93" s="99"/>
      <c r="AL93" s="248">
        <f t="shared" si="75"/>
        <v>0</v>
      </c>
      <c r="AM93" s="73">
        <v>82</v>
      </c>
      <c r="AN93" s="74">
        <v>12600</v>
      </c>
      <c r="AO93" s="75">
        <f t="shared" si="62"/>
        <v>126000</v>
      </c>
      <c r="AP93" s="73">
        <v>82</v>
      </c>
      <c r="AQ93" s="74">
        <v>32000</v>
      </c>
      <c r="AR93" s="92" t="e">
        <f>AQ93*#REF!</f>
        <v>#REF!</v>
      </c>
      <c r="AS93" s="73">
        <v>82</v>
      </c>
      <c r="AT93" s="74">
        <v>15500</v>
      </c>
      <c r="AU93" s="74" t="e">
        <f>AT93*#REF!</f>
        <v>#REF!</v>
      </c>
      <c r="AV93" s="73">
        <v>82</v>
      </c>
      <c r="AW93" s="246">
        <v>1453.96</v>
      </c>
      <c r="AX93" s="75" t="e">
        <f>AW93*#REF!</f>
        <v>#REF!</v>
      </c>
      <c r="AY93" s="93"/>
      <c r="AZ93" s="77">
        <f t="shared" si="63"/>
        <v>1100</v>
      </c>
      <c r="BA93" s="77">
        <f t="shared" si="76"/>
        <v>10692.326666666666</v>
      </c>
      <c r="BB93" s="77">
        <f t="shared" si="77"/>
        <v>7050</v>
      </c>
      <c r="BC93" s="77">
        <f t="shared" si="78"/>
        <v>32000</v>
      </c>
      <c r="BD93" s="88"/>
      <c r="BE93" s="79">
        <f t="shared" si="81"/>
        <v>11000</v>
      </c>
      <c r="BF93" s="80">
        <f t="shared" si="81"/>
        <v>106923.26666666666</v>
      </c>
      <c r="BG93" s="81">
        <f t="shared" si="81"/>
        <v>70500</v>
      </c>
      <c r="BH93" s="342">
        <f t="shared" si="79"/>
        <v>7763.49</v>
      </c>
      <c r="BI93" s="82"/>
    </row>
    <row r="94" spans="1:61" ht="60" x14ac:dyDescent="0.25">
      <c r="A94" s="137">
        <v>83</v>
      </c>
      <c r="B94" s="96" t="s">
        <v>248</v>
      </c>
      <c r="C94" s="84" t="s">
        <v>261</v>
      </c>
      <c r="D94" s="85" t="s">
        <v>262</v>
      </c>
      <c r="E94" s="249" t="s">
        <v>62</v>
      </c>
      <c r="F94" s="138">
        <v>50</v>
      </c>
      <c r="G94" s="64">
        <f t="shared" si="66"/>
        <v>50</v>
      </c>
      <c r="H94" s="243">
        <v>817.09</v>
      </c>
      <c r="I94" s="244">
        <f t="shared" si="80"/>
        <v>40854.5</v>
      </c>
      <c r="J94" s="351">
        <v>12556</v>
      </c>
      <c r="K94" s="211">
        <v>300</v>
      </c>
      <c r="L94" s="98" t="s">
        <v>37</v>
      </c>
      <c r="M94" s="215"/>
      <c r="N94" s="99">
        <f t="shared" si="67"/>
        <v>0</v>
      </c>
      <c r="O94" s="67">
        <v>87</v>
      </c>
      <c r="P94" s="99">
        <v>350</v>
      </c>
      <c r="Q94" s="99">
        <f t="shared" si="68"/>
        <v>105000</v>
      </c>
      <c r="R94" s="67">
        <v>730</v>
      </c>
      <c r="S94" s="99">
        <v>1200</v>
      </c>
      <c r="T94" s="99">
        <f t="shared" si="69"/>
        <v>360000</v>
      </c>
      <c r="U94" s="98" t="s">
        <v>37</v>
      </c>
      <c r="V94" s="215"/>
      <c r="W94" s="99">
        <f t="shared" si="70"/>
        <v>0</v>
      </c>
      <c r="X94" s="67">
        <v>48</v>
      </c>
      <c r="Y94" s="99">
        <v>800</v>
      </c>
      <c r="Z94" s="99">
        <f t="shared" si="71"/>
        <v>240000</v>
      </c>
      <c r="AA94" s="98" t="s">
        <v>37</v>
      </c>
      <c r="AB94" s="215"/>
      <c r="AC94" s="99">
        <f t="shared" si="72"/>
        <v>0</v>
      </c>
      <c r="AD94" s="98" t="s">
        <v>37</v>
      </c>
      <c r="AE94" s="215"/>
      <c r="AF94" s="99">
        <f t="shared" si="73"/>
        <v>0</v>
      </c>
      <c r="AG94" s="98" t="s">
        <v>37</v>
      </c>
      <c r="AH94" s="215"/>
      <c r="AI94" s="99">
        <f t="shared" si="74"/>
        <v>0</v>
      </c>
      <c r="AJ94" s="98" t="s">
        <v>37</v>
      </c>
      <c r="AK94" s="215"/>
      <c r="AL94" s="248">
        <f t="shared" si="75"/>
        <v>0</v>
      </c>
      <c r="AM94" s="73">
        <v>83</v>
      </c>
      <c r="AN94" s="74">
        <v>770</v>
      </c>
      <c r="AO94" s="75">
        <f t="shared" si="62"/>
        <v>231000</v>
      </c>
      <c r="AP94" s="73">
        <v>83</v>
      </c>
      <c r="AQ94" s="74">
        <v>3000</v>
      </c>
      <c r="AR94" s="92" t="e">
        <f>AQ94*#REF!</f>
        <v>#REF!</v>
      </c>
      <c r="AS94" s="73">
        <v>83</v>
      </c>
      <c r="AT94" s="74">
        <v>750</v>
      </c>
      <c r="AU94" s="74" t="e">
        <f>AT94*#REF!</f>
        <v>#REF!</v>
      </c>
      <c r="AV94" s="73">
        <v>83</v>
      </c>
      <c r="AW94" s="246">
        <v>565.42999999999995</v>
      </c>
      <c r="AX94" s="75" t="e">
        <f>AW94*#REF!</f>
        <v>#REF!</v>
      </c>
      <c r="AY94" s="93"/>
      <c r="AZ94" s="77">
        <f t="shared" si="63"/>
        <v>350</v>
      </c>
      <c r="BA94" s="77">
        <f t="shared" si="76"/>
        <v>1062.2042857142858</v>
      </c>
      <c r="BB94" s="77">
        <f t="shared" si="77"/>
        <v>770</v>
      </c>
      <c r="BC94" s="77">
        <f t="shared" si="78"/>
        <v>3000</v>
      </c>
      <c r="BD94" s="88"/>
      <c r="BE94" s="79">
        <f t="shared" si="81"/>
        <v>105000</v>
      </c>
      <c r="BF94" s="80">
        <f t="shared" si="81"/>
        <v>318661.28571428574</v>
      </c>
      <c r="BG94" s="81">
        <f t="shared" si="81"/>
        <v>231000</v>
      </c>
      <c r="BH94" s="342">
        <f t="shared" si="79"/>
        <v>817.08600000000001</v>
      </c>
      <c r="BI94" s="82"/>
    </row>
    <row r="95" spans="1:61" ht="48" x14ac:dyDescent="0.25">
      <c r="A95" s="137">
        <v>84</v>
      </c>
      <c r="B95" s="96" t="s">
        <v>248</v>
      </c>
      <c r="C95" s="84" t="s">
        <v>263</v>
      </c>
      <c r="D95" s="85" t="s">
        <v>264</v>
      </c>
      <c r="E95" s="86" t="s">
        <v>62</v>
      </c>
      <c r="F95" s="138">
        <v>10</v>
      </c>
      <c r="G95" s="64">
        <f t="shared" si="66"/>
        <v>10</v>
      </c>
      <c r="H95" s="243">
        <v>36.61</v>
      </c>
      <c r="I95" s="244">
        <f t="shared" si="80"/>
        <v>366.1</v>
      </c>
      <c r="J95" s="351">
        <v>12556</v>
      </c>
      <c r="K95" s="211">
        <v>365</v>
      </c>
      <c r="L95" s="67">
        <v>65</v>
      </c>
      <c r="M95" s="99">
        <v>55</v>
      </c>
      <c r="N95" s="99">
        <f t="shared" si="67"/>
        <v>20075</v>
      </c>
      <c r="O95" s="67">
        <v>80</v>
      </c>
      <c r="P95" s="99">
        <v>6</v>
      </c>
      <c r="Q95" s="99">
        <f t="shared" si="68"/>
        <v>2190</v>
      </c>
      <c r="R95" s="67">
        <v>690</v>
      </c>
      <c r="S95" s="99">
        <v>36.950000000000003</v>
      </c>
      <c r="T95" s="99">
        <f t="shared" si="69"/>
        <v>13486.750000000002</v>
      </c>
      <c r="U95" s="67" t="s">
        <v>265</v>
      </c>
      <c r="V95" s="99">
        <v>4</v>
      </c>
      <c r="W95" s="99">
        <f t="shared" si="70"/>
        <v>1460</v>
      </c>
      <c r="X95" s="67">
        <v>58</v>
      </c>
      <c r="Y95" s="99">
        <v>25</v>
      </c>
      <c r="Z95" s="99">
        <f t="shared" si="71"/>
        <v>9125</v>
      </c>
      <c r="AA95" s="98" t="s">
        <v>37</v>
      </c>
      <c r="AB95" s="215"/>
      <c r="AC95" s="99">
        <f t="shared" si="72"/>
        <v>0</v>
      </c>
      <c r="AD95" s="67">
        <v>6</v>
      </c>
      <c r="AE95" s="99">
        <v>20.89</v>
      </c>
      <c r="AF95" s="99">
        <f t="shared" si="73"/>
        <v>7624.85</v>
      </c>
      <c r="AG95" s="98" t="s">
        <v>37</v>
      </c>
      <c r="AH95" s="215"/>
      <c r="AI95" s="99">
        <f t="shared" si="74"/>
        <v>0</v>
      </c>
      <c r="AJ95" s="98" t="s">
        <v>37</v>
      </c>
      <c r="AK95" s="215"/>
      <c r="AL95" s="248">
        <f t="shared" si="75"/>
        <v>0</v>
      </c>
      <c r="AM95" s="73">
        <v>84</v>
      </c>
      <c r="AN95" s="74">
        <v>49</v>
      </c>
      <c r="AO95" s="75">
        <f t="shared" si="62"/>
        <v>17885</v>
      </c>
      <c r="AP95" s="73">
        <v>84</v>
      </c>
      <c r="AQ95" s="74">
        <v>50</v>
      </c>
      <c r="AR95" s="92" t="e">
        <f>AQ95*#REF!</f>
        <v>#REF!</v>
      </c>
      <c r="AS95" s="73">
        <v>84</v>
      </c>
      <c r="AT95" s="74">
        <v>50</v>
      </c>
      <c r="AU95" s="74" t="e">
        <f>AT95*#REF!</f>
        <v>#REF!</v>
      </c>
      <c r="AV95" s="73">
        <v>84</v>
      </c>
      <c r="AW95" s="246">
        <v>565.42999999999995</v>
      </c>
      <c r="AX95" s="75" t="e">
        <f>AW95*#REF!</f>
        <v>#REF!</v>
      </c>
      <c r="AY95" s="93"/>
      <c r="AZ95" s="77">
        <f t="shared" si="63"/>
        <v>4</v>
      </c>
      <c r="BA95" s="77">
        <f t="shared" si="76"/>
        <v>86.227000000000004</v>
      </c>
      <c r="BB95" s="77">
        <f t="shared" si="77"/>
        <v>42.975000000000001</v>
      </c>
      <c r="BC95" s="77">
        <f t="shared" si="78"/>
        <v>565.42999999999995</v>
      </c>
      <c r="BD95" s="88"/>
      <c r="BE95" s="79">
        <f t="shared" si="81"/>
        <v>1460</v>
      </c>
      <c r="BF95" s="80">
        <f t="shared" si="81"/>
        <v>31472.855000000003</v>
      </c>
      <c r="BG95" s="81">
        <f t="shared" si="81"/>
        <v>15685.875</v>
      </c>
      <c r="BH95" s="342">
        <f t="shared" si="79"/>
        <v>36.605000000000004</v>
      </c>
      <c r="BI95" s="82"/>
    </row>
    <row r="96" spans="1:61" ht="48" x14ac:dyDescent="0.25">
      <c r="A96" s="137">
        <v>85</v>
      </c>
      <c r="B96" s="96" t="s">
        <v>248</v>
      </c>
      <c r="C96" s="84" t="s">
        <v>266</v>
      </c>
      <c r="D96" s="85" t="s">
        <v>267</v>
      </c>
      <c r="E96" s="86" t="s">
        <v>62</v>
      </c>
      <c r="F96" s="138">
        <v>50</v>
      </c>
      <c r="G96" s="64">
        <f t="shared" si="66"/>
        <v>50</v>
      </c>
      <c r="H96" s="243">
        <v>716.85</v>
      </c>
      <c r="I96" s="244">
        <f t="shared" si="80"/>
        <v>35842.5</v>
      </c>
      <c r="J96" s="351">
        <v>12556</v>
      </c>
      <c r="K96" s="211">
        <v>300</v>
      </c>
      <c r="L96" s="98" t="s">
        <v>37</v>
      </c>
      <c r="M96" s="215"/>
      <c r="N96" s="99">
        <f t="shared" si="67"/>
        <v>0</v>
      </c>
      <c r="O96" s="98" t="s">
        <v>37</v>
      </c>
      <c r="P96" s="215"/>
      <c r="Q96" s="99">
        <f t="shared" si="68"/>
        <v>0</v>
      </c>
      <c r="R96" s="67">
        <v>416</v>
      </c>
      <c r="S96" s="99">
        <v>920.55</v>
      </c>
      <c r="T96" s="99">
        <f t="shared" si="69"/>
        <v>276165</v>
      </c>
      <c r="U96" s="98" t="s">
        <v>37</v>
      </c>
      <c r="V96" s="215"/>
      <c r="W96" s="99">
        <f t="shared" si="70"/>
        <v>0</v>
      </c>
      <c r="X96" s="98" t="s">
        <v>37</v>
      </c>
      <c r="Y96" s="215"/>
      <c r="Z96" s="99">
        <f t="shared" si="71"/>
        <v>0</v>
      </c>
      <c r="AA96" s="98" t="s">
        <v>37</v>
      </c>
      <c r="AB96" s="215"/>
      <c r="AC96" s="99">
        <f t="shared" si="72"/>
        <v>0</v>
      </c>
      <c r="AD96" s="98" t="s">
        <v>37</v>
      </c>
      <c r="AE96" s="215"/>
      <c r="AF96" s="99">
        <f t="shared" si="73"/>
        <v>0</v>
      </c>
      <c r="AG96" s="98" t="s">
        <v>37</v>
      </c>
      <c r="AH96" s="215"/>
      <c r="AI96" s="99">
        <f t="shared" si="74"/>
        <v>0</v>
      </c>
      <c r="AJ96" s="98" t="s">
        <v>37</v>
      </c>
      <c r="AK96" s="215"/>
      <c r="AL96" s="248">
        <f t="shared" si="75"/>
        <v>0</v>
      </c>
      <c r="AM96" s="73">
        <v>85</v>
      </c>
      <c r="AN96" s="74">
        <v>630</v>
      </c>
      <c r="AO96" s="75">
        <f t="shared" si="62"/>
        <v>189000</v>
      </c>
      <c r="AP96" s="73">
        <v>85</v>
      </c>
      <c r="AQ96" s="74">
        <v>4000</v>
      </c>
      <c r="AR96" s="92" t="e">
        <f>AQ96*#REF!</f>
        <v>#REF!</v>
      </c>
      <c r="AS96" s="73">
        <v>85</v>
      </c>
      <c r="AT96" s="74">
        <v>600</v>
      </c>
      <c r="AU96" s="74" t="e">
        <f>AT96*#REF!</f>
        <v>#REF!</v>
      </c>
      <c r="AV96" s="73">
        <v>85</v>
      </c>
      <c r="AW96" s="246">
        <v>565.42999999999995</v>
      </c>
      <c r="AX96" s="75" t="e">
        <f>AW96*#REF!</f>
        <v>#REF!</v>
      </c>
      <c r="AY96" s="93"/>
      <c r="AZ96" s="77">
        <f t="shared" si="63"/>
        <v>565.42999999999995</v>
      </c>
      <c r="BA96" s="77">
        <f t="shared" si="76"/>
        <v>1343.1960000000001</v>
      </c>
      <c r="BB96" s="77">
        <f t="shared" si="77"/>
        <v>630</v>
      </c>
      <c r="BC96" s="77">
        <f t="shared" si="78"/>
        <v>4000</v>
      </c>
      <c r="BD96" s="88"/>
      <c r="BE96" s="79">
        <f t="shared" si="81"/>
        <v>169628.99999999997</v>
      </c>
      <c r="BF96" s="80">
        <f t="shared" si="81"/>
        <v>402958.80000000005</v>
      </c>
      <c r="BG96" s="81">
        <f t="shared" si="81"/>
        <v>189000</v>
      </c>
      <c r="BH96" s="342">
        <f t="shared" si="79"/>
        <v>716.85000000000025</v>
      </c>
      <c r="BI96" s="82"/>
    </row>
    <row r="97" spans="1:61" ht="72" x14ac:dyDescent="0.25">
      <c r="A97" s="137">
        <v>86</v>
      </c>
      <c r="B97" s="83" t="s">
        <v>248</v>
      </c>
      <c r="C97" s="84" t="s">
        <v>268</v>
      </c>
      <c r="D97" s="85" t="s">
        <v>269</v>
      </c>
      <c r="E97" s="86" t="s">
        <v>228</v>
      </c>
      <c r="F97" s="138">
        <v>100</v>
      </c>
      <c r="G97" s="64">
        <f t="shared" si="66"/>
        <v>100</v>
      </c>
      <c r="H97" s="243">
        <v>241.5</v>
      </c>
      <c r="I97" s="244">
        <f t="shared" si="80"/>
        <v>24150</v>
      </c>
      <c r="J97" s="351">
        <v>12556</v>
      </c>
      <c r="K97" s="211">
        <v>600</v>
      </c>
      <c r="L97" s="98" t="s">
        <v>37</v>
      </c>
      <c r="M97" s="215"/>
      <c r="N97" s="99">
        <f t="shared" si="67"/>
        <v>0</v>
      </c>
      <c r="O97" s="98" t="s">
        <v>37</v>
      </c>
      <c r="P97" s="215"/>
      <c r="Q97" s="99">
        <f t="shared" si="68"/>
        <v>0</v>
      </c>
      <c r="R97" s="98" t="s">
        <v>37</v>
      </c>
      <c r="S97" s="215"/>
      <c r="T97" s="99">
        <f t="shared" si="69"/>
        <v>0</v>
      </c>
      <c r="U97" s="98" t="s">
        <v>37</v>
      </c>
      <c r="V97" s="215"/>
      <c r="W97" s="99">
        <f t="shared" si="70"/>
        <v>0</v>
      </c>
      <c r="X97" s="98" t="s">
        <v>37</v>
      </c>
      <c r="Y97" s="215"/>
      <c r="Z97" s="99">
        <f t="shared" si="71"/>
        <v>0</v>
      </c>
      <c r="AA97" s="98" t="s">
        <v>37</v>
      </c>
      <c r="AB97" s="215"/>
      <c r="AC97" s="99">
        <f t="shared" si="72"/>
        <v>0</v>
      </c>
      <c r="AD97" s="98" t="s">
        <v>37</v>
      </c>
      <c r="AE97" s="215"/>
      <c r="AF97" s="99">
        <f t="shared" si="73"/>
        <v>0</v>
      </c>
      <c r="AG97" s="98" t="s">
        <v>37</v>
      </c>
      <c r="AH97" s="215"/>
      <c r="AI97" s="99">
        <f t="shared" si="74"/>
        <v>0</v>
      </c>
      <c r="AJ97" s="98" t="s">
        <v>37</v>
      </c>
      <c r="AK97" s="215"/>
      <c r="AL97" s="248">
        <f t="shared" si="75"/>
        <v>0</v>
      </c>
      <c r="AM97" s="73">
        <v>86</v>
      </c>
      <c r="AN97" s="74">
        <v>133</v>
      </c>
      <c r="AO97" s="75">
        <f t="shared" si="62"/>
        <v>79800</v>
      </c>
      <c r="AP97" s="73">
        <v>86</v>
      </c>
      <c r="AQ97" s="74">
        <v>350</v>
      </c>
      <c r="AR97" s="92" t="e">
        <f>AQ97*#REF!</f>
        <v>#REF!</v>
      </c>
      <c r="AS97" s="73">
        <v>86</v>
      </c>
      <c r="AT97" s="74">
        <v>130</v>
      </c>
      <c r="AU97" s="74" t="e">
        <f>AT97*#REF!</f>
        <v>#REF!</v>
      </c>
      <c r="AV97" s="73">
        <v>86</v>
      </c>
      <c r="AW97" s="246">
        <v>1453.96</v>
      </c>
      <c r="AX97" s="75" t="e">
        <f>AW97*#REF!</f>
        <v>#REF!</v>
      </c>
      <c r="AY97" s="93"/>
      <c r="AZ97" s="77">
        <f t="shared" si="63"/>
        <v>130</v>
      </c>
      <c r="BA97" s="77">
        <f t="shared" si="76"/>
        <v>516.74</v>
      </c>
      <c r="BB97" s="77">
        <f t="shared" si="77"/>
        <v>241.5</v>
      </c>
      <c r="BC97" s="77">
        <f t="shared" si="78"/>
        <v>1453.96</v>
      </c>
      <c r="BD97" s="88"/>
      <c r="BE97" s="79">
        <f t="shared" si="81"/>
        <v>78000</v>
      </c>
      <c r="BF97" s="80">
        <f t="shared" si="81"/>
        <v>310044</v>
      </c>
      <c r="BG97" s="81">
        <f t="shared" si="81"/>
        <v>144900</v>
      </c>
      <c r="BH97" s="342">
        <f t="shared" si="79"/>
        <v>241.5</v>
      </c>
      <c r="BI97" s="82"/>
    </row>
    <row r="98" spans="1:61" ht="48" x14ac:dyDescent="0.25">
      <c r="A98" s="137">
        <v>87</v>
      </c>
      <c r="B98" s="83" t="s">
        <v>248</v>
      </c>
      <c r="C98" s="84" t="s">
        <v>270</v>
      </c>
      <c r="D98" s="85" t="s">
        <v>271</v>
      </c>
      <c r="E98" s="86" t="s">
        <v>228</v>
      </c>
      <c r="F98" s="138">
        <v>500</v>
      </c>
      <c r="G98" s="64">
        <f t="shared" si="66"/>
        <v>500</v>
      </c>
      <c r="H98" s="243">
        <v>80.849999999999994</v>
      </c>
      <c r="I98" s="244">
        <f t="shared" si="80"/>
        <v>40425</v>
      </c>
      <c r="J98" s="351">
        <v>13757</v>
      </c>
      <c r="K98" s="211">
        <v>1500</v>
      </c>
      <c r="L98" s="67">
        <v>111</v>
      </c>
      <c r="M98" s="99">
        <v>55</v>
      </c>
      <c r="N98" s="99">
        <f t="shared" si="67"/>
        <v>82500</v>
      </c>
      <c r="O98" s="67">
        <v>186</v>
      </c>
      <c r="P98" s="99">
        <v>22</v>
      </c>
      <c r="Q98" s="99">
        <f t="shared" si="68"/>
        <v>33000</v>
      </c>
      <c r="R98" s="98" t="s">
        <v>37</v>
      </c>
      <c r="S98" s="215"/>
      <c r="T98" s="99">
        <f t="shared" si="69"/>
        <v>0</v>
      </c>
      <c r="U98" s="98" t="s">
        <v>37</v>
      </c>
      <c r="V98" s="215"/>
      <c r="W98" s="99">
        <f t="shared" si="70"/>
        <v>0</v>
      </c>
      <c r="X98" s="67">
        <v>8</v>
      </c>
      <c r="Y98" s="99">
        <v>17</v>
      </c>
      <c r="Z98" s="99">
        <f t="shared" si="71"/>
        <v>25500</v>
      </c>
      <c r="AA98" s="98" t="s">
        <v>37</v>
      </c>
      <c r="AB98" s="215"/>
      <c r="AC98" s="99">
        <f t="shared" si="72"/>
        <v>0</v>
      </c>
      <c r="AD98" s="67">
        <v>50</v>
      </c>
      <c r="AE98" s="99">
        <v>41.78</v>
      </c>
      <c r="AF98" s="99">
        <f t="shared" si="73"/>
        <v>62670</v>
      </c>
      <c r="AG98" s="67">
        <v>221</v>
      </c>
      <c r="AH98" s="99">
        <v>12.76</v>
      </c>
      <c r="AI98" s="99">
        <f t="shared" si="74"/>
        <v>19140</v>
      </c>
      <c r="AJ98" s="67" t="s">
        <v>163</v>
      </c>
      <c r="AK98" s="99">
        <v>22</v>
      </c>
      <c r="AL98" s="248">
        <f t="shared" si="75"/>
        <v>33000</v>
      </c>
      <c r="AM98" s="73">
        <v>87</v>
      </c>
      <c r="AN98" s="74">
        <v>119</v>
      </c>
      <c r="AO98" s="75">
        <f t="shared" si="62"/>
        <v>178500</v>
      </c>
      <c r="AP98" s="73">
        <v>87</v>
      </c>
      <c r="AQ98" s="74">
        <v>250</v>
      </c>
      <c r="AR98" s="92" t="e">
        <f>AQ98*#REF!</f>
        <v>#REF!</v>
      </c>
      <c r="AS98" s="73">
        <v>87</v>
      </c>
      <c r="AT98" s="74">
        <v>120</v>
      </c>
      <c r="AU98" s="74" t="e">
        <f>AT98*#REF!</f>
        <v>#REF!</v>
      </c>
      <c r="AV98" s="73">
        <v>87</v>
      </c>
      <c r="AW98" s="246">
        <v>565.42999999999995</v>
      </c>
      <c r="AX98" s="75" t="e">
        <f>AW98*#REF!</f>
        <v>#REF!</v>
      </c>
      <c r="AY98" s="93"/>
      <c r="AZ98" s="77">
        <f t="shared" si="63"/>
        <v>12.76</v>
      </c>
      <c r="BA98" s="77">
        <f t="shared" si="76"/>
        <v>122.49699999999999</v>
      </c>
      <c r="BB98" s="77">
        <f t="shared" si="77"/>
        <v>48.39</v>
      </c>
      <c r="BC98" s="77">
        <f t="shared" si="78"/>
        <v>565.42999999999995</v>
      </c>
      <c r="BD98" s="88"/>
      <c r="BE98" s="79">
        <f t="shared" si="81"/>
        <v>19140</v>
      </c>
      <c r="BF98" s="80">
        <f t="shared" si="81"/>
        <v>183745.49999999997</v>
      </c>
      <c r="BG98" s="81">
        <f t="shared" si="81"/>
        <v>72585</v>
      </c>
      <c r="BH98" s="342">
        <f t="shared" si="79"/>
        <v>80.847499999999982</v>
      </c>
      <c r="BI98" s="82"/>
    </row>
    <row r="99" spans="1:61" ht="48" x14ac:dyDescent="0.25">
      <c r="A99" s="137">
        <v>88</v>
      </c>
      <c r="B99" s="83" t="s">
        <v>248</v>
      </c>
      <c r="C99" s="84" t="s">
        <v>272</v>
      </c>
      <c r="D99" s="85" t="s">
        <v>273</v>
      </c>
      <c r="E99" s="86" t="s">
        <v>228</v>
      </c>
      <c r="F99" s="138">
        <v>300</v>
      </c>
      <c r="G99" s="64">
        <f t="shared" si="66"/>
        <v>300</v>
      </c>
      <c r="H99" s="243">
        <v>90.64</v>
      </c>
      <c r="I99" s="244">
        <f t="shared" si="80"/>
        <v>27192</v>
      </c>
      <c r="J99" s="351">
        <v>13757</v>
      </c>
      <c r="K99" s="211">
        <v>500</v>
      </c>
      <c r="L99" s="67">
        <v>111</v>
      </c>
      <c r="M99" s="99">
        <v>55</v>
      </c>
      <c r="N99" s="99">
        <f t="shared" si="67"/>
        <v>27500</v>
      </c>
      <c r="O99" s="67">
        <v>186</v>
      </c>
      <c r="P99" s="99">
        <v>22</v>
      </c>
      <c r="Q99" s="99">
        <f t="shared" si="68"/>
        <v>11000</v>
      </c>
      <c r="R99" s="67">
        <v>616</v>
      </c>
      <c r="S99" s="99">
        <v>40</v>
      </c>
      <c r="T99" s="99">
        <f t="shared" si="69"/>
        <v>20000</v>
      </c>
      <c r="U99" s="98" t="s">
        <v>37</v>
      </c>
      <c r="V99" s="215"/>
      <c r="W99" s="99">
        <f t="shared" si="70"/>
        <v>0</v>
      </c>
      <c r="X99" s="67">
        <v>8</v>
      </c>
      <c r="Y99" s="250">
        <v>17</v>
      </c>
      <c r="Z99" s="99">
        <f t="shared" si="71"/>
        <v>8500</v>
      </c>
      <c r="AA99" s="98" t="s">
        <v>37</v>
      </c>
      <c r="AB99" s="215"/>
      <c r="AC99" s="99">
        <f t="shared" si="72"/>
        <v>0</v>
      </c>
      <c r="AD99" s="67">
        <v>50</v>
      </c>
      <c r="AE99" s="99">
        <v>41.78</v>
      </c>
      <c r="AF99" s="99">
        <f t="shared" si="73"/>
        <v>20890</v>
      </c>
      <c r="AG99" s="67">
        <v>222</v>
      </c>
      <c r="AH99" s="99">
        <v>9.86</v>
      </c>
      <c r="AI99" s="99">
        <f t="shared" si="74"/>
        <v>4930</v>
      </c>
      <c r="AJ99" s="67" t="s">
        <v>163</v>
      </c>
      <c r="AK99" s="99">
        <v>22</v>
      </c>
      <c r="AL99" s="248">
        <f t="shared" si="75"/>
        <v>11000</v>
      </c>
      <c r="AM99" s="73">
        <v>88</v>
      </c>
      <c r="AN99" s="74">
        <v>168</v>
      </c>
      <c r="AO99" s="75">
        <f t="shared" si="62"/>
        <v>84000</v>
      </c>
      <c r="AP99" s="73">
        <v>88</v>
      </c>
      <c r="AQ99" s="74">
        <v>300</v>
      </c>
      <c r="AR99" s="92" t="e">
        <f>AQ99*#REF!</f>
        <v>#REF!</v>
      </c>
      <c r="AS99" s="73">
        <v>88</v>
      </c>
      <c r="AT99" s="74">
        <v>150</v>
      </c>
      <c r="AU99" s="74" t="e">
        <f>AT99*#REF!</f>
        <v>#REF!</v>
      </c>
      <c r="AV99" s="73">
        <v>88</v>
      </c>
      <c r="AW99" s="246">
        <v>565.42999999999995</v>
      </c>
      <c r="AX99" s="75" t="e">
        <f>AW99*#REF!</f>
        <v>#REF!</v>
      </c>
      <c r="AY99" s="93"/>
      <c r="AZ99" s="77">
        <f t="shared" si="63"/>
        <v>9.86</v>
      </c>
      <c r="BA99" s="77">
        <f t="shared" si="76"/>
        <v>126.46090909090908</v>
      </c>
      <c r="BB99" s="77">
        <f t="shared" si="77"/>
        <v>41.78</v>
      </c>
      <c r="BC99" s="77">
        <f t="shared" si="78"/>
        <v>565.42999999999995</v>
      </c>
      <c r="BD99" s="88"/>
      <c r="BE99" s="79">
        <f t="shared" si="81"/>
        <v>4930</v>
      </c>
      <c r="BF99" s="80">
        <f t="shared" si="81"/>
        <v>63230.454545454544</v>
      </c>
      <c r="BG99" s="81">
        <f t="shared" si="81"/>
        <v>20890</v>
      </c>
      <c r="BH99" s="342">
        <f t="shared" si="79"/>
        <v>90.642222222222216</v>
      </c>
      <c r="BI99" s="82"/>
    </row>
    <row r="100" spans="1:61" ht="48" x14ac:dyDescent="0.25">
      <c r="A100" s="137">
        <v>89</v>
      </c>
      <c r="B100" s="83" t="s">
        <v>248</v>
      </c>
      <c r="C100" s="97" t="s">
        <v>274</v>
      </c>
      <c r="D100" s="85" t="s">
        <v>275</v>
      </c>
      <c r="E100" s="86" t="s">
        <v>228</v>
      </c>
      <c r="F100" s="138">
        <v>50</v>
      </c>
      <c r="G100" s="64">
        <f t="shared" si="66"/>
        <v>50</v>
      </c>
      <c r="H100" s="243">
        <v>301</v>
      </c>
      <c r="I100" s="244">
        <f t="shared" si="80"/>
        <v>15050</v>
      </c>
      <c r="J100" s="351">
        <v>13757</v>
      </c>
      <c r="K100" s="211">
        <v>250</v>
      </c>
      <c r="L100" s="98" t="s">
        <v>37</v>
      </c>
      <c r="M100" s="215"/>
      <c r="N100" s="99">
        <f t="shared" si="67"/>
        <v>0</v>
      </c>
      <c r="O100" s="98" t="s">
        <v>37</v>
      </c>
      <c r="P100" s="215"/>
      <c r="Q100" s="99">
        <f t="shared" si="68"/>
        <v>0</v>
      </c>
      <c r="R100" s="98" t="s">
        <v>37</v>
      </c>
      <c r="S100" s="215"/>
      <c r="T100" s="99">
        <f t="shared" si="69"/>
        <v>0</v>
      </c>
      <c r="U100" s="98" t="s">
        <v>37</v>
      </c>
      <c r="V100" s="215"/>
      <c r="W100" s="99">
        <f t="shared" si="70"/>
        <v>0</v>
      </c>
      <c r="X100" s="98" t="s">
        <v>37</v>
      </c>
      <c r="Y100" s="215"/>
      <c r="Z100" s="99">
        <f t="shared" si="71"/>
        <v>0</v>
      </c>
      <c r="AA100" s="98" t="s">
        <v>37</v>
      </c>
      <c r="AB100" s="215"/>
      <c r="AC100" s="99">
        <f t="shared" si="72"/>
        <v>0</v>
      </c>
      <c r="AD100" s="98" t="s">
        <v>37</v>
      </c>
      <c r="AE100" s="215"/>
      <c r="AF100" s="99">
        <f t="shared" si="73"/>
        <v>0</v>
      </c>
      <c r="AG100" s="98" t="s">
        <v>37</v>
      </c>
      <c r="AH100" s="215"/>
      <c r="AI100" s="99">
        <f t="shared" si="74"/>
        <v>0</v>
      </c>
      <c r="AJ100" s="98" t="s">
        <v>37</v>
      </c>
      <c r="AK100" s="215"/>
      <c r="AL100" s="248">
        <f t="shared" si="75"/>
        <v>0</v>
      </c>
      <c r="AM100" s="73">
        <v>89</v>
      </c>
      <c r="AN100" s="74">
        <v>252</v>
      </c>
      <c r="AO100" s="75">
        <f t="shared" si="62"/>
        <v>63000</v>
      </c>
      <c r="AP100" s="73">
        <v>89</v>
      </c>
      <c r="AQ100" s="74">
        <v>350</v>
      </c>
      <c r="AR100" s="92" t="e">
        <f>AQ100*#REF!</f>
        <v>#REF!</v>
      </c>
      <c r="AS100" s="73">
        <v>89</v>
      </c>
      <c r="AT100" s="74">
        <v>250</v>
      </c>
      <c r="AU100" s="74" t="e">
        <f>AT100*#REF!</f>
        <v>#REF!</v>
      </c>
      <c r="AV100" s="73">
        <v>89</v>
      </c>
      <c r="AW100" s="246">
        <v>565.42999999999995</v>
      </c>
      <c r="AX100" s="75" t="e">
        <f>AW100*#REF!</f>
        <v>#REF!</v>
      </c>
      <c r="AY100" s="93"/>
      <c r="AZ100" s="77">
        <f t="shared" si="63"/>
        <v>250</v>
      </c>
      <c r="BA100" s="77">
        <f t="shared" si="76"/>
        <v>354.35749999999996</v>
      </c>
      <c r="BB100" s="77">
        <f t="shared" si="77"/>
        <v>301</v>
      </c>
      <c r="BC100" s="77">
        <f t="shared" si="78"/>
        <v>565.42999999999995</v>
      </c>
      <c r="BD100" s="88"/>
      <c r="BE100" s="79">
        <f t="shared" si="81"/>
        <v>62500</v>
      </c>
      <c r="BF100" s="80">
        <f t="shared" si="81"/>
        <v>88589.374999999985</v>
      </c>
      <c r="BG100" s="81">
        <f t="shared" si="81"/>
        <v>75250</v>
      </c>
      <c r="BH100" s="342">
        <f t="shared" si="79"/>
        <v>300.99999999999994</v>
      </c>
      <c r="BI100" s="82"/>
    </row>
    <row r="101" spans="1:61" ht="48" x14ac:dyDescent="0.25">
      <c r="A101" s="137">
        <v>90</v>
      </c>
      <c r="B101" s="96" t="s">
        <v>248</v>
      </c>
      <c r="C101" s="84" t="s">
        <v>276</v>
      </c>
      <c r="D101" s="216" t="s">
        <v>277</v>
      </c>
      <c r="E101" s="86" t="s">
        <v>228</v>
      </c>
      <c r="F101" s="138">
        <v>300</v>
      </c>
      <c r="G101" s="64">
        <f t="shared" si="66"/>
        <v>300</v>
      </c>
      <c r="H101" s="243">
        <v>25.54</v>
      </c>
      <c r="I101" s="244">
        <f t="shared" si="80"/>
        <v>7662</v>
      </c>
      <c r="J101" s="351">
        <v>19095</v>
      </c>
      <c r="K101" s="211">
        <v>3000</v>
      </c>
      <c r="L101" s="98" t="s">
        <v>37</v>
      </c>
      <c r="M101" s="215"/>
      <c r="N101" s="99">
        <f t="shared" si="67"/>
        <v>0</v>
      </c>
      <c r="O101" s="98" t="s">
        <v>37</v>
      </c>
      <c r="P101" s="215"/>
      <c r="Q101" s="99">
        <f t="shared" si="68"/>
        <v>0</v>
      </c>
      <c r="R101" s="98" t="s">
        <v>37</v>
      </c>
      <c r="S101" s="215"/>
      <c r="T101" s="99">
        <f t="shared" si="69"/>
        <v>0</v>
      </c>
      <c r="U101" s="98" t="s">
        <v>37</v>
      </c>
      <c r="V101" s="215"/>
      <c r="W101" s="99">
        <f t="shared" si="70"/>
        <v>0</v>
      </c>
      <c r="X101" s="98" t="s">
        <v>37</v>
      </c>
      <c r="Y101" s="215"/>
      <c r="Z101" s="99">
        <f t="shared" si="71"/>
        <v>0</v>
      </c>
      <c r="AA101" s="98" t="s">
        <v>37</v>
      </c>
      <c r="AB101" s="215"/>
      <c r="AC101" s="99">
        <f t="shared" si="72"/>
        <v>0</v>
      </c>
      <c r="AD101" s="98" t="s">
        <v>37</v>
      </c>
      <c r="AE101" s="215"/>
      <c r="AF101" s="99">
        <f t="shared" si="73"/>
        <v>0</v>
      </c>
      <c r="AG101" s="98" t="s">
        <v>37</v>
      </c>
      <c r="AH101" s="215"/>
      <c r="AI101" s="99">
        <f t="shared" si="74"/>
        <v>0</v>
      </c>
      <c r="AJ101" s="98" t="s">
        <v>37</v>
      </c>
      <c r="AK101" s="215"/>
      <c r="AL101" s="248">
        <f t="shared" si="75"/>
        <v>0</v>
      </c>
      <c r="AM101" s="73">
        <v>90</v>
      </c>
      <c r="AN101" s="74">
        <v>21</v>
      </c>
      <c r="AO101" s="75">
        <f t="shared" si="62"/>
        <v>63000</v>
      </c>
      <c r="AP101" s="73">
        <v>90</v>
      </c>
      <c r="AQ101" s="74">
        <v>150</v>
      </c>
      <c r="AR101" s="92" t="e">
        <f>AQ101*#REF!</f>
        <v>#REF!</v>
      </c>
      <c r="AS101" s="73">
        <v>90</v>
      </c>
      <c r="AT101" s="74">
        <v>22</v>
      </c>
      <c r="AU101" s="74" t="e">
        <f>AT101*#REF!</f>
        <v>#REF!</v>
      </c>
      <c r="AV101" s="73">
        <v>90</v>
      </c>
      <c r="AW101" s="246">
        <v>29.08</v>
      </c>
      <c r="AX101" s="75" t="e">
        <f>AW101*#REF!</f>
        <v>#REF!</v>
      </c>
      <c r="AY101" s="93"/>
      <c r="AZ101" s="77">
        <f t="shared" si="63"/>
        <v>21</v>
      </c>
      <c r="BA101" s="77">
        <f t="shared" si="76"/>
        <v>55.519999999999996</v>
      </c>
      <c r="BB101" s="77">
        <f t="shared" si="77"/>
        <v>25.54</v>
      </c>
      <c r="BC101" s="77">
        <f t="shared" si="78"/>
        <v>150</v>
      </c>
      <c r="BD101" s="88"/>
      <c r="BE101" s="79">
        <f t="shared" si="81"/>
        <v>63000</v>
      </c>
      <c r="BF101" s="80">
        <f t="shared" si="81"/>
        <v>166560</v>
      </c>
      <c r="BG101" s="81">
        <f t="shared" si="81"/>
        <v>76620</v>
      </c>
      <c r="BH101" s="342">
        <f t="shared" si="79"/>
        <v>25.539999999999992</v>
      </c>
      <c r="BI101" s="82"/>
    </row>
    <row r="102" spans="1:61" ht="84" x14ac:dyDescent="0.25">
      <c r="A102" s="137">
        <v>91</v>
      </c>
      <c r="B102" s="83" t="s">
        <v>248</v>
      </c>
      <c r="C102" s="84" t="s">
        <v>278</v>
      </c>
      <c r="D102" s="85" t="s">
        <v>279</v>
      </c>
      <c r="E102" s="86" t="s">
        <v>62</v>
      </c>
      <c r="F102" s="138">
        <v>500</v>
      </c>
      <c r="G102" s="64">
        <f t="shared" si="66"/>
        <v>500</v>
      </c>
      <c r="H102" s="243">
        <v>28.54</v>
      </c>
      <c r="I102" s="244">
        <f t="shared" si="80"/>
        <v>14270</v>
      </c>
      <c r="J102" s="351">
        <v>7703</v>
      </c>
      <c r="K102" s="211">
        <v>60000</v>
      </c>
      <c r="L102" s="67">
        <v>43</v>
      </c>
      <c r="M102" s="99">
        <v>55</v>
      </c>
      <c r="N102" s="99">
        <f t="shared" si="67"/>
        <v>3300000</v>
      </c>
      <c r="O102" s="67">
        <v>126</v>
      </c>
      <c r="P102" s="99">
        <v>25</v>
      </c>
      <c r="Q102" s="99">
        <f t="shared" si="68"/>
        <v>1500000</v>
      </c>
      <c r="R102" s="98" t="s">
        <v>37</v>
      </c>
      <c r="S102" s="215"/>
      <c r="T102" s="99">
        <f t="shared" si="69"/>
        <v>0</v>
      </c>
      <c r="U102" s="67" t="s">
        <v>280</v>
      </c>
      <c r="V102" s="99">
        <v>12</v>
      </c>
      <c r="W102" s="99">
        <f t="shared" si="70"/>
        <v>720000</v>
      </c>
      <c r="X102" s="67">
        <v>64</v>
      </c>
      <c r="Y102" s="99">
        <v>25</v>
      </c>
      <c r="Z102" s="99">
        <f t="shared" si="71"/>
        <v>1500000</v>
      </c>
      <c r="AA102" s="98" t="s">
        <v>37</v>
      </c>
      <c r="AB102" s="215"/>
      <c r="AC102" s="99">
        <f t="shared" si="72"/>
        <v>0</v>
      </c>
      <c r="AD102" s="67">
        <v>17</v>
      </c>
      <c r="AE102" s="99">
        <v>11.49</v>
      </c>
      <c r="AF102" s="99">
        <f t="shared" si="73"/>
        <v>689400</v>
      </c>
      <c r="AG102" s="98" t="s">
        <v>37</v>
      </c>
      <c r="AH102" s="215"/>
      <c r="AI102" s="99">
        <f t="shared" si="74"/>
        <v>0</v>
      </c>
      <c r="AJ102" s="67" t="s">
        <v>281</v>
      </c>
      <c r="AK102" s="99">
        <v>20</v>
      </c>
      <c r="AL102" s="248">
        <f t="shared" si="75"/>
        <v>1200000</v>
      </c>
      <c r="AM102" s="73">
        <v>91</v>
      </c>
      <c r="AN102" s="74">
        <v>16.8</v>
      </c>
      <c r="AO102" s="75">
        <f t="shared" si="62"/>
        <v>1008000</v>
      </c>
      <c r="AP102" s="73">
        <v>91</v>
      </c>
      <c r="AQ102" s="74">
        <v>300</v>
      </c>
      <c r="AR102" s="92" t="e">
        <f>AQ102*#REF!</f>
        <v>#REF!</v>
      </c>
      <c r="AS102" s="73">
        <v>91</v>
      </c>
      <c r="AT102" s="74">
        <v>18</v>
      </c>
      <c r="AU102" s="74" t="e">
        <f>AT102*#REF!</f>
        <v>#REF!</v>
      </c>
      <c r="AV102" s="73">
        <v>91</v>
      </c>
      <c r="AW102" s="246">
        <v>56.54</v>
      </c>
      <c r="AX102" s="75" t="e">
        <f>AW102*#REF!</f>
        <v>#REF!</v>
      </c>
      <c r="AY102" s="93"/>
      <c r="AZ102" s="77">
        <f t="shared" si="63"/>
        <v>11.49</v>
      </c>
      <c r="BA102" s="77">
        <f t="shared" si="76"/>
        <v>53.983000000000004</v>
      </c>
      <c r="BB102" s="77">
        <f t="shared" si="77"/>
        <v>22.5</v>
      </c>
      <c r="BC102" s="77">
        <f t="shared" si="78"/>
        <v>300</v>
      </c>
      <c r="BD102" s="88"/>
      <c r="BE102" s="79">
        <f t="shared" si="81"/>
        <v>689400</v>
      </c>
      <c r="BF102" s="80">
        <f t="shared" si="81"/>
        <v>3238980.0000000005</v>
      </c>
      <c r="BG102" s="81">
        <f t="shared" si="81"/>
        <v>1350000</v>
      </c>
      <c r="BH102" s="342">
        <f t="shared" si="79"/>
        <v>28.542500000000004</v>
      </c>
      <c r="BI102" s="82"/>
    </row>
    <row r="103" spans="1:61" ht="48" x14ac:dyDescent="0.25">
      <c r="A103" s="137">
        <v>92</v>
      </c>
      <c r="B103" s="83" t="s">
        <v>248</v>
      </c>
      <c r="C103" s="84" t="s">
        <v>282</v>
      </c>
      <c r="D103" s="85" t="s">
        <v>283</v>
      </c>
      <c r="E103" s="86" t="s">
        <v>284</v>
      </c>
      <c r="F103" s="138">
        <v>30</v>
      </c>
      <c r="G103" s="64">
        <f t="shared" si="66"/>
        <v>30</v>
      </c>
      <c r="H103" s="243">
        <v>837.33</v>
      </c>
      <c r="I103" s="244">
        <f t="shared" si="80"/>
        <v>25119.9</v>
      </c>
      <c r="J103" s="351">
        <v>12556</v>
      </c>
      <c r="K103" s="211">
        <v>1600</v>
      </c>
      <c r="L103" s="67">
        <v>47</v>
      </c>
      <c r="M103" s="99">
        <v>260</v>
      </c>
      <c r="N103" s="99">
        <f t="shared" si="67"/>
        <v>416000</v>
      </c>
      <c r="O103" s="98" t="s">
        <v>37</v>
      </c>
      <c r="P103" s="99"/>
      <c r="Q103" s="99">
        <f t="shared" si="68"/>
        <v>0</v>
      </c>
      <c r="R103" s="98" t="s">
        <v>37</v>
      </c>
      <c r="S103" s="215"/>
      <c r="T103" s="99">
        <f t="shared" si="69"/>
        <v>0</v>
      </c>
      <c r="U103" s="98" t="s">
        <v>37</v>
      </c>
      <c r="V103" s="99"/>
      <c r="W103" s="99">
        <f t="shared" si="70"/>
        <v>0</v>
      </c>
      <c r="X103" s="98" t="s">
        <v>37</v>
      </c>
      <c r="Y103" s="99"/>
      <c r="Z103" s="99">
        <f t="shared" si="71"/>
        <v>0</v>
      </c>
      <c r="AA103" s="98" t="s">
        <v>37</v>
      </c>
      <c r="AB103" s="215"/>
      <c r="AC103" s="99">
        <f t="shared" si="72"/>
        <v>0</v>
      </c>
      <c r="AD103" s="98" t="s">
        <v>37</v>
      </c>
      <c r="AE103" s="215"/>
      <c r="AF103" s="99">
        <f t="shared" si="73"/>
        <v>0</v>
      </c>
      <c r="AG103" s="98" t="s">
        <v>37</v>
      </c>
      <c r="AH103" s="215"/>
      <c r="AI103" s="99">
        <f t="shared" si="74"/>
        <v>0</v>
      </c>
      <c r="AJ103" s="98" t="s">
        <v>37</v>
      </c>
      <c r="AK103" s="99"/>
      <c r="AL103" s="248">
        <f t="shared" si="75"/>
        <v>0</v>
      </c>
      <c r="AM103" s="73">
        <v>92</v>
      </c>
      <c r="AN103" s="74">
        <v>252</v>
      </c>
      <c r="AO103" s="75">
        <f t="shared" si="62"/>
        <v>403200</v>
      </c>
      <c r="AP103" s="73">
        <v>92</v>
      </c>
      <c r="AQ103" s="74">
        <v>2000</v>
      </c>
      <c r="AR103" s="92" t="e">
        <f>AQ103*#REF!</f>
        <v>#REF!</v>
      </c>
      <c r="AS103" s="73">
        <v>92</v>
      </c>
      <c r="AT103" s="74">
        <v>250</v>
      </c>
      <c r="AU103" s="74" t="e">
        <f>AT103*#REF!</f>
        <v>#REF!</v>
      </c>
      <c r="AV103" s="73">
        <v>92</v>
      </c>
      <c r="AW103" s="246">
        <v>10500.81</v>
      </c>
      <c r="AX103" s="75" t="e">
        <f>AW103*#REF!</f>
        <v>#REF!</v>
      </c>
      <c r="AY103" s="93"/>
      <c r="AZ103" s="77">
        <f t="shared" si="63"/>
        <v>250</v>
      </c>
      <c r="BA103" s="77">
        <f t="shared" si="76"/>
        <v>2652.5619999999999</v>
      </c>
      <c r="BB103" s="77">
        <f t="shared" si="77"/>
        <v>260</v>
      </c>
      <c r="BC103" s="77">
        <f t="shared" si="78"/>
        <v>10500.81</v>
      </c>
      <c r="BD103" s="88"/>
      <c r="BE103" s="79">
        <f t="shared" si="81"/>
        <v>400000</v>
      </c>
      <c r="BF103" s="80">
        <f t="shared" si="81"/>
        <v>4244099.2</v>
      </c>
      <c r="BG103" s="81">
        <f t="shared" si="81"/>
        <v>416000</v>
      </c>
      <c r="BH103" s="342">
        <f t="shared" si="79"/>
        <v>837.33333333333337</v>
      </c>
      <c r="BI103" s="82"/>
    </row>
    <row r="104" spans="1:61" ht="48" x14ac:dyDescent="0.25">
      <c r="A104" s="137">
        <v>93</v>
      </c>
      <c r="B104" s="96" t="s">
        <v>248</v>
      </c>
      <c r="C104" s="84" t="s">
        <v>285</v>
      </c>
      <c r="D104" s="85" t="s">
        <v>286</v>
      </c>
      <c r="E104" s="86" t="s">
        <v>62</v>
      </c>
      <c r="F104" s="138">
        <v>50</v>
      </c>
      <c r="G104" s="64">
        <f t="shared" si="66"/>
        <v>50</v>
      </c>
      <c r="H104" s="243">
        <v>188.48</v>
      </c>
      <c r="I104" s="244">
        <f t="shared" si="80"/>
        <v>9424</v>
      </c>
      <c r="J104" s="351">
        <v>12556</v>
      </c>
      <c r="K104" s="211">
        <v>750</v>
      </c>
      <c r="L104" s="98" t="s">
        <v>37</v>
      </c>
      <c r="M104" s="215"/>
      <c r="N104" s="99">
        <f t="shared" si="67"/>
        <v>0</v>
      </c>
      <c r="O104" s="67">
        <v>47</v>
      </c>
      <c r="P104" s="99">
        <v>20</v>
      </c>
      <c r="Q104" s="99">
        <f t="shared" si="68"/>
        <v>15000</v>
      </c>
      <c r="R104" s="98" t="s">
        <v>37</v>
      </c>
      <c r="S104" s="215"/>
      <c r="T104" s="99">
        <f t="shared" si="69"/>
        <v>0</v>
      </c>
      <c r="U104" s="98" t="s">
        <v>37</v>
      </c>
      <c r="V104" s="215"/>
      <c r="W104" s="99">
        <f t="shared" si="70"/>
        <v>0</v>
      </c>
      <c r="X104" s="67">
        <v>44</v>
      </c>
      <c r="Y104" s="99">
        <v>80</v>
      </c>
      <c r="Z104" s="99">
        <f t="shared" si="71"/>
        <v>60000</v>
      </c>
      <c r="AA104" s="98" t="s">
        <v>37</v>
      </c>
      <c r="AB104" s="215"/>
      <c r="AC104" s="99">
        <f t="shared" si="72"/>
        <v>0</v>
      </c>
      <c r="AD104" s="98" t="s">
        <v>37</v>
      </c>
      <c r="AE104" s="215"/>
      <c r="AF104" s="99">
        <f t="shared" si="73"/>
        <v>0</v>
      </c>
      <c r="AG104" s="67">
        <v>186</v>
      </c>
      <c r="AH104" s="99">
        <v>52.41</v>
      </c>
      <c r="AI104" s="99">
        <f t="shared" si="74"/>
        <v>39307.5</v>
      </c>
      <c r="AJ104" s="98" t="s">
        <v>37</v>
      </c>
      <c r="AK104" s="215"/>
      <c r="AL104" s="248">
        <f t="shared" si="75"/>
        <v>0</v>
      </c>
      <c r="AM104" s="73">
        <v>93</v>
      </c>
      <c r="AN104" s="74">
        <v>210</v>
      </c>
      <c r="AO104" s="75">
        <f t="shared" si="62"/>
        <v>157500</v>
      </c>
      <c r="AP104" s="73">
        <v>93</v>
      </c>
      <c r="AQ104" s="74">
        <v>400</v>
      </c>
      <c r="AR104" s="92" t="e">
        <f>AQ104*#REF!</f>
        <v>#REF!</v>
      </c>
      <c r="AS104" s="73">
        <v>93</v>
      </c>
      <c r="AT104" s="74">
        <v>200</v>
      </c>
      <c r="AU104" s="74" t="e">
        <f>AT104*#REF!</f>
        <v>#REF!</v>
      </c>
      <c r="AV104" s="73">
        <v>93</v>
      </c>
      <c r="AW104" s="246">
        <v>3554.12</v>
      </c>
      <c r="AX104" s="75" t="e">
        <f>AW104*#REF!</f>
        <v>#REF!</v>
      </c>
      <c r="AY104" s="93"/>
      <c r="AZ104" s="77">
        <f t="shared" si="63"/>
        <v>20</v>
      </c>
      <c r="BA104" s="77">
        <f t="shared" si="76"/>
        <v>645.21857142857141</v>
      </c>
      <c r="BB104" s="77">
        <f t="shared" si="77"/>
        <v>200</v>
      </c>
      <c r="BC104" s="77">
        <f t="shared" si="78"/>
        <v>3554.12</v>
      </c>
      <c r="BD104" s="88"/>
      <c r="BE104" s="79">
        <f t="shared" si="81"/>
        <v>15000</v>
      </c>
      <c r="BF104" s="80">
        <f t="shared" si="81"/>
        <v>483913.92857142858</v>
      </c>
      <c r="BG104" s="81">
        <f t="shared" si="81"/>
        <v>150000</v>
      </c>
      <c r="BH104" s="342">
        <f t="shared" si="79"/>
        <v>188.48199999999997</v>
      </c>
      <c r="BI104" s="82"/>
    </row>
    <row r="105" spans="1:61" ht="48" x14ac:dyDescent="0.25">
      <c r="A105" s="137">
        <v>94</v>
      </c>
      <c r="B105" s="83" t="s">
        <v>248</v>
      </c>
      <c r="C105" s="84" t="s">
        <v>287</v>
      </c>
      <c r="D105" s="216" t="s">
        <v>288</v>
      </c>
      <c r="E105" s="86" t="s">
        <v>228</v>
      </c>
      <c r="F105" s="138">
        <v>50</v>
      </c>
      <c r="G105" s="64">
        <f t="shared" si="66"/>
        <v>50</v>
      </c>
      <c r="H105" s="243">
        <v>62.6</v>
      </c>
      <c r="I105" s="244">
        <f t="shared" si="80"/>
        <v>3130</v>
      </c>
      <c r="J105" s="351">
        <v>12556</v>
      </c>
      <c r="K105" s="211">
        <v>3000</v>
      </c>
      <c r="L105" s="98" t="s">
        <v>37</v>
      </c>
      <c r="M105" s="215"/>
      <c r="N105" s="99">
        <f t="shared" si="67"/>
        <v>0</v>
      </c>
      <c r="O105" s="98" t="s">
        <v>37</v>
      </c>
      <c r="P105" s="215"/>
      <c r="Q105" s="99">
        <f t="shared" si="68"/>
        <v>0</v>
      </c>
      <c r="R105" s="98" t="s">
        <v>37</v>
      </c>
      <c r="S105" s="215"/>
      <c r="T105" s="99">
        <f t="shared" si="69"/>
        <v>0</v>
      </c>
      <c r="U105" s="98" t="s">
        <v>37</v>
      </c>
      <c r="V105" s="215"/>
      <c r="W105" s="99">
        <f t="shared" si="70"/>
        <v>0</v>
      </c>
      <c r="X105" s="98" t="s">
        <v>37</v>
      </c>
      <c r="Y105" s="215"/>
      <c r="Z105" s="99">
        <f t="shared" si="71"/>
        <v>0</v>
      </c>
      <c r="AA105" s="98" t="s">
        <v>37</v>
      </c>
      <c r="AB105" s="215"/>
      <c r="AC105" s="99">
        <f t="shared" si="72"/>
        <v>0</v>
      </c>
      <c r="AD105" s="98" t="s">
        <v>37</v>
      </c>
      <c r="AE105" s="215"/>
      <c r="AF105" s="99">
        <f t="shared" si="73"/>
        <v>0</v>
      </c>
      <c r="AG105" s="98" t="s">
        <v>37</v>
      </c>
      <c r="AH105" s="215"/>
      <c r="AI105" s="99">
        <f t="shared" si="74"/>
        <v>0</v>
      </c>
      <c r="AJ105" s="98" t="s">
        <v>37</v>
      </c>
      <c r="AK105" s="215"/>
      <c r="AL105" s="248">
        <f t="shared" si="75"/>
        <v>0</v>
      </c>
      <c r="AM105" s="73">
        <v>94</v>
      </c>
      <c r="AN105" s="74">
        <v>25.2</v>
      </c>
      <c r="AO105" s="75">
        <f t="shared" si="62"/>
        <v>75600</v>
      </c>
      <c r="AP105" s="73">
        <v>94</v>
      </c>
      <c r="AQ105" s="74">
        <v>100</v>
      </c>
      <c r="AR105" s="92" t="e">
        <f>AQ105*#REF!</f>
        <v>#REF!</v>
      </c>
      <c r="AS105" s="73">
        <v>94</v>
      </c>
      <c r="AT105" s="74">
        <v>25</v>
      </c>
      <c r="AU105" s="74" t="e">
        <f>AT105*#REF!</f>
        <v>#REF!</v>
      </c>
      <c r="AV105" s="73">
        <v>94</v>
      </c>
      <c r="AW105" s="246">
        <v>3231.02</v>
      </c>
      <c r="AX105" s="75" t="e">
        <f>AW105*#REF!</f>
        <v>#REF!</v>
      </c>
      <c r="AY105" s="93"/>
      <c r="AZ105" s="77">
        <f t="shared" si="63"/>
        <v>25</v>
      </c>
      <c r="BA105" s="77">
        <f t="shared" si="76"/>
        <v>845.30499999999995</v>
      </c>
      <c r="BB105" s="77">
        <f t="shared" si="77"/>
        <v>62.599999999999994</v>
      </c>
      <c r="BC105" s="77">
        <f t="shared" si="78"/>
        <v>3231.02</v>
      </c>
      <c r="BD105" s="88"/>
      <c r="BE105" s="79">
        <f t="shared" si="81"/>
        <v>75000</v>
      </c>
      <c r="BF105" s="80">
        <f t="shared" si="81"/>
        <v>2535915</v>
      </c>
      <c r="BG105" s="81">
        <f t="shared" si="81"/>
        <v>187799.99999999997</v>
      </c>
      <c r="BH105" s="342">
        <f t="shared" si="79"/>
        <v>62.599999999999909</v>
      </c>
      <c r="BI105" s="82"/>
    </row>
    <row r="106" spans="1:61" ht="48" x14ac:dyDescent="0.25">
      <c r="A106" s="137">
        <v>95</v>
      </c>
      <c r="B106" s="96" t="s">
        <v>248</v>
      </c>
      <c r="C106" s="84" t="s">
        <v>289</v>
      </c>
      <c r="D106" s="216" t="s">
        <v>290</v>
      </c>
      <c r="E106" s="86" t="s">
        <v>62</v>
      </c>
      <c r="F106" s="138">
        <v>10</v>
      </c>
      <c r="G106" s="64">
        <f t="shared" si="66"/>
        <v>10</v>
      </c>
      <c r="H106" s="243">
        <v>450.78</v>
      </c>
      <c r="I106" s="244">
        <f t="shared" si="80"/>
        <v>4507.7999999999993</v>
      </c>
      <c r="J106" s="351">
        <v>12556</v>
      </c>
      <c r="K106" s="211">
        <v>150</v>
      </c>
      <c r="L106" s="98" t="s">
        <v>37</v>
      </c>
      <c r="M106" s="215"/>
      <c r="N106" s="99">
        <f t="shared" si="67"/>
        <v>0</v>
      </c>
      <c r="O106" s="98" t="s">
        <v>37</v>
      </c>
      <c r="P106" s="215"/>
      <c r="Q106" s="99">
        <f t="shared" si="68"/>
        <v>0</v>
      </c>
      <c r="R106" s="98" t="s">
        <v>37</v>
      </c>
      <c r="S106" s="215"/>
      <c r="T106" s="99">
        <f t="shared" si="69"/>
        <v>0</v>
      </c>
      <c r="U106" s="98" t="s">
        <v>37</v>
      </c>
      <c r="V106" s="215"/>
      <c r="W106" s="99">
        <f t="shared" si="70"/>
        <v>0</v>
      </c>
      <c r="X106" s="98" t="s">
        <v>37</v>
      </c>
      <c r="Y106" s="215"/>
      <c r="Z106" s="99">
        <f t="shared" si="71"/>
        <v>0</v>
      </c>
      <c r="AA106" s="98" t="s">
        <v>37</v>
      </c>
      <c r="AB106" s="215"/>
      <c r="AC106" s="99">
        <f t="shared" si="72"/>
        <v>0</v>
      </c>
      <c r="AD106" s="98" t="s">
        <v>37</v>
      </c>
      <c r="AE106" s="215"/>
      <c r="AF106" s="99">
        <f t="shared" si="73"/>
        <v>0</v>
      </c>
      <c r="AG106" s="67">
        <v>187</v>
      </c>
      <c r="AH106" s="99">
        <v>84.68</v>
      </c>
      <c r="AI106" s="99">
        <f t="shared" si="74"/>
        <v>12702.000000000002</v>
      </c>
      <c r="AJ106" s="98" t="s">
        <v>37</v>
      </c>
      <c r="AK106" s="215"/>
      <c r="AL106" s="248">
        <f t="shared" si="75"/>
        <v>0</v>
      </c>
      <c r="AM106" s="73">
        <v>95</v>
      </c>
      <c r="AN106" s="74">
        <v>910</v>
      </c>
      <c r="AO106" s="75">
        <f t="shared" si="62"/>
        <v>136500</v>
      </c>
      <c r="AP106" s="73">
        <v>95</v>
      </c>
      <c r="AQ106" s="74">
        <v>300</v>
      </c>
      <c r="AR106" s="92" t="e">
        <f>AQ106*#REF!</f>
        <v>#REF!</v>
      </c>
      <c r="AS106" s="73">
        <v>95</v>
      </c>
      <c r="AT106" s="74">
        <v>600</v>
      </c>
      <c r="AU106" s="74" t="e">
        <f>AT106*#REF!</f>
        <v>#REF!</v>
      </c>
      <c r="AV106" s="73">
        <v>95</v>
      </c>
      <c r="AW106" s="246">
        <v>452.34</v>
      </c>
      <c r="AX106" s="75" t="e">
        <f>AW106*#REF!</f>
        <v>#REF!</v>
      </c>
      <c r="AY106" s="93"/>
      <c r="AZ106" s="77">
        <f t="shared" si="63"/>
        <v>84.68</v>
      </c>
      <c r="BA106" s="77">
        <f t="shared" si="76"/>
        <v>469.404</v>
      </c>
      <c r="BB106" s="77">
        <f t="shared" si="77"/>
        <v>452.34</v>
      </c>
      <c r="BC106" s="77">
        <f t="shared" si="78"/>
        <v>910</v>
      </c>
      <c r="BD106" s="88"/>
      <c r="BE106" s="79">
        <f t="shared" si="81"/>
        <v>12702.000000000002</v>
      </c>
      <c r="BF106" s="80">
        <f t="shared" si="81"/>
        <v>70410.600000000006</v>
      </c>
      <c r="BG106" s="81">
        <f t="shared" si="81"/>
        <v>67851</v>
      </c>
      <c r="BH106" s="342">
        <f t="shared" si="79"/>
        <v>450.78</v>
      </c>
      <c r="BI106" s="82"/>
    </row>
    <row r="107" spans="1:61" ht="36" x14ac:dyDescent="0.25">
      <c r="A107" s="137">
        <v>96</v>
      </c>
      <c r="B107" s="83" t="s">
        <v>248</v>
      </c>
      <c r="C107" s="97" t="s">
        <v>291</v>
      </c>
      <c r="D107" s="85" t="s">
        <v>292</v>
      </c>
      <c r="E107" s="86" t="s">
        <v>62</v>
      </c>
      <c r="F107" s="138">
        <v>10</v>
      </c>
      <c r="G107" s="64">
        <f t="shared" si="66"/>
        <v>10</v>
      </c>
      <c r="H107" s="243">
        <v>400</v>
      </c>
      <c r="I107" s="244">
        <f t="shared" si="80"/>
        <v>4000</v>
      </c>
      <c r="J107" s="351">
        <v>12556</v>
      </c>
      <c r="K107" s="211">
        <v>150</v>
      </c>
      <c r="L107" s="98" t="s">
        <v>37</v>
      </c>
      <c r="M107" s="215"/>
      <c r="N107" s="99">
        <f t="shared" si="67"/>
        <v>0</v>
      </c>
      <c r="O107" s="98" t="s">
        <v>37</v>
      </c>
      <c r="P107" s="215"/>
      <c r="Q107" s="99">
        <f t="shared" si="68"/>
        <v>0</v>
      </c>
      <c r="R107" s="98" t="s">
        <v>37</v>
      </c>
      <c r="S107" s="215"/>
      <c r="T107" s="99">
        <f t="shared" si="69"/>
        <v>0</v>
      </c>
      <c r="U107" s="98" t="s">
        <v>37</v>
      </c>
      <c r="V107" s="215"/>
      <c r="W107" s="99">
        <f t="shared" si="70"/>
        <v>0</v>
      </c>
      <c r="X107" s="98" t="s">
        <v>37</v>
      </c>
      <c r="Y107" s="215"/>
      <c r="Z107" s="99">
        <f t="shared" si="71"/>
        <v>0</v>
      </c>
      <c r="AA107" s="98" t="s">
        <v>37</v>
      </c>
      <c r="AB107" s="215"/>
      <c r="AC107" s="99">
        <f t="shared" si="72"/>
        <v>0</v>
      </c>
      <c r="AD107" s="98" t="s">
        <v>37</v>
      </c>
      <c r="AE107" s="215"/>
      <c r="AF107" s="99">
        <f t="shared" si="73"/>
        <v>0</v>
      </c>
      <c r="AG107" s="98" t="s">
        <v>37</v>
      </c>
      <c r="AH107" s="215"/>
      <c r="AI107" s="99">
        <f t="shared" si="74"/>
        <v>0</v>
      </c>
      <c r="AJ107" s="98" t="s">
        <v>37</v>
      </c>
      <c r="AK107" s="215"/>
      <c r="AL107" s="248">
        <f t="shared" si="75"/>
        <v>0</v>
      </c>
      <c r="AM107" s="73">
        <v>96</v>
      </c>
      <c r="AN107" s="74">
        <v>350</v>
      </c>
      <c r="AO107" s="75">
        <f t="shared" si="62"/>
        <v>52500</v>
      </c>
      <c r="AP107" s="73">
        <v>96</v>
      </c>
      <c r="AQ107" s="74">
        <v>450</v>
      </c>
      <c r="AR107" s="92" t="e">
        <f>AQ107*#REF!</f>
        <v>#REF!</v>
      </c>
      <c r="AS107" s="73">
        <v>96</v>
      </c>
      <c r="AT107" s="74">
        <v>300</v>
      </c>
      <c r="AU107" s="74" t="e">
        <f>AT107*#REF!</f>
        <v>#REF!</v>
      </c>
      <c r="AV107" s="73">
        <v>96</v>
      </c>
      <c r="AW107" s="246">
        <v>1050.08</v>
      </c>
      <c r="AX107" s="75" t="e">
        <f>AW107*#REF!</f>
        <v>#REF!</v>
      </c>
      <c r="AY107" s="93"/>
      <c r="AZ107" s="77">
        <f t="shared" si="63"/>
        <v>300</v>
      </c>
      <c r="BA107" s="77">
        <f t="shared" si="76"/>
        <v>537.52</v>
      </c>
      <c r="BB107" s="77">
        <f t="shared" si="77"/>
        <v>400</v>
      </c>
      <c r="BC107" s="77">
        <f t="shared" si="78"/>
        <v>1050.08</v>
      </c>
      <c r="BD107" s="88"/>
      <c r="BE107" s="79">
        <f t="shared" si="81"/>
        <v>45000</v>
      </c>
      <c r="BF107" s="80">
        <f t="shared" si="81"/>
        <v>80628</v>
      </c>
      <c r="BG107" s="81">
        <f t="shared" si="81"/>
        <v>60000</v>
      </c>
      <c r="BH107" s="342">
        <f t="shared" si="79"/>
        <v>400</v>
      </c>
      <c r="BI107" s="82"/>
    </row>
    <row r="108" spans="1:61" ht="36" x14ac:dyDescent="0.25">
      <c r="A108" s="137">
        <v>97</v>
      </c>
      <c r="B108" s="83" t="s">
        <v>248</v>
      </c>
      <c r="C108" s="97" t="s">
        <v>293</v>
      </c>
      <c r="D108" s="85" t="s">
        <v>294</v>
      </c>
      <c r="E108" s="86" t="s">
        <v>62</v>
      </c>
      <c r="F108" s="138">
        <v>20</v>
      </c>
      <c r="G108" s="64">
        <f t="shared" si="66"/>
        <v>20</v>
      </c>
      <c r="H108" s="243">
        <v>645</v>
      </c>
      <c r="I108" s="244">
        <f t="shared" si="80"/>
        <v>12900</v>
      </c>
      <c r="J108" s="351">
        <v>12556</v>
      </c>
      <c r="K108" s="211">
        <v>100</v>
      </c>
      <c r="L108" s="98" t="s">
        <v>37</v>
      </c>
      <c r="M108" s="215"/>
      <c r="N108" s="99">
        <f t="shared" si="67"/>
        <v>0</v>
      </c>
      <c r="O108" s="67">
        <v>56</v>
      </c>
      <c r="P108" s="99">
        <v>750</v>
      </c>
      <c r="Q108" s="99">
        <f t="shared" si="68"/>
        <v>75000</v>
      </c>
      <c r="R108" s="98" t="s">
        <v>37</v>
      </c>
      <c r="S108" s="215"/>
      <c r="T108" s="99">
        <f t="shared" si="69"/>
        <v>0</v>
      </c>
      <c r="U108" s="98" t="s">
        <v>37</v>
      </c>
      <c r="V108" s="215"/>
      <c r="W108" s="99">
        <f t="shared" si="70"/>
        <v>0</v>
      </c>
      <c r="X108" s="98" t="s">
        <v>37</v>
      </c>
      <c r="Y108" s="99"/>
      <c r="Z108" s="99">
        <f t="shared" si="71"/>
        <v>0</v>
      </c>
      <c r="AA108" s="98" t="s">
        <v>37</v>
      </c>
      <c r="AB108" s="215"/>
      <c r="AC108" s="99">
        <f t="shared" si="72"/>
        <v>0</v>
      </c>
      <c r="AD108" s="67">
        <v>37</v>
      </c>
      <c r="AE108" s="99">
        <v>292.49</v>
      </c>
      <c r="AF108" s="99">
        <f t="shared" si="73"/>
        <v>29249</v>
      </c>
      <c r="AG108" s="98" t="s">
        <v>37</v>
      </c>
      <c r="AH108" s="215"/>
      <c r="AI108" s="99">
        <f t="shared" si="74"/>
        <v>0</v>
      </c>
      <c r="AJ108" s="98" t="s">
        <v>37</v>
      </c>
      <c r="AK108" s="215"/>
      <c r="AL108" s="248">
        <f t="shared" si="75"/>
        <v>0</v>
      </c>
      <c r="AM108" s="73">
        <v>97</v>
      </c>
      <c r="AN108" s="74">
        <v>630</v>
      </c>
      <c r="AO108" s="75">
        <f t="shared" si="62"/>
        <v>63000</v>
      </c>
      <c r="AP108" s="73">
        <v>97</v>
      </c>
      <c r="AQ108" s="74">
        <v>600</v>
      </c>
      <c r="AR108" s="92" t="e">
        <f>AQ108*#REF!</f>
        <v>#REF!</v>
      </c>
      <c r="AS108" s="73">
        <v>97</v>
      </c>
      <c r="AT108" s="74">
        <v>600</v>
      </c>
      <c r="AU108" s="74" t="e">
        <f>AT108*#REF!</f>
        <v>#REF!</v>
      </c>
      <c r="AV108" s="73">
        <v>97</v>
      </c>
      <c r="AW108" s="246">
        <v>1050.08</v>
      </c>
      <c r="AX108" s="75" t="e">
        <f>AW108*#REF!</f>
        <v>#REF!</v>
      </c>
      <c r="AY108" s="93"/>
      <c r="AZ108" s="77">
        <f t="shared" si="63"/>
        <v>292.49</v>
      </c>
      <c r="BA108" s="77">
        <f t="shared" si="76"/>
        <v>653.76166666666666</v>
      </c>
      <c r="BB108" s="77">
        <f t="shared" si="77"/>
        <v>615</v>
      </c>
      <c r="BC108" s="77">
        <f t="shared" si="78"/>
        <v>1050.08</v>
      </c>
      <c r="BD108" s="88"/>
      <c r="BE108" s="79">
        <f t="shared" si="81"/>
        <v>29249</v>
      </c>
      <c r="BF108" s="80">
        <f t="shared" si="81"/>
        <v>65376.166666666664</v>
      </c>
      <c r="BG108" s="81">
        <f t="shared" si="81"/>
        <v>61500</v>
      </c>
      <c r="BH108" s="342">
        <f t="shared" si="79"/>
        <v>645</v>
      </c>
      <c r="BI108" s="82"/>
    </row>
    <row r="109" spans="1:61" ht="48" x14ac:dyDescent="0.25">
      <c r="A109" s="137">
        <v>98</v>
      </c>
      <c r="B109" s="83" t="s">
        <v>248</v>
      </c>
      <c r="C109" s="84" t="s">
        <v>295</v>
      </c>
      <c r="D109" s="85" t="s">
        <v>296</v>
      </c>
      <c r="E109" s="86" t="s">
        <v>62</v>
      </c>
      <c r="F109" s="138">
        <v>20</v>
      </c>
      <c r="G109" s="64">
        <f t="shared" si="66"/>
        <v>20</v>
      </c>
      <c r="H109" s="243">
        <v>970.78</v>
      </c>
      <c r="I109" s="244">
        <f t="shared" si="80"/>
        <v>19415.599999999999</v>
      </c>
      <c r="J109" s="351">
        <v>12556</v>
      </c>
      <c r="K109" s="211">
        <v>130</v>
      </c>
      <c r="L109" s="98" t="s">
        <v>37</v>
      </c>
      <c r="M109" s="215"/>
      <c r="N109" s="99">
        <f t="shared" si="67"/>
        <v>0</v>
      </c>
      <c r="O109" s="67">
        <v>46</v>
      </c>
      <c r="P109" s="99">
        <v>210</v>
      </c>
      <c r="Q109" s="99">
        <f t="shared" si="68"/>
        <v>27300</v>
      </c>
      <c r="R109" s="98" t="s">
        <v>37</v>
      </c>
      <c r="S109" s="215"/>
      <c r="T109" s="99">
        <f t="shared" si="69"/>
        <v>0</v>
      </c>
      <c r="U109" s="98" t="s">
        <v>37</v>
      </c>
      <c r="V109" s="215"/>
      <c r="W109" s="99">
        <f t="shared" si="70"/>
        <v>0</v>
      </c>
      <c r="X109" s="98" t="s">
        <v>37</v>
      </c>
      <c r="Y109" s="215"/>
      <c r="Z109" s="99">
        <f t="shared" si="71"/>
        <v>0</v>
      </c>
      <c r="AA109" s="98" t="s">
        <v>37</v>
      </c>
      <c r="AB109" s="215"/>
      <c r="AC109" s="99">
        <f t="shared" si="72"/>
        <v>0</v>
      </c>
      <c r="AD109" s="98" t="s">
        <v>37</v>
      </c>
      <c r="AE109" s="215"/>
      <c r="AF109" s="99">
        <f t="shared" si="73"/>
        <v>0</v>
      </c>
      <c r="AG109" s="98" t="s">
        <v>37</v>
      </c>
      <c r="AH109" s="215"/>
      <c r="AI109" s="99">
        <f t="shared" si="74"/>
        <v>0</v>
      </c>
      <c r="AJ109" s="98" t="s">
        <v>37</v>
      </c>
      <c r="AK109" s="215"/>
      <c r="AL109" s="248">
        <f t="shared" si="75"/>
        <v>0</v>
      </c>
      <c r="AM109" s="73">
        <v>98</v>
      </c>
      <c r="AN109" s="74">
        <v>1260</v>
      </c>
      <c r="AO109" s="75">
        <f t="shared" si="62"/>
        <v>163800</v>
      </c>
      <c r="AP109" s="73">
        <v>98</v>
      </c>
      <c r="AQ109" s="74">
        <v>2000</v>
      </c>
      <c r="AR109" s="92" t="e">
        <f>AQ109*#REF!</f>
        <v>#REF!</v>
      </c>
      <c r="AS109" s="73">
        <v>98</v>
      </c>
      <c r="AT109" s="74">
        <v>1200</v>
      </c>
      <c r="AU109" s="74" t="e">
        <f>AT109*#REF!</f>
        <v>#REF!</v>
      </c>
      <c r="AV109" s="73">
        <v>98</v>
      </c>
      <c r="AW109" s="246">
        <v>452.34</v>
      </c>
      <c r="AX109" s="75" t="e">
        <f>AW109*#REF!</f>
        <v>#REF!</v>
      </c>
      <c r="AY109" s="93"/>
      <c r="AZ109" s="77">
        <f t="shared" si="63"/>
        <v>210</v>
      </c>
      <c r="BA109" s="77">
        <f t="shared" si="76"/>
        <v>1024.4680000000001</v>
      </c>
      <c r="BB109" s="77">
        <f t="shared" si="77"/>
        <v>1200</v>
      </c>
      <c r="BC109" s="77">
        <f t="shared" si="78"/>
        <v>2000</v>
      </c>
      <c r="BD109" s="88"/>
      <c r="BE109" s="79">
        <f t="shared" si="81"/>
        <v>27300</v>
      </c>
      <c r="BF109" s="80">
        <f t="shared" si="81"/>
        <v>133180.84</v>
      </c>
      <c r="BG109" s="81">
        <f t="shared" si="81"/>
        <v>156000</v>
      </c>
      <c r="BH109" s="342">
        <f t="shared" si="79"/>
        <v>970.78000000000009</v>
      </c>
      <c r="BI109" s="82"/>
    </row>
    <row r="110" spans="1:61" ht="36" x14ac:dyDescent="0.25">
      <c r="A110" s="137">
        <v>99</v>
      </c>
      <c r="B110" s="83" t="s">
        <v>248</v>
      </c>
      <c r="C110" s="84" t="s">
        <v>297</v>
      </c>
      <c r="D110" s="85" t="s">
        <v>298</v>
      </c>
      <c r="E110" s="86" t="s">
        <v>62</v>
      </c>
      <c r="F110" s="138">
        <v>24</v>
      </c>
      <c r="G110" s="64">
        <f t="shared" si="66"/>
        <v>24</v>
      </c>
      <c r="H110" s="243">
        <v>165.62</v>
      </c>
      <c r="I110" s="244">
        <f t="shared" si="80"/>
        <v>3974.88</v>
      </c>
      <c r="J110" s="351">
        <v>12556</v>
      </c>
      <c r="K110" s="211">
        <v>20</v>
      </c>
      <c r="L110" s="67">
        <v>61</v>
      </c>
      <c r="M110" s="99">
        <v>60</v>
      </c>
      <c r="N110" s="99">
        <f t="shared" si="67"/>
        <v>1200</v>
      </c>
      <c r="O110" s="67">
        <v>43</v>
      </c>
      <c r="P110" s="99">
        <v>60</v>
      </c>
      <c r="Q110" s="99">
        <f t="shared" si="68"/>
        <v>1200</v>
      </c>
      <c r="R110" s="67">
        <v>421</v>
      </c>
      <c r="S110" s="99">
        <v>218.13</v>
      </c>
      <c r="T110" s="99">
        <f t="shared" si="69"/>
        <v>4362.6000000000004</v>
      </c>
      <c r="U110" s="67" t="s">
        <v>299</v>
      </c>
      <c r="V110" s="99">
        <v>15</v>
      </c>
      <c r="W110" s="99">
        <f t="shared" si="70"/>
        <v>300</v>
      </c>
      <c r="X110" s="67">
        <v>51</v>
      </c>
      <c r="Y110" s="99">
        <v>60</v>
      </c>
      <c r="Z110" s="99">
        <f t="shared" si="71"/>
        <v>1200</v>
      </c>
      <c r="AA110" s="98" t="s">
        <v>37</v>
      </c>
      <c r="AB110" s="215"/>
      <c r="AC110" s="99">
        <f t="shared" si="72"/>
        <v>0</v>
      </c>
      <c r="AD110" s="98" t="s">
        <v>37</v>
      </c>
      <c r="AE110" s="215"/>
      <c r="AF110" s="99">
        <f t="shared" si="73"/>
        <v>0</v>
      </c>
      <c r="AG110" s="98" t="s">
        <v>37</v>
      </c>
      <c r="AH110" s="215"/>
      <c r="AI110" s="99">
        <f t="shared" si="74"/>
        <v>0</v>
      </c>
      <c r="AJ110" s="67" t="s">
        <v>300</v>
      </c>
      <c r="AK110" s="99">
        <v>36</v>
      </c>
      <c r="AL110" s="248">
        <f t="shared" si="75"/>
        <v>720</v>
      </c>
      <c r="AM110" s="73">
        <v>99</v>
      </c>
      <c r="AN110" s="74">
        <v>350</v>
      </c>
      <c r="AO110" s="75">
        <f t="shared" si="62"/>
        <v>7000</v>
      </c>
      <c r="AP110" s="73">
        <v>99</v>
      </c>
      <c r="AQ110" s="74">
        <v>300</v>
      </c>
      <c r="AR110" s="92" t="e">
        <f>AQ110*#REF!</f>
        <v>#REF!</v>
      </c>
      <c r="AS110" s="73">
        <v>99</v>
      </c>
      <c r="AT110" s="74">
        <v>300</v>
      </c>
      <c r="AU110" s="74" t="e">
        <f>AT110*#REF!</f>
        <v>#REF!</v>
      </c>
      <c r="AV110" s="73">
        <v>99</v>
      </c>
      <c r="AW110" s="246">
        <v>290.79000000000002</v>
      </c>
      <c r="AX110" s="75" t="e">
        <f>AW110*#REF!</f>
        <v>#REF!</v>
      </c>
      <c r="AY110" s="93"/>
      <c r="AZ110" s="77">
        <f t="shared" si="63"/>
        <v>15</v>
      </c>
      <c r="BA110" s="77">
        <f t="shared" si="76"/>
        <v>168.99200000000002</v>
      </c>
      <c r="BB110" s="77">
        <f t="shared" si="77"/>
        <v>139.065</v>
      </c>
      <c r="BC110" s="77">
        <f t="shared" si="78"/>
        <v>350</v>
      </c>
      <c r="BD110" s="88"/>
      <c r="BE110" s="79">
        <f t="shared" si="81"/>
        <v>300</v>
      </c>
      <c r="BF110" s="80">
        <f t="shared" si="81"/>
        <v>3379.84</v>
      </c>
      <c r="BG110" s="81">
        <f t="shared" si="81"/>
        <v>2781.3</v>
      </c>
      <c r="BH110" s="342">
        <f t="shared" si="79"/>
        <v>165.61500000000001</v>
      </c>
      <c r="BI110" s="82"/>
    </row>
    <row r="111" spans="1:61" ht="48" x14ac:dyDescent="0.25">
      <c r="A111" s="137">
        <v>100</v>
      </c>
      <c r="B111" s="83" t="s">
        <v>248</v>
      </c>
      <c r="C111" s="84" t="s">
        <v>301</v>
      </c>
      <c r="D111" s="85" t="s">
        <v>302</v>
      </c>
      <c r="E111" s="86" t="s">
        <v>62</v>
      </c>
      <c r="F111" s="138">
        <v>50</v>
      </c>
      <c r="G111" s="64">
        <f t="shared" si="66"/>
        <v>50</v>
      </c>
      <c r="H111" s="243">
        <v>111.57</v>
      </c>
      <c r="I111" s="244">
        <f t="shared" si="80"/>
        <v>5578.5</v>
      </c>
      <c r="J111" s="351">
        <v>12556</v>
      </c>
      <c r="K111" s="211">
        <v>2500</v>
      </c>
      <c r="L111" s="67">
        <v>62</v>
      </c>
      <c r="M111" s="99">
        <v>60</v>
      </c>
      <c r="N111" s="99">
        <f t="shared" si="67"/>
        <v>150000</v>
      </c>
      <c r="O111" s="67">
        <v>42</v>
      </c>
      <c r="P111" s="99">
        <v>40</v>
      </c>
      <c r="Q111" s="99">
        <f t="shared" si="68"/>
        <v>100000</v>
      </c>
      <c r="R111" s="67">
        <v>424</v>
      </c>
      <c r="S111" s="99">
        <v>108.46</v>
      </c>
      <c r="T111" s="99">
        <f t="shared" si="69"/>
        <v>271150</v>
      </c>
      <c r="U111" s="67" t="s">
        <v>303</v>
      </c>
      <c r="V111" s="99">
        <v>15</v>
      </c>
      <c r="W111" s="99">
        <f t="shared" si="70"/>
        <v>37500</v>
      </c>
      <c r="X111" s="67">
        <v>51</v>
      </c>
      <c r="Y111" s="99">
        <v>60</v>
      </c>
      <c r="Z111" s="99">
        <f t="shared" si="71"/>
        <v>150000</v>
      </c>
      <c r="AA111" s="67">
        <v>59</v>
      </c>
      <c r="AB111" s="99">
        <v>51.41</v>
      </c>
      <c r="AC111" s="99">
        <f t="shared" si="72"/>
        <v>128524.99999999999</v>
      </c>
      <c r="AD111" s="67">
        <v>1</v>
      </c>
      <c r="AE111" s="99">
        <v>73.12</v>
      </c>
      <c r="AF111" s="99">
        <f t="shared" si="73"/>
        <v>182800</v>
      </c>
      <c r="AG111" s="67">
        <v>148</v>
      </c>
      <c r="AH111" s="99">
        <v>31.9</v>
      </c>
      <c r="AI111" s="99">
        <f t="shared" si="74"/>
        <v>79750</v>
      </c>
      <c r="AJ111" s="67" t="s">
        <v>304</v>
      </c>
      <c r="AK111" s="99">
        <v>58</v>
      </c>
      <c r="AL111" s="248">
        <f t="shared" si="75"/>
        <v>145000</v>
      </c>
      <c r="AM111" s="73">
        <v>100</v>
      </c>
      <c r="AN111" s="74">
        <v>252</v>
      </c>
      <c r="AO111" s="75">
        <f t="shared" si="62"/>
        <v>630000</v>
      </c>
      <c r="AP111" s="73">
        <v>100</v>
      </c>
      <c r="AQ111" s="74">
        <v>280</v>
      </c>
      <c r="AR111" s="92" t="e">
        <f>AQ111*#REF!</f>
        <v>#REF!</v>
      </c>
      <c r="AS111" s="73">
        <v>100</v>
      </c>
      <c r="AT111" s="74">
        <v>250</v>
      </c>
      <c r="AU111" s="74" t="e">
        <f>AT111*#REF!</f>
        <v>#REF!</v>
      </c>
      <c r="AV111" s="73">
        <v>100</v>
      </c>
      <c r="AW111" s="246">
        <v>242.33</v>
      </c>
      <c r="AX111" s="75" t="e">
        <f>AW111*#REF!</f>
        <v>#REF!</v>
      </c>
      <c r="AY111" s="93"/>
      <c r="AZ111" s="77">
        <f t="shared" si="63"/>
        <v>15</v>
      </c>
      <c r="BA111" s="77">
        <f t="shared" si="76"/>
        <v>117.09384615384614</v>
      </c>
      <c r="BB111" s="77">
        <f t="shared" si="77"/>
        <v>60</v>
      </c>
      <c r="BC111" s="77">
        <f t="shared" si="78"/>
        <v>280</v>
      </c>
      <c r="BD111" s="88"/>
      <c r="BE111" s="79">
        <f t="shared" si="81"/>
        <v>37500</v>
      </c>
      <c r="BF111" s="80">
        <f t="shared" si="81"/>
        <v>292734.61538461538</v>
      </c>
      <c r="BG111" s="81">
        <f t="shared" si="81"/>
        <v>150000</v>
      </c>
      <c r="BH111" s="342">
        <f t="shared" si="79"/>
        <v>111.56545454545453</v>
      </c>
      <c r="BI111" s="82"/>
    </row>
    <row r="112" spans="1:61" ht="36" x14ac:dyDescent="0.25">
      <c r="A112" s="137">
        <v>101</v>
      </c>
      <c r="B112" s="83" t="s">
        <v>248</v>
      </c>
      <c r="C112" s="84" t="s">
        <v>305</v>
      </c>
      <c r="D112" s="85" t="s">
        <v>306</v>
      </c>
      <c r="E112" s="86" t="s">
        <v>62</v>
      </c>
      <c r="F112" s="138">
        <v>50</v>
      </c>
      <c r="G112" s="64">
        <f t="shared" si="66"/>
        <v>50</v>
      </c>
      <c r="H112" s="243">
        <v>98.43</v>
      </c>
      <c r="I112" s="244">
        <f t="shared" si="80"/>
        <v>4921.5</v>
      </c>
      <c r="J112" s="351">
        <v>12556</v>
      </c>
      <c r="K112" s="211">
        <v>5000</v>
      </c>
      <c r="L112" s="67">
        <v>60</v>
      </c>
      <c r="M112" s="99">
        <v>50</v>
      </c>
      <c r="N112" s="99">
        <f t="shared" si="67"/>
        <v>250000</v>
      </c>
      <c r="O112" s="67">
        <v>44</v>
      </c>
      <c r="P112" s="99">
        <v>40</v>
      </c>
      <c r="Q112" s="99">
        <f t="shared" si="68"/>
        <v>200000</v>
      </c>
      <c r="R112" s="67">
        <v>423</v>
      </c>
      <c r="S112" s="99">
        <v>82.5</v>
      </c>
      <c r="T112" s="99">
        <f t="shared" si="69"/>
        <v>412500</v>
      </c>
      <c r="U112" s="67" t="s">
        <v>300</v>
      </c>
      <c r="V112" s="99">
        <v>15</v>
      </c>
      <c r="W112" s="99">
        <f t="shared" si="70"/>
        <v>75000</v>
      </c>
      <c r="X112" s="67">
        <v>51</v>
      </c>
      <c r="Y112" s="99">
        <v>60</v>
      </c>
      <c r="Z112" s="99">
        <f t="shared" si="71"/>
        <v>300000</v>
      </c>
      <c r="AA112" s="67">
        <v>58</v>
      </c>
      <c r="AB112" s="99">
        <v>32.869999999999997</v>
      </c>
      <c r="AC112" s="99">
        <f t="shared" si="72"/>
        <v>164350</v>
      </c>
      <c r="AD112" s="67">
        <v>2</v>
      </c>
      <c r="AE112" s="99">
        <v>83.56</v>
      </c>
      <c r="AF112" s="99">
        <f t="shared" si="73"/>
        <v>417800</v>
      </c>
      <c r="AG112" s="67">
        <v>126</v>
      </c>
      <c r="AH112" s="99">
        <v>27.84</v>
      </c>
      <c r="AI112" s="99">
        <f t="shared" si="74"/>
        <v>139200</v>
      </c>
      <c r="AJ112" s="67" t="s">
        <v>303</v>
      </c>
      <c r="AK112" s="99">
        <v>30</v>
      </c>
      <c r="AL112" s="248">
        <f t="shared" si="75"/>
        <v>150000</v>
      </c>
      <c r="AM112" s="73">
        <v>101</v>
      </c>
      <c r="AN112" s="74">
        <v>196</v>
      </c>
      <c r="AO112" s="75">
        <f t="shared" si="62"/>
        <v>980000</v>
      </c>
      <c r="AP112" s="73">
        <v>101</v>
      </c>
      <c r="AQ112" s="74">
        <v>300</v>
      </c>
      <c r="AR112" s="92" t="e">
        <f>AQ112*#REF!</f>
        <v>#REF!</v>
      </c>
      <c r="AS112" s="73">
        <v>101</v>
      </c>
      <c r="AT112" s="74">
        <v>180</v>
      </c>
      <c r="AU112" s="74" t="e">
        <f>AT112*#REF!</f>
        <v>#REF!</v>
      </c>
      <c r="AV112" s="73">
        <v>101</v>
      </c>
      <c r="AW112" s="246">
        <v>339.26</v>
      </c>
      <c r="AX112" s="75" t="e">
        <f>AW112*#REF!</f>
        <v>#REF!</v>
      </c>
      <c r="AY112" s="93"/>
      <c r="AZ112" s="77">
        <f t="shared" si="63"/>
        <v>15</v>
      </c>
      <c r="BA112" s="77">
        <f t="shared" si="76"/>
        <v>110.54076923076923</v>
      </c>
      <c r="BB112" s="77">
        <f t="shared" si="77"/>
        <v>60</v>
      </c>
      <c r="BC112" s="77">
        <f t="shared" si="78"/>
        <v>339.26</v>
      </c>
      <c r="BD112" s="88"/>
      <c r="BE112" s="79">
        <f t="shared" si="81"/>
        <v>75000</v>
      </c>
      <c r="BF112" s="80">
        <f t="shared" si="81"/>
        <v>552703.84615384613</v>
      </c>
      <c r="BG112" s="81">
        <f t="shared" si="81"/>
        <v>300000</v>
      </c>
      <c r="BH112" s="342">
        <f t="shared" si="79"/>
        <v>98.433636363636367</v>
      </c>
      <c r="BI112" s="82"/>
    </row>
    <row r="113" spans="1:61" ht="48" x14ac:dyDescent="0.25">
      <c r="A113" s="137">
        <v>102</v>
      </c>
      <c r="B113" s="96" t="s">
        <v>248</v>
      </c>
      <c r="C113" s="84" t="s">
        <v>307</v>
      </c>
      <c r="D113" s="216" t="s">
        <v>308</v>
      </c>
      <c r="E113" s="86" t="s">
        <v>62</v>
      </c>
      <c r="F113" s="138">
        <v>20</v>
      </c>
      <c r="G113" s="64">
        <f t="shared" si="66"/>
        <v>20</v>
      </c>
      <c r="H113" s="243">
        <v>362.67</v>
      </c>
      <c r="I113" s="244">
        <f t="shared" si="80"/>
        <v>7253.4000000000005</v>
      </c>
      <c r="J113" s="351">
        <v>12556</v>
      </c>
      <c r="K113" s="211">
        <v>100</v>
      </c>
      <c r="L113" s="98" t="s">
        <v>37</v>
      </c>
      <c r="M113" s="215"/>
      <c r="N113" s="99">
        <f t="shared" si="67"/>
        <v>0</v>
      </c>
      <c r="O113" s="98" t="s">
        <v>37</v>
      </c>
      <c r="P113" s="215"/>
      <c r="Q113" s="99">
        <f t="shared" si="68"/>
        <v>0</v>
      </c>
      <c r="R113" s="98" t="s">
        <v>37</v>
      </c>
      <c r="S113" s="215"/>
      <c r="T113" s="99">
        <f t="shared" si="69"/>
        <v>0</v>
      </c>
      <c r="U113" s="98" t="s">
        <v>37</v>
      </c>
      <c r="V113" s="215"/>
      <c r="W113" s="99">
        <f t="shared" si="70"/>
        <v>0</v>
      </c>
      <c r="X113" s="98" t="s">
        <v>37</v>
      </c>
      <c r="Y113" s="215"/>
      <c r="Z113" s="99">
        <f t="shared" si="71"/>
        <v>0</v>
      </c>
      <c r="AA113" s="98" t="s">
        <v>37</v>
      </c>
      <c r="AB113" s="215"/>
      <c r="AC113" s="99">
        <f t="shared" si="72"/>
        <v>0</v>
      </c>
      <c r="AD113" s="67">
        <v>32</v>
      </c>
      <c r="AE113" s="99">
        <v>41.78</v>
      </c>
      <c r="AF113" s="99">
        <f t="shared" si="73"/>
        <v>4178</v>
      </c>
      <c r="AG113" s="98" t="s">
        <v>37</v>
      </c>
      <c r="AH113" s="215"/>
      <c r="AI113" s="99">
        <f t="shared" si="74"/>
        <v>0</v>
      </c>
      <c r="AJ113" s="98" t="s">
        <v>37</v>
      </c>
      <c r="AK113" s="215"/>
      <c r="AL113" s="248">
        <f t="shared" si="75"/>
        <v>0</v>
      </c>
      <c r="AM113" s="73">
        <v>102</v>
      </c>
      <c r="AN113" s="74">
        <v>308</v>
      </c>
      <c r="AO113" s="75">
        <f t="shared" si="62"/>
        <v>30800</v>
      </c>
      <c r="AP113" s="73">
        <v>102</v>
      </c>
      <c r="AQ113" s="74">
        <v>430</v>
      </c>
      <c r="AR113" s="92" t="e">
        <f>AQ113*#REF!</f>
        <v>#REF!</v>
      </c>
      <c r="AS113" s="73">
        <v>102</v>
      </c>
      <c r="AT113" s="74">
        <v>350</v>
      </c>
      <c r="AU113" s="74" t="e">
        <f>AT113*#REF!</f>
        <v>#REF!</v>
      </c>
      <c r="AV113" s="73">
        <v>102</v>
      </c>
      <c r="AW113" s="246">
        <v>565.42999999999995</v>
      </c>
      <c r="AX113" s="75" t="e">
        <f>AW113*#REF!</f>
        <v>#REF!</v>
      </c>
      <c r="AY113" s="93"/>
      <c r="AZ113" s="77">
        <f t="shared" si="63"/>
        <v>41.78</v>
      </c>
      <c r="BA113" s="77">
        <f t="shared" si="76"/>
        <v>339.04200000000003</v>
      </c>
      <c r="BB113" s="77">
        <f t="shared" si="77"/>
        <v>350</v>
      </c>
      <c r="BC113" s="77">
        <f t="shared" si="78"/>
        <v>565.42999999999995</v>
      </c>
      <c r="BD113" s="88"/>
      <c r="BE113" s="79">
        <f t="shared" si="81"/>
        <v>4178</v>
      </c>
      <c r="BF113" s="80">
        <f t="shared" si="81"/>
        <v>33904.200000000004</v>
      </c>
      <c r="BG113" s="81">
        <f t="shared" si="81"/>
        <v>35000</v>
      </c>
      <c r="BH113" s="342">
        <f t="shared" si="79"/>
        <v>362.66666666666674</v>
      </c>
      <c r="BI113" s="82"/>
    </row>
    <row r="114" spans="1:61" ht="84" x14ac:dyDescent="0.25">
      <c r="A114" s="137">
        <v>103</v>
      </c>
      <c r="B114" s="96" t="s">
        <v>248</v>
      </c>
      <c r="C114" s="84" t="s">
        <v>309</v>
      </c>
      <c r="D114" s="85" t="s">
        <v>310</v>
      </c>
      <c r="E114" s="86" t="s">
        <v>62</v>
      </c>
      <c r="F114" s="138">
        <v>50</v>
      </c>
      <c r="G114" s="64">
        <f t="shared" si="66"/>
        <v>50</v>
      </c>
      <c r="H114" s="243">
        <v>334.5</v>
      </c>
      <c r="I114" s="244">
        <f t="shared" si="80"/>
        <v>16725</v>
      </c>
      <c r="J114" s="351">
        <v>12556</v>
      </c>
      <c r="K114" s="211">
        <v>150</v>
      </c>
      <c r="L114" s="98" t="s">
        <v>37</v>
      </c>
      <c r="M114" s="215"/>
      <c r="N114" s="99">
        <f t="shared" si="67"/>
        <v>0</v>
      </c>
      <c r="O114" s="67">
        <v>50</v>
      </c>
      <c r="P114" s="99">
        <v>100</v>
      </c>
      <c r="Q114" s="99">
        <f t="shared" si="68"/>
        <v>15000</v>
      </c>
      <c r="R114" s="98" t="s">
        <v>37</v>
      </c>
      <c r="S114" s="215"/>
      <c r="T114" s="99">
        <f t="shared" si="69"/>
        <v>0</v>
      </c>
      <c r="U114" s="98" t="s">
        <v>37</v>
      </c>
      <c r="V114" s="215"/>
      <c r="W114" s="99">
        <f t="shared" si="70"/>
        <v>0</v>
      </c>
      <c r="X114" s="67">
        <v>52</v>
      </c>
      <c r="Y114" s="99">
        <v>400</v>
      </c>
      <c r="Z114" s="99">
        <f t="shared" si="71"/>
        <v>60000</v>
      </c>
      <c r="AA114" s="98" t="s">
        <v>37</v>
      </c>
      <c r="AB114" s="215"/>
      <c r="AC114" s="99">
        <f t="shared" si="72"/>
        <v>0</v>
      </c>
      <c r="AD114" s="67">
        <v>39</v>
      </c>
      <c r="AE114" s="99">
        <v>83.56</v>
      </c>
      <c r="AF114" s="99">
        <f t="shared" si="73"/>
        <v>12534</v>
      </c>
      <c r="AG114" s="67">
        <v>187</v>
      </c>
      <c r="AH114" s="99">
        <v>84.68</v>
      </c>
      <c r="AI114" s="99">
        <f t="shared" si="74"/>
        <v>12702.000000000002</v>
      </c>
      <c r="AJ114" s="98" t="s">
        <v>37</v>
      </c>
      <c r="AK114" s="215"/>
      <c r="AL114" s="248">
        <f t="shared" si="75"/>
        <v>0</v>
      </c>
      <c r="AM114" s="73">
        <v>103</v>
      </c>
      <c r="AN114" s="74">
        <v>630</v>
      </c>
      <c r="AO114" s="75">
        <f t="shared" si="62"/>
        <v>94500</v>
      </c>
      <c r="AP114" s="73">
        <v>103</v>
      </c>
      <c r="AQ114" s="74">
        <v>370</v>
      </c>
      <c r="AR114" s="92" t="e">
        <f>AQ114*#REF!</f>
        <v>#REF!</v>
      </c>
      <c r="AS114" s="73">
        <v>103</v>
      </c>
      <c r="AT114" s="74">
        <v>600</v>
      </c>
      <c r="AU114" s="74" t="e">
        <f>AT114*#REF!</f>
        <v>#REF!</v>
      </c>
      <c r="AV114" s="73">
        <v>103</v>
      </c>
      <c r="AW114" s="246">
        <v>452.34</v>
      </c>
      <c r="AX114" s="75" t="e">
        <f>AW114*#REF!</f>
        <v>#REF!</v>
      </c>
      <c r="AY114" s="93"/>
      <c r="AZ114" s="77">
        <f t="shared" si="63"/>
        <v>83.56</v>
      </c>
      <c r="BA114" s="77">
        <f t="shared" si="76"/>
        <v>340.07249999999999</v>
      </c>
      <c r="BB114" s="77">
        <f t="shared" si="77"/>
        <v>385</v>
      </c>
      <c r="BC114" s="77">
        <f t="shared" si="78"/>
        <v>630</v>
      </c>
      <c r="BD114" s="88"/>
      <c r="BE114" s="79">
        <f t="shared" si="81"/>
        <v>12534</v>
      </c>
      <c r="BF114" s="80">
        <f t="shared" si="81"/>
        <v>51010.875</v>
      </c>
      <c r="BG114" s="81">
        <f t="shared" si="81"/>
        <v>57750</v>
      </c>
      <c r="BH114" s="342">
        <f t="shared" si="79"/>
        <v>334.50333333333333</v>
      </c>
      <c r="BI114" s="82"/>
    </row>
    <row r="115" spans="1:61" ht="60" x14ac:dyDescent="0.25">
      <c r="A115" s="137">
        <v>104</v>
      </c>
      <c r="B115" s="96" t="s">
        <v>248</v>
      </c>
      <c r="C115" s="84" t="s">
        <v>311</v>
      </c>
      <c r="D115" s="216" t="s">
        <v>312</v>
      </c>
      <c r="E115" s="86" t="s">
        <v>62</v>
      </c>
      <c r="F115" s="138">
        <v>20</v>
      </c>
      <c r="G115" s="64">
        <f t="shared" si="66"/>
        <v>20</v>
      </c>
      <c r="H115" s="243">
        <v>557.72</v>
      </c>
      <c r="I115" s="244">
        <f t="shared" si="80"/>
        <v>11154.400000000001</v>
      </c>
      <c r="J115" s="351">
        <v>12556</v>
      </c>
      <c r="K115" s="211">
        <v>500</v>
      </c>
      <c r="L115" s="98" t="s">
        <v>37</v>
      </c>
      <c r="M115" s="215"/>
      <c r="N115" s="99">
        <f t="shared" si="67"/>
        <v>0</v>
      </c>
      <c r="O115" s="98" t="s">
        <v>37</v>
      </c>
      <c r="P115" s="215"/>
      <c r="Q115" s="99">
        <f t="shared" si="68"/>
        <v>0</v>
      </c>
      <c r="R115" s="98" t="s">
        <v>37</v>
      </c>
      <c r="S115" s="215"/>
      <c r="T115" s="99">
        <f t="shared" si="69"/>
        <v>0</v>
      </c>
      <c r="U115" s="98" t="s">
        <v>37</v>
      </c>
      <c r="V115" s="215"/>
      <c r="W115" s="99">
        <f t="shared" si="70"/>
        <v>0</v>
      </c>
      <c r="X115" s="98" t="s">
        <v>37</v>
      </c>
      <c r="Y115" s="215"/>
      <c r="Z115" s="99">
        <f t="shared" si="71"/>
        <v>0</v>
      </c>
      <c r="AA115" s="98" t="s">
        <v>37</v>
      </c>
      <c r="AB115" s="215"/>
      <c r="AC115" s="99">
        <f t="shared" si="72"/>
        <v>0</v>
      </c>
      <c r="AD115" s="98" t="s">
        <v>37</v>
      </c>
      <c r="AE115" s="215"/>
      <c r="AF115" s="99">
        <f t="shared" si="73"/>
        <v>0</v>
      </c>
      <c r="AG115" s="98" t="s">
        <v>37</v>
      </c>
      <c r="AH115" s="215"/>
      <c r="AI115" s="99">
        <f t="shared" si="74"/>
        <v>0</v>
      </c>
      <c r="AJ115" s="98" t="s">
        <v>37</v>
      </c>
      <c r="AK115" s="215"/>
      <c r="AL115" s="248">
        <f t="shared" si="75"/>
        <v>0</v>
      </c>
      <c r="AM115" s="73">
        <v>104</v>
      </c>
      <c r="AN115" s="74">
        <v>700</v>
      </c>
      <c r="AO115" s="75">
        <f t="shared" si="62"/>
        <v>350000</v>
      </c>
      <c r="AP115" s="73">
        <v>104</v>
      </c>
      <c r="AQ115" s="74">
        <v>400</v>
      </c>
      <c r="AR115" s="92" t="e">
        <f>AQ115*#REF!</f>
        <v>#REF!</v>
      </c>
      <c r="AS115" s="73">
        <v>104</v>
      </c>
      <c r="AT115" s="74">
        <v>550</v>
      </c>
      <c r="AU115" s="74" t="e">
        <f>AT115*#REF!</f>
        <v>#REF!</v>
      </c>
      <c r="AV115" s="73">
        <v>104</v>
      </c>
      <c r="AW115" s="246">
        <v>565.42999999999995</v>
      </c>
      <c r="AX115" s="75" t="e">
        <f>AW115*#REF!</f>
        <v>#REF!</v>
      </c>
      <c r="AY115" s="93"/>
      <c r="AZ115" s="77">
        <f t="shared" si="63"/>
        <v>400</v>
      </c>
      <c r="BA115" s="77">
        <f t="shared" si="76"/>
        <v>553.85749999999996</v>
      </c>
      <c r="BB115" s="77">
        <f t="shared" si="77"/>
        <v>557.71499999999992</v>
      </c>
      <c r="BC115" s="77">
        <f t="shared" si="78"/>
        <v>700</v>
      </c>
      <c r="BD115" s="88"/>
      <c r="BE115" s="79">
        <f t="shared" si="81"/>
        <v>200000</v>
      </c>
      <c r="BF115" s="80">
        <f t="shared" si="81"/>
        <v>276928.75</v>
      </c>
      <c r="BG115" s="81">
        <f t="shared" si="81"/>
        <v>278857.49999999994</v>
      </c>
      <c r="BH115" s="342">
        <f t="shared" si="79"/>
        <v>557.71499999999992</v>
      </c>
      <c r="BI115" s="82"/>
    </row>
    <row r="116" spans="1:61" ht="48" x14ac:dyDescent="0.25">
      <c r="A116" s="137">
        <v>105</v>
      </c>
      <c r="B116" s="83" t="s">
        <v>248</v>
      </c>
      <c r="C116" s="84" t="s">
        <v>313</v>
      </c>
      <c r="D116" s="85" t="s">
        <v>314</v>
      </c>
      <c r="E116" s="86" t="s">
        <v>315</v>
      </c>
      <c r="F116" s="138">
        <v>500</v>
      </c>
      <c r="G116" s="64">
        <f t="shared" si="66"/>
        <v>500</v>
      </c>
      <c r="H116" s="243">
        <v>422.6</v>
      </c>
      <c r="I116" s="244">
        <f t="shared" si="80"/>
        <v>211300</v>
      </c>
      <c r="J116" s="351">
        <v>12556</v>
      </c>
      <c r="K116" s="211">
        <v>4500</v>
      </c>
      <c r="L116" s="67">
        <v>74</v>
      </c>
      <c r="M116" s="99">
        <v>1100</v>
      </c>
      <c r="N116" s="99">
        <f t="shared" si="67"/>
        <v>4950000</v>
      </c>
      <c r="O116" s="67">
        <v>58</v>
      </c>
      <c r="P116" s="99">
        <v>129.5</v>
      </c>
      <c r="Q116" s="99">
        <f t="shared" si="68"/>
        <v>582750</v>
      </c>
      <c r="R116" s="98" t="s">
        <v>37</v>
      </c>
      <c r="S116" s="215"/>
      <c r="T116" s="99">
        <f t="shared" si="69"/>
        <v>0</v>
      </c>
      <c r="U116" s="98" t="s">
        <v>37</v>
      </c>
      <c r="V116" s="215"/>
      <c r="W116" s="99">
        <f t="shared" si="70"/>
        <v>0</v>
      </c>
      <c r="X116" s="67">
        <v>56</v>
      </c>
      <c r="Y116" s="99">
        <v>150</v>
      </c>
      <c r="Z116" s="99">
        <f t="shared" si="71"/>
        <v>675000</v>
      </c>
      <c r="AA116" s="67">
        <v>65</v>
      </c>
      <c r="AB116" s="99">
        <v>202.08</v>
      </c>
      <c r="AC116" s="99">
        <f t="shared" si="72"/>
        <v>909360</v>
      </c>
      <c r="AD116" s="67">
        <v>13</v>
      </c>
      <c r="AE116" s="99">
        <v>250.7</v>
      </c>
      <c r="AF116" s="99">
        <f t="shared" si="73"/>
        <v>1128150</v>
      </c>
      <c r="AG116" s="98" t="s">
        <v>37</v>
      </c>
      <c r="AH116" s="215"/>
      <c r="AI116" s="99">
        <f t="shared" si="74"/>
        <v>0</v>
      </c>
      <c r="AJ116" s="67" t="s">
        <v>316</v>
      </c>
      <c r="AK116" s="99">
        <v>300</v>
      </c>
      <c r="AL116" s="248">
        <f t="shared" si="75"/>
        <v>1350000</v>
      </c>
      <c r="AM116" s="73">
        <v>105</v>
      </c>
      <c r="AN116" s="74">
        <v>448</v>
      </c>
      <c r="AO116" s="75">
        <f t="shared" si="62"/>
        <v>2016000</v>
      </c>
      <c r="AP116" s="73">
        <v>105</v>
      </c>
      <c r="AQ116" s="74">
        <v>500</v>
      </c>
      <c r="AR116" s="92" t="e">
        <f>AQ116*#REF!</f>
        <v>#REF!</v>
      </c>
      <c r="AS116" s="73">
        <v>105</v>
      </c>
      <c r="AT116" s="74">
        <v>430</v>
      </c>
      <c r="AU116" s="74" t="e">
        <f>AT116*#REF!</f>
        <v>#REF!</v>
      </c>
      <c r="AV116" s="73">
        <v>105</v>
      </c>
      <c r="AW116" s="246">
        <v>1292.4100000000001</v>
      </c>
      <c r="AX116" s="75" t="e">
        <f>AW116*#REF!</f>
        <v>#REF!</v>
      </c>
      <c r="AY116" s="93"/>
      <c r="AZ116" s="77">
        <f t="shared" si="63"/>
        <v>129.5</v>
      </c>
      <c r="BA116" s="77">
        <f t="shared" si="76"/>
        <v>480.26900000000006</v>
      </c>
      <c r="BB116" s="77">
        <f t="shared" si="77"/>
        <v>365</v>
      </c>
      <c r="BC116" s="77">
        <f t="shared" si="78"/>
        <v>1292.4100000000001</v>
      </c>
      <c r="BD116" s="88"/>
      <c r="BE116" s="79">
        <f t="shared" si="81"/>
        <v>582750</v>
      </c>
      <c r="BF116" s="80">
        <f t="shared" si="81"/>
        <v>2161210.5000000005</v>
      </c>
      <c r="BG116" s="81">
        <f t="shared" si="81"/>
        <v>1642500</v>
      </c>
      <c r="BH116" s="342">
        <f t="shared" si="79"/>
        <v>422.59749999999997</v>
      </c>
      <c r="BI116" s="82"/>
    </row>
    <row r="117" spans="1:61" ht="84" x14ac:dyDescent="0.25">
      <c r="A117" s="137">
        <v>106</v>
      </c>
      <c r="B117" s="83" t="s">
        <v>248</v>
      </c>
      <c r="C117" s="84" t="s">
        <v>317</v>
      </c>
      <c r="D117" s="85" t="s">
        <v>318</v>
      </c>
      <c r="E117" s="86" t="s">
        <v>100</v>
      </c>
      <c r="F117" s="138">
        <v>150</v>
      </c>
      <c r="G117" s="64">
        <f t="shared" si="66"/>
        <v>150</v>
      </c>
      <c r="H117" s="243">
        <v>205.8</v>
      </c>
      <c r="I117" s="244">
        <f t="shared" si="80"/>
        <v>30870</v>
      </c>
      <c r="J117" s="351">
        <v>24376</v>
      </c>
      <c r="K117" s="211">
        <v>2500</v>
      </c>
      <c r="L117" s="98" t="s">
        <v>37</v>
      </c>
      <c r="M117" s="215"/>
      <c r="N117" s="99">
        <f t="shared" si="67"/>
        <v>0</v>
      </c>
      <c r="O117" s="98" t="s">
        <v>37</v>
      </c>
      <c r="P117" s="215"/>
      <c r="Q117" s="99">
        <f t="shared" si="68"/>
        <v>0</v>
      </c>
      <c r="R117" s="98" t="s">
        <v>37</v>
      </c>
      <c r="S117" s="215"/>
      <c r="T117" s="99">
        <f t="shared" si="69"/>
        <v>0</v>
      </c>
      <c r="U117" s="98" t="s">
        <v>37</v>
      </c>
      <c r="V117" s="215"/>
      <c r="W117" s="99">
        <f t="shared" si="70"/>
        <v>0</v>
      </c>
      <c r="X117" s="67">
        <v>18</v>
      </c>
      <c r="Y117" s="99">
        <v>50</v>
      </c>
      <c r="Z117" s="99">
        <f t="shared" si="71"/>
        <v>125000</v>
      </c>
      <c r="AA117" s="67">
        <v>35</v>
      </c>
      <c r="AB117" s="99">
        <v>125.98</v>
      </c>
      <c r="AC117" s="99">
        <f t="shared" si="72"/>
        <v>314950</v>
      </c>
      <c r="AD117" s="98" t="s">
        <v>37</v>
      </c>
      <c r="AE117" s="215"/>
      <c r="AF117" s="99">
        <f t="shared" si="73"/>
        <v>0</v>
      </c>
      <c r="AG117" s="98" t="s">
        <v>37</v>
      </c>
      <c r="AH117" s="215"/>
      <c r="AI117" s="99">
        <f t="shared" si="74"/>
        <v>0</v>
      </c>
      <c r="AJ117" s="67" t="s">
        <v>319</v>
      </c>
      <c r="AK117" s="99">
        <v>51</v>
      </c>
      <c r="AL117" s="248">
        <f t="shared" si="75"/>
        <v>127500</v>
      </c>
      <c r="AM117" s="73">
        <v>106</v>
      </c>
      <c r="AN117" s="74">
        <v>252</v>
      </c>
      <c r="AO117" s="75">
        <f t="shared" si="62"/>
        <v>630000</v>
      </c>
      <c r="AP117" s="73">
        <v>106</v>
      </c>
      <c r="AQ117" s="74">
        <v>350</v>
      </c>
      <c r="AR117" s="92" t="e">
        <f>AQ117*#REF!</f>
        <v>#REF!</v>
      </c>
      <c r="AS117" s="73">
        <v>106</v>
      </c>
      <c r="AT117" s="74">
        <v>250</v>
      </c>
      <c r="AU117" s="74" t="e">
        <f>AT117*#REF!</f>
        <v>#REF!</v>
      </c>
      <c r="AV117" s="73">
        <v>106</v>
      </c>
      <c r="AW117" s="246">
        <v>565.42999999999995</v>
      </c>
      <c r="AX117" s="75" t="e">
        <f>AW117*#REF!</f>
        <v>#REF!</v>
      </c>
      <c r="AY117" s="93"/>
      <c r="AZ117" s="77">
        <f t="shared" si="63"/>
        <v>50</v>
      </c>
      <c r="BA117" s="77">
        <f t="shared" si="76"/>
        <v>234.91571428571427</v>
      </c>
      <c r="BB117" s="77">
        <f t="shared" si="77"/>
        <v>250</v>
      </c>
      <c r="BC117" s="77">
        <f t="shared" si="78"/>
        <v>565.42999999999995</v>
      </c>
      <c r="BD117" s="88"/>
      <c r="BE117" s="79">
        <f t="shared" si="81"/>
        <v>125000</v>
      </c>
      <c r="BF117" s="80">
        <f t="shared" si="81"/>
        <v>587289.28571428568</v>
      </c>
      <c r="BG117" s="81">
        <f t="shared" si="81"/>
        <v>625000</v>
      </c>
      <c r="BH117" s="342">
        <f t="shared" si="79"/>
        <v>205.79599999999999</v>
      </c>
      <c r="BI117" s="82"/>
    </row>
    <row r="118" spans="1:61" ht="36" x14ac:dyDescent="0.25">
      <c r="A118" s="137">
        <v>107</v>
      </c>
      <c r="B118" s="83" t="s">
        <v>248</v>
      </c>
      <c r="C118" s="84" t="s">
        <v>320</v>
      </c>
      <c r="D118" s="85" t="s">
        <v>321</v>
      </c>
      <c r="E118" s="86" t="s">
        <v>62</v>
      </c>
      <c r="F118" s="138">
        <v>50</v>
      </c>
      <c r="G118" s="64">
        <f t="shared" si="66"/>
        <v>50</v>
      </c>
      <c r="H118" s="243">
        <v>37.630000000000003</v>
      </c>
      <c r="I118" s="244">
        <f t="shared" si="80"/>
        <v>1881.5000000000002</v>
      </c>
      <c r="J118" s="351">
        <v>10580</v>
      </c>
      <c r="K118" s="211">
        <v>200</v>
      </c>
      <c r="L118" s="98" t="s">
        <v>37</v>
      </c>
      <c r="M118" s="215"/>
      <c r="N118" s="99">
        <f t="shared" si="67"/>
        <v>0</v>
      </c>
      <c r="O118" s="67">
        <v>45</v>
      </c>
      <c r="P118" s="99">
        <v>7</v>
      </c>
      <c r="Q118" s="99">
        <f t="shared" si="68"/>
        <v>1400</v>
      </c>
      <c r="R118" s="67">
        <v>689</v>
      </c>
      <c r="S118" s="99">
        <v>71.5</v>
      </c>
      <c r="T118" s="99">
        <f t="shared" si="69"/>
        <v>14300</v>
      </c>
      <c r="U118" s="67" t="s">
        <v>322</v>
      </c>
      <c r="V118" s="99">
        <v>10</v>
      </c>
      <c r="W118" s="99">
        <f t="shared" si="70"/>
        <v>2000</v>
      </c>
      <c r="X118" s="67">
        <v>57</v>
      </c>
      <c r="Y118" s="99">
        <v>20</v>
      </c>
      <c r="Z118" s="99">
        <f t="shared" si="71"/>
        <v>4000</v>
      </c>
      <c r="AA118" s="67">
        <v>60</v>
      </c>
      <c r="AB118" s="99">
        <v>28.63</v>
      </c>
      <c r="AC118" s="99">
        <f t="shared" si="72"/>
        <v>5726</v>
      </c>
      <c r="AD118" s="67">
        <v>51</v>
      </c>
      <c r="AE118" s="99">
        <v>20.888999999999999</v>
      </c>
      <c r="AF118" s="99">
        <f t="shared" si="73"/>
        <v>4177.8</v>
      </c>
      <c r="AG118" s="98" t="s">
        <v>37</v>
      </c>
      <c r="AH118" s="215"/>
      <c r="AI118" s="99">
        <f t="shared" si="74"/>
        <v>0</v>
      </c>
      <c r="AJ118" s="98" t="s">
        <v>37</v>
      </c>
      <c r="AK118" s="215"/>
      <c r="AL118" s="248">
        <f t="shared" si="75"/>
        <v>0</v>
      </c>
      <c r="AM118" s="73">
        <v>107</v>
      </c>
      <c r="AN118" s="74">
        <v>35</v>
      </c>
      <c r="AO118" s="75">
        <f t="shared" si="62"/>
        <v>7000</v>
      </c>
      <c r="AP118" s="73">
        <v>107</v>
      </c>
      <c r="AQ118" s="74">
        <v>80</v>
      </c>
      <c r="AR118" s="92" t="e">
        <f>AQ118*#REF!</f>
        <v>#REF!</v>
      </c>
      <c r="AS118" s="73">
        <v>107</v>
      </c>
      <c r="AT118" s="74">
        <v>35</v>
      </c>
      <c r="AU118" s="74" t="e">
        <f>AT118*#REF!</f>
        <v>#REF!</v>
      </c>
      <c r="AV118" s="73">
        <v>107</v>
      </c>
      <c r="AW118" s="246">
        <v>193.86</v>
      </c>
      <c r="AX118" s="75" t="e">
        <f>AW118*#REF!</f>
        <v>#REF!</v>
      </c>
      <c r="AY118" s="93"/>
      <c r="AZ118" s="77">
        <f t="shared" si="63"/>
        <v>7</v>
      </c>
      <c r="BA118" s="77">
        <f t="shared" si="76"/>
        <v>50.187899999999999</v>
      </c>
      <c r="BB118" s="77">
        <f t="shared" si="77"/>
        <v>31.814999999999998</v>
      </c>
      <c r="BC118" s="77">
        <f t="shared" si="78"/>
        <v>193.86</v>
      </c>
      <c r="BD118" s="88"/>
      <c r="BE118" s="79">
        <f t="shared" si="81"/>
        <v>1400</v>
      </c>
      <c r="BF118" s="80">
        <f t="shared" si="81"/>
        <v>10037.58</v>
      </c>
      <c r="BG118" s="81">
        <f t="shared" si="81"/>
        <v>6363</v>
      </c>
      <c r="BH118" s="342">
        <f t="shared" si="79"/>
        <v>37.627375000000001</v>
      </c>
      <c r="BI118" s="82"/>
    </row>
    <row r="119" spans="1:61" ht="48" x14ac:dyDescent="0.25">
      <c r="A119" s="137">
        <v>108</v>
      </c>
      <c r="B119" s="96" t="s">
        <v>248</v>
      </c>
      <c r="C119" s="84" t="s">
        <v>323</v>
      </c>
      <c r="D119" s="216" t="s">
        <v>324</v>
      </c>
      <c r="E119" s="86" t="s">
        <v>62</v>
      </c>
      <c r="F119" s="138">
        <v>50</v>
      </c>
      <c r="G119" s="64">
        <f t="shared" si="66"/>
        <v>50</v>
      </c>
      <c r="H119" s="243">
        <v>322.72000000000003</v>
      </c>
      <c r="I119" s="244">
        <f t="shared" si="80"/>
        <v>16136.000000000002</v>
      </c>
      <c r="J119" s="351">
        <v>12556</v>
      </c>
      <c r="K119" s="211">
        <v>150</v>
      </c>
      <c r="L119" s="98" t="s">
        <v>37</v>
      </c>
      <c r="M119" s="215"/>
      <c r="N119" s="99">
        <f t="shared" si="67"/>
        <v>0</v>
      </c>
      <c r="O119" s="98" t="s">
        <v>37</v>
      </c>
      <c r="P119" s="215"/>
      <c r="Q119" s="99">
        <f t="shared" si="68"/>
        <v>0</v>
      </c>
      <c r="R119" s="98" t="s">
        <v>37</v>
      </c>
      <c r="S119" s="215"/>
      <c r="T119" s="99">
        <f t="shared" si="69"/>
        <v>0</v>
      </c>
      <c r="U119" s="98" t="s">
        <v>37</v>
      </c>
      <c r="V119" s="215"/>
      <c r="W119" s="99">
        <f t="shared" si="70"/>
        <v>0</v>
      </c>
      <c r="X119" s="98" t="s">
        <v>37</v>
      </c>
      <c r="Y119" s="215"/>
      <c r="Z119" s="99">
        <f t="shared" si="71"/>
        <v>0</v>
      </c>
      <c r="AA119" s="98" t="s">
        <v>37</v>
      </c>
      <c r="AB119" s="215"/>
      <c r="AC119" s="99">
        <f t="shared" si="72"/>
        <v>0</v>
      </c>
      <c r="AD119" s="98" t="s">
        <v>37</v>
      </c>
      <c r="AE119" s="215"/>
      <c r="AF119" s="99">
        <f t="shared" si="73"/>
        <v>0</v>
      </c>
      <c r="AG119" s="98" t="s">
        <v>37</v>
      </c>
      <c r="AH119" s="215"/>
      <c r="AI119" s="99">
        <f t="shared" si="74"/>
        <v>0</v>
      </c>
      <c r="AJ119" s="98" t="s">
        <v>37</v>
      </c>
      <c r="AK119" s="215"/>
      <c r="AL119" s="248">
        <f t="shared" si="75"/>
        <v>0</v>
      </c>
      <c r="AM119" s="73">
        <v>108</v>
      </c>
      <c r="AN119" s="74">
        <v>77</v>
      </c>
      <c r="AO119" s="75">
        <f t="shared" si="62"/>
        <v>11550</v>
      </c>
      <c r="AP119" s="73">
        <v>108</v>
      </c>
      <c r="AQ119" s="74">
        <v>3500</v>
      </c>
      <c r="AR119" s="92" t="e">
        <f>AQ119*#REF!</f>
        <v>#REF!</v>
      </c>
      <c r="AS119" s="73">
        <v>108</v>
      </c>
      <c r="AT119" s="74">
        <v>80</v>
      </c>
      <c r="AU119" s="74" t="e">
        <f>AT119*#REF!</f>
        <v>#REF!</v>
      </c>
      <c r="AV119" s="73">
        <v>108</v>
      </c>
      <c r="AW119" s="246">
        <v>565.42999999999995</v>
      </c>
      <c r="AX119" s="75" t="e">
        <f>AW119*#REF!</f>
        <v>#REF!</v>
      </c>
      <c r="AY119" s="93"/>
      <c r="AZ119" s="77">
        <f t="shared" si="63"/>
        <v>77</v>
      </c>
      <c r="BA119" s="77">
        <f t="shared" si="76"/>
        <v>1055.6075000000001</v>
      </c>
      <c r="BB119" s="77">
        <f t="shared" si="77"/>
        <v>322.71499999999997</v>
      </c>
      <c r="BC119" s="77">
        <f t="shared" si="78"/>
        <v>3500</v>
      </c>
      <c r="BD119" s="88"/>
      <c r="BE119" s="79">
        <f t="shared" si="81"/>
        <v>11550</v>
      </c>
      <c r="BF119" s="80">
        <f t="shared" si="81"/>
        <v>158341.125</v>
      </c>
      <c r="BG119" s="81">
        <f t="shared" si="81"/>
        <v>48407.249999999993</v>
      </c>
      <c r="BH119" s="342">
        <f t="shared" si="79"/>
        <v>322.71500000000015</v>
      </c>
      <c r="BI119" s="82"/>
    </row>
    <row r="120" spans="1:61" ht="36" x14ac:dyDescent="0.25">
      <c r="A120" s="137">
        <v>109</v>
      </c>
      <c r="B120" s="96" t="s">
        <v>248</v>
      </c>
      <c r="C120" s="84" t="s">
        <v>325</v>
      </c>
      <c r="D120" s="216" t="s">
        <v>326</v>
      </c>
      <c r="E120" s="86" t="s">
        <v>62</v>
      </c>
      <c r="F120" s="138">
        <v>50</v>
      </c>
      <c r="G120" s="64">
        <f t="shared" ref="G120:G140" si="82">SUM(F120:F120)</f>
        <v>50</v>
      </c>
      <c r="H120" s="243">
        <v>328.22</v>
      </c>
      <c r="I120" s="244">
        <f t="shared" si="80"/>
        <v>16411</v>
      </c>
      <c r="J120" s="351">
        <v>12556</v>
      </c>
      <c r="K120" s="211">
        <v>150</v>
      </c>
      <c r="L120" s="98" t="s">
        <v>37</v>
      </c>
      <c r="M120" s="215"/>
      <c r="N120" s="99">
        <f t="shared" si="67"/>
        <v>0</v>
      </c>
      <c r="O120" s="98" t="s">
        <v>37</v>
      </c>
      <c r="P120" s="215"/>
      <c r="Q120" s="99">
        <f t="shared" si="68"/>
        <v>0</v>
      </c>
      <c r="R120" s="98" t="s">
        <v>37</v>
      </c>
      <c r="S120" s="215"/>
      <c r="T120" s="99">
        <f t="shared" si="69"/>
        <v>0</v>
      </c>
      <c r="U120" s="98" t="s">
        <v>37</v>
      </c>
      <c r="V120" s="215"/>
      <c r="W120" s="99">
        <f t="shared" si="70"/>
        <v>0</v>
      </c>
      <c r="X120" s="98" t="s">
        <v>37</v>
      </c>
      <c r="Y120" s="215"/>
      <c r="Z120" s="99">
        <f t="shared" si="71"/>
        <v>0</v>
      </c>
      <c r="AA120" s="98" t="s">
        <v>37</v>
      </c>
      <c r="AB120" s="215"/>
      <c r="AC120" s="99">
        <f t="shared" si="72"/>
        <v>0</v>
      </c>
      <c r="AD120" s="98" t="s">
        <v>37</v>
      </c>
      <c r="AE120" s="215"/>
      <c r="AF120" s="99">
        <f t="shared" si="73"/>
        <v>0</v>
      </c>
      <c r="AG120" s="98" t="s">
        <v>37</v>
      </c>
      <c r="AH120" s="215"/>
      <c r="AI120" s="99">
        <f t="shared" si="74"/>
        <v>0</v>
      </c>
      <c r="AJ120" s="98" t="s">
        <v>37</v>
      </c>
      <c r="AK120" s="215"/>
      <c r="AL120" s="248">
        <f t="shared" si="75"/>
        <v>0</v>
      </c>
      <c r="AM120" s="73">
        <v>109</v>
      </c>
      <c r="AN120" s="74">
        <v>91</v>
      </c>
      <c r="AO120" s="75">
        <f t="shared" si="62"/>
        <v>13650</v>
      </c>
      <c r="AP120" s="73">
        <v>109</v>
      </c>
      <c r="AQ120" s="74">
        <v>4000</v>
      </c>
      <c r="AR120" s="92" t="e">
        <f>AQ120*#REF!</f>
        <v>#REF!</v>
      </c>
      <c r="AS120" s="73">
        <v>109</v>
      </c>
      <c r="AT120" s="74">
        <v>90</v>
      </c>
      <c r="AU120" s="74" t="e">
        <f>AT120*#REF!</f>
        <v>#REF!</v>
      </c>
      <c r="AV120" s="73">
        <v>109</v>
      </c>
      <c r="AW120" s="246">
        <v>565.42999999999995</v>
      </c>
      <c r="AX120" s="75" t="e">
        <f>AW120*#REF!</f>
        <v>#REF!</v>
      </c>
      <c r="AY120" s="93"/>
      <c r="AZ120" s="77">
        <f t="shared" si="63"/>
        <v>90</v>
      </c>
      <c r="BA120" s="77">
        <f t="shared" si="76"/>
        <v>1186.6075000000001</v>
      </c>
      <c r="BB120" s="77">
        <f t="shared" si="77"/>
        <v>328.21499999999997</v>
      </c>
      <c r="BC120" s="77">
        <f t="shared" si="78"/>
        <v>4000</v>
      </c>
      <c r="BD120" s="88"/>
      <c r="BE120" s="79">
        <f t="shared" si="81"/>
        <v>13500</v>
      </c>
      <c r="BF120" s="80">
        <f t="shared" si="81"/>
        <v>177991.125</v>
      </c>
      <c r="BG120" s="81">
        <f t="shared" si="81"/>
        <v>49232.249999999993</v>
      </c>
      <c r="BH120" s="342">
        <f t="shared" si="79"/>
        <v>328.21500000000015</v>
      </c>
      <c r="BI120" s="82"/>
    </row>
    <row r="121" spans="1:61" ht="60" x14ac:dyDescent="0.25">
      <c r="A121" s="137">
        <v>110</v>
      </c>
      <c r="B121" s="83" t="s">
        <v>248</v>
      </c>
      <c r="C121" s="84" t="s">
        <v>327</v>
      </c>
      <c r="D121" s="85" t="s">
        <v>328</v>
      </c>
      <c r="E121" s="86" t="s">
        <v>62</v>
      </c>
      <c r="F121" s="138">
        <v>50</v>
      </c>
      <c r="G121" s="64">
        <f t="shared" si="82"/>
        <v>50</v>
      </c>
      <c r="H121" s="243">
        <v>1227.52</v>
      </c>
      <c r="I121" s="244">
        <f t="shared" si="80"/>
        <v>61376</v>
      </c>
      <c r="J121" s="351">
        <v>12556</v>
      </c>
      <c r="K121" s="211">
        <v>300</v>
      </c>
      <c r="L121" s="67">
        <v>66</v>
      </c>
      <c r="M121" s="99">
        <v>480</v>
      </c>
      <c r="N121" s="99">
        <f t="shared" si="67"/>
        <v>144000</v>
      </c>
      <c r="O121" s="67">
        <v>60</v>
      </c>
      <c r="P121" s="99">
        <v>115</v>
      </c>
      <c r="Q121" s="99">
        <f t="shared" si="68"/>
        <v>34500</v>
      </c>
      <c r="R121" s="98" t="s">
        <v>37</v>
      </c>
      <c r="S121" s="215"/>
      <c r="T121" s="99">
        <f t="shared" si="69"/>
        <v>0</v>
      </c>
      <c r="U121" s="98" t="s">
        <v>37</v>
      </c>
      <c r="V121" s="215"/>
      <c r="W121" s="99">
        <f t="shared" si="70"/>
        <v>0</v>
      </c>
      <c r="X121" s="98" t="s">
        <v>37</v>
      </c>
      <c r="Y121" s="215"/>
      <c r="Z121" s="99">
        <f t="shared" si="71"/>
        <v>0</v>
      </c>
      <c r="AA121" s="98" t="s">
        <v>37</v>
      </c>
      <c r="AB121" s="215"/>
      <c r="AC121" s="99">
        <f t="shared" si="72"/>
        <v>0</v>
      </c>
      <c r="AD121" s="98" t="s">
        <v>37</v>
      </c>
      <c r="AE121" s="215"/>
      <c r="AF121" s="99">
        <f t="shared" si="73"/>
        <v>0</v>
      </c>
      <c r="AG121" s="98" t="s">
        <v>37</v>
      </c>
      <c r="AH121" s="215"/>
      <c r="AI121" s="99">
        <f t="shared" si="74"/>
        <v>0</v>
      </c>
      <c r="AJ121" s="98" t="s">
        <v>37</v>
      </c>
      <c r="AK121" s="215"/>
      <c r="AL121" s="248">
        <f t="shared" si="75"/>
        <v>0</v>
      </c>
      <c r="AM121" s="73">
        <v>110</v>
      </c>
      <c r="AN121" s="74">
        <v>1680</v>
      </c>
      <c r="AO121" s="75">
        <f t="shared" si="62"/>
        <v>504000</v>
      </c>
      <c r="AP121" s="73">
        <v>110</v>
      </c>
      <c r="AQ121" s="74">
        <v>5000</v>
      </c>
      <c r="AR121" s="92" t="e">
        <f>AQ121*#REF!</f>
        <v>#REF!</v>
      </c>
      <c r="AS121" s="73">
        <v>110</v>
      </c>
      <c r="AT121" s="74">
        <v>1700</v>
      </c>
      <c r="AU121" s="74" t="e">
        <f>AT121*#REF!</f>
        <v>#REF!</v>
      </c>
      <c r="AV121" s="73">
        <v>110</v>
      </c>
      <c r="AW121" s="246">
        <v>1050.08</v>
      </c>
      <c r="AX121" s="75" t="e">
        <f>AW121*#REF!</f>
        <v>#REF!</v>
      </c>
      <c r="AY121" s="93"/>
      <c r="AZ121" s="77">
        <f t="shared" si="63"/>
        <v>115</v>
      </c>
      <c r="BA121" s="77">
        <f t="shared" si="76"/>
        <v>1670.8466666666666</v>
      </c>
      <c r="BB121" s="77">
        <f t="shared" si="77"/>
        <v>1365.04</v>
      </c>
      <c r="BC121" s="77">
        <f t="shared" si="78"/>
        <v>5000</v>
      </c>
      <c r="BD121" s="88"/>
      <c r="BE121" s="79">
        <f t="shared" ref="BE121:BG140" si="83">AZ121*$K121</f>
        <v>34500</v>
      </c>
      <c r="BF121" s="80">
        <f t="shared" si="83"/>
        <v>501254</v>
      </c>
      <c r="BG121" s="81">
        <f t="shared" si="83"/>
        <v>409512</v>
      </c>
      <c r="BH121" s="342">
        <f t="shared" si="79"/>
        <v>1227.52</v>
      </c>
      <c r="BI121" s="82"/>
    </row>
    <row r="122" spans="1:61" ht="60" x14ac:dyDescent="0.25">
      <c r="A122" s="137">
        <v>111</v>
      </c>
      <c r="B122" s="83" t="s">
        <v>248</v>
      </c>
      <c r="C122" s="84" t="s">
        <v>329</v>
      </c>
      <c r="D122" s="85" t="s">
        <v>330</v>
      </c>
      <c r="E122" s="86" t="s">
        <v>62</v>
      </c>
      <c r="F122" s="138">
        <v>50</v>
      </c>
      <c r="G122" s="64">
        <f t="shared" si="82"/>
        <v>50</v>
      </c>
      <c r="H122" s="243">
        <v>1979.39</v>
      </c>
      <c r="I122" s="244">
        <f t="shared" si="80"/>
        <v>98969.5</v>
      </c>
      <c r="J122" s="351">
        <v>12556</v>
      </c>
      <c r="K122" s="211">
        <v>100</v>
      </c>
      <c r="L122" s="67">
        <v>67</v>
      </c>
      <c r="M122" s="99">
        <v>700</v>
      </c>
      <c r="N122" s="99">
        <f t="shared" si="67"/>
        <v>70000</v>
      </c>
      <c r="O122" s="98" t="s">
        <v>37</v>
      </c>
      <c r="P122" s="215"/>
      <c r="Q122" s="99">
        <f t="shared" si="68"/>
        <v>0</v>
      </c>
      <c r="R122" s="98" t="s">
        <v>37</v>
      </c>
      <c r="S122" s="215"/>
      <c r="T122" s="99">
        <f t="shared" si="69"/>
        <v>0</v>
      </c>
      <c r="U122" s="67" t="s">
        <v>331</v>
      </c>
      <c r="V122" s="99">
        <v>300</v>
      </c>
      <c r="W122" s="99">
        <f t="shared" si="70"/>
        <v>30000</v>
      </c>
      <c r="X122" s="98" t="s">
        <v>37</v>
      </c>
      <c r="Y122" s="215"/>
      <c r="Z122" s="99">
        <f t="shared" si="71"/>
        <v>0</v>
      </c>
      <c r="AA122" s="67">
        <v>61</v>
      </c>
      <c r="AB122" s="99">
        <v>646.23</v>
      </c>
      <c r="AC122" s="99">
        <f t="shared" si="72"/>
        <v>64623</v>
      </c>
      <c r="AD122" s="98" t="s">
        <v>37</v>
      </c>
      <c r="AE122" s="215"/>
      <c r="AF122" s="99">
        <f t="shared" si="73"/>
        <v>0</v>
      </c>
      <c r="AG122" s="98" t="s">
        <v>37</v>
      </c>
      <c r="AH122" s="215"/>
      <c r="AI122" s="99">
        <f t="shared" si="74"/>
        <v>0</v>
      </c>
      <c r="AJ122" s="67" t="s">
        <v>237</v>
      </c>
      <c r="AK122" s="99">
        <v>500</v>
      </c>
      <c r="AL122" s="248">
        <f t="shared" si="75"/>
        <v>50000</v>
      </c>
      <c r="AM122" s="73">
        <v>111</v>
      </c>
      <c r="AN122" s="74">
        <v>4480</v>
      </c>
      <c r="AO122" s="75">
        <f t="shared" si="62"/>
        <v>448000</v>
      </c>
      <c r="AP122" s="73">
        <v>111</v>
      </c>
      <c r="AQ122" s="74">
        <v>8000</v>
      </c>
      <c r="AR122" s="92" t="e">
        <f>AQ122*#REF!</f>
        <v>#REF!</v>
      </c>
      <c r="AS122" s="73">
        <v>111</v>
      </c>
      <c r="AT122" s="74">
        <v>4500</v>
      </c>
      <c r="AU122" s="74" t="e">
        <f>AT122*#REF!</f>
        <v>#REF!</v>
      </c>
      <c r="AV122" s="73">
        <v>111</v>
      </c>
      <c r="AW122" s="246">
        <v>1050.08</v>
      </c>
      <c r="AX122" s="75" t="e">
        <f>AW122*#REF!</f>
        <v>#REF!</v>
      </c>
      <c r="AY122" s="93"/>
      <c r="AZ122" s="77">
        <f t="shared" si="63"/>
        <v>300</v>
      </c>
      <c r="BA122" s="77">
        <f t="shared" si="76"/>
        <v>2522.0387499999997</v>
      </c>
      <c r="BB122" s="77">
        <f t="shared" si="77"/>
        <v>875.04</v>
      </c>
      <c r="BC122" s="77">
        <f t="shared" si="78"/>
        <v>8000</v>
      </c>
      <c r="BD122" s="88"/>
      <c r="BE122" s="79">
        <f t="shared" si="83"/>
        <v>30000</v>
      </c>
      <c r="BF122" s="80">
        <f t="shared" si="83"/>
        <v>252203.87499999997</v>
      </c>
      <c r="BG122" s="81">
        <f t="shared" si="83"/>
        <v>87504</v>
      </c>
      <c r="BH122" s="342">
        <f t="shared" si="79"/>
        <v>1979.3849999999995</v>
      </c>
      <c r="BI122" s="82"/>
    </row>
    <row r="123" spans="1:61" ht="48" x14ac:dyDescent="0.25">
      <c r="A123" s="137">
        <v>112</v>
      </c>
      <c r="B123" s="83" t="s">
        <v>248</v>
      </c>
      <c r="C123" s="84" t="s">
        <v>332</v>
      </c>
      <c r="D123" s="85" t="s">
        <v>333</v>
      </c>
      <c r="E123" s="86" t="s">
        <v>62</v>
      </c>
      <c r="F123" s="138">
        <v>10</v>
      </c>
      <c r="G123" s="64">
        <f t="shared" si="82"/>
        <v>10</v>
      </c>
      <c r="H123" s="243">
        <v>516.16999999999996</v>
      </c>
      <c r="I123" s="244">
        <f t="shared" si="80"/>
        <v>5161.7</v>
      </c>
      <c r="J123" s="351">
        <v>12556</v>
      </c>
      <c r="K123" s="211">
        <v>90</v>
      </c>
      <c r="L123" s="98" t="s">
        <v>37</v>
      </c>
      <c r="M123" s="215"/>
      <c r="N123" s="99">
        <f t="shared" si="67"/>
        <v>0</v>
      </c>
      <c r="O123" s="98" t="s">
        <v>37</v>
      </c>
      <c r="P123" s="215"/>
      <c r="Q123" s="99">
        <f t="shared" si="68"/>
        <v>0</v>
      </c>
      <c r="R123" s="98" t="s">
        <v>37</v>
      </c>
      <c r="S123" s="215"/>
      <c r="T123" s="99">
        <f t="shared" si="69"/>
        <v>0</v>
      </c>
      <c r="U123" s="98" t="s">
        <v>37</v>
      </c>
      <c r="V123" s="215"/>
      <c r="W123" s="99">
        <f t="shared" si="70"/>
        <v>0</v>
      </c>
      <c r="X123" s="98" t="s">
        <v>37</v>
      </c>
      <c r="Y123" s="215"/>
      <c r="Z123" s="99">
        <f t="shared" si="71"/>
        <v>0</v>
      </c>
      <c r="AA123" s="98" t="s">
        <v>37</v>
      </c>
      <c r="AB123" s="215"/>
      <c r="AC123" s="99">
        <f t="shared" si="72"/>
        <v>0</v>
      </c>
      <c r="AD123" s="98" t="s">
        <v>37</v>
      </c>
      <c r="AE123" s="215"/>
      <c r="AF123" s="99">
        <f t="shared" si="73"/>
        <v>0</v>
      </c>
      <c r="AG123" s="98" t="s">
        <v>37</v>
      </c>
      <c r="AH123" s="215"/>
      <c r="AI123" s="99">
        <f t="shared" si="74"/>
        <v>0</v>
      </c>
      <c r="AJ123" s="98" t="s">
        <v>37</v>
      </c>
      <c r="AK123" s="215"/>
      <c r="AL123" s="248">
        <f t="shared" si="75"/>
        <v>0</v>
      </c>
      <c r="AM123" s="73">
        <v>112</v>
      </c>
      <c r="AN123" s="74">
        <v>770</v>
      </c>
      <c r="AO123" s="75">
        <f t="shared" si="62"/>
        <v>69300</v>
      </c>
      <c r="AP123" s="73">
        <v>112</v>
      </c>
      <c r="AQ123" s="74">
        <v>400</v>
      </c>
      <c r="AR123" s="92" t="e">
        <f>AQ123*#REF!</f>
        <v>#REF!</v>
      </c>
      <c r="AS123" s="73">
        <v>112</v>
      </c>
      <c r="AT123" s="74">
        <v>580</v>
      </c>
      <c r="AU123" s="74" t="e">
        <f>AT123*#REF!</f>
        <v>#REF!</v>
      </c>
      <c r="AV123" s="73">
        <v>112</v>
      </c>
      <c r="AW123" s="246">
        <v>452.34</v>
      </c>
      <c r="AX123" s="75" t="e">
        <f>AW123*#REF!</f>
        <v>#REF!</v>
      </c>
      <c r="AY123" s="93"/>
      <c r="AZ123" s="77">
        <f t="shared" si="63"/>
        <v>400</v>
      </c>
      <c r="BA123" s="77">
        <f t="shared" si="76"/>
        <v>550.58500000000004</v>
      </c>
      <c r="BB123" s="77">
        <f t="shared" si="77"/>
        <v>516.16999999999996</v>
      </c>
      <c r="BC123" s="77">
        <f t="shared" si="78"/>
        <v>770</v>
      </c>
      <c r="BD123" s="88"/>
      <c r="BE123" s="79">
        <f t="shared" si="83"/>
        <v>36000</v>
      </c>
      <c r="BF123" s="80">
        <f t="shared" si="83"/>
        <v>49552.65</v>
      </c>
      <c r="BG123" s="81">
        <f t="shared" si="83"/>
        <v>46455.299999999996</v>
      </c>
      <c r="BH123" s="342">
        <f t="shared" si="79"/>
        <v>516.17000000000007</v>
      </c>
      <c r="BI123" s="82"/>
    </row>
    <row r="124" spans="1:61" ht="48" x14ac:dyDescent="0.25">
      <c r="A124" s="137">
        <v>113</v>
      </c>
      <c r="B124" s="83" t="s">
        <v>248</v>
      </c>
      <c r="C124" s="84" t="s">
        <v>334</v>
      </c>
      <c r="D124" s="85" t="s">
        <v>335</v>
      </c>
      <c r="E124" s="86" t="s">
        <v>62</v>
      </c>
      <c r="F124" s="138">
        <v>50</v>
      </c>
      <c r="G124" s="64">
        <f t="shared" si="82"/>
        <v>50</v>
      </c>
      <c r="H124" s="243">
        <v>225.67</v>
      </c>
      <c r="I124" s="244">
        <f t="shared" si="80"/>
        <v>11283.5</v>
      </c>
      <c r="J124" s="351">
        <v>12556</v>
      </c>
      <c r="K124" s="211">
        <v>220</v>
      </c>
      <c r="L124" s="98" t="s">
        <v>37</v>
      </c>
      <c r="M124" s="215"/>
      <c r="N124" s="99">
        <f t="shared" si="67"/>
        <v>0</v>
      </c>
      <c r="O124" s="98" t="s">
        <v>37</v>
      </c>
      <c r="P124" s="215"/>
      <c r="Q124" s="99">
        <f t="shared" si="68"/>
        <v>0</v>
      </c>
      <c r="R124" s="98" t="s">
        <v>37</v>
      </c>
      <c r="S124" s="215"/>
      <c r="T124" s="99">
        <f t="shared" si="69"/>
        <v>0</v>
      </c>
      <c r="U124" s="98" t="s">
        <v>37</v>
      </c>
      <c r="V124" s="215"/>
      <c r="W124" s="99">
        <f t="shared" si="70"/>
        <v>0</v>
      </c>
      <c r="X124" s="98" t="s">
        <v>37</v>
      </c>
      <c r="Y124" s="215"/>
      <c r="Z124" s="99">
        <f t="shared" si="71"/>
        <v>0</v>
      </c>
      <c r="AA124" s="98" t="s">
        <v>37</v>
      </c>
      <c r="AB124" s="215"/>
      <c r="AC124" s="99">
        <f t="shared" si="72"/>
        <v>0</v>
      </c>
      <c r="AD124" s="67">
        <v>30</v>
      </c>
      <c r="AE124" s="99">
        <v>73.12</v>
      </c>
      <c r="AF124" s="99">
        <f t="shared" si="73"/>
        <v>16086.400000000001</v>
      </c>
      <c r="AG124" s="98" t="s">
        <v>37</v>
      </c>
      <c r="AH124" s="215"/>
      <c r="AI124" s="99">
        <f t="shared" si="74"/>
        <v>0</v>
      </c>
      <c r="AJ124" s="98" t="s">
        <v>37</v>
      </c>
      <c r="AK124" s="215"/>
      <c r="AL124" s="248">
        <f t="shared" si="75"/>
        <v>0</v>
      </c>
      <c r="AM124" s="73">
        <v>113</v>
      </c>
      <c r="AN124" s="74">
        <v>252</v>
      </c>
      <c r="AO124" s="75">
        <f t="shared" si="62"/>
        <v>55440</v>
      </c>
      <c r="AP124" s="73">
        <v>113</v>
      </c>
      <c r="AQ124" s="74">
        <v>200</v>
      </c>
      <c r="AR124" s="92" t="e">
        <f>AQ124*#REF!</f>
        <v>#REF!</v>
      </c>
      <c r="AS124" s="73">
        <v>113</v>
      </c>
      <c r="AT124" s="74">
        <v>225</v>
      </c>
      <c r="AU124" s="74" t="e">
        <f>AT124*#REF!</f>
        <v>#REF!</v>
      </c>
      <c r="AV124" s="73">
        <v>113</v>
      </c>
      <c r="AW124" s="246">
        <v>452.34</v>
      </c>
      <c r="AX124" s="75" t="e">
        <f>AW124*#REF!</f>
        <v>#REF!</v>
      </c>
      <c r="AY124" s="93"/>
      <c r="AZ124" s="77">
        <f t="shared" si="63"/>
        <v>73.12</v>
      </c>
      <c r="BA124" s="77">
        <f t="shared" si="76"/>
        <v>240.49200000000002</v>
      </c>
      <c r="BB124" s="77">
        <f t="shared" si="77"/>
        <v>225</v>
      </c>
      <c r="BC124" s="77">
        <f t="shared" si="78"/>
        <v>452.34</v>
      </c>
      <c r="BD124" s="88"/>
      <c r="BE124" s="79">
        <f t="shared" si="83"/>
        <v>16086.400000000001</v>
      </c>
      <c r="BF124" s="80">
        <f t="shared" si="83"/>
        <v>52908.240000000005</v>
      </c>
      <c r="BG124" s="81">
        <f t="shared" si="83"/>
        <v>49500</v>
      </c>
      <c r="BH124" s="342">
        <f t="shared" si="79"/>
        <v>225.66666666666671</v>
      </c>
      <c r="BI124" s="82"/>
    </row>
    <row r="125" spans="1:61" ht="48" x14ac:dyDescent="0.25">
      <c r="A125" s="137">
        <v>114</v>
      </c>
      <c r="B125" s="83" t="s">
        <v>248</v>
      </c>
      <c r="C125" s="84" t="s">
        <v>336</v>
      </c>
      <c r="D125" s="85" t="s">
        <v>337</v>
      </c>
      <c r="E125" s="86" t="s">
        <v>62</v>
      </c>
      <c r="F125" s="138">
        <v>100</v>
      </c>
      <c r="G125" s="64">
        <f t="shared" si="82"/>
        <v>100</v>
      </c>
      <c r="H125" s="243">
        <v>201.33</v>
      </c>
      <c r="I125" s="244">
        <f t="shared" si="80"/>
        <v>20133</v>
      </c>
      <c r="J125" s="351">
        <v>12556</v>
      </c>
      <c r="K125" s="211">
        <v>860</v>
      </c>
      <c r="L125" s="98" t="s">
        <v>37</v>
      </c>
      <c r="M125" s="215"/>
      <c r="N125" s="99">
        <f t="shared" si="67"/>
        <v>0</v>
      </c>
      <c r="O125" s="98" t="s">
        <v>37</v>
      </c>
      <c r="P125" s="215"/>
      <c r="Q125" s="99">
        <f t="shared" si="68"/>
        <v>0</v>
      </c>
      <c r="R125" s="98" t="s">
        <v>37</v>
      </c>
      <c r="S125" s="215"/>
      <c r="T125" s="99">
        <f t="shared" si="69"/>
        <v>0</v>
      </c>
      <c r="U125" s="98" t="s">
        <v>37</v>
      </c>
      <c r="V125" s="215"/>
      <c r="W125" s="99">
        <f t="shared" si="70"/>
        <v>0</v>
      </c>
      <c r="X125" s="98" t="s">
        <v>37</v>
      </c>
      <c r="Y125" s="215"/>
      <c r="Z125" s="99">
        <f t="shared" si="71"/>
        <v>0</v>
      </c>
      <c r="AA125" s="98" t="s">
        <v>37</v>
      </c>
      <c r="AB125" s="215"/>
      <c r="AC125" s="99">
        <f t="shared" si="72"/>
        <v>0</v>
      </c>
      <c r="AD125" s="67">
        <v>31</v>
      </c>
      <c r="AE125" s="99">
        <v>41.78</v>
      </c>
      <c r="AF125" s="99">
        <f t="shared" si="73"/>
        <v>35930.800000000003</v>
      </c>
      <c r="AG125" s="98" t="s">
        <v>37</v>
      </c>
      <c r="AH125" s="215"/>
      <c r="AI125" s="99">
        <f t="shared" si="74"/>
        <v>0</v>
      </c>
      <c r="AJ125" s="98" t="s">
        <v>37</v>
      </c>
      <c r="AK125" s="215"/>
      <c r="AL125" s="248">
        <f t="shared" si="75"/>
        <v>0</v>
      </c>
      <c r="AM125" s="73">
        <v>114</v>
      </c>
      <c r="AN125" s="74">
        <v>154</v>
      </c>
      <c r="AO125" s="75">
        <f t="shared" si="62"/>
        <v>132440</v>
      </c>
      <c r="AP125" s="73">
        <v>114</v>
      </c>
      <c r="AQ125" s="74">
        <v>250</v>
      </c>
      <c r="AR125" s="92" t="e">
        <f>AQ125*#REF!</f>
        <v>#REF!</v>
      </c>
      <c r="AS125" s="73">
        <v>114</v>
      </c>
      <c r="AT125" s="74">
        <v>200</v>
      </c>
      <c r="AU125" s="74" t="e">
        <f>AT125*#REF!</f>
        <v>#REF!</v>
      </c>
      <c r="AV125" s="73">
        <v>114</v>
      </c>
      <c r="AW125" s="246">
        <v>452.34</v>
      </c>
      <c r="AX125" s="75" t="e">
        <f>AW125*#REF!</f>
        <v>#REF!</v>
      </c>
      <c r="AY125" s="93"/>
      <c r="AZ125" s="77">
        <f t="shared" si="63"/>
        <v>41.78</v>
      </c>
      <c r="BA125" s="77">
        <f t="shared" si="76"/>
        <v>219.62399999999997</v>
      </c>
      <c r="BB125" s="77">
        <f t="shared" si="77"/>
        <v>200</v>
      </c>
      <c r="BC125" s="77">
        <f t="shared" si="78"/>
        <v>452.34</v>
      </c>
      <c r="BD125" s="88"/>
      <c r="BE125" s="79">
        <f t="shared" si="83"/>
        <v>35930.800000000003</v>
      </c>
      <c r="BF125" s="80">
        <f t="shared" si="83"/>
        <v>188876.63999999998</v>
      </c>
      <c r="BG125" s="81">
        <f t="shared" si="83"/>
        <v>172000</v>
      </c>
      <c r="BH125" s="342">
        <f t="shared" si="79"/>
        <v>201.33333333333334</v>
      </c>
      <c r="BI125" s="82"/>
    </row>
    <row r="126" spans="1:61" ht="48" x14ac:dyDescent="0.25">
      <c r="A126" s="137">
        <v>115</v>
      </c>
      <c r="B126" s="83" t="s">
        <v>248</v>
      </c>
      <c r="C126" s="84" t="s">
        <v>338</v>
      </c>
      <c r="D126" s="85" t="s">
        <v>339</v>
      </c>
      <c r="E126" s="86" t="s">
        <v>62</v>
      </c>
      <c r="F126" s="138">
        <v>100</v>
      </c>
      <c r="G126" s="64">
        <f t="shared" si="82"/>
        <v>100</v>
      </c>
      <c r="H126" s="243">
        <v>185.33</v>
      </c>
      <c r="I126" s="244">
        <f t="shared" si="80"/>
        <v>18533</v>
      </c>
      <c r="J126" s="351">
        <v>12556</v>
      </c>
      <c r="K126" s="211">
        <v>1400</v>
      </c>
      <c r="L126" s="98" t="s">
        <v>37</v>
      </c>
      <c r="M126" s="215"/>
      <c r="N126" s="99">
        <f t="shared" si="67"/>
        <v>0</v>
      </c>
      <c r="O126" s="98" t="s">
        <v>37</v>
      </c>
      <c r="P126" s="215"/>
      <c r="Q126" s="99">
        <f t="shared" si="68"/>
        <v>0</v>
      </c>
      <c r="R126" s="98" t="s">
        <v>37</v>
      </c>
      <c r="S126" s="215"/>
      <c r="T126" s="99">
        <f t="shared" si="69"/>
        <v>0</v>
      </c>
      <c r="U126" s="98" t="s">
        <v>37</v>
      </c>
      <c r="V126" s="215"/>
      <c r="W126" s="99">
        <f t="shared" si="70"/>
        <v>0</v>
      </c>
      <c r="X126" s="98" t="s">
        <v>37</v>
      </c>
      <c r="Y126" s="215"/>
      <c r="Z126" s="99">
        <f t="shared" si="71"/>
        <v>0</v>
      </c>
      <c r="AA126" s="98" t="s">
        <v>37</v>
      </c>
      <c r="AB126" s="215"/>
      <c r="AC126" s="99">
        <f t="shared" si="72"/>
        <v>0</v>
      </c>
      <c r="AD126" s="67">
        <v>33</v>
      </c>
      <c r="AE126" s="99">
        <v>78.34</v>
      </c>
      <c r="AF126" s="99">
        <f t="shared" si="73"/>
        <v>109676</v>
      </c>
      <c r="AG126" s="98" t="s">
        <v>37</v>
      </c>
      <c r="AH126" s="215"/>
      <c r="AI126" s="99">
        <f t="shared" si="74"/>
        <v>0</v>
      </c>
      <c r="AJ126" s="98" t="s">
        <v>37</v>
      </c>
      <c r="AK126" s="215"/>
      <c r="AL126" s="248">
        <f t="shared" si="75"/>
        <v>0</v>
      </c>
      <c r="AM126" s="73">
        <v>115</v>
      </c>
      <c r="AN126" s="74">
        <v>126</v>
      </c>
      <c r="AO126" s="75">
        <f t="shared" si="62"/>
        <v>176400</v>
      </c>
      <c r="AP126" s="73">
        <v>115</v>
      </c>
      <c r="AQ126" s="74">
        <v>300</v>
      </c>
      <c r="AR126" s="92" t="e">
        <f>AQ126*#REF!</f>
        <v>#REF!</v>
      </c>
      <c r="AS126" s="73">
        <v>115</v>
      </c>
      <c r="AT126" s="74">
        <v>130</v>
      </c>
      <c r="AU126" s="74" t="e">
        <f>AT126*#REF!</f>
        <v>#REF!</v>
      </c>
      <c r="AV126" s="73">
        <v>115</v>
      </c>
      <c r="AW126" s="246">
        <v>452.34</v>
      </c>
      <c r="AX126" s="75" t="e">
        <f>AW126*#REF!</f>
        <v>#REF!</v>
      </c>
      <c r="AY126" s="93"/>
      <c r="AZ126" s="77">
        <f t="shared" si="63"/>
        <v>78.34</v>
      </c>
      <c r="BA126" s="77">
        <f t="shared" si="76"/>
        <v>217.33600000000001</v>
      </c>
      <c r="BB126" s="77">
        <f t="shared" si="77"/>
        <v>130</v>
      </c>
      <c r="BC126" s="77">
        <f t="shared" si="78"/>
        <v>452.34</v>
      </c>
      <c r="BD126" s="88"/>
      <c r="BE126" s="79">
        <f t="shared" si="83"/>
        <v>109676</v>
      </c>
      <c r="BF126" s="80">
        <f t="shared" si="83"/>
        <v>304270.40000000002</v>
      </c>
      <c r="BG126" s="81">
        <f t="shared" si="83"/>
        <v>182000</v>
      </c>
      <c r="BH126" s="342">
        <f t="shared" si="79"/>
        <v>185.33333333333337</v>
      </c>
      <c r="BI126" s="82"/>
    </row>
    <row r="127" spans="1:61" ht="48" x14ac:dyDescent="0.25">
      <c r="A127" s="137">
        <v>116</v>
      </c>
      <c r="B127" s="83" t="s">
        <v>248</v>
      </c>
      <c r="C127" s="97" t="s">
        <v>340</v>
      </c>
      <c r="D127" s="85" t="s">
        <v>341</v>
      </c>
      <c r="E127" s="86" t="s">
        <v>62</v>
      </c>
      <c r="F127" s="138">
        <v>250</v>
      </c>
      <c r="G127" s="64">
        <f t="shared" si="82"/>
        <v>250</v>
      </c>
      <c r="H127" s="243">
        <v>88.14</v>
      </c>
      <c r="I127" s="244">
        <f t="shared" si="80"/>
        <v>22035</v>
      </c>
      <c r="J127" s="351">
        <v>12556</v>
      </c>
      <c r="K127" s="211">
        <v>2500</v>
      </c>
      <c r="L127" s="98" t="s">
        <v>37</v>
      </c>
      <c r="M127" s="215"/>
      <c r="N127" s="99">
        <f t="shared" si="67"/>
        <v>0</v>
      </c>
      <c r="O127" s="67">
        <v>51</v>
      </c>
      <c r="P127" s="99">
        <v>35</v>
      </c>
      <c r="Q127" s="99">
        <f t="shared" si="68"/>
        <v>87500</v>
      </c>
      <c r="R127" s="98" t="s">
        <v>37</v>
      </c>
      <c r="S127" s="215"/>
      <c r="T127" s="99">
        <f t="shared" si="69"/>
        <v>0</v>
      </c>
      <c r="U127" s="67" t="s">
        <v>342</v>
      </c>
      <c r="V127" s="99">
        <v>30</v>
      </c>
      <c r="W127" s="99">
        <f t="shared" si="70"/>
        <v>75000</v>
      </c>
      <c r="X127" s="67">
        <v>65</v>
      </c>
      <c r="Y127" s="99">
        <v>30</v>
      </c>
      <c r="Z127" s="99">
        <f t="shared" si="71"/>
        <v>75000</v>
      </c>
      <c r="AA127" s="98" t="s">
        <v>37</v>
      </c>
      <c r="AB127" s="215"/>
      <c r="AC127" s="99">
        <f t="shared" si="72"/>
        <v>0</v>
      </c>
      <c r="AD127" s="67">
        <v>34</v>
      </c>
      <c r="AE127" s="99">
        <v>62.67</v>
      </c>
      <c r="AF127" s="99">
        <f t="shared" si="73"/>
        <v>156675</v>
      </c>
      <c r="AG127" s="67">
        <v>183</v>
      </c>
      <c r="AH127" s="99">
        <v>43.41</v>
      </c>
      <c r="AI127" s="99">
        <f t="shared" si="74"/>
        <v>108524.99999999999</v>
      </c>
      <c r="AJ127" s="67" t="s">
        <v>343</v>
      </c>
      <c r="AK127" s="99">
        <v>60</v>
      </c>
      <c r="AL127" s="248">
        <f t="shared" si="75"/>
        <v>150000</v>
      </c>
      <c r="AM127" s="73">
        <v>116</v>
      </c>
      <c r="AN127" s="74">
        <v>84</v>
      </c>
      <c r="AO127" s="75">
        <f t="shared" si="62"/>
        <v>210000</v>
      </c>
      <c r="AP127" s="73">
        <v>116</v>
      </c>
      <c r="AQ127" s="74">
        <v>300</v>
      </c>
      <c r="AR127" s="92" t="e">
        <f>AQ127*#REF!</f>
        <v>#REF!</v>
      </c>
      <c r="AS127" s="73">
        <v>116</v>
      </c>
      <c r="AT127" s="74">
        <v>90</v>
      </c>
      <c r="AU127" s="74" t="e">
        <f>AT127*#REF!</f>
        <v>#REF!</v>
      </c>
      <c r="AV127" s="73">
        <v>116</v>
      </c>
      <c r="AW127" s="246">
        <v>452.34</v>
      </c>
      <c r="AX127" s="75" t="e">
        <f>AW127*#REF!</f>
        <v>#REF!</v>
      </c>
      <c r="AY127" s="93"/>
      <c r="AZ127" s="77">
        <f t="shared" si="63"/>
        <v>30</v>
      </c>
      <c r="BA127" s="77">
        <f t="shared" si="76"/>
        <v>118.74199999999999</v>
      </c>
      <c r="BB127" s="77">
        <f t="shared" si="77"/>
        <v>61.335000000000001</v>
      </c>
      <c r="BC127" s="77">
        <f t="shared" si="78"/>
        <v>452.34</v>
      </c>
      <c r="BD127" s="88"/>
      <c r="BE127" s="79">
        <f t="shared" si="83"/>
        <v>75000</v>
      </c>
      <c r="BF127" s="80">
        <f t="shared" si="83"/>
        <v>296855</v>
      </c>
      <c r="BG127" s="81">
        <f t="shared" si="83"/>
        <v>153337.5</v>
      </c>
      <c r="BH127" s="342">
        <f t="shared" si="79"/>
        <v>88.135000000000019</v>
      </c>
      <c r="BI127" s="82"/>
    </row>
    <row r="128" spans="1:61" ht="48" x14ac:dyDescent="0.25">
      <c r="A128" s="137">
        <v>117</v>
      </c>
      <c r="B128" s="83" t="s">
        <v>248</v>
      </c>
      <c r="C128" s="84" t="s">
        <v>344</v>
      </c>
      <c r="D128" s="85" t="s">
        <v>345</v>
      </c>
      <c r="E128" s="86" t="s">
        <v>62</v>
      </c>
      <c r="F128" s="138">
        <v>100</v>
      </c>
      <c r="G128" s="64">
        <f t="shared" si="82"/>
        <v>100</v>
      </c>
      <c r="H128" s="243">
        <v>166</v>
      </c>
      <c r="I128" s="244">
        <f t="shared" si="80"/>
        <v>16600</v>
      </c>
      <c r="J128" s="351">
        <v>12556</v>
      </c>
      <c r="K128" s="211">
        <v>600</v>
      </c>
      <c r="L128" s="98" t="s">
        <v>37</v>
      </c>
      <c r="M128" s="215"/>
      <c r="N128" s="99">
        <f t="shared" si="67"/>
        <v>0</v>
      </c>
      <c r="O128" s="67">
        <v>52</v>
      </c>
      <c r="P128" s="99">
        <v>26</v>
      </c>
      <c r="Q128" s="99">
        <f t="shared" si="68"/>
        <v>15600</v>
      </c>
      <c r="R128" s="98" t="s">
        <v>37</v>
      </c>
      <c r="S128" s="215"/>
      <c r="T128" s="99">
        <f t="shared" si="69"/>
        <v>0</v>
      </c>
      <c r="U128" s="98" t="s">
        <v>37</v>
      </c>
      <c r="V128" s="215"/>
      <c r="W128" s="99">
        <f t="shared" si="70"/>
        <v>0</v>
      </c>
      <c r="X128" s="98" t="s">
        <v>37</v>
      </c>
      <c r="Y128" s="215"/>
      <c r="Z128" s="99">
        <f t="shared" si="71"/>
        <v>0</v>
      </c>
      <c r="AA128" s="98" t="s">
        <v>37</v>
      </c>
      <c r="AB128" s="215"/>
      <c r="AC128" s="99">
        <f t="shared" si="72"/>
        <v>0</v>
      </c>
      <c r="AD128" s="98" t="s">
        <v>37</v>
      </c>
      <c r="AE128" s="215"/>
      <c r="AF128" s="99">
        <f t="shared" si="73"/>
        <v>0</v>
      </c>
      <c r="AG128" s="98" t="s">
        <v>37</v>
      </c>
      <c r="AH128" s="215"/>
      <c r="AI128" s="99">
        <f t="shared" si="74"/>
        <v>0</v>
      </c>
      <c r="AJ128" s="98" t="s">
        <v>37</v>
      </c>
      <c r="AK128" s="215"/>
      <c r="AL128" s="248">
        <f t="shared" si="75"/>
        <v>0</v>
      </c>
      <c r="AM128" s="73">
        <v>117</v>
      </c>
      <c r="AN128" s="74">
        <v>98</v>
      </c>
      <c r="AO128" s="75">
        <f t="shared" si="62"/>
        <v>58800</v>
      </c>
      <c r="AP128" s="73">
        <v>117</v>
      </c>
      <c r="AQ128" s="74">
        <v>300</v>
      </c>
      <c r="AR128" s="92" t="e">
        <f>AQ128*#REF!</f>
        <v>#REF!</v>
      </c>
      <c r="AS128" s="73">
        <v>117</v>
      </c>
      <c r="AT128" s="74">
        <v>100</v>
      </c>
      <c r="AU128" s="74" t="e">
        <f>AT128*#REF!</f>
        <v>#REF!</v>
      </c>
      <c r="AV128" s="73">
        <v>117</v>
      </c>
      <c r="AW128" s="246">
        <v>452.34</v>
      </c>
      <c r="AX128" s="75" t="e">
        <f>AW128*#REF!</f>
        <v>#REF!</v>
      </c>
      <c r="AY128" s="93"/>
      <c r="AZ128" s="77">
        <f t="shared" si="63"/>
        <v>26</v>
      </c>
      <c r="BA128" s="77">
        <f t="shared" si="76"/>
        <v>195.26799999999997</v>
      </c>
      <c r="BB128" s="77">
        <f t="shared" si="77"/>
        <v>100</v>
      </c>
      <c r="BC128" s="77">
        <f t="shared" si="78"/>
        <v>452.34</v>
      </c>
      <c r="BD128" s="88"/>
      <c r="BE128" s="79">
        <f t="shared" si="83"/>
        <v>15600</v>
      </c>
      <c r="BF128" s="80">
        <f t="shared" si="83"/>
        <v>117160.79999999999</v>
      </c>
      <c r="BG128" s="81">
        <f t="shared" si="83"/>
        <v>60000</v>
      </c>
      <c r="BH128" s="342">
        <f t="shared" si="79"/>
        <v>166</v>
      </c>
      <c r="BI128" s="82"/>
    </row>
    <row r="129" spans="1:61" ht="36" x14ac:dyDescent="0.25">
      <c r="A129" s="137">
        <v>118</v>
      </c>
      <c r="B129" s="96" t="s">
        <v>248</v>
      </c>
      <c r="C129" s="84" t="s">
        <v>346</v>
      </c>
      <c r="D129" s="85" t="s">
        <v>347</v>
      </c>
      <c r="E129" s="86" t="s">
        <v>62</v>
      </c>
      <c r="F129" s="138">
        <v>100</v>
      </c>
      <c r="G129" s="64">
        <f t="shared" si="82"/>
        <v>100</v>
      </c>
      <c r="H129" s="243">
        <v>209.67</v>
      </c>
      <c r="I129" s="244">
        <f t="shared" si="80"/>
        <v>20967</v>
      </c>
      <c r="J129" s="351">
        <v>12556</v>
      </c>
      <c r="K129" s="211">
        <v>1500</v>
      </c>
      <c r="L129" s="98" t="s">
        <v>37</v>
      </c>
      <c r="M129" s="215"/>
      <c r="N129" s="99">
        <f t="shared" si="67"/>
        <v>0</v>
      </c>
      <c r="O129" s="98" t="s">
        <v>37</v>
      </c>
      <c r="P129" s="215"/>
      <c r="Q129" s="99">
        <f t="shared" si="68"/>
        <v>0</v>
      </c>
      <c r="R129" s="98" t="s">
        <v>37</v>
      </c>
      <c r="S129" s="215"/>
      <c r="T129" s="99">
        <f t="shared" si="69"/>
        <v>0</v>
      </c>
      <c r="U129" s="98" t="s">
        <v>37</v>
      </c>
      <c r="V129" s="215"/>
      <c r="W129" s="99">
        <f t="shared" si="70"/>
        <v>0</v>
      </c>
      <c r="X129" s="98" t="s">
        <v>37</v>
      </c>
      <c r="Y129" s="215"/>
      <c r="Z129" s="99">
        <f t="shared" si="71"/>
        <v>0</v>
      </c>
      <c r="AA129" s="98" t="s">
        <v>37</v>
      </c>
      <c r="AB129" s="215"/>
      <c r="AC129" s="99">
        <f t="shared" si="72"/>
        <v>0</v>
      </c>
      <c r="AD129" s="98" t="s">
        <v>37</v>
      </c>
      <c r="AE129" s="215"/>
      <c r="AF129" s="99">
        <f t="shared" si="73"/>
        <v>0</v>
      </c>
      <c r="AG129" s="67">
        <v>184</v>
      </c>
      <c r="AH129" s="99">
        <v>36.54</v>
      </c>
      <c r="AI129" s="99">
        <f t="shared" si="74"/>
        <v>54810</v>
      </c>
      <c r="AJ129" s="98" t="s">
        <v>37</v>
      </c>
      <c r="AK129" s="215"/>
      <c r="AL129" s="248">
        <f t="shared" si="75"/>
        <v>0</v>
      </c>
      <c r="AM129" s="73">
        <v>118</v>
      </c>
      <c r="AN129" s="74">
        <v>119</v>
      </c>
      <c r="AO129" s="75">
        <f t="shared" si="62"/>
        <v>178500</v>
      </c>
      <c r="AP129" s="73">
        <v>118</v>
      </c>
      <c r="AQ129" s="74">
        <v>300</v>
      </c>
      <c r="AR129" s="92" t="e">
        <f>AQ129*#REF!</f>
        <v>#REF!</v>
      </c>
      <c r="AS129" s="73">
        <v>118</v>
      </c>
      <c r="AT129" s="74">
        <v>210</v>
      </c>
      <c r="AU129" s="74" t="e">
        <f>AT129*#REF!</f>
        <v>#REF!</v>
      </c>
      <c r="AV129" s="73">
        <v>118</v>
      </c>
      <c r="AW129" s="246">
        <v>452.34</v>
      </c>
      <c r="AX129" s="75" t="e">
        <f>AW129*#REF!</f>
        <v>#REF!</v>
      </c>
      <c r="AY129" s="93"/>
      <c r="AZ129" s="77">
        <f t="shared" si="63"/>
        <v>36.54</v>
      </c>
      <c r="BA129" s="77">
        <f t="shared" si="76"/>
        <v>223.57599999999996</v>
      </c>
      <c r="BB129" s="77">
        <f t="shared" si="77"/>
        <v>210</v>
      </c>
      <c r="BC129" s="77">
        <f t="shared" si="78"/>
        <v>452.34</v>
      </c>
      <c r="BD129" s="88"/>
      <c r="BE129" s="79">
        <f t="shared" si="83"/>
        <v>54810</v>
      </c>
      <c r="BF129" s="80">
        <f t="shared" si="83"/>
        <v>335363.99999999994</v>
      </c>
      <c r="BG129" s="81">
        <f t="shared" si="83"/>
        <v>315000</v>
      </c>
      <c r="BH129" s="342">
        <f t="shared" si="79"/>
        <v>209.66666666666666</v>
      </c>
      <c r="BI129" s="82"/>
    </row>
    <row r="130" spans="1:61" ht="144" x14ac:dyDescent="0.25">
      <c r="A130" s="137">
        <v>119</v>
      </c>
      <c r="B130" s="96" t="s">
        <v>248</v>
      </c>
      <c r="C130" s="84" t="s">
        <v>348</v>
      </c>
      <c r="D130" s="85" t="s">
        <v>349</v>
      </c>
      <c r="E130" s="86" t="s">
        <v>62</v>
      </c>
      <c r="F130" s="138">
        <v>2</v>
      </c>
      <c r="G130" s="64">
        <f t="shared" si="82"/>
        <v>2</v>
      </c>
      <c r="H130" s="243">
        <v>8566.3700000000008</v>
      </c>
      <c r="I130" s="244">
        <f t="shared" si="80"/>
        <v>17132.740000000002</v>
      </c>
      <c r="J130" s="351">
        <v>12556</v>
      </c>
      <c r="K130" s="211">
        <v>50</v>
      </c>
      <c r="L130" s="98" t="s">
        <v>37</v>
      </c>
      <c r="M130" s="215"/>
      <c r="N130" s="99">
        <f>M130*K130</f>
        <v>0</v>
      </c>
      <c r="O130" s="251">
        <v>56</v>
      </c>
      <c r="P130" s="252">
        <v>750</v>
      </c>
      <c r="Q130" s="99">
        <f t="shared" si="68"/>
        <v>37500</v>
      </c>
      <c r="R130" s="98" t="s">
        <v>37</v>
      </c>
      <c r="S130" s="215"/>
      <c r="T130" s="99">
        <f t="shared" si="69"/>
        <v>0</v>
      </c>
      <c r="U130" s="98" t="s">
        <v>37</v>
      </c>
      <c r="V130" s="215"/>
      <c r="W130" s="99">
        <f t="shared" si="70"/>
        <v>0</v>
      </c>
      <c r="X130" s="251">
        <v>38</v>
      </c>
      <c r="Y130" s="252">
        <v>1100</v>
      </c>
      <c r="Z130" s="99">
        <f t="shared" si="71"/>
        <v>55000</v>
      </c>
      <c r="AA130" s="251">
        <v>57</v>
      </c>
      <c r="AB130" s="252">
        <v>1500</v>
      </c>
      <c r="AC130" s="99">
        <f t="shared" si="72"/>
        <v>75000</v>
      </c>
      <c r="AD130" s="98" t="s">
        <v>37</v>
      </c>
      <c r="AE130" s="215"/>
      <c r="AF130" s="99">
        <f t="shared" si="73"/>
        <v>0</v>
      </c>
      <c r="AG130" s="98" t="s">
        <v>37</v>
      </c>
      <c r="AH130" s="99"/>
      <c r="AI130" s="99">
        <f t="shared" si="74"/>
        <v>0</v>
      </c>
      <c r="AJ130" s="98" t="s">
        <v>37</v>
      </c>
      <c r="AK130" s="215"/>
      <c r="AL130" s="248">
        <f t="shared" si="75"/>
        <v>0</v>
      </c>
      <c r="AM130" s="73">
        <v>119</v>
      </c>
      <c r="AN130" s="74">
        <v>16800</v>
      </c>
      <c r="AO130" s="75">
        <f t="shared" si="62"/>
        <v>840000</v>
      </c>
      <c r="AP130" s="73">
        <v>119</v>
      </c>
      <c r="AQ130" s="74">
        <v>12000</v>
      </c>
      <c r="AR130" s="92" t="e">
        <f>AQ130*#REF!</f>
        <v>#REF!</v>
      </c>
      <c r="AS130" s="73">
        <v>119</v>
      </c>
      <c r="AT130" s="74">
        <v>14500</v>
      </c>
      <c r="AU130" s="74" t="e">
        <f>AT130*#REF!</f>
        <v>#REF!</v>
      </c>
      <c r="AV130" s="73">
        <v>119</v>
      </c>
      <c r="AW130" s="246">
        <v>13731.83</v>
      </c>
      <c r="AX130" s="75" t="e">
        <f>AW130*#REF!</f>
        <v>#REF!</v>
      </c>
      <c r="AY130" s="93"/>
      <c r="AZ130" s="77">
        <f t="shared" si="63"/>
        <v>750</v>
      </c>
      <c r="BA130" s="77">
        <f t="shared" si="76"/>
        <v>8625.9757142857143</v>
      </c>
      <c r="BB130" s="77">
        <f t="shared" si="77"/>
        <v>12000</v>
      </c>
      <c r="BC130" s="77">
        <f t="shared" si="78"/>
        <v>16800</v>
      </c>
      <c r="BD130" s="88"/>
      <c r="BE130" s="79">
        <f t="shared" si="83"/>
        <v>37500</v>
      </c>
      <c r="BF130" s="80">
        <f t="shared" si="83"/>
        <v>431298.78571428574</v>
      </c>
      <c r="BG130" s="81">
        <f t="shared" si="83"/>
        <v>600000</v>
      </c>
      <c r="BH130" s="342">
        <f t="shared" si="79"/>
        <v>8566.366</v>
      </c>
      <c r="BI130" s="82"/>
    </row>
    <row r="131" spans="1:61" ht="132" x14ac:dyDescent="0.25">
      <c r="A131" s="137">
        <v>120</v>
      </c>
      <c r="B131" s="96" t="s">
        <v>248</v>
      </c>
      <c r="C131" s="84" t="s">
        <v>350</v>
      </c>
      <c r="D131" s="85" t="s">
        <v>351</v>
      </c>
      <c r="E131" s="86" t="s">
        <v>62</v>
      </c>
      <c r="F131" s="138">
        <v>10</v>
      </c>
      <c r="G131" s="64">
        <f t="shared" si="82"/>
        <v>10</v>
      </c>
      <c r="H131" s="243">
        <v>4183.33</v>
      </c>
      <c r="I131" s="244">
        <f t="shared" si="80"/>
        <v>41833.300000000003</v>
      </c>
      <c r="J131" s="351">
        <v>12556</v>
      </c>
      <c r="K131" s="211">
        <v>150</v>
      </c>
      <c r="L131" s="98" t="s">
        <v>37</v>
      </c>
      <c r="M131" s="215"/>
      <c r="N131" s="99">
        <f>M131*K131</f>
        <v>0</v>
      </c>
      <c r="O131" s="251">
        <v>55</v>
      </c>
      <c r="P131" s="252">
        <v>750</v>
      </c>
      <c r="Q131" s="99">
        <f t="shared" si="68"/>
        <v>112500</v>
      </c>
      <c r="R131" s="98" t="s">
        <v>37</v>
      </c>
      <c r="S131" s="215"/>
      <c r="T131" s="99">
        <f t="shared" si="69"/>
        <v>0</v>
      </c>
      <c r="U131" s="251" t="s">
        <v>304</v>
      </c>
      <c r="V131" s="252">
        <v>500</v>
      </c>
      <c r="W131" s="99">
        <f t="shared" si="70"/>
        <v>75000</v>
      </c>
      <c r="X131" s="251">
        <v>37</v>
      </c>
      <c r="Y131" s="252">
        <v>1100</v>
      </c>
      <c r="Z131" s="99">
        <f t="shared" si="71"/>
        <v>165000</v>
      </c>
      <c r="AA131" s="98" t="s">
        <v>37</v>
      </c>
      <c r="AB131" s="215"/>
      <c r="AC131" s="99">
        <f t="shared" si="72"/>
        <v>0</v>
      </c>
      <c r="AD131" s="98" t="s">
        <v>37</v>
      </c>
      <c r="AE131" s="215"/>
      <c r="AF131" s="99">
        <f t="shared" si="73"/>
        <v>0</v>
      </c>
      <c r="AG131" s="98" t="s">
        <v>37</v>
      </c>
      <c r="AH131" s="99"/>
      <c r="AI131" s="99">
        <f t="shared" si="74"/>
        <v>0</v>
      </c>
      <c r="AJ131" s="251" t="s">
        <v>322</v>
      </c>
      <c r="AK131" s="252">
        <v>1200</v>
      </c>
      <c r="AL131" s="248">
        <f t="shared" si="75"/>
        <v>180000</v>
      </c>
      <c r="AM131" s="73">
        <v>120</v>
      </c>
      <c r="AN131" s="74">
        <v>9100</v>
      </c>
      <c r="AO131" s="75">
        <f t="shared" si="62"/>
        <v>1365000</v>
      </c>
      <c r="AP131" s="73">
        <v>120</v>
      </c>
      <c r="AQ131" s="74">
        <v>5600</v>
      </c>
      <c r="AR131" s="92" t="e">
        <f>AQ131*#REF!</f>
        <v>#REF!</v>
      </c>
      <c r="AS131" s="73">
        <v>120</v>
      </c>
      <c r="AT131" s="74">
        <v>7350</v>
      </c>
      <c r="AU131" s="74" t="e">
        <f>AT131*#REF!</f>
        <v>#REF!</v>
      </c>
      <c r="AV131" s="73">
        <v>120</v>
      </c>
      <c r="AW131" s="246">
        <v>29079.1</v>
      </c>
      <c r="AX131" s="75" t="e">
        <f>AW131*#REF!</f>
        <v>#REF!</v>
      </c>
      <c r="AY131" s="93"/>
      <c r="AZ131" s="77">
        <f t="shared" si="63"/>
        <v>500</v>
      </c>
      <c r="BA131" s="77">
        <f t="shared" si="76"/>
        <v>6834.8874999999998</v>
      </c>
      <c r="BB131" s="77">
        <f t="shared" si="77"/>
        <v>3400</v>
      </c>
      <c r="BC131" s="77">
        <f t="shared" si="78"/>
        <v>29079.1</v>
      </c>
      <c r="BD131" s="88"/>
      <c r="BE131" s="79">
        <f t="shared" si="83"/>
        <v>75000</v>
      </c>
      <c r="BF131" s="80">
        <f t="shared" si="83"/>
        <v>1025233.125</v>
      </c>
      <c r="BG131" s="81">
        <f t="shared" si="83"/>
        <v>510000</v>
      </c>
      <c r="BH131" s="342">
        <f t="shared" si="79"/>
        <v>4183.333333333333</v>
      </c>
      <c r="BI131" s="82"/>
    </row>
    <row r="132" spans="1:61" ht="108" x14ac:dyDescent="0.25">
      <c r="A132" s="137">
        <v>121</v>
      </c>
      <c r="B132" s="96" t="s">
        <v>248</v>
      </c>
      <c r="C132" s="84" t="s">
        <v>352</v>
      </c>
      <c r="D132" s="85" t="s">
        <v>353</v>
      </c>
      <c r="E132" s="86" t="s">
        <v>62</v>
      </c>
      <c r="F132" s="138">
        <v>10</v>
      </c>
      <c r="G132" s="64">
        <f t="shared" si="82"/>
        <v>10</v>
      </c>
      <c r="H132" s="243">
        <v>2188.77</v>
      </c>
      <c r="I132" s="244">
        <f t="shared" si="80"/>
        <v>21887.7</v>
      </c>
      <c r="J132" s="351">
        <v>12556</v>
      </c>
      <c r="K132" s="211">
        <v>330</v>
      </c>
      <c r="L132" s="251">
        <v>56</v>
      </c>
      <c r="M132" s="252">
        <v>2000</v>
      </c>
      <c r="N132" s="99">
        <f>M132*K132</f>
        <v>660000</v>
      </c>
      <c r="O132" s="251">
        <v>54</v>
      </c>
      <c r="P132" s="252">
        <v>375</v>
      </c>
      <c r="Q132" s="99">
        <f t="shared" si="68"/>
        <v>123750</v>
      </c>
      <c r="R132" s="98" t="s">
        <v>37</v>
      </c>
      <c r="S132" s="215"/>
      <c r="T132" s="99">
        <f t="shared" si="69"/>
        <v>0</v>
      </c>
      <c r="U132" s="251" t="s">
        <v>354</v>
      </c>
      <c r="V132" s="252">
        <v>300</v>
      </c>
      <c r="W132" s="99">
        <f t="shared" si="70"/>
        <v>99000</v>
      </c>
      <c r="X132" s="251">
        <v>36</v>
      </c>
      <c r="Y132" s="252">
        <v>500</v>
      </c>
      <c r="Z132" s="99">
        <f t="shared" si="71"/>
        <v>165000</v>
      </c>
      <c r="AA132" s="251">
        <v>55</v>
      </c>
      <c r="AB132" s="252">
        <v>1025.1400000000001</v>
      </c>
      <c r="AC132" s="99">
        <f t="shared" si="72"/>
        <v>338296.2</v>
      </c>
      <c r="AD132" s="98" t="s">
        <v>37</v>
      </c>
      <c r="AE132" s="215"/>
      <c r="AF132" s="99">
        <f t="shared" si="73"/>
        <v>0</v>
      </c>
      <c r="AG132" s="98" t="s">
        <v>37</v>
      </c>
      <c r="AH132" s="99"/>
      <c r="AI132" s="99">
        <f t="shared" si="74"/>
        <v>0</v>
      </c>
      <c r="AJ132" s="251" t="s">
        <v>355</v>
      </c>
      <c r="AK132" s="252">
        <v>1180</v>
      </c>
      <c r="AL132" s="248">
        <f t="shared" si="75"/>
        <v>389400</v>
      </c>
      <c r="AM132" s="73">
        <v>121</v>
      </c>
      <c r="AN132" s="74">
        <v>4480</v>
      </c>
      <c r="AO132" s="75">
        <f t="shared" si="62"/>
        <v>1478400</v>
      </c>
      <c r="AP132" s="73">
        <v>121</v>
      </c>
      <c r="AQ132" s="74">
        <v>3800</v>
      </c>
      <c r="AR132" s="92" t="e">
        <f>AQ132*#REF!</f>
        <v>#REF!</v>
      </c>
      <c r="AS132" s="73">
        <v>121</v>
      </c>
      <c r="AT132" s="74">
        <v>4150</v>
      </c>
      <c r="AU132" s="74" t="e">
        <f>AT132*#REF!</f>
        <v>#REF!</v>
      </c>
      <c r="AV132" s="73">
        <v>121</v>
      </c>
      <c r="AW132" s="246">
        <v>5654.28</v>
      </c>
      <c r="AX132" s="75" t="e">
        <f>AW132*#REF!</f>
        <v>#REF!</v>
      </c>
      <c r="AY132" s="93"/>
      <c r="AZ132" s="77">
        <f t="shared" si="63"/>
        <v>300</v>
      </c>
      <c r="BA132" s="77">
        <f t="shared" si="76"/>
        <v>2346.442</v>
      </c>
      <c r="BB132" s="77">
        <f t="shared" si="77"/>
        <v>1590</v>
      </c>
      <c r="BC132" s="77">
        <f t="shared" si="78"/>
        <v>5654.28</v>
      </c>
      <c r="BD132" s="88"/>
      <c r="BE132" s="79">
        <f t="shared" si="83"/>
        <v>99000</v>
      </c>
      <c r="BF132" s="80">
        <f t="shared" si="83"/>
        <v>774325.86</v>
      </c>
      <c r="BG132" s="81">
        <f t="shared" si="83"/>
        <v>524700</v>
      </c>
      <c r="BH132" s="342">
        <f t="shared" si="79"/>
        <v>2188.7674999999999</v>
      </c>
      <c r="BI132" s="82"/>
    </row>
    <row r="133" spans="1:61" ht="36" x14ac:dyDescent="0.25">
      <c r="A133" s="137">
        <v>122</v>
      </c>
      <c r="B133" s="83" t="s">
        <v>248</v>
      </c>
      <c r="C133" s="84" t="s">
        <v>356</v>
      </c>
      <c r="D133" s="85" t="s">
        <v>357</v>
      </c>
      <c r="E133" s="86" t="s">
        <v>62</v>
      </c>
      <c r="F133" s="138">
        <v>20</v>
      </c>
      <c r="G133" s="64">
        <f t="shared" si="82"/>
        <v>20</v>
      </c>
      <c r="H133" s="243">
        <v>389.4</v>
      </c>
      <c r="I133" s="244">
        <f t="shared" si="80"/>
        <v>7788</v>
      </c>
      <c r="J133" s="351">
        <v>12556</v>
      </c>
      <c r="K133" s="211">
        <v>675</v>
      </c>
      <c r="L133" s="67">
        <v>64</v>
      </c>
      <c r="M133" s="99">
        <v>300</v>
      </c>
      <c r="N133" s="99">
        <f t="shared" si="67"/>
        <v>202500</v>
      </c>
      <c r="O133" s="98" t="s">
        <v>37</v>
      </c>
      <c r="P133" s="215"/>
      <c r="Q133" s="99">
        <f t="shared" si="68"/>
        <v>0</v>
      </c>
      <c r="R133" s="67">
        <v>430</v>
      </c>
      <c r="S133" s="99">
        <v>400</v>
      </c>
      <c r="T133" s="99">
        <f t="shared" si="69"/>
        <v>270000</v>
      </c>
      <c r="U133" s="98" t="s">
        <v>37</v>
      </c>
      <c r="V133" s="215"/>
      <c r="W133" s="99">
        <f t="shared" si="70"/>
        <v>0</v>
      </c>
      <c r="X133" s="98" t="s">
        <v>37</v>
      </c>
      <c r="Y133" s="215"/>
      <c r="Z133" s="99">
        <f t="shared" si="71"/>
        <v>0</v>
      </c>
      <c r="AA133" s="98" t="s">
        <v>37</v>
      </c>
      <c r="AB133" s="215"/>
      <c r="AC133" s="99">
        <f t="shared" si="72"/>
        <v>0</v>
      </c>
      <c r="AD133" s="67">
        <v>42</v>
      </c>
      <c r="AE133" s="99">
        <v>123.26</v>
      </c>
      <c r="AF133" s="99">
        <f t="shared" si="73"/>
        <v>83200.5</v>
      </c>
      <c r="AG133" s="98" t="s">
        <v>37</v>
      </c>
      <c r="AH133" s="215"/>
      <c r="AI133" s="99">
        <f t="shared" si="74"/>
        <v>0</v>
      </c>
      <c r="AJ133" s="98" t="s">
        <v>37</v>
      </c>
      <c r="AK133" s="215"/>
      <c r="AL133" s="248">
        <f t="shared" si="75"/>
        <v>0</v>
      </c>
      <c r="AM133" s="73">
        <v>122</v>
      </c>
      <c r="AN133" s="74">
        <v>532</v>
      </c>
      <c r="AO133" s="75">
        <f t="shared" ref="AO133:AO196" si="84">AN133*K133</f>
        <v>359100</v>
      </c>
      <c r="AP133" s="73">
        <v>122</v>
      </c>
      <c r="AQ133" s="74">
        <v>300</v>
      </c>
      <c r="AR133" s="92" t="e">
        <f>AQ133*#REF!</f>
        <v>#REF!</v>
      </c>
      <c r="AS133" s="73">
        <v>122</v>
      </c>
      <c r="AT133" s="74">
        <v>415</v>
      </c>
      <c r="AU133" s="74" t="e">
        <f>AT133*#REF!</f>
        <v>#REF!</v>
      </c>
      <c r="AV133" s="73">
        <v>122</v>
      </c>
      <c r="AW133" s="246">
        <v>807.75</v>
      </c>
      <c r="AX133" s="75" t="e">
        <f>AW133*#REF!</f>
        <v>#REF!</v>
      </c>
      <c r="AY133" s="93"/>
      <c r="AZ133" s="77">
        <f t="shared" si="63"/>
        <v>123.26</v>
      </c>
      <c r="BA133" s="77">
        <f t="shared" si="76"/>
        <v>411.14428571428573</v>
      </c>
      <c r="BB133" s="77">
        <f t="shared" si="77"/>
        <v>400</v>
      </c>
      <c r="BC133" s="77">
        <f t="shared" si="78"/>
        <v>807.75</v>
      </c>
      <c r="BD133" s="88"/>
      <c r="BE133" s="79">
        <f t="shared" si="83"/>
        <v>83200.5</v>
      </c>
      <c r="BF133" s="80">
        <f t="shared" si="83"/>
        <v>277522.39285714284</v>
      </c>
      <c r="BG133" s="81">
        <f t="shared" si="83"/>
        <v>270000</v>
      </c>
      <c r="BH133" s="342">
        <f t="shared" si="79"/>
        <v>389.40000000000003</v>
      </c>
      <c r="BI133" s="82"/>
    </row>
    <row r="134" spans="1:61" ht="48" x14ac:dyDescent="0.25">
      <c r="A134" s="137">
        <v>123</v>
      </c>
      <c r="B134" s="83" t="s">
        <v>248</v>
      </c>
      <c r="C134" s="84" t="s">
        <v>358</v>
      </c>
      <c r="D134" s="85" t="s">
        <v>359</v>
      </c>
      <c r="E134" s="86" t="s">
        <v>100</v>
      </c>
      <c r="F134" s="138">
        <v>100</v>
      </c>
      <c r="G134" s="64">
        <f t="shared" si="82"/>
        <v>100</v>
      </c>
      <c r="H134" s="243">
        <v>850</v>
      </c>
      <c r="I134" s="244">
        <f t="shared" si="80"/>
        <v>85000</v>
      </c>
      <c r="J134" s="351">
        <v>12556</v>
      </c>
      <c r="K134" s="211">
        <v>480</v>
      </c>
      <c r="L134" s="98" t="s">
        <v>37</v>
      </c>
      <c r="M134" s="215"/>
      <c r="N134" s="99">
        <f t="shared" si="67"/>
        <v>0</v>
      </c>
      <c r="O134" s="98" t="s">
        <v>37</v>
      </c>
      <c r="P134" s="215"/>
      <c r="Q134" s="99">
        <f t="shared" si="68"/>
        <v>0</v>
      </c>
      <c r="R134" s="98" t="s">
        <v>37</v>
      </c>
      <c r="S134" s="215"/>
      <c r="T134" s="99">
        <f t="shared" si="69"/>
        <v>0</v>
      </c>
      <c r="U134" s="98" t="s">
        <v>37</v>
      </c>
      <c r="V134" s="215"/>
      <c r="W134" s="99">
        <f t="shared" si="70"/>
        <v>0</v>
      </c>
      <c r="X134" s="98" t="s">
        <v>37</v>
      </c>
      <c r="Y134" s="215"/>
      <c r="Z134" s="99">
        <f t="shared" si="71"/>
        <v>0</v>
      </c>
      <c r="AA134" s="98" t="s">
        <v>37</v>
      </c>
      <c r="AB134" s="215"/>
      <c r="AC134" s="99">
        <f t="shared" si="72"/>
        <v>0</v>
      </c>
      <c r="AD134" s="98" t="s">
        <v>37</v>
      </c>
      <c r="AE134" s="215"/>
      <c r="AF134" s="99">
        <f t="shared" si="73"/>
        <v>0</v>
      </c>
      <c r="AG134" s="98" t="s">
        <v>37</v>
      </c>
      <c r="AH134" s="215"/>
      <c r="AI134" s="99">
        <f t="shared" si="74"/>
        <v>0</v>
      </c>
      <c r="AJ134" s="98" t="s">
        <v>37</v>
      </c>
      <c r="AK134" s="215"/>
      <c r="AL134" s="248">
        <f t="shared" si="75"/>
        <v>0</v>
      </c>
      <c r="AM134" s="73">
        <v>123</v>
      </c>
      <c r="AN134" s="74">
        <v>196</v>
      </c>
      <c r="AO134" s="75">
        <f t="shared" si="84"/>
        <v>94080</v>
      </c>
      <c r="AP134" s="73">
        <v>123</v>
      </c>
      <c r="AQ134" s="74">
        <v>1500</v>
      </c>
      <c r="AR134" s="92" t="e">
        <f>AQ134*#REF!</f>
        <v>#REF!</v>
      </c>
      <c r="AS134" s="73">
        <v>123</v>
      </c>
      <c r="AT134" s="74">
        <v>200</v>
      </c>
      <c r="AU134" s="74" t="e">
        <f>AT134*#REF!</f>
        <v>#REF!</v>
      </c>
      <c r="AV134" s="73">
        <v>123</v>
      </c>
      <c r="AW134" s="246">
        <v>2907.92</v>
      </c>
      <c r="AX134" s="75" t="e">
        <f>AW134*#REF!</f>
        <v>#REF!</v>
      </c>
      <c r="AY134" s="93"/>
      <c r="AZ134" s="77">
        <f t="shared" ref="AZ134:AZ197" si="85">MIN(AK134,AH134,AE134,AB134,Y134,V134,S134,P134,M134,AN134,AQ134,AT134,AW134)</f>
        <v>196</v>
      </c>
      <c r="BA134" s="77">
        <f t="shared" si="76"/>
        <v>1200.98</v>
      </c>
      <c r="BB134" s="77">
        <f t="shared" si="77"/>
        <v>850</v>
      </c>
      <c r="BC134" s="77">
        <f t="shared" si="78"/>
        <v>2907.92</v>
      </c>
      <c r="BD134" s="88"/>
      <c r="BE134" s="79">
        <f t="shared" si="83"/>
        <v>94080</v>
      </c>
      <c r="BF134" s="80">
        <f t="shared" si="83"/>
        <v>576470.4</v>
      </c>
      <c r="BG134" s="81">
        <f t="shared" si="83"/>
        <v>408000</v>
      </c>
      <c r="BH134" s="342">
        <f t="shared" si="79"/>
        <v>850</v>
      </c>
      <c r="BI134" s="82"/>
    </row>
    <row r="135" spans="1:61" ht="84" x14ac:dyDescent="0.25">
      <c r="A135" s="137">
        <v>124</v>
      </c>
      <c r="B135" s="96" t="s">
        <v>248</v>
      </c>
      <c r="C135" s="84" t="s">
        <v>360</v>
      </c>
      <c r="D135" s="85" t="s">
        <v>361</v>
      </c>
      <c r="E135" s="86" t="s">
        <v>62</v>
      </c>
      <c r="F135" s="138">
        <v>10</v>
      </c>
      <c r="G135" s="64">
        <f t="shared" si="82"/>
        <v>10</v>
      </c>
      <c r="H135" s="243">
        <v>1590</v>
      </c>
      <c r="I135" s="244">
        <f t="shared" si="80"/>
        <v>15900</v>
      </c>
      <c r="J135" s="351">
        <v>12556</v>
      </c>
      <c r="K135" s="211">
        <v>10</v>
      </c>
      <c r="L135" s="98" t="s">
        <v>37</v>
      </c>
      <c r="M135" s="215"/>
      <c r="N135" s="99">
        <f t="shared" si="67"/>
        <v>0</v>
      </c>
      <c r="O135" s="67">
        <v>66</v>
      </c>
      <c r="P135" s="99">
        <v>112.5</v>
      </c>
      <c r="Q135" s="99">
        <f t="shared" si="68"/>
        <v>1125</v>
      </c>
      <c r="R135" s="98" t="s">
        <v>37</v>
      </c>
      <c r="S135" s="215"/>
      <c r="T135" s="99">
        <f t="shared" si="69"/>
        <v>0</v>
      </c>
      <c r="U135" s="98" t="s">
        <v>37</v>
      </c>
      <c r="V135" s="215"/>
      <c r="W135" s="99">
        <f t="shared" si="70"/>
        <v>0</v>
      </c>
      <c r="X135" s="98" t="s">
        <v>37</v>
      </c>
      <c r="Y135" s="215"/>
      <c r="Z135" s="99">
        <f t="shared" si="71"/>
        <v>0</v>
      </c>
      <c r="AA135" s="98" t="s">
        <v>37</v>
      </c>
      <c r="AB135" s="215"/>
      <c r="AC135" s="99">
        <f t="shared" si="72"/>
        <v>0</v>
      </c>
      <c r="AD135" s="98" t="s">
        <v>37</v>
      </c>
      <c r="AE135" s="215"/>
      <c r="AF135" s="99">
        <f t="shared" si="73"/>
        <v>0</v>
      </c>
      <c r="AG135" s="98" t="s">
        <v>37</v>
      </c>
      <c r="AH135" s="215"/>
      <c r="AI135" s="99">
        <f t="shared" si="74"/>
        <v>0</v>
      </c>
      <c r="AJ135" s="98" t="s">
        <v>37</v>
      </c>
      <c r="AK135" s="215"/>
      <c r="AL135" s="248">
        <f t="shared" si="75"/>
        <v>0</v>
      </c>
      <c r="AM135" s="73">
        <v>124</v>
      </c>
      <c r="AN135" s="74">
        <v>1680</v>
      </c>
      <c r="AO135" s="75">
        <f t="shared" si="84"/>
        <v>16800</v>
      </c>
      <c r="AP135" s="73">
        <v>124</v>
      </c>
      <c r="AQ135" s="74">
        <v>1500</v>
      </c>
      <c r="AR135" s="92" t="e">
        <f>AQ135*#REF!</f>
        <v>#REF!</v>
      </c>
      <c r="AS135" s="73">
        <v>124</v>
      </c>
      <c r="AT135" s="74">
        <v>1590</v>
      </c>
      <c r="AU135" s="74" t="e">
        <f>AT135*#REF!</f>
        <v>#REF!</v>
      </c>
      <c r="AV135" s="73">
        <v>124</v>
      </c>
      <c r="AW135" s="246">
        <v>4038.77</v>
      </c>
      <c r="AX135" s="75" t="e">
        <f>AW135*#REF!</f>
        <v>#REF!</v>
      </c>
      <c r="AY135" s="93"/>
      <c r="AZ135" s="77">
        <f t="shared" si="85"/>
        <v>112.5</v>
      </c>
      <c r="BA135" s="77">
        <f t="shared" si="76"/>
        <v>1784.2540000000001</v>
      </c>
      <c r="BB135" s="77">
        <f t="shared" si="77"/>
        <v>1590</v>
      </c>
      <c r="BC135" s="77">
        <f t="shared" si="78"/>
        <v>4038.77</v>
      </c>
      <c r="BD135" s="88"/>
      <c r="BE135" s="79">
        <f t="shared" si="83"/>
        <v>1125</v>
      </c>
      <c r="BF135" s="80">
        <f t="shared" si="83"/>
        <v>17842.54</v>
      </c>
      <c r="BG135" s="81">
        <f t="shared" si="83"/>
        <v>15900</v>
      </c>
      <c r="BH135" s="342">
        <f t="shared" si="79"/>
        <v>1590</v>
      </c>
      <c r="BI135" s="82"/>
    </row>
    <row r="136" spans="1:61" ht="48" x14ac:dyDescent="0.25">
      <c r="A136" s="137">
        <v>125</v>
      </c>
      <c r="B136" s="96" t="s">
        <v>248</v>
      </c>
      <c r="C136" s="84" t="s">
        <v>362</v>
      </c>
      <c r="D136" s="85" t="s">
        <v>363</v>
      </c>
      <c r="E136" s="86" t="s">
        <v>62</v>
      </c>
      <c r="F136" s="138">
        <v>10</v>
      </c>
      <c r="G136" s="64">
        <f t="shared" si="82"/>
        <v>10</v>
      </c>
      <c r="H136" s="243">
        <v>304.36</v>
      </c>
      <c r="I136" s="244">
        <f t="shared" si="80"/>
        <v>3043.6000000000004</v>
      </c>
      <c r="J136" s="351">
        <v>12556</v>
      </c>
      <c r="K136" s="211">
        <v>1600</v>
      </c>
      <c r="L136" s="98" t="s">
        <v>37</v>
      </c>
      <c r="M136" s="215"/>
      <c r="N136" s="99">
        <f t="shared" si="67"/>
        <v>0</v>
      </c>
      <c r="O136" s="67">
        <v>67</v>
      </c>
      <c r="P136" s="99">
        <v>69</v>
      </c>
      <c r="Q136" s="99">
        <f t="shared" si="68"/>
        <v>110400</v>
      </c>
      <c r="R136" s="98" t="s">
        <v>37</v>
      </c>
      <c r="S136" s="215"/>
      <c r="T136" s="99">
        <f t="shared" si="69"/>
        <v>0</v>
      </c>
      <c r="U136" s="98" t="s">
        <v>37</v>
      </c>
      <c r="V136" s="215"/>
      <c r="W136" s="99">
        <f t="shared" si="70"/>
        <v>0</v>
      </c>
      <c r="X136" s="67">
        <v>77</v>
      </c>
      <c r="Y136" s="99">
        <v>180</v>
      </c>
      <c r="Z136" s="99">
        <f t="shared" si="71"/>
        <v>288000</v>
      </c>
      <c r="AA136" s="67">
        <v>64</v>
      </c>
      <c r="AB136" s="99">
        <v>146.13</v>
      </c>
      <c r="AC136" s="99">
        <f t="shared" si="72"/>
        <v>233808</v>
      </c>
      <c r="AD136" s="98" t="s">
        <v>37</v>
      </c>
      <c r="AE136" s="215"/>
      <c r="AF136" s="99">
        <f t="shared" si="73"/>
        <v>0</v>
      </c>
      <c r="AG136" s="98" t="s">
        <v>37</v>
      </c>
      <c r="AH136" s="215"/>
      <c r="AI136" s="99">
        <f t="shared" si="74"/>
        <v>0</v>
      </c>
      <c r="AJ136" s="67" t="s">
        <v>364</v>
      </c>
      <c r="AK136" s="99">
        <v>150</v>
      </c>
      <c r="AL136" s="248">
        <f t="shared" si="75"/>
        <v>240000</v>
      </c>
      <c r="AM136" s="73">
        <v>125</v>
      </c>
      <c r="AN136" s="74">
        <v>350</v>
      </c>
      <c r="AO136" s="75">
        <f t="shared" si="84"/>
        <v>560000</v>
      </c>
      <c r="AP136" s="73">
        <v>125</v>
      </c>
      <c r="AQ136" s="74">
        <v>700</v>
      </c>
      <c r="AR136" s="92" t="e">
        <f>AQ136*#REF!</f>
        <v>#REF!</v>
      </c>
      <c r="AS136" s="73">
        <v>125</v>
      </c>
      <c r="AT136" s="74">
        <v>300</v>
      </c>
      <c r="AU136" s="74" t="e">
        <f>AT136*#REF!</f>
        <v>#REF!</v>
      </c>
      <c r="AV136" s="73">
        <v>125</v>
      </c>
      <c r="AW136" s="246">
        <v>3231.02</v>
      </c>
      <c r="AX136" s="75" t="e">
        <f>AW136*#REF!</f>
        <v>#REF!</v>
      </c>
      <c r="AY136" s="93"/>
      <c r="AZ136" s="77">
        <f t="shared" si="85"/>
        <v>69</v>
      </c>
      <c r="BA136" s="77">
        <f t="shared" si="76"/>
        <v>640.76874999999995</v>
      </c>
      <c r="BB136" s="77">
        <f t="shared" si="77"/>
        <v>240</v>
      </c>
      <c r="BC136" s="77">
        <f t="shared" si="78"/>
        <v>3231.02</v>
      </c>
      <c r="BD136" s="88"/>
      <c r="BE136" s="79">
        <f t="shared" si="83"/>
        <v>110400</v>
      </c>
      <c r="BF136" s="80">
        <f t="shared" si="83"/>
        <v>1025229.9999999999</v>
      </c>
      <c r="BG136" s="81">
        <f t="shared" si="83"/>
        <v>384000</v>
      </c>
      <c r="BH136" s="342">
        <f t="shared" si="79"/>
        <v>304.35499999999996</v>
      </c>
      <c r="BI136" s="82"/>
    </row>
    <row r="137" spans="1:61" ht="60" x14ac:dyDescent="0.25">
      <c r="A137" s="137">
        <v>126</v>
      </c>
      <c r="B137" s="96" t="s">
        <v>248</v>
      </c>
      <c r="C137" s="84" t="s">
        <v>365</v>
      </c>
      <c r="D137" s="85" t="s">
        <v>366</v>
      </c>
      <c r="E137" s="86" t="s">
        <v>62</v>
      </c>
      <c r="F137" s="138">
        <v>10</v>
      </c>
      <c r="G137" s="64">
        <f t="shared" si="82"/>
        <v>10</v>
      </c>
      <c r="H137" s="243">
        <v>1660</v>
      </c>
      <c r="I137" s="244">
        <f t="shared" si="80"/>
        <v>16600</v>
      </c>
      <c r="J137" s="351">
        <v>12556</v>
      </c>
      <c r="K137" s="211">
        <v>50</v>
      </c>
      <c r="L137" s="98" t="s">
        <v>37</v>
      </c>
      <c r="M137" s="215"/>
      <c r="N137" s="99">
        <f t="shared" si="67"/>
        <v>0</v>
      </c>
      <c r="O137" s="98" t="s">
        <v>37</v>
      </c>
      <c r="P137" s="215"/>
      <c r="Q137" s="99">
        <f t="shared" si="68"/>
        <v>0</v>
      </c>
      <c r="R137" s="98" t="s">
        <v>37</v>
      </c>
      <c r="S137" s="215"/>
      <c r="T137" s="99">
        <f t="shared" si="69"/>
        <v>0</v>
      </c>
      <c r="U137" s="98" t="s">
        <v>37</v>
      </c>
      <c r="V137" s="215"/>
      <c r="W137" s="99">
        <f t="shared" si="70"/>
        <v>0</v>
      </c>
      <c r="X137" s="98" t="s">
        <v>37</v>
      </c>
      <c r="Y137" s="215"/>
      <c r="Z137" s="99">
        <f t="shared" si="71"/>
        <v>0</v>
      </c>
      <c r="AA137" s="98" t="s">
        <v>37</v>
      </c>
      <c r="AB137" s="215"/>
      <c r="AC137" s="99">
        <f t="shared" si="72"/>
        <v>0</v>
      </c>
      <c r="AD137" s="98" t="s">
        <v>37</v>
      </c>
      <c r="AE137" s="215"/>
      <c r="AF137" s="99">
        <f t="shared" si="73"/>
        <v>0</v>
      </c>
      <c r="AG137" s="98" t="s">
        <v>37</v>
      </c>
      <c r="AH137" s="215"/>
      <c r="AI137" s="99">
        <f t="shared" si="74"/>
        <v>0</v>
      </c>
      <c r="AJ137" s="98" t="s">
        <v>37</v>
      </c>
      <c r="AK137" s="215"/>
      <c r="AL137" s="248">
        <f t="shared" si="75"/>
        <v>0</v>
      </c>
      <c r="AM137" s="73">
        <v>126</v>
      </c>
      <c r="AN137" s="74">
        <v>2520</v>
      </c>
      <c r="AO137" s="75">
        <f t="shared" si="84"/>
        <v>126000</v>
      </c>
      <c r="AP137" s="73">
        <v>126</v>
      </c>
      <c r="AQ137" s="74">
        <v>800</v>
      </c>
      <c r="AR137" s="92" t="e">
        <f>AQ137*#REF!</f>
        <v>#REF!</v>
      </c>
      <c r="AS137" s="73">
        <v>126</v>
      </c>
      <c r="AT137" s="74">
        <v>800</v>
      </c>
      <c r="AU137" s="74" t="e">
        <f>AT137*#REF!</f>
        <v>#REF!</v>
      </c>
      <c r="AV137" s="73">
        <v>126</v>
      </c>
      <c r="AW137" s="246">
        <v>4038.77</v>
      </c>
      <c r="AX137" s="75" t="e">
        <f>AW137*#REF!</f>
        <v>#REF!</v>
      </c>
      <c r="AY137" s="93"/>
      <c r="AZ137" s="77">
        <f t="shared" si="85"/>
        <v>800</v>
      </c>
      <c r="BA137" s="77">
        <f t="shared" si="76"/>
        <v>2039.6925000000001</v>
      </c>
      <c r="BB137" s="77">
        <f t="shared" si="77"/>
        <v>1660</v>
      </c>
      <c r="BC137" s="77">
        <f t="shared" si="78"/>
        <v>4038.77</v>
      </c>
      <c r="BD137" s="88"/>
      <c r="BE137" s="79">
        <f t="shared" si="83"/>
        <v>40000</v>
      </c>
      <c r="BF137" s="80">
        <f t="shared" si="83"/>
        <v>101984.625</v>
      </c>
      <c r="BG137" s="81">
        <f t="shared" si="83"/>
        <v>83000</v>
      </c>
      <c r="BH137" s="342">
        <f t="shared" si="79"/>
        <v>1660</v>
      </c>
      <c r="BI137" s="82"/>
    </row>
    <row r="138" spans="1:61" ht="72" x14ac:dyDescent="0.25">
      <c r="A138" s="137">
        <v>127</v>
      </c>
      <c r="B138" s="96" t="s">
        <v>248</v>
      </c>
      <c r="C138" s="84" t="s">
        <v>367</v>
      </c>
      <c r="D138" s="85" t="s">
        <v>368</v>
      </c>
      <c r="E138" s="86" t="s">
        <v>62</v>
      </c>
      <c r="F138" s="138">
        <v>30</v>
      </c>
      <c r="G138" s="64">
        <f t="shared" si="82"/>
        <v>30</v>
      </c>
      <c r="H138" s="243">
        <v>1365</v>
      </c>
      <c r="I138" s="244">
        <f t="shared" si="80"/>
        <v>40950</v>
      </c>
      <c r="J138" s="351">
        <v>17758</v>
      </c>
      <c r="K138" s="211">
        <v>150</v>
      </c>
      <c r="L138" s="98" t="s">
        <v>37</v>
      </c>
      <c r="M138" s="215"/>
      <c r="N138" s="99">
        <f t="shared" si="67"/>
        <v>0</v>
      </c>
      <c r="O138" s="67">
        <v>69</v>
      </c>
      <c r="P138" s="99">
        <v>225</v>
      </c>
      <c r="Q138" s="99">
        <f t="shared" si="68"/>
        <v>33750</v>
      </c>
      <c r="R138" s="98" t="s">
        <v>37</v>
      </c>
      <c r="S138" s="215"/>
      <c r="T138" s="99">
        <f t="shared" si="69"/>
        <v>0</v>
      </c>
      <c r="U138" s="98" t="s">
        <v>37</v>
      </c>
      <c r="V138" s="215"/>
      <c r="W138" s="99">
        <f t="shared" si="70"/>
        <v>0</v>
      </c>
      <c r="X138" s="98" t="s">
        <v>37</v>
      </c>
      <c r="Y138" s="215"/>
      <c r="Z138" s="99">
        <f t="shared" si="71"/>
        <v>0</v>
      </c>
      <c r="AA138" s="98" t="s">
        <v>37</v>
      </c>
      <c r="AB138" s="215"/>
      <c r="AC138" s="99">
        <f t="shared" si="72"/>
        <v>0</v>
      </c>
      <c r="AD138" s="98" t="s">
        <v>37</v>
      </c>
      <c r="AE138" s="215"/>
      <c r="AF138" s="99">
        <f t="shared" si="73"/>
        <v>0</v>
      </c>
      <c r="AG138" s="98" t="s">
        <v>37</v>
      </c>
      <c r="AH138" s="215"/>
      <c r="AI138" s="99">
        <f t="shared" si="74"/>
        <v>0</v>
      </c>
      <c r="AJ138" s="98" t="s">
        <v>37</v>
      </c>
      <c r="AK138" s="215"/>
      <c r="AL138" s="248">
        <f t="shared" si="75"/>
        <v>0</v>
      </c>
      <c r="AM138" s="73">
        <v>127</v>
      </c>
      <c r="AN138" s="74">
        <v>1330</v>
      </c>
      <c r="AO138" s="75">
        <f t="shared" si="84"/>
        <v>199500</v>
      </c>
      <c r="AP138" s="73">
        <v>127</v>
      </c>
      <c r="AQ138" s="74">
        <v>1400</v>
      </c>
      <c r="AR138" s="92" t="e">
        <f>AQ138*#REF!</f>
        <v>#REF!</v>
      </c>
      <c r="AS138" s="73">
        <v>127</v>
      </c>
      <c r="AT138" s="74">
        <v>1365</v>
      </c>
      <c r="AU138" s="74" t="e">
        <f>AT138*#REF!</f>
        <v>#REF!</v>
      </c>
      <c r="AV138" s="73">
        <v>127</v>
      </c>
      <c r="AW138" s="246">
        <v>5654.28</v>
      </c>
      <c r="AX138" s="75" t="e">
        <f>AW138*#REF!</f>
        <v>#REF!</v>
      </c>
      <c r="AY138" s="93"/>
      <c r="AZ138" s="77">
        <f t="shared" si="85"/>
        <v>225</v>
      </c>
      <c r="BA138" s="77">
        <f t="shared" si="76"/>
        <v>1994.8559999999998</v>
      </c>
      <c r="BB138" s="77">
        <f t="shared" si="77"/>
        <v>1365</v>
      </c>
      <c r="BC138" s="77">
        <f t="shared" si="78"/>
        <v>5654.28</v>
      </c>
      <c r="BD138" s="88"/>
      <c r="BE138" s="79">
        <f t="shared" si="83"/>
        <v>33750</v>
      </c>
      <c r="BF138" s="80">
        <f t="shared" si="83"/>
        <v>299228.39999999997</v>
      </c>
      <c r="BG138" s="81">
        <f t="shared" si="83"/>
        <v>204750</v>
      </c>
      <c r="BH138" s="342">
        <f t="shared" si="79"/>
        <v>1364.9999999999998</v>
      </c>
      <c r="BI138" s="82"/>
    </row>
    <row r="139" spans="1:61" ht="48" x14ac:dyDescent="0.25">
      <c r="A139" s="137">
        <v>128</v>
      </c>
      <c r="B139" s="83" t="s">
        <v>248</v>
      </c>
      <c r="C139" s="84" t="s">
        <v>369</v>
      </c>
      <c r="D139" s="85" t="s">
        <v>370</v>
      </c>
      <c r="E139" s="86" t="s">
        <v>62</v>
      </c>
      <c r="F139" s="138">
        <v>30</v>
      </c>
      <c r="G139" s="64">
        <f t="shared" si="82"/>
        <v>30</v>
      </c>
      <c r="H139" s="243">
        <v>1787.5</v>
      </c>
      <c r="I139" s="244">
        <f t="shared" si="80"/>
        <v>53625</v>
      </c>
      <c r="J139" s="351">
        <v>17758</v>
      </c>
      <c r="K139" s="211">
        <v>150</v>
      </c>
      <c r="L139" s="98" t="s">
        <v>37</v>
      </c>
      <c r="M139" s="215"/>
      <c r="N139" s="99">
        <f t="shared" si="67"/>
        <v>0</v>
      </c>
      <c r="O139" s="67">
        <v>65</v>
      </c>
      <c r="P139" s="99">
        <v>130</v>
      </c>
      <c r="Q139" s="99">
        <f t="shared" si="68"/>
        <v>19500</v>
      </c>
      <c r="R139" s="98" t="s">
        <v>37</v>
      </c>
      <c r="S139" s="215"/>
      <c r="T139" s="99">
        <f t="shared" si="69"/>
        <v>0</v>
      </c>
      <c r="U139" s="98" t="s">
        <v>37</v>
      </c>
      <c r="V139" s="215"/>
      <c r="W139" s="99">
        <f t="shared" si="70"/>
        <v>0</v>
      </c>
      <c r="X139" s="67">
        <v>75</v>
      </c>
      <c r="Y139" s="99">
        <v>250</v>
      </c>
      <c r="Z139" s="99">
        <f t="shared" si="71"/>
        <v>37500</v>
      </c>
      <c r="AA139" s="98" t="s">
        <v>37</v>
      </c>
      <c r="AB139" s="215"/>
      <c r="AC139" s="99">
        <f t="shared" si="72"/>
        <v>0</v>
      </c>
      <c r="AD139" s="98" t="s">
        <v>37</v>
      </c>
      <c r="AE139" s="215"/>
      <c r="AF139" s="99">
        <f t="shared" si="73"/>
        <v>0</v>
      </c>
      <c r="AG139" s="98" t="s">
        <v>37</v>
      </c>
      <c r="AH139" s="215"/>
      <c r="AI139" s="99">
        <f t="shared" si="74"/>
        <v>0</v>
      </c>
      <c r="AJ139" s="98" t="s">
        <v>37</v>
      </c>
      <c r="AK139" s="215"/>
      <c r="AL139" s="248">
        <f t="shared" si="75"/>
        <v>0</v>
      </c>
      <c r="AM139" s="73">
        <v>128</v>
      </c>
      <c r="AN139" s="74">
        <v>2100</v>
      </c>
      <c r="AO139" s="75">
        <f t="shared" si="84"/>
        <v>315000</v>
      </c>
      <c r="AP139" s="73">
        <v>128</v>
      </c>
      <c r="AQ139" s="74">
        <v>2500</v>
      </c>
      <c r="AR139" s="92" t="e">
        <f>AQ139*#REF!</f>
        <v>#REF!</v>
      </c>
      <c r="AS139" s="73">
        <v>128</v>
      </c>
      <c r="AT139" s="74">
        <v>2300</v>
      </c>
      <c r="AU139" s="74" t="e">
        <f>AT139*#REF!</f>
        <v>#REF!</v>
      </c>
      <c r="AV139" s="73">
        <v>128</v>
      </c>
      <c r="AW139" s="246">
        <v>4038.77</v>
      </c>
      <c r="AX139" s="75" t="e">
        <f>AW139*#REF!</f>
        <v>#REF!</v>
      </c>
      <c r="AY139" s="93"/>
      <c r="AZ139" s="77">
        <f t="shared" si="85"/>
        <v>130</v>
      </c>
      <c r="BA139" s="77">
        <f t="shared" si="76"/>
        <v>1886.4616666666668</v>
      </c>
      <c r="BB139" s="77">
        <f t="shared" si="77"/>
        <v>2200</v>
      </c>
      <c r="BC139" s="77">
        <f t="shared" si="78"/>
        <v>4038.77</v>
      </c>
      <c r="BD139" s="88"/>
      <c r="BE139" s="79">
        <f t="shared" si="83"/>
        <v>19500</v>
      </c>
      <c r="BF139" s="80">
        <f t="shared" si="83"/>
        <v>282969.25</v>
      </c>
      <c r="BG139" s="81">
        <f t="shared" si="83"/>
        <v>330000</v>
      </c>
      <c r="BH139" s="342">
        <f t="shared" si="79"/>
        <v>1787.5</v>
      </c>
      <c r="BI139" s="82"/>
    </row>
    <row r="140" spans="1:61" ht="36" x14ac:dyDescent="0.25">
      <c r="A140" s="253">
        <v>129</v>
      </c>
      <c r="B140" s="152" t="s">
        <v>248</v>
      </c>
      <c r="C140" s="153" t="s">
        <v>371</v>
      </c>
      <c r="D140" s="254" t="s">
        <v>372</v>
      </c>
      <c r="E140" s="155" t="s">
        <v>62</v>
      </c>
      <c r="F140" s="219">
        <v>30</v>
      </c>
      <c r="G140" s="64">
        <f t="shared" si="82"/>
        <v>30</v>
      </c>
      <c r="H140" s="255">
        <v>325.22000000000003</v>
      </c>
      <c r="I140" s="244">
        <f t="shared" si="80"/>
        <v>9756.6</v>
      </c>
      <c r="J140" s="352">
        <v>12983</v>
      </c>
      <c r="K140" s="221">
        <v>150</v>
      </c>
      <c r="L140" s="222" t="s">
        <v>77</v>
      </c>
      <c r="M140" s="223"/>
      <c r="N140" s="224">
        <f t="shared" si="67"/>
        <v>0</v>
      </c>
      <c r="O140" s="222" t="s">
        <v>77</v>
      </c>
      <c r="P140" s="223"/>
      <c r="Q140" s="224">
        <f t="shared" si="68"/>
        <v>0</v>
      </c>
      <c r="R140" s="222" t="s">
        <v>77</v>
      </c>
      <c r="S140" s="223"/>
      <c r="T140" s="224">
        <f t="shared" si="69"/>
        <v>0</v>
      </c>
      <c r="U140" s="222" t="s">
        <v>77</v>
      </c>
      <c r="V140" s="223"/>
      <c r="W140" s="224">
        <f t="shared" si="70"/>
        <v>0</v>
      </c>
      <c r="X140" s="222" t="s">
        <v>77</v>
      </c>
      <c r="Y140" s="223"/>
      <c r="Z140" s="224">
        <f t="shared" si="71"/>
        <v>0</v>
      </c>
      <c r="AA140" s="222" t="s">
        <v>77</v>
      </c>
      <c r="AB140" s="223"/>
      <c r="AC140" s="224">
        <f t="shared" si="72"/>
        <v>0</v>
      </c>
      <c r="AD140" s="222" t="s">
        <v>77</v>
      </c>
      <c r="AE140" s="223"/>
      <c r="AF140" s="224">
        <f t="shared" si="73"/>
        <v>0</v>
      </c>
      <c r="AG140" s="222" t="s">
        <v>77</v>
      </c>
      <c r="AH140" s="223"/>
      <c r="AI140" s="224">
        <f t="shared" si="74"/>
        <v>0</v>
      </c>
      <c r="AJ140" s="222" t="s">
        <v>37</v>
      </c>
      <c r="AK140" s="223"/>
      <c r="AL140" s="256">
        <f t="shared" si="75"/>
        <v>0</v>
      </c>
      <c r="AM140" s="73">
        <v>129</v>
      </c>
      <c r="AN140" s="74">
        <v>84</v>
      </c>
      <c r="AO140" s="75">
        <f t="shared" si="84"/>
        <v>12600</v>
      </c>
      <c r="AP140" s="73">
        <v>129</v>
      </c>
      <c r="AQ140" s="74">
        <v>1200</v>
      </c>
      <c r="AR140" s="92" t="e">
        <f>AQ140*#REF!</f>
        <v>#REF!</v>
      </c>
      <c r="AS140" s="73">
        <v>129</v>
      </c>
      <c r="AT140" s="74">
        <v>85</v>
      </c>
      <c r="AU140" s="74" t="e">
        <f>AT140*#REF!</f>
        <v>#REF!</v>
      </c>
      <c r="AV140" s="73">
        <v>129</v>
      </c>
      <c r="AW140" s="246">
        <v>565.42999999999995</v>
      </c>
      <c r="AX140" s="75" t="e">
        <f>AW140*#REF!</f>
        <v>#REF!</v>
      </c>
      <c r="AY140" s="93"/>
      <c r="AZ140" s="77">
        <f t="shared" si="85"/>
        <v>84</v>
      </c>
      <c r="BA140" s="77">
        <f t="shared" si="76"/>
        <v>483.60749999999996</v>
      </c>
      <c r="BB140" s="77">
        <f t="shared" si="77"/>
        <v>325.21499999999997</v>
      </c>
      <c r="BC140" s="77">
        <f t="shared" si="78"/>
        <v>1200</v>
      </c>
      <c r="BD140" s="88"/>
      <c r="BE140" s="79">
        <f t="shared" si="83"/>
        <v>12600</v>
      </c>
      <c r="BF140" s="80">
        <f t="shared" si="83"/>
        <v>72541.125</v>
      </c>
      <c r="BG140" s="81">
        <f t="shared" si="83"/>
        <v>48782.249999999993</v>
      </c>
      <c r="BH140" s="342">
        <f t="shared" si="79"/>
        <v>325.21499999999992</v>
      </c>
      <c r="BI140" s="82"/>
    </row>
    <row r="141" spans="1:61" s="204" customFormat="1" x14ac:dyDescent="0.25">
      <c r="A141" s="225"/>
      <c r="B141" s="114"/>
      <c r="C141" s="115"/>
      <c r="D141" s="116" t="s">
        <v>373</v>
      </c>
      <c r="E141" s="116"/>
      <c r="F141" s="226"/>
      <c r="G141" s="226"/>
      <c r="H141" s="120"/>
      <c r="I141" s="120">
        <f>SUM(I88:I140)</f>
        <v>1350594.6300000001</v>
      </c>
      <c r="J141" s="360"/>
      <c r="K141" s="228"/>
      <c r="L141" s="227"/>
      <c r="M141" s="227"/>
      <c r="N141" s="227"/>
      <c r="O141" s="227"/>
      <c r="P141" s="227"/>
      <c r="Q141" s="227"/>
      <c r="R141" s="227"/>
      <c r="S141" s="227"/>
      <c r="T141" s="227"/>
      <c r="U141" s="227"/>
      <c r="V141" s="227"/>
      <c r="W141" s="227"/>
      <c r="X141" s="227"/>
      <c r="Y141" s="227"/>
      <c r="Z141" s="227"/>
      <c r="AA141" s="229"/>
      <c r="AB141" s="229"/>
      <c r="AC141" s="229"/>
      <c r="AD141" s="229"/>
      <c r="AE141" s="229"/>
      <c r="AF141" s="229"/>
      <c r="AG141" s="229"/>
      <c r="AH141" s="229"/>
      <c r="AI141" s="229"/>
      <c r="AJ141" s="229"/>
      <c r="AK141" s="229"/>
      <c r="AL141" s="229"/>
      <c r="AM141" s="229"/>
      <c r="AN141" s="229"/>
      <c r="AO141" s="229"/>
      <c r="AP141" s="229"/>
      <c r="AQ141" s="229"/>
      <c r="AR141" s="229"/>
      <c r="AS141" s="229"/>
      <c r="AT141" s="229"/>
      <c r="AU141" s="229"/>
      <c r="AV141" s="229"/>
      <c r="AW141" s="229"/>
      <c r="AX141" s="229"/>
      <c r="AY141" s="229"/>
      <c r="AZ141" s="203"/>
      <c r="BA141" s="203"/>
      <c r="BB141" s="203"/>
      <c r="BC141" s="203"/>
      <c r="BD141" s="229"/>
      <c r="BE141" s="125">
        <f>SUM(BE88:BE140)</f>
        <v>3946180.6999999997</v>
      </c>
      <c r="BF141" s="125">
        <f t="shared" ref="BF141:BG141" si="86">SUM(BF88:BF140)</f>
        <v>24173999.510131527</v>
      </c>
      <c r="BG141" s="125">
        <f t="shared" si="86"/>
        <v>11647764.225</v>
      </c>
      <c r="BH141" s="203"/>
      <c r="BI141" s="82"/>
    </row>
    <row r="142" spans="1:61" x14ac:dyDescent="0.25">
      <c r="A142" s="230"/>
      <c r="B142" s="257"/>
      <c r="C142" s="258"/>
      <c r="D142" s="232" t="s">
        <v>374</v>
      </c>
      <c r="E142" s="233"/>
      <c r="F142" s="234"/>
      <c r="G142" s="234"/>
      <c r="H142" s="259"/>
      <c r="I142" s="260"/>
      <c r="J142" s="237"/>
      <c r="K142" s="238"/>
      <c r="L142" s="239"/>
      <c r="M142" s="239"/>
      <c r="N142" s="239"/>
      <c r="O142" s="239"/>
      <c r="P142" s="239"/>
      <c r="Q142" s="239"/>
      <c r="R142" s="239"/>
      <c r="S142" s="239"/>
      <c r="T142" s="239"/>
      <c r="U142" s="239"/>
      <c r="V142" s="239"/>
      <c r="W142" s="239"/>
      <c r="X142" s="239"/>
      <c r="Y142" s="239"/>
      <c r="Z142" s="239"/>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09"/>
      <c r="BA142" s="209"/>
      <c r="BB142" s="209"/>
      <c r="BC142" s="209"/>
      <c r="BD142" s="240"/>
      <c r="BE142" s="261"/>
      <c r="BF142" s="261"/>
      <c r="BG142" s="261"/>
      <c r="BH142" s="348"/>
      <c r="BI142" s="82"/>
    </row>
    <row r="143" spans="1:61" ht="48" x14ac:dyDescent="0.25">
      <c r="A143" s="59">
        <v>130</v>
      </c>
      <c r="B143" s="262" t="s">
        <v>375</v>
      </c>
      <c r="C143" s="84" t="s">
        <v>376</v>
      </c>
      <c r="D143" s="62" t="s">
        <v>377</v>
      </c>
      <c r="E143" s="63" t="s">
        <v>153</v>
      </c>
      <c r="F143" s="64">
        <v>500</v>
      </c>
      <c r="G143" s="64">
        <f t="shared" ref="G143:G166" si="87">SUM(F143:F143)</f>
        <v>500</v>
      </c>
      <c r="H143" s="263">
        <v>152.56</v>
      </c>
      <c r="I143" s="264">
        <f>G143*H143</f>
        <v>76280</v>
      </c>
      <c r="J143" s="359">
        <v>24902</v>
      </c>
      <c r="K143" s="211">
        <v>1000</v>
      </c>
      <c r="L143" s="213" t="s">
        <v>77</v>
      </c>
      <c r="M143" s="214"/>
      <c r="N143" s="212">
        <f t="shared" ref="N143:N166" si="88">M143*K143</f>
        <v>0</v>
      </c>
      <c r="O143" s="213" t="s">
        <v>77</v>
      </c>
      <c r="P143" s="214"/>
      <c r="Q143" s="212">
        <f t="shared" ref="Q143:Q166" si="89">P143*K143</f>
        <v>0</v>
      </c>
      <c r="R143" s="210">
        <v>674</v>
      </c>
      <c r="S143" s="212">
        <v>161.25</v>
      </c>
      <c r="T143" s="212">
        <f t="shared" ref="T143:T166" si="90">S143*K143</f>
        <v>161250</v>
      </c>
      <c r="U143" s="213" t="s">
        <v>77</v>
      </c>
      <c r="V143" s="214"/>
      <c r="W143" s="212">
        <f t="shared" ref="W143:W166" si="91">V143*K143</f>
        <v>0</v>
      </c>
      <c r="X143" s="210">
        <v>131</v>
      </c>
      <c r="Y143" s="212">
        <v>45</v>
      </c>
      <c r="Z143" s="212">
        <f t="shared" ref="Z143:Z166" si="92">Y143*K143</f>
        <v>45000</v>
      </c>
      <c r="AA143" s="213" t="s">
        <v>77</v>
      </c>
      <c r="AB143" s="214"/>
      <c r="AC143" s="212">
        <f t="shared" ref="AC143:AC166" si="93">AB143*K143</f>
        <v>0</v>
      </c>
      <c r="AD143" s="213" t="s">
        <v>77</v>
      </c>
      <c r="AE143" s="214"/>
      <c r="AF143" s="212">
        <f t="shared" ref="AF143:AF166" si="94">AE143*K143</f>
        <v>0</v>
      </c>
      <c r="AG143" s="213" t="s">
        <v>77</v>
      </c>
      <c r="AH143" s="214"/>
      <c r="AI143" s="212">
        <f t="shared" ref="AI143:AI166" si="95">AH143*K143</f>
        <v>0</v>
      </c>
      <c r="AJ143" s="213" t="s">
        <v>77</v>
      </c>
      <c r="AK143" s="214"/>
      <c r="AL143" s="245">
        <f t="shared" ref="AL143:AL166" si="96">AK143*K143</f>
        <v>0</v>
      </c>
      <c r="AM143" s="73">
        <v>130</v>
      </c>
      <c r="AN143" s="74">
        <v>119</v>
      </c>
      <c r="AO143" s="75">
        <f t="shared" si="84"/>
        <v>119000</v>
      </c>
      <c r="AP143" s="73">
        <v>130</v>
      </c>
      <c r="AQ143" s="74">
        <v>180</v>
      </c>
      <c r="AR143" s="92" t="e">
        <f>AQ143*#REF!</f>
        <v>#REF!</v>
      </c>
      <c r="AS143" s="73">
        <v>130</v>
      </c>
      <c r="AT143" s="74">
        <v>150</v>
      </c>
      <c r="AU143" s="74" t="e">
        <f>AT143*#REF!</f>
        <v>#REF!</v>
      </c>
      <c r="AV143" s="73">
        <v>130</v>
      </c>
      <c r="AW143" s="246">
        <v>193.86</v>
      </c>
      <c r="AX143" s="75" t="e">
        <f>AW143*#REF!</f>
        <v>#REF!</v>
      </c>
      <c r="AY143" s="93"/>
      <c r="AZ143" s="77">
        <f t="shared" si="85"/>
        <v>45</v>
      </c>
      <c r="BA143" s="77">
        <f t="shared" ref="BA143:BA166" si="97">AVERAGE(AK143,AH143,AE143,AB143,Y143,V143,S143,P143,M143,AN143,AQ143,AT143,AW143)</f>
        <v>141.51833333333335</v>
      </c>
      <c r="BB143" s="77">
        <f t="shared" ref="BB143:BB166" si="98">MEDIAN(AK143,AH143,AE143,AB143,Y143,V143,S143,P143,M143,AN143,AQ143,AT143,AW143)</f>
        <v>155.625</v>
      </c>
      <c r="BC143" s="77">
        <f t="shared" ref="BC143:BC166" si="99">MAX(AK143,AH143,AE143,AB143,Y143,V143,S143,P143,M143,AN143,AQ143,AT143,AW143)</f>
        <v>193.86</v>
      </c>
      <c r="BD143" s="88"/>
      <c r="BE143" s="79">
        <f t="shared" ref="BE143:BG166" si="100">AZ143*$K143</f>
        <v>45000</v>
      </c>
      <c r="BF143" s="80">
        <f t="shared" si="100"/>
        <v>141518.33333333334</v>
      </c>
      <c r="BG143" s="81">
        <f t="shared" si="100"/>
        <v>155625</v>
      </c>
      <c r="BH143" s="342">
        <f t="shared" ref="BH143:BH166" si="101">(SUM(M143,P143,S143,V143,Y143,AB143,AE143,AH143,AK143,AN143,AQ143,AT143,AW143)-MAX(M143,P143,S143,V143,Y143,AB143,AE143,AH143,AK143,AN143,AQ143,AT143,AW143)-MIN(M143,P143,S143,V143,Y143,AB143,AE143,AH143,AK143,AN143,AQ143,AT143,AW143))/(COUNT(M143,P143,S143,V143,Y143,AB143,AE143,AH143,AK143,AN143,AQ143,AT143,AW143)-2)</f>
        <v>152.5625</v>
      </c>
      <c r="BI143" s="82"/>
    </row>
    <row r="144" spans="1:61" ht="36" x14ac:dyDescent="0.25">
      <c r="A144" s="137">
        <v>131</v>
      </c>
      <c r="B144" s="83" t="s">
        <v>375</v>
      </c>
      <c r="C144" s="84" t="s">
        <v>378</v>
      </c>
      <c r="D144" s="85" t="s">
        <v>379</v>
      </c>
      <c r="E144" s="86" t="s">
        <v>9</v>
      </c>
      <c r="F144" s="64">
        <v>3000</v>
      </c>
      <c r="G144" s="64">
        <f t="shared" si="87"/>
        <v>3000</v>
      </c>
      <c r="H144" s="263">
        <v>13.34</v>
      </c>
      <c r="I144" s="264">
        <f t="shared" ref="I144:I166" si="102">G144*H144</f>
        <v>40020</v>
      </c>
      <c r="J144" s="351">
        <v>471375</v>
      </c>
      <c r="K144" s="68">
        <v>11000</v>
      </c>
      <c r="L144" s="67">
        <v>202</v>
      </c>
      <c r="M144" s="99">
        <v>4.22</v>
      </c>
      <c r="N144" s="99">
        <f t="shared" si="88"/>
        <v>46420</v>
      </c>
      <c r="O144" s="67">
        <v>128</v>
      </c>
      <c r="P144" s="99">
        <v>5.5</v>
      </c>
      <c r="Q144" s="99">
        <f t="shared" si="89"/>
        <v>60500</v>
      </c>
      <c r="R144" s="67">
        <v>737</v>
      </c>
      <c r="S144" s="99">
        <v>6.5</v>
      </c>
      <c r="T144" s="99">
        <f t="shared" si="90"/>
        <v>71500</v>
      </c>
      <c r="U144" s="67" t="s">
        <v>380</v>
      </c>
      <c r="V144" s="99">
        <v>6</v>
      </c>
      <c r="W144" s="99">
        <f t="shared" si="91"/>
        <v>66000</v>
      </c>
      <c r="X144" s="67">
        <v>134</v>
      </c>
      <c r="Y144" s="99">
        <v>8</v>
      </c>
      <c r="Z144" s="99">
        <f t="shared" si="92"/>
        <v>88000</v>
      </c>
      <c r="AA144" s="98" t="s">
        <v>77</v>
      </c>
      <c r="AB144" s="215"/>
      <c r="AC144" s="99">
        <f t="shared" si="93"/>
        <v>0</v>
      </c>
      <c r="AD144" s="67">
        <v>109</v>
      </c>
      <c r="AE144" s="99">
        <v>8.8699999999999992</v>
      </c>
      <c r="AF144" s="99">
        <f t="shared" si="94"/>
        <v>97569.999999999985</v>
      </c>
      <c r="AG144" s="67">
        <v>361</v>
      </c>
      <c r="AH144" s="99">
        <v>3.85</v>
      </c>
      <c r="AI144" s="99">
        <f t="shared" si="95"/>
        <v>42350</v>
      </c>
      <c r="AJ144" s="98" t="s">
        <v>77</v>
      </c>
      <c r="AK144" s="215"/>
      <c r="AL144" s="248">
        <f t="shared" si="96"/>
        <v>0</v>
      </c>
      <c r="AM144" s="73">
        <v>131</v>
      </c>
      <c r="AN144" s="74">
        <v>19.600000000000001</v>
      </c>
      <c r="AO144" s="75">
        <f t="shared" si="84"/>
        <v>215600.00000000003</v>
      </c>
      <c r="AP144" s="73">
        <v>131</v>
      </c>
      <c r="AQ144" s="74">
        <v>65</v>
      </c>
      <c r="AR144" s="92" t="e">
        <f>AQ144*#REF!</f>
        <v>#REF!</v>
      </c>
      <c r="AS144" s="73">
        <v>131</v>
      </c>
      <c r="AT144" s="74">
        <v>42</v>
      </c>
      <c r="AU144" s="74" t="e">
        <f>AT144*#REF!</f>
        <v>#REF!</v>
      </c>
      <c r="AV144" s="73">
        <v>131</v>
      </c>
      <c r="AW144" s="246">
        <v>19.39</v>
      </c>
      <c r="AX144" s="75" t="e">
        <f>AW144*#REF!</f>
        <v>#REF!</v>
      </c>
      <c r="AY144" s="93"/>
      <c r="AZ144" s="77">
        <f t="shared" si="85"/>
        <v>3.85</v>
      </c>
      <c r="BA144" s="77">
        <f t="shared" si="97"/>
        <v>17.175454545454546</v>
      </c>
      <c r="BB144" s="77">
        <f t="shared" si="98"/>
        <v>8</v>
      </c>
      <c r="BC144" s="77">
        <f t="shared" si="99"/>
        <v>65</v>
      </c>
      <c r="BD144" s="88"/>
      <c r="BE144" s="79">
        <f t="shared" si="100"/>
        <v>42350</v>
      </c>
      <c r="BF144" s="80">
        <f t="shared" si="100"/>
        <v>188930</v>
      </c>
      <c r="BG144" s="81">
        <f t="shared" si="100"/>
        <v>88000</v>
      </c>
      <c r="BH144" s="342">
        <f t="shared" si="101"/>
        <v>13.342222222222224</v>
      </c>
      <c r="BI144" s="82"/>
    </row>
    <row r="145" spans="1:61" ht="60" x14ac:dyDescent="0.25">
      <c r="A145" s="59">
        <v>132</v>
      </c>
      <c r="B145" s="83" t="s">
        <v>375</v>
      </c>
      <c r="C145" s="97" t="s">
        <v>381</v>
      </c>
      <c r="D145" s="265" t="s">
        <v>382</v>
      </c>
      <c r="E145" s="86" t="s">
        <v>9</v>
      </c>
      <c r="F145" s="64">
        <v>1500</v>
      </c>
      <c r="G145" s="64">
        <f t="shared" si="87"/>
        <v>1500</v>
      </c>
      <c r="H145" s="263">
        <v>21.69</v>
      </c>
      <c r="I145" s="264">
        <f t="shared" si="102"/>
        <v>32535.000000000004</v>
      </c>
      <c r="J145" s="351">
        <v>17350</v>
      </c>
      <c r="K145" s="68">
        <v>11000</v>
      </c>
      <c r="L145" s="98" t="s">
        <v>77</v>
      </c>
      <c r="M145" s="215"/>
      <c r="N145" s="99">
        <f t="shared" si="88"/>
        <v>0</v>
      </c>
      <c r="O145" s="67">
        <v>132</v>
      </c>
      <c r="P145" s="99">
        <v>5.5</v>
      </c>
      <c r="Q145" s="99">
        <f t="shared" si="89"/>
        <v>60500</v>
      </c>
      <c r="R145" s="67">
        <v>763</v>
      </c>
      <c r="S145" s="99">
        <v>6.4</v>
      </c>
      <c r="T145" s="99">
        <f t="shared" si="90"/>
        <v>70400</v>
      </c>
      <c r="U145" s="98" t="s">
        <v>77</v>
      </c>
      <c r="V145" s="215"/>
      <c r="W145" s="99">
        <f t="shared" si="91"/>
        <v>0</v>
      </c>
      <c r="X145" s="67">
        <v>137</v>
      </c>
      <c r="Y145" s="99">
        <v>7</v>
      </c>
      <c r="Z145" s="99">
        <f t="shared" si="92"/>
        <v>77000</v>
      </c>
      <c r="AA145" s="98" t="s">
        <v>77</v>
      </c>
      <c r="AB145" s="215"/>
      <c r="AC145" s="99">
        <f t="shared" si="93"/>
        <v>0</v>
      </c>
      <c r="AD145" s="67">
        <v>129</v>
      </c>
      <c r="AE145" s="99">
        <v>2.08</v>
      </c>
      <c r="AF145" s="99">
        <f t="shared" si="94"/>
        <v>22880</v>
      </c>
      <c r="AG145" s="67">
        <v>373</v>
      </c>
      <c r="AH145" s="99">
        <v>5.35</v>
      </c>
      <c r="AI145" s="99">
        <f t="shared" si="95"/>
        <v>58849.999999999993</v>
      </c>
      <c r="AJ145" s="98" t="s">
        <v>77</v>
      </c>
      <c r="AK145" s="215"/>
      <c r="AL145" s="248">
        <f t="shared" si="96"/>
        <v>0</v>
      </c>
      <c r="AM145" s="73">
        <v>132</v>
      </c>
      <c r="AN145" s="74">
        <v>5.6</v>
      </c>
      <c r="AO145" s="75">
        <f t="shared" si="84"/>
        <v>61599.999999999993</v>
      </c>
      <c r="AP145" s="73">
        <v>132</v>
      </c>
      <c r="AQ145" s="74">
        <v>80</v>
      </c>
      <c r="AR145" s="92" t="e">
        <f>AQ145*#REF!</f>
        <v>#REF!</v>
      </c>
      <c r="AS145" s="73">
        <v>132</v>
      </c>
      <c r="AT145" s="74">
        <v>42</v>
      </c>
      <c r="AU145" s="74" t="e">
        <f>AT145*#REF!</f>
        <v>#REF!</v>
      </c>
      <c r="AV145" s="73">
        <v>132</v>
      </c>
      <c r="AW145" s="246">
        <v>153.47</v>
      </c>
      <c r="AX145" s="75" t="e">
        <f>AW145*#REF!</f>
        <v>#REF!</v>
      </c>
      <c r="AY145" s="93"/>
      <c r="AZ145" s="77">
        <f t="shared" si="85"/>
        <v>2.08</v>
      </c>
      <c r="BA145" s="77">
        <f t="shared" si="97"/>
        <v>34.155555555555551</v>
      </c>
      <c r="BB145" s="77">
        <f t="shared" si="98"/>
        <v>6.4</v>
      </c>
      <c r="BC145" s="77">
        <f t="shared" si="99"/>
        <v>153.47</v>
      </c>
      <c r="BD145" s="88"/>
      <c r="BE145" s="79">
        <f t="shared" si="100"/>
        <v>22880</v>
      </c>
      <c r="BF145" s="80">
        <f t="shared" si="100"/>
        <v>375711.11111111107</v>
      </c>
      <c r="BG145" s="81">
        <f t="shared" si="100"/>
        <v>70400</v>
      </c>
      <c r="BH145" s="342">
        <f t="shared" si="101"/>
        <v>21.69285714285714</v>
      </c>
      <c r="BI145" s="82"/>
    </row>
    <row r="146" spans="1:61" ht="36" x14ac:dyDescent="0.25">
      <c r="A146" s="137">
        <v>133</v>
      </c>
      <c r="B146" s="83" t="s">
        <v>375</v>
      </c>
      <c r="C146" s="97" t="s">
        <v>383</v>
      </c>
      <c r="D146" s="266" t="s">
        <v>384</v>
      </c>
      <c r="E146" s="86" t="s">
        <v>9</v>
      </c>
      <c r="F146" s="64">
        <v>1000</v>
      </c>
      <c r="G146" s="64">
        <f t="shared" si="87"/>
        <v>1000</v>
      </c>
      <c r="H146" s="263">
        <v>60.91</v>
      </c>
      <c r="I146" s="264">
        <f t="shared" si="102"/>
        <v>60910</v>
      </c>
      <c r="J146" s="351">
        <v>397537</v>
      </c>
      <c r="K146" s="68">
        <v>5000</v>
      </c>
      <c r="L146" s="67">
        <v>204</v>
      </c>
      <c r="M146" s="99">
        <v>85</v>
      </c>
      <c r="N146" s="99">
        <f t="shared" si="88"/>
        <v>425000</v>
      </c>
      <c r="O146" s="67">
        <v>127</v>
      </c>
      <c r="P146" s="99">
        <v>18</v>
      </c>
      <c r="Q146" s="99">
        <f t="shared" si="89"/>
        <v>90000</v>
      </c>
      <c r="R146" s="67">
        <v>759</v>
      </c>
      <c r="S146" s="99">
        <v>21</v>
      </c>
      <c r="T146" s="99">
        <f t="shared" si="90"/>
        <v>105000</v>
      </c>
      <c r="U146" s="98" t="s">
        <v>77</v>
      </c>
      <c r="V146" s="215"/>
      <c r="W146" s="99">
        <f t="shared" si="91"/>
        <v>0</v>
      </c>
      <c r="X146" s="67">
        <v>139</v>
      </c>
      <c r="Y146" s="99">
        <v>20</v>
      </c>
      <c r="Z146" s="99">
        <f t="shared" si="92"/>
        <v>100000</v>
      </c>
      <c r="AA146" s="98" t="s">
        <v>77</v>
      </c>
      <c r="AB146" s="215"/>
      <c r="AC146" s="99">
        <f t="shared" si="93"/>
        <v>0</v>
      </c>
      <c r="AD146" s="67">
        <v>110</v>
      </c>
      <c r="AE146" s="99">
        <v>37.6</v>
      </c>
      <c r="AF146" s="99">
        <f t="shared" si="94"/>
        <v>188000</v>
      </c>
      <c r="AG146" s="67">
        <v>360</v>
      </c>
      <c r="AH146" s="99">
        <v>20.420000000000002</v>
      </c>
      <c r="AI146" s="99">
        <f t="shared" si="95"/>
        <v>102100.00000000001</v>
      </c>
      <c r="AJ146" s="98" t="s">
        <v>77</v>
      </c>
      <c r="AK146" s="215"/>
      <c r="AL146" s="248">
        <f t="shared" si="96"/>
        <v>0</v>
      </c>
      <c r="AM146" s="73">
        <v>133</v>
      </c>
      <c r="AN146" s="74">
        <v>44.8</v>
      </c>
      <c r="AO146" s="75">
        <f t="shared" si="84"/>
        <v>224000</v>
      </c>
      <c r="AP146" s="73">
        <v>133</v>
      </c>
      <c r="AQ146" s="74">
        <v>165</v>
      </c>
      <c r="AR146" s="92" t="e">
        <f>AQ146*#REF!</f>
        <v>#REF!</v>
      </c>
      <c r="AS146" s="73">
        <v>133</v>
      </c>
      <c r="AT146" s="74">
        <v>105</v>
      </c>
      <c r="AU146" s="74" t="e">
        <f>AT146*#REF!</f>
        <v>#REF!</v>
      </c>
      <c r="AV146" s="73">
        <v>133</v>
      </c>
      <c r="AW146" s="246">
        <v>153.47</v>
      </c>
      <c r="AX146" s="75" t="e">
        <f>AW146*#REF!</f>
        <v>#REF!</v>
      </c>
      <c r="AY146" s="93"/>
      <c r="AZ146" s="77">
        <f t="shared" si="85"/>
        <v>18</v>
      </c>
      <c r="BA146" s="77">
        <f t="shared" si="97"/>
        <v>67.028999999999996</v>
      </c>
      <c r="BB146" s="77">
        <f t="shared" si="98"/>
        <v>41.2</v>
      </c>
      <c r="BC146" s="77">
        <f t="shared" si="99"/>
        <v>165</v>
      </c>
      <c r="BD146" s="88"/>
      <c r="BE146" s="79">
        <f t="shared" si="100"/>
        <v>90000</v>
      </c>
      <c r="BF146" s="80">
        <f t="shared" si="100"/>
        <v>335145</v>
      </c>
      <c r="BG146" s="81">
        <f t="shared" si="100"/>
        <v>206000</v>
      </c>
      <c r="BH146" s="342">
        <f t="shared" si="101"/>
        <v>60.911249999999995</v>
      </c>
      <c r="BI146" s="82"/>
    </row>
    <row r="147" spans="1:61" ht="60" x14ac:dyDescent="0.25">
      <c r="A147" s="59">
        <v>134</v>
      </c>
      <c r="B147" s="96" t="s">
        <v>375</v>
      </c>
      <c r="C147" s="84" t="s">
        <v>385</v>
      </c>
      <c r="D147" s="85" t="s">
        <v>386</v>
      </c>
      <c r="E147" s="86" t="s">
        <v>9</v>
      </c>
      <c r="F147" s="64">
        <v>1000</v>
      </c>
      <c r="G147" s="64">
        <f t="shared" si="87"/>
        <v>1000</v>
      </c>
      <c r="H147" s="263">
        <v>66.05</v>
      </c>
      <c r="I147" s="264">
        <f t="shared" si="102"/>
        <v>66050</v>
      </c>
      <c r="J147" s="351">
        <v>14086</v>
      </c>
      <c r="K147" s="68">
        <v>3000</v>
      </c>
      <c r="L147" s="98" t="s">
        <v>77</v>
      </c>
      <c r="M147" s="215"/>
      <c r="N147" s="99">
        <f t="shared" si="88"/>
        <v>0</v>
      </c>
      <c r="O147" s="67">
        <v>134</v>
      </c>
      <c r="P147" s="99">
        <v>20</v>
      </c>
      <c r="Q147" s="99">
        <f t="shared" si="89"/>
        <v>60000</v>
      </c>
      <c r="R147" s="98" t="s">
        <v>77</v>
      </c>
      <c r="S147" s="215"/>
      <c r="T147" s="99">
        <f t="shared" si="90"/>
        <v>0</v>
      </c>
      <c r="U147" s="98" t="s">
        <v>77</v>
      </c>
      <c r="V147" s="215"/>
      <c r="W147" s="99">
        <f t="shared" si="91"/>
        <v>0</v>
      </c>
      <c r="X147" s="67">
        <v>141</v>
      </c>
      <c r="Y147" s="99">
        <v>30</v>
      </c>
      <c r="Z147" s="99">
        <f t="shared" si="92"/>
        <v>90000</v>
      </c>
      <c r="AA147" s="98" t="s">
        <v>77</v>
      </c>
      <c r="AB147" s="215"/>
      <c r="AC147" s="99">
        <f t="shared" si="93"/>
        <v>0</v>
      </c>
      <c r="AD147" s="67">
        <v>123</v>
      </c>
      <c r="AE147" s="99">
        <v>48.05</v>
      </c>
      <c r="AF147" s="99">
        <f t="shared" si="94"/>
        <v>144150</v>
      </c>
      <c r="AG147" s="98" t="s">
        <v>77</v>
      </c>
      <c r="AH147" s="215"/>
      <c r="AI147" s="99">
        <f t="shared" si="95"/>
        <v>0</v>
      </c>
      <c r="AJ147" s="67" t="s">
        <v>387</v>
      </c>
      <c r="AK147" s="99">
        <v>31</v>
      </c>
      <c r="AL147" s="248">
        <f t="shared" si="96"/>
        <v>93000</v>
      </c>
      <c r="AM147" s="73">
        <v>134</v>
      </c>
      <c r="AN147" s="74">
        <v>53.2</v>
      </c>
      <c r="AO147" s="75">
        <f t="shared" si="84"/>
        <v>159600</v>
      </c>
      <c r="AP147" s="73">
        <v>134</v>
      </c>
      <c r="AQ147" s="74">
        <v>139</v>
      </c>
      <c r="AR147" s="92" t="e">
        <f>AQ147*#REF!</f>
        <v>#REF!</v>
      </c>
      <c r="AS147" s="73">
        <v>134</v>
      </c>
      <c r="AT147" s="74">
        <v>95</v>
      </c>
      <c r="AU147" s="74" t="e">
        <f>AT147*#REF!</f>
        <v>#REF!</v>
      </c>
      <c r="AV147" s="73">
        <v>134</v>
      </c>
      <c r="AW147" s="246">
        <v>153.47</v>
      </c>
      <c r="AX147" s="75" t="e">
        <f>AW147*#REF!</f>
        <v>#REF!</v>
      </c>
      <c r="AY147" s="93"/>
      <c r="AZ147" s="77">
        <f t="shared" si="85"/>
        <v>20</v>
      </c>
      <c r="BA147" s="77">
        <f t="shared" si="97"/>
        <v>71.215000000000003</v>
      </c>
      <c r="BB147" s="77">
        <f t="shared" si="98"/>
        <v>50.625</v>
      </c>
      <c r="BC147" s="77">
        <f t="shared" si="99"/>
        <v>153.47</v>
      </c>
      <c r="BD147" s="88"/>
      <c r="BE147" s="79">
        <f t="shared" si="100"/>
        <v>60000</v>
      </c>
      <c r="BF147" s="80">
        <f t="shared" si="100"/>
        <v>213645</v>
      </c>
      <c r="BG147" s="81">
        <f t="shared" si="100"/>
        <v>151875</v>
      </c>
      <c r="BH147" s="342">
        <f t="shared" si="101"/>
        <v>66.041666666666671</v>
      </c>
      <c r="BI147" s="82"/>
    </row>
    <row r="148" spans="1:61" ht="72" x14ac:dyDescent="0.25">
      <c r="A148" s="137">
        <v>135</v>
      </c>
      <c r="B148" s="96" t="s">
        <v>375</v>
      </c>
      <c r="C148" s="84" t="s">
        <v>388</v>
      </c>
      <c r="D148" s="85" t="s">
        <v>389</v>
      </c>
      <c r="E148" s="86" t="s">
        <v>9</v>
      </c>
      <c r="F148" s="64">
        <v>1500</v>
      </c>
      <c r="G148" s="64">
        <f t="shared" si="87"/>
        <v>1500</v>
      </c>
      <c r="H148" s="263">
        <v>124</v>
      </c>
      <c r="I148" s="264">
        <f t="shared" si="102"/>
        <v>186000</v>
      </c>
      <c r="J148" s="351">
        <v>14086</v>
      </c>
      <c r="K148" s="68">
        <v>5000</v>
      </c>
      <c r="L148" s="98" t="s">
        <v>77</v>
      </c>
      <c r="M148" s="215"/>
      <c r="N148" s="99">
        <f t="shared" si="88"/>
        <v>0</v>
      </c>
      <c r="O148" s="98" t="s">
        <v>77</v>
      </c>
      <c r="P148" s="215"/>
      <c r="Q148" s="99">
        <f t="shared" si="89"/>
        <v>0</v>
      </c>
      <c r="R148" s="98" t="s">
        <v>77</v>
      </c>
      <c r="S148" s="215"/>
      <c r="T148" s="99">
        <f t="shared" si="90"/>
        <v>0</v>
      </c>
      <c r="U148" s="98" t="s">
        <v>77</v>
      </c>
      <c r="V148" s="215"/>
      <c r="W148" s="99">
        <f t="shared" si="91"/>
        <v>0</v>
      </c>
      <c r="X148" s="98" t="s">
        <v>77</v>
      </c>
      <c r="Y148" s="215"/>
      <c r="Z148" s="99">
        <f t="shared" si="92"/>
        <v>0</v>
      </c>
      <c r="AA148" s="98" t="s">
        <v>77</v>
      </c>
      <c r="AB148" s="215"/>
      <c r="AC148" s="99">
        <f t="shared" si="93"/>
        <v>0</v>
      </c>
      <c r="AD148" s="98" t="s">
        <v>77</v>
      </c>
      <c r="AE148" s="215"/>
      <c r="AF148" s="99">
        <f t="shared" si="94"/>
        <v>0</v>
      </c>
      <c r="AG148" s="98" t="s">
        <v>77</v>
      </c>
      <c r="AH148" s="215"/>
      <c r="AI148" s="99">
        <f t="shared" si="95"/>
        <v>0</v>
      </c>
      <c r="AJ148" s="98" t="s">
        <v>77</v>
      </c>
      <c r="AK148" s="215"/>
      <c r="AL148" s="248">
        <f t="shared" si="96"/>
        <v>0</v>
      </c>
      <c r="AM148" s="73">
        <v>135</v>
      </c>
      <c r="AN148" s="74">
        <v>77</v>
      </c>
      <c r="AO148" s="75">
        <f t="shared" si="84"/>
        <v>385000</v>
      </c>
      <c r="AP148" s="73">
        <v>135</v>
      </c>
      <c r="AQ148" s="74">
        <v>140</v>
      </c>
      <c r="AR148" s="92" t="e">
        <f>AQ148*#REF!</f>
        <v>#REF!</v>
      </c>
      <c r="AS148" s="73">
        <v>135</v>
      </c>
      <c r="AT148" s="74">
        <v>108</v>
      </c>
      <c r="AU148" s="74" t="e">
        <f>AT148*#REF!</f>
        <v>#REF!</v>
      </c>
      <c r="AV148" s="73">
        <v>135</v>
      </c>
      <c r="AW148" s="246">
        <v>153.47</v>
      </c>
      <c r="AX148" s="75" t="e">
        <f>AW148*#REF!</f>
        <v>#REF!</v>
      </c>
      <c r="AY148" s="93"/>
      <c r="AZ148" s="77">
        <f t="shared" si="85"/>
        <v>77</v>
      </c>
      <c r="BA148" s="77">
        <f t="shared" si="97"/>
        <v>119.61750000000001</v>
      </c>
      <c r="BB148" s="77">
        <f t="shared" si="98"/>
        <v>124</v>
      </c>
      <c r="BC148" s="77">
        <f t="shared" si="99"/>
        <v>153.47</v>
      </c>
      <c r="BD148" s="88"/>
      <c r="BE148" s="79">
        <f t="shared" si="100"/>
        <v>385000</v>
      </c>
      <c r="BF148" s="80">
        <f t="shared" si="100"/>
        <v>598087.5</v>
      </c>
      <c r="BG148" s="81">
        <f t="shared" si="100"/>
        <v>620000</v>
      </c>
      <c r="BH148" s="342">
        <f t="shared" si="101"/>
        <v>124</v>
      </c>
      <c r="BI148" s="82"/>
    </row>
    <row r="149" spans="1:61" ht="60" x14ac:dyDescent="0.25">
      <c r="A149" s="59">
        <v>136</v>
      </c>
      <c r="B149" s="83" t="s">
        <v>375</v>
      </c>
      <c r="C149" s="84" t="s">
        <v>390</v>
      </c>
      <c r="D149" s="85" t="s">
        <v>391</v>
      </c>
      <c r="E149" s="86" t="s">
        <v>9</v>
      </c>
      <c r="F149" s="64">
        <v>3000</v>
      </c>
      <c r="G149" s="64">
        <f t="shared" si="87"/>
        <v>3000</v>
      </c>
      <c r="H149" s="263">
        <v>9.32</v>
      </c>
      <c r="I149" s="264">
        <f t="shared" si="102"/>
        <v>27960</v>
      </c>
      <c r="J149" s="351">
        <v>428122</v>
      </c>
      <c r="K149" s="68">
        <v>5000</v>
      </c>
      <c r="L149" s="98" t="s">
        <v>77</v>
      </c>
      <c r="M149" s="215"/>
      <c r="N149" s="99">
        <f t="shared" si="88"/>
        <v>0</v>
      </c>
      <c r="O149" s="67">
        <v>137</v>
      </c>
      <c r="P149" s="99">
        <v>2.5</v>
      </c>
      <c r="Q149" s="99">
        <f t="shared" si="89"/>
        <v>12500</v>
      </c>
      <c r="R149" s="67">
        <v>740</v>
      </c>
      <c r="S149" s="99">
        <v>3.61</v>
      </c>
      <c r="T149" s="99">
        <f t="shared" si="90"/>
        <v>18050</v>
      </c>
      <c r="U149" s="67" t="s">
        <v>392</v>
      </c>
      <c r="V149" s="99">
        <v>8</v>
      </c>
      <c r="W149" s="99">
        <f t="shared" si="91"/>
        <v>40000</v>
      </c>
      <c r="X149" s="67">
        <v>160</v>
      </c>
      <c r="Y149" s="99">
        <v>8</v>
      </c>
      <c r="Z149" s="99">
        <f t="shared" si="92"/>
        <v>40000</v>
      </c>
      <c r="AA149" s="98" t="s">
        <v>77</v>
      </c>
      <c r="AB149" s="215"/>
      <c r="AC149" s="99">
        <f t="shared" si="93"/>
        <v>0</v>
      </c>
      <c r="AD149" s="67">
        <v>113</v>
      </c>
      <c r="AE149" s="99">
        <v>9.4</v>
      </c>
      <c r="AF149" s="99">
        <f t="shared" si="94"/>
        <v>47000</v>
      </c>
      <c r="AG149" s="67">
        <v>323</v>
      </c>
      <c r="AH149" s="99">
        <v>2.77</v>
      </c>
      <c r="AI149" s="99">
        <f t="shared" si="95"/>
        <v>13850</v>
      </c>
      <c r="AJ149" s="67" t="s">
        <v>393</v>
      </c>
      <c r="AK149" s="99">
        <v>7</v>
      </c>
      <c r="AL149" s="248">
        <f t="shared" si="96"/>
        <v>35000</v>
      </c>
      <c r="AM149" s="73">
        <v>136</v>
      </c>
      <c r="AN149" s="74">
        <v>5.32</v>
      </c>
      <c r="AO149" s="75">
        <f t="shared" si="84"/>
        <v>26600</v>
      </c>
      <c r="AP149" s="73">
        <v>136</v>
      </c>
      <c r="AQ149" s="74">
        <v>40</v>
      </c>
      <c r="AR149" s="92" t="e">
        <f>AQ149*#REF!</f>
        <v>#REF!</v>
      </c>
      <c r="AS149" s="267">
        <v>136</v>
      </c>
      <c r="AT149" s="109">
        <v>22</v>
      </c>
      <c r="AU149" s="109" t="e">
        <f>AT149*#REF!</f>
        <v>#REF!</v>
      </c>
      <c r="AV149" s="73">
        <v>136</v>
      </c>
      <c r="AW149" s="268">
        <v>17.73</v>
      </c>
      <c r="AX149" s="75" t="e">
        <f>AW149*#REF!</f>
        <v>#REF!</v>
      </c>
      <c r="AY149" s="93"/>
      <c r="AZ149" s="77">
        <f t="shared" si="85"/>
        <v>2.5</v>
      </c>
      <c r="BA149" s="77">
        <f t="shared" si="97"/>
        <v>11.484545454545454</v>
      </c>
      <c r="BB149" s="77">
        <f t="shared" si="98"/>
        <v>8</v>
      </c>
      <c r="BC149" s="77">
        <f t="shared" si="99"/>
        <v>40</v>
      </c>
      <c r="BD149" s="88"/>
      <c r="BE149" s="79">
        <f t="shared" si="100"/>
        <v>12500</v>
      </c>
      <c r="BF149" s="80">
        <f t="shared" si="100"/>
        <v>57422.727272727272</v>
      </c>
      <c r="BG149" s="81">
        <f t="shared" si="100"/>
        <v>40000</v>
      </c>
      <c r="BH149" s="342">
        <f t="shared" si="101"/>
        <v>9.3144444444444439</v>
      </c>
      <c r="BI149" s="82"/>
    </row>
    <row r="150" spans="1:61" ht="36" x14ac:dyDescent="0.25">
      <c r="A150" s="137">
        <v>137</v>
      </c>
      <c r="B150" s="96" t="s">
        <v>375</v>
      </c>
      <c r="C150" s="84" t="s">
        <v>394</v>
      </c>
      <c r="D150" s="85" t="s">
        <v>395</v>
      </c>
      <c r="E150" s="86" t="s">
        <v>9</v>
      </c>
      <c r="F150" s="64">
        <v>100</v>
      </c>
      <c r="G150" s="64">
        <f t="shared" si="87"/>
        <v>100</v>
      </c>
      <c r="H150" s="263">
        <v>116.89</v>
      </c>
      <c r="I150" s="264">
        <f t="shared" si="102"/>
        <v>11689</v>
      </c>
      <c r="J150" s="351">
        <v>14269</v>
      </c>
      <c r="K150" s="68">
        <v>300</v>
      </c>
      <c r="L150" s="98" t="s">
        <v>77</v>
      </c>
      <c r="M150" s="215"/>
      <c r="N150" s="99">
        <f t="shared" si="88"/>
        <v>0</v>
      </c>
      <c r="O150" s="67">
        <v>141</v>
      </c>
      <c r="P150" s="99">
        <v>45</v>
      </c>
      <c r="Q150" s="99">
        <f t="shared" si="89"/>
        <v>13500</v>
      </c>
      <c r="R150" s="98" t="s">
        <v>77</v>
      </c>
      <c r="S150" s="215"/>
      <c r="T150" s="99">
        <f t="shared" si="90"/>
        <v>0</v>
      </c>
      <c r="U150" s="98" t="s">
        <v>77</v>
      </c>
      <c r="V150" s="215"/>
      <c r="W150" s="99">
        <f t="shared" si="91"/>
        <v>0</v>
      </c>
      <c r="X150" s="98" t="s">
        <v>77</v>
      </c>
      <c r="Y150" s="215"/>
      <c r="Z150" s="99">
        <f t="shared" si="92"/>
        <v>0</v>
      </c>
      <c r="AA150" s="98" t="s">
        <v>77</v>
      </c>
      <c r="AB150" s="215"/>
      <c r="AC150" s="99">
        <f t="shared" si="93"/>
        <v>0</v>
      </c>
      <c r="AD150" s="98" t="s">
        <v>77</v>
      </c>
      <c r="AE150" s="215"/>
      <c r="AF150" s="99">
        <f t="shared" si="94"/>
        <v>0</v>
      </c>
      <c r="AG150" s="98" t="s">
        <v>77</v>
      </c>
      <c r="AH150" s="215"/>
      <c r="AI150" s="99">
        <f t="shared" si="95"/>
        <v>0</v>
      </c>
      <c r="AJ150" s="98" t="s">
        <v>77</v>
      </c>
      <c r="AK150" s="215"/>
      <c r="AL150" s="248">
        <f t="shared" si="96"/>
        <v>0</v>
      </c>
      <c r="AM150" s="73">
        <v>137</v>
      </c>
      <c r="AN150" s="74">
        <v>67.2</v>
      </c>
      <c r="AO150" s="75">
        <f t="shared" si="84"/>
        <v>20160</v>
      </c>
      <c r="AP150" s="73">
        <v>137</v>
      </c>
      <c r="AQ150" s="74">
        <v>200</v>
      </c>
      <c r="AR150" s="92" t="e">
        <f>AQ150*#REF!</f>
        <v>#REF!</v>
      </c>
      <c r="AS150" s="269">
        <v>137</v>
      </c>
      <c r="AT150" s="75">
        <v>130</v>
      </c>
      <c r="AU150" s="75" t="e">
        <f>AT150*#REF!</f>
        <v>#REF!</v>
      </c>
      <c r="AV150" s="73">
        <v>137</v>
      </c>
      <c r="AW150" s="246">
        <v>153.47</v>
      </c>
      <c r="AX150" s="75" t="e">
        <f>AW150*#REF!</f>
        <v>#REF!</v>
      </c>
      <c r="AY150" s="93"/>
      <c r="AZ150" s="77">
        <f t="shared" si="85"/>
        <v>45</v>
      </c>
      <c r="BA150" s="77">
        <f t="shared" si="97"/>
        <v>119.13399999999999</v>
      </c>
      <c r="BB150" s="77">
        <f t="shared" si="98"/>
        <v>130</v>
      </c>
      <c r="BC150" s="77">
        <f t="shared" si="99"/>
        <v>200</v>
      </c>
      <c r="BD150" s="88"/>
      <c r="BE150" s="79">
        <f t="shared" si="100"/>
        <v>13500</v>
      </c>
      <c r="BF150" s="80">
        <f t="shared" si="100"/>
        <v>35740.199999999997</v>
      </c>
      <c r="BG150" s="81">
        <f t="shared" si="100"/>
        <v>39000</v>
      </c>
      <c r="BH150" s="342">
        <f t="shared" si="101"/>
        <v>116.88999999999999</v>
      </c>
      <c r="BI150" s="82"/>
    </row>
    <row r="151" spans="1:61" ht="60" x14ac:dyDescent="0.25">
      <c r="A151" s="59">
        <v>138</v>
      </c>
      <c r="B151" s="96" t="s">
        <v>375</v>
      </c>
      <c r="C151" s="97" t="s">
        <v>396</v>
      </c>
      <c r="D151" s="265" t="s">
        <v>397</v>
      </c>
      <c r="E151" s="86" t="s">
        <v>9</v>
      </c>
      <c r="F151" s="64">
        <v>1000</v>
      </c>
      <c r="G151" s="64">
        <f t="shared" si="87"/>
        <v>1000</v>
      </c>
      <c r="H151" s="263">
        <v>33.58</v>
      </c>
      <c r="I151" s="264">
        <f t="shared" si="102"/>
        <v>33580</v>
      </c>
      <c r="J151" s="351">
        <v>1080</v>
      </c>
      <c r="K151" s="68">
        <v>11000</v>
      </c>
      <c r="L151" s="67">
        <v>207</v>
      </c>
      <c r="M151" s="99">
        <v>20</v>
      </c>
      <c r="N151" s="99">
        <f t="shared" si="88"/>
        <v>220000</v>
      </c>
      <c r="O151" s="98" t="s">
        <v>77</v>
      </c>
      <c r="P151" s="99"/>
      <c r="Q151" s="99">
        <f t="shared" si="89"/>
        <v>0</v>
      </c>
      <c r="R151" s="98" t="s">
        <v>77</v>
      </c>
      <c r="S151" s="215"/>
      <c r="T151" s="99">
        <f t="shared" si="90"/>
        <v>0</v>
      </c>
      <c r="U151" s="98" t="s">
        <v>77</v>
      </c>
      <c r="V151" s="215"/>
      <c r="W151" s="99">
        <f t="shared" si="91"/>
        <v>0</v>
      </c>
      <c r="X151" s="98" t="s">
        <v>77</v>
      </c>
      <c r="Y151" s="215"/>
      <c r="Z151" s="99">
        <f t="shared" si="92"/>
        <v>0</v>
      </c>
      <c r="AA151" s="98" t="s">
        <v>77</v>
      </c>
      <c r="AB151" s="215"/>
      <c r="AC151" s="99">
        <f t="shared" si="93"/>
        <v>0</v>
      </c>
      <c r="AD151" s="98" t="s">
        <v>77</v>
      </c>
      <c r="AE151" s="215"/>
      <c r="AF151" s="99">
        <f t="shared" si="94"/>
        <v>0</v>
      </c>
      <c r="AG151" s="98" t="s">
        <v>77</v>
      </c>
      <c r="AH151" s="215"/>
      <c r="AI151" s="99">
        <f t="shared" si="95"/>
        <v>0</v>
      </c>
      <c r="AJ151" s="98" t="s">
        <v>77</v>
      </c>
      <c r="AK151" s="215"/>
      <c r="AL151" s="248">
        <f t="shared" si="96"/>
        <v>0</v>
      </c>
      <c r="AM151" s="73">
        <v>138</v>
      </c>
      <c r="AN151" s="74">
        <v>25.2</v>
      </c>
      <c r="AO151" s="75">
        <f t="shared" si="84"/>
        <v>277200</v>
      </c>
      <c r="AP151" s="73">
        <v>138</v>
      </c>
      <c r="AQ151" s="74">
        <v>59</v>
      </c>
      <c r="AR151" s="92" t="e">
        <f>AQ151*#REF!</f>
        <v>#REF!</v>
      </c>
      <c r="AS151" s="269">
        <v>138</v>
      </c>
      <c r="AT151" s="75">
        <v>40</v>
      </c>
      <c r="AU151" s="75" t="e">
        <f>AT151*#REF!</f>
        <v>#REF!</v>
      </c>
      <c r="AV151" s="73">
        <v>138</v>
      </c>
      <c r="AW151" s="246">
        <v>35.54</v>
      </c>
      <c r="AX151" s="75" t="e">
        <f>AW151*#REF!</f>
        <v>#REF!</v>
      </c>
      <c r="AY151" s="93"/>
      <c r="AZ151" s="77">
        <f t="shared" si="85"/>
        <v>20</v>
      </c>
      <c r="BA151" s="77">
        <f t="shared" si="97"/>
        <v>35.947999999999993</v>
      </c>
      <c r="BB151" s="77">
        <f t="shared" si="98"/>
        <v>35.54</v>
      </c>
      <c r="BC151" s="77">
        <f t="shared" si="99"/>
        <v>59</v>
      </c>
      <c r="BD151" s="88"/>
      <c r="BE151" s="79">
        <f t="shared" si="100"/>
        <v>220000</v>
      </c>
      <c r="BF151" s="80">
        <f t="shared" si="100"/>
        <v>395427.99999999994</v>
      </c>
      <c r="BG151" s="81">
        <f t="shared" si="100"/>
        <v>390940</v>
      </c>
      <c r="BH151" s="342">
        <f t="shared" si="101"/>
        <v>33.579999999999991</v>
      </c>
      <c r="BI151" s="82"/>
    </row>
    <row r="152" spans="1:61" ht="48" x14ac:dyDescent="0.25">
      <c r="A152" s="137">
        <v>139</v>
      </c>
      <c r="B152" s="83" t="s">
        <v>375</v>
      </c>
      <c r="C152" s="84" t="s">
        <v>398</v>
      </c>
      <c r="D152" s="85" t="s">
        <v>399</v>
      </c>
      <c r="E152" s="86" t="s">
        <v>9</v>
      </c>
      <c r="F152" s="64">
        <v>1000</v>
      </c>
      <c r="G152" s="64">
        <f t="shared" si="87"/>
        <v>1000</v>
      </c>
      <c r="H152" s="263">
        <v>6.96</v>
      </c>
      <c r="I152" s="264">
        <f t="shared" si="102"/>
        <v>6960</v>
      </c>
      <c r="J152" s="351">
        <v>22810</v>
      </c>
      <c r="K152" s="68">
        <v>11000</v>
      </c>
      <c r="L152" s="98" t="s">
        <v>77</v>
      </c>
      <c r="M152" s="215"/>
      <c r="N152" s="99">
        <f t="shared" si="88"/>
        <v>0</v>
      </c>
      <c r="O152" s="67">
        <v>142</v>
      </c>
      <c r="P152" s="99">
        <v>4.5</v>
      </c>
      <c r="Q152" s="99">
        <f t="shared" si="89"/>
        <v>49500</v>
      </c>
      <c r="R152" s="67">
        <v>760</v>
      </c>
      <c r="S152" s="99">
        <v>0.28000000000000003</v>
      </c>
      <c r="T152" s="99">
        <f t="shared" si="90"/>
        <v>3080.0000000000005</v>
      </c>
      <c r="U152" s="98" t="s">
        <v>77</v>
      </c>
      <c r="V152" s="215"/>
      <c r="W152" s="99">
        <f t="shared" si="91"/>
        <v>0</v>
      </c>
      <c r="X152" s="67">
        <v>148</v>
      </c>
      <c r="Y152" s="99">
        <v>12</v>
      </c>
      <c r="Z152" s="99">
        <f t="shared" si="92"/>
        <v>132000</v>
      </c>
      <c r="AA152" s="98" t="s">
        <v>77</v>
      </c>
      <c r="AB152" s="215"/>
      <c r="AC152" s="99">
        <f t="shared" si="93"/>
        <v>0</v>
      </c>
      <c r="AD152" s="67">
        <v>115</v>
      </c>
      <c r="AE152" s="99">
        <v>4.17</v>
      </c>
      <c r="AF152" s="99">
        <f t="shared" si="94"/>
        <v>45870</v>
      </c>
      <c r="AG152" s="67">
        <v>389</v>
      </c>
      <c r="AH152" s="99">
        <v>1.39</v>
      </c>
      <c r="AI152" s="99">
        <f t="shared" si="95"/>
        <v>15289.999999999998</v>
      </c>
      <c r="AJ152" s="67" t="s">
        <v>400</v>
      </c>
      <c r="AK152" s="99">
        <v>5</v>
      </c>
      <c r="AL152" s="248">
        <f t="shared" si="96"/>
        <v>55000</v>
      </c>
      <c r="AM152" s="73">
        <v>139</v>
      </c>
      <c r="AN152" s="74">
        <v>9.1</v>
      </c>
      <c r="AO152" s="75">
        <f t="shared" si="84"/>
        <v>100100</v>
      </c>
      <c r="AP152" s="73">
        <v>139</v>
      </c>
      <c r="AQ152" s="74">
        <v>10</v>
      </c>
      <c r="AR152" s="92" t="e">
        <f>AQ152*#REF!</f>
        <v>#REF!</v>
      </c>
      <c r="AS152" s="269">
        <v>139</v>
      </c>
      <c r="AT152" s="75">
        <v>9.5</v>
      </c>
      <c r="AU152" s="75" t="e">
        <f>AT152*#REF!</f>
        <v>#REF!</v>
      </c>
      <c r="AV152" s="73">
        <v>139</v>
      </c>
      <c r="AW152" s="246">
        <v>12.92</v>
      </c>
      <c r="AX152" s="75" t="e">
        <f>AW152*#REF!</f>
        <v>#REF!</v>
      </c>
      <c r="AY152" s="93"/>
      <c r="AZ152" s="77">
        <f t="shared" si="85"/>
        <v>0.28000000000000003</v>
      </c>
      <c r="BA152" s="77">
        <f t="shared" si="97"/>
        <v>6.8860000000000001</v>
      </c>
      <c r="BB152" s="77">
        <f t="shared" si="98"/>
        <v>7.05</v>
      </c>
      <c r="BC152" s="77">
        <f t="shared" si="99"/>
        <v>12.92</v>
      </c>
      <c r="BD152" s="88"/>
      <c r="BE152" s="79">
        <f t="shared" si="100"/>
        <v>3080.0000000000005</v>
      </c>
      <c r="BF152" s="80">
        <f t="shared" si="100"/>
        <v>75746</v>
      </c>
      <c r="BG152" s="81">
        <f t="shared" si="100"/>
        <v>77550</v>
      </c>
      <c r="BH152" s="342">
        <f t="shared" si="101"/>
        <v>6.9574999999999996</v>
      </c>
      <c r="BI152" s="82"/>
    </row>
    <row r="153" spans="1:61" ht="36" x14ac:dyDescent="0.25">
      <c r="A153" s="59">
        <v>140</v>
      </c>
      <c r="B153" s="83" t="s">
        <v>375</v>
      </c>
      <c r="C153" s="84" t="s">
        <v>401</v>
      </c>
      <c r="D153" s="85" t="s">
        <v>402</v>
      </c>
      <c r="E153" s="86" t="s">
        <v>9</v>
      </c>
      <c r="F153" s="64">
        <v>1000</v>
      </c>
      <c r="G153" s="64">
        <f t="shared" si="87"/>
        <v>1000</v>
      </c>
      <c r="H153" s="263">
        <v>10.210000000000001</v>
      </c>
      <c r="I153" s="264">
        <f t="shared" si="102"/>
        <v>10210</v>
      </c>
      <c r="J153" s="351">
        <v>10111</v>
      </c>
      <c r="K153" s="68">
        <v>11000</v>
      </c>
      <c r="L153" s="98" t="s">
        <v>77</v>
      </c>
      <c r="M153" s="215"/>
      <c r="N153" s="99">
        <f t="shared" si="88"/>
        <v>0</v>
      </c>
      <c r="O153" s="67">
        <v>144</v>
      </c>
      <c r="P153" s="99">
        <v>4.5</v>
      </c>
      <c r="Q153" s="99">
        <f t="shared" si="89"/>
        <v>49500</v>
      </c>
      <c r="R153" s="67">
        <v>745</v>
      </c>
      <c r="S153" s="99">
        <v>4.0999999999999996</v>
      </c>
      <c r="T153" s="99">
        <f t="shared" si="90"/>
        <v>45099.999999999993</v>
      </c>
      <c r="U153" s="98" t="s">
        <v>77</v>
      </c>
      <c r="V153" s="215"/>
      <c r="W153" s="99">
        <f t="shared" si="91"/>
        <v>0</v>
      </c>
      <c r="X153" s="67">
        <v>150</v>
      </c>
      <c r="Y153" s="99">
        <v>6</v>
      </c>
      <c r="Z153" s="99">
        <f t="shared" si="92"/>
        <v>66000</v>
      </c>
      <c r="AA153" s="98" t="s">
        <v>77</v>
      </c>
      <c r="AB153" s="215"/>
      <c r="AC153" s="99">
        <f t="shared" si="93"/>
        <v>0</v>
      </c>
      <c r="AD153" s="67">
        <v>116</v>
      </c>
      <c r="AE153" s="99">
        <v>4.7</v>
      </c>
      <c r="AF153" s="99">
        <f t="shared" si="94"/>
        <v>51700</v>
      </c>
      <c r="AG153" s="98" t="s">
        <v>77</v>
      </c>
      <c r="AH153" s="215"/>
      <c r="AI153" s="99">
        <f t="shared" si="95"/>
        <v>0</v>
      </c>
      <c r="AJ153" s="67" t="s">
        <v>403</v>
      </c>
      <c r="AK153" s="99">
        <v>8</v>
      </c>
      <c r="AL153" s="248">
        <f t="shared" si="96"/>
        <v>88000</v>
      </c>
      <c r="AM153" s="73">
        <v>140</v>
      </c>
      <c r="AN153" s="74">
        <v>13.3</v>
      </c>
      <c r="AO153" s="75">
        <f t="shared" si="84"/>
        <v>146300</v>
      </c>
      <c r="AP153" s="73">
        <v>140</v>
      </c>
      <c r="AQ153" s="74">
        <v>20</v>
      </c>
      <c r="AR153" s="92" t="e">
        <f>AQ153*#REF!</f>
        <v>#REF!</v>
      </c>
      <c r="AS153" s="269">
        <v>140</v>
      </c>
      <c r="AT153" s="75">
        <v>15</v>
      </c>
      <c r="AU153" s="75" t="e">
        <f>AT153*#REF!</f>
        <v>#REF!</v>
      </c>
      <c r="AV153" s="73">
        <v>140</v>
      </c>
      <c r="AW153" s="246">
        <v>72.7</v>
      </c>
      <c r="AX153" s="75" t="e">
        <f>AW153*#REF!</f>
        <v>#REF!</v>
      </c>
      <c r="AY153" s="93"/>
      <c r="AZ153" s="77">
        <f t="shared" si="85"/>
        <v>4.0999999999999996</v>
      </c>
      <c r="BA153" s="77">
        <f t="shared" si="97"/>
        <v>16.477777777777778</v>
      </c>
      <c r="BB153" s="77">
        <f t="shared" si="98"/>
        <v>8</v>
      </c>
      <c r="BC153" s="77">
        <f t="shared" si="99"/>
        <v>72.7</v>
      </c>
      <c r="BD153" s="88"/>
      <c r="BE153" s="79">
        <f t="shared" si="100"/>
        <v>45099.999999999993</v>
      </c>
      <c r="BF153" s="80">
        <f t="shared" si="100"/>
        <v>181255.55555555556</v>
      </c>
      <c r="BG153" s="81">
        <f t="shared" si="100"/>
        <v>88000</v>
      </c>
      <c r="BH153" s="342">
        <f t="shared" si="101"/>
        <v>10.214285714285717</v>
      </c>
      <c r="BI153" s="82"/>
    </row>
    <row r="154" spans="1:61" ht="60" x14ac:dyDescent="0.25">
      <c r="A154" s="137">
        <v>141</v>
      </c>
      <c r="B154" s="83" t="s">
        <v>375</v>
      </c>
      <c r="C154" s="84" t="s">
        <v>404</v>
      </c>
      <c r="D154" s="85" t="s">
        <v>405</v>
      </c>
      <c r="E154" s="86" t="s">
        <v>9</v>
      </c>
      <c r="F154" s="64">
        <v>100</v>
      </c>
      <c r="G154" s="64">
        <f t="shared" si="87"/>
        <v>100</v>
      </c>
      <c r="H154" s="263">
        <v>156</v>
      </c>
      <c r="I154" s="264">
        <f t="shared" si="102"/>
        <v>15600</v>
      </c>
      <c r="J154" s="351">
        <v>17760</v>
      </c>
      <c r="K154" s="68">
        <v>20</v>
      </c>
      <c r="L154" s="98" t="s">
        <v>77</v>
      </c>
      <c r="M154" s="215"/>
      <c r="N154" s="99">
        <f t="shared" si="88"/>
        <v>0</v>
      </c>
      <c r="O154" s="98" t="s">
        <v>77</v>
      </c>
      <c r="P154" s="215"/>
      <c r="Q154" s="99">
        <f t="shared" si="89"/>
        <v>0</v>
      </c>
      <c r="R154" s="67">
        <v>772</v>
      </c>
      <c r="S154" s="99">
        <v>17.78</v>
      </c>
      <c r="T154" s="99">
        <f t="shared" si="90"/>
        <v>355.6</v>
      </c>
      <c r="U154" s="98" t="s">
        <v>77</v>
      </c>
      <c r="V154" s="215"/>
      <c r="W154" s="99">
        <f t="shared" si="91"/>
        <v>0</v>
      </c>
      <c r="X154" s="98" t="s">
        <v>77</v>
      </c>
      <c r="Y154" s="215"/>
      <c r="Z154" s="99">
        <f t="shared" si="92"/>
        <v>0</v>
      </c>
      <c r="AA154" s="98" t="s">
        <v>77</v>
      </c>
      <c r="AB154" s="215"/>
      <c r="AC154" s="99">
        <f t="shared" si="93"/>
        <v>0</v>
      </c>
      <c r="AD154" s="98" t="s">
        <v>77</v>
      </c>
      <c r="AE154" s="215"/>
      <c r="AF154" s="99">
        <f t="shared" si="94"/>
        <v>0</v>
      </c>
      <c r="AG154" s="98" t="s">
        <v>77</v>
      </c>
      <c r="AH154" s="215"/>
      <c r="AI154" s="99">
        <f t="shared" si="95"/>
        <v>0</v>
      </c>
      <c r="AJ154" s="98" t="s">
        <v>77</v>
      </c>
      <c r="AK154" s="215"/>
      <c r="AL154" s="248">
        <f t="shared" si="96"/>
        <v>0</v>
      </c>
      <c r="AM154" s="73">
        <v>141</v>
      </c>
      <c r="AN154" s="74">
        <v>168</v>
      </c>
      <c r="AO154" s="75">
        <f t="shared" si="84"/>
        <v>3360</v>
      </c>
      <c r="AP154" s="73">
        <v>141</v>
      </c>
      <c r="AQ154" s="74">
        <v>150</v>
      </c>
      <c r="AR154" s="92" t="e">
        <f>AQ154*#REF!</f>
        <v>#REF!</v>
      </c>
      <c r="AS154" s="269">
        <v>141</v>
      </c>
      <c r="AT154" s="75">
        <v>150</v>
      </c>
      <c r="AU154" s="75" t="e">
        <f>AT154*#REF!</f>
        <v>#REF!</v>
      </c>
      <c r="AV154" s="73">
        <v>141</v>
      </c>
      <c r="AW154" s="246">
        <v>355.41</v>
      </c>
      <c r="AX154" s="75" t="e">
        <f>AW154*#REF!</f>
        <v>#REF!</v>
      </c>
      <c r="AY154" s="93"/>
      <c r="AZ154" s="77">
        <f t="shared" si="85"/>
        <v>17.78</v>
      </c>
      <c r="BA154" s="77">
        <f t="shared" si="97"/>
        <v>168.238</v>
      </c>
      <c r="BB154" s="77">
        <f t="shared" si="98"/>
        <v>150</v>
      </c>
      <c r="BC154" s="77">
        <f t="shared" si="99"/>
        <v>355.41</v>
      </c>
      <c r="BD154" s="88"/>
      <c r="BE154" s="79">
        <f t="shared" si="100"/>
        <v>355.6</v>
      </c>
      <c r="BF154" s="80">
        <f t="shared" si="100"/>
        <v>3364.76</v>
      </c>
      <c r="BG154" s="81">
        <f t="shared" si="100"/>
        <v>3000</v>
      </c>
      <c r="BH154" s="342">
        <f t="shared" si="101"/>
        <v>156</v>
      </c>
      <c r="BI154" s="82"/>
    </row>
    <row r="155" spans="1:61" ht="96" x14ac:dyDescent="0.25">
      <c r="A155" s="59">
        <v>142</v>
      </c>
      <c r="B155" s="83" t="s">
        <v>375</v>
      </c>
      <c r="C155" s="84" t="s">
        <v>406</v>
      </c>
      <c r="D155" s="85" t="s">
        <v>407</v>
      </c>
      <c r="E155" s="86" t="s">
        <v>408</v>
      </c>
      <c r="F155" s="64">
        <v>100</v>
      </c>
      <c r="G155" s="64">
        <f t="shared" si="87"/>
        <v>100</v>
      </c>
      <c r="H155" s="263">
        <v>200.67</v>
      </c>
      <c r="I155" s="264">
        <f t="shared" si="102"/>
        <v>20067</v>
      </c>
      <c r="J155" s="351">
        <v>17760</v>
      </c>
      <c r="K155" s="68">
        <v>35</v>
      </c>
      <c r="L155" s="98" t="s">
        <v>77</v>
      </c>
      <c r="M155" s="215"/>
      <c r="N155" s="99">
        <f t="shared" si="88"/>
        <v>0</v>
      </c>
      <c r="O155" s="98" t="s">
        <v>77</v>
      </c>
      <c r="P155" s="215"/>
      <c r="Q155" s="99">
        <f t="shared" si="89"/>
        <v>0</v>
      </c>
      <c r="R155" s="98" t="s">
        <v>77</v>
      </c>
      <c r="S155" s="215"/>
      <c r="T155" s="99">
        <f t="shared" si="90"/>
        <v>0</v>
      </c>
      <c r="U155" s="98" t="s">
        <v>77</v>
      </c>
      <c r="V155" s="215"/>
      <c r="W155" s="99">
        <f t="shared" si="91"/>
        <v>0</v>
      </c>
      <c r="X155" s="98" t="s">
        <v>77</v>
      </c>
      <c r="Y155" s="215"/>
      <c r="Z155" s="99">
        <f t="shared" si="92"/>
        <v>0</v>
      </c>
      <c r="AA155" s="98" t="s">
        <v>77</v>
      </c>
      <c r="AB155" s="215"/>
      <c r="AC155" s="99">
        <f t="shared" si="93"/>
        <v>0</v>
      </c>
      <c r="AD155" s="98" t="s">
        <v>77</v>
      </c>
      <c r="AE155" s="215"/>
      <c r="AF155" s="99">
        <f t="shared" si="94"/>
        <v>0</v>
      </c>
      <c r="AG155" s="67">
        <v>376</v>
      </c>
      <c r="AH155" s="99">
        <v>27.42</v>
      </c>
      <c r="AI155" s="99">
        <f t="shared" si="95"/>
        <v>959.7</v>
      </c>
      <c r="AJ155" s="98" t="s">
        <v>77</v>
      </c>
      <c r="AK155" s="215"/>
      <c r="AL155" s="248">
        <f t="shared" si="96"/>
        <v>0</v>
      </c>
      <c r="AM155" s="73">
        <v>142</v>
      </c>
      <c r="AN155" s="74">
        <v>252</v>
      </c>
      <c r="AO155" s="75">
        <f t="shared" si="84"/>
        <v>8820</v>
      </c>
      <c r="AP155" s="73">
        <v>142</v>
      </c>
      <c r="AQ155" s="74">
        <v>150</v>
      </c>
      <c r="AR155" s="92" t="e">
        <f>AQ155*#REF!</f>
        <v>#REF!</v>
      </c>
      <c r="AS155" s="269">
        <v>142</v>
      </c>
      <c r="AT155" s="75">
        <v>200</v>
      </c>
      <c r="AU155" s="75" t="e">
        <f>AT155*#REF!</f>
        <v>#REF!</v>
      </c>
      <c r="AV155" s="73">
        <v>142</v>
      </c>
      <c r="AW155" s="246">
        <v>775.44</v>
      </c>
      <c r="AX155" s="75" t="e">
        <f>AW155*#REF!</f>
        <v>#REF!</v>
      </c>
      <c r="AY155" s="93"/>
      <c r="AZ155" s="77">
        <f t="shared" si="85"/>
        <v>27.42</v>
      </c>
      <c r="BA155" s="77">
        <f t="shared" si="97"/>
        <v>280.97200000000004</v>
      </c>
      <c r="BB155" s="77">
        <f t="shared" si="98"/>
        <v>200</v>
      </c>
      <c r="BC155" s="77">
        <f t="shared" si="99"/>
        <v>775.44</v>
      </c>
      <c r="BD155" s="88"/>
      <c r="BE155" s="79">
        <f t="shared" si="100"/>
        <v>959.7</v>
      </c>
      <c r="BF155" s="80">
        <f t="shared" si="100"/>
        <v>9834.02</v>
      </c>
      <c r="BG155" s="81">
        <f t="shared" si="100"/>
        <v>7000</v>
      </c>
      <c r="BH155" s="342">
        <f t="shared" si="101"/>
        <v>200.66666666666671</v>
      </c>
      <c r="BI155" s="82"/>
    </row>
    <row r="156" spans="1:61" ht="84" x14ac:dyDescent="0.25">
      <c r="A156" s="137">
        <v>143</v>
      </c>
      <c r="B156" s="83" t="s">
        <v>375</v>
      </c>
      <c r="C156" s="84" t="s">
        <v>409</v>
      </c>
      <c r="D156" s="85" t="s">
        <v>410</v>
      </c>
      <c r="E156" s="86" t="s">
        <v>9</v>
      </c>
      <c r="F156" s="64">
        <v>50</v>
      </c>
      <c r="G156" s="64">
        <f t="shared" si="87"/>
        <v>50</v>
      </c>
      <c r="H156" s="263">
        <v>232.29</v>
      </c>
      <c r="I156" s="264">
        <f t="shared" si="102"/>
        <v>11614.5</v>
      </c>
      <c r="J156" s="351">
        <v>14591</v>
      </c>
      <c r="K156" s="68">
        <v>20</v>
      </c>
      <c r="L156" s="98" t="s">
        <v>77</v>
      </c>
      <c r="M156" s="215"/>
      <c r="N156" s="99">
        <f t="shared" si="88"/>
        <v>0</v>
      </c>
      <c r="O156" s="67">
        <v>110</v>
      </c>
      <c r="P156" s="99">
        <v>40</v>
      </c>
      <c r="Q156" s="99">
        <f t="shared" si="89"/>
        <v>800</v>
      </c>
      <c r="R156" s="67">
        <v>775</v>
      </c>
      <c r="S156" s="99">
        <v>20.7</v>
      </c>
      <c r="T156" s="99">
        <f t="shared" si="90"/>
        <v>414</v>
      </c>
      <c r="U156" s="67" t="s">
        <v>411</v>
      </c>
      <c r="V156" s="99">
        <v>100</v>
      </c>
      <c r="W156" s="99">
        <f t="shared" si="91"/>
        <v>2000</v>
      </c>
      <c r="X156" s="67">
        <v>140</v>
      </c>
      <c r="Y156" s="99">
        <v>100</v>
      </c>
      <c r="Z156" s="99">
        <f t="shared" si="92"/>
        <v>2000</v>
      </c>
      <c r="AA156" s="98" t="s">
        <v>77</v>
      </c>
      <c r="AB156" s="215"/>
      <c r="AC156" s="99">
        <f t="shared" si="93"/>
        <v>0</v>
      </c>
      <c r="AD156" s="98" t="s">
        <v>77</v>
      </c>
      <c r="AE156" s="215"/>
      <c r="AF156" s="99">
        <f t="shared" si="94"/>
        <v>0</v>
      </c>
      <c r="AG156" s="67">
        <v>322</v>
      </c>
      <c r="AH156" s="99">
        <v>38.28</v>
      </c>
      <c r="AI156" s="99">
        <f t="shared" si="95"/>
        <v>765.6</v>
      </c>
      <c r="AJ156" s="67" t="s">
        <v>412</v>
      </c>
      <c r="AK156" s="99">
        <v>110</v>
      </c>
      <c r="AL156" s="248">
        <f t="shared" si="96"/>
        <v>2200</v>
      </c>
      <c r="AM156" s="73">
        <v>143</v>
      </c>
      <c r="AN156" s="74">
        <v>350</v>
      </c>
      <c r="AO156" s="75">
        <f t="shared" si="84"/>
        <v>7000</v>
      </c>
      <c r="AP156" s="73">
        <v>143</v>
      </c>
      <c r="AQ156" s="74">
        <v>800</v>
      </c>
      <c r="AR156" s="92" t="e">
        <f>AQ156*#REF!</f>
        <v>#REF!</v>
      </c>
      <c r="AS156" s="269">
        <v>143</v>
      </c>
      <c r="AT156" s="75">
        <v>320</v>
      </c>
      <c r="AU156" s="75" t="e">
        <f>AT156*#REF!</f>
        <v>#REF!</v>
      </c>
      <c r="AV156" s="73">
        <v>143</v>
      </c>
      <c r="AW156" s="246">
        <v>1373.18</v>
      </c>
      <c r="AX156" s="75" t="e">
        <f>AW156*#REF!</f>
        <v>#REF!</v>
      </c>
      <c r="AY156" s="93"/>
      <c r="AZ156" s="77">
        <f t="shared" si="85"/>
        <v>20.7</v>
      </c>
      <c r="BA156" s="77">
        <f t="shared" si="97"/>
        <v>325.21600000000001</v>
      </c>
      <c r="BB156" s="77">
        <f t="shared" si="98"/>
        <v>105</v>
      </c>
      <c r="BC156" s="77">
        <f t="shared" si="99"/>
        <v>1373.18</v>
      </c>
      <c r="BD156" s="88"/>
      <c r="BE156" s="79">
        <f t="shared" si="100"/>
        <v>414</v>
      </c>
      <c r="BF156" s="80">
        <f t="shared" si="100"/>
        <v>6504.32</v>
      </c>
      <c r="BG156" s="81">
        <f t="shared" si="100"/>
        <v>2100</v>
      </c>
      <c r="BH156" s="342">
        <f t="shared" si="101"/>
        <v>232.28499999999997</v>
      </c>
      <c r="BI156" s="82"/>
    </row>
    <row r="157" spans="1:61" ht="60" x14ac:dyDescent="0.25">
      <c r="A157" s="59">
        <v>144</v>
      </c>
      <c r="B157" s="83" t="s">
        <v>375</v>
      </c>
      <c r="C157" s="84" t="s">
        <v>413</v>
      </c>
      <c r="D157" s="85" t="s">
        <v>414</v>
      </c>
      <c r="E157" s="86" t="s">
        <v>9</v>
      </c>
      <c r="F157" s="64">
        <v>1500</v>
      </c>
      <c r="G157" s="64">
        <f t="shared" si="87"/>
        <v>1500</v>
      </c>
      <c r="H157" s="263">
        <v>127.59</v>
      </c>
      <c r="I157" s="264">
        <f t="shared" si="102"/>
        <v>191385</v>
      </c>
      <c r="J157" s="351">
        <v>17760</v>
      </c>
      <c r="K157" s="68">
        <v>5000</v>
      </c>
      <c r="L157" s="98" t="s">
        <v>77</v>
      </c>
      <c r="M157" s="215"/>
      <c r="N157" s="99">
        <f t="shared" si="88"/>
        <v>0</v>
      </c>
      <c r="O157" s="98" t="s">
        <v>77</v>
      </c>
      <c r="P157" s="215"/>
      <c r="Q157" s="99">
        <f t="shared" si="89"/>
        <v>0</v>
      </c>
      <c r="R157" s="67">
        <v>770</v>
      </c>
      <c r="S157" s="99">
        <v>25.17</v>
      </c>
      <c r="T157" s="99">
        <f t="shared" si="90"/>
        <v>125850.00000000001</v>
      </c>
      <c r="U157" s="98" t="s">
        <v>77</v>
      </c>
      <c r="V157" s="215"/>
      <c r="W157" s="99">
        <f t="shared" si="91"/>
        <v>0</v>
      </c>
      <c r="X157" s="98" t="s">
        <v>77</v>
      </c>
      <c r="Y157" s="215"/>
      <c r="Z157" s="99">
        <f t="shared" si="92"/>
        <v>0</v>
      </c>
      <c r="AA157" s="98" t="s">
        <v>77</v>
      </c>
      <c r="AB157" s="215"/>
      <c r="AC157" s="99">
        <f t="shared" si="93"/>
        <v>0</v>
      </c>
      <c r="AD157" s="98" t="s">
        <v>77</v>
      </c>
      <c r="AE157" s="215"/>
      <c r="AF157" s="99">
        <f t="shared" si="94"/>
        <v>0</v>
      </c>
      <c r="AG157" s="98" t="s">
        <v>77</v>
      </c>
      <c r="AH157" s="215"/>
      <c r="AI157" s="99">
        <f t="shared" si="95"/>
        <v>0</v>
      </c>
      <c r="AJ157" s="67" t="s">
        <v>415</v>
      </c>
      <c r="AK157" s="99">
        <v>12</v>
      </c>
      <c r="AL157" s="248">
        <f t="shared" si="96"/>
        <v>60000</v>
      </c>
      <c r="AM157" s="73">
        <v>144</v>
      </c>
      <c r="AN157" s="74">
        <v>25.2</v>
      </c>
      <c r="AO157" s="75">
        <f t="shared" si="84"/>
        <v>126000</v>
      </c>
      <c r="AP157" s="73">
        <v>144</v>
      </c>
      <c r="AQ157" s="74">
        <v>300</v>
      </c>
      <c r="AR157" s="92" t="e">
        <f>AQ157*#REF!</f>
        <v>#REF!</v>
      </c>
      <c r="AS157" s="269">
        <v>144</v>
      </c>
      <c r="AT157" s="75">
        <v>160</v>
      </c>
      <c r="AU157" s="75" t="e">
        <f>AT157*#REF!</f>
        <v>#REF!</v>
      </c>
      <c r="AV157" s="73">
        <v>144</v>
      </c>
      <c r="AW157" s="246">
        <v>565.42999999999995</v>
      </c>
      <c r="AX157" s="75" t="e">
        <f>AW157*#REF!</f>
        <v>#REF!</v>
      </c>
      <c r="AY157" s="93"/>
      <c r="AZ157" s="77">
        <f t="shared" si="85"/>
        <v>12</v>
      </c>
      <c r="BA157" s="77">
        <f t="shared" si="97"/>
        <v>181.29999999999998</v>
      </c>
      <c r="BB157" s="77">
        <f t="shared" si="98"/>
        <v>92.600000000000009</v>
      </c>
      <c r="BC157" s="77">
        <f t="shared" si="99"/>
        <v>565.42999999999995</v>
      </c>
      <c r="BD157" s="88"/>
      <c r="BE157" s="79">
        <f t="shared" si="100"/>
        <v>60000</v>
      </c>
      <c r="BF157" s="80">
        <f t="shared" si="100"/>
        <v>906499.99999999988</v>
      </c>
      <c r="BG157" s="81">
        <f t="shared" si="100"/>
        <v>463000.00000000006</v>
      </c>
      <c r="BH157" s="342">
        <f t="shared" si="101"/>
        <v>127.5925</v>
      </c>
      <c r="BI157" s="82"/>
    </row>
    <row r="158" spans="1:61" ht="252" x14ac:dyDescent="0.25">
      <c r="A158" s="137">
        <v>145</v>
      </c>
      <c r="B158" s="83" t="s">
        <v>375</v>
      </c>
      <c r="C158" s="84" t="s">
        <v>416</v>
      </c>
      <c r="D158" s="85" t="s">
        <v>417</v>
      </c>
      <c r="E158" s="86" t="s">
        <v>9</v>
      </c>
      <c r="F158" s="64">
        <v>100</v>
      </c>
      <c r="G158" s="64">
        <f t="shared" si="87"/>
        <v>100</v>
      </c>
      <c r="H158" s="263">
        <v>262.5</v>
      </c>
      <c r="I158" s="264">
        <f t="shared" si="102"/>
        <v>26250</v>
      </c>
      <c r="J158" s="351"/>
      <c r="K158" s="68">
        <v>20</v>
      </c>
      <c r="L158" s="98" t="s">
        <v>37</v>
      </c>
      <c r="M158" s="215"/>
      <c r="N158" s="99">
        <f t="shared" si="88"/>
        <v>0</v>
      </c>
      <c r="O158" s="98" t="s">
        <v>77</v>
      </c>
      <c r="P158" s="215"/>
      <c r="Q158" s="99">
        <f t="shared" si="89"/>
        <v>0</v>
      </c>
      <c r="R158" s="98" t="s">
        <v>77</v>
      </c>
      <c r="S158" s="99"/>
      <c r="T158" s="99">
        <f t="shared" si="90"/>
        <v>0</v>
      </c>
      <c r="U158" s="98" t="s">
        <v>77</v>
      </c>
      <c r="V158" s="215"/>
      <c r="W158" s="99">
        <f t="shared" si="91"/>
        <v>0</v>
      </c>
      <c r="X158" s="98"/>
      <c r="Y158" s="215"/>
      <c r="Z158" s="99">
        <f t="shared" si="92"/>
        <v>0</v>
      </c>
      <c r="AA158" s="98" t="s">
        <v>77</v>
      </c>
      <c r="AB158" s="215"/>
      <c r="AC158" s="99">
        <f t="shared" si="93"/>
        <v>0</v>
      </c>
      <c r="AD158" s="98" t="s">
        <v>37</v>
      </c>
      <c r="AE158" s="215"/>
      <c r="AF158" s="99">
        <f t="shared" si="94"/>
        <v>0</v>
      </c>
      <c r="AG158" s="98" t="s">
        <v>77</v>
      </c>
      <c r="AH158" s="215"/>
      <c r="AI158" s="99">
        <f t="shared" si="95"/>
        <v>0</v>
      </c>
      <c r="AJ158" s="98" t="s">
        <v>77</v>
      </c>
      <c r="AK158" s="99"/>
      <c r="AL158" s="248">
        <f t="shared" si="96"/>
        <v>0</v>
      </c>
      <c r="AM158" s="73">
        <v>145</v>
      </c>
      <c r="AN158" s="74">
        <v>224</v>
      </c>
      <c r="AO158" s="75">
        <f t="shared" si="84"/>
        <v>4480</v>
      </c>
      <c r="AP158" s="73">
        <v>145</v>
      </c>
      <c r="AQ158" s="74">
        <v>300</v>
      </c>
      <c r="AR158" s="92" t="e">
        <f>AQ158*#REF!</f>
        <v>#REF!</v>
      </c>
      <c r="AS158" s="269">
        <v>145</v>
      </c>
      <c r="AT158" s="75">
        <v>225</v>
      </c>
      <c r="AU158" s="75" t="e">
        <f>AT158*#REF!</f>
        <v>#REF!</v>
      </c>
      <c r="AV158" s="73">
        <v>145</v>
      </c>
      <c r="AW158" s="246">
        <v>1534.73</v>
      </c>
      <c r="AX158" s="75" t="e">
        <f>AW158*#REF!</f>
        <v>#REF!</v>
      </c>
      <c r="AY158" s="93"/>
      <c r="AZ158" s="77">
        <f t="shared" si="85"/>
        <v>224</v>
      </c>
      <c r="BA158" s="77">
        <f t="shared" si="97"/>
        <v>570.9325</v>
      </c>
      <c r="BB158" s="77">
        <f t="shared" si="98"/>
        <v>262.5</v>
      </c>
      <c r="BC158" s="77">
        <f t="shared" si="99"/>
        <v>1534.73</v>
      </c>
      <c r="BD158" s="88"/>
      <c r="BE158" s="79">
        <f t="shared" si="100"/>
        <v>4480</v>
      </c>
      <c r="BF158" s="80">
        <f t="shared" si="100"/>
        <v>11418.65</v>
      </c>
      <c r="BG158" s="81">
        <f t="shared" si="100"/>
        <v>5250</v>
      </c>
      <c r="BH158" s="342">
        <f t="shared" si="101"/>
        <v>262.5</v>
      </c>
      <c r="BI158" s="82"/>
    </row>
    <row r="159" spans="1:61" ht="72" x14ac:dyDescent="0.25">
      <c r="A159" s="59">
        <v>146</v>
      </c>
      <c r="B159" s="96" t="s">
        <v>375</v>
      </c>
      <c r="C159" s="84" t="s">
        <v>418</v>
      </c>
      <c r="D159" s="85" t="s">
        <v>419</v>
      </c>
      <c r="E159" s="86" t="s">
        <v>9</v>
      </c>
      <c r="F159" s="64">
        <v>300</v>
      </c>
      <c r="G159" s="64">
        <f t="shared" si="87"/>
        <v>300</v>
      </c>
      <c r="H159" s="263">
        <v>101.63</v>
      </c>
      <c r="I159" s="264">
        <f t="shared" si="102"/>
        <v>30489</v>
      </c>
      <c r="J159" s="351">
        <v>623779</v>
      </c>
      <c r="K159" s="68">
        <v>5000</v>
      </c>
      <c r="L159" s="98" t="s">
        <v>77</v>
      </c>
      <c r="M159" s="215"/>
      <c r="N159" s="99">
        <f t="shared" si="88"/>
        <v>0</v>
      </c>
      <c r="O159" s="67">
        <v>150</v>
      </c>
      <c r="P159" s="99">
        <v>35</v>
      </c>
      <c r="Q159" s="99">
        <f t="shared" si="89"/>
        <v>175000</v>
      </c>
      <c r="R159" s="67">
        <v>758</v>
      </c>
      <c r="S159" s="99">
        <v>62.5</v>
      </c>
      <c r="T159" s="99">
        <f t="shared" si="90"/>
        <v>312500</v>
      </c>
      <c r="U159" s="98" t="s">
        <v>77</v>
      </c>
      <c r="V159" s="215"/>
      <c r="W159" s="99">
        <f t="shared" si="91"/>
        <v>0</v>
      </c>
      <c r="X159" s="98" t="s">
        <v>77</v>
      </c>
      <c r="Y159" s="215"/>
      <c r="Z159" s="99">
        <f t="shared" si="92"/>
        <v>0</v>
      </c>
      <c r="AA159" s="98" t="s">
        <v>77</v>
      </c>
      <c r="AB159" s="215"/>
      <c r="AC159" s="99">
        <f t="shared" si="93"/>
        <v>0</v>
      </c>
      <c r="AD159" s="67">
        <v>122</v>
      </c>
      <c r="AE159" s="99">
        <v>102.37</v>
      </c>
      <c r="AF159" s="99">
        <f t="shared" si="94"/>
        <v>511850</v>
      </c>
      <c r="AG159" s="67">
        <v>378</v>
      </c>
      <c r="AH159" s="99">
        <v>52.41</v>
      </c>
      <c r="AI159" s="99">
        <f t="shared" si="95"/>
        <v>262049.99999999997</v>
      </c>
      <c r="AJ159" s="98" t="s">
        <v>77</v>
      </c>
      <c r="AK159" s="215"/>
      <c r="AL159" s="248">
        <f t="shared" si="96"/>
        <v>0</v>
      </c>
      <c r="AM159" s="73">
        <v>146</v>
      </c>
      <c r="AN159" s="74">
        <v>119</v>
      </c>
      <c r="AO159" s="75">
        <f t="shared" si="84"/>
        <v>595000</v>
      </c>
      <c r="AP159" s="73">
        <v>146</v>
      </c>
      <c r="AQ159" s="74">
        <v>350</v>
      </c>
      <c r="AR159" s="92" t="e">
        <f>AQ159*#REF!</f>
        <v>#REF!</v>
      </c>
      <c r="AS159" s="269">
        <v>146</v>
      </c>
      <c r="AT159" s="75">
        <v>120</v>
      </c>
      <c r="AU159" s="75" t="e">
        <f>AT159*#REF!</f>
        <v>#REF!</v>
      </c>
      <c r="AV159" s="73">
        <v>146</v>
      </c>
      <c r="AW159" s="246">
        <v>153.47</v>
      </c>
      <c r="AX159" s="75" t="e">
        <f>AW159*#REF!</f>
        <v>#REF!</v>
      </c>
      <c r="AY159" s="93"/>
      <c r="AZ159" s="77">
        <f t="shared" si="85"/>
        <v>35</v>
      </c>
      <c r="BA159" s="77">
        <f t="shared" si="97"/>
        <v>124.34375</v>
      </c>
      <c r="BB159" s="77">
        <f t="shared" si="98"/>
        <v>110.685</v>
      </c>
      <c r="BC159" s="77">
        <f t="shared" si="99"/>
        <v>350</v>
      </c>
      <c r="BD159" s="88"/>
      <c r="BE159" s="79">
        <f t="shared" si="100"/>
        <v>175000</v>
      </c>
      <c r="BF159" s="80">
        <f t="shared" si="100"/>
        <v>621718.75</v>
      </c>
      <c r="BG159" s="81">
        <f t="shared" si="100"/>
        <v>553425</v>
      </c>
      <c r="BH159" s="342">
        <f t="shared" si="101"/>
        <v>101.625</v>
      </c>
      <c r="BI159" s="82"/>
    </row>
    <row r="160" spans="1:61" ht="48" x14ac:dyDescent="0.25">
      <c r="A160" s="137">
        <v>147</v>
      </c>
      <c r="B160" s="83" t="s">
        <v>375</v>
      </c>
      <c r="C160" s="84" t="s">
        <v>420</v>
      </c>
      <c r="D160" s="85" t="s">
        <v>421</v>
      </c>
      <c r="E160" s="86" t="s">
        <v>9</v>
      </c>
      <c r="F160" s="64">
        <v>1000</v>
      </c>
      <c r="G160" s="64">
        <f t="shared" si="87"/>
        <v>1000</v>
      </c>
      <c r="H160" s="263">
        <v>15.72</v>
      </c>
      <c r="I160" s="264">
        <f t="shared" si="102"/>
        <v>15720</v>
      </c>
      <c r="J160" s="351">
        <v>357031</v>
      </c>
      <c r="K160" s="68">
        <v>600</v>
      </c>
      <c r="L160" s="67">
        <v>217</v>
      </c>
      <c r="M160" s="99">
        <v>50</v>
      </c>
      <c r="N160" s="99">
        <f t="shared" si="88"/>
        <v>30000</v>
      </c>
      <c r="O160" s="67">
        <v>153</v>
      </c>
      <c r="P160" s="99">
        <v>10</v>
      </c>
      <c r="Q160" s="99">
        <f t="shared" si="89"/>
        <v>6000</v>
      </c>
      <c r="R160" s="67">
        <v>747</v>
      </c>
      <c r="S160" s="99">
        <v>2.4300000000000002</v>
      </c>
      <c r="T160" s="99">
        <f t="shared" si="90"/>
        <v>1458</v>
      </c>
      <c r="U160" s="67" t="s">
        <v>422</v>
      </c>
      <c r="V160" s="99">
        <v>5.5</v>
      </c>
      <c r="W160" s="99">
        <f t="shared" si="91"/>
        <v>3300</v>
      </c>
      <c r="X160" s="67">
        <v>161</v>
      </c>
      <c r="Y160" s="99">
        <v>10</v>
      </c>
      <c r="Z160" s="99">
        <f t="shared" si="92"/>
        <v>6000</v>
      </c>
      <c r="AA160" s="98" t="s">
        <v>77</v>
      </c>
      <c r="AB160" s="215"/>
      <c r="AC160" s="99">
        <f t="shared" si="93"/>
        <v>0</v>
      </c>
      <c r="AD160" s="98" t="s">
        <v>77</v>
      </c>
      <c r="AE160" s="215"/>
      <c r="AF160" s="99">
        <f t="shared" si="94"/>
        <v>0</v>
      </c>
      <c r="AG160" s="67">
        <v>364</v>
      </c>
      <c r="AH160" s="99">
        <v>0.72</v>
      </c>
      <c r="AI160" s="99">
        <f t="shared" si="95"/>
        <v>432</v>
      </c>
      <c r="AJ160" s="67" t="s">
        <v>423</v>
      </c>
      <c r="AK160" s="99">
        <v>12</v>
      </c>
      <c r="AL160" s="248">
        <f t="shared" si="96"/>
        <v>7200</v>
      </c>
      <c r="AM160" s="73">
        <v>147</v>
      </c>
      <c r="AN160" s="74">
        <v>10.5</v>
      </c>
      <c r="AO160" s="75">
        <f t="shared" si="84"/>
        <v>6300</v>
      </c>
      <c r="AP160" s="73">
        <v>147</v>
      </c>
      <c r="AQ160" s="74">
        <v>250</v>
      </c>
      <c r="AR160" s="92" t="e">
        <f>AQ160*#REF!</f>
        <v>#REF!</v>
      </c>
      <c r="AS160" s="269">
        <v>147</v>
      </c>
      <c r="AT160" s="75">
        <v>12</v>
      </c>
      <c r="AU160" s="75" t="e">
        <f>AT160*#REF!</f>
        <v>#REF!</v>
      </c>
      <c r="AV160" s="73">
        <v>147</v>
      </c>
      <c r="AW160" s="246">
        <v>29.08</v>
      </c>
      <c r="AX160" s="75" t="e">
        <f>AW160*#REF!</f>
        <v>#REF!</v>
      </c>
      <c r="AY160" s="93"/>
      <c r="AZ160" s="77">
        <f t="shared" si="85"/>
        <v>0.72</v>
      </c>
      <c r="BA160" s="77">
        <f t="shared" si="97"/>
        <v>35.657272727272726</v>
      </c>
      <c r="BB160" s="77">
        <f t="shared" si="98"/>
        <v>10.5</v>
      </c>
      <c r="BC160" s="77">
        <f t="shared" si="99"/>
        <v>250</v>
      </c>
      <c r="BD160" s="88"/>
      <c r="BE160" s="79">
        <f t="shared" si="100"/>
        <v>432</v>
      </c>
      <c r="BF160" s="80">
        <f t="shared" si="100"/>
        <v>21394.363636363636</v>
      </c>
      <c r="BG160" s="81">
        <f t="shared" si="100"/>
        <v>6300</v>
      </c>
      <c r="BH160" s="342">
        <f t="shared" si="101"/>
        <v>15.723333333333329</v>
      </c>
      <c r="BI160" s="82"/>
    </row>
    <row r="161" spans="1:61" ht="72" x14ac:dyDescent="0.25">
      <c r="A161" s="59">
        <v>148</v>
      </c>
      <c r="B161" s="83" t="s">
        <v>375</v>
      </c>
      <c r="C161" s="97" t="s">
        <v>424</v>
      </c>
      <c r="D161" s="265" t="s">
        <v>425</v>
      </c>
      <c r="E161" s="86" t="s">
        <v>9</v>
      </c>
      <c r="F161" s="64">
        <v>1500</v>
      </c>
      <c r="G161" s="64">
        <f t="shared" si="87"/>
        <v>1500</v>
      </c>
      <c r="H161" s="263">
        <v>32.6</v>
      </c>
      <c r="I161" s="264">
        <f t="shared" si="102"/>
        <v>48900</v>
      </c>
      <c r="J161" s="351">
        <v>17760</v>
      </c>
      <c r="K161" s="68">
        <v>11000</v>
      </c>
      <c r="L161" s="98" t="s">
        <v>77</v>
      </c>
      <c r="M161" s="215"/>
      <c r="N161" s="99">
        <f t="shared" si="88"/>
        <v>0</v>
      </c>
      <c r="O161" s="67">
        <v>156</v>
      </c>
      <c r="P161" s="99">
        <v>8.5</v>
      </c>
      <c r="Q161" s="99">
        <f t="shared" si="89"/>
        <v>93500</v>
      </c>
      <c r="R161" s="67">
        <v>765</v>
      </c>
      <c r="S161" s="99">
        <v>18</v>
      </c>
      <c r="T161" s="99">
        <f t="shared" si="90"/>
        <v>198000</v>
      </c>
      <c r="U161" s="98" t="s">
        <v>77</v>
      </c>
      <c r="V161" s="215"/>
      <c r="W161" s="99">
        <f t="shared" si="91"/>
        <v>0</v>
      </c>
      <c r="X161" s="67">
        <v>163</v>
      </c>
      <c r="Y161" s="99">
        <v>15</v>
      </c>
      <c r="Z161" s="99">
        <f t="shared" si="92"/>
        <v>165000</v>
      </c>
      <c r="AA161" s="98" t="s">
        <v>77</v>
      </c>
      <c r="AB161" s="215"/>
      <c r="AC161" s="99">
        <f t="shared" si="93"/>
        <v>0</v>
      </c>
      <c r="AD161" s="98" t="s">
        <v>77</v>
      </c>
      <c r="AE161" s="215"/>
      <c r="AF161" s="99">
        <f t="shared" si="94"/>
        <v>0</v>
      </c>
      <c r="AG161" s="67">
        <v>372</v>
      </c>
      <c r="AH161" s="99">
        <v>10.15</v>
      </c>
      <c r="AI161" s="99">
        <f t="shared" si="95"/>
        <v>111650</v>
      </c>
      <c r="AJ161" s="67" t="s">
        <v>426</v>
      </c>
      <c r="AK161" s="99">
        <v>6.56</v>
      </c>
      <c r="AL161" s="248">
        <f t="shared" si="96"/>
        <v>72160</v>
      </c>
      <c r="AM161" s="73">
        <v>148</v>
      </c>
      <c r="AN161" s="74">
        <v>6.3</v>
      </c>
      <c r="AO161" s="75">
        <f t="shared" si="84"/>
        <v>69300</v>
      </c>
      <c r="AP161" s="73">
        <v>148</v>
      </c>
      <c r="AQ161" s="74">
        <v>120</v>
      </c>
      <c r="AR161" s="92" t="e">
        <f>AQ161*#REF!</f>
        <v>#REF!</v>
      </c>
      <c r="AS161" s="269">
        <v>148</v>
      </c>
      <c r="AT161" s="75">
        <v>50</v>
      </c>
      <c r="AU161" s="75" t="e">
        <f>AT161*#REF!</f>
        <v>#REF!</v>
      </c>
      <c r="AV161" s="73">
        <v>148</v>
      </c>
      <c r="AW161" s="246">
        <v>153.47</v>
      </c>
      <c r="AX161" s="75" t="e">
        <f>AW161*#REF!</f>
        <v>#REF!</v>
      </c>
      <c r="AY161" s="93"/>
      <c r="AZ161" s="77">
        <f t="shared" si="85"/>
        <v>6.3</v>
      </c>
      <c r="BA161" s="77">
        <f t="shared" si="97"/>
        <v>43.108888888888892</v>
      </c>
      <c r="BB161" s="77">
        <f t="shared" si="98"/>
        <v>15</v>
      </c>
      <c r="BC161" s="77">
        <f t="shared" si="99"/>
        <v>153.47</v>
      </c>
      <c r="BD161" s="88"/>
      <c r="BE161" s="79">
        <f t="shared" si="100"/>
        <v>69300</v>
      </c>
      <c r="BF161" s="80">
        <f t="shared" si="100"/>
        <v>474197.77777777781</v>
      </c>
      <c r="BG161" s="81">
        <f t="shared" si="100"/>
        <v>165000</v>
      </c>
      <c r="BH161" s="342">
        <f t="shared" si="101"/>
        <v>32.601428571428571</v>
      </c>
      <c r="BI161" s="82"/>
    </row>
    <row r="162" spans="1:61" ht="144" x14ac:dyDescent="0.25">
      <c r="A162" s="137">
        <v>149</v>
      </c>
      <c r="B162" s="83" t="s">
        <v>375</v>
      </c>
      <c r="C162" s="84" t="s">
        <v>427</v>
      </c>
      <c r="D162" s="85" t="s">
        <v>428</v>
      </c>
      <c r="E162" s="86" t="s">
        <v>9</v>
      </c>
      <c r="F162" s="64">
        <v>100</v>
      </c>
      <c r="G162" s="64">
        <f t="shared" si="87"/>
        <v>100</v>
      </c>
      <c r="H162" s="263">
        <v>315.5</v>
      </c>
      <c r="I162" s="264">
        <f t="shared" si="102"/>
        <v>31550</v>
      </c>
      <c r="J162" s="351">
        <v>484401</v>
      </c>
      <c r="K162" s="68">
        <v>35</v>
      </c>
      <c r="L162" s="67">
        <v>220</v>
      </c>
      <c r="M162" s="99">
        <v>411</v>
      </c>
      <c r="N162" s="99">
        <f t="shared" si="88"/>
        <v>14385</v>
      </c>
      <c r="O162" s="98" t="s">
        <v>77</v>
      </c>
      <c r="P162" s="98"/>
      <c r="Q162" s="99">
        <f t="shared" si="89"/>
        <v>0</v>
      </c>
      <c r="R162" s="67">
        <v>748</v>
      </c>
      <c r="S162" s="99">
        <v>190</v>
      </c>
      <c r="T162" s="99">
        <f t="shared" si="90"/>
        <v>6650</v>
      </c>
      <c r="U162" s="98" t="s">
        <v>77</v>
      </c>
      <c r="V162" s="215"/>
      <c r="W162" s="99">
        <f t="shared" si="91"/>
        <v>0</v>
      </c>
      <c r="X162" s="98" t="s">
        <v>77</v>
      </c>
      <c r="Y162" s="215"/>
      <c r="Z162" s="99">
        <f t="shared" si="92"/>
        <v>0</v>
      </c>
      <c r="AA162" s="98" t="s">
        <v>77</v>
      </c>
      <c r="AB162" s="215"/>
      <c r="AC162" s="99">
        <f t="shared" si="93"/>
        <v>0</v>
      </c>
      <c r="AD162" s="98" t="s">
        <v>77</v>
      </c>
      <c r="AE162" s="215"/>
      <c r="AF162" s="99">
        <f t="shared" si="94"/>
        <v>0</v>
      </c>
      <c r="AG162" s="67">
        <v>377</v>
      </c>
      <c r="AH162" s="99">
        <v>90.42</v>
      </c>
      <c r="AI162" s="99">
        <f t="shared" si="95"/>
        <v>3164.7000000000003</v>
      </c>
      <c r="AJ162" s="67" t="s">
        <v>429</v>
      </c>
      <c r="AK162" s="99">
        <v>100.01</v>
      </c>
      <c r="AL162" s="248">
        <f t="shared" si="96"/>
        <v>3500.3500000000004</v>
      </c>
      <c r="AM162" s="73">
        <v>149</v>
      </c>
      <c r="AN162" s="74">
        <v>392</v>
      </c>
      <c r="AO162" s="75">
        <f t="shared" si="84"/>
        <v>13720</v>
      </c>
      <c r="AP162" s="73">
        <v>149</v>
      </c>
      <c r="AQ162" s="74">
        <v>450</v>
      </c>
      <c r="AR162" s="92" t="e">
        <f>AQ162*#REF!</f>
        <v>#REF!</v>
      </c>
      <c r="AS162" s="269">
        <v>149</v>
      </c>
      <c r="AT162" s="75">
        <v>350</v>
      </c>
      <c r="AU162" s="75" t="e">
        <f>AT162*#REF!</f>
        <v>#REF!</v>
      </c>
      <c r="AV162" s="73">
        <v>149</v>
      </c>
      <c r="AW162" s="246">
        <v>1373.18</v>
      </c>
      <c r="AX162" s="75" t="e">
        <f>AW162*#REF!</f>
        <v>#REF!</v>
      </c>
      <c r="AY162" s="93"/>
      <c r="AZ162" s="77">
        <f t="shared" si="85"/>
        <v>90.42</v>
      </c>
      <c r="BA162" s="77">
        <f t="shared" si="97"/>
        <v>419.57625000000002</v>
      </c>
      <c r="BB162" s="77">
        <f t="shared" si="98"/>
        <v>371</v>
      </c>
      <c r="BC162" s="77">
        <f t="shared" si="99"/>
        <v>1373.18</v>
      </c>
      <c r="BD162" s="88"/>
      <c r="BE162" s="79">
        <f t="shared" si="100"/>
        <v>3164.7000000000003</v>
      </c>
      <c r="BF162" s="80">
        <f t="shared" si="100"/>
        <v>14685.168750000001</v>
      </c>
      <c r="BG162" s="81">
        <f t="shared" si="100"/>
        <v>12985</v>
      </c>
      <c r="BH162" s="342">
        <f t="shared" si="101"/>
        <v>315.50166666666661</v>
      </c>
      <c r="BI162" s="82"/>
    </row>
    <row r="163" spans="1:61" ht="144" x14ac:dyDescent="0.25">
      <c r="A163" s="59">
        <v>150</v>
      </c>
      <c r="B163" s="83" t="s">
        <v>375</v>
      </c>
      <c r="C163" s="84" t="s">
        <v>430</v>
      </c>
      <c r="D163" s="85" t="s">
        <v>431</v>
      </c>
      <c r="E163" s="86" t="s">
        <v>9</v>
      </c>
      <c r="F163" s="64">
        <v>100</v>
      </c>
      <c r="G163" s="64">
        <f t="shared" si="87"/>
        <v>100</v>
      </c>
      <c r="H163" s="263">
        <v>466.33</v>
      </c>
      <c r="I163" s="264">
        <f t="shared" si="102"/>
        <v>46633</v>
      </c>
      <c r="J163" s="351"/>
      <c r="K163" s="68">
        <v>20</v>
      </c>
      <c r="L163" s="67">
        <v>220</v>
      </c>
      <c r="M163" s="99">
        <v>411</v>
      </c>
      <c r="N163" s="99">
        <f t="shared" si="88"/>
        <v>8220</v>
      </c>
      <c r="O163" s="98" t="s">
        <v>77</v>
      </c>
      <c r="P163" s="98"/>
      <c r="Q163" s="99">
        <f t="shared" si="89"/>
        <v>0</v>
      </c>
      <c r="R163" s="98" t="s">
        <v>77</v>
      </c>
      <c r="S163" s="99"/>
      <c r="T163" s="99"/>
      <c r="U163" s="98" t="s">
        <v>77</v>
      </c>
      <c r="V163" s="215"/>
      <c r="W163" s="99">
        <f t="shared" si="91"/>
        <v>0</v>
      </c>
      <c r="X163" s="98"/>
      <c r="Y163" s="215"/>
      <c r="Z163" s="99">
        <f t="shared" si="92"/>
        <v>0</v>
      </c>
      <c r="AA163" s="98" t="s">
        <v>77</v>
      </c>
      <c r="AB163" s="215"/>
      <c r="AC163" s="99">
        <f t="shared" si="93"/>
        <v>0</v>
      </c>
      <c r="AD163" s="98" t="s">
        <v>37</v>
      </c>
      <c r="AE163" s="215"/>
      <c r="AF163" s="99">
        <f t="shared" si="94"/>
        <v>0</v>
      </c>
      <c r="AG163" s="98" t="s">
        <v>77</v>
      </c>
      <c r="AH163" s="99"/>
      <c r="AI163" s="99">
        <f t="shared" si="95"/>
        <v>0</v>
      </c>
      <c r="AJ163" s="98" t="s">
        <v>77</v>
      </c>
      <c r="AK163" s="99"/>
      <c r="AL163" s="248">
        <f t="shared" si="96"/>
        <v>0</v>
      </c>
      <c r="AM163" s="73">
        <v>150</v>
      </c>
      <c r="AN163" s="74">
        <v>588</v>
      </c>
      <c r="AO163" s="75">
        <f t="shared" si="84"/>
        <v>11760</v>
      </c>
      <c r="AP163" s="73">
        <v>150</v>
      </c>
      <c r="AQ163" s="74">
        <v>400</v>
      </c>
      <c r="AR163" s="92" t="e">
        <f>AQ163*#REF!</f>
        <v>#REF!</v>
      </c>
      <c r="AS163" s="269">
        <v>150</v>
      </c>
      <c r="AT163" s="75">
        <v>400</v>
      </c>
      <c r="AU163" s="75" t="e">
        <f>AT163*#REF!</f>
        <v>#REF!</v>
      </c>
      <c r="AV163" s="73">
        <v>150</v>
      </c>
      <c r="AW163" s="246">
        <v>2342.4899999999998</v>
      </c>
      <c r="AX163" s="75" t="e">
        <f>AW163*#REF!</f>
        <v>#REF!</v>
      </c>
      <c r="AY163" s="93"/>
      <c r="AZ163" s="77">
        <f t="shared" si="85"/>
        <v>400</v>
      </c>
      <c r="BA163" s="77">
        <f t="shared" si="97"/>
        <v>828.298</v>
      </c>
      <c r="BB163" s="77">
        <f t="shared" si="98"/>
        <v>411</v>
      </c>
      <c r="BC163" s="77">
        <f t="shared" si="99"/>
        <v>2342.4899999999998</v>
      </c>
      <c r="BD163" s="88"/>
      <c r="BE163" s="79">
        <f t="shared" si="100"/>
        <v>8000</v>
      </c>
      <c r="BF163" s="80">
        <f t="shared" si="100"/>
        <v>16565.96</v>
      </c>
      <c r="BG163" s="81">
        <f t="shared" si="100"/>
        <v>8220</v>
      </c>
      <c r="BH163" s="342">
        <f t="shared" si="101"/>
        <v>466.33333333333331</v>
      </c>
      <c r="BI163" s="82"/>
    </row>
    <row r="164" spans="1:61" ht="36" x14ac:dyDescent="0.25">
      <c r="A164" s="137">
        <v>151</v>
      </c>
      <c r="B164" s="83" t="s">
        <v>375</v>
      </c>
      <c r="C164" s="84" t="s">
        <v>432</v>
      </c>
      <c r="D164" s="85" t="s">
        <v>433</v>
      </c>
      <c r="E164" s="86" t="s">
        <v>9</v>
      </c>
      <c r="F164" s="64">
        <v>500</v>
      </c>
      <c r="G164" s="64">
        <f t="shared" si="87"/>
        <v>500</v>
      </c>
      <c r="H164" s="263">
        <v>34.869999999999997</v>
      </c>
      <c r="I164" s="264">
        <f t="shared" si="102"/>
        <v>17435</v>
      </c>
      <c r="J164" s="351">
        <v>12882</v>
      </c>
      <c r="K164" s="68">
        <v>3000</v>
      </c>
      <c r="L164" s="67">
        <v>203</v>
      </c>
      <c r="M164" s="99">
        <v>118</v>
      </c>
      <c r="N164" s="99">
        <f t="shared" si="88"/>
        <v>354000</v>
      </c>
      <c r="O164" s="67">
        <v>129</v>
      </c>
      <c r="P164" s="99">
        <v>15</v>
      </c>
      <c r="Q164" s="99">
        <f t="shared" si="89"/>
        <v>45000</v>
      </c>
      <c r="R164" s="67">
        <v>746</v>
      </c>
      <c r="S164" s="99">
        <v>16</v>
      </c>
      <c r="T164" s="99">
        <f t="shared" si="90"/>
        <v>48000</v>
      </c>
      <c r="U164" s="67" t="s">
        <v>434</v>
      </c>
      <c r="V164" s="99">
        <v>12</v>
      </c>
      <c r="W164" s="99">
        <f t="shared" si="91"/>
        <v>36000</v>
      </c>
      <c r="X164" s="67">
        <v>135</v>
      </c>
      <c r="Y164" s="99">
        <v>20</v>
      </c>
      <c r="Z164" s="99">
        <f t="shared" si="92"/>
        <v>60000</v>
      </c>
      <c r="AA164" s="98" t="s">
        <v>77</v>
      </c>
      <c r="AB164" s="215"/>
      <c r="AC164" s="99">
        <f t="shared" si="93"/>
        <v>0</v>
      </c>
      <c r="AD164" s="98" t="s">
        <v>77</v>
      </c>
      <c r="AE164" s="215"/>
      <c r="AF164" s="99">
        <f t="shared" si="94"/>
        <v>0</v>
      </c>
      <c r="AG164" s="67">
        <v>379</v>
      </c>
      <c r="AH164" s="99">
        <v>19.420000000000002</v>
      </c>
      <c r="AI164" s="99">
        <f t="shared" si="95"/>
        <v>58260.000000000007</v>
      </c>
      <c r="AJ164" s="67" t="s">
        <v>435</v>
      </c>
      <c r="AK164" s="99">
        <v>30</v>
      </c>
      <c r="AL164" s="248">
        <f t="shared" si="96"/>
        <v>90000</v>
      </c>
      <c r="AM164" s="73">
        <v>151</v>
      </c>
      <c r="AN164" s="74">
        <v>25.2</v>
      </c>
      <c r="AO164" s="75">
        <f t="shared" si="84"/>
        <v>75600</v>
      </c>
      <c r="AP164" s="73">
        <v>151</v>
      </c>
      <c r="AQ164" s="74">
        <v>120</v>
      </c>
      <c r="AR164" s="92" t="e">
        <f>AQ164*#REF!</f>
        <v>#REF!</v>
      </c>
      <c r="AS164" s="269">
        <v>151</v>
      </c>
      <c r="AT164" s="75">
        <v>25</v>
      </c>
      <c r="AU164" s="75" t="e">
        <f>AT164*#REF!</f>
        <v>#REF!</v>
      </c>
      <c r="AV164" s="73">
        <v>151</v>
      </c>
      <c r="AW164" s="246">
        <v>45.23</v>
      </c>
      <c r="AX164" s="75" t="e">
        <f>AW164*#REF!</f>
        <v>#REF!</v>
      </c>
      <c r="AY164" s="93"/>
      <c r="AZ164" s="77">
        <f t="shared" si="85"/>
        <v>12</v>
      </c>
      <c r="BA164" s="77">
        <f t="shared" si="97"/>
        <v>40.531818181818181</v>
      </c>
      <c r="BB164" s="77">
        <f t="shared" si="98"/>
        <v>25</v>
      </c>
      <c r="BC164" s="77">
        <f t="shared" si="99"/>
        <v>120</v>
      </c>
      <c r="BD164" s="88"/>
      <c r="BE164" s="79">
        <f t="shared" si="100"/>
        <v>36000</v>
      </c>
      <c r="BF164" s="80">
        <f t="shared" si="100"/>
        <v>121595.45454545454</v>
      </c>
      <c r="BG164" s="81">
        <f t="shared" si="100"/>
        <v>75000</v>
      </c>
      <c r="BH164" s="342">
        <f t="shared" si="101"/>
        <v>34.872222222222227</v>
      </c>
      <c r="BI164" s="82"/>
    </row>
    <row r="165" spans="1:61" ht="96" x14ac:dyDescent="0.25">
      <c r="A165" s="59">
        <v>152</v>
      </c>
      <c r="B165" s="96" t="s">
        <v>375</v>
      </c>
      <c r="C165" s="84" t="s">
        <v>436</v>
      </c>
      <c r="D165" s="85" t="s">
        <v>437</v>
      </c>
      <c r="E165" s="86" t="s">
        <v>9</v>
      </c>
      <c r="F165" s="64">
        <v>200</v>
      </c>
      <c r="G165" s="64">
        <f t="shared" si="87"/>
        <v>200</v>
      </c>
      <c r="H165" s="263">
        <v>410.84</v>
      </c>
      <c r="I165" s="264">
        <f t="shared" si="102"/>
        <v>82168</v>
      </c>
      <c r="J165" s="351">
        <v>17350</v>
      </c>
      <c r="K165" s="68">
        <v>150</v>
      </c>
      <c r="L165" s="98" t="s">
        <v>77</v>
      </c>
      <c r="M165" s="215"/>
      <c r="N165" s="99">
        <f t="shared" si="88"/>
        <v>0</v>
      </c>
      <c r="O165" s="67">
        <v>123</v>
      </c>
      <c r="P165" s="99">
        <v>80</v>
      </c>
      <c r="Q165" s="99">
        <f t="shared" si="89"/>
        <v>12000</v>
      </c>
      <c r="R165" s="98" t="s">
        <v>77</v>
      </c>
      <c r="S165" s="215"/>
      <c r="T165" s="99">
        <f t="shared" si="90"/>
        <v>0</v>
      </c>
      <c r="U165" s="98" t="s">
        <v>77</v>
      </c>
      <c r="V165" s="215"/>
      <c r="W165" s="99">
        <f t="shared" si="91"/>
        <v>0</v>
      </c>
      <c r="X165" s="67">
        <v>170</v>
      </c>
      <c r="Y165" s="99">
        <v>137</v>
      </c>
      <c r="Z165" s="99">
        <f t="shared" si="92"/>
        <v>20550</v>
      </c>
      <c r="AA165" s="98" t="s">
        <v>77</v>
      </c>
      <c r="AB165" s="215"/>
      <c r="AC165" s="99">
        <f t="shared" si="93"/>
        <v>0</v>
      </c>
      <c r="AD165" s="98" t="s">
        <v>77</v>
      </c>
      <c r="AE165" s="215"/>
      <c r="AF165" s="99">
        <f t="shared" si="94"/>
        <v>0</v>
      </c>
      <c r="AG165" s="98" t="s">
        <v>77</v>
      </c>
      <c r="AH165" s="215"/>
      <c r="AI165" s="99">
        <f t="shared" si="95"/>
        <v>0</v>
      </c>
      <c r="AJ165" s="67" t="s">
        <v>438</v>
      </c>
      <c r="AK165" s="99">
        <v>100</v>
      </c>
      <c r="AL165" s="248">
        <f t="shared" si="96"/>
        <v>15000</v>
      </c>
      <c r="AM165" s="73">
        <v>152</v>
      </c>
      <c r="AN165" s="74">
        <v>224</v>
      </c>
      <c r="AO165" s="75">
        <f t="shared" si="84"/>
        <v>33600</v>
      </c>
      <c r="AP165" s="73">
        <v>152</v>
      </c>
      <c r="AQ165" s="74">
        <v>1400</v>
      </c>
      <c r="AR165" s="92" t="e">
        <f>AQ165*#REF!</f>
        <v>#REF!</v>
      </c>
      <c r="AS165" s="269">
        <v>152</v>
      </c>
      <c r="AT165" s="75">
        <v>220</v>
      </c>
      <c r="AU165" s="75" t="e">
        <f>AT165*#REF!</f>
        <v>#REF!</v>
      </c>
      <c r="AV165" s="73">
        <v>152</v>
      </c>
      <c r="AW165" s="246">
        <v>1373.18</v>
      </c>
      <c r="AX165" s="75" t="e">
        <f>AW165*#REF!</f>
        <v>#REF!</v>
      </c>
      <c r="AY165" s="93"/>
      <c r="AZ165" s="77">
        <f t="shared" si="85"/>
        <v>80</v>
      </c>
      <c r="BA165" s="77">
        <f t="shared" si="97"/>
        <v>504.88285714285718</v>
      </c>
      <c r="BB165" s="77">
        <f t="shared" si="98"/>
        <v>220</v>
      </c>
      <c r="BC165" s="77">
        <f t="shared" si="99"/>
        <v>1400</v>
      </c>
      <c r="BD165" s="88"/>
      <c r="BE165" s="79">
        <f t="shared" si="100"/>
        <v>12000</v>
      </c>
      <c r="BF165" s="80">
        <f t="shared" si="100"/>
        <v>75732.42857142858</v>
      </c>
      <c r="BG165" s="81">
        <f t="shared" si="100"/>
        <v>33000</v>
      </c>
      <c r="BH165" s="342">
        <f t="shared" si="101"/>
        <v>410.83600000000007</v>
      </c>
      <c r="BI165" s="82"/>
    </row>
    <row r="166" spans="1:61" ht="108" x14ac:dyDescent="0.25">
      <c r="A166" s="137">
        <v>153</v>
      </c>
      <c r="B166" s="103" t="s">
        <v>375</v>
      </c>
      <c r="C166" s="153" t="s">
        <v>439</v>
      </c>
      <c r="D166" s="154" t="s">
        <v>440</v>
      </c>
      <c r="E166" s="155" t="s">
        <v>9</v>
      </c>
      <c r="F166" s="64">
        <v>30</v>
      </c>
      <c r="G166" s="64">
        <f t="shared" si="87"/>
        <v>30</v>
      </c>
      <c r="H166" s="263">
        <v>556.29999999999995</v>
      </c>
      <c r="I166" s="264">
        <f t="shared" si="102"/>
        <v>16689</v>
      </c>
      <c r="J166" s="351">
        <v>17019</v>
      </c>
      <c r="K166" s="68">
        <v>300</v>
      </c>
      <c r="L166" s="98" t="s">
        <v>77</v>
      </c>
      <c r="M166" s="215"/>
      <c r="N166" s="99">
        <f t="shared" si="88"/>
        <v>0</v>
      </c>
      <c r="O166" s="67">
        <v>206</v>
      </c>
      <c r="P166" s="99">
        <v>150</v>
      </c>
      <c r="Q166" s="99">
        <f t="shared" si="89"/>
        <v>45000</v>
      </c>
      <c r="R166" s="67">
        <v>640</v>
      </c>
      <c r="S166" s="99">
        <v>350</v>
      </c>
      <c r="T166" s="99">
        <f t="shared" si="90"/>
        <v>105000</v>
      </c>
      <c r="U166" s="98" t="s">
        <v>77</v>
      </c>
      <c r="V166" s="215"/>
      <c r="W166" s="99">
        <f t="shared" si="91"/>
        <v>0</v>
      </c>
      <c r="X166" s="98" t="s">
        <v>77</v>
      </c>
      <c r="Y166" s="215"/>
      <c r="Z166" s="99">
        <f t="shared" si="92"/>
        <v>0</v>
      </c>
      <c r="AA166" s="98" t="s">
        <v>77</v>
      </c>
      <c r="AB166" s="215"/>
      <c r="AC166" s="99">
        <f t="shared" si="93"/>
        <v>0</v>
      </c>
      <c r="AD166" s="98" t="s">
        <v>77</v>
      </c>
      <c r="AE166" s="215"/>
      <c r="AF166" s="99">
        <f t="shared" si="94"/>
        <v>0</v>
      </c>
      <c r="AG166" s="98" t="s">
        <v>77</v>
      </c>
      <c r="AH166" s="215"/>
      <c r="AI166" s="99">
        <f t="shared" si="95"/>
        <v>0</v>
      </c>
      <c r="AJ166" s="98" t="s">
        <v>77</v>
      </c>
      <c r="AK166" s="215"/>
      <c r="AL166" s="256">
        <f t="shared" si="96"/>
        <v>0</v>
      </c>
      <c r="AM166" s="73">
        <v>153</v>
      </c>
      <c r="AN166" s="74">
        <v>252</v>
      </c>
      <c r="AO166" s="75">
        <f t="shared" si="84"/>
        <v>75600</v>
      </c>
      <c r="AP166" s="73">
        <v>153</v>
      </c>
      <c r="AQ166" s="74">
        <v>3400</v>
      </c>
      <c r="AR166" s="92" t="e">
        <f>AQ166*#REF!</f>
        <v>#REF!</v>
      </c>
      <c r="AS166" s="269">
        <v>153</v>
      </c>
      <c r="AT166" s="75">
        <v>250</v>
      </c>
      <c r="AU166" s="75" t="e">
        <f>AT166*#REF!</f>
        <v>#REF!</v>
      </c>
      <c r="AV166" s="73">
        <v>153</v>
      </c>
      <c r="AW166" s="246">
        <v>1373.18</v>
      </c>
      <c r="AX166" s="75" t="e">
        <f>AW166*#REF!</f>
        <v>#REF!</v>
      </c>
      <c r="AY166" s="93"/>
      <c r="AZ166" s="77">
        <f t="shared" si="85"/>
        <v>150</v>
      </c>
      <c r="BA166" s="77">
        <f t="shared" si="97"/>
        <v>962.53000000000009</v>
      </c>
      <c r="BB166" s="77">
        <f t="shared" si="98"/>
        <v>301</v>
      </c>
      <c r="BC166" s="77">
        <f t="shared" si="99"/>
        <v>3400</v>
      </c>
      <c r="BD166" s="88"/>
      <c r="BE166" s="79">
        <f t="shared" si="100"/>
        <v>45000</v>
      </c>
      <c r="BF166" s="80">
        <f t="shared" si="100"/>
        <v>288759</v>
      </c>
      <c r="BG166" s="81">
        <f t="shared" si="100"/>
        <v>90300</v>
      </c>
      <c r="BH166" s="342">
        <f t="shared" si="101"/>
        <v>556.29500000000007</v>
      </c>
      <c r="BI166" s="82"/>
    </row>
    <row r="167" spans="1:61" s="204" customFormat="1" x14ac:dyDescent="0.25">
      <c r="A167" s="225"/>
      <c r="B167" s="114"/>
      <c r="C167" s="115"/>
      <c r="D167" s="116" t="s">
        <v>441</v>
      </c>
      <c r="E167" s="116"/>
      <c r="F167" s="226"/>
      <c r="G167" s="226"/>
      <c r="H167" s="120"/>
      <c r="I167" s="120">
        <f>SUM(I143:I166)</f>
        <v>1106694.5</v>
      </c>
      <c r="J167" s="360"/>
      <c r="K167" s="228"/>
      <c r="L167" s="227"/>
      <c r="M167" s="227"/>
      <c r="N167" s="227"/>
      <c r="O167" s="227"/>
      <c r="P167" s="227"/>
      <c r="Q167" s="227"/>
      <c r="R167" s="227"/>
      <c r="S167" s="227"/>
      <c r="T167" s="227"/>
      <c r="U167" s="227"/>
      <c r="V167" s="227"/>
      <c r="W167" s="227"/>
      <c r="X167" s="227"/>
      <c r="Y167" s="227"/>
      <c r="Z167" s="227"/>
      <c r="AA167" s="229"/>
      <c r="AB167" s="229"/>
      <c r="AC167" s="229"/>
      <c r="AD167" s="229"/>
      <c r="AE167" s="229"/>
      <c r="AF167" s="229"/>
      <c r="AG167" s="229"/>
      <c r="AH167" s="229"/>
      <c r="AI167" s="229"/>
      <c r="AJ167" s="229"/>
      <c r="AK167" s="229"/>
      <c r="AL167" s="229"/>
      <c r="AM167" s="229"/>
      <c r="AN167" s="229"/>
      <c r="AO167" s="229"/>
      <c r="AP167" s="229"/>
      <c r="AQ167" s="229"/>
      <c r="AR167" s="229"/>
      <c r="AS167" s="229"/>
      <c r="AT167" s="229"/>
      <c r="AU167" s="229"/>
      <c r="AV167" s="229"/>
      <c r="AW167" s="229"/>
      <c r="AX167" s="229"/>
      <c r="AY167" s="229"/>
      <c r="AZ167" s="203"/>
      <c r="BA167" s="203"/>
      <c r="BB167" s="203"/>
      <c r="BC167" s="229"/>
      <c r="BD167" s="229"/>
      <c r="BE167" s="125">
        <f>SUM(BE143:BE166)</f>
        <v>1354515.9999999998</v>
      </c>
      <c r="BF167" s="125">
        <f t="shared" ref="BF167:BG167" si="103">SUM(BF143:BF166)</f>
        <v>5170900.0805537505</v>
      </c>
      <c r="BG167" s="125">
        <f t="shared" si="103"/>
        <v>3351970</v>
      </c>
      <c r="BH167" s="346"/>
      <c r="BI167" s="82"/>
    </row>
    <row r="168" spans="1:61" x14ac:dyDescent="0.25">
      <c r="A168" s="270"/>
      <c r="B168" s="231"/>
      <c r="C168" s="231"/>
      <c r="D168" s="232" t="s">
        <v>442</v>
      </c>
      <c r="E168" s="271"/>
      <c r="F168" s="272"/>
      <c r="G168" s="272"/>
      <c r="H168" s="273"/>
      <c r="I168" s="274"/>
      <c r="J168" s="178"/>
      <c r="K168" s="179"/>
      <c r="L168" s="178"/>
      <c r="M168" s="178"/>
      <c r="N168" s="178"/>
      <c r="O168" s="178"/>
      <c r="P168" s="178"/>
      <c r="Q168" s="178"/>
      <c r="R168" s="178"/>
      <c r="S168" s="178"/>
      <c r="T168" s="178"/>
      <c r="U168" s="178"/>
      <c r="V168" s="178"/>
      <c r="W168" s="178"/>
      <c r="X168" s="178"/>
      <c r="Y168" s="178"/>
      <c r="Z168" s="178"/>
      <c r="AA168" s="135"/>
      <c r="AB168" s="135"/>
      <c r="AC168" s="135"/>
      <c r="AD168" s="135"/>
      <c r="AE168" s="135"/>
      <c r="AF168" s="135"/>
      <c r="AG168" s="135"/>
      <c r="AH168" s="135"/>
      <c r="AI168" s="135"/>
      <c r="AJ168" s="135"/>
      <c r="AK168" s="135"/>
      <c r="AL168" s="240"/>
      <c r="AM168" s="240"/>
      <c r="AN168" s="240"/>
      <c r="AO168" s="240"/>
      <c r="AP168" s="240"/>
      <c r="AQ168" s="240"/>
      <c r="AR168" s="240"/>
      <c r="AS168" s="240"/>
      <c r="AT168" s="240"/>
      <c r="AU168" s="240"/>
      <c r="AV168" s="240"/>
      <c r="AW168" s="240"/>
      <c r="AX168" s="240"/>
      <c r="AY168" s="240"/>
      <c r="AZ168" s="209"/>
      <c r="BA168" s="209"/>
      <c r="BB168" s="209"/>
      <c r="BC168" s="240"/>
      <c r="BD168" s="240"/>
      <c r="BE168" s="240"/>
      <c r="BF168" s="240"/>
      <c r="BG168" s="240"/>
      <c r="BH168" s="347"/>
      <c r="BI168" s="82"/>
    </row>
    <row r="169" spans="1:61" ht="24" x14ac:dyDescent="0.25">
      <c r="A169" s="59">
        <v>154</v>
      </c>
      <c r="B169" s="60" t="s">
        <v>443</v>
      </c>
      <c r="C169" s="84" t="s">
        <v>444</v>
      </c>
      <c r="D169" s="62" t="s">
        <v>445</v>
      </c>
      <c r="E169" s="63" t="s">
        <v>62</v>
      </c>
      <c r="F169" s="64">
        <v>10</v>
      </c>
      <c r="G169" s="64">
        <f t="shared" ref="G169:G200" si="104">SUM(F169:F169)</f>
        <v>10</v>
      </c>
      <c r="H169" s="183">
        <v>215.4</v>
      </c>
      <c r="I169" s="184">
        <f>G169*H169</f>
        <v>2154</v>
      </c>
      <c r="J169" s="351">
        <v>17019</v>
      </c>
      <c r="K169" s="68">
        <v>210</v>
      </c>
      <c r="L169" s="67">
        <v>93</v>
      </c>
      <c r="M169" s="99">
        <v>255</v>
      </c>
      <c r="N169" s="99">
        <f t="shared" ref="N169:N226" si="105">M169*K169</f>
        <v>53550</v>
      </c>
      <c r="O169" s="67">
        <v>207</v>
      </c>
      <c r="P169" s="99">
        <v>75</v>
      </c>
      <c r="Q169" s="99">
        <f t="shared" ref="Q169:Q226" si="106">P169*K169</f>
        <v>15750</v>
      </c>
      <c r="R169" s="98" t="s">
        <v>77</v>
      </c>
      <c r="S169" s="215"/>
      <c r="T169" s="99">
        <f t="shared" ref="T169:T226" si="107">S169*K169</f>
        <v>0</v>
      </c>
      <c r="U169" s="98" t="s">
        <v>77</v>
      </c>
      <c r="V169" s="215"/>
      <c r="W169" s="99">
        <f t="shared" ref="W169:W226" si="108">V169*K169</f>
        <v>0</v>
      </c>
      <c r="X169" s="67">
        <v>171</v>
      </c>
      <c r="Y169" s="99">
        <v>100</v>
      </c>
      <c r="Z169" s="99">
        <f t="shared" ref="Z169:Z226" si="109">Y169*K169</f>
        <v>21000</v>
      </c>
      <c r="AA169" s="98" t="s">
        <v>77</v>
      </c>
      <c r="AB169" s="215"/>
      <c r="AC169" s="99">
        <f t="shared" ref="AC169:AC226" si="110">AB169*K169</f>
        <v>0</v>
      </c>
      <c r="AD169" s="98" t="s">
        <v>77</v>
      </c>
      <c r="AE169" s="215"/>
      <c r="AF169" s="99">
        <f t="shared" ref="AF169:AF226" si="111">AE169*K169</f>
        <v>0</v>
      </c>
      <c r="AG169" s="98" t="s">
        <v>77</v>
      </c>
      <c r="AH169" s="215"/>
      <c r="AI169" s="99">
        <f t="shared" ref="AI169:AI226" si="112">AH169*K169</f>
        <v>0</v>
      </c>
      <c r="AJ169" s="98" t="s">
        <v>77</v>
      </c>
      <c r="AK169" s="215"/>
      <c r="AL169" s="245">
        <f t="shared" ref="AL169:AL226" si="113">AK169*K169</f>
        <v>0</v>
      </c>
      <c r="AM169" s="73">
        <v>154</v>
      </c>
      <c r="AN169" s="74">
        <v>112</v>
      </c>
      <c r="AO169" s="75">
        <f t="shared" si="84"/>
        <v>23520</v>
      </c>
      <c r="AP169" s="73">
        <v>154</v>
      </c>
      <c r="AQ169" s="74">
        <v>500</v>
      </c>
      <c r="AR169" s="92" t="e">
        <f>AQ169*#REF!</f>
        <v>#REF!</v>
      </c>
      <c r="AS169" s="269">
        <v>154</v>
      </c>
      <c r="AT169" s="75">
        <v>110</v>
      </c>
      <c r="AU169" s="75" t="e">
        <f>AT169*#REF!</f>
        <v>#REF!</v>
      </c>
      <c r="AV169" s="73">
        <v>154</v>
      </c>
      <c r="AW169" s="246">
        <v>726.98</v>
      </c>
      <c r="AX169" s="75" t="e">
        <f>AW169*#REF!</f>
        <v>#REF!</v>
      </c>
      <c r="AY169" s="93"/>
      <c r="AZ169" s="77">
        <f t="shared" si="85"/>
        <v>75</v>
      </c>
      <c r="BA169" s="77">
        <f t="shared" ref="BA169:BA226" si="114">AVERAGE(AK169,AH169,AE169,AB169,Y169,V169,S169,P169,M169,AN169,AQ169,AT169,AW169)</f>
        <v>268.42571428571426</v>
      </c>
      <c r="BB169" s="77">
        <f t="shared" ref="BB169:BB226" si="115">MEDIAN(AK169,AH169,AE169,AB169,Y169,V169,S169,P169,M169,AN169,AQ169,AT169,AW169)</f>
        <v>112</v>
      </c>
      <c r="BC169" s="77">
        <f t="shared" ref="BC169:BC226" si="116">MAX(AK169,AH169,AE169,AB169,Y169,V169,S169,P169,M169,AN169,AQ169,AT169,AW169)</f>
        <v>726.98</v>
      </c>
      <c r="BD169" s="88"/>
      <c r="BE169" s="79">
        <f t="shared" ref="BE169:BG200" si="117">AZ169*$K169</f>
        <v>15750</v>
      </c>
      <c r="BF169" s="80">
        <f t="shared" si="117"/>
        <v>56369.399999999994</v>
      </c>
      <c r="BG169" s="81">
        <f t="shared" si="117"/>
        <v>23520</v>
      </c>
      <c r="BH169" s="342">
        <f t="shared" ref="BH169:BH226" si="118">(SUM(M169,P169,S169,V169,Y169,AB169,AE169,AH169,AK169,AN169,AQ169,AT169,AW169)-MAX(M169,P169,S169,V169,Y169,AB169,AE169,AH169,AK169,AN169,AQ169,AT169,AW169)-MIN(M169,P169,S169,V169,Y169,AB169,AE169,AH169,AK169,AN169,AQ169,AT169,AW169))/(COUNT(M169,P169,S169,V169,Y169,AB169,AE169,AH169,AK169,AN169,AQ169,AT169,AW169)-2)</f>
        <v>215.4</v>
      </c>
      <c r="BI169" s="82"/>
    </row>
    <row r="170" spans="1:61" ht="24" x14ac:dyDescent="0.25">
      <c r="A170" s="137">
        <v>155</v>
      </c>
      <c r="B170" s="96" t="s">
        <v>443</v>
      </c>
      <c r="C170" s="84" t="s">
        <v>446</v>
      </c>
      <c r="D170" s="216" t="s">
        <v>447</v>
      </c>
      <c r="E170" s="86" t="s">
        <v>62</v>
      </c>
      <c r="F170" s="64">
        <v>10</v>
      </c>
      <c r="G170" s="64">
        <f t="shared" si="104"/>
        <v>10</v>
      </c>
      <c r="H170" s="183">
        <v>384</v>
      </c>
      <c r="I170" s="184">
        <f t="shared" ref="I170:I225" si="119">G170*H170</f>
        <v>3840</v>
      </c>
      <c r="J170" s="351">
        <v>17019</v>
      </c>
      <c r="K170" s="68">
        <v>210</v>
      </c>
      <c r="L170" s="98" t="s">
        <v>77</v>
      </c>
      <c r="M170" s="215"/>
      <c r="N170" s="99">
        <f t="shared" si="105"/>
        <v>0</v>
      </c>
      <c r="O170" s="98" t="s">
        <v>77</v>
      </c>
      <c r="P170" s="215"/>
      <c r="Q170" s="99">
        <f t="shared" si="106"/>
        <v>0</v>
      </c>
      <c r="R170" s="98" t="s">
        <v>77</v>
      </c>
      <c r="S170" s="215"/>
      <c r="T170" s="99">
        <f t="shared" si="107"/>
        <v>0</v>
      </c>
      <c r="U170" s="98" t="s">
        <v>77</v>
      </c>
      <c r="V170" s="215"/>
      <c r="W170" s="99">
        <f t="shared" si="108"/>
        <v>0</v>
      </c>
      <c r="X170" s="98" t="s">
        <v>77</v>
      </c>
      <c r="Y170" s="215"/>
      <c r="Z170" s="99">
        <f t="shared" si="109"/>
        <v>0</v>
      </c>
      <c r="AA170" s="98" t="s">
        <v>77</v>
      </c>
      <c r="AB170" s="215"/>
      <c r="AC170" s="99">
        <f t="shared" si="110"/>
        <v>0</v>
      </c>
      <c r="AD170" s="98" t="s">
        <v>77</v>
      </c>
      <c r="AE170" s="215"/>
      <c r="AF170" s="99">
        <f t="shared" si="111"/>
        <v>0</v>
      </c>
      <c r="AG170" s="98" t="s">
        <v>77</v>
      </c>
      <c r="AH170" s="215"/>
      <c r="AI170" s="99">
        <f t="shared" si="112"/>
        <v>0</v>
      </c>
      <c r="AJ170" s="98" t="s">
        <v>77</v>
      </c>
      <c r="AK170" s="215"/>
      <c r="AL170" s="248">
        <f t="shared" si="113"/>
        <v>0</v>
      </c>
      <c r="AM170" s="73">
        <v>155</v>
      </c>
      <c r="AN170" s="74">
        <v>168</v>
      </c>
      <c r="AO170" s="75">
        <f t="shared" si="84"/>
        <v>35280</v>
      </c>
      <c r="AP170" s="73">
        <v>155</v>
      </c>
      <c r="AQ170" s="74">
        <v>600</v>
      </c>
      <c r="AR170" s="92" t="e">
        <f>AQ170*#REF!</f>
        <v>#REF!</v>
      </c>
      <c r="AS170" s="269">
        <v>155</v>
      </c>
      <c r="AT170" s="75">
        <v>150</v>
      </c>
      <c r="AU170" s="75" t="e">
        <f>AT170*#REF!</f>
        <v>#REF!</v>
      </c>
      <c r="AV170" s="73">
        <v>155</v>
      </c>
      <c r="AW170" s="246">
        <v>613.89</v>
      </c>
      <c r="AX170" s="75" t="e">
        <f>AW170*#REF!</f>
        <v>#REF!</v>
      </c>
      <c r="AY170" s="93"/>
      <c r="AZ170" s="77">
        <f t="shared" si="85"/>
        <v>150</v>
      </c>
      <c r="BA170" s="77">
        <f t="shared" si="114"/>
        <v>382.97249999999997</v>
      </c>
      <c r="BB170" s="77">
        <f t="shared" si="115"/>
        <v>384</v>
      </c>
      <c r="BC170" s="77">
        <f t="shared" si="116"/>
        <v>613.89</v>
      </c>
      <c r="BD170" s="88"/>
      <c r="BE170" s="79">
        <f t="shared" si="117"/>
        <v>31500</v>
      </c>
      <c r="BF170" s="80">
        <f t="shared" si="117"/>
        <v>80424.224999999991</v>
      </c>
      <c r="BG170" s="81">
        <f t="shared" si="117"/>
        <v>80640</v>
      </c>
      <c r="BH170" s="342">
        <f t="shared" si="118"/>
        <v>383.99999999999994</v>
      </c>
      <c r="BI170" s="82"/>
    </row>
    <row r="171" spans="1:61" ht="36" x14ac:dyDescent="0.25">
      <c r="A171" s="59">
        <v>156</v>
      </c>
      <c r="B171" s="96" t="s">
        <v>443</v>
      </c>
      <c r="C171" s="84" t="s">
        <v>448</v>
      </c>
      <c r="D171" s="216" t="s">
        <v>449</v>
      </c>
      <c r="E171" s="86" t="s">
        <v>62</v>
      </c>
      <c r="F171" s="64">
        <v>10</v>
      </c>
      <c r="G171" s="64">
        <f t="shared" si="104"/>
        <v>10</v>
      </c>
      <c r="H171" s="183">
        <v>263</v>
      </c>
      <c r="I171" s="184">
        <f t="shared" si="119"/>
        <v>2630</v>
      </c>
      <c r="J171" s="351">
        <v>17019</v>
      </c>
      <c r="K171" s="68">
        <v>410</v>
      </c>
      <c r="L171" s="98" t="s">
        <v>77</v>
      </c>
      <c r="M171" s="215"/>
      <c r="N171" s="99">
        <f t="shared" si="105"/>
        <v>0</v>
      </c>
      <c r="O171" s="98" t="s">
        <v>77</v>
      </c>
      <c r="P171" s="215"/>
      <c r="Q171" s="99">
        <f t="shared" si="106"/>
        <v>0</v>
      </c>
      <c r="R171" s="98" t="s">
        <v>77</v>
      </c>
      <c r="S171" s="215"/>
      <c r="T171" s="99">
        <f t="shared" si="107"/>
        <v>0</v>
      </c>
      <c r="U171" s="98" t="s">
        <v>77</v>
      </c>
      <c r="V171" s="215"/>
      <c r="W171" s="99">
        <f t="shared" si="108"/>
        <v>0</v>
      </c>
      <c r="X171" s="98" t="s">
        <v>77</v>
      </c>
      <c r="Y171" s="215"/>
      <c r="Z171" s="99">
        <f t="shared" si="109"/>
        <v>0</v>
      </c>
      <c r="AA171" s="98" t="s">
        <v>77</v>
      </c>
      <c r="AB171" s="215"/>
      <c r="AC171" s="99">
        <f t="shared" si="110"/>
        <v>0</v>
      </c>
      <c r="AD171" s="98" t="s">
        <v>77</v>
      </c>
      <c r="AE171" s="215"/>
      <c r="AF171" s="99">
        <f t="shared" si="111"/>
        <v>0</v>
      </c>
      <c r="AG171" s="98" t="s">
        <v>77</v>
      </c>
      <c r="AH171" s="215"/>
      <c r="AI171" s="99">
        <f t="shared" si="112"/>
        <v>0</v>
      </c>
      <c r="AJ171" s="98" t="s">
        <v>77</v>
      </c>
      <c r="AK171" s="215"/>
      <c r="AL171" s="248">
        <f t="shared" si="113"/>
        <v>0</v>
      </c>
      <c r="AM171" s="73">
        <v>156</v>
      </c>
      <c r="AN171" s="74">
        <v>126</v>
      </c>
      <c r="AO171" s="75">
        <f t="shared" si="84"/>
        <v>51660</v>
      </c>
      <c r="AP171" s="73">
        <v>156</v>
      </c>
      <c r="AQ171" s="74">
        <v>400</v>
      </c>
      <c r="AR171" s="92" t="e">
        <f>AQ171*#REF!</f>
        <v>#REF!</v>
      </c>
      <c r="AS171" s="269">
        <v>156</v>
      </c>
      <c r="AT171" s="75">
        <v>120</v>
      </c>
      <c r="AU171" s="75" t="e">
        <f>AT171*#REF!</f>
        <v>#REF!</v>
      </c>
      <c r="AV171" s="73">
        <v>156</v>
      </c>
      <c r="AW171" s="246">
        <v>484.65</v>
      </c>
      <c r="AX171" s="75" t="e">
        <f>AW171*#REF!</f>
        <v>#REF!</v>
      </c>
      <c r="AY171" s="93"/>
      <c r="AZ171" s="77">
        <f t="shared" si="85"/>
        <v>120</v>
      </c>
      <c r="BA171" s="77">
        <f t="shared" si="114"/>
        <v>282.66250000000002</v>
      </c>
      <c r="BB171" s="77">
        <f t="shared" si="115"/>
        <v>263</v>
      </c>
      <c r="BC171" s="77">
        <f t="shared" si="116"/>
        <v>484.65</v>
      </c>
      <c r="BD171" s="88"/>
      <c r="BE171" s="79">
        <f t="shared" si="117"/>
        <v>49200</v>
      </c>
      <c r="BF171" s="80">
        <f t="shared" si="117"/>
        <v>115891.62500000001</v>
      </c>
      <c r="BG171" s="81">
        <f t="shared" si="117"/>
        <v>107830</v>
      </c>
      <c r="BH171" s="342">
        <f t="shared" si="118"/>
        <v>263.00000000000006</v>
      </c>
      <c r="BI171" s="82"/>
    </row>
    <row r="172" spans="1:61" ht="60" x14ac:dyDescent="0.25">
      <c r="A172" s="137">
        <v>157</v>
      </c>
      <c r="B172" s="96" t="s">
        <v>443</v>
      </c>
      <c r="C172" s="84" t="s">
        <v>450</v>
      </c>
      <c r="D172" s="216" t="s">
        <v>451</v>
      </c>
      <c r="E172" s="86" t="s">
        <v>62</v>
      </c>
      <c r="F172" s="64">
        <v>10</v>
      </c>
      <c r="G172" s="64">
        <f t="shared" si="104"/>
        <v>10</v>
      </c>
      <c r="H172" s="183">
        <v>204.9</v>
      </c>
      <c r="I172" s="184">
        <f t="shared" si="119"/>
        <v>2049</v>
      </c>
      <c r="J172" s="351">
        <v>17019</v>
      </c>
      <c r="K172" s="68">
        <v>100</v>
      </c>
      <c r="L172" s="98" t="s">
        <v>77</v>
      </c>
      <c r="M172" s="215"/>
      <c r="N172" s="99">
        <f t="shared" si="105"/>
        <v>0</v>
      </c>
      <c r="O172" s="98" t="s">
        <v>77</v>
      </c>
      <c r="P172" s="215"/>
      <c r="Q172" s="99">
        <f t="shared" si="106"/>
        <v>0</v>
      </c>
      <c r="R172" s="98" t="s">
        <v>77</v>
      </c>
      <c r="S172" s="215"/>
      <c r="T172" s="99">
        <f t="shared" si="107"/>
        <v>0</v>
      </c>
      <c r="U172" s="98" t="s">
        <v>77</v>
      </c>
      <c r="V172" s="215"/>
      <c r="W172" s="99">
        <f t="shared" si="108"/>
        <v>0</v>
      </c>
      <c r="X172" s="98" t="s">
        <v>77</v>
      </c>
      <c r="Y172" s="215"/>
      <c r="Z172" s="99">
        <f t="shared" si="109"/>
        <v>0</v>
      </c>
      <c r="AA172" s="98" t="s">
        <v>77</v>
      </c>
      <c r="AB172" s="215"/>
      <c r="AC172" s="99">
        <f t="shared" si="110"/>
        <v>0</v>
      </c>
      <c r="AD172" s="98" t="s">
        <v>77</v>
      </c>
      <c r="AE172" s="215"/>
      <c r="AF172" s="99">
        <f t="shared" si="111"/>
        <v>0</v>
      </c>
      <c r="AG172" s="98" t="s">
        <v>77</v>
      </c>
      <c r="AH172" s="215"/>
      <c r="AI172" s="99">
        <f t="shared" si="112"/>
        <v>0</v>
      </c>
      <c r="AJ172" s="98" t="s">
        <v>77</v>
      </c>
      <c r="AK172" s="215"/>
      <c r="AL172" s="248">
        <f t="shared" si="113"/>
        <v>0</v>
      </c>
      <c r="AM172" s="73">
        <v>157</v>
      </c>
      <c r="AN172" s="74">
        <v>119</v>
      </c>
      <c r="AO172" s="75">
        <f t="shared" si="84"/>
        <v>11900</v>
      </c>
      <c r="AP172" s="73">
        <v>157</v>
      </c>
      <c r="AQ172" s="74">
        <v>480</v>
      </c>
      <c r="AR172" s="92" t="e">
        <f>AQ172*#REF!</f>
        <v>#REF!</v>
      </c>
      <c r="AS172" s="269">
        <v>157</v>
      </c>
      <c r="AT172" s="75">
        <v>115</v>
      </c>
      <c r="AU172" s="75" t="e">
        <f>AT172*#REF!</f>
        <v>#REF!</v>
      </c>
      <c r="AV172" s="73">
        <v>157</v>
      </c>
      <c r="AW172" s="246">
        <v>290.79000000000002</v>
      </c>
      <c r="AX172" s="75" t="e">
        <f>AW172*#REF!</f>
        <v>#REF!</v>
      </c>
      <c r="AY172" s="93"/>
      <c r="AZ172" s="77">
        <f t="shared" si="85"/>
        <v>115</v>
      </c>
      <c r="BA172" s="77">
        <f t="shared" si="114"/>
        <v>251.19749999999999</v>
      </c>
      <c r="BB172" s="77">
        <f t="shared" si="115"/>
        <v>204.89500000000001</v>
      </c>
      <c r="BC172" s="77">
        <f t="shared" si="116"/>
        <v>480</v>
      </c>
      <c r="BD172" s="88"/>
      <c r="BE172" s="79">
        <f t="shared" si="117"/>
        <v>11500</v>
      </c>
      <c r="BF172" s="80">
        <f t="shared" si="117"/>
        <v>25119.75</v>
      </c>
      <c r="BG172" s="81">
        <f t="shared" si="117"/>
        <v>20489.5</v>
      </c>
      <c r="BH172" s="342">
        <f t="shared" si="118"/>
        <v>204.89499999999998</v>
      </c>
      <c r="BI172" s="82"/>
    </row>
    <row r="173" spans="1:61" ht="36" x14ac:dyDescent="0.25">
      <c r="A173" s="59">
        <v>158</v>
      </c>
      <c r="B173" s="83" t="s">
        <v>443</v>
      </c>
      <c r="C173" s="84" t="s">
        <v>452</v>
      </c>
      <c r="D173" s="85" t="s">
        <v>453</v>
      </c>
      <c r="E173" s="86" t="s">
        <v>62</v>
      </c>
      <c r="F173" s="64">
        <v>10</v>
      </c>
      <c r="G173" s="64">
        <f t="shared" si="104"/>
        <v>10</v>
      </c>
      <c r="H173" s="183">
        <v>206.58</v>
      </c>
      <c r="I173" s="184">
        <f t="shared" si="119"/>
        <v>2065.8000000000002</v>
      </c>
      <c r="J173" s="351">
        <v>17019</v>
      </c>
      <c r="K173" s="68">
        <v>100</v>
      </c>
      <c r="L173" s="98" t="s">
        <v>77</v>
      </c>
      <c r="M173" s="215"/>
      <c r="N173" s="99">
        <f t="shared" si="105"/>
        <v>0</v>
      </c>
      <c r="O173" s="67">
        <v>209</v>
      </c>
      <c r="P173" s="99">
        <v>70</v>
      </c>
      <c r="Q173" s="99">
        <f t="shared" si="106"/>
        <v>7000</v>
      </c>
      <c r="R173" s="98" t="s">
        <v>77</v>
      </c>
      <c r="S173" s="215"/>
      <c r="T173" s="99">
        <f t="shared" si="107"/>
        <v>0</v>
      </c>
      <c r="U173" s="98" t="s">
        <v>77</v>
      </c>
      <c r="V173" s="215"/>
      <c r="W173" s="99">
        <f t="shared" si="108"/>
        <v>0</v>
      </c>
      <c r="X173" s="67">
        <v>5</v>
      </c>
      <c r="Y173" s="99">
        <v>180</v>
      </c>
      <c r="Z173" s="99">
        <f t="shared" si="109"/>
        <v>18000</v>
      </c>
      <c r="AA173" s="67">
        <v>28</v>
      </c>
      <c r="AB173" s="99">
        <v>175.46</v>
      </c>
      <c r="AC173" s="99">
        <f t="shared" si="110"/>
        <v>17546</v>
      </c>
      <c r="AD173" s="98" t="s">
        <v>77</v>
      </c>
      <c r="AE173" s="215"/>
      <c r="AF173" s="99">
        <f t="shared" si="111"/>
        <v>0</v>
      </c>
      <c r="AG173" s="98" t="s">
        <v>77</v>
      </c>
      <c r="AH173" s="215"/>
      <c r="AI173" s="99">
        <f t="shared" si="112"/>
        <v>0</v>
      </c>
      <c r="AJ173" s="67" t="s">
        <v>454</v>
      </c>
      <c r="AK173" s="99">
        <v>130</v>
      </c>
      <c r="AL173" s="248">
        <f t="shared" si="113"/>
        <v>13000</v>
      </c>
      <c r="AM173" s="73">
        <v>158</v>
      </c>
      <c r="AN173" s="74">
        <v>154</v>
      </c>
      <c r="AO173" s="75">
        <f t="shared" si="84"/>
        <v>15400</v>
      </c>
      <c r="AP173" s="73">
        <v>158</v>
      </c>
      <c r="AQ173" s="74">
        <v>450</v>
      </c>
      <c r="AR173" s="92" t="e">
        <f>AQ173*#REF!</f>
        <v>#REF!</v>
      </c>
      <c r="AS173" s="269">
        <v>158</v>
      </c>
      <c r="AT173" s="75">
        <v>150</v>
      </c>
      <c r="AU173" s="75" t="e">
        <f>AT173*#REF!</f>
        <v>#REF!</v>
      </c>
      <c r="AV173" s="73">
        <v>158</v>
      </c>
      <c r="AW173" s="246">
        <v>1050.08</v>
      </c>
      <c r="AX173" s="75" t="e">
        <f>AW173*#REF!</f>
        <v>#REF!</v>
      </c>
      <c r="AY173" s="93"/>
      <c r="AZ173" s="77">
        <f t="shared" si="85"/>
        <v>70</v>
      </c>
      <c r="BA173" s="77">
        <f t="shared" si="114"/>
        <v>294.9425</v>
      </c>
      <c r="BB173" s="77">
        <f t="shared" si="115"/>
        <v>164.73000000000002</v>
      </c>
      <c r="BC173" s="77">
        <f t="shared" si="116"/>
        <v>1050.08</v>
      </c>
      <c r="BD173" s="88"/>
      <c r="BE173" s="79">
        <f t="shared" si="117"/>
        <v>7000</v>
      </c>
      <c r="BF173" s="80">
        <f t="shared" si="117"/>
        <v>29494.25</v>
      </c>
      <c r="BG173" s="81">
        <f t="shared" si="117"/>
        <v>16473</v>
      </c>
      <c r="BH173" s="342">
        <f t="shared" si="118"/>
        <v>206.57666666666668</v>
      </c>
      <c r="BI173" s="82"/>
    </row>
    <row r="174" spans="1:61" ht="36" x14ac:dyDescent="0.25">
      <c r="A174" s="137">
        <v>159</v>
      </c>
      <c r="B174" s="83" t="s">
        <v>443</v>
      </c>
      <c r="C174" s="84" t="s">
        <v>455</v>
      </c>
      <c r="D174" s="216" t="s">
        <v>456</v>
      </c>
      <c r="E174" s="86" t="s">
        <v>62</v>
      </c>
      <c r="F174" s="64">
        <v>10</v>
      </c>
      <c r="G174" s="64">
        <f t="shared" si="104"/>
        <v>10</v>
      </c>
      <c r="H174" s="183">
        <v>298</v>
      </c>
      <c r="I174" s="184">
        <f t="shared" si="119"/>
        <v>2980</v>
      </c>
      <c r="J174" s="351">
        <v>17019</v>
      </c>
      <c r="K174" s="68">
        <v>100</v>
      </c>
      <c r="L174" s="98" t="s">
        <v>77</v>
      </c>
      <c r="M174" s="215"/>
      <c r="N174" s="99">
        <f t="shared" si="105"/>
        <v>0</v>
      </c>
      <c r="O174" s="98" t="s">
        <v>77</v>
      </c>
      <c r="P174" s="215"/>
      <c r="Q174" s="99">
        <f t="shared" si="106"/>
        <v>0</v>
      </c>
      <c r="R174" s="98" t="s">
        <v>77</v>
      </c>
      <c r="S174" s="215"/>
      <c r="T174" s="99">
        <f t="shared" si="107"/>
        <v>0</v>
      </c>
      <c r="U174" s="98" t="s">
        <v>77</v>
      </c>
      <c r="V174" s="215"/>
      <c r="W174" s="99">
        <f t="shared" si="108"/>
        <v>0</v>
      </c>
      <c r="X174" s="98" t="s">
        <v>77</v>
      </c>
      <c r="Y174" s="215"/>
      <c r="Z174" s="99">
        <f t="shared" si="109"/>
        <v>0</v>
      </c>
      <c r="AA174" s="98" t="s">
        <v>77</v>
      </c>
      <c r="AB174" s="215"/>
      <c r="AC174" s="99">
        <f t="shared" si="110"/>
        <v>0</v>
      </c>
      <c r="AD174" s="98" t="s">
        <v>77</v>
      </c>
      <c r="AE174" s="215"/>
      <c r="AF174" s="99">
        <f t="shared" si="111"/>
        <v>0</v>
      </c>
      <c r="AG174" s="98" t="s">
        <v>77</v>
      </c>
      <c r="AH174" s="215"/>
      <c r="AI174" s="99">
        <f t="shared" si="112"/>
        <v>0</v>
      </c>
      <c r="AJ174" s="98" t="s">
        <v>77</v>
      </c>
      <c r="AK174" s="215"/>
      <c r="AL174" s="248">
        <f t="shared" si="113"/>
        <v>0</v>
      </c>
      <c r="AM174" s="73">
        <v>159</v>
      </c>
      <c r="AN174" s="74">
        <v>196</v>
      </c>
      <c r="AO174" s="75">
        <f t="shared" si="84"/>
        <v>19600</v>
      </c>
      <c r="AP174" s="73">
        <v>159</v>
      </c>
      <c r="AQ174" s="74">
        <v>400</v>
      </c>
      <c r="AR174" s="92" t="e">
        <f>AQ174*#REF!</f>
        <v>#REF!</v>
      </c>
      <c r="AS174" s="269">
        <v>159</v>
      </c>
      <c r="AT174" s="75">
        <v>190</v>
      </c>
      <c r="AU174" s="75" t="e">
        <f>AT174*#REF!</f>
        <v>#REF!</v>
      </c>
      <c r="AV174" s="73">
        <v>159</v>
      </c>
      <c r="AW174" s="246">
        <v>1211.6300000000001</v>
      </c>
      <c r="AX174" s="75" t="e">
        <f>AW174*#REF!</f>
        <v>#REF!</v>
      </c>
      <c r="AY174" s="93"/>
      <c r="AZ174" s="77">
        <f t="shared" si="85"/>
        <v>190</v>
      </c>
      <c r="BA174" s="77">
        <f t="shared" si="114"/>
        <v>499.40750000000003</v>
      </c>
      <c r="BB174" s="77">
        <f t="shared" si="115"/>
        <v>298</v>
      </c>
      <c r="BC174" s="77">
        <f t="shared" si="116"/>
        <v>1211.6300000000001</v>
      </c>
      <c r="BD174" s="88"/>
      <c r="BE174" s="79">
        <f t="shared" si="117"/>
        <v>19000</v>
      </c>
      <c r="BF174" s="80">
        <f t="shared" si="117"/>
        <v>49940.75</v>
      </c>
      <c r="BG174" s="81">
        <f t="shared" si="117"/>
        <v>29800</v>
      </c>
      <c r="BH174" s="342">
        <f t="shared" si="118"/>
        <v>298</v>
      </c>
      <c r="BI174" s="82"/>
    </row>
    <row r="175" spans="1:61" ht="36" x14ac:dyDescent="0.25">
      <c r="A175" s="59">
        <v>160</v>
      </c>
      <c r="B175" s="83" t="s">
        <v>443</v>
      </c>
      <c r="C175" s="84" t="s">
        <v>457</v>
      </c>
      <c r="D175" s="85" t="s">
        <v>458</v>
      </c>
      <c r="E175" s="86" t="s">
        <v>62</v>
      </c>
      <c r="F175" s="64">
        <v>10</v>
      </c>
      <c r="G175" s="64">
        <f t="shared" si="104"/>
        <v>10</v>
      </c>
      <c r="H175" s="183">
        <v>230.62</v>
      </c>
      <c r="I175" s="184">
        <f t="shared" si="119"/>
        <v>2306.1999999999998</v>
      </c>
      <c r="J175" s="351">
        <v>17019</v>
      </c>
      <c r="K175" s="68">
        <v>100</v>
      </c>
      <c r="L175" s="67">
        <v>95</v>
      </c>
      <c r="M175" s="99">
        <v>305</v>
      </c>
      <c r="N175" s="99">
        <f t="shared" si="105"/>
        <v>30500</v>
      </c>
      <c r="O175" s="67">
        <v>231</v>
      </c>
      <c r="P175" s="99">
        <v>60</v>
      </c>
      <c r="Q175" s="99">
        <f t="shared" si="106"/>
        <v>6000</v>
      </c>
      <c r="R175" s="67">
        <v>617</v>
      </c>
      <c r="S175" s="99">
        <v>90</v>
      </c>
      <c r="T175" s="99">
        <f t="shared" si="107"/>
        <v>9000</v>
      </c>
      <c r="U175" s="98" t="s">
        <v>77</v>
      </c>
      <c r="V175" s="215"/>
      <c r="W175" s="99">
        <f t="shared" si="108"/>
        <v>0</v>
      </c>
      <c r="X175" s="98" t="s">
        <v>77</v>
      </c>
      <c r="Y175" s="215"/>
      <c r="Z175" s="99">
        <f t="shared" si="109"/>
        <v>0</v>
      </c>
      <c r="AA175" s="98" t="s">
        <v>77</v>
      </c>
      <c r="AB175" s="215"/>
      <c r="AC175" s="99">
        <f t="shared" si="110"/>
        <v>0</v>
      </c>
      <c r="AD175" s="98" t="s">
        <v>77</v>
      </c>
      <c r="AE175" s="215"/>
      <c r="AF175" s="99">
        <f t="shared" si="111"/>
        <v>0</v>
      </c>
      <c r="AG175" s="67">
        <v>276</v>
      </c>
      <c r="AH175" s="99">
        <v>86.71</v>
      </c>
      <c r="AI175" s="99">
        <f t="shared" si="112"/>
        <v>8671</v>
      </c>
      <c r="AJ175" s="98" t="s">
        <v>77</v>
      </c>
      <c r="AK175" s="215"/>
      <c r="AL175" s="248">
        <f t="shared" si="113"/>
        <v>0</v>
      </c>
      <c r="AM175" s="73">
        <v>160</v>
      </c>
      <c r="AN175" s="74">
        <v>252</v>
      </c>
      <c r="AO175" s="75">
        <f t="shared" si="84"/>
        <v>25200</v>
      </c>
      <c r="AP175" s="73">
        <v>160</v>
      </c>
      <c r="AQ175" s="74">
        <v>400</v>
      </c>
      <c r="AR175" s="92" t="e">
        <f>AQ175*#REF!</f>
        <v>#REF!</v>
      </c>
      <c r="AS175" s="269">
        <v>160</v>
      </c>
      <c r="AT175" s="75">
        <v>250</v>
      </c>
      <c r="AU175" s="75" t="e">
        <f>AT175*#REF!</f>
        <v>#REF!</v>
      </c>
      <c r="AV175" s="73">
        <v>160</v>
      </c>
      <c r="AW175" s="246">
        <v>1373.18</v>
      </c>
      <c r="AX175" s="75" t="e">
        <f>AW175*#REF!</f>
        <v>#REF!</v>
      </c>
      <c r="AY175" s="93"/>
      <c r="AZ175" s="77">
        <f t="shared" si="85"/>
        <v>60</v>
      </c>
      <c r="BA175" s="77">
        <f t="shared" si="114"/>
        <v>352.11125000000004</v>
      </c>
      <c r="BB175" s="77">
        <f t="shared" si="115"/>
        <v>251</v>
      </c>
      <c r="BC175" s="77">
        <f t="shared" si="116"/>
        <v>1373.18</v>
      </c>
      <c r="BD175" s="88"/>
      <c r="BE175" s="79">
        <f t="shared" si="117"/>
        <v>6000</v>
      </c>
      <c r="BF175" s="80">
        <f t="shared" si="117"/>
        <v>35211.125000000007</v>
      </c>
      <c r="BG175" s="81">
        <f t="shared" si="117"/>
        <v>25100</v>
      </c>
      <c r="BH175" s="342">
        <f t="shared" si="118"/>
        <v>230.61833333333337</v>
      </c>
      <c r="BI175" s="82"/>
    </row>
    <row r="176" spans="1:61" ht="24" x14ac:dyDescent="0.25">
      <c r="A176" s="137">
        <v>161</v>
      </c>
      <c r="B176" s="96" t="s">
        <v>443</v>
      </c>
      <c r="C176" s="84" t="s">
        <v>459</v>
      </c>
      <c r="D176" s="85" t="s">
        <v>460</v>
      </c>
      <c r="E176" s="86" t="s">
        <v>62</v>
      </c>
      <c r="F176" s="64">
        <v>300</v>
      </c>
      <c r="G176" s="64">
        <f t="shared" si="104"/>
        <v>300</v>
      </c>
      <c r="H176" s="183">
        <v>57.65</v>
      </c>
      <c r="I176" s="184">
        <f t="shared" si="119"/>
        <v>17295</v>
      </c>
      <c r="J176" s="351">
        <v>20460</v>
      </c>
      <c r="K176" s="68">
        <v>5500</v>
      </c>
      <c r="L176" s="67">
        <v>102</v>
      </c>
      <c r="M176" s="99">
        <v>30</v>
      </c>
      <c r="N176" s="99">
        <f t="shared" si="105"/>
        <v>165000</v>
      </c>
      <c r="O176" s="67">
        <v>212</v>
      </c>
      <c r="P176" s="99">
        <v>25</v>
      </c>
      <c r="Q176" s="99">
        <f t="shared" si="106"/>
        <v>137500</v>
      </c>
      <c r="R176" s="67">
        <v>657</v>
      </c>
      <c r="S176" s="99">
        <v>35</v>
      </c>
      <c r="T176" s="99">
        <f t="shared" si="107"/>
        <v>192500</v>
      </c>
      <c r="U176" s="98" t="s">
        <v>77</v>
      </c>
      <c r="V176" s="215"/>
      <c r="W176" s="99">
        <f t="shared" si="108"/>
        <v>0</v>
      </c>
      <c r="X176" s="67">
        <v>178</v>
      </c>
      <c r="Y176" s="99">
        <v>50</v>
      </c>
      <c r="Z176" s="99">
        <f t="shared" si="109"/>
        <v>275000</v>
      </c>
      <c r="AA176" s="98" t="s">
        <v>77</v>
      </c>
      <c r="AB176" s="215"/>
      <c r="AC176" s="99">
        <f t="shared" si="110"/>
        <v>0</v>
      </c>
      <c r="AD176" s="67">
        <v>58</v>
      </c>
      <c r="AE176" s="99">
        <v>52.23</v>
      </c>
      <c r="AF176" s="99">
        <f t="shared" si="111"/>
        <v>287265</v>
      </c>
      <c r="AG176" s="67">
        <v>259</v>
      </c>
      <c r="AH176" s="99">
        <v>6.38</v>
      </c>
      <c r="AI176" s="99">
        <f t="shared" si="112"/>
        <v>35090</v>
      </c>
      <c r="AJ176" s="98" t="s">
        <v>77</v>
      </c>
      <c r="AK176" s="215"/>
      <c r="AL176" s="248">
        <f t="shared" si="113"/>
        <v>0</v>
      </c>
      <c r="AM176" s="73">
        <v>161</v>
      </c>
      <c r="AN176" s="74">
        <v>49</v>
      </c>
      <c r="AO176" s="75">
        <f t="shared" si="84"/>
        <v>269500</v>
      </c>
      <c r="AP176" s="73">
        <v>161</v>
      </c>
      <c r="AQ176" s="74">
        <v>170</v>
      </c>
      <c r="AR176" s="92" t="e">
        <f>AQ176*#REF!</f>
        <v>#REF!</v>
      </c>
      <c r="AS176" s="269">
        <v>161</v>
      </c>
      <c r="AT176" s="75">
        <v>50</v>
      </c>
      <c r="AU176" s="75" t="e">
        <f>AT176*#REF!</f>
        <v>#REF!</v>
      </c>
      <c r="AV176" s="73">
        <v>161</v>
      </c>
      <c r="AW176" s="246">
        <v>242.33</v>
      </c>
      <c r="AX176" s="75" t="e">
        <f>AW176*#REF!</f>
        <v>#REF!</v>
      </c>
      <c r="AY176" s="93"/>
      <c r="AZ176" s="77">
        <f t="shared" si="85"/>
        <v>6.38</v>
      </c>
      <c r="BA176" s="77">
        <f t="shared" si="114"/>
        <v>70.994</v>
      </c>
      <c r="BB176" s="77">
        <f t="shared" si="115"/>
        <v>49.5</v>
      </c>
      <c r="BC176" s="77">
        <f t="shared" si="116"/>
        <v>242.33</v>
      </c>
      <c r="BD176" s="88"/>
      <c r="BE176" s="79">
        <f t="shared" si="117"/>
        <v>35090</v>
      </c>
      <c r="BF176" s="80">
        <f t="shared" si="117"/>
        <v>390467</v>
      </c>
      <c r="BG176" s="81">
        <f t="shared" si="117"/>
        <v>272250</v>
      </c>
      <c r="BH176" s="342">
        <f t="shared" si="118"/>
        <v>57.653750000000002</v>
      </c>
      <c r="BI176" s="82"/>
    </row>
    <row r="177" spans="1:61" ht="24" x14ac:dyDescent="0.25">
      <c r="A177" s="59">
        <v>162</v>
      </c>
      <c r="B177" s="96" t="s">
        <v>443</v>
      </c>
      <c r="C177" s="84" t="s">
        <v>461</v>
      </c>
      <c r="D177" s="85" t="s">
        <v>462</v>
      </c>
      <c r="E177" s="86" t="s">
        <v>62</v>
      </c>
      <c r="F177" s="64">
        <v>100</v>
      </c>
      <c r="G177" s="64">
        <f t="shared" si="104"/>
        <v>100</v>
      </c>
      <c r="H177" s="183">
        <v>128.5</v>
      </c>
      <c r="I177" s="184">
        <f t="shared" si="119"/>
        <v>12850</v>
      </c>
      <c r="J177" s="351">
        <v>20460</v>
      </c>
      <c r="K177" s="68">
        <v>2750</v>
      </c>
      <c r="L177" s="98" t="s">
        <v>77</v>
      </c>
      <c r="M177" s="215"/>
      <c r="N177" s="99">
        <f t="shared" si="105"/>
        <v>0</v>
      </c>
      <c r="O177" s="98" t="s">
        <v>77</v>
      </c>
      <c r="P177" s="215"/>
      <c r="Q177" s="99">
        <f t="shared" si="106"/>
        <v>0</v>
      </c>
      <c r="R177" s="98" t="s">
        <v>77</v>
      </c>
      <c r="S177" s="215"/>
      <c r="T177" s="99">
        <f t="shared" si="107"/>
        <v>0</v>
      </c>
      <c r="U177" s="98" t="s">
        <v>77</v>
      </c>
      <c r="V177" s="215"/>
      <c r="W177" s="99">
        <f t="shared" si="108"/>
        <v>0</v>
      </c>
      <c r="X177" s="98" t="s">
        <v>77</v>
      </c>
      <c r="Y177" s="215"/>
      <c r="Z177" s="99">
        <f t="shared" si="109"/>
        <v>0</v>
      </c>
      <c r="AA177" s="98" t="s">
        <v>77</v>
      </c>
      <c r="AB177" s="215"/>
      <c r="AC177" s="99">
        <f t="shared" si="110"/>
        <v>0</v>
      </c>
      <c r="AD177" s="98" t="s">
        <v>77</v>
      </c>
      <c r="AE177" s="215"/>
      <c r="AF177" s="99">
        <f t="shared" si="111"/>
        <v>0</v>
      </c>
      <c r="AG177" s="98" t="s">
        <v>77</v>
      </c>
      <c r="AH177" s="215"/>
      <c r="AI177" s="99">
        <f t="shared" si="112"/>
        <v>0</v>
      </c>
      <c r="AJ177" s="98" t="s">
        <v>77</v>
      </c>
      <c r="AK177" s="215"/>
      <c r="AL177" s="248">
        <f t="shared" si="113"/>
        <v>0</v>
      </c>
      <c r="AM177" s="73">
        <v>162</v>
      </c>
      <c r="AN177" s="74">
        <v>77</v>
      </c>
      <c r="AO177" s="75">
        <f t="shared" si="84"/>
        <v>211750</v>
      </c>
      <c r="AP177" s="73">
        <v>162</v>
      </c>
      <c r="AQ177" s="74">
        <v>180</v>
      </c>
      <c r="AR177" s="92" t="e">
        <f>AQ177*#REF!</f>
        <v>#REF!</v>
      </c>
      <c r="AS177" s="269">
        <v>162</v>
      </c>
      <c r="AT177" s="75">
        <v>75</v>
      </c>
      <c r="AU177" s="75" t="e">
        <f>AT177*#REF!</f>
        <v>#REF!</v>
      </c>
      <c r="AV177" s="73">
        <v>162</v>
      </c>
      <c r="AW177" s="246">
        <v>242.33</v>
      </c>
      <c r="AX177" s="75" t="e">
        <f>AW177*#REF!</f>
        <v>#REF!</v>
      </c>
      <c r="AY177" s="93"/>
      <c r="AZ177" s="77">
        <f t="shared" si="85"/>
        <v>75</v>
      </c>
      <c r="BA177" s="77">
        <f t="shared" si="114"/>
        <v>143.58250000000001</v>
      </c>
      <c r="BB177" s="77">
        <f t="shared" si="115"/>
        <v>128.5</v>
      </c>
      <c r="BC177" s="77">
        <f t="shared" si="116"/>
        <v>242.33</v>
      </c>
      <c r="BD177" s="88"/>
      <c r="BE177" s="79">
        <f t="shared" si="117"/>
        <v>206250</v>
      </c>
      <c r="BF177" s="80">
        <f t="shared" si="117"/>
        <v>394851.875</v>
      </c>
      <c r="BG177" s="81">
        <f t="shared" si="117"/>
        <v>353375</v>
      </c>
      <c r="BH177" s="342">
        <f t="shared" si="118"/>
        <v>128.5</v>
      </c>
      <c r="BI177" s="82"/>
    </row>
    <row r="178" spans="1:61" ht="36" x14ac:dyDescent="0.25">
      <c r="A178" s="137">
        <v>163</v>
      </c>
      <c r="B178" s="96" t="s">
        <v>443</v>
      </c>
      <c r="C178" s="84" t="s">
        <v>463</v>
      </c>
      <c r="D178" s="216" t="s">
        <v>464</v>
      </c>
      <c r="E178" s="86" t="s">
        <v>62</v>
      </c>
      <c r="F178" s="64">
        <v>20</v>
      </c>
      <c r="G178" s="64">
        <f t="shared" si="104"/>
        <v>20</v>
      </c>
      <c r="H178" s="183">
        <v>151.19999999999999</v>
      </c>
      <c r="I178" s="184">
        <f t="shared" si="119"/>
        <v>3024</v>
      </c>
      <c r="J178" s="351">
        <v>20460</v>
      </c>
      <c r="K178" s="68">
        <v>100</v>
      </c>
      <c r="L178" s="67">
        <v>103</v>
      </c>
      <c r="M178" s="99">
        <v>125</v>
      </c>
      <c r="N178" s="99">
        <f t="shared" si="105"/>
        <v>12500</v>
      </c>
      <c r="O178" s="67">
        <v>213</v>
      </c>
      <c r="P178" s="99">
        <v>60</v>
      </c>
      <c r="Q178" s="99">
        <f t="shared" si="106"/>
        <v>6000</v>
      </c>
      <c r="R178" s="98" t="s">
        <v>77</v>
      </c>
      <c r="S178" s="215"/>
      <c r="T178" s="99">
        <f t="shared" si="107"/>
        <v>0</v>
      </c>
      <c r="U178" s="98" t="s">
        <v>77</v>
      </c>
      <c r="V178" s="215"/>
      <c r="W178" s="99">
        <f t="shared" si="108"/>
        <v>0</v>
      </c>
      <c r="X178" s="67">
        <v>179</v>
      </c>
      <c r="Y178" s="99">
        <v>70</v>
      </c>
      <c r="Z178" s="99">
        <f t="shared" si="109"/>
        <v>7000</v>
      </c>
      <c r="AA178" s="98" t="s">
        <v>77</v>
      </c>
      <c r="AB178" s="215"/>
      <c r="AC178" s="99">
        <f t="shared" si="110"/>
        <v>0</v>
      </c>
      <c r="AD178" s="98" t="s">
        <v>77</v>
      </c>
      <c r="AE178" s="215"/>
      <c r="AF178" s="99">
        <f t="shared" si="111"/>
        <v>0</v>
      </c>
      <c r="AG178" s="98" t="s">
        <v>77</v>
      </c>
      <c r="AH178" s="215"/>
      <c r="AI178" s="99">
        <f t="shared" si="112"/>
        <v>0</v>
      </c>
      <c r="AJ178" s="98" t="s">
        <v>77</v>
      </c>
      <c r="AK178" s="215"/>
      <c r="AL178" s="248">
        <f t="shared" si="113"/>
        <v>0</v>
      </c>
      <c r="AM178" s="73">
        <v>163</v>
      </c>
      <c r="AN178" s="74">
        <v>91</v>
      </c>
      <c r="AO178" s="75">
        <f t="shared" si="84"/>
        <v>9100</v>
      </c>
      <c r="AP178" s="73">
        <v>163</v>
      </c>
      <c r="AQ178" s="74">
        <v>380</v>
      </c>
      <c r="AR178" s="92" t="e">
        <f>AQ178*#REF!</f>
        <v>#REF!</v>
      </c>
      <c r="AS178" s="269">
        <v>163</v>
      </c>
      <c r="AT178" s="75">
        <v>90</v>
      </c>
      <c r="AU178" s="75" t="e">
        <f>AT178*#REF!</f>
        <v>#REF!</v>
      </c>
      <c r="AV178" s="73">
        <v>163</v>
      </c>
      <c r="AW178" s="246">
        <v>452.34</v>
      </c>
      <c r="AX178" s="75" t="e">
        <f>AW178*#REF!</f>
        <v>#REF!</v>
      </c>
      <c r="AY178" s="93"/>
      <c r="AZ178" s="77">
        <f t="shared" si="85"/>
        <v>60</v>
      </c>
      <c r="BA178" s="77">
        <f t="shared" si="114"/>
        <v>181.19142857142856</v>
      </c>
      <c r="BB178" s="77">
        <f t="shared" si="115"/>
        <v>91</v>
      </c>
      <c r="BC178" s="77">
        <f t="shared" si="116"/>
        <v>452.34</v>
      </c>
      <c r="BD178" s="88"/>
      <c r="BE178" s="79">
        <f t="shared" si="117"/>
        <v>6000</v>
      </c>
      <c r="BF178" s="80">
        <f t="shared" si="117"/>
        <v>18119.142857142855</v>
      </c>
      <c r="BG178" s="81">
        <f t="shared" si="117"/>
        <v>9100</v>
      </c>
      <c r="BH178" s="342">
        <f t="shared" si="118"/>
        <v>151.19999999999999</v>
      </c>
      <c r="BI178" s="82"/>
    </row>
    <row r="179" spans="1:61" ht="36" x14ac:dyDescent="0.25">
      <c r="A179" s="59">
        <v>164</v>
      </c>
      <c r="B179" s="96" t="s">
        <v>443</v>
      </c>
      <c r="C179" s="84" t="s">
        <v>465</v>
      </c>
      <c r="D179" s="85" t="s">
        <v>466</v>
      </c>
      <c r="E179" s="86" t="s">
        <v>62</v>
      </c>
      <c r="F179" s="64">
        <v>30</v>
      </c>
      <c r="G179" s="64">
        <f t="shared" si="104"/>
        <v>30</v>
      </c>
      <c r="H179" s="183">
        <v>335</v>
      </c>
      <c r="I179" s="184">
        <f t="shared" si="119"/>
        <v>10050</v>
      </c>
      <c r="J179" s="351">
        <v>20460</v>
      </c>
      <c r="K179" s="68">
        <v>30</v>
      </c>
      <c r="L179" s="98" t="s">
        <v>77</v>
      </c>
      <c r="M179" s="215"/>
      <c r="N179" s="99">
        <f t="shared" si="105"/>
        <v>0</v>
      </c>
      <c r="O179" s="98" t="s">
        <v>77</v>
      </c>
      <c r="P179" s="215"/>
      <c r="Q179" s="99">
        <f t="shared" si="106"/>
        <v>0</v>
      </c>
      <c r="R179" s="98" t="s">
        <v>77</v>
      </c>
      <c r="S179" s="215"/>
      <c r="T179" s="99">
        <f t="shared" si="107"/>
        <v>0</v>
      </c>
      <c r="U179" s="98" t="s">
        <v>77</v>
      </c>
      <c r="V179" s="215"/>
      <c r="W179" s="99">
        <f t="shared" si="108"/>
        <v>0</v>
      </c>
      <c r="X179" s="98" t="s">
        <v>77</v>
      </c>
      <c r="Y179" s="215"/>
      <c r="Z179" s="99">
        <f t="shared" si="109"/>
        <v>0</v>
      </c>
      <c r="AA179" s="98" t="s">
        <v>77</v>
      </c>
      <c r="AB179" s="215"/>
      <c r="AC179" s="99">
        <f t="shared" si="110"/>
        <v>0</v>
      </c>
      <c r="AD179" s="98" t="s">
        <v>77</v>
      </c>
      <c r="AE179" s="215"/>
      <c r="AF179" s="99">
        <f t="shared" si="111"/>
        <v>0</v>
      </c>
      <c r="AG179" s="98" t="s">
        <v>77</v>
      </c>
      <c r="AH179" s="215"/>
      <c r="AI179" s="99">
        <f t="shared" si="112"/>
        <v>0</v>
      </c>
      <c r="AJ179" s="98" t="s">
        <v>77</v>
      </c>
      <c r="AK179" s="215"/>
      <c r="AL179" s="248">
        <f t="shared" si="113"/>
        <v>0</v>
      </c>
      <c r="AM179" s="73">
        <v>164</v>
      </c>
      <c r="AN179" s="74">
        <v>420</v>
      </c>
      <c r="AO179" s="75">
        <f t="shared" si="84"/>
        <v>12600</v>
      </c>
      <c r="AP179" s="73">
        <v>164</v>
      </c>
      <c r="AQ179" s="74">
        <v>200</v>
      </c>
      <c r="AR179" s="92" t="e">
        <f>AQ179*#REF!</f>
        <v>#REF!</v>
      </c>
      <c r="AS179" s="269">
        <v>164</v>
      </c>
      <c r="AT179" s="75">
        <v>250</v>
      </c>
      <c r="AU179" s="75" t="e">
        <f>AT179*#REF!</f>
        <v>#REF!</v>
      </c>
      <c r="AV179" s="73">
        <v>164</v>
      </c>
      <c r="AW179" s="246">
        <v>2423.2600000000002</v>
      </c>
      <c r="AX179" s="75" t="e">
        <f>AW179*#REF!</f>
        <v>#REF!</v>
      </c>
      <c r="AY179" s="93"/>
      <c r="AZ179" s="77">
        <f t="shared" si="85"/>
        <v>200</v>
      </c>
      <c r="BA179" s="77">
        <f t="shared" si="114"/>
        <v>823.31500000000005</v>
      </c>
      <c r="BB179" s="77">
        <f t="shared" si="115"/>
        <v>335</v>
      </c>
      <c r="BC179" s="77">
        <f t="shared" si="116"/>
        <v>2423.2600000000002</v>
      </c>
      <c r="BD179" s="88"/>
      <c r="BE179" s="79">
        <f t="shared" si="117"/>
        <v>6000</v>
      </c>
      <c r="BF179" s="80">
        <f t="shared" si="117"/>
        <v>24699.45</v>
      </c>
      <c r="BG179" s="81">
        <f t="shared" si="117"/>
        <v>10050</v>
      </c>
      <c r="BH179" s="342">
        <f t="shared" si="118"/>
        <v>335</v>
      </c>
      <c r="BI179" s="82"/>
    </row>
    <row r="180" spans="1:61" ht="24" x14ac:dyDescent="0.25">
      <c r="A180" s="137">
        <v>165</v>
      </c>
      <c r="B180" s="96" t="s">
        <v>443</v>
      </c>
      <c r="C180" s="84" t="s">
        <v>467</v>
      </c>
      <c r="D180" s="216" t="s">
        <v>468</v>
      </c>
      <c r="E180" s="86" t="s">
        <v>62</v>
      </c>
      <c r="F180" s="64">
        <v>10</v>
      </c>
      <c r="G180" s="64">
        <f t="shared" si="104"/>
        <v>10</v>
      </c>
      <c r="H180" s="183">
        <v>71.5</v>
      </c>
      <c r="I180" s="184">
        <f t="shared" si="119"/>
        <v>715</v>
      </c>
      <c r="J180" s="351">
        <v>20460</v>
      </c>
      <c r="K180" s="68">
        <v>50</v>
      </c>
      <c r="L180" s="98" t="s">
        <v>77</v>
      </c>
      <c r="M180" s="215"/>
      <c r="N180" s="99">
        <f t="shared" si="105"/>
        <v>0</v>
      </c>
      <c r="O180" s="98" t="s">
        <v>77</v>
      </c>
      <c r="P180" s="215"/>
      <c r="Q180" s="99">
        <f t="shared" si="106"/>
        <v>0</v>
      </c>
      <c r="R180" s="98" t="s">
        <v>77</v>
      </c>
      <c r="S180" s="215"/>
      <c r="T180" s="99">
        <f t="shared" si="107"/>
        <v>0</v>
      </c>
      <c r="U180" s="98" t="s">
        <v>77</v>
      </c>
      <c r="V180" s="215"/>
      <c r="W180" s="99">
        <f t="shared" si="108"/>
        <v>0</v>
      </c>
      <c r="X180" s="98" t="s">
        <v>77</v>
      </c>
      <c r="Y180" s="215"/>
      <c r="Z180" s="99">
        <f t="shared" si="109"/>
        <v>0</v>
      </c>
      <c r="AA180" s="98" t="s">
        <v>77</v>
      </c>
      <c r="AB180" s="215"/>
      <c r="AC180" s="99">
        <f t="shared" si="110"/>
        <v>0</v>
      </c>
      <c r="AD180" s="98" t="s">
        <v>77</v>
      </c>
      <c r="AE180" s="215"/>
      <c r="AF180" s="99">
        <f t="shared" si="111"/>
        <v>0</v>
      </c>
      <c r="AG180" s="98" t="s">
        <v>77</v>
      </c>
      <c r="AH180" s="215"/>
      <c r="AI180" s="99">
        <f t="shared" si="112"/>
        <v>0</v>
      </c>
      <c r="AJ180" s="98" t="s">
        <v>77</v>
      </c>
      <c r="AK180" s="215"/>
      <c r="AL180" s="248">
        <f t="shared" si="113"/>
        <v>0</v>
      </c>
      <c r="AM180" s="73">
        <v>165</v>
      </c>
      <c r="AN180" s="74">
        <v>63</v>
      </c>
      <c r="AO180" s="75">
        <f t="shared" si="84"/>
        <v>3150</v>
      </c>
      <c r="AP180" s="73">
        <v>165</v>
      </c>
      <c r="AQ180" s="74">
        <v>80</v>
      </c>
      <c r="AR180" s="92" t="e">
        <f>AQ180*#REF!</f>
        <v>#REF!</v>
      </c>
      <c r="AS180" s="269">
        <v>165</v>
      </c>
      <c r="AT180" s="75">
        <v>55</v>
      </c>
      <c r="AU180" s="75" t="e">
        <f>AT180*#REF!</f>
        <v>#REF!</v>
      </c>
      <c r="AV180" s="73">
        <v>165</v>
      </c>
      <c r="AW180" s="246">
        <v>290.79000000000002</v>
      </c>
      <c r="AX180" s="75" t="e">
        <f>AW180*#REF!</f>
        <v>#REF!</v>
      </c>
      <c r="AY180" s="93"/>
      <c r="AZ180" s="77">
        <f t="shared" si="85"/>
        <v>55</v>
      </c>
      <c r="BA180" s="77">
        <f t="shared" si="114"/>
        <v>122.19750000000001</v>
      </c>
      <c r="BB180" s="77">
        <f t="shared" si="115"/>
        <v>71.5</v>
      </c>
      <c r="BC180" s="77">
        <f t="shared" si="116"/>
        <v>290.79000000000002</v>
      </c>
      <c r="BD180" s="88"/>
      <c r="BE180" s="79">
        <f t="shared" si="117"/>
        <v>2750</v>
      </c>
      <c r="BF180" s="80">
        <f t="shared" si="117"/>
        <v>6109.875</v>
      </c>
      <c r="BG180" s="81">
        <f t="shared" si="117"/>
        <v>3575</v>
      </c>
      <c r="BH180" s="342">
        <f t="shared" si="118"/>
        <v>71.5</v>
      </c>
      <c r="BI180" s="82"/>
    </row>
    <row r="181" spans="1:61" ht="36" x14ac:dyDescent="0.25">
      <c r="A181" s="59">
        <v>166</v>
      </c>
      <c r="B181" s="96" t="s">
        <v>443</v>
      </c>
      <c r="C181" s="84" t="s">
        <v>469</v>
      </c>
      <c r="D181" s="216" t="s">
        <v>470</v>
      </c>
      <c r="E181" s="86" t="s">
        <v>62</v>
      </c>
      <c r="F181" s="64">
        <v>30</v>
      </c>
      <c r="G181" s="64">
        <f t="shared" si="104"/>
        <v>30</v>
      </c>
      <c r="H181" s="183">
        <v>87.5</v>
      </c>
      <c r="I181" s="184">
        <f t="shared" si="119"/>
        <v>2625</v>
      </c>
      <c r="J181" s="351">
        <v>20460</v>
      </c>
      <c r="K181" s="68">
        <v>400</v>
      </c>
      <c r="L181" s="98" t="s">
        <v>77</v>
      </c>
      <c r="M181" s="215"/>
      <c r="N181" s="99">
        <f t="shared" si="105"/>
        <v>0</v>
      </c>
      <c r="O181" s="98" t="s">
        <v>77</v>
      </c>
      <c r="P181" s="215"/>
      <c r="Q181" s="99">
        <f t="shared" si="106"/>
        <v>0</v>
      </c>
      <c r="R181" s="98" t="s">
        <v>77</v>
      </c>
      <c r="S181" s="215"/>
      <c r="T181" s="99">
        <f t="shared" si="107"/>
        <v>0</v>
      </c>
      <c r="U181" s="98" t="s">
        <v>77</v>
      </c>
      <c r="V181" s="215"/>
      <c r="W181" s="99">
        <f t="shared" si="108"/>
        <v>0</v>
      </c>
      <c r="X181" s="98" t="s">
        <v>77</v>
      </c>
      <c r="Y181" s="215"/>
      <c r="Z181" s="99">
        <f t="shared" si="109"/>
        <v>0</v>
      </c>
      <c r="AA181" s="98" t="s">
        <v>77</v>
      </c>
      <c r="AB181" s="215"/>
      <c r="AC181" s="99">
        <f t="shared" si="110"/>
        <v>0</v>
      </c>
      <c r="AD181" s="98" t="s">
        <v>77</v>
      </c>
      <c r="AE181" s="215"/>
      <c r="AF181" s="99">
        <f t="shared" si="111"/>
        <v>0</v>
      </c>
      <c r="AG181" s="98" t="s">
        <v>77</v>
      </c>
      <c r="AH181" s="215"/>
      <c r="AI181" s="99">
        <f t="shared" si="112"/>
        <v>0</v>
      </c>
      <c r="AJ181" s="98" t="s">
        <v>77</v>
      </c>
      <c r="AK181" s="215"/>
      <c r="AL181" s="248">
        <f t="shared" si="113"/>
        <v>0</v>
      </c>
      <c r="AM181" s="73">
        <v>166</v>
      </c>
      <c r="AN181" s="74">
        <v>35</v>
      </c>
      <c r="AO181" s="75">
        <f t="shared" si="84"/>
        <v>14000</v>
      </c>
      <c r="AP181" s="73">
        <v>166</v>
      </c>
      <c r="AQ181" s="74">
        <v>140</v>
      </c>
      <c r="AR181" s="92" t="e">
        <f>AQ181*#REF!</f>
        <v>#REF!</v>
      </c>
      <c r="AS181" s="269">
        <v>166</v>
      </c>
      <c r="AT181" s="75">
        <v>35</v>
      </c>
      <c r="AU181" s="75" t="e">
        <f>AT181*#REF!</f>
        <v>#REF!</v>
      </c>
      <c r="AV181" s="73">
        <v>166</v>
      </c>
      <c r="AW181" s="246">
        <v>145.4</v>
      </c>
      <c r="AX181" s="75" t="e">
        <f>AW181*#REF!</f>
        <v>#REF!</v>
      </c>
      <c r="AY181" s="93"/>
      <c r="AZ181" s="77">
        <f t="shared" si="85"/>
        <v>35</v>
      </c>
      <c r="BA181" s="77">
        <f t="shared" si="114"/>
        <v>88.85</v>
      </c>
      <c r="BB181" s="77">
        <f t="shared" si="115"/>
        <v>87.5</v>
      </c>
      <c r="BC181" s="77">
        <f t="shared" si="116"/>
        <v>145.4</v>
      </c>
      <c r="BD181" s="88"/>
      <c r="BE181" s="79">
        <f t="shared" si="117"/>
        <v>14000</v>
      </c>
      <c r="BF181" s="80">
        <f t="shared" si="117"/>
        <v>35540</v>
      </c>
      <c r="BG181" s="81">
        <f t="shared" si="117"/>
        <v>35000</v>
      </c>
      <c r="BH181" s="342">
        <f t="shared" si="118"/>
        <v>87.499999999999986</v>
      </c>
      <c r="BI181" s="82"/>
    </row>
    <row r="182" spans="1:61" ht="48" x14ac:dyDescent="0.25">
      <c r="A182" s="137">
        <v>167</v>
      </c>
      <c r="B182" s="96" t="s">
        <v>443</v>
      </c>
      <c r="C182" s="84" t="s">
        <v>471</v>
      </c>
      <c r="D182" s="85" t="s">
        <v>472</v>
      </c>
      <c r="E182" s="86" t="s">
        <v>62</v>
      </c>
      <c r="F182" s="64">
        <v>30</v>
      </c>
      <c r="G182" s="64">
        <f t="shared" si="104"/>
        <v>30</v>
      </c>
      <c r="H182" s="183">
        <v>21.33</v>
      </c>
      <c r="I182" s="184">
        <f t="shared" si="119"/>
        <v>639.9</v>
      </c>
      <c r="J182" s="351">
        <v>20460</v>
      </c>
      <c r="K182" s="68">
        <v>40000</v>
      </c>
      <c r="L182" s="67">
        <v>105</v>
      </c>
      <c r="M182" s="99">
        <v>20</v>
      </c>
      <c r="N182" s="99">
        <f t="shared" si="105"/>
        <v>800000</v>
      </c>
      <c r="O182" s="67">
        <v>216</v>
      </c>
      <c r="P182" s="99">
        <v>10</v>
      </c>
      <c r="Q182" s="99">
        <f t="shared" si="106"/>
        <v>400000</v>
      </c>
      <c r="R182" s="67">
        <v>619</v>
      </c>
      <c r="S182" s="99">
        <v>25</v>
      </c>
      <c r="T182" s="99">
        <f t="shared" si="107"/>
        <v>1000000</v>
      </c>
      <c r="U182" s="67" t="s">
        <v>454</v>
      </c>
      <c r="V182" s="99">
        <v>7</v>
      </c>
      <c r="W182" s="99">
        <f t="shared" si="108"/>
        <v>280000</v>
      </c>
      <c r="X182" s="67">
        <v>180</v>
      </c>
      <c r="Y182" s="99">
        <v>10</v>
      </c>
      <c r="Z182" s="99">
        <f t="shared" si="109"/>
        <v>400000</v>
      </c>
      <c r="AA182" s="98" t="s">
        <v>77</v>
      </c>
      <c r="AB182" s="215"/>
      <c r="AC182" s="99">
        <f t="shared" si="110"/>
        <v>0</v>
      </c>
      <c r="AD182" s="67">
        <v>59</v>
      </c>
      <c r="AE182" s="99">
        <v>10.44</v>
      </c>
      <c r="AF182" s="99">
        <f t="shared" si="111"/>
        <v>417600</v>
      </c>
      <c r="AG182" s="67">
        <v>261</v>
      </c>
      <c r="AH182" s="99">
        <v>6.23</v>
      </c>
      <c r="AI182" s="99">
        <f t="shared" si="112"/>
        <v>249200.00000000003</v>
      </c>
      <c r="AJ182" s="98" t="s">
        <v>77</v>
      </c>
      <c r="AK182" s="215"/>
      <c r="AL182" s="248">
        <f t="shared" si="113"/>
        <v>0</v>
      </c>
      <c r="AM182" s="73">
        <v>167</v>
      </c>
      <c r="AN182" s="74">
        <v>16.8</v>
      </c>
      <c r="AO182" s="75">
        <f t="shared" si="84"/>
        <v>672000</v>
      </c>
      <c r="AP182" s="73">
        <v>167</v>
      </c>
      <c r="AQ182" s="74">
        <v>140</v>
      </c>
      <c r="AR182" s="92" t="e">
        <f>AQ182*#REF!</f>
        <v>#REF!</v>
      </c>
      <c r="AS182" s="269">
        <v>167</v>
      </c>
      <c r="AT182" s="75">
        <v>20</v>
      </c>
      <c r="AU182" s="75" t="e">
        <f>AT182*#REF!</f>
        <v>#REF!</v>
      </c>
      <c r="AV182" s="73">
        <v>167</v>
      </c>
      <c r="AW182" s="246">
        <v>72.7</v>
      </c>
      <c r="AX182" s="75" t="e">
        <f>AW182*#REF!</f>
        <v>#REF!</v>
      </c>
      <c r="AY182" s="93"/>
      <c r="AZ182" s="77">
        <f t="shared" si="85"/>
        <v>6.23</v>
      </c>
      <c r="BA182" s="77">
        <f t="shared" si="114"/>
        <v>30.742727272727276</v>
      </c>
      <c r="BB182" s="77">
        <f t="shared" si="115"/>
        <v>16.8</v>
      </c>
      <c r="BC182" s="77">
        <f t="shared" si="116"/>
        <v>140</v>
      </c>
      <c r="BD182" s="88"/>
      <c r="BE182" s="79">
        <f t="shared" si="117"/>
        <v>249200.00000000003</v>
      </c>
      <c r="BF182" s="80">
        <f t="shared" si="117"/>
        <v>1229709.0909090911</v>
      </c>
      <c r="BG182" s="81">
        <f t="shared" si="117"/>
        <v>672000</v>
      </c>
      <c r="BH182" s="342">
        <f t="shared" si="118"/>
        <v>21.326666666666668</v>
      </c>
      <c r="BI182" s="82"/>
    </row>
    <row r="183" spans="1:61" ht="24" x14ac:dyDescent="0.25">
      <c r="A183" s="59">
        <v>168</v>
      </c>
      <c r="B183" s="96" t="s">
        <v>443</v>
      </c>
      <c r="C183" s="84" t="s">
        <v>473</v>
      </c>
      <c r="D183" s="216" t="s">
        <v>474</v>
      </c>
      <c r="E183" s="86" t="s">
        <v>62</v>
      </c>
      <c r="F183" s="64">
        <v>15</v>
      </c>
      <c r="G183" s="64">
        <f t="shared" si="104"/>
        <v>15</v>
      </c>
      <c r="H183" s="183">
        <v>96.12</v>
      </c>
      <c r="I183" s="184">
        <f t="shared" si="119"/>
        <v>1441.8000000000002</v>
      </c>
      <c r="J183" s="351">
        <v>20460</v>
      </c>
      <c r="K183" s="68">
        <v>1200</v>
      </c>
      <c r="L183" s="98" t="s">
        <v>77</v>
      </c>
      <c r="M183" s="215"/>
      <c r="N183" s="99">
        <f t="shared" si="105"/>
        <v>0</v>
      </c>
      <c r="O183" s="98" t="s">
        <v>77</v>
      </c>
      <c r="P183" s="215"/>
      <c r="Q183" s="99">
        <f t="shared" si="106"/>
        <v>0</v>
      </c>
      <c r="R183" s="98" t="s">
        <v>77</v>
      </c>
      <c r="S183" s="215"/>
      <c r="T183" s="99">
        <f t="shared" si="107"/>
        <v>0</v>
      </c>
      <c r="U183" s="98" t="s">
        <v>77</v>
      </c>
      <c r="V183" s="215"/>
      <c r="W183" s="99">
        <f t="shared" si="108"/>
        <v>0</v>
      </c>
      <c r="X183" s="98" t="s">
        <v>77</v>
      </c>
      <c r="Y183" s="215"/>
      <c r="Z183" s="99">
        <f t="shared" si="109"/>
        <v>0</v>
      </c>
      <c r="AA183" s="98" t="s">
        <v>77</v>
      </c>
      <c r="AB183" s="215"/>
      <c r="AC183" s="99">
        <f t="shared" si="110"/>
        <v>0</v>
      </c>
      <c r="AD183" s="98" t="s">
        <v>77</v>
      </c>
      <c r="AE183" s="215"/>
      <c r="AF183" s="99">
        <f t="shared" si="111"/>
        <v>0</v>
      </c>
      <c r="AG183" s="98" t="s">
        <v>77</v>
      </c>
      <c r="AH183" s="215"/>
      <c r="AI183" s="99">
        <f t="shared" si="112"/>
        <v>0</v>
      </c>
      <c r="AJ183" s="98" t="s">
        <v>77</v>
      </c>
      <c r="AK183" s="215"/>
      <c r="AL183" s="248">
        <f t="shared" si="113"/>
        <v>0</v>
      </c>
      <c r="AM183" s="73">
        <v>168</v>
      </c>
      <c r="AN183" s="74">
        <v>63</v>
      </c>
      <c r="AO183" s="75">
        <f t="shared" si="84"/>
        <v>75600</v>
      </c>
      <c r="AP183" s="73">
        <v>168</v>
      </c>
      <c r="AQ183" s="74">
        <v>280</v>
      </c>
      <c r="AR183" s="92" t="e">
        <f>AQ183*#REF!</f>
        <v>#REF!</v>
      </c>
      <c r="AS183" s="269">
        <v>168</v>
      </c>
      <c r="AT183" s="75">
        <v>40</v>
      </c>
      <c r="AU183" s="75" t="e">
        <f>AT183*#REF!</f>
        <v>#REF!</v>
      </c>
      <c r="AV183" s="73">
        <v>168</v>
      </c>
      <c r="AW183" s="246">
        <v>129.24</v>
      </c>
      <c r="AX183" s="75" t="e">
        <f>AW183*#REF!</f>
        <v>#REF!</v>
      </c>
      <c r="AY183" s="93"/>
      <c r="AZ183" s="77">
        <f t="shared" si="85"/>
        <v>40</v>
      </c>
      <c r="BA183" s="77">
        <f t="shared" si="114"/>
        <v>128.06</v>
      </c>
      <c r="BB183" s="77">
        <f t="shared" si="115"/>
        <v>96.12</v>
      </c>
      <c r="BC183" s="77">
        <f t="shared" si="116"/>
        <v>280</v>
      </c>
      <c r="BD183" s="88"/>
      <c r="BE183" s="79">
        <f t="shared" si="117"/>
        <v>48000</v>
      </c>
      <c r="BF183" s="80">
        <f t="shared" si="117"/>
        <v>153672</v>
      </c>
      <c r="BG183" s="81">
        <f t="shared" si="117"/>
        <v>115344</v>
      </c>
      <c r="BH183" s="342">
        <f t="shared" si="118"/>
        <v>96.12</v>
      </c>
      <c r="BI183" s="82"/>
    </row>
    <row r="184" spans="1:61" ht="72" x14ac:dyDescent="0.25">
      <c r="A184" s="137">
        <v>169</v>
      </c>
      <c r="B184" s="96" t="s">
        <v>443</v>
      </c>
      <c r="C184" s="84" t="s">
        <v>475</v>
      </c>
      <c r="D184" s="85" t="s">
        <v>476</v>
      </c>
      <c r="E184" s="86" t="s">
        <v>62</v>
      </c>
      <c r="F184" s="64">
        <v>30</v>
      </c>
      <c r="G184" s="64">
        <f t="shared" si="104"/>
        <v>30</v>
      </c>
      <c r="H184" s="183">
        <v>73.09</v>
      </c>
      <c r="I184" s="184">
        <f t="shared" si="119"/>
        <v>2192.7000000000003</v>
      </c>
      <c r="J184" s="351">
        <v>20460</v>
      </c>
      <c r="K184" s="68">
        <v>500</v>
      </c>
      <c r="L184" s="98" t="s">
        <v>77</v>
      </c>
      <c r="M184" s="215"/>
      <c r="N184" s="99">
        <f t="shared" si="105"/>
        <v>0</v>
      </c>
      <c r="O184" s="67">
        <v>219</v>
      </c>
      <c r="P184" s="99">
        <v>18</v>
      </c>
      <c r="Q184" s="99">
        <f t="shared" si="106"/>
        <v>9000</v>
      </c>
      <c r="R184" s="98" t="s">
        <v>77</v>
      </c>
      <c r="S184" s="215"/>
      <c r="T184" s="99">
        <f t="shared" si="107"/>
        <v>0</v>
      </c>
      <c r="U184" s="67" t="s">
        <v>477</v>
      </c>
      <c r="V184" s="99">
        <v>7</v>
      </c>
      <c r="W184" s="99">
        <f t="shared" si="108"/>
        <v>3500</v>
      </c>
      <c r="X184" s="98" t="s">
        <v>77</v>
      </c>
      <c r="Y184" s="215"/>
      <c r="Z184" s="99">
        <f t="shared" si="109"/>
        <v>0</v>
      </c>
      <c r="AA184" s="98" t="s">
        <v>77</v>
      </c>
      <c r="AB184" s="215"/>
      <c r="AC184" s="99">
        <f t="shared" si="110"/>
        <v>0</v>
      </c>
      <c r="AD184" s="67">
        <v>47</v>
      </c>
      <c r="AE184" s="99">
        <v>73.12</v>
      </c>
      <c r="AF184" s="99">
        <f t="shared" si="111"/>
        <v>36560</v>
      </c>
      <c r="AG184" s="67">
        <v>255</v>
      </c>
      <c r="AH184" s="99">
        <v>19.41</v>
      </c>
      <c r="AI184" s="99">
        <f t="shared" si="112"/>
        <v>9705</v>
      </c>
      <c r="AJ184" s="98" t="s">
        <v>77</v>
      </c>
      <c r="AK184" s="215"/>
      <c r="AL184" s="248">
        <f t="shared" si="113"/>
        <v>0</v>
      </c>
      <c r="AM184" s="73">
        <v>169</v>
      </c>
      <c r="AN184" s="74">
        <v>63</v>
      </c>
      <c r="AO184" s="75">
        <f t="shared" si="84"/>
        <v>31500</v>
      </c>
      <c r="AP184" s="73">
        <v>169</v>
      </c>
      <c r="AQ184" s="74">
        <v>200</v>
      </c>
      <c r="AR184" s="92" t="e">
        <f>AQ184*#REF!</f>
        <v>#REF!</v>
      </c>
      <c r="AS184" s="269">
        <v>169</v>
      </c>
      <c r="AT184" s="75">
        <v>65</v>
      </c>
      <c r="AU184" s="75" t="e">
        <f>AT184*#REF!</f>
        <v>#REF!</v>
      </c>
      <c r="AV184" s="73">
        <v>169</v>
      </c>
      <c r="AW184" s="246">
        <v>290.79000000000002</v>
      </c>
      <c r="AX184" s="75" t="e">
        <f>AW184*#REF!</f>
        <v>#REF!</v>
      </c>
      <c r="AY184" s="93"/>
      <c r="AZ184" s="77">
        <f t="shared" si="85"/>
        <v>7</v>
      </c>
      <c r="BA184" s="77">
        <f t="shared" si="114"/>
        <v>92.039999999999992</v>
      </c>
      <c r="BB184" s="77">
        <f t="shared" si="115"/>
        <v>64</v>
      </c>
      <c r="BC184" s="77">
        <f t="shared" si="116"/>
        <v>290.79000000000002</v>
      </c>
      <c r="BD184" s="88"/>
      <c r="BE184" s="79">
        <f t="shared" si="117"/>
        <v>3500</v>
      </c>
      <c r="BF184" s="80">
        <f t="shared" si="117"/>
        <v>46019.999999999993</v>
      </c>
      <c r="BG184" s="81">
        <f t="shared" si="117"/>
        <v>32000</v>
      </c>
      <c r="BH184" s="342">
        <f t="shared" si="118"/>
        <v>73.088333333333324</v>
      </c>
      <c r="BI184" s="82"/>
    </row>
    <row r="185" spans="1:61" ht="24" x14ac:dyDescent="0.25">
      <c r="A185" s="59">
        <v>170</v>
      </c>
      <c r="B185" s="96" t="s">
        <v>443</v>
      </c>
      <c r="C185" s="84" t="s">
        <v>478</v>
      </c>
      <c r="D185" s="216" t="s">
        <v>479</v>
      </c>
      <c r="E185" s="86" t="s">
        <v>62</v>
      </c>
      <c r="F185" s="64">
        <v>15</v>
      </c>
      <c r="G185" s="64">
        <f t="shared" si="104"/>
        <v>15</v>
      </c>
      <c r="H185" s="183">
        <v>142.43</v>
      </c>
      <c r="I185" s="184">
        <f t="shared" si="119"/>
        <v>2136.4500000000003</v>
      </c>
      <c r="J185" s="351">
        <v>20460</v>
      </c>
      <c r="K185" s="68">
        <v>1500</v>
      </c>
      <c r="L185" s="98" t="s">
        <v>77</v>
      </c>
      <c r="M185" s="215"/>
      <c r="N185" s="99">
        <f t="shared" si="105"/>
        <v>0</v>
      </c>
      <c r="O185" s="98" t="s">
        <v>77</v>
      </c>
      <c r="P185" s="215"/>
      <c r="Q185" s="99">
        <f t="shared" si="106"/>
        <v>0</v>
      </c>
      <c r="R185" s="98" t="s">
        <v>77</v>
      </c>
      <c r="S185" s="215"/>
      <c r="T185" s="99">
        <f t="shared" si="107"/>
        <v>0</v>
      </c>
      <c r="U185" s="98" t="s">
        <v>77</v>
      </c>
      <c r="V185" s="215"/>
      <c r="W185" s="99">
        <f t="shared" si="108"/>
        <v>0</v>
      </c>
      <c r="X185" s="98" t="s">
        <v>77</v>
      </c>
      <c r="Y185" s="215"/>
      <c r="Z185" s="99">
        <f t="shared" si="109"/>
        <v>0</v>
      </c>
      <c r="AA185" s="98" t="s">
        <v>77</v>
      </c>
      <c r="AB185" s="215"/>
      <c r="AC185" s="99">
        <f t="shared" si="110"/>
        <v>0</v>
      </c>
      <c r="AD185" s="98" t="s">
        <v>77</v>
      </c>
      <c r="AE185" s="215"/>
      <c r="AF185" s="99">
        <f t="shared" si="111"/>
        <v>0</v>
      </c>
      <c r="AG185" s="98" t="s">
        <v>77</v>
      </c>
      <c r="AH185" s="215"/>
      <c r="AI185" s="99">
        <f t="shared" si="112"/>
        <v>0</v>
      </c>
      <c r="AJ185" s="98" t="s">
        <v>77</v>
      </c>
      <c r="AK185" s="215"/>
      <c r="AL185" s="248">
        <f t="shared" si="113"/>
        <v>0</v>
      </c>
      <c r="AM185" s="73">
        <v>170</v>
      </c>
      <c r="AN185" s="74">
        <v>91</v>
      </c>
      <c r="AO185" s="75">
        <f t="shared" si="84"/>
        <v>136500</v>
      </c>
      <c r="AP185" s="73">
        <v>170</v>
      </c>
      <c r="AQ185" s="74">
        <v>250</v>
      </c>
      <c r="AR185" s="92" t="e">
        <f>AQ185*#REF!</f>
        <v>#REF!</v>
      </c>
      <c r="AS185" s="269">
        <v>170</v>
      </c>
      <c r="AT185" s="75">
        <v>90</v>
      </c>
      <c r="AU185" s="75" t="e">
        <f>AT185*#REF!</f>
        <v>#REF!</v>
      </c>
      <c r="AV185" s="73">
        <v>170</v>
      </c>
      <c r="AW185" s="246">
        <v>193.86</v>
      </c>
      <c r="AX185" s="75" t="e">
        <f>AW185*#REF!</f>
        <v>#REF!</v>
      </c>
      <c r="AY185" s="93"/>
      <c r="AZ185" s="77">
        <f t="shared" si="85"/>
        <v>90</v>
      </c>
      <c r="BA185" s="77">
        <f t="shared" si="114"/>
        <v>156.215</v>
      </c>
      <c r="BB185" s="77">
        <f t="shared" si="115"/>
        <v>142.43</v>
      </c>
      <c r="BC185" s="77">
        <f t="shared" si="116"/>
        <v>250</v>
      </c>
      <c r="BD185" s="88"/>
      <c r="BE185" s="79">
        <f t="shared" si="117"/>
        <v>135000</v>
      </c>
      <c r="BF185" s="80">
        <f t="shared" si="117"/>
        <v>234322.5</v>
      </c>
      <c r="BG185" s="81">
        <f t="shared" si="117"/>
        <v>213645</v>
      </c>
      <c r="BH185" s="342">
        <f t="shared" si="118"/>
        <v>142.43</v>
      </c>
      <c r="BI185" s="82"/>
    </row>
    <row r="186" spans="1:61" ht="36" x14ac:dyDescent="0.25">
      <c r="A186" s="137">
        <v>171</v>
      </c>
      <c r="B186" s="96" t="s">
        <v>443</v>
      </c>
      <c r="C186" s="84" t="s">
        <v>480</v>
      </c>
      <c r="D186" s="85" t="s">
        <v>481</v>
      </c>
      <c r="E186" s="86" t="s">
        <v>62</v>
      </c>
      <c r="F186" s="64">
        <v>15</v>
      </c>
      <c r="G186" s="64">
        <f t="shared" si="104"/>
        <v>15</v>
      </c>
      <c r="H186" s="183">
        <v>42.6</v>
      </c>
      <c r="I186" s="184">
        <f t="shared" si="119"/>
        <v>639</v>
      </c>
      <c r="J186" s="351">
        <v>20460</v>
      </c>
      <c r="K186" s="68">
        <v>120</v>
      </c>
      <c r="L186" s="98" t="s">
        <v>77</v>
      </c>
      <c r="M186" s="215"/>
      <c r="N186" s="99">
        <f t="shared" si="105"/>
        <v>0</v>
      </c>
      <c r="O186" s="98" t="s">
        <v>77</v>
      </c>
      <c r="P186" s="215"/>
      <c r="Q186" s="99">
        <f t="shared" si="106"/>
        <v>0</v>
      </c>
      <c r="R186" s="98" t="s">
        <v>77</v>
      </c>
      <c r="S186" s="215"/>
      <c r="T186" s="99">
        <f t="shared" si="107"/>
        <v>0</v>
      </c>
      <c r="U186" s="98" t="s">
        <v>77</v>
      </c>
      <c r="V186" s="215"/>
      <c r="W186" s="99">
        <f t="shared" si="108"/>
        <v>0</v>
      </c>
      <c r="X186" s="98" t="s">
        <v>77</v>
      </c>
      <c r="Y186" s="215"/>
      <c r="Z186" s="99">
        <f t="shared" si="109"/>
        <v>0</v>
      </c>
      <c r="AA186" s="98" t="s">
        <v>77</v>
      </c>
      <c r="AB186" s="215"/>
      <c r="AC186" s="99">
        <f t="shared" si="110"/>
        <v>0</v>
      </c>
      <c r="AD186" s="98" t="s">
        <v>77</v>
      </c>
      <c r="AE186" s="215"/>
      <c r="AF186" s="99">
        <f t="shared" si="111"/>
        <v>0</v>
      </c>
      <c r="AG186" s="98" t="s">
        <v>77</v>
      </c>
      <c r="AH186" s="215"/>
      <c r="AI186" s="99">
        <f t="shared" si="112"/>
        <v>0</v>
      </c>
      <c r="AJ186" s="98" t="s">
        <v>77</v>
      </c>
      <c r="AK186" s="215"/>
      <c r="AL186" s="248">
        <f t="shared" si="113"/>
        <v>0</v>
      </c>
      <c r="AM186" s="73">
        <v>171</v>
      </c>
      <c r="AN186" s="74">
        <v>25.2</v>
      </c>
      <c r="AO186" s="75">
        <f t="shared" si="84"/>
        <v>3024</v>
      </c>
      <c r="AP186" s="73">
        <v>171</v>
      </c>
      <c r="AQ186" s="74">
        <v>60</v>
      </c>
      <c r="AR186" s="92" t="e">
        <f>AQ186*#REF!</f>
        <v>#REF!</v>
      </c>
      <c r="AS186" s="269">
        <v>171</v>
      </c>
      <c r="AT186" s="75">
        <v>25</v>
      </c>
      <c r="AU186" s="75" t="e">
        <f>AT186*#REF!</f>
        <v>#REF!</v>
      </c>
      <c r="AV186" s="73">
        <v>171</v>
      </c>
      <c r="AW186" s="246">
        <v>72.7</v>
      </c>
      <c r="AX186" s="75" t="e">
        <f>AW186*#REF!</f>
        <v>#REF!</v>
      </c>
      <c r="AY186" s="93"/>
      <c r="AZ186" s="77">
        <f t="shared" si="85"/>
        <v>25</v>
      </c>
      <c r="BA186" s="77">
        <f t="shared" si="114"/>
        <v>45.725000000000001</v>
      </c>
      <c r="BB186" s="77">
        <f t="shared" si="115"/>
        <v>42.599999999999994</v>
      </c>
      <c r="BC186" s="77">
        <f t="shared" si="116"/>
        <v>72.7</v>
      </c>
      <c r="BD186" s="88"/>
      <c r="BE186" s="79">
        <f t="shared" si="117"/>
        <v>3000</v>
      </c>
      <c r="BF186" s="80">
        <f t="shared" si="117"/>
        <v>5487</v>
      </c>
      <c r="BG186" s="81">
        <f t="shared" si="117"/>
        <v>5111.9999999999991</v>
      </c>
      <c r="BH186" s="342">
        <f t="shared" si="118"/>
        <v>42.6</v>
      </c>
      <c r="BI186" s="82"/>
    </row>
    <row r="187" spans="1:61" ht="48" x14ac:dyDescent="0.25">
      <c r="A187" s="59">
        <v>172</v>
      </c>
      <c r="B187" s="96" t="s">
        <v>443</v>
      </c>
      <c r="C187" s="84" t="s">
        <v>482</v>
      </c>
      <c r="D187" s="216" t="s">
        <v>483</v>
      </c>
      <c r="E187" s="86" t="s">
        <v>62</v>
      </c>
      <c r="F187" s="64">
        <v>500</v>
      </c>
      <c r="G187" s="64">
        <f t="shared" si="104"/>
        <v>500</v>
      </c>
      <c r="H187" s="183">
        <v>7.83</v>
      </c>
      <c r="I187" s="184">
        <f t="shared" si="119"/>
        <v>3915</v>
      </c>
      <c r="J187" s="351">
        <v>20460</v>
      </c>
      <c r="K187" s="68">
        <v>2500</v>
      </c>
      <c r="L187" s="98" t="s">
        <v>77</v>
      </c>
      <c r="M187" s="215"/>
      <c r="N187" s="99">
        <f t="shared" si="105"/>
        <v>0</v>
      </c>
      <c r="O187" s="67">
        <v>220</v>
      </c>
      <c r="P187" s="99">
        <v>4</v>
      </c>
      <c r="Q187" s="99">
        <f t="shared" si="106"/>
        <v>10000</v>
      </c>
      <c r="R187" s="98" t="s">
        <v>77</v>
      </c>
      <c r="S187" s="215"/>
      <c r="T187" s="99">
        <f t="shared" si="107"/>
        <v>0</v>
      </c>
      <c r="U187" s="98" t="s">
        <v>77</v>
      </c>
      <c r="V187" s="215"/>
      <c r="W187" s="99">
        <f t="shared" si="108"/>
        <v>0</v>
      </c>
      <c r="X187" s="67">
        <v>181</v>
      </c>
      <c r="Y187" s="99">
        <v>6</v>
      </c>
      <c r="Z187" s="99">
        <f t="shared" si="109"/>
        <v>15000</v>
      </c>
      <c r="AA187" s="67">
        <v>20</v>
      </c>
      <c r="AB187" s="99">
        <v>10.14</v>
      </c>
      <c r="AC187" s="99">
        <f t="shared" si="110"/>
        <v>25350</v>
      </c>
      <c r="AD187" s="98" t="s">
        <v>77</v>
      </c>
      <c r="AE187" s="215"/>
      <c r="AF187" s="99">
        <f t="shared" si="111"/>
        <v>0</v>
      </c>
      <c r="AG187" s="67">
        <v>257</v>
      </c>
      <c r="AH187" s="99">
        <v>0.23</v>
      </c>
      <c r="AI187" s="99">
        <f t="shared" si="112"/>
        <v>575</v>
      </c>
      <c r="AJ187" s="67" t="s">
        <v>484</v>
      </c>
      <c r="AK187" s="99">
        <v>5</v>
      </c>
      <c r="AL187" s="248">
        <f t="shared" si="113"/>
        <v>12500</v>
      </c>
      <c r="AM187" s="73">
        <v>172</v>
      </c>
      <c r="AN187" s="74">
        <v>11.2</v>
      </c>
      <c r="AO187" s="75">
        <f t="shared" si="84"/>
        <v>28000</v>
      </c>
      <c r="AP187" s="73">
        <v>172</v>
      </c>
      <c r="AQ187" s="74">
        <v>8</v>
      </c>
      <c r="AR187" s="92" t="e">
        <f>AQ187*#REF!</f>
        <v>#REF!</v>
      </c>
      <c r="AS187" s="269">
        <v>172</v>
      </c>
      <c r="AT187" s="75">
        <v>10.5</v>
      </c>
      <c r="AU187" s="75" t="e">
        <f>AT187*#REF!</f>
        <v>#REF!</v>
      </c>
      <c r="AV187" s="73">
        <v>172</v>
      </c>
      <c r="AW187" s="246">
        <v>72.7</v>
      </c>
      <c r="AX187" s="75" t="e">
        <f>AW187*#REF!</f>
        <v>#REF!</v>
      </c>
      <c r="AY187" s="93"/>
      <c r="AZ187" s="77">
        <f t="shared" si="85"/>
        <v>0.23</v>
      </c>
      <c r="BA187" s="77">
        <f t="shared" si="114"/>
        <v>14.196666666666667</v>
      </c>
      <c r="BB187" s="77">
        <f t="shared" si="115"/>
        <v>8</v>
      </c>
      <c r="BC187" s="77">
        <f t="shared" si="116"/>
        <v>72.7</v>
      </c>
      <c r="BD187" s="88"/>
      <c r="BE187" s="79">
        <f t="shared" si="117"/>
        <v>575</v>
      </c>
      <c r="BF187" s="80">
        <f t="shared" si="117"/>
        <v>35491.666666666672</v>
      </c>
      <c r="BG187" s="81">
        <f t="shared" si="117"/>
        <v>20000</v>
      </c>
      <c r="BH187" s="342">
        <f t="shared" si="118"/>
        <v>7.8342857142857154</v>
      </c>
      <c r="BI187" s="82"/>
    </row>
    <row r="188" spans="1:61" ht="36" x14ac:dyDescent="0.25">
      <c r="A188" s="137">
        <v>173</v>
      </c>
      <c r="B188" s="96" t="s">
        <v>443</v>
      </c>
      <c r="C188" s="84" t="s">
        <v>485</v>
      </c>
      <c r="D188" s="85" t="s">
        <v>486</v>
      </c>
      <c r="E188" s="86" t="s">
        <v>62</v>
      </c>
      <c r="F188" s="64">
        <v>30</v>
      </c>
      <c r="G188" s="64">
        <f t="shared" si="104"/>
        <v>30</v>
      </c>
      <c r="H188" s="183">
        <v>175.25</v>
      </c>
      <c r="I188" s="184">
        <f t="shared" si="119"/>
        <v>5257.5</v>
      </c>
      <c r="J188" s="351">
        <v>20460</v>
      </c>
      <c r="K188" s="68">
        <v>100</v>
      </c>
      <c r="L188" s="98" t="s">
        <v>77</v>
      </c>
      <c r="M188" s="215"/>
      <c r="N188" s="99">
        <f t="shared" si="105"/>
        <v>0</v>
      </c>
      <c r="O188" s="67">
        <v>218</v>
      </c>
      <c r="P188" s="99">
        <v>20</v>
      </c>
      <c r="Q188" s="99">
        <f t="shared" si="106"/>
        <v>2000</v>
      </c>
      <c r="R188" s="67">
        <v>648</v>
      </c>
      <c r="S188" s="99">
        <v>250</v>
      </c>
      <c r="T188" s="99">
        <f t="shared" si="107"/>
        <v>25000</v>
      </c>
      <c r="U188" s="98" t="s">
        <v>77</v>
      </c>
      <c r="V188" s="215"/>
      <c r="W188" s="99">
        <f t="shared" si="108"/>
        <v>0</v>
      </c>
      <c r="X188" s="98" t="s">
        <v>77</v>
      </c>
      <c r="Y188" s="215"/>
      <c r="Z188" s="99">
        <f t="shared" si="109"/>
        <v>0</v>
      </c>
      <c r="AA188" s="98" t="s">
        <v>77</v>
      </c>
      <c r="AB188" s="215"/>
      <c r="AC188" s="99">
        <f t="shared" si="110"/>
        <v>0</v>
      </c>
      <c r="AD188" s="98" t="s">
        <v>77</v>
      </c>
      <c r="AE188" s="215"/>
      <c r="AF188" s="99">
        <f t="shared" si="111"/>
        <v>0</v>
      </c>
      <c r="AG188" s="98" t="s">
        <v>77</v>
      </c>
      <c r="AH188" s="215"/>
      <c r="AI188" s="99">
        <f t="shared" si="112"/>
        <v>0</v>
      </c>
      <c r="AJ188" s="98" t="s">
        <v>77</v>
      </c>
      <c r="AK188" s="215"/>
      <c r="AL188" s="248">
        <f t="shared" si="113"/>
        <v>0</v>
      </c>
      <c r="AM188" s="73">
        <v>173</v>
      </c>
      <c r="AN188" s="74">
        <v>126</v>
      </c>
      <c r="AO188" s="75">
        <f t="shared" si="84"/>
        <v>12600</v>
      </c>
      <c r="AP188" s="73">
        <v>173</v>
      </c>
      <c r="AQ188" s="74">
        <v>200</v>
      </c>
      <c r="AR188" s="92" t="e">
        <f>AQ188*#REF!</f>
        <v>#REF!</v>
      </c>
      <c r="AS188" s="269">
        <v>173</v>
      </c>
      <c r="AT188" s="75">
        <v>125</v>
      </c>
      <c r="AU188" s="75" t="e">
        <f>AT188*#REF!</f>
        <v>#REF!</v>
      </c>
      <c r="AV188" s="73">
        <v>173</v>
      </c>
      <c r="AW188" s="246">
        <v>452.34</v>
      </c>
      <c r="AX188" s="75" t="e">
        <f>AW188*#REF!</f>
        <v>#REF!</v>
      </c>
      <c r="AY188" s="93"/>
      <c r="AZ188" s="77">
        <f t="shared" si="85"/>
        <v>20</v>
      </c>
      <c r="BA188" s="77">
        <f t="shared" si="114"/>
        <v>195.55666666666664</v>
      </c>
      <c r="BB188" s="77">
        <f t="shared" si="115"/>
        <v>163</v>
      </c>
      <c r="BC188" s="77">
        <f t="shared" si="116"/>
        <v>452.34</v>
      </c>
      <c r="BD188" s="88"/>
      <c r="BE188" s="79">
        <f t="shared" si="117"/>
        <v>2000</v>
      </c>
      <c r="BF188" s="80">
        <f t="shared" si="117"/>
        <v>19555.666666666664</v>
      </c>
      <c r="BG188" s="81">
        <f t="shared" si="117"/>
        <v>16300</v>
      </c>
      <c r="BH188" s="342">
        <f t="shared" si="118"/>
        <v>175.25</v>
      </c>
      <c r="BI188" s="82"/>
    </row>
    <row r="189" spans="1:61" ht="60" x14ac:dyDescent="0.25">
      <c r="A189" s="59">
        <v>174</v>
      </c>
      <c r="B189" s="96" t="s">
        <v>443</v>
      </c>
      <c r="C189" s="84" t="s">
        <v>487</v>
      </c>
      <c r="D189" s="216" t="s">
        <v>488</v>
      </c>
      <c r="E189" s="86" t="s">
        <v>62</v>
      </c>
      <c r="F189" s="64">
        <v>10</v>
      </c>
      <c r="G189" s="64">
        <f t="shared" si="104"/>
        <v>10</v>
      </c>
      <c r="H189" s="183">
        <v>84.5</v>
      </c>
      <c r="I189" s="184">
        <f t="shared" si="119"/>
        <v>845</v>
      </c>
      <c r="J189" s="351">
        <v>20460</v>
      </c>
      <c r="K189" s="68">
        <v>400</v>
      </c>
      <c r="L189" s="98" t="s">
        <v>77</v>
      </c>
      <c r="M189" s="215"/>
      <c r="N189" s="99">
        <f t="shared" si="105"/>
        <v>0</v>
      </c>
      <c r="O189" s="98" t="s">
        <v>77</v>
      </c>
      <c r="P189" s="215"/>
      <c r="Q189" s="99">
        <f t="shared" si="106"/>
        <v>0</v>
      </c>
      <c r="R189" s="98" t="s">
        <v>77</v>
      </c>
      <c r="S189" s="215"/>
      <c r="T189" s="99">
        <f t="shared" si="107"/>
        <v>0</v>
      </c>
      <c r="U189" s="98" t="s">
        <v>77</v>
      </c>
      <c r="V189" s="215"/>
      <c r="W189" s="99">
        <f t="shared" si="108"/>
        <v>0</v>
      </c>
      <c r="X189" s="98" t="s">
        <v>77</v>
      </c>
      <c r="Y189" s="215"/>
      <c r="Z189" s="99">
        <f t="shared" si="109"/>
        <v>0</v>
      </c>
      <c r="AA189" s="98" t="s">
        <v>77</v>
      </c>
      <c r="AB189" s="215"/>
      <c r="AC189" s="99">
        <f t="shared" si="110"/>
        <v>0</v>
      </c>
      <c r="AD189" s="98" t="s">
        <v>77</v>
      </c>
      <c r="AE189" s="215"/>
      <c r="AF189" s="99">
        <f t="shared" si="111"/>
        <v>0</v>
      </c>
      <c r="AG189" s="98" t="s">
        <v>77</v>
      </c>
      <c r="AH189" s="215"/>
      <c r="AI189" s="99">
        <f t="shared" si="112"/>
        <v>0</v>
      </c>
      <c r="AJ189" s="98" t="s">
        <v>77</v>
      </c>
      <c r="AK189" s="215"/>
      <c r="AL189" s="248">
        <f t="shared" si="113"/>
        <v>0</v>
      </c>
      <c r="AM189" s="73">
        <v>174</v>
      </c>
      <c r="AN189" s="74">
        <v>49</v>
      </c>
      <c r="AO189" s="75">
        <f t="shared" si="84"/>
        <v>19600</v>
      </c>
      <c r="AP189" s="73">
        <v>174</v>
      </c>
      <c r="AQ189" s="74">
        <v>120</v>
      </c>
      <c r="AR189" s="92" t="e">
        <f>AQ189*#REF!</f>
        <v>#REF!</v>
      </c>
      <c r="AS189" s="269">
        <v>174</v>
      </c>
      <c r="AT189" s="75">
        <v>45</v>
      </c>
      <c r="AU189" s="75" t="e">
        <f>AT189*#REF!</f>
        <v>#REF!</v>
      </c>
      <c r="AV189" s="73">
        <v>174</v>
      </c>
      <c r="AW189" s="246">
        <v>145.4</v>
      </c>
      <c r="AX189" s="75" t="e">
        <f>AW189*#REF!</f>
        <v>#REF!</v>
      </c>
      <c r="AY189" s="93"/>
      <c r="AZ189" s="77">
        <f t="shared" si="85"/>
        <v>45</v>
      </c>
      <c r="BA189" s="77">
        <f t="shared" si="114"/>
        <v>89.85</v>
      </c>
      <c r="BB189" s="77">
        <f t="shared" si="115"/>
        <v>84.5</v>
      </c>
      <c r="BC189" s="77">
        <f t="shared" si="116"/>
        <v>145.4</v>
      </c>
      <c r="BD189" s="88"/>
      <c r="BE189" s="79">
        <f t="shared" si="117"/>
        <v>18000</v>
      </c>
      <c r="BF189" s="80">
        <f t="shared" si="117"/>
        <v>35940</v>
      </c>
      <c r="BG189" s="81">
        <f t="shared" si="117"/>
        <v>33800</v>
      </c>
      <c r="BH189" s="342">
        <f t="shared" si="118"/>
        <v>84.499999999999986</v>
      </c>
      <c r="BI189" s="82"/>
    </row>
    <row r="190" spans="1:61" ht="36" x14ac:dyDescent="0.25">
      <c r="A190" s="137">
        <v>175</v>
      </c>
      <c r="B190" s="96" t="s">
        <v>443</v>
      </c>
      <c r="C190" s="84" t="s">
        <v>489</v>
      </c>
      <c r="D190" s="85" t="s">
        <v>490</v>
      </c>
      <c r="E190" s="86" t="s">
        <v>62</v>
      </c>
      <c r="F190" s="64">
        <v>10</v>
      </c>
      <c r="G190" s="64">
        <f t="shared" si="104"/>
        <v>10</v>
      </c>
      <c r="H190" s="183">
        <v>139</v>
      </c>
      <c r="I190" s="184">
        <f t="shared" si="119"/>
        <v>1390</v>
      </c>
      <c r="J190" s="351">
        <v>20460</v>
      </c>
      <c r="K190" s="68">
        <v>20</v>
      </c>
      <c r="L190" s="98" t="s">
        <v>77</v>
      </c>
      <c r="M190" s="215"/>
      <c r="N190" s="99">
        <f t="shared" si="105"/>
        <v>0</v>
      </c>
      <c r="O190" s="98" t="s">
        <v>77</v>
      </c>
      <c r="P190" s="215"/>
      <c r="Q190" s="99">
        <f t="shared" si="106"/>
        <v>0</v>
      </c>
      <c r="R190" s="98" t="s">
        <v>77</v>
      </c>
      <c r="S190" s="215"/>
      <c r="T190" s="99">
        <f t="shared" si="107"/>
        <v>0</v>
      </c>
      <c r="U190" s="98" t="s">
        <v>77</v>
      </c>
      <c r="V190" s="215"/>
      <c r="W190" s="99">
        <f t="shared" si="108"/>
        <v>0</v>
      </c>
      <c r="X190" s="98" t="s">
        <v>77</v>
      </c>
      <c r="Y190" s="215"/>
      <c r="Z190" s="99">
        <f t="shared" si="109"/>
        <v>0</v>
      </c>
      <c r="AA190" s="98" t="s">
        <v>77</v>
      </c>
      <c r="AB190" s="215"/>
      <c r="AC190" s="99">
        <f t="shared" si="110"/>
        <v>0</v>
      </c>
      <c r="AD190" s="98" t="s">
        <v>77</v>
      </c>
      <c r="AE190" s="215"/>
      <c r="AF190" s="99">
        <f t="shared" si="111"/>
        <v>0</v>
      </c>
      <c r="AG190" s="98" t="s">
        <v>77</v>
      </c>
      <c r="AH190" s="215"/>
      <c r="AI190" s="99">
        <f t="shared" si="112"/>
        <v>0</v>
      </c>
      <c r="AJ190" s="98" t="s">
        <v>77</v>
      </c>
      <c r="AK190" s="215"/>
      <c r="AL190" s="248">
        <f t="shared" si="113"/>
        <v>0</v>
      </c>
      <c r="AM190" s="73">
        <v>175</v>
      </c>
      <c r="AN190" s="74">
        <v>98</v>
      </c>
      <c r="AO190" s="75">
        <f t="shared" si="84"/>
        <v>1960</v>
      </c>
      <c r="AP190" s="73">
        <v>175</v>
      </c>
      <c r="AQ190" s="74">
        <v>180</v>
      </c>
      <c r="AR190" s="92" t="e">
        <f>AQ190*#REF!</f>
        <v>#REF!</v>
      </c>
      <c r="AS190" s="269">
        <v>175</v>
      </c>
      <c r="AT190" s="75">
        <v>90</v>
      </c>
      <c r="AU190" s="75" t="e">
        <f>AT190*#REF!</f>
        <v>#REF!</v>
      </c>
      <c r="AV190" s="73">
        <v>175</v>
      </c>
      <c r="AW190" s="246">
        <v>565.42999999999995</v>
      </c>
      <c r="AX190" s="75" t="e">
        <f>AW190*#REF!</f>
        <v>#REF!</v>
      </c>
      <c r="AY190" s="93"/>
      <c r="AZ190" s="77">
        <f t="shared" si="85"/>
        <v>90</v>
      </c>
      <c r="BA190" s="77">
        <f t="shared" si="114"/>
        <v>233.35749999999999</v>
      </c>
      <c r="BB190" s="77">
        <f t="shared" si="115"/>
        <v>139</v>
      </c>
      <c r="BC190" s="77">
        <f t="shared" si="116"/>
        <v>565.42999999999995</v>
      </c>
      <c r="BD190" s="88"/>
      <c r="BE190" s="79">
        <f t="shared" si="117"/>
        <v>1800</v>
      </c>
      <c r="BF190" s="80">
        <f t="shared" si="117"/>
        <v>4667.1499999999996</v>
      </c>
      <c r="BG190" s="81">
        <f t="shared" si="117"/>
        <v>2780</v>
      </c>
      <c r="BH190" s="342">
        <f t="shared" si="118"/>
        <v>139</v>
      </c>
      <c r="BI190" s="82"/>
    </row>
    <row r="191" spans="1:61" ht="36" x14ac:dyDescent="0.25">
      <c r="A191" s="59">
        <v>176</v>
      </c>
      <c r="B191" s="96" t="s">
        <v>443</v>
      </c>
      <c r="C191" s="84" t="s">
        <v>491</v>
      </c>
      <c r="D191" s="85" t="s">
        <v>492</v>
      </c>
      <c r="E191" s="86" t="s">
        <v>62</v>
      </c>
      <c r="F191" s="64">
        <v>10</v>
      </c>
      <c r="G191" s="64">
        <f t="shared" si="104"/>
        <v>10</v>
      </c>
      <c r="H191" s="183">
        <v>65</v>
      </c>
      <c r="I191" s="184">
        <f t="shared" si="119"/>
        <v>650</v>
      </c>
      <c r="J191" s="351">
        <v>20460</v>
      </c>
      <c r="K191" s="68">
        <v>20</v>
      </c>
      <c r="L191" s="98" t="s">
        <v>77</v>
      </c>
      <c r="M191" s="215"/>
      <c r="N191" s="99">
        <f t="shared" si="105"/>
        <v>0</v>
      </c>
      <c r="O191" s="98" t="s">
        <v>77</v>
      </c>
      <c r="P191" s="215"/>
      <c r="Q191" s="99">
        <f t="shared" si="106"/>
        <v>0</v>
      </c>
      <c r="R191" s="98" t="s">
        <v>77</v>
      </c>
      <c r="S191" s="215"/>
      <c r="T191" s="99">
        <f t="shared" si="107"/>
        <v>0</v>
      </c>
      <c r="U191" s="98" t="s">
        <v>77</v>
      </c>
      <c r="V191" s="215"/>
      <c r="W191" s="99">
        <f t="shared" si="108"/>
        <v>0</v>
      </c>
      <c r="X191" s="98" t="s">
        <v>77</v>
      </c>
      <c r="Y191" s="215"/>
      <c r="Z191" s="99">
        <f t="shared" si="109"/>
        <v>0</v>
      </c>
      <c r="AA191" s="98" t="s">
        <v>77</v>
      </c>
      <c r="AB191" s="215"/>
      <c r="AC191" s="99">
        <f t="shared" si="110"/>
        <v>0</v>
      </c>
      <c r="AD191" s="98" t="s">
        <v>77</v>
      </c>
      <c r="AE191" s="215"/>
      <c r="AF191" s="99">
        <f t="shared" si="111"/>
        <v>0</v>
      </c>
      <c r="AG191" s="98" t="s">
        <v>77</v>
      </c>
      <c r="AH191" s="215"/>
      <c r="AI191" s="99">
        <f t="shared" si="112"/>
        <v>0</v>
      </c>
      <c r="AJ191" s="98" t="s">
        <v>77</v>
      </c>
      <c r="AK191" s="215"/>
      <c r="AL191" s="248">
        <f t="shared" si="113"/>
        <v>0</v>
      </c>
      <c r="AM191" s="73">
        <v>176</v>
      </c>
      <c r="AN191" s="74">
        <v>49</v>
      </c>
      <c r="AO191" s="75">
        <f t="shared" si="84"/>
        <v>980</v>
      </c>
      <c r="AP191" s="73">
        <v>176</v>
      </c>
      <c r="AQ191" s="74">
        <v>80</v>
      </c>
      <c r="AR191" s="92" t="e">
        <f>AQ191*#REF!</f>
        <v>#REF!</v>
      </c>
      <c r="AS191" s="269">
        <v>176</v>
      </c>
      <c r="AT191" s="75">
        <v>50</v>
      </c>
      <c r="AU191" s="75" t="e">
        <f>AT191*#REF!</f>
        <v>#REF!</v>
      </c>
      <c r="AV191" s="73">
        <v>176</v>
      </c>
      <c r="AW191" s="246">
        <v>226.17</v>
      </c>
      <c r="AX191" s="75" t="e">
        <f>AW191*#REF!</f>
        <v>#REF!</v>
      </c>
      <c r="AY191" s="93"/>
      <c r="AZ191" s="77">
        <f t="shared" si="85"/>
        <v>49</v>
      </c>
      <c r="BA191" s="77">
        <f t="shared" si="114"/>
        <v>101.29249999999999</v>
      </c>
      <c r="BB191" s="77">
        <f t="shared" si="115"/>
        <v>65</v>
      </c>
      <c r="BC191" s="77">
        <f t="shared" si="116"/>
        <v>226.17</v>
      </c>
      <c r="BD191" s="88"/>
      <c r="BE191" s="79">
        <f t="shared" si="117"/>
        <v>980</v>
      </c>
      <c r="BF191" s="80">
        <f t="shared" si="117"/>
        <v>2025.85</v>
      </c>
      <c r="BG191" s="81">
        <f t="shared" si="117"/>
        <v>1300</v>
      </c>
      <c r="BH191" s="342">
        <f t="shared" si="118"/>
        <v>64.999999999999986</v>
      </c>
      <c r="BI191" s="82"/>
    </row>
    <row r="192" spans="1:61" ht="24" x14ac:dyDescent="0.25">
      <c r="A192" s="137">
        <v>177</v>
      </c>
      <c r="B192" s="96" t="s">
        <v>443</v>
      </c>
      <c r="C192" s="84" t="s">
        <v>493</v>
      </c>
      <c r="D192" s="216" t="s">
        <v>494</v>
      </c>
      <c r="E192" s="86" t="s">
        <v>62</v>
      </c>
      <c r="F192" s="64">
        <v>5</v>
      </c>
      <c r="G192" s="64">
        <f t="shared" si="104"/>
        <v>5</v>
      </c>
      <c r="H192" s="183">
        <v>235</v>
      </c>
      <c r="I192" s="184">
        <f t="shared" si="119"/>
        <v>1175</v>
      </c>
      <c r="J192" s="351">
        <v>20460</v>
      </c>
      <c r="K192" s="68">
        <v>150</v>
      </c>
      <c r="L192" s="98" t="s">
        <v>77</v>
      </c>
      <c r="M192" s="215"/>
      <c r="N192" s="99">
        <f t="shared" si="105"/>
        <v>0</v>
      </c>
      <c r="O192" s="98" t="s">
        <v>77</v>
      </c>
      <c r="P192" s="215"/>
      <c r="Q192" s="99">
        <f t="shared" si="106"/>
        <v>0</v>
      </c>
      <c r="R192" s="98" t="s">
        <v>77</v>
      </c>
      <c r="S192" s="215"/>
      <c r="T192" s="99">
        <f t="shared" si="107"/>
        <v>0</v>
      </c>
      <c r="U192" s="98" t="s">
        <v>77</v>
      </c>
      <c r="V192" s="215"/>
      <c r="W192" s="99">
        <f t="shared" si="108"/>
        <v>0</v>
      </c>
      <c r="X192" s="98" t="s">
        <v>77</v>
      </c>
      <c r="Y192" s="215"/>
      <c r="Z192" s="99">
        <f t="shared" si="109"/>
        <v>0</v>
      </c>
      <c r="AA192" s="98" t="s">
        <v>77</v>
      </c>
      <c r="AB192" s="215"/>
      <c r="AC192" s="99">
        <f t="shared" si="110"/>
        <v>0</v>
      </c>
      <c r="AD192" s="98" t="s">
        <v>77</v>
      </c>
      <c r="AE192" s="215"/>
      <c r="AF192" s="99">
        <f t="shared" si="111"/>
        <v>0</v>
      </c>
      <c r="AG192" s="98" t="s">
        <v>77</v>
      </c>
      <c r="AH192" s="215"/>
      <c r="AI192" s="99">
        <f t="shared" si="112"/>
        <v>0</v>
      </c>
      <c r="AJ192" s="98" t="s">
        <v>77</v>
      </c>
      <c r="AK192" s="215"/>
      <c r="AL192" s="248">
        <f t="shared" si="113"/>
        <v>0</v>
      </c>
      <c r="AM192" s="73">
        <v>177</v>
      </c>
      <c r="AN192" s="74">
        <v>70</v>
      </c>
      <c r="AO192" s="75">
        <f t="shared" si="84"/>
        <v>10500</v>
      </c>
      <c r="AP192" s="73">
        <v>177</v>
      </c>
      <c r="AQ192" s="74">
        <v>400</v>
      </c>
      <c r="AR192" s="92" t="e">
        <f>AQ192*#REF!</f>
        <v>#REF!</v>
      </c>
      <c r="AS192" s="269">
        <v>177</v>
      </c>
      <c r="AT192" s="75">
        <v>70</v>
      </c>
      <c r="AU192" s="75" t="e">
        <f>AT192*#REF!</f>
        <v>#REF!</v>
      </c>
      <c r="AV192" s="73">
        <v>177</v>
      </c>
      <c r="AW192" s="246">
        <v>452.34</v>
      </c>
      <c r="AX192" s="75" t="e">
        <f>AW192*#REF!</f>
        <v>#REF!</v>
      </c>
      <c r="AY192" s="93"/>
      <c r="AZ192" s="77">
        <f t="shared" si="85"/>
        <v>70</v>
      </c>
      <c r="BA192" s="77">
        <f t="shared" si="114"/>
        <v>248.08499999999998</v>
      </c>
      <c r="BB192" s="77">
        <f t="shared" si="115"/>
        <v>235</v>
      </c>
      <c r="BC192" s="77">
        <f t="shared" si="116"/>
        <v>452.34</v>
      </c>
      <c r="BD192" s="88"/>
      <c r="BE192" s="79">
        <f t="shared" si="117"/>
        <v>10500</v>
      </c>
      <c r="BF192" s="80">
        <f t="shared" si="117"/>
        <v>37212.75</v>
      </c>
      <c r="BG192" s="81">
        <f t="shared" si="117"/>
        <v>35250</v>
      </c>
      <c r="BH192" s="342">
        <f t="shared" si="118"/>
        <v>235</v>
      </c>
      <c r="BI192" s="82"/>
    </row>
    <row r="193" spans="1:61" ht="24" x14ac:dyDescent="0.25">
      <c r="A193" s="59">
        <v>178</v>
      </c>
      <c r="B193" s="96" t="s">
        <v>443</v>
      </c>
      <c r="C193" s="84" t="s">
        <v>495</v>
      </c>
      <c r="D193" s="216" t="s">
        <v>496</v>
      </c>
      <c r="E193" s="86" t="s">
        <v>62</v>
      </c>
      <c r="F193" s="64">
        <v>5</v>
      </c>
      <c r="G193" s="64">
        <f t="shared" si="104"/>
        <v>5</v>
      </c>
      <c r="H193" s="183">
        <v>135.16999999999999</v>
      </c>
      <c r="I193" s="184">
        <f t="shared" si="119"/>
        <v>675.84999999999991</v>
      </c>
      <c r="J193" s="351"/>
      <c r="K193" s="68">
        <v>8000</v>
      </c>
      <c r="L193" s="98" t="s">
        <v>77</v>
      </c>
      <c r="M193" s="215"/>
      <c r="N193" s="99">
        <f t="shared" si="105"/>
        <v>0</v>
      </c>
      <c r="O193" s="98" t="s">
        <v>77</v>
      </c>
      <c r="P193" s="215"/>
      <c r="Q193" s="99">
        <f t="shared" si="106"/>
        <v>0</v>
      </c>
      <c r="R193" s="98" t="s">
        <v>77</v>
      </c>
      <c r="S193" s="215"/>
      <c r="T193" s="99">
        <f t="shared" si="107"/>
        <v>0</v>
      </c>
      <c r="U193" s="98" t="s">
        <v>77</v>
      </c>
      <c r="V193" s="215"/>
      <c r="W193" s="99">
        <f t="shared" si="108"/>
        <v>0</v>
      </c>
      <c r="X193" s="98" t="s">
        <v>77</v>
      </c>
      <c r="Y193" s="215"/>
      <c r="Z193" s="99">
        <f t="shared" si="109"/>
        <v>0</v>
      </c>
      <c r="AA193" s="98" t="s">
        <v>77</v>
      </c>
      <c r="AB193" s="215"/>
      <c r="AC193" s="99">
        <f t="shared" si="110"/>
        <v>0</v>
      </c>
      <c r="AD193" s="98" t="s">
        <v>77</v>
      </c>
      <c r="AE193" s="215"/>
      <c r="AF193" s="99">
        <f t="shared" si="111"/>
        <v>0</v>
      </c>
      <c r="AG193" s="98" t="s">
        <v>77</v>
      </c>
      <c r="AH193" s="215"/>
      <c r="AI193" s="99">
        <f t="shared" si="112"/>
        <v>0</v>
      </c>
      <c r="AJ193" s="98" t="s">
        <v>77</v>
      </c>
      <c r="AK193" s="215"/>
      <c r="AL193" s="248">
        <f t="shared" si="113"/>
        <v>0</v>
      </c>
      <c r="AM193" s="73">
        <v>178</v>
      </c>
      <c r="AN193" s="74">
        <v>28</v>
      </c>
      <c r="AO193" s="75">
        <f t="shared" si="84"/>
        <v>224000</v>
      </c>
      <c r="AP193" s="73">
        <v>178</v>
      </c>
      <c r="AQ193" s="74">
        <v>1200</v>
      </c>
      <c r="AR193" s="92" t="e">
        <f>AQ193*#REF!</f>
        <v>#REF!</v>
      </c>
      <c r="AS193" s="269">
        <v>178</v>
      </c>
      <c r="AT193" s="75">
        <v>25</v>
      </c>
      <c r="AU193" s="75" t="e">
        <f>AT193*#REF!</f>
        <v>#REF!</v>
      </c>
      <c r="AV193" s="73">
        <v>178</v>
      </c>
      <c r="AW193" s="246">
        <v>242.33</v>
      </c>
      <c r="AX193" s="75" t="e">
        <f>AW193*#REF!</f>
        <v>#REF!</v>
      </c>
      <c r="AY193" s="93"/>
      <c r="AZ193" s="77">
        <f t="shared" si="85"/>
        <v>25</v>
      </c>
      <c r="BA193" s="77">
        <f t="shared" si="114"/>
        <v>373.83249999999998</v>
      </c>
      <c r="BB193" s="77">
        <f t="shared" si="115"/>
        <v>135.16500000000002</v>
      </c>
      <c r="BC193" s="77">
        <f t="shared" si="116"/>
        <v>1200</v>
      </c>
      <c r="BD193" s="88"/>
      <c r="BE193" s="79">
        <f t="shared" si="117"/>
        <v>200000</v>
      </c>
      <c r="BF193" s="80">
        <f t="shared" si="117"/>
        <v>2990660</v>
      </c>
      <c r="BG193" s="81">
        <f t="shared" si="117"/>
        <v>1081320.0000000002</v>
      </c>
      <c r="BH193" s="342">
        <f t="shared" si="118"/>
        <v>135.16499999999996</v>
      </c>
      <c r="BI193" s="82"/>
    </row>
    <row r="194" spans="1:61" ht="24" x14ac:dyDescent="0.25">
      <c r="A194" s="137">
        <v>179</v>
      </c>
      <c r="B194" s="96" t="s">
        <v>443</v>
      </c>
      <c r="C194" s="84" t="s">
        <v>497</v>
      </c>
      <c r="D194" s="85" t="s">
        <v>498</v>
      </c>
      <c r="E194" s="86" t="s">
        <v>62</v>
      </c>
      <c r="F194" s="64">
        <v>5</v>
      </c>
      <c r="G194" s="64">
        <f t="shared" si="104"/>
        <v>5</v>
      </c>
      <c r="H194" s="183">
        <v>213</v>
      </c>
      <c r="I194" s="184">
        <f t="shared" si="119"/>
        <v>1065</v>
      </c>
      <c r="J194" s="351">
        <v>20877</v>
      </c>
      <c r="K194" s="68">
        <v>20</v>
      </c>
      <c r="L194" s="98" t="s">
        <v>77</v>
      </c>
      <c r="M194" s="215"/>
      <c r="N194" s="99">
        <f t="shared" si="105"/>
        <v>0</v>
      </c>
      <c r="O194" s="98" t="s">
        <v>77</v>
      </c>
      <c r="P194" s="215"/>
      <c r="Q194" s="99">
        <f t="shared" si="106"/>
        <v>0</v>
      </c>
      <c r="R194" s="98" t="s">
        <v>77</v>
      </c>
      <c r="S194" s="215"/>
      <c r="T194" s="99">
        <f t="shared" si="107"/>
        <v>0</v>
      </c>
      <c r="U194" s="98" t="s">
        <v>77</v>
      </c>
      <c r="V194" s="215"/>
      <c r="W194" s="99">
        <f t="shared" si="108"/>
        <v>0</v>
      </c>
      <c r="X194" s="98" t="s">
        <v>77</v>
      </c>
      <c r="Y194" s="215"/>
      <c r="Z194" s="99">
        <f t="shared" si="109"/>
        <v>0</v>
      </c>
      <c r="AA194" s="98" t="s">
        <v>77</v>
      </c>
      <c r="AB194" s="215"/>
      <c r="AC194" s="99">
        <f t="shared" si="110"/>
        <v>0</v>
      </c>
      <c r="AD194" s="98" t="s">
        <v>77</v>
      </c>
      <c r="AE194" s="215"/>
      <c r="AF194" s="99">
        <f t="shared" si="111"/>
        <v>0</v>
      </c>
      <c r="AG194" s="98" t="s">
        <v>77</v>
      </c>
      <c r="AH194" s="215"/>
      <c r="AI194" s="99">
        <f t="shared" si="112"/>
        <v>0</v>
      </c>
      <c r="AJ194" s="98" t="s">
        <v>77</v>
      </c>
      <c r="AK194" s="215"/>
      <c r="AL194" s="248">
        <f t="shared" si="113"/>
        <v>0</v>
      </c>
      <c r="AM194" s="73">
        <v>179</v>
      </c>
      <c r="AN194" s="74">
        <v>126</v>
      </c>
      <c r="AO194" s="75">
        <f t="shared" si="84"/>
        <v>2520</v>
      </c>
      <c r="AP194" s="73">
        <v>179</v>
      </c>
      <c r="AQ194" s="74">
        <v>300</v>
      </c>
      <c r="AR194" s="92" t="e">
        <f>AQ194*#REF!</f>
        <v>#REF!</v>
      </c>
      <c r="AS194" s="269">
        <v>179</v>
      </c>
      <c r="AT194" s="75">
        <v>120</v>
      </c>
      <c r="AU194" s="75" t="e">
        <f>AT194*#REF!</f>
        <v>#REF!</v>
      </c>
      <c r="AV194" s="73">
        <v>179</v>
      </c>
      <c r="AW194" s="246">
        <v>403.88</v>
      </c>
      <c r="AX194" s="75" t="e">
        <f>AW194*#REF!</f>
        <v>#REF!</v>
      </c>
      <c r="AY194" s="93"/>
      <c r="AZ194" s="77">
        <f t="shared" si="85"/>
        <v>120</v>
      </c>
      <c r="BA194" s="77">
        <f t="shared" si="114"/>
        <v>237.47</v>
      </c>
      <c r="BB194" s="77">
        <f t="shared" si="115"/>
        <v>213</v>
      </c>
      <c r="BC194" s="77">
        <f t="shared" si="116"/>
        <v>403.88</v>
      </c>
      <c r="BD194" s="88"/>
      <c r="BE194" s="79">
        <f t="shared" si="117"/>
        <v>2400</v>
      </c>
      <c r="BF194" s="80">
        <f t="shared" si="117"/>
        <v>4749.3999999999996</v>
      </c>
      <c r="BG194" s="81">
        <f t="shared" si="117"/>
        <v>4260</v>
      </c>
      <c r="BH194" s="342">
        <f t="shared" si="118"/>
        <v>213</v>
      </c>
      <c r="BI194" s="82"/>
    </row>
    <row r="195" spans="1:61" ht="36" x14ac:dyDescent="0.25">
      <c r="A195" s="59">
        <v>180</v>
      </c>
      <c r="B195" s="96" t="s">
        <v>443</v>
      </c>
      <c r="C195" s="84" t="s">
        <v>499</v>
      </c>
      <c r="D195" s="216" t="s">
        <v>500</v>
      </c>
      <c r="E195" s="86" t="s">
        <v>62</v>
      </c>
      <c r="F195" s="64">
        <v>5</v>
      </c>
      <c r="G195" s="64">
        <f t="shared" si="104"/>
        <v>5</v>
      </c>
      <c r="H195" s="183">
        <v>77.17</v>
      </c>
      <c r="I195" s="184">
        <f t="shared" si="119"/>
        <v>385.85</v>
      </c>
      <c r="J195" s="351">
        <v>20460</v>
      </c>
      <c r="K195" s="68">
        <v>800</v>
      </c>
      <c r="L195" s="67">
        <v>117</v>
      </c>
      <c r="M195" s="99">
        <v>70</v>
      </c>
      <c r="N195" s="99">
        <f t="shared" si="105"/>
        <v>56000</v>
      </c>
      <c r="O195" s="67">
        <v>234</v>
      </c>
      <c r="P195" s="99">
        <v>45</v>
      </c>
      <c r="Q195" s="99">
        <f t="shared" si="106"/>
        <v>36000</v>
      </c>
      <c r="R195" s="98" t="s">
        <v>77</v>
      </c>
      <c r="S195" s="215"/>
      <c r="T195" s="99">
        <f t="shared" si="107"/>
        <v>0</v>
      </c>
      <c r="U195" s="98" t="s">
        <v>77</v>
      </c>
      <c r="V195" s="215"/>
      <c r="W195" s="99">
        <f t="shared" si="108"/>
        <v>0</v>
      </c>
      <c r="X195" s="67">
        <v>193</v>
      </c>
      <c r="Y195" s="99">
        <v>35</v>
      </c>
      <c r="Z195" s="99">
        <f t="shared" si="109"/>
        <v>28000</v>
      </c>
      <c r="AA195" s="98" t="s">
        <v>77</v>
      </c>
      <c r="AB195" s="215"/>
      <c r="AC195" s="99">
        <f t="shared" si="110"/>
        <v>0</v>
      </c>
      <c r="AD195" s="98" t="s">
        <v>77</v>
      </c>
      <c r="AE195" s="215"/>
      <c r="AF195" s="99">
        <f t="shared" si="111"/>
        <v>0</v>
      </c>
      <c r="AG195" s="67">
        <v>273</v>
      </c>
      <c r="AH195" s="99">
        <v>26.1</v>
      </c>
      <c r="AI195" s="99">
        <f t="shared" si="112"/>
        <v>20880</v>
      </c>
      <c r="AJ195" s="67" t="s">
        <v>501</v>
      </c>
      <c r="AK195" s="99">
        <v>41</v>
      </c>
      <c r="AL195" s="248">
        <f t="shared" si="113"/>
        <v>32800</v>
      </c>
      <c r="AM195" s="73">
        <v>180</v>
      </c>
      <c r="AN195" s="74">
        <v>63</v>
      </c>
      <c r="AO195" s="75">
        <f t="shared" si="84"/>
        <v>50400</v>
      </c>
      <c r="AP195" s="73">
        <v>180</v>
      </c>
      <c r="AQ195" s="74">
        <v>300</v>
      </c>
      <c r="AR195" s="92" t="e">
        <f>AQ195*#REF!</f>
        <v>#REF!</v>
      </c>
      <c r="AS195" s="269">
        <v>180</v>
      </c>
      <c r="AT195" s="75">
        <v>60</v>
      </c>
      <c r="AU195" s="75" t="e">
        <f>AT195*#REF!</f>
        <v>#REF!</v>
      </c>
      <c r="AV195" s="73">
        <v>180</v>
      </c>
      <c r="AW195" s="246">
        <v>226.17</v>
      </c>
      <c r="AX195" s="75" t="e">
        <f>AW195*#REF!</f>
        <v>#REF!</v>
      </c>
      <c r="AY195" s="93"/>
      <c r="AZ195" s="77">
        <f t="shared" si="85"/>
        <v>26.1</v>
      </c>
      <c r="BA195" s="77">
        <f t="shared" si="114"/>
        <v>96.252222222222215</v>
      </c>
      <c r="BB195" s="77">
        <f t="shared" si="115"/>
        <v>60</v>
      </c>
      <c r="BC195" s="77">
        <f t="shared" si="116"/>
        <v>300</v>
      </c>
      <c r="BD195" s="88"/>
      <c r="BE195" s="79">
        <f t="shared" si="117"/>
        <v>20880</v>
      </c>
      <c r="BF195" s="80">
        <f t="shared" si="117"/>
        <v>77001.777777777766</v>
      </c>
      <c r="BG195" s="81">
        <f t="shared" si="117"/>
        <v>48000</v>
      </c>
      <c r="BH195" s="342">
        <f t="shared" si="118"/>
        <v>77.167142857142849</v>
      </c>
      <c r="BI195" s="82"/>
    </row>
    <row r="196" spans="1:61" ht="36" x14ac:dyDescent="0.25">
      <c r="A196" s="137">
        <v>181</v>
      </c>
      <c r="B196" s="96" t="s">
        <v>443</v>
      </c>
      <c r="C196" s="84" t="s">
        <v>502</v>
      </c>
      <c r="D196" s="85" t="s">
        <v>503</v>
      </c>
      <c r="E196" s="86" t="s">
        <v>62</v>
      </c>
      <c r="F196" s="64">
        <v>5</v>
      </c>
      <c r="G196" s="64">
        <f t="shared" si="104"/>
        <v>5</v>
      </c>
      <c r="H196" s="183">
        <v>194.4</v>
      </c>
      <c r="I196" s="184">
        <f t="shared" si="119"/>
        <v>972</v>
      </c>
      <c r="J196" s="351">
        <v>20460</v>
      </c>
      <c r="K196" s="68">
        <v>400</v>
      </c>
      <c r="L196" s="98" t="s">
        <v>77</v>
      </c>
      <c r="M196" s="215"/>
      <c r="N196" s="99">
        <f t="shared" si="105"/>
        <v>0</v>
      </c>
      <c r="O196" s="98" t="s">
        <v>77</v>
      </c>
      <c r="P196" s="215"/>
      <c r="Q196" s="99">
        <f t="shared" si="106"/>
        <v>0</v>
      </c>
      <c r="R196" s="98" t="s">
        <v>77</v>
      </c>
      <c r="S196" s="215"/>
      <c r="T196" s="99">
        <f t="shared" si="107"/>
        <v>0</v>
      </c>
      <c r="U196" s="98" t="s">
        <v>77</v>
      </c>
      <c r="V196" s="215"/>
      <c r="W196" s="99">
        <f t="shared" si="108"/>
        <v>0</v>
      </c>
      <c r="X196" s="98" t="s">
        <v>77</v>
      </c>
      <c r="Y196" s="215"/>
      <c r="Z196" s="99">
        <f t="shared" si="109"/>
        <v>0</v>
      </c>
      <c r="AA196" s="98" t="s">
        <v>77</v>
      </c>
      <c r="AB196" s="215"/>
      <c r="AC196" s="99">
        <f t="shared" si="110"/>
        <v>0</v>
      </c>
      <c r="AD196" s="98" t="s">
        <v>77</v>
      </c>
      <c r="AE196" s="215"/>
      <c r="AF196" s="99">
        <f t="shared" si="111"/>
        <v>0</v>
      </c>
      <c r="AG196" s="98" t="s">
        <v>77</v>
      </c>
      <c r="AH196" s="215"/>
      <c r="AI196" s="99">
        <f t="shared" si="112"/>
        <v>0</v>
      </c>
      <c r="AJ196" s="98" t="s">
        <v>77</v>
      </c>
      <c r="AK196" s="215"/>
      <c r="AL196" s="248">
        <f t="shared" si="113"/>
        <v>0</v>
      </c>
      <c r="AM196" s="73">
        <v>181</v>
      </c>
      <c r="AN196" s="74">
        <v>98</v>
      </c>
      <c r="AO196" s="75">
        <f t="shared" si="84"/>
        <v>39200</v>
      </c>
      <c r="AP196" s="73">
        <v>181</v>
      </c>
      <c r="AQ196" s="74">
        <v>300</v>
      </c>
      <c r="AR196" s="92" t="e">
        <f>AQ196*#REF!</f>
        <v>#REF!</v>
      </c>
      <c r="AS196" s="269">
        <v>181</v>
      </c>
      <c r="AT196" s="75">
        <v>75</v>
      </c>
      <c r="AU196" s="75" t="e">
        <f>AT196*#REF!</f>
        <v>#REF!</v>
      </c>
      <c r="AV196" s="73">
        <v>181</v>
      </c>
      <c r="AW196" s="246">
        <v>290.79000000000002</v>
      </c>
      <c r="AX196" s="75" t="e">
        <f>AW196*#REF!</f>
        <v>#REF!</v>
      </c>
      <c r="AY196" s="93"/>
      <c r="AZ196" s="77">
        <f t="shared" si="85"/>
        <v>75</v>
      </c>
      <c r="BA196" s="77">
        <f t="shared" si="114"/>
        <v>190.94749999999999</v>
      </c>
      <c r="BB196" s="77">
        <f t="shared" si="115"/>
        <v>194.39500000000001</v>
      </c>
      <c r="BC196" s="77">
        <f t="shared" si="116"/>
        <v>300</v>
      </c>
      <c r="BD196" s="88"/>
      <c r="BE196" s="79">
        <f t="shared" si="117"/>
        <v>30000</v>
      </c>
      <c r="BF196" s="80">
        <f t="shared" si="117"/>
        <v>76379</v>
      </c>
      <c r="BG196" s="81">
        <f t="shared" si="117"/>
        <v>77758</v>
      </c>
      <c r="BH196" s="342">
        <f t="shared" si="118"/>
        <v>194.39499999999998</v>
      </c>
      <c r="BI196" s="82"/>
    </row>
    <row r="197" spans="1:61" ht="36" x14ac:dyDescent="0.25">
      <c r="A197" s="59">
        <v>182</v>
      </c>
      <c r="B197" s="96" t="s">
        <v>443</v>
      </c>
      <c r="C197" s="84" t="s">
        <v>504</v>
      </c>
      <c r="D197" s="216" t="s">
        <v>505</v>
      </c>
      <c r="E197" s="86" t="s">
        <v>62</v>
      </c>
      <c r="F197" s="64">
        <v>100</v>
      </c>
      <c r="G197" s="64">
        <f t="shared" si="104"/>
        <v>100</v>
      </c>
      <c r="H197" s="183">
        <v>100.02</v>
      </c>
      <c r="I197" s="184">
        <f t="shared" si="119"/>
        <v>10002</v>
      </c>
      <c r="J197" s="351">
        <v>20460</v>
      </c>
      <c r="K197" s="68">
        <v>1500</v>
      </c>
      <c r="L197" s="67">
        <v>122</v>
      </c>
      <c r="M197" s="99">
        <v>70</v>
      </c>
      <c r="N197" s="99">
        <f t="shared" si="105"/>
        <v>105000</v>
      </c>
      <c r="O197" s="67">
        <v>232</v>
      </c>
      <c r="P197" s="99">
        <v>65</v>
      </c>
      <c r="Q197" s="99">
        <f t="shared" si="106"/>
        <v>97500</v>
      </c>
      <c r="R197" s="67">
        <v>656</v>
      </c>
      <c r="S197" s="99">
        <v>95</v>
      </c>
      <c r="T197" s="99">
        <f t="shared" si="107"/>
        <v>142500</v>
      </c>
      <c r="U197" s="98" t="s">
        <v>77</v>
      </c>
      <c r="V197" s="215"/>
      <c r="W197" s="99">
        <f t="shared" si="108"/>
        <v>0</v>
      </c>
      <c r="X197" s="67">
        <v>198</v>
      </c>
      <c r="Y197" s="99">
        <v>150</v>
      </c>
      <c r="Z197" s="99">
        <f t="shared" si="109"/>
        <v>225000</v>
      </c>
      <c r="AA197" s="67">
        <v>27</v>
      </c>
      <c r="AB197" s="99">
        <v>90.25</v>
      </c>
      <c r="AC197" s="99">
        <f t="shared" si="110"/>
        <v>135375</v>
      </c>
      <c r="AD197" s="67">
        <v>61</v>
      </c>
      <c r="AE197" s="99">
        <v>96.1</v>
      </c>
      <c r="AF197" s="99">
        <f t="shared" si="111"/>
        <v>144150</v>
      </c>
      <c r="AG197" s="67">
        <v>270</v>
      </c>
      <c r="AH197" s="99">
        <v>25.45</v>
      </c>
      <c r="AI197" s="99">
        <f t="shared" si="112"/>
        <v>38175</v>
      </c>
      <c r="AJ197" s="67" t="s">
        <v>506</v>
      </c>
      <c r="AK197" s="99">
        <v>35</v>
      </c>
      <c r="AL197" s="248">
        <f t="shared" si="113"/>
        <v>52500</v>
      </c>
      <c r="AM197" s="73">
        <v>182</v>
      </c>
      <c r="AN197" s="74">
        <v>105</v>
      </c>
      <c r="AO197" s="75">
        <f t="shared" ref="AO197:AO260" si="120">AN197*K197</f>
        <v>157500</v>
      </c>
      <c r="AP197" s="73">
        <v>182</v>
      </c>
      <c r="AQ197" s="74">
        <v>300</v>
      </c>
      <c r="AR197" s="92" t="e">
        <f>AQ197*#REF!</f>
        <v>#REF!</v>
      </c>
      <c r="AS197" s="269">
        <v>182</v>
      </c>
      <c r="AT197" s="75">
        <v>100</v>
      </c>
      <c r="AU197" s="75" t="e">
        <f>AT197*#REF!</f>
        <v>#REF!</v>
      </c>
      <c r="AV197" s="73">
        <v>182</v>
      </c>
      <c r="AW197" s="246">
        <v>193.86</v>
      </c>
      <c r="AX197" s="75" t="e">
        <f>AW197*#REF!</f>
        <v>#REF!</v>
      </c>
      <c r="AY197" s="93"/>
      <c r="AZ197" s="77">
        <f t="shared" si="85"/>
        <v>25.45</v>
      </c>
      <c r="BA197" s="77">
        <f t="shared" si="114"/>
        <v>110.47166666666665</v>
      </c>
      <c r="BB197" s="77">
        <f t="shared" si="115"/>
        <v>95.55</v>
      </c>
      <c r="BC197" s="77">
        <f t="shared" si="116"/>
        <v>300</v>
      </c>
      <c r="BD197" s="88"/>
      <c r="BE197" s="79">
        <f t="shared" si="117"/>
        <v>38175</v>
      </c>
      <c r="BF197" s="80">
        <f t="shared" si="117"/>
        <v>165707.49999999997</v>
      </c>
      <c r="BG197" s="81">
        <f t="shared" si="117"/>
        <v>143325</v>
      </c>
      <c r="BH197" s="342">
        <f t="shared" si="118"/>
        <v>100.02100000000003</v>
      </c>
      <c r="BI197" s="82"/>
    </row>
    <row r="198" spans="1:61" ht="36" x14ac:dyDescent="0.25">
      <c r="A198" s="137">
        <v>183</v>
      </c>
      <c r="B198" s="96" t="s">
        <v>443</v>
      </c>
      <c r="C198" s="84" t="s">
        <v>507</v>
      </c>
      <c r="D198" s="216" t="s">
        <v>508</v>
      </c>
      <c r="E198" s="86" t="s">
        <v>62</v>
      </c>
      <c r="F198" s="64">
        <v>50</v>
      </c>
      <c r="G198" s="64">
        <f t="shared" si="104"/>
        <v>50</v>
      </c>
      <c r="H198" s="183">
        <v>147.6</v>
      </c>
      <c r="I198" s="184">
        <f t="shared" si="119"/>
        <v>7380</v>
      </c>
      <c r="J198" s="351">
        <v>20460</v>
      </c>
      <c r="K198" s="68">
        <v>500</v>
      </c>
      <c r="L198" s="98" t="s">
        <v>77</v>
      </c>
      <c r="M198" s="215"/>
      <c r="N198" s="99">
        <f t="shared" si="105"/>
        <v>0</v>
      </c>
      <c r="O198" s="67">
        <v>233</v>
      </c>
      <c r="P198" s="99">
        <v>65</v>
      </c>
      <c r="Q198" s="99">
        <f t="shared" si="106"/>
        <v>32500</v>
      </c>
      <c r="R198" s="98" t="s">
        <v>77</v>
      </c>
      <c r="S198" s="215"/>
      <c r="T198" s="99">
        <f t="shared" si="107"/>
        <v>0</v>
      </c>
      <c r="U198" s="98" t="s">
        <v>77</v>
      </c>
      <c r="V198" s="215"/>
      <c r="W198" s="99">
        <f t="shared" si="108"/>
        <v>0</v>
      </c>
      <c r="X198" s="98" t="s">
        <v>77</v>
      </c>
      <c r="Y198" s="215"/>
      <c r="Z198" s="99">
        <f t="shared" si="109"/>
        <v>0</v>
      </c>
      <c r="AA198" s="98" t="s">
        <v>77</v>
      </c>
      <c r="AB198" s="215"/>
      <c r="AC198" s="99">
        <f t="shared" si="110"/>
        <v>0</v>
      </c>
      <c r="AD198" s="98" t="s">
        <v>77</v>
      </c>
      <c r="AE198" s="215"/>
      <c r="AF198" s="99">
        <f t="shared" si="111"/>
        <v>0</v>
      </c>
      <c r="AG198" s="98" t="s">
        <v>77</v>
      </c>
      <c r="AH198" s="215"/>
      <c r="AI198" s="99">
        <f t="shared" si="112"/>
        <v>0</v>
      </c>
      <c r="AJ198" s="98" t="s">
        <v>77</v>
      </c>
      <c r="AK198" s="215"/>
      <c r="AL198" s="248">
        <f t="shared" si="113"/>
        <v>0</v>
      </c>
      <c r="AM198" s="73">
        <v>183</v>
      </c>
      <c r="AN198" s="74">
        <v>77</v>
      </c>
      <c r="AO198" s="75">
        <f t="shared" si="120"/>
        <v>38500</v>
      </c>
      <c r="AP198" s="73">
        <v>183</v>
      </c>
      <c r="AQ198" s="74">
        <v>320</v>
      </c>
      <c r="AR198" s="92" t="e">
        <f>AQ198*#REF!</f>
        <v>#REF!</v>
      </c>
      <c r="AS198" s="269">
        <v>183</v>
      </c>
      <c r="AT198" s="75">
        <v>75</v>
      </c>
      <c r="AU198" s="75" t="e">
        <f>AT198*#REF!</f>
        <v>#REF!</v>
      </c>
      <c r="AV198" s="73">
        <v>183</v>
      </c>
      <c r="AW198" s="246">
        <v>290.79000000000002</v>
      </c>
      <c r="AX198" s="75" t="e">
        <f>AW198*#REF!</f>
        <v>#REF!</v>
      </c>
      <c r="AY198" s="93"/>
      <c r="AZ198" s="77">
        <f t="shared" ref="AZ198:AZ261" si="121">MIN(AK198,AH198,AE198,AB198,Y198,V198,S198,P198,M198,AN198,AQ198,AT198,AW198)</f>
        <v>65</v>
      </c>
      <c r="BA198" s="77">
        <f t="shared" si="114"/>
        <v>165.55799999999999</v>
      </c>
      <c r="BB198" s="77">
        <f t="shared" si="115"/>
        <v>77</v>
      </c>
      <c r="BC198" s="77">
        <f t="shared" si="116"/>
        <v>320</v>
      </c>
      <c r="BD198" s="88"/>
      <c r="BE198" s="79">
        <f t="shared" si="117"/>
        <v>32500</v>
      </c>
      <c r="BF198" s="80">
        <f t="shared" si="117"/>
        <v>82779</v>
      </c>
      <c r="BG198" s="81">
        <f t="shared" si="117"/>
        <v>38500</v>
      </c>
      <c r="BH198" s="342">
        <f t="shared" si="118"/>
        <v>147.59666666666666</v>
      </c>
      <c r="BI198" s="82"/>
    </row>
    <row r="199" spans="1:61" ht="24" x14ac:dyDescent="0.25">
      <c r="A199" s="59">
        <v>184</v>
      </c>
      <c r="B199" s="96" t="s">
        <v>443</v>
      </c>
      <c r="C199" s="84" t="s">
        <v>509</v>
      </c>
      <c r="D199" s="216" t="s">
        <v>510</v>
      </c>
      <c r="E199" s="86" t="s">
        <v>62</v>
      </c>
      <c r="F199" s="64">
        <v>10</v>
      </c>
      <c r="G199" s="64">
        <f t="shared" si="104"/>
        <v>10</v>
      </c>
      <c r="H199" s="183">
        <v>330</v>
      </c>
      <c r="I199" s="184">
        <f t="shared" si="119"/>
        <v>3300</v>
      </c>
      <c r="J199" s="351">
        <v>20460</v>
      </c>
      <c r="K199" s="68">
        <v>100</v>
      </c>
      <c r="L199" s="98" t="s">
        <v>77</v>
      </c>
      <c r="M199" s="215"/>
      <c r="N199" s="99">
        <f t="shared" si="105"/>
        <v>0</v>
      </c>
      <c r="O199" s="98" t="s">
        <v>77</v>
      </c>
      <c r="P199" s="215"/>
      <c r="Q199" s="99">
        <f t="shared" si="106"/>
        <v>0</v>
      </c>
      <c r="R199" s="98" t="s">
        <v>77</v>
      </c>
      <c r="S199" s="215"/>
      <c r="T199" s="99">
        <f t="shared" si="107"/>
        <v>0</v>
      </c>
      <c r="U199" s="98" t="s">
        <v>77</v>
      </c>
      <c r="V199" s="215"/>
      <c r="W199" s="99">
        <f t="shared" si="108"/>
        <v>0</v>
      </c>
      <c r="X199" s="98" t="s">
        <v>77</v>
      </c>
      <c r="Y199" s="215"/>
      <c r="Z199" s="99">
        <f t="shared" si="109"/>
        <v>0</v>
      </c>
      <c r="AA199" s="98" t="s">
        <v>77</v>
      </c>
      <c r="AB199" s="215"/>
      <c r="AC199" s="99">
        <f t="shared" si="110"/>
        <v>0</v>
      </c>
      <c r="AD199" s="98" t="s">
        <v>77</v>
      </c>
      <c r="AE199" s="215"/>
      <c r="AF199" s="99">
        <f t="shared" si="111"/>
        <v>0</v>
      </c>
      <c r="AG199" s="98" t="s">
        <v>77</v>
      </c>
      <c r="AH199" s="215"/>
      <c r="AI199" s="99">
        <f t="shared" si="112"/>
        <v>0</v>
      </c>
      <c r="AJ199" s="98" t="s">
        <v>77</v>
      </c>
      <c r="AK199" s="215"/>
      <c r="AL199" s="248">
        <f t="shared" si="113"/>
        <v>0</v>
      </c>
      <c r="AM199" s="73">
        <v>184</v>
      </c>
      <c r="AN199" s="74">
        <v>308</v>
      </c>
      <c r="AO199" s="75">
        <f t="shared" si="120"/>
        <v>30800</v>
      </c>
      <c r="AP199" s="73">
        <v>184</v>
      </c>
      <c r="AQ199" s="74">
        <v>340</v>
      </c>
      <c r="AR199" s="92" t="e">
        <f>AQ199*#REF!</f>
        <v>#REF!</v>
      </c>
      <c r="AS199" s="269">
        <v>184</v>
      </c>
      <c r="AT199" s="75">
        <v>320</v>
      </c>
      <c r="AU199" s="75" t="e">
        <f>AT199*#REF!</f>
        <v>#REF!</v>
      </c>
      <c r="AV199" s="73">
        <v>184</v>
      </c>
      <c r="AW199" s="246">
        <v>1615.51</v>
      </c>
      <c r="AX199" s="75" t="e">
        <f>AW199*#REF!</f>
        <v>#REF!</v>
      </c>
      <c r="AY199" s="93"/>
      <c r="AZ199" s="77">
        <f t="shared" si="121"/>
        <v>308</v>
      </c>
      <c r="BA199" s="77">
        <f t="shared" si="114"/>
        <v>645.87750000000005</v>
      </c>
      <c r="BB199" s="77">
        <f t="shared" si="115"/>
        <v>330</v>
      </c>
      <c r="BC199" s="77">
        <f t="shared" si="116"/>
        <v>1615.51</v>
      </c>
      <c r="BD199" s="88"/>
      <c r="BE199" s="79">
        <f t="shared" si="117"/>
        <v>30800</v>
      </c>
      <c r="BF199" s="80">
        <f t="shared" si="117"/>
        <v>64587.750000000007</v>
      </c>
      <c r="BG199" s="81">
        <f t="shared" si="117"/>
        <v>33000</v>
      </c>
      <c r="BH199" s="342">
        <f t="shared" si="118"/>
        <v>330.00000000000011</v>
      </c>
      <c r="BI199" s="82"/>
    </row>
    <row r="200" spans="1:61" ht="36" x14ac:dyDescent="0.25">
      <c r="A200" s="137">
        <v>185</v>
      </c>
      <c r="B200" s="96" t="s">
        <v>443</v>
      </c>
      <c r="C200" s="84" t="s">
        <v>511</v>
      </c>
      <c r="D200" s="85" t="s">
        <v>512</v>
      </c>
      <c r="E200" s="86" t="s">
        <v>62</v>
      </c>
      <c r="F200" s="64">
        <v>10</v>
      </c>
      <c r="G200" s="64">
        <f t="shared" si="104"/>
        <v>10</v>
      </c>
      <c r="H200" s="183">
        <v>94.83</v>
      </c>
      <c r="I200" s="184">
        <f t="shared" si="119"/>
        <v>948.3</v>
      </c>
      <c r="J200" s="351">
        <v>20460</v>
      </c>
      <c r="K200" s="68">
        <v>550</v>
      </c>
      <c r="L200" s="98" t="s">
        <v>77</v>
      </c>
      <c r="M200" s="215"/>
      <c r="N200" s="99">
        <f t="shared" si="105"/>
        <v>0</v>
      </c>
      <c r="O200" s="67">
        <v>235</v>
      </c>
      <c r="P200" s="99">
        <v>45</v>
      </c>
      <c r="Q200" s="99">
        <f t="shared" si="106"/>
        <v>24750</v>
      </c>
      <c r="R200" s="98" t="s">
        <v>77</v>
      </c>
      <c r="S200" s="215"/>
      <c r="T200" s="99">
        <f t="shared" si="107"/>
        <v>0</v>
      </c>
      <c r="U200" s="98" t="s">
        <v>77</v>
      </c>
      <c r="V200" s="215"/>
      <c r="W200" s="99">
        <f t="shared" si="108"/>
        <v>0</v>
      </c>
      <c r="X200" s="67">
        <v>194</v>
      </c>
      <c r="Y200" s="99">
        <v>80</v>
      </c>
      <c r="Z200" s="99">
        <f t="shared" si="109"/>
        <v>44000</v>
      </c>
      <c r="AA200" s="98" t="s">
        <v>77</v>
      </c>
      <c r="AB200" s="215"/>
      <c r="AC200" s="99">
        <f t="shared" si="110"/>
        <v>0</v>
      </c>
      <c r="AD200" s="98" t="s">
        <v>77</v>
      </c>
      <c r="AE200" s="215"/>
      <c r="AF200" s="99">
        <f t="shared" si="111"/>
        <v>0</v>
      </c>
      <c r="AG200" s="67">
        <v>272</v>
      </c>
      <c r="AH200" s="99">
        <v>42.92</v>
      </c>
      <c r="AI200" s="99">
        <f t="shared" si="112"/>
        <v>23606</v>
      </c>
      <c r="AJ200" s="98" t="s">
        <v>77</v>
      </c>
      <c r="AK200" s="215"/>
      <c r="AL200" s="248">
        <f t="shared" si="113"/>
        <v>0</v>
      </c>
      <c r="AM200" s="73">
        <v>185</v>
      </c>
      <c r="AN200" s="74">
        <v>63</v>
      </c>
      <c r="AO200" s="75">
        <f t="shared" si="120"/>
        <v>34650</v>
      </c>
      <c r="AP200" s="73">
        <v>185</v>
      </c>
      <c r="AQ200" s="74">
        <v>280</v>
      </c>
      <c r="AR200" s="92" t="e">
        <f>AQ200*#REF!</f>
        <v>#REF!</v>
      </c>
      <c r="AS200" s="269">
        <v>185</v>
      </c>
      <c r="AT200" s="75">
        <v>60</v>
      </c>
      <c r="AU200" s="75" t="e">
        <f>AT200*#REF!</f>
        <v>#REF!</v>
      </c>
      <c r="AV200" s="73">
        <v>185</v>
      </c>
      <c r="AW200" s="246">
        <v>226.17</v>
      </c>
      <c r="AX200" s="75" t="e">
        <f>AW200*#REF!</f>
        <v>#REF!</v>
      </c>
      <c r="AY200" s="93"/>
      <c r="AZ200" s="77">
        <f t="shared" si="121"/>
        <v>42.92</v>
      </c>
      <c r="BA200" s="77">
        <f t="shared" si="114"/>
        <v>113.87</v>
      </c>
      <c r="BB200" s="77">
        <f t="shared" si="115"/>
        <v>63</v>
      </c>
      <c r="BC200" s="77">
        <f t="shared" si="116"/>
        <v>280</v>
      </c>
      <c r="BD200" s="88"/>
      <c r="BE200" s="79">
        <f t="shared" si="117"/>
        <v>23606</v>
      </c>
      <c r="BF200" s="80">
        <f t="shared" si="117"/>
        <v>62628.5</v>
      </c>
      <c r="BG200" s="81">
        <f t="shared" si="117"/>
        <v>34650</v>
      </c>
      <c r="BH200" s="342">
        <f t="shared" si="118"/>
        <v>94.834000000000003</v>
      </c>
      <c r="BI200" s="82"/>
    </row>
    <row r="201" spans="1:61" ht="24" x14ac:dyDescent="0.25">
      <c r="A201" s="59">
        <v>186</v>
      </c>
      <c r="B201" s="96" t="s">
        <v>443</v>
      </c>
      <c r="C201" s="84" t="s">
        <v>513</v>
      </c>
      <c r="D201" s="216" t="s">
        <v>514</v>
      </c>
      <c r="E201" s="86" t="s">
        <v>62</v>
      </c>
      <c r="F201" s="64">
        <v>10</v>
      </c>
      <c r="G201" s="64">
        <f t="shared" ref="G201:G226" si="122">SUM(F201:F201)</f>
        <v>10</v>
      </c>
      <c r="H201" s="183">
        <v>93.29</v>
      </c>
      <c r="I201" s="184">
        <f t="shared" si="119"/>
        <v>932.90000000000009</v>
      </c>
      <c r="J201" s="351">
        <v>20460</v>
      </c>
      <c r="K201" s="68">
        <v>350</v>
      </c>
      <c r="L201" s="67">
        <v>118</v>
      </c>
      <c r="M201" s="99">
        <v>55</v>
      </c>
      <c r="N201" s="99">
        <f t="shared" si="105"/>
        <v>19250</v>
      </c>
      <c r="O201" s="67">
        <v>235</v>
      </c>
      <c r="P201" s="99">
        <v>45</v>
      </c>
      <c r="Q201" s="99">
        <f t="shared" si="106"/>
        <v>15750</v>
      </c>
      <c r="R201" s="98" t="s">
        <v>77</v>
      </c>
      <c r="S201" s="215"/>
      <c r="T201" s="99">
        <f t="shared" si="107"/>
        <v>0</v>
      </c>
      <c r="U201" s="67" t="s">
        <v>515</v>
      </c>
      <c r="V201" s="99">
        <v>30</v>
      </c>
      <c r="W201" s="99">
        <f t="shared" si="108"/>
        <v>10500</v>
      </c>
      <c r="X201" s="67">
        <v>194</v>
      </c>
      <c r="Y201" s="99">
        <v>80</v>
      </c>
      <c r="Z201" s="99">
        <f t="shared" si="109"/>
        <v>28000</v>
      </c>
      <c r="AA201" s="98" t="s">
        <v>77</v>
      </c>
      <c r="AB201" s="215"/>
      <c r="AC201" s="99">
        <f t="shared" si="110"/>
        <v>0</v>
      </c>
      <c r="AD201" s="98" t="s">
        <v>77</v>
      </c>
      <c r="AE201" s="215"/>
      <c r="AF201" s="99">
        <f t="shared" si="111"/>
        <v>0</v>
      </c>
      <c r="AG201" s="98" t="s">
        <v>77</v>
      </c>
      <c r="AH201" s="215"/>
      <c r="AI201" s="99">
        <f t="shared" si="112"/>
        <v>0</v>
      </c>
      <c r="AJ201" s="67" t="s">
        <v>501</v>
      </c>
      <c r="AK201" s="99">
        <v>41</v>
      </c>
      <c r="AL201" s="248">
        <f t="shared" si="113"/>
        <v>14350</v>
      </c>
      <c r="AM201" s="73">
        <v>186</v>
      </c>
      <c r="AN201" s="74">
        <v>77</v>
      </c>
      <c r="AO201" s="75">
        <f t="shared" si="120"/>
        <v>26950</v>
      </c>
      <c r="AP201" s="73">
        <v>186</v>
      </c>
      <c r="AQ201" s="74">
        <v>280</v>
      </c>
      <c r="AR201" s="92" t="e">
        <f>AQ201*#REF!</f>
        <v>#REF!</v>
      </c>
      <c r="AS201" s="269">
        <v>186</v>
      </c>
      <c r="AT201" s="75">
        <v>75</v>
      </c>
      <c r="AU201" s="75" t="e">
        <f>AT201*#REF!</f>
        <v>#REF!</v>
      </c>
      <c r="AV201" s="73">
        <v>186</v>
      </c>
      <c r="AW201" s="246">
        <v>290.79000000000002</v>
      </c>
      <c r="AX201" s="75" t="e">
        <f>AW201*#REF!</f>
        <v>#REF!</v>
      </c>
      <c r="AY201" s="93"/>
      <c r="AZ201" s="77">
        <f t="shared" si="121"/>
        <v>30</v>
      </c>
      <c r="BA201" s="77">
        <f t="shared" si="114"/>
        <v>108.19888888888889</v>
      </c>
      <c r="BB201" s="77">
        <f t="shared" si="115"/>
        <v>75</v>
      </c>
      <c r="BC201" s="77">
        <f t="shared" si="116"/>
        <v>290.79000000000002</v>
      </c>
      <c r="BD201" s="88"/>
      <c r="BE201" s="79">
        <f t="shared" ref="BE201:BG226" si="123">AZ201*$K201</f>
        <v>10500</v>
      </c>
      <c r="BF201" s="80">
        <f t="shared" si="123"/>
        <v>37869.611111111109</v>
      </c>
      <c r="BG201" s="81">
        <f t="shared" si="123"/>
        <v>26250</v>
      </c>
      <c r="BH201" s="342">
        <f t="shared" si="118"/>
        <v>93.285714285714292</v>
      </c>
      <c r="BI201" s="82"/>
    </row>
    <row r="202" spans="1:61" ht="24" x14ac:dyDescent="0.25">
      <c r="A202" s="137">
        <v>187</v>
      </c>
      <c r="B202" s="96" t="s">
        <v>443</v>
      </c>
      <c r="C202" s="84" t="s">
        <v>516</v>
      </c>
      <c r="D202" s="216" t="s">
        <v>517</v>
      </c>
      <c r="E202" s="86" t="s">
        <v>62</v>
      </c>
      <c r="F202" s="64">
        <v>5</v>
      </c>
      <c r="G202" s="64">
        <f t="shared" si="122"/>
        <v>5</v>
      </c>
      <c r="H202" s="183">
        <v>197.9</v>
      </c>
      <c r="I202" s="184">
        <f t="shared" si="119"/>
        <v>989.5</v>
      </c>
      <c r="J202" s="351">
        <v>20460</v>
      </c>
      <c r="K202" s="68">
        <v>350</v>
      </c>
      <c r="L202" s="98" t="s">
        <v>77</v>
      </c>
      <c r="M202" s="215"/>
      <c r="N202" s="99">
        <f t="shared" si="105"/>
        <v>0</v>
      </c>
      <c r="O202" s="98" t="s">
        <v>77</v>
      </c>
      <c r="P202" s="215"/>
      <c r="Q202" s="99">
        <f t="shared" si="106"/>
        <v>0</v>
      </c>
      <c r="R202" s="98" t="s">
        <v>77</v>
      </c>
      <c r="S202" s="215"/>
      <c r="T202" s="99">
        <f t="shared" si="107"/>
        <v>0</v>
      </c>
      <c r="U202" s="98" t="s">
        <v>77</v>
      </c>
      <c r="V202" s="215"/>
      <c r="W202" s="99">
        <f t="shared" si="108"/>
        <v>0</v>
      </c>
      <c r="X202" s="98" t="s">
        <v>77</v>
      </c>
      <c r="Y202" s="215"/>
      <c r="Z202" s="99">
        <f t="shared" si="109"/>
        <v>0</v>
      </c>
      <c r="AA202" s="98" t="s">
        <v>77</v>
      </c>
      <c r="AB202" s="215"/>
      <c r="AC202" s="99">
        <f t="shared" si="110"/>
        <v>0</v>
      </c>
      <c r="AD202" s="98" t="s">
        <v>77</v>
      </c>
      <c r="AE202" s="215"/>
      <c r="AF202" s="99">
        <f t="shared" si="111"/>
        <v>0</v>
      </c>
      <c r="AG202" s="98" t="s">
        <v>77</v>
      </c>
      <c r="AH202" s="215"/>
      <c r="AI202" s="99">
        <f t="shared" si="112"/>
        <v>0</v>
      </c>
      <c r="AJ202" s="98" t="s">
        <v>77</v>
      </c>
      <c r="AK202" s="215"/>
      <c r="AL202" s="248">
        <f t="shared" si="113"/>
        <v>0</v>
      </c>
      <c r="AM202" s="73">
        <v>187</v>
      </c>
      <c r="AN202" s="74">
        <v>105</v>
      </c>
      <c r="AO202" s="75">
        <f t="shared" si="120"/>
        <v>36750</v>
      </c>
      <c r="AP202" s="73">
        <v>187</v>
      </c>
      <c r="AQ202" s="74">
        <v>300</v>
      </c>
      <c r="AR202" s="92" t="e">
        <f>AQ202*#REF!</f>
        <v>#REF!</v>
      </c>
      <c r="AS202" s="269">
        <v>187</v>
      </c>
      <c r="AT202" s="75">
        <v>100</v>
      </c>
      <c r="AU202" s="75" t="e">
        <f>AT202*#REF!</f>
        <v>#REF!</v>
      </c>
      <c r="AV202" s="73">
        <v>187</v>
      </c>
      <c r="AW202" s="246">
        <v>290.79000000000002</v>
      </c>
      <c r="AX202" s="75" t="e">
        <f>AW202*#REF!</f>
        <v>#REF!</v>
      </c>
      <c r="AY202" s="93"/>
      <c r="AZ202" s="77">
        <f t="shared" si="121"/>
        <v>100</v>
      </c>
      <c r="BA202" s="77">
        <f t="shared" si="114"/>
        <v>198.94749999999999</v>
      </c>
      <c r="BB202" s="77">
        <f t="shared" si="115"/>
        <v>197.89500000000001</v>
      </c>
      <c r="BC202" s="77">
        <f t="shared" si="116"/>
        <v>300</v>
      </c>
      <c r="BD202" s="88"/>
      <c r="BE202" s="79">
        <f t="shared" si="123"/>
        <v>35000</v>
      </c>
      <c r="BF202" s="80">
        <f t="shared" si="123"/>
        <v>69631.625</v>
      </c>
      <c r="BG202" s="81">
        <f t="shared" si="123"/>
        <v>69263.25</v>
      </c>
      <c r="BH202" s="342">
        <f t="shared" si="118"/>
        <v>197.89499999999998</v>
      </c>
      <c r="BI202" s="82"/>
    </row>
    <row r="203" spans="1:61" ht="36" x14ac:dyDescent="0.25">
      <c r="A203" s="59">
        <v>188</v>
      </c>
      <c r="B203" s="96" t="s">
        <v>443</v>
      </c>
      <c r="C203" s="84" t="s">
        <v>518</v>
      </c>
      <c r="D203" s="216" t="s">
        <v>519</v>
      </c>
      <c r="E203" s="86" t="s">
        <v>62</v>
      </c>
      <c r="F203" s="64">
        <v>10</v>
      </c>
      <c r="G203" s="64">
        <f t="shared" si="122"/>
        <v>10</v>
      </c>
      <c r="H203" s="183">
        <v>174.33</v>
      </c>
      <c r="I203" s="184">
        <f t="shared" si="119"/>
        <v>1743.3000000000002</v>
      </c>
      <c r="J203" s="351">
        <v>20460</v>
      </c>
      <c r="K203" s="68">
        <v>350</v>
      </c>
      <c r="L203" s="98" t="s">
        <v>77</v>
      </c>
      <c r="M203" s="215"/>
      <c r="N203" s="99">
        <f t="shared" si="105"/>
        <v>0</v>
      </c>
      <c r="O203" s="98" t="s">
        <v>77</v>
      </c>
      <c r="P203" s="215"/>
      <c r="Q203" s="99">
        <f t="shared" si="106"/>
        <v>0</v>
      </c>
      <c r="R203" s="98" t="s">
        <v>77</v>
      </c>
      <c r="S203" s="215"/>
      <c r="T203" s="99">
        <f t="shared" si="107"/>
        <v>0</v>
      </c>
      <c r="U203" s="98" t="s">
        <v>77</v>
      </c>
      <c r="V203" s="215"/>
      <c r="W203" s="99">
        <f t="shared" si="108"/>
        <v>0</v>
      </c>
      <c r="X203" s="98" t="s">
        <v>77</v>
      </c>
      <c r="Y203" s="215"/>
      <c r="Z203" s="99">
        <f t="shared" si="109"/>
        <v>0</v>
      </c>
      <c r="AA203" s="98" t="s">
        <v>77</v>
      </c>
      <c r="AB203" s="215"/>
      <c r="AC203" s="99">
        <f t="shared" si="110"/>
        <v>0</v>
      </c>
      <c r="AD203" s="98" t="s">
        <v>77</v>
      </c>
      <c r="AE203" s="215"/>
      <c r="AF203" s="99">
        <f t="shared" si="111"/>
        <v>0</v>
      </c>
      <c r="AG203" s="67">
        <v>269</v>
      </c>
      <c r="AH203" s="99">
        <v>89.9</v>
      </c>
      <c r="AI203" s="99">
        <f t="shared" si="112"/>
        <v>31465.000000000004</v>
      </c>
      <c r="AJ203" s="98" t="s">
        <v>77</v>
      </c>
      <c r="AK203" s="215"/>
      <c r="AL203" s="248">
        <f t="shared" si="113"/>
        <v>0</v>
      </c>
      <c r="AM203" s="73">
        <v>188</v>
      </c>
      <c r="AN203" s="74">
        <v>133</v>
      </c>
      <c r="AO203" s="75">
        <f t="shared" si="120"/>
        <v>46550</v>
      </c>
      <c r="AP203" s="73">
        <v>188</v>
      </c>
      <c r="AQ203" s="74">
        <v>270</v>
      </c>
      <c r="AR203" s="92" t="e">
        <f>AQ203*#REF!</f>
        <v>#REF!</v>
      </c>
      <c r="AS203" s="269">
        <v>188</v>
      </c>
      <c r="AT203" s="75">
        <v>120</v>
      </c>
      <c r="AU203" s="75" t="e">
        <f>AT203*#REF!</f>
        <v>#REF!</v>
      </c>
      <c r="AV203" s="73">
        <v>188</v>
      </c>
      <c r="AW203" s="246">
        <v>565.42999999999995</v>
      </c>
      <c r="AX203" s="75" t="e">
        <f>AW203*#REF!</f>
        <v>#REF!</v>
      </c>
      <c r="AY203" s="93"/>
      <c r="AZ203" s="77">
        <f t="shared" si="121"/>
        <v>89.9</v>
      </c>
      <c r="BA203" s="77">
        <f t="shared" si="114"/>
        <v>235.666</v>
      </c>
      <c r="BB203" s="77">
        <f t="shared" si="115"/>
        <v>133</v>
      </c>
      <c r="BC203" s="77">
        <f t="shared" si="116"/>
        <v>565.42999999999995</v>
      </c>
      <c r="BD203" s="88"/>
      <c r="BE203" s="79">
        <f t="shared" si="123"/>
        <v>31465.000000000004</v>
      </c>
      <c r="BF203" s="80">
        <f t="shared" si="123"/>
        <v>82483.100000000006</v>
      </c>
      <c r="BG203" s="81">
        <f t="shared" si="123"/>
        <v>46550</v>
      </c>
      <c r="BH203" s="342">
        <f t="shared" si="118"/>
        <v>174.33333333333334</v>
      </c>
      <c r="BI203" s="82"/>
    </row>
    <row r="204" spans="1:61" ht="36" x14ac:dyDescent="0.25">
      <c r="A204" s="137">
        <v>189</v>
      </c>
      <c r="B204" s="96" t="s">
        <v>443</v>
      </c>
      <c r="C204" s="84" t="s">
        <v>520</v>
      </c>
      <c r="D204" s="85" t="s">
        <v>521</v>
      </c>
      <c r="E204" s="86" t="s">
        <v>62</v>
      </c>
      <c r="F204" s="64">
        <v>10</v>
      </c>
      <c r="G204" s="64">
        <f t="shared" si="122"/>
        <v>10</v>
      </c>
      <c r="H204" s="183">
        <v>220.5</v>
      </c>
      <c r="I204" s="184">
        <f t="shared" si="119"/>
        <v>2205</v>
      </c>
      <c r="J204" s="351">
        <v>20460</v>
      </c>
      <c r="K204" s="68">
        <v>350</v>
      </c>
      <c r="L204" s="98" t="s">
        <v>77</v>
      </c>
      <c r="M204" s="215"/>
      <c r="N204" s="99">
        <f t="shared" si="105"/>
        <v>0</v>
      </c>
      <c r="O204" s="98" t="s">
        <v>77</v>
      </c>
      <c r="P204" s="215"/>
      <c r="Q204" s="99">
        <f t="shared" si="106"/>
        <v>0</v>
      </c>
      <c r="R204" s="98" t="s">
        <v>77</v>
      </c>
      <c r="S204" s="215"/>
      <c r="T204" s="99">
        <f t="shared" si="107"/>
        <v>0</v>
      </c>
      <c r="U204" s="98" t="s">
        <v>77</v>
      </c>
      <c r="V204" s="215"/>
      <c r="W204" s="99">
        <f t="shared" si="108"/>
        <v>0</v>
      </c>
      <c r="X204" s="98" t="s">
        <v>77</v>
      </c>
      <c r="Y204" s="215"/>
      <c r="Z204" s="99">
        <f t="shared" si="109"/>
        <v>0</v>
      </c>
      <c r="AA204" s="98" t="s">
        <v>77</v>
      </c>
      <c r="AB204" s="215"/>
      <c r="AC204" s="99">
        <f t="shared" si="110"/>
        <v>0</v>
      </c>
      <c r="AD204" s="98" t="s">
        <v>77</v>
      </c>
      <c r="AE204" s="215"/>
      <c r="AF204" s="99">
        <f t="shared" si="111"/>
        <v>0</v>
      </c>
      <c r="AG204" s="98" t="s">
        <v>77</v>
      </c>
      <c r="AH204" s="215"/>
      <c r="AI204" s="99">
        <f t="shared" si="112"/>
        <v>0</v>
      </c>
      <c r="AJ204" s="98" t="s">
        <v>77</v>
      </c>
      <c r="AK204" s="215"/>
      <c r="AL204" s="248">
        <f t="shared" si="113"/>
        <v>0</v>
      </c>
      <c r="AM204" s="73">
        <v>189</v>
      </c>
      <c r="AN204" s="74">
        <v>161</v>
      </c>
      <c r="AO204" s="75">
        <f t="shared" si="120"/>
        <v>56350</v>
      </c>
      <c r="AP204" s="73">
        <v>189</v>
      </c>
      <c r="AQ204" s="74">
        <v>280</v>
      </c>
      <c r="AR204" s="92" t="e">
        <f>AQ204*#REF!</f>
        <v>#REF!</v>
      </c>
      <c r="AS204" s="269">
        <v>189</v>
      </c>
      <c r="AT204" s="75">
        <v>135</v>
      </c>
      <c r="AU204" s="75" t="e">
        <f>AT204*#REF!</f>
        <v>#REF!</v>
      </c>
      <c r="AV204" s="73">
        <v>189</v>
      </c>
      <c r="AW204" s="246">
        <v>726.98</v>
      </c>
      <c r="AX204" s="75" t="e">
        <f>AW204*#REF!</f>
        <v>#REF!</v>
      </c>
      <c r="AY204" s="93"/>
      <c r="AZ204" s="77">
        <f t="shared" si="121"/>
        <v>135</v>
      </c>
      <c r="BA204" s="77">
        <f t="shared" si="114"/>
        <v>325.745</v>
      </c>
      <c r="BB204" s="77">
        <f t="shared" si="115"/>
        <v>220.5</v>
      </c>
      <c r="BC204" s="77">
        <f t="shared" si="116"/>
        <v>726.98</v>
      </c>
      <c r="BD204" s="88"/>
      <c r="BE204" s="79">
        <f t="shared" si="123"/>
        <v>47250</v>
      </c>
      <c r="BF204" s="80">
        <f t="shared" si="123"/>
        <v>114010.75</v>
      </c>
      <c r="BG204" s="81">
        <f t="shared" si="123"/>
        <v>77175</v>
      </c>
      <c r="BH204" s="342">
        <f t="shared" si="118"/>
        <v>220.5</v>
      </c>
      <c r="BI204" s="82"/>
    </row>
    <row r="205" spans="1:61" ht="36" x14ac:dyDescent="0.25">
      <c r="A205" s="59">
        <v>190</v>
      </c>
      <c r="B205" s="96" t="s">
        <v>443</v>
      </c>
      <c r="C205" s="84" t="s">
        <v>522</v>
      </c>
      <c r="D205" s="216" t="s">
        <v>523</v>
      </c>
      <c r="E205" s="86" t="s">
        <v>62</v>
      </c>
      <c r="F205" s="64">
        <v>10</v>
      </c>
      <c r="G205" s="64">
        <f t="shared" si="122"/>
        <v>10</v>
      </c>
      <c r="H205" s="183">
        <v>138.09</v>
      </c>
      <c r="I205" s="184">
        <f t="shared" si="119"/>
        <v>1380.9</v>
      </c>
      <c r="J205" s="351">
        <v>20460</v>
      </c>
      <c r="K205" s="68">
        <v>30</v>
      </c>
      <c r="L205" s="98" t="s">
        <v>77</v>
      </c>
      <c r="M205" s="215"/>
      <c r="N205" s="99">
        <f t="shared" si="105"/>
        <v>0</v>
      </c>
      <c r="O205" s="98" t="s">
        <v>77</v>
      </c>
      <c r="P205" s="215"/>
      <c r="Q205" s="99">
        <f t="shared" si="106"/>
        <v>0</v>
      </c>
      <c r="R205" s="98" t="s">
        <v>77</v>
      </c>
      <c r="S205" s="215"/>
      <c r="T205" s="99">
        <f t="shared" si="107"/>
        <v>0</v>
      </c>
      <c r="U205" s="98" t="s">
        <v>77</v>
      </c>
      <c r="V205" s="215"/>
      <c r="W205" s="99">
        <f t="shared" si="108"/>
        <v>0</v>
      </c>
      <c r="X205" s="98" t="s">
        <v>77</v>
      </c>
      <c r="Y205" s="215"/>
      <c r="Z205" s="99">
        <f t="shared" si="109"/>
        <v>0</v>
      </c>
      <c r="AA205" s="98" t="s">
        <v>77</v>
      </c>
      <c r="AB205" s="215"/>
      <c r="AC205" s="99">
        <f t="shared" si="110"/>
        <v>0</v>
      </c>
      <c r="AD205" s="98" t="s">
        <v>77</v>
      </c>
      <c r="AE205" s="215"/>
      <c r="AF205" s="99">
        <f t="shared" si="111"/>
        <v>0</v>
      </c>
      <c r="AG205" s="98" t="s">
        <v>77</v>
      </c>
      <c r="AH205" s="215"/>
      <c r="AI205" s="99">
        <f t="shared" si="112"/>
        <v>0</v>
      </c>
      <c r="AJ205" s="98" t="s">
        <v>77</v>
      </c>
      <c r="AK205" s="215"/>
      <c r="AL205" s="248">
        <f t="shared" si="113"/>
        <v>0</v>
      </c>
      <c r="AM205" s="73">
        <v>190</v>
      </c>
      <c r="AN205" s="74">
        <v>49</v>
      </c>
      <c r="AO205" s="75">
        <f t="shared" si="120"/>
        <v>1470</v>
      </c>
      <c r="AP205" s="73">
        <v>190</v>
      </c>
      <c r="AQ205" s="74">
        <v>250</v>
      </c>
      <c r="AR205" s="92" t="e">
        <f>AQ205*#REF!</f>
        <v>#REF!</v>
      </c>
      <c r="AS205" s="269">
        <v>190</v>
      </c>
      <c r="AT205" s="75">
        <v>50</v>
      </c>
      <c r="AU205" s="75" t="e">
        <f>AT205*#REF!</f>
        <v>#REF!</v>
      </c>
      <c r="AV205" s="73">
        <v>190</v>
      </c>
      <c r="AW205" s="246">
        <v>226.17</v>
      </c>
      <c r="AX205" s="75" t="e">
        <f>AW205*#REF!</f>
        <v>#REF!</v>
      </c>
      <c r="AY205" s="93"/>
      <c r="AZ205" s="77">
        <f t="shared" si="121"/>
        <v>49</v>
      </c>
      <c r="BA205" s="77">
        <f t="shared" si="114"/>
        <v>143.79249999999999</v>
      </c>
      <c r="BB205" s="77">
        <f t="shared" si="115"/>
        <v>138.08499999999998</v>
      </c>
      <c r="BC205" s="77">
        <f t="shared" si="116"/>
        <v>250</v>
      </c>
      <c r="BD205" s="88"/>
      <c r="BE205" s="79">
        <f t="shared" si="123"/>
        <v>1470</v>
      </c>
      <c r="BF205" s="80">
        <f t="shared" si="123"/>
        <v>4313.7749999999996</v>
      </c>
      <c r="BG205" s="81">
        <f t="shared" si="123"/>
        <v>4142.5499999999993</v>
      </c>
      <c r="BH205" s="342">
        <f t="shared" si="118"/>
        <v>138.08499999999998</v>
      </c>
      <c r="BI205" s="82"/>
    </row>
    <row r="206" spans="1:61" ht="60" x14ac:dyDescent="0.25">
      <c r="A206" s="137">
        <v>191</v>
      </c>
      <c r="B206" s="96" t="s">
        <v>443</v>
      </c>
      <c r="C206" s="97" t="s">
        <v>524</v>
      </c>
      <c r="D206" s="216" t="s">
        <v>525</v>
      </c>
      <c r="E206" s="86" t="s">
        <v>62</v>
      </c>
      <c r="F206" s="64">
        <v>5</v>
      </c>
      <c r="G206" s="64">
        <f t="shared" si="122"/>
        <v>5</v>
      </c>
      <c r="H206" s="183">
        <v>426</v>
      </c>
      <c r="I206" s="184">
        <f t="shared" si="119"/>
        <v>2130</v>
      </c>
      <c r="J206" s="351">
        <v>20460</v>
      </c>
      <c r="K206" s="68">
        <v>60</v>
      </c>
      <c r="L206" s="98" t="s">
        <v>77</v>
      </c>
      <c r="M206" s="215"/>
      <c r="N206" s="99">
        <f t="shared" si="105"/>
        <v>0</v>
      </c>
      <c r="O206" s="98" t="s">
        <v>77</v>
      </c>
      <c r="P206" s="215"/>
      <c r="Q206" s="99">
        <f t="shared" si="106"/>
        <v>0</v>
      </c>
      <c r="R206" s="98" t="s">
        <v>77</v>
      </c>
      <c r="S206" s="215"/>
      <c r="T206" s="99">
        <f t="shared" si="107"/>
        <v>0</v>
      </c>
      <c r="U206" s="98" t="s">
        <v>77</v>
      </c>
      <c r="V206" s="215"/>
      <c r="W206" s="99">
        <f t="shared" si="108"/>
        <v>0</v>
      </c>
      <c r="X206" s="98" t="s">
        <v>77</v>
      </c>
      <c r="Y206" s="215"/>
      <c r="Z206" s="99">
        <f t="shared" si="109"/>
        <v>0</v>
      </c>
      <c r="AA206" s="98" t="s">
        <v>77</v>
      </c>
      <c r="AB206" s="215"/>
      <c r="AC206" s="99">
        <f t="shared" si="110"/>
        <v>0</v>
      </c>
      <c r="AD206" s="98" t="s">
        <v>77</v>
      </c>
      <c r="AE206" s="215"/>
      <c r="AF206" s="99">
        <f t="shared" si="111"/>
        <v>0</v>
      </c>
      <c r="AG206" s="98" t="s">
        <v>77</v>
      </c>
      <c r="AH206" s="215"/>
      <c r="AI206" s="99">
        <f t="shared" si="112"/>
        <v>0</v>
      </c>
      <c r="AJ206" s="98" t="s">
        <v>77</v>
      </c>
      <c r="AK206" s="215"/>
      <c r="AL206" s="248">
        <f t="shared" si="113"/>
        <v>0</v>
      </c>
      <c r="AM206" s="73">
        <v>191</v>
      </c>
      <c r="AN206" s="74">
        <v>252</v>
      </c>
      <c r="AO206" s="75">
        <f t="shared" si="120"/>
        <v>15120</v>
      </c>
      <c r="AP206" s="73">
        <v>191</v>
      </c>
      <c r="AQ206" s="74">
        <v>600</v>
      </c>
      <c r="AR206" s="92" t="e">
        <f>AQ206*#REF!</f>
        <v>#REF!</v>
      </c>
      <c r="AS206" s="269">
        <v>191</v>
      </c>
      <c r="AT206" s="75">
        <v>250</v>
      </c>
      <c r="AU206" s="75" t="e">
        <f>AT206*#REF!</f>
        <v>#REF!</v>
      </c>
      <c r="AV206" s="73">
        <v>191</v>
      </c>
      <c r="AW206" s="246">
        <v>613.89</v>
      </c>
      <c r="AX206" s="75" t="e">
        <f>AW206*#REF!</f>
        <v>#REF!</v>
      </c>
      <c r="AY206" s="93"/>
      <c r="AZ206" s="77">
        <f t="shared" si="121"/>
        <v>250</v>
      </c>
      <c r="BA206" s="77">
        <f t="shared" si="114"/>
        <v>428.97249999999997</v>
      </c>
      <c r="BB206" s="77">
        <f t="shared" si="115"/>
        <v>426</v>
      </c>
      <c r="BC206" s="77">
        <f t="shared" si="116"/>
        <v>613.89</v>
      </c>
      <c r="BD206" s="88"/>
      <c r="BE206" s="79">
        <f t="shared" si="123"/>
        <v>15000</v>
      </c>
      <c r="BF206" s="80">
        <f t="shared" si="123"/>
        <v>25738.35</v>
      </c>
      <c r="BG206" s="81">
        <f t="shared" si="123"/>
        <v>25560</v>
      </c>
      <c r="BH206" s="342">
        <f t="shared" si="118"/>
        <v>426</v>
      </c>
      <c r="BI206" s="82"/>
    </row>
    <row r="207" spans="1:61" ht="60" x14ac:dyDescent="0.25">
      <c r="A207" s="59">
        <v>192</v>
      </c>
      <c r="B207" s="96" t="s">
        <v>443</v>
      </c>
      <c r="C207" s="84" t="s">
        <v>526</v>
      </c>
      <c r="D207" s="216" t="s">
        <v>527</v>
      </c>
      <c r="E207" s="86" t="s">
        <v>62</v>
      </c>
      <c r="F207" s="64">
        <v>125</v>
      </c>
      <c r="G207" s="64">
        <f t="shared" si="122"/>
        <v>125</v>
      </c>
      <c r="H207" s="183">
        <v>24.8</v>
      </c>
      <c r="I207" s="184">
        <f t="shared" si="119"/>
        <v>3100</v>
      </c>
      <c r="J207" s="351">
        <v>20460</v>
      </c>
      <c r="K207" s="68">
        <v>625</v>
      </c>
      <c r="L207" s="98" t="s">
        <v>77</v>
      </c>
      <c r="M207" s="215"/>
      <c r="N207" s="99">
        <f t="shared" si="105"/>
        <v>0</v>
      </c>
      <c r="O207" s="67">
        <v>238</v>
      </c>
      <c r="P207" s="99">
        <v>9</v>
      </c>
      <c r="Q207" s="99">
        <f t="shared" si="106"/>
        <v>5625</v>
      </c>
      <c r="R207" s="98" t="s">
        <v>77</v>
      </c>
      <c r="S207" s="215"/>
      <c r="T207" s="99">
        <f t="shared" si="107"/>
        <v>0</v>
      </c>
      <c r="U207" s="98" t="s">
        <v>77</v>
      </c>
      <c r="V207" s="215"/>
      <c r="W207" s="99">
        <f t="shared" si="108"/>
        <v>0</v>
      </c>
      <c r="X207" s="98" t="s">
        <v>77</v>
      </c>
      <c r="Y207" s="215"/>
      <c r="Z207" s="99">
        <f t="shared" si="109"/>
        <v>0</v>
      </c>
      <c r="AA207" s="98" t="s">
        <v>77</v>
      </c>
      <c r="AB207" s="215"/>
      <c r="AC207" s="99">
        <f t="shared" si="110"/>
        <v>0</v>
      </c>
      <c r="AD207" s="98" t="s">
        <v>77</v>
      </c>
      <c r="AE207" s="215"/>
      <c r="AF207" s="99">
        <f t="shared" si="111"/>
        <v>0</v>
      </c>
      <c r="AG207" s="67">
        <v>258</v>
      </c>
      <c r="AH207" s="99">
        <v>2.3199999999999998</v>
      </c>
      <c r="AI207" s="99">
        <f t="shared" si="112"/>
        <v>1450</v>
      </c>
      <c r="AJ207" s="98" t="s">
        <v>77</v>
      </c>
      <c r="AK207" s="215"/>
      <c r="AL207" s="248">
        <f t="shared" si="113"/>
        <v>0</v>
      </c>
      <c r="AM207" s="73">
        <v>192</v>
      </c>
      <c r="AN207" s="74">
        <v>25.2</v>
      </c>
      <c r="AO207" s="75">
        <f t="shared" si="120"/>
        <v>15750</v>
      </c>
      <c r="AP207" s="73">
        <v>192</v>
      </c>
      <c r="AQ207" s="74">
        <v>40</v>
      </c>
      <c r="AR207" s="92" t="e">
        <f>AQ207*#REF!</f>
        <v>#REF!</v>
      </c>
      <c r="AS207" s="269">
        <v>192</v>
      </c>
      <c r="AT207" s="75">
        <v>25</v>
      </c>
      <c r="AU207" s="75" t="e">
        <f>AT207*#REF!</f>
        <v>#REF!</v>
      </c>
      <c r="AV207" s="73">
        <v>192</v>
      </c>
      <c r="AW207" s="246">
        <v>80.78</v>
      </c>
      <c r="AX207" s="75" t="e">
        <f>AW207*#REF!</f>
        <v>#REF!</v>
      </c>
      <c r="AY207" s="93"/>
      <c r="AZ207" s="77">
        <f t="shared" si="121"/>
        <v>2.3199999999999998</v>
      </c>
      <c r="BA207" s="77">
        <f t="shared" si="114"/>
        <v>30.383333333333336</v>
      </c>
      <c r="BB207" s="77">
        <f t="shared" si="115"/>
        <v>25.1</v>
      </c>
      <c r="BC207" s="77">
        <f t="shared" si="116"/>
        <v>80.78</v>
      </c>
      <c r="BD207" s="88"/>
      <c r="BE207" s="79">
        <f t="shared" si="123"/>
        <v>1450</v>
      </c>
      <c r="BF207" s="80">
        <f t="shared" si="123"/>
        <v>18989.583333333336</v>
      </c>
      <c r="BG207" s="81">
        <f t="shared" si="123"/>
        <v>15687.5</v>
      </c>
      <c r="BH207" s="342">
        <f t="shared" si="118"/>
        <v>24.800000000000004</v>
      </c>
      <c r="BI207" s="82"/>
    </row>
    <row r="208" spans="1:61" ht="48" x14ac:dyDescent="0.25">
      <c r="A208" s="137">
        <v>193</v>
      </c>
      <c r="B208" s="96" t="s">
        <v>443</v>
      </c>
      <c r="C208" s="84" t="s">
        <v>528</v>
      </c>
      <c r="D208" s="85" t="s">
        <v>529</v>
      </c>
      <c r="E208" s="217" t="s">
        <v>530</v>
      </c>
      <c r="F208" s="64">
        <v>30</v>
      </c>
      <c r="G208" s="64">
        <f t="shared" si="122"/>
        <v>30</v>
      </c>
      <c r="H208" s="183">
        <v>68.39</v>
      </c>
      <c r="I208" s="184">
        <f t="shared" si="119"/>
        <v>2051.6999999999998</v>
      </c>
      <c r="J208" s="351">
        <v>20460</v>
      </c>
      <c r="K208" s="68">
        <v>7000</v>
      </c>
      <c r="L208" s="67">
        <v>125</v>
      </c>
      <c r="M208" s="99">
        <v>50</v>
      </c>
      <c r="N208" s="99">
        <f t="shared" si="105"/>
        <v>350000</v>
      </c>
      <c r="O208" s="67">
        <v>243</v>
      </c>
      <c r="P208" s="99">
        <v>50</v>
      </c>
      <c r="Q208" s="99">
        <f t="shared" si="106"/>
        <v>350000</v>
      </c>
      <c r="R208" s="67">
        <v>641</v>
      </c>
      <c r="S208" s="99">
        <v>90</v>
      </c>
      <c r="T208" s="99">
        <f t="shared" si="107"/>
        <v>630000</v>
      </c>
      <c r="U208" s="67" t="s">
        <v>531</v>
      </c>
      <c r="V208" s="99">
        <v>20</v>
      </c>
      <c r="W208" s="99">
        <f t="shared" si="108"/>
        <v>140000</v>
      </c>
      <c r="X208" s="67">
        <v>201</v>
      </c>
      <c r="Y208" s="99">
        <v>30</v>
      </c>
      <c r="Z208" s="99">
        <f t="shared" si="109"/>
        <v>210000</v>
      </c>
      <c r="AA208" s="98" t="s">
        <v>77</v>
      </c>
      <c r="AB208" s="215"/>
      <c r="AC208" s="99">
        <f t="shared" si="110"/>
        <v>0</v>
      </c>
      <c r="AD208" s="67">
        <v>46</v>
      </c>
      <c r="AE208" s="99">
        <v>56.4</v>
      </c>
      <c r="AF208" s="99">
        <f t="shared" si="111"/>
        <v>394800</v>
      </c>
      <c r="AG208" s="67">
        <v>274</v>
      </c>
      <c r="AH208" s="99">
        <v>24.41</v>
      </c>
      <c r="AI208" s="99">
        <f t="shared" si="112"/>
        <v>170870</v>
      </c>
      <c r="AJ208" s="67" t="s">
        <v>144</v>
      </c>
      <c r="AK208" s="99">
        <v>51</v>
      </c>
      <c r="AL208" s="248">
        <f t="shared" si="113"/>
        <v>357000</v>
      </c>
      <c r="AM208" s="73">
        <v>193</v>
      </c>
      <c r="AN208" s="74">
        <v>44.8</v>
      </c>
      <c r="AO208" s="75">
        <f t="shared" si="120"/>
        <v>313600</v>
      </c>
      <c r="AP208" s="73">
        <v>193</v>
      </c>
      <c r="AQ208" s="74">
        <v>290</v>
      </c>
      <c r="AR208" s="92" t="e">
        <f>AQ208*#REF!</f>
        <v>#REF!</v>
      </c>
      <c r="AS208" s="269">
        <v>193</v>
      </c>
      <c r="AT208" s="75">
        <v>45</v>
      </c>
      <c r="AU208" s="75" t="e">
        <f>AT208*#REF!</f>
        <v>#REF!</v>
      </c>
      <c r="AV208" s="73">
        <v>193</v>
      </c>
      <c r="AW208" s="246">
        <v>242.33</v>
      </c>
      <c r="AX208" s="75" t="e">
        <f>AW208*#REF!</f>
        <v>#REF!</v>
      </c>
      <c r="AY208" s="93"/>
      <c r="AZ208" s="77">
        <f t="shared" si="121"/>
        <v>20</v>
      </c>
      <c r="BA208" s="77">
        <f t="shared" si="114"/>
        <v>82.828333333333333</v>
      </c>
      <c r="BB208" s="77">
        <f t="shared" si="115"/>
        <v>50</v>
      </c>
      <c r="BC208" s="77">
        <f t="shared" si="116"/>
        <v>290</v>
      </c>
      <c r="BD208" s="88"/>
      <c r="BE208" s="79">
        <f t="shared" si="123"/>
        <v>140000</v>
      </c>
      <c r="BF208" s="80">
        <f t="shared" si="123"/>
        <v>579798.33333333337</v>
      </c>
      <c r="BG208" s="81">
        <f t="shared" si="123"/>
        <v>350000</v>
      </c>
      <c r="BH208" s="342">
        <f t="shared" si="118"/>
        <v>68.394000000000005</v>
      </c>
      <c r="BI208" s="82"/>
    </row>
    <row r="209" spans="1:61" ht="24" x14ac:dyDescent="0.25">
      <c r="A209" s="59">
        <v>194</v>
      </c>
      <c r="B209" s="96" t="s">
        <v>443</v>
      </c>
      <c r="C209" s="84" t="s">
        <v>532</v>
      </c>
      <c r="D209" s="216" t="s">
        <v>533</v>
      </c>
      <c r="E209" s="86" t="s">
        <v>62</v>
      </c>
      <c r="F209" s="64">
        <v>10</v>
      </c>
      <c r="G209" s="64">
        <f t="shared" si="122"/>
        <v>10</v>
      </c>
      <c r="H209" s="183">
        <v>405</v>
      </c>
      <c r="I209" s="184">
        <f t="shared" si="119"/>
        <v>4050</v>
      </c>
      <c r="J209" s="351">
        <v>20460</v>
      </c>
      <c r="K209" s="68">
        <v>100</v>
      </c>
      <c r="L209" s="98" t="s">
        <v>77</v>
      </c>
      <c r="M209" s="215"/>
      <c r="N209" s="99">
        <f t="shared" si="105"/>
        <v>0</v>
      </c>
      <c r="O209" s="98" t="s">
        <v>77</v>
      </c>
      <c r="P209" s="215"/>
      <c r="Q209" s="99">
        <f t="shared" si="106"/>
        <v>0</v>
      </c>
      <c r="R209" s="98" t="s">
        <v>77</v>
      </c>
      <c r="S209" s="215"/>
      <c r="T209" s="99">
        <f t="shared" si="107"/>
        <v>0</v>
      </c>
      <c r="U209" s="98" t="s">
        <v>77</v>
      </c>
      <c r="V209" s="215"/>
      <c r="W209" s="99">
        <f t="shared" si="108"/>
        <v>0</v>
      </c>
      <c r="X209" s="98" t="s">
        <v>77</v>
      </c>
      <c r="Y209" s="215"/>
      <c r="Z209" s="99">
        <f t="shared" si="109"/>
        <v>0</v>
      </c>
      <c r="AA209" s="98" t="s">
        <v>77</v>
      </c>
      <c r="AB209" s="215"/>
      <c r="AC209" s="99">
        <f t="shared" si="110"/>
        <v>0</v>
      </c>
      <c r="AD209" s="98" t="s">
        <v>77</v>
      </c>
      <c r="AE209" s="215"/>
      <c r="AF209" s="99">
        <f t="shared" si="111"/>
        <v>0</v>
      </c>
      <c r="AG209" s="98" t="s">
        <v>77</v>
      </c>
      <c r="AH209" s="215"/>
      <c r="AI209" s="99">
        <f t="shared" si="112"/>
        <v>0</v>
      </c>
      <c r="AJ209" s="98" t="s">
        <v>77</v>
      </c>
      <c r="AK209" s="215"/>
      <c r="AL209" s="248">
        <f t="shared" si="113"/>
        <v>0</v>
      </c>
      <c r="AM209" s="73">
        <v>194</v>
      </c>
      <c r="AN209" s="74">
        <v>224</v>
      </c>
      <c r="AO209" s="75">
        <f t="shared" si="120"/>
        <v>22400</v>
      </c>
      <c r="AP209" s="73">
        <v>194</v>
      </c>
      <c r="AQ209" s="74">
        <v>580</v>
      </c>
      <c r="AR209" s="92" t="e">
        <f>AQ209*#REF!</f>
        <v>#REF!</v>
      </c>
      <c r="AS209" s="269">
        <v>194</v>
      </c>
      <c r="AT209" s="75">
        <v>230</v>
      </c>
      <c r="AU209" s="75" t="e">
        <f>AT209*#REF!</f>
        <v>#REF!</v>
      </c>
      <c r="AV209" s="73">
        <v>194</v>
      </c>
      <c r="AW209" s="246">
        <v>1938.61</v>
      </c>
      <c r="AX209" s="75" t="e">
        <f>AW209*#REF!</f>
        <v>#REF!</v>
      </c>
      <c r="AY209" s="93"/>
      <c r="AZ209" s="77">
        <f t="shared" si="121"/>
        <v>224</v>
      </c>
      <c r="BA209" s="77">
        <f t="shared" si="114"/>
        <v>743.15249999999992</v>
      </c>
      <c r="BB209" s="77">
        <f t="shared" si="115"/>
        <v>405</v>
      </c>
      <c r="BC209" s="77">
        <f t="shared" si="116"/>
        <v>1938.61</v>
      </c>
      <c r="BD209" s="88"/>
      <c r="BE209" s="79">
        <f t="shared" si="123"/>
        <v>22400</v>
      </c>
      <c r="BF209" s="80">
        <f t="shared" si="123"/>
        <v>74315.249999999985</v>
      </c>
      <c r="BG209" s="81">
        <f t="shared" si="123"/>
        <v>40500</v>
      </c>
      <c r="BH209" s="342">
        <f t="shared" si="118"/>
        <v>404.99999999999989</v>
      </c>
      <c r="BI209" s="82"/>
    </row>
    <row r="210" spans="1:61" ht="48" x14ac:dyDescent="0.25">
      <c r="A210" s="137">
        <v>195</v>
      </c>
      <c r="B210" s="96" t="s">
        <v>443</v>
      </c>
      <c r="C210" s="84" t="s">
        <v>534</v>
      </c>
      <c r="D210" s="216" t="s">
        <v>535</v>
      </c>
      <c r="E210" s="86" t="s">
        <v>62</v>
      </c>
      <c r="F210" s="64">
        <v>5</v>
      </c>
      <c r="G210" s="64">
        <f t="shared" si="122"/>
        <v>5</v>
      </c>
      <c r="H210" s="183">
        <v>294</v>
      </c>
      <c r="I210" s="184">
        <f t="shared" si="119"/>
        <v>1470</v>
      </c>
      <c r="J210" s="351">
        <v>20460</v>
      </c>
      <c r="K210" s="68">
        <v>100</v>
      </c>
      <c r="L210" s="98" t="s">
        <v>77</v>
      </c>
      <c r="M210" s="215"/>
      <c r="N210" s="99">
        <f t="shared" si="105"/>
        <v>0</v>
      </c>
      <c r="O210" s="98" t="s">
        <v>77</v>
      </c>
      <c r="P210" s="215"/>
      <c r="Q210" s="99">
        <f t="shared" si="106"/>
        <v>0</v>
      </c>
      <c r="R210" s="98" t="s">
        <v>77</v>
      </c>
      <c r="S210" s="215"/>
      <c r="T210" s="99">
        <f t="shared" si="107"/>
        <v>0</v>
      </c>
      <c r="U210" s="98" t="s">
        <v>77</v>
      </c>
      <c r="V210" s="215"/>
      <c r="W210" s="99">
        <f t="shared" si="108"/>
        <v>0</v>
      </c>
      <c r="X210" s="98" t="s">
        <v>77</v>
      </c>
      <c r="Y210" s="215"/>
      <c r="Z210" s="99">
        <f t="shared" si="109"/>
        <v>0</v>
      </c>
      <c r="AA210" s="98" t="s">
        <v>77</v>
      </c>
      <c r="AB210" s="215"/>
      <c r="AC210" s="99">
        <f t="shared" si="110"/>
        <v>0</v>
      </c>
      <c r="AD210" s="98" t="s">
        <v>77</v>
      </c>
      <c r="AE210" s="215"/>
      <c r="AF210" s="99">
        <f t="shared" si="111"/>
        <v>0</v>
      </c>
      <c r="AG210" s="98" t="s">
        <v>77</v>
      </c>
      <c r="AH210" s="215"/>
      <c r="AI210" s="99">
        <f t="shared" si="112"/>
        <v>0</v>
      </c>
      <c r="AJ210" s="67" t="s">
        <v>124</v>
      </c>
      <c r="AK210" s="99">
        <v>82</v>
      </c>
      <c r="AL210" s="248">
        <f t="shared" si="113"/>
        <v>8200</v>
      </c>
      <c r="AM210" s="73">
        <v>195</v>
      </c>
      <c r="AN210" s="74">
        <v>252</v>
      </c>
      <c r="AO210" s="75">
        <f t="shared" si="120"/>
        <v>25200</v>
      </c>
      <c r="AP210" s="73">
        <v>195</v>
      </c>
      <c r="AQ210" s="74">
        <v>380</v>
      </c>
      <c r="AR210" s="92" t="e">
        <f>AQ210*#REF!</f>
        <v>#REF!</v>
      </c>
      <c r="AS210" s="269">
        <v>195</v>
      </c>
      <c r="AT210" s="75">
        <v>250</v>
      </c>
      <c r="AU210" s="75" t="e">
        <f>AT210*#REF!</f>
        <v>#REF!</v>
      </c>
      <c r="AV210" s="73">
        <v>195</v>
      </c>
      <c r="AW210" s="246">
        <v>969.31</v>
      </c>
      <c r="AX210" s="75" t="e">
        <f>AW210*#REF!</f>
        <v>#REF!</v>
      </c>
      <c r="AY210" s="93"/>
      <c r="AZ210" s="77">
        <f t="shared" si="121"/>
        <v>82</v>
      </c>
      <c r="BA210" s="77">
        <f t="shared" si="114"/>
        <v>386.66199999999998</v>
      </c>
      <c r="BB210" s="77">
        <f t="shared" si="115"/>
        <v>252</v>
      </c>
      <c r="BC210" s="77">
        <f t="shared" si="116"/>
        <v>969.31</v>
      </c>
      <c r="BD210" s="88"/>
      <c r="BE210" s="79">
        <f t="shared" si="123"/>
        <v>8200</v>
      </c>
      <c r="BF210" s="80">
        <f t="shared" si="123"/>
        <v>38666.199999999997</v>
      </c>
      <c r="BG210" s="81">
        <f t="shared" si="123"/>
        <v>25200</v>
      </c>
      <c r="BH210" s="342">
        <f t="shared" si="118"/>
        <v>294</v>
      </c>
      <c r="BI210" s="82"/>
    </row>
    <row r="211" spans="1:61" ht="48" x14ac:dyDescent="0.25">
      <c r="A211" s="59">
        <v>196</v>
      </c>
      <c r="B211" s="96" t="s">
        <v>443</v>
      </c>
      <c r="C211" s="84" t="s">
        <v>536</v>
      </c>
      <c r="D211" s="216" t="s">
        <v>537</v>
      </c>
      <c r="E211" s="86" t="s">
        <v>62</v>
      </c>
      <c r="F211" s="64">
        <v>5</v>
      </c>
      <c r="G211" s="64">
        <f t="shared" si="122"/>
        <v>5</v>
      </c>
      <c r="H211" s="183">
        <v>292</v>
      </c>
      <c r="I211" s="184">
        <f t="shared" si="119"/>
        <v>1460</v>
      </c>
      <c r="J211" s="351">
        <v>20460</v>
      </c>
      <c r="K211" s="68">
        <v>100</v>
      </c>
      <c r="L211" s="98" t="s">
        <v>77</v>
      </c>
      <c r="M211" s="215"/>
      <c r="N211" s="99">
        <f t="shared" si="105"/>
        <v>0</v>
      </c>
      <c r="O211" s="98" t="s">
        <v>77</v>
      </c>
      <c r="P211" s="215"/>
      <c r="Q211" s="99">
        <f t="shared" si="106"/>
        <v>0</v>
      </c>
      <c r="R211" s="98" t="s">
        <v>77</v>
      </c>
      <c r="S211" s="215"/>
      <c r="T211" s="99">
        <f t="shared" si="107"/>
        <v>0</v>
      </c>
      <c r="U211" s="98" t="s">
        <v>77</v>
      </c>
      <c r="V211" s="215"/>
      <c r="W211" s="99">
        <f t="shared" si="108"/>
        <v>0</v>
      </c>
      <c r="X211" s="98" t="s">
        <v>77</v>
      </c>
      <c r="Y211" s="215"/>
      <c r="Z211" s="99">
        <f t="shared" si="109"/>
        <v>0</v>
      </c>
      <c r="AA211" s="98" t="s">
        <v>77</v>
      </c>
      <c r="AB211" s="215"/>
      <c r="AC211" s="99">
        <f t="shared" si="110"/>
        <v>0</v>
      </c>
      <c r="AD211" s="67">
        <v>63</v>
      </c>
      <c r="AE211" s="99">
        <v>62.67</v>
      </c>
      <c r="AF211" s="99">
        <f t="shared" si="111"/>
        <v>6267</v>
      </c>
      <c r="AG211" s="98" t="s">
        <v>77</v>
      </c>
      <c r="AH211" s="215"/>
      <c r="AI211" s="99">
        <f t="shared" si="112"/>
        <v>0</v>
      </c>
      <c r="AJ211" s="67" t="s">
        <v>124</v>
      </c>
      <c r="AK211" s="99">
        <v>82</v>
      </c>
      <c r="AL211" s="248">
        <f t="shared" si="113"/>
        <v>8200</v>
      </c>
      <c r="AM211" s="73">
        <v>196</v>
      </c>
      <c r="AN211" s="74">
        <v>336</v>
      </c>
      <c r="AO211" s="75">
        <f t="shared" si="120"/>
        <v>33600</v>
      </c>
      <c r="AP211" s="73">
        <v>196</v>
      </c>
      <c r="AQ211" s="74">
        <v>400</v>
      </c>
      <c r="AR211" s="92" t="e">
        <f>AQ211*#REF!</f>
        <v>#REF!</v>
      </c>
      <c r="AS211" s="269">
        <v>196</v>
      </c>
      <c r="AT211" s="75">
        <v>350</v>
      </c>
      <c r="AU211" s="75" t="e">
        <f>AT211*#REF!</f>
        <v>#REF!</v>
      </c>
      <c r="AV211" s="73">
        <v>196</v>
      </c>
      <c r="AW211" s="246">
        <v>1292.4100000000001</v>
      </c>
      <c r="AX211" s="75" t="e">
        <f>AW211*#REF!</f>
        <v>#REF!</v>
      </c>
      <c r="AY211" s="93"/>
      <c r="AZ211" s="77">
        <f t="shared" si="121"/>
        <v>62.67</v>
      </c>
      <c r="BA211" s="77">
        <f t="shared" si="114"/>
        <v>420.51333333333332</v>
      </c>
      <c r="BB211" s="77">
        <f t="shared" si="115"/>
        <v>343</v>
      </c>
      <c r="BC211" s="77">
        <f t="shared" si="116"/>
        <v>1292.4100000000001</v>
      </c>
      <c r="BD211" s="88"/>
      <c r="BE211" s="79">
        <f t="shared" si="123"/>
        <v>6267</v>
      </c>
      <c r="BF211" s="80">
        <f t="shared" si="123"/>
        <v>42051.333333333328</v>
      </c>
      <c r="BG211" s="81">
        <f t="shared" si="123"/>
        <v>34300</v>
      </c>
      <c r="BH211" s="342">
        <f t="shared" si="118"/>
        <v>291.99999999999994</v>
      </c>
      <c r="BI211" s="82"/>
    </row>
    <row r="212" spans="1:61" ht="48" x14ac:dyDescent="0.25">
      <c r="A212" s="137">
        <v>197</v>
      </c>
      <c r="B212" s="96" t="s">
        <v>443</v>
      </c>
      <c r="C212" s="84" t="s">
        <v>538</v>
      </c>
      <c r="D212" s="216" t="s">
        <v>539</v>
      </c>
      <c r="E212" s="86" t="s">
        <v>62</v>
      </c>
      <c r="F212" s="64">
        <v>5</v>
      </c>
      <c r="G212" s="64">
        <f t="shared" si="122"/>
        <v>5</v>
      </c>
      <c r="H212" s="183">
        <v>397.5</v>
      </c>
      <c r="I212" s="184">
        <f t="shared" si="119"/>
        <v>1987.5</v>
      </c>
      <c r="J212" s="351">
        <v>20460</v>
      </c>
      <c r="K212" s="68">
        <v>120</v>
      </c>
      <c r="L212" s="67">
        <v>120</v>
      </c>
      <c r="M212" s="99">
        <v>270</v>
      </c>
      <c r="N212" s="99">
        <f t="shared" si="105"/>
        <v>32400</v>
      </c>
      <c r="O212" s="98" t="s">
        <v>77</v>
      </c>
      <c r="P212" s="215"/>
      <c r="Q212" s="99">
        <f t="shared" si="106"/>
        <v>0</v>
      </c>
      <c r="R212" s="98" t="s">
        <v>77</v>
      </c>
      <c r="S212" s="215"/>
      <c r="T212" s="99">
        <f t="shared" si="107"/>
        <v>0</v>
      </c>
      <c r="U212" s="98" t="s">
        <v>77</v>
      </c>
      <c r="V212" s="215"/>
      <c r="W212" s="99">
        <f t="shared" si="108"/>
        <v>0</v>
      </c>
      <c r="X212" s="67">
        <v>195</v>
      </c>
      <c r="Y212" s="99">
        <v>139</v>
      </c>
      <c r="Z212" s="99">
        <f t="shared" si="109"/>
        <v>16680</v>
      </c>
      <c r="AA212" s="98" t="s">
        <v>77</v>
      </c>
      <c r="AB212" s="215"/>
      <c r="AC212" s="99">
        <f t="shared" si="110"/>
        <v>0</v>
      </c>
      <c r="AD212" s="98" t="s">
        <v>77</v>
      </c>
      <c r="AE212" s="215"/>
      <c r="AF212" s="99">
        <f t="shared" si="111"/>
        <v>0</v>
      </c>
      <c r="AG212" s="98" t="s">
        <v>77</v>
      </c>
      <c r="AH212" s="215"/>
      <c r="AI212" s="99">
        <f t="shared" si="112"/>
        <v>0</v>
      </c>
      <c r="AJ212" s="98" t="s">
        <v>77</v>
      </c>
      <c r="AK212" s="215"/>
      <c r="AL212" s="248">
        <f t="shared" si="113"/>
        <v>0</v>
      </c>
      <c r="AM212" s="73">
        <v>197</v>
      </c>
      <c r="AN212" s="74">
        <v>420</v>
      </c>
      <c r="AO212" s="75">
        <f t="shared" si="120"/>
        <v>50400</v>
      </c>
      <c r="AP212" s="73">
        <v>197</v>
      </c>
      <c r="AQ212" s="74">
        <v>490</v>
      </c>
      <c r="AR212" s="92" t="e">
        <f>AQ212*#REF!</f>
        <v>#REF!</v>
      </c>
      <c r="AS212" s="269">
        <v>197</v>
      </c>
      <c r="AT212" s="75">
        <v>410</v>
      </c>
      <c r="AU212" s="75" t="e">
        <f>AT212*#REF!</f>
        <v>#REF!</v>
      </c>
      <c r="AV212" s="73">
        <v>197</v>
      </c>
      <c r="AW212" s="246">
        <v>1534.73</v>
      </c>
      <c r="AX212" s="75" t="e">
        <f>AW212*#REF!</f>
        <v>#REF!</v>
      </c>
      <c r="AY212" s="93"/>
      <c r="AZ212" s="77">
        <f t="shared" si="121"/>
        <v>139</v>
      </c>
      <c r="BA212" s="77">
        <f t="shared" si="114"/>
        <v>543.95500000000004</v>
      </c>
      <c r="BB212" s="77">
        <f t="shared" si="115"/>
        <v>415</v>
      </c>
      <c r="BC212" s="77">
        <f t="shared" si="116"/>
        <v>1534.73</v>
      </c>
      <c r="BD212" s="88"/>
      <c r="BE212" s="79">
        <f t="shared" si="123"/>
        <v>16680</v>
      </c>
      <c r="BF212" s="80">
        <f t="shared" si="123"/>
        <v>65274.600000000006</v>
      </c>
      <c r="BG212" s="81">
        <f t="shared" si="123"/>
        <v>49800</v>
      </c>
      <c r="BH212" s="342">
        <f t="shared" si="118"/>
        <v>397.5</v>
      </c>
      <c r="BI212" s="82"/>
    </row>
    <row r="213" spans="1:61" ht="24" x14ac:dyDescent="0.25">
      <c r="A213" s="59">
        <v>198</v>
      </c>
      <c r="B213" s="96" t="s">
        <v>443</v>
      </c>
      <c r="C213" s="84" t="s">
        <v>540</v>
      </c>
      <c r="D213" s="216" t="s">
        <v>541</v>
      </c>
      <c r="E213" s="86" t="s">
        <v>62</v>
      </c>
      <c r="F213" s="64">
        <v>5</v>
      </c>
      <c r="G213" s="64">
        <f t="shared" si="122"/>
        <v>5</v>
      </c>
      <c r="H213" s="183">
        <v>237</v>
      </c>
      <c r="I213" s="184">
        <f t="shared" si="119"/>
        <v>1185</v>
      </c>
      <c r="J213" s="351">
        <v>20460</v>
      </c>
      <c r="K213" s="68">
        <v>100</v>
      </c>
      <c r="L213" s="98" t="s">
        <v>77</v>
      </c>
      <c r="M213" s="215"/>
      <c r="N213" s="99">
        <f t="shared" si="105"/>
        <v>0</v>
      </c>
      <c r="O213" s="98" t="s">
        <v>77</v>
      </c>
      <c r="P213" s="215"/>
      <c r="Q213" s="99">
        <f t="shared" si="106"/>
        <v>0</v>
      </c>
      <c r="R213" s="98" t="s">
        <v>77</v>
      </c>
      <c r="S213" s="215"/>
      <c r="T213" s="99">
        <f t="shared" si="107"/>
        <v>0</v>
      </c>
      <c r="U213" s="98" t="s">
        <v>77</v>
      </c>
      <c r="V213" s="215"/>
      <c r="W213" s="99">
        <f t="shared" si="108"/>
        <v>0</v>
      </c>
      <c r="X213" s="98" t="s">
        <v>77</v>
      </c>
      <c r="Y213" s="215"/>
      <c r="Z213" s="99">
        <f t="shared" si="109"/>
        <v>0</v>
      </c>
      <c r="AA213" s="98" t="s">
        <v>77</v>
      </c>
      <c r="AB213" s="215"/>
      <c r="AC213" s="99">
        <f t="shared" si="110"/>
        <v>0</v>
      </c>
      <c r="AD213" s="98" t="s">
        <v>77</v>
      </c>
      <c r="AE213" s="215"/>
      <c r="AF213" s="99">
        <f t="shared" si="111"/>
        <v>0</v>
      </c>
      <c r="AG213" s="98" t="s">
        <v>77</v>
      </c>
      <c r="AH213" s="215"/>
      <c r="AI213" s="99">
        <f t="shared" si="112"/>
        <v>0</v>
      </c>
      <c r="AJ213" s="98" t="s">
        <v>77</v>
      </c>
      <c r="AK213" s="215"/>
      <c r="AL213" s="248">
        <f t="shared" si="113"/>
        <v>0</v>
      </c>
      <c r="AM213" s="73">
        <v>198</v>
      </c>
      <c r="AN213" s="74">
        <v>224</v>
      </c>
      <c r="AO213" s="75">
        <f t="shared" si="120"/>
        <v>22400</v>
      </c>
      <c r="AP213" s="73">
        <v>198</v>
      </c>
      <c r="AQ213" s="74">
        <v>250</v>
      </c>
      <c r="AR213" s="92" t="e">
        <f>AQ213*#REF!</f>
        <v>#REF!</v>
      </c>
      <c r="AS213" s="269">
        <v>198</v>
      </c>
      <c r="AT213" s="75">
        <v>220</v>
      </c>
      <c r="AU213" s="75" t="e">
        <f>AT213*#REF!</f>
        <v>#REF!</v>
      </c>
      <c r="AV213" s="73">
        <v>198</v>
      </c>
      <c r="AW213" s="246">
        <v>565.42999999999995</v>
      </c>
      <c r="AX213" s="75" t="e">
        <f>AW213*#REF!</f>
        <v>#REF!</v>
      </c>
      <c r="AY213" s="93"/>
      <c r="AZ213" s="77">
        <f t="shared" si="121"/>
        <v>220</v>
      </c>
      <c r="BA213" s="77">
        <f t="shared" si="114"/>
        <v>314.85749999999996</v>
      </c>
      <c r="BB213" s="77">
        <f t="shared" si="115"/>
        <v>237</v>
      </c>
      <c r="BC213" s="77">
        <f t="shared" si="116"/>
        <v>565.42999999999995</v>
      </c>
      <c r="BD213" s="88"/>
      <c r="BE213" s="79">
        <f t="shared" si="123"/>
        <v>22000</v>
      </c>
      <c r="BF213" s="80">
        <f t="shared" si="123"/>
        <v>31485.749999999996</v>
      </c>
      <c r="BG213" s="81">
        <f t="shared" si="123"/>
        <v>23700</v>
      </c>
      <c r="BH213" s="342">
        <f t="shared" si="118"/>
        <v>236.99999999999994</v>
      </c>
      <c r="BI213" s="82"/>
    </row>
    <row r="214" spans="1:61" ht="24" x14ac:dyDescent="0.25">
      <c r="A214" s="137">
        <v>199</v>
      </c>
      <c r="B214" s="96" t="s">
        <v>443</v>
      </c>
      <c r="C214" s="84" t="s">
        <v>542</v>
      </c>
      <c r="D214" s="216" t="s">
        <v>543</v>
      </c>
      <c r="E214" s="86" t="s">
        <v>62</v>
      </c>
      <c r="F214" s="64">
        <v>5</v>
      </c>
      <c r="G214" s="64">
        <f t="shared" si="122"/>
        <v>5</v>
      </c>
      <c r="H214" s="183">
        <v>211.43</v>
      </c>
      <c r="I214" s="184">
        <f t="shared" si="119"/>
        <v>1057.1500000000001</v>
      </c>
      <c r="J214" s="351">
        <v>20460</v>
      </c>
      <c r="K214" s="68">
        <v>100</v>
      </c>
      <c r="L214" s="67">
        <v>124</v>
      </c>
      <c r="M214" s="99">
        <v>260</v>
      </c>
      <c r="N214" s="99">
        <f t="shared" si="105"/>
        <v>26000</v>
      </c>
      <c r="O214" s="67">
        <v>239</v>
      </c>
      <c r="P214" s="99">
        <v>80</v>
      </c>
      <c r="Q214" s="99">
        <f t="shared" si="106"/>
        <v>8000</v>
      </c>
      <c r="R214" s="98" t="s">
        <v>77</v>
      </c>
      <c r="S214" s="215"/>
      <c r="T214" s="99">
        <f t="shared" si="107"/>
        <v>0</v>
      </c>
      <c r="U214" s="98" t="s">
        <v>77</v>
      </c>
      <c r="V214" s="215"/>
      <c r="W214" s="99">
        <f t="shared" si="108"/>
        <v>0</v>
      </c>
      <c r="X214" s="67">
        <v>197</v>
      </c>
      <c r="Y214" s="99">
        <v>100</v>
      </c>
      <c r="Z214" s="99">
        <f t="shared" si="109"/>
        <v>10000</v>
      </c>
      <c r="AA214" s="98" t="s">
        <v>77</v>
      </c>
      <c r="AB214" s="215"/>
      <c r="AC214" s="99">
        <f t="shared" si="110"/>
        <v>0</v>
      </c>
      <c r="AD214" s="98" t="s">
        <v>77</v>
      </c>
      <c r="AE214" s="215"/>
      <c r="AF214" s="99">
        <f t="shared" si="111"/>
        <v>0</v>
      </c>
      <c r="AG214" s="67">
        <v>266</v>
      </c>
      <c r="AH214" s="99">
        <v>20.3</v>
      </c>
      <c r="AI214" s="99">
        <f t="shared" si="112"/>
        <v>2030</v>
      </c>
      <c r="AJ214" s="67" t="s">
        <v>124</v>
      </c>
      <c r="AK214" s="99">
        <v>82</v>
      </c>
      <c r="AL214" s="248">
        <f t="shared" si="113"/>
        <v>8200</v>
      </c>
      <c r="AM214" s="73">
        <v>199</v>
      </c>
      <c r="AN214" s="74">
        <v>308</v>
      </c>
      <c r="AO214" s="75">
        <f t="shared" si="120"/>
        <v>30800</v>
      </c>
      <c r="AP214" s="73">
        <v>199</v>
      </c>
      <c r="AQ214" s="74">
        <v>350</v>
      </c>
      <c r="AR214" s="92" t="e">
        <f>AQ214*#REF!</f>
        <v>#REF!</v>
      </c>
      <c r="AS214" s="269">
        <v>199</v>
      </c>
      <c r="AT214" s="75">
        <v>300</v>
      </c>
      <c r="AU214" s="75" t="e">
        <f>AT214*#REF!</f>
        <v>#REF!</v>
      </c>
      <c r="AV214" s="73">
        <v>199</v>
      </c>
      <c r="AW214" s="246">
        <v>807.75</v>
      </c>
      <c r="AX214" s="75" t="e">
        <f>AW214*#REF!</f>
        <v>#REF!</v>
      </c>
      <c r="AY214" s="93"/>
      <c r="AZ214" s="77">
        <f t="shared" si="121"/>
        <v>20.3</v>
      </c>
      <c r="BA214" s="77">
        <f t="shared" si="114"/>
        <v>256.45000000000005</v>
      </c>
      <c r="BB214" s="77">
        <f t="shared" si="115"/>
        <v>260</v>
      </c>
      <c r="BC214" s="77">
        <f t="shared" si="116"/>
        <v>807.75</v>
      </c>
      <c r="BD214" s="88"/>
      <c r="BE214" s="79">
        <f t="shared" si="123"/>
        <v>2030</v>
      </c>
      <c r="BF214" s="80">
        <f t="shared" si="123"/>
        <v>25645.000000000004</v>
      </c>
      <c r="BG214" s="81">
        <f t="shared" si="123"/>
        <v>26000</v>
      </c>
      <c r="BH214" s="342">
        <f t="shared" si="118"/>
        <v>211.42857142857147</v>
      </c>
      <c r="BI214" s="82"/>
    </row>
    <row r="215" spans="1:61" ht="24" x14ac:dyDescent="0.25">
      <c r="A215" s="59">
        <v>200</v>
      </c>
      <c r="B215" s="96" t="s">
        <v>443</v>
      </c>
      <c r="C215" s="84" t="s">
        <v>544</v>
      </c>
      <c r="D215" s="216" t="s">
        <v>545</v>
      </c>
      <c r="E215" s="86" t="s">
        <v>62</v>
      </c>
      <c r="F215" s="64">
        <v>5</v>
      </c>
      <c r="G215" s="64">
        <f t="shared" si="122"/>
        <v>5</v>
      </c>
      <c r="H215" s="183">
        <v>358.11</v>
      </c>
      <c r="I215" s="184">
        <f t="shared" si="119"/>
        <v>1790.5500000000002</v>
      </c>
      <c r="J215" s="351">
        <v>20460</v>
      </c>
      <c r="K215" s="68">
        <v>50</v>
      </c>
      <c r="L215" s="98" t="s">
        <v>77</v>
      </c>
      <c r="M215" s="215"/>
      <c r="N215" s="99">
        <f t="shared" si="105"/>
        <v>0</v>
      </c>
      <c r="O215" s="98" t="s">
        <v>77</v>
      </c>
      <c r="P215" s="215"/>
      <c r="Q215" s="99">
        <f t="shared" si="106"/>
        <v>0</v>
      </c>
      <c r="R215" s="98" t="s">
        <v>77</v>
      </c>
      <c r="S215" s="215"/>
      <c r="T215" s="99">
        <f t="shared" si="107"/>
        <v>0</v>
      </c>
      <c r="U215" s="98" t="s">
        <v>77</v>
      </c>
      <c r="V215" s="215"/>
      <c r="W215" s="99">
        <f t="shared" si="108"/>
        <v>0</v>
      </c>
      <c r="X215" s="98" t="s">
        <v>77</v>
      </c>
      <c r="Y215" s="215"/>
      <c r="Z215" s="99">
        <f t="shared" si="109"/>
        <v>0</v>
      </c>
      <c r="AA215" s="67">
        <v>21</v>
      </c>
      <c r="AB215" s="99">
        <v>204.45</v>
      </c>
      <c r="AC215" s="99">
        <f t="shared" si="110"/>
        <v>10222.5</v>
      </c>
      <c r="AD215" s="98" t="s">
        <v>77</v>
      </c>
      <c r="AE215" s="215"/>
      <c r="AF215" s="99">
        <f t="shared" si="111"/>
        <v>0</v>
      </c>
      <c r="AG215" s="98" t="s">
        <v>77</v>
      </c>
      <c r="AH215" s="215"/>
      <c r="AI215" s="99">
        <f t="shared" si="112"/>
        <v>0</v>
      </c>
      <c r="AJ215" s="67" t="s">
        <v>124</v>
      </c>
      <c r="AK215" s="99">
        <v>82</v>
      </c>
      <c r="AL215" s="248">
        <f t="shared" si="113"/>
        <v>4100</v>
      </c>
      <c r="AM215" s="73">
        <v>200</v>
      </c>
      <c r="AN215" s="74">
        <v>448</v>
      </c>
      <c r="AO215" s="75">
        <f t="shared" si="120"/>
        <v>22400</v>
      </c>
      <c r="AP215" s="73">
        <v>200</v>
      </c>
      <c r="AQ215" s="74">
        <v>370</v>
      </c>
      <c r="AR215" s="92" t="e">
        <f>AQ215*#REF!</f>
        <v>#REF!</v>
      </c>
      <c r="AS215" s="269">
        <v>200</v>
      </c>
      <c r="AT215" s="75">
        <v>410</v>
      </c>
      <c r="AU215" s="75" t="e">
        <f>AT215*#REF!</f>
        <v>#REF!</v>
      </c>
      <c r="AV215" s="73">
        <v>200</v>
      </c>
      <c r="AW215" s="246">
        <v>1292.4100000000001</v>
      </c>
      <c r="AX215" s="75" t="e">
        <f>AW215*#REF!</f>
        <v>#REF!</v>
      </c>
      <c r="AY215" s="93"/>
      <c r="AZ215" s="77">
        <f t="shared" si="121"/>
        <v>82</v>
      </c>
      <c r="BA215" s="77">
        <f t="shared" si="114"/>
        <v>467.81</v>
      </c>
      <c r="BB215" s="77">
        <f t="shared" si="115"/>
        <v>390</v>
      </c>
      <c r="BC215" s="77">
        <f t="shared" si="116"/>
        <v>1292.4100000000001</v>
      </c>
      <c r="BD215" s="88"/>
      <c r="BE215" s="79">
        <f t="shared" si="123"/>
        <v>4100</v>
      </c>
      <c r="BF215" s="80">
        <f t="shared" si="123"/>
        <v>23390.5</v>
      </c>
      <c r="BG215" s="81">
        <f t="shared" si="123"/>
        <v>19500</v>
      </c>
      <c r="BH215" s="342">
        <f t="shared" si="118"/>
        <v>358.11250000000001</v>
      </c>
      <c r="BI215" s="82"/>
    </row>
    <row r="216" spans="1:61" ht="24" x14ac:dyDescent="0.25">
      <c r="A216" s="137">
        <v>201</v>
      </c>
      <c r="B216" s="96" t="s">
        <v>443</v>
      </c>
      <c r="C216" s="84" t="s">
        <v>546</v>
      </c>
      <c r="D216" s="216" t="s">
        <v>547</v>
      </c>
      <c r="E216" s="86" t="s">
        <v>62</v>
      </c>
      <c r="F216" s="64">
        <v>5</v>
      </c>
      <c r="G216" s="64">
        <f t="shared" si="122"/>
        <v>5</v>
      </c>
      <c r="H216" s="183">
        <v>400</v>
      </c>
      <c r="I216" s="184">
        <f t="shared" si="119"/>
        <v>2000</v>
      </c>
      <c r="J216" s="351">
        <v>20460</v>
      </c>
      <c r="K216" s="68">
        <v>40</v>
      </c>
      <c r="L216" s="98" t="s">
        <v>77</v>
      </c>
      <c r="M216" s="215"/>
      <c r="N216" s="99">
        <f t="shared" si="105"/>
        <v>0</v>
      </c>
      <c r="O216" s="98" t="s">
        <v>77</v>
      </c>
      <c r="P216" s="215"/>
      <c r="Q216" s="99">
        <f t="shared" si="106"/>
        <v>0</v>
      </c>
      <c r="R216" s="98" t="s">
        <v>77</v>
      </c>
      <c r="S216" s="215"/>
      <c r="T216" s="99">
        <f t="shared" si="107"/>
        <v>0</v>
      </c>
      <c r="U216" s="98" t="s">
        <v>77</v>
      </c>
      <c r="V216" s="215"/>
      <c r="W216" s="99">
        <f t="shared" si="108"/>
        <v>0</v>
      </c>
      <c r="X216" s="98" t="s">
        <v>77</v>
      </c>
      <c r="Y216" s="215"/>
      <c r="Z216" s="99">
        <f t="shared" si="109"/>
        <v>0</v>
      </c>
      <c r="AA216" s="98" t="s">
        <v>77</v>
      </c>
      <c r="AB216" s="215"/>
      <c r="AC216" s="99">
        <f t="shared" si="110"/>
        <v>0</v>
      </c>
      <c r="AD216" s="98" t="s">
        <v>77</v>
      </c>
      <c r="AE216" s="215"/>
      <c r="AF216" s="99">
        <f t="shared" si="111"/>
        <v>0</v>
      </c>
      <c r="AG216" s="98" t="s">
        <v>77</v>
      </c>
      <c r="AH216" s="215"/>
      <c r="AI216" s="99">
        <f t="shared" si="112"/>
        <v>0</v>
      </c>
      <c r="AJ216" s="98" t="s">
        <v>77</v>
      </c>
      <c r="AK216" s="215"/>
      <c r="AL216" s="248">
        <f t="shared" si="113"/>
        <v>0</v>
      </c>
      <c r="AM216" s="73">
        <v>201</v>
      </c>
      <c r="AN216" s="74">
        <v>350</v>
      </c>
      <c r="AO216" s="75">
        <f t="shared" si="120"/>
        <v>14000</v>
      </c>
      <c r="AP216" s="73">
        <v>201</v>
      </c>
      <c r="AQ216" s="74">
        <v>450</v>
      </c>
      <c r="AR216" s="92" t="e">
        <f>AQ216*#REF!</f>
        <v>#REF!</v>
      </c>
      <c r="AS216" s="269">
        <v>201</v>
      </c>
      <c r="AT216" s="75">
        <v>320</v>
      </c>
      <c r="AU216" s="75" t="e">
        <f>AT216*#REF!</f>
        <v>#REF!</v>
      </c>
      <c r="AV216" s="73">
        <v>201</v>
      </c>
      <c r="AW216" s="246">
        <v>1211.6300000000001</v>
      </c>
      <c r="AX216" s="75" t="e">
        <f>AW216*#REF!</f>
        <v>#REF!</v>
      </c>
      <c r="AY216" s="93"/>
      <c r="AZ216" s="77">
        <f t="shared" si="121"/>
        <v>320</v>
      </c>
      <c r="BA216" s="77">
        <f t="shared" si="114"/>
        <v>582.90750000000003</v>
      </c>
      <c r="BB216" s="77">
        <f t="shared" si="115"/>
        <v>400</v>
      </c>
      <c r="BC216" s="77">
        <f t="shared" si="116"/>
        <v>1211.6300000000001</v>
      </c>
      <c r="BD216" s="88"/>
      <c r="BE216" s="79">
        <f t="shared" si="123"/>
        <v>12800</v>
      </c>
      <c r="BF216" s="80">
        <f t="shared" si="123"/>
        <v>23316.300000000003</v>
      </c>
      <c r="BG216" s="81">
        <f t="shared" si="123"/>
        <v>16000</v>
      </c>
      <c r="BH216" s="342">
        <f t="shared" si="118"/>
        <v>400</v>
      </c>
      <c r="BI216" s="82"/>
    </row>
    <row r="217" spans="1:61" ht="36" x14ac:dyDescent="0.25">
      <c r="A217" s="59">
        <v>202</v>
      </c>
      <c r="B217" s="96" t="s">
        <v>443</v>
      </c>
      <c r="C217" s="84" t="s">
        <v>548</v>
      </c>
      <c r="D217" s="216" t="s">
        <v>549</v>
      </c>
      <c r="E217" s="86" t="s">
        <v>62</v>
      </c>
      <c r="F217" s="64">
        <v>5</v>
      </c>
      <c r="G217" s="64">
        <f t="shared" si="122"/>
        <v>5</v>
      </c>
      <c r="H217" s="183">
        <v>593.33000000000004</v>
      </c>
      <c r="I217" s="184">
        <f t="shared" si="119"/>
        <v>2966.65</v>
      </c>
      <c r="J217" s="351">
        <v>20877</v>
      </c>
      <c r="K217" s="68">
        <v>40</v>
      </c>
      <c r="L217" s="98" t="s">
        <v>77</v>
      </c>
      <c r="M217" s="215"/>
      <c r="N217" s="99">
        <f t="shared" si="105"/>
        <v>0</v>
      </c>
      <c r="O217" s="98" t="s">
        <v>77</v>
      </c>
      <c r="P217" s="215"/>
      <c r="Q217" s="99">
        <f t="shared" si="106"/>
        <v>0</v>
      </c>
      <c r="R217" s="98" t="s">
        <v>77</v>
      </c>
      <c r="S217" s="215"/>
      <c r="T217" s="99">
        <f t="shared" si="107"/>
        <v>0</v>
      </c>
      <c r="U217" s="98" t="s">
        <v>77</v>
      </c>
      <c r="V217" s="215"/>
      <c r="W217" s="99">
        <f t="shared" si="108"/>
        <v>0</v>
      </c>
      <c r="X217" s="98" t="s">
        <v>77</v>
      </c>
      <c r="Y217" s="215"/>
      <c r="Z217" s="99">
        <f t="shared" si="109"/>
        <v>0</v>
      </c>
      <c r="AA217" s="98" t="s">
        <v>77</v>
      </c>
      <c r="AB217" s="215"/>
      <c r="AC217" s="99">
        <f t="shared" si="110"/>
        <v>0</v>
      </c>
      <c r="AD217" s="98" t="s">
        <v>77</v>
      </c>
      <c r="AE217" s="215"/>
      <c r="AF217" s="99">
        <f t="shared" si="111"/>
        <v>0</v>
      </c>
      <c r="AG217" s="67">
        <v>241</v>
      </c>
      <c r="AH217" s="99">
        <v>192.5</v>
      </c>
      <c r="AI217" s="99">
        <f t="shared" si="112"/>
        <v>7700</v>
      </c>
      <c r="AJ217" s="98" t="s">
        <v>77</v>
      </c>
      <c r="AK217" s="215"/>
      <c r="AL217" s="248">
        <f t="shared" si="113"/>
        <v>0</v>
      </c>
      <c r="AM217" s="73">
        <v>202</v>
      </c>
      <c r="AN217" s="74">
        <v>630</v>
      </c>
      <c r="AO217" s="75">
        <f t="shared" si="120"/>
        <v>25200</v>
      </c>
      <c r="AP217" s="73">
        <v>202</v>
      </c>
      <c r="AQ217" s="74">
        <v>600</v>
      </c>
      <c r="AR217" s="92" t="e">
        <f>AQ217*#REF!</f>
        <v>#REF!</v>
      </c>
      <c r="AS217" s="269">
        <v>202</v>
      </c>
      <c r="AT217" s="75">
        <v>550</v>
      </c>
      <c r="AU217" s="75" t="e">
        <f>AT217*#REF!</f>
        <v>#REF!</v>
      </c>
      <c r="AV217" s="73">
        <v>202</v>
      </c>
      <c r="AW217" s="246">
        <v>2423.2600000000002</v>
      </c>
      <c r="AX217" s="75" t="e">
        <f>AW217*#REF!</f>
        <v>#REF!</v>
      </c>
      <c r="AY217" s="93"/>
      <c r="AZ217" s="77">
        <f t="shared" si="121"/>
        <v>192.5</v>
      </c>
      <c r="BA217" s="77">
        <f t="shared" si="114"/>
        <v>879.15200000000004</v>
      </c>
      <c r="BB217" s="77">
        <f t="shared" si="115"/>
        <v>600</v>
      </c>
      <c r="BC217" s="77">
        <f t="shared" si="116"/>
        <v>2423.2600000000002</v>
      </c>
      <c r="BD217" s="88"/>
      <c r="BE217" s="79">
        <f t="shared" si="123"/>
        <v>7700</v>
      </c>
      <c r="BF217" s="80">
        <f t="shared" si="123"/>
        <v>35166.080000000002</v>
      </c>
      <c r="BG217" s="81">
        <f t="shared" si="123"/>
        <v>24000</v>
      </c>
      <c r="BH217" s="342">
        <f t="shared" si="118"/>
        <v>593.33333333333337</v>
      </c>
      <c r="BI217" s="82"/>
    </row>
    <row r="218" spans="1:61" ht="24" x14ac:dyDescent="0.25">
      <c r="A218" s="137">
        <v>203</v>
      </c>
      <c r="B218" s="96" t="s">
        <v>443</v>
      </c>
      <c r="C218" s="84" t="s">
        <v>550</v>
      </c>
      <c r="D218" s="216" t="s">
        <v>551</v>
      </c>
      <c r="E218" s="86" t="s">
        <v>62</v>
      </c>
      <c r="F218" s="64">
        <v>5</v>
      </c>
      <c r="G218" s="64">
        <f t="shared" si="122"/>
        <v>5</v>
      </c>
      <c r="H218" s="183">
        <v>126.31</v>
      </c>
      <c r="I218" s="184">
        <f t="shared" si="119"/>
        <v>631.54999999999995</v>
      </c>
      <c r="J218" s="351">
        <v>20460</v>
      </c>
      <c r="K218" s="68">
        <v>1900</v>
      </c>
      <c r="L218" s="67">
        <v>127</v>
      </c>
      <c r="M218" s="99">
        <v>220</v>
      </c>
      <c r="N218" s="99">
        <f t="shared" si="105"/>
        <v>418000</v>
      </c>
      <c r="O218" s="67">
        <v>214</v>
      </c>
      <c r="P218" s="99">
        <v>70</v>
      </c>
      <c r="Q218" s="99">
        <f t="shared" si="106"/>
        <v>133000</v>
      </c>
      <c r="R218" s="67">
        <v>624</v>
      </c>
      <c r="S218" s="99">
        <v>75</v>
      </c>
      <c r="T218" s="99">
        <f t="shared" si="107"/>
        <v>142500</v>
      </c>
      <c r="U218" s="67" t="s">
        <v>125</v>
      </c>
      <c r="V218" s="99">
        <v>60</v>
      </c>
      <c r="W218" s="99">
        <f t="shared" si="108"/>
        <v>114000</v>
      </c>
      <c r="X218" s="67">
        <v>182</v>
      </c>
      <c r="Y218" s="99">
        <v>50</v>
      </c>
      <c r="Z218" s="99">
        <f t="shared" si="109"/>
        <v>95000</v>
      </c>
      <c r="AA218" s="98" t="s">
        <v>77</v>
      </c>
      <c r="AB218" s="215"/>
      <c r="AC218" s="99">
        <f t="shared" si="110"/>
        <v>0</v>
      </c>
      <c r="AD218" s="67">
        <v>48</v>
      </c>
      <c r="AE218" s="99">
        <v>94.01</v>
      </c>
      <c r="AF218" s="99">
        <f t="shared" si="111"/>
        <v>178619</v>
      </c>
      <c r="AG218" s="67">
        <v>253</v>
      </c>
      <c r="AH218" s="99">
        <v>55.1</v>
      </c>
      <c r="AI218" s="99">
        <f t="shared" si="112"/>
        <v>104690</v>
      </c>
      <c r="AJ218" s="67" t="s">
        <v>552</v>
      </c>
      <c r="AK218" s="99">
        <v>53</v>
      </c>
      <c r="AL218" s="248">
        <f t="shared" si="113"/>
        <v>100700</v>
      </c>
      <c r="AM218" s="73">
        <v>203</v>
      </c>
      <c r="AN218" s="74">
        <v>126</v>
      </c>
      <c r="AO218" s="75">
        <f t="shared" si="120"/>
        <v>239400</v>
      </c>
      <c r="AP218" s="73">
        <v>203</v>
      </c>
      <c r="AQ218" s="74">
        <v>380</v>
      </c>
      <c r="AR218" s="92" t="e">
        <f>AQ218*#REF!</f>
        <v>#REF!</v>
      </c>
      <c r="AS218" s="269">
        <v>203</v>
      </c>
      <c r="AT218" s="75">
        <v>130</v>
      </c>
      <c r="AU218" s="75" t="e">
        <f>AT218*#REF!</f>
        <v>#REF!</v>
      </c>
      <c r="AV218" s="73">
        <v>203</v>
      </c>
      <c r="AW218" s="246">
        <v>452.34</v>
      </c>
      <c r="AX218" s="75" t="e">
        <f>AW218*#REF!</f>
        <v>#REF!</v>
      </c>
      <c r="AY218" s="93"/>
      <c r="AZ218" s="77">
        <f t="shared" si="121"/>
        <v>50</v>
      </c>
      <c r="BA218" s="77">
        <f t="shared" si="114"/>
        <v>147.12083333333334</v>
      </c>
      <c r="BB218" s="77">
        <f t="shared" si="115"/>
        <v>84.504999999999995</v>
      </c>
      <c r="BC218" s="77">
        <f t="shared" si="116"/>
        <v>452.34</v>
      </c>
      <c r="BD218" s="88"/>
      <c r="BE218" s="79">
        <f t="shared" si="123"/>
        <v>95000</v>
      </c>
      <c r="BF218" s="80">
        <f t="shared" si="123"/>
        <v>279529.58333333331</v>
      </c>
      <c r="BG218" s="81">
        <f t="shared" si="123"/>
        <v>160559.5</v>
      </c>
      <c r="BH218" s="342">
        <f t="shared" si="118"/>
        <v>126.31100000000001</v>
      </c>
      <c r="BI218" s="82"/>
    </row>
    <row r="219" spans="1:61" ht="24" x14ac:dyDescent="0.25">
      <c r="A219" s="59">
        <v>204</v>
      </c>
      <c r="B219" s="96" t="s">
        <v>443</v>
      </c>
      <c r="C219" s="84" t="s">
        <v>553</v>
      </c>
      <c r="D219" s="216" t="s">
        <v>554</v>
      </c>
      <c r="E219" s="86" t="s">
        <v>62</v>
      </c>
      <c r="F219" s="64">
        <v>5</v>
      </c>
      <c r="G219" s="64">
        <f t="shared" si="122"/>
        <v>5</v>
      </c>
      <c r="H219" s="183">
        <v>277.5</v>
      </c>
      <c r="I219" s="184">
        <f t="shared" si="119"/>
        <v>1387.5</v>
      </c>
      <c r="J219" s="351">
        <v>20460</v>
      </c>
      <c r="K219" s="68">
        <v>900</v>
      </c>
      <c r="L219" s="98" t="s">
        <v>77</v>
      </c>
      <c r="M219" s="215"/>
      <c r="N219" s="99">
        <f t="shared" si="105"/>
        <v>0</v>
      </c>
      <c r="O219" s="98" t="s">
        <v>77</v>
      </c>
      <c r="P219" s="215"/>
      <c r="Q219" s="99">
        <f t="shared" si="106"/>
        <v>0</v>
      </c>
      <c r="R219" s="98" t="s">
        <v>77</v>
      </c>
      <c r="S219" s="215"/>
      <c r="T219" s="99">
        <f t="shared" si="107"/>
        <v>0</v>
      </c>
      <c r="U219" s="98" t="s">
        <v>77</v>
      </c>
      <c r="V219" s="215"/>
      <c r="W219" s="99">
        <f t="shared" si="108"/>
        <v>0</v>
      </c>
      <c r="X219" s="98" t="s">
        <v>77</v>
      </c>
      <c r="Y219" s="215"/>
      <c r="Z219" s="99">
        <f t="shared" si="109"/>
        <v>0</v>
      </c>
      <c r="AA219" s="98" t="s">
        <v>77</v>
      </c>
      <c r="AB219" s="215"/>
      <c r="AC219" s="99">
        <f t="shared" si="110"/>
        <v>0</v>
      </c>
      <c r="AD219" s="98" t="s">
        <v>77</v>
      </c>
      <c r="AE219" s="215"/>
      <c r="AF219" s="99">
        <f t="shared" si="111"/>
        <v>0</v>
      </c>
      <c r="AG219" s="98" t="s">
        <v>77</v>
      </c>
      <c r="AH219" s="215"/>
      <c r="AI219" s="99">
        <f t="shared" si="112"/>
        <v>0</v>
      </c>
      <c r="AJ219" s="98" t="s">
        <v>77</v>
      </c>
      <c r="AK219" s="215"/>
      <c r="AL219" s="248">
        <f t="shared" si="113"/>
        <v>0</v>
      </c>
      <c r="AM219" s="73">
        <v>204</v>
      </c>
      <c r="AN219" s="74">
        <v>154</v>
      </c>
      <c r="AO219" s="75">
        <f t="shared" si="120"/>
        <v>138600</v>
      </c>
      <c r="AP219" s="73">
        <v>204</v>
      </c>
      <c r="AQ219" s="74">
        <v>400</v>
      </c>
      <c r="AR219" s="92" t="e">
        <f>AQ219*#REF!</f>
        <v>#REF!</v>
      </c>
      <c r="AS219" s="269">
        <v>204</v>
      </c>
      <c r="AT219" s="75">
        <v>155</v>
      </c>
      <c r="AU219" s="75" t="e">
        <f>AT219*#REF!</f>
        <v>#REF!</v>
      </c>
      <c r="AV219" s="73">
        <v>204</v>
      </c>
      <c r="AW219" s="246">
        <v>565.42999999999995</v>
      </c>
      <c r="AX219" s="75" t="e">
        <f>AW219*#REF!</f>
        <v>#REF!</v>
      </c>
      <c r="AY219" s="93"/>
      <c r="AZ219" s="77">
        <f t="shared" si="121"/>
        <v>154</v>
      </c>
      <c r="BA219" s="77">
        <f t="shared" si="114"/>
        <v>318.60749999999996</v>
      </c>
      <c r="BB219" s="77">
        <f t="shared" si="115"/>
        <v>277.5</v>
      </c>
      <c r="BC219" s="77">
        <f t="shared" si="116"/>
        <v>565.42999999999995</v>
      </c>
      <c r="BD219" s="88"/>
      <c r="BE219" s="79">
        <f t="shared" si="123"/>
        <v>138600</v>
      </c>
      <c r="BF219" s="80">
        <f t="shared" si="123"/>
        <v>286746.74999999994</v>
      </c>
      <c r="BG219" s="81">
        <f t="shared" si="123"/>
        <v>249750</v>
      </c>
      <c r="BH219" s="342">
        <f t="shared" si="118"/>
        <v>277.49999999999994</v>
      </c>
      <c r="BI219" s="82"/>
    </row>
    <row r="220" spans="1:61" ht="60" x14ac:dyDescent="0.25">
      <c r="A220" s="137">
        <v>205</v>
      </c>
      <c r="B220" s="96" t="s">
        <v>443</v>
      </c>
      <c r="C220" s="84" t="s">
        <v>555</v>
      </c>
      <c r="D220" s="216" t="s">
        <v>556</v>
      </c>
      <c r="E220" s="86" t="s">
        <v>62</v>
      </c>
      <c r="F220" s="64">
        <v>5</v>
      </c>
      <c r="G220" s="64">
        <f t="shared" si="122"/>
        <v>5</v>
      </c>
      <c r="H220" s="183">
        <v>280.08</v>
      </c>
      <c r="I220" s="184">
        <f t="shared" si="119"/>
        <v>1400.3999999999999</v>
      </c>
      <c r="J220" s="351">
        <v>20460</v>
      </c>
      <c r="K220" s="68">
        <v>500</v>
      </c>
      <c r="L220" s="98" t="s">
        <v>77</v>
      </c>
      <c r="M220" s="215"/>
      <c r="N220" s="99">
        <f t="shared" si="105"/>
        <v>0</v>
      </c>
      <c r="O220" s="98" t="s">
        <v>77</v>
      </c>
      <c r="P220" s="215"/>
      <c r="Q220" s="99">
        <f t="shared" si="106"/>
        <v>0</v>
      </c>
      <c r="R220" s="67">
        <v>645</v>
      </c>
      <c r="S220" s="99">
        <v>208.25</v>
      </c>
      <c r="T220" s="99">
        <f t="shared" si="107"/>
        <v>104125</v>
      </c>
      <c r="U220" s="98" t="s">
        <v>77</v>
      </c>
      <c r="V220" s="215"/>
      <c r="W220" s="99">
        <f t="shared" si="108"/>
        <v>0</v>
      </c>
      <c r="X220" s="98" t="s">
        <v>77</v>
      </c>
      <c r="Y220" s="215"/>
      <c r="Z220" s="99">
        <f t="shared" si="109"/>
        <v>0</v>
      </c>
      <c r="AA220" s="98" t="s">
        <v>77</v>
      </c>
      <c r="AB220" s="215"/>
      <c r="AC220" s="99">
        <f t="shared" si="110"/>
        <v>0</v>
      </c>
      <c r="AD220" s="98" t="s">
        <v>77</v>
      </c>
      <c r="AE220" s="215"/>
      <c r="AF220" s="99">
        <f t="shared" si="111"/>
        <v>0</v>
      </c>
      <c r="AG220" s="98" t="s">
        <v>77</v>
      </c>
      <c r="AH220" s="215"/>
      <c r="AI220" s="99">
        <f t="shared" si="112"/>
        <v>0</v>
      </c>
      <c r="AJ220" s="98" t="s">
        <v>77</v>
      </c>
      <c r="AK220" s="215"/>
      <c r="AL220" s="248">
        <f t="shared" si="113"/>
        <v>0</v>
      </c>
      <c r="AM220" s="73">
        <v>205</v>
      </c>
      <c r="AN220" s="74">
        <v>182</v>
      </c>
      <c r="AO220" s="75">
        <f t="shared" si="120"/>
        <v>91000</v>
      </c>
      <c r="AP220" s="73">
        <v>205</v>
      </c>
      <c r="AQ220" s="74">
        <v>450</v>
      </c>
      <c r="AR220" s="92" t="e">
        <f>AQ220*#REF!</f>
        <v>#REF!</v>
      </c>
      <c r="AS220" s="269">
        <v>205</v>
      </c>
      <c r="AT220" s="75">
        <v>180</v>
      </c>
      <c r="AU220" s="75" t="e">
        <f>AT220*#REF!</f>
        <v>#REF!</v>
      </c>
      <c r="AV220" s="73">
        <v>205</v>
      </c>
      <c r="AW220" s="246">
        <v>807.75</v>
      </c>
      <c r="AX220" s="75" t="e">
        <f>AW220*#REF!</f>
        <v>#REF!</v>
      </c>
      <c r="AY220" s="93"/>
      <c r="AZ220" s="77">
        <f t="shared" si="121"/>
        <v>180</v>
      </c>
      <c r="BA220" s="77">
        <f t="shared" si="114"/>
        <v>365.6</v>
      </c>
      <c r="BB220" s="77">
        <f t="shared" si="115"/>
        <v>208.25</v>
      </c>
      <c r="BC220" s="77">
        <f t="shared" si="116"/>
        <v>807.75</v>
      </c>
      <c r="BD220" s="88"/>
      <c r="BE220" s="79">
        <f t="shared" si="123"/>
        <v>90000</v>
      </c>
      <c r="BF220" s="80">
        <f t="shared" si="123"/>
        <v>182800</v>
      </c>
      <c r="BG220" s="81">
        <f t="shared" si="123"/>
        <v>104125</v>
      </c>
      <c r="BH220" s="342">
        <f t="shared" si="118"/>
        <v>280.08333333333331</v>
      </c>
      <c r="BI220" s="82"/>
    </row>
    <row r="221" spans="1:61" ht="72" x14ac:dyDescent="0.25">
      <c r="A221" s="59">
        <v>206</v>
      </c>
      <c r="B221" s="96" t="s">
        <v>443</v>
      </c>
      <c r="C221" s="84" t="s">
        <v>557</v>
      </c>
      <c r="D221" s="216" t="s">
        <v>558</v>
      </c>
      <c r="E221" s="86" t="s">
        <v>62</v>
      </c>
      <c r="F221" s="64">
        <v>10</v>
      </c>
      <c r="G221" s="64">
        <f t="shared" si="122"/>
        <v>10</v>
      </c>
      <c r="H221" s="183">
        <v>72.84</v>
      </c>
      <c r="I221" s="184">
        <f t="shared" si="119"/>
        <v>728.40000000000009</v>
      </c>
      <c r="J221" s="351">
        <v>20460</v>
      </c>
      <c r="K221" s="68">
        <v>1000</v>
      </c>
      <c r="L221" s="67">
        <v>128</v>
      </c>
      <c r="M221" s="99">
        <v>90</v>
      </c>
      <c r="N221" s="99">
        <f t="shared" si="105"/>
        <v>90000</v>
      </c>
      <c r="O221" s="67">
        <v>246</v>
      </c>
      <c r="P221" s="99">
        <v>12</v>
      </c>
      <c r="Q221" s="99">
        <f t="shared" si="106"/>
        <v>12000</v>
      </c>
      <c r="R221" s="67">
        <v>627</v>
      </c>
      <c r="S221" s="99">
        <v>63.39</v>
      </c>
      <c r="T221" s="99">
        <f t="shared" si="107"/>
        <v>63390</v>
      </c>
      <c r="U221" s="67" t="s">
        <v>559</v>
      </c>
      <c r="V221" s="99">
        <v>20</v>
      </c>
      <c r="W221" s="99">
        <f t="shared" si="108"/>
        <v>20000</v>
      </c>
      <c r="X221" s="67">
        <v>202</v>
      </c>
      <c r="Y221" s="99">
        <v>30</v>
      </c>
      <c r="Z221" s="99">
        <f t="shared" si="109"/>
        <v>30000</v>
      </c>
      <c r="AA221" s="98" t="s">
        <v>77</v>
      </c>
      <c r="AB221" s="215"/>
      <c r="AC221" s="99">
        <f t="shared" si="110"/>
        <v>0</v>
      </c>
      <c r="AD221" s="98" t="s">
        <v>77</v>
      </c>
      <c r="AE221" s="215"/>
      <c r="AF221" s="99">
        <f t="shared" si="111"/>
        <v>0</v>
      </c>
      <c r="AG221" s="98" t="s">
        <v>77</v>
      </c>
      <c r="AH221" s="215"/>
      <c r="AI221" s="99">
        <f t="shared" si="112"/>
        <v>0</v>
      </c>
      <c r="AJ221" s="67" t="s">
        <v>560</v>
      </c>
      <c r="AK221" s="99">
        <v>21</v>
      </c>
      <c r="AL221" s="248">
        <f t="shared" si="113"/>
        <v>21000</v>
      </c>
      <c r="AM221" s="73">
        <v>206</v>
      </c>
      <c r="AN221" s="74">
        <v>35</v>
      </c>
      <c r="AO221" s="75">
        <f t="shared" si="120"/>
        <v>35000</v>
      </c>
      <c r="AP221" s="73">
        <v>206</v>
      </c>
      <c r="AQ221" s="74">
        <v>300</v>
      </c>
      <c r="AR221" s="92" t="e">
        <f>AQ221*#REF!</f>
        <v>#REF!</v>
      </c>
      <c r="AS221" s="269">
        <v>206</v>
      </c>
      <c r="AT221" s="75">
        <v>32.5</v>
      </c>
      <c r="AU221" s="75" t="e">
        <f>AT221*#REF!</f>
        <v>#REF!</v>
      </c>
      <c r="AV221" s="73">
        <v>206</v>
      </c>
      <c r="AW221" s="246">
        <v>290.79000000000002</v>
      </c>
      <c r="AX221" s="75" t="e">
        <f>AW221*#REF!</f>
        <v>#REF!</v>
      </c>
      <c r="AY221" s="93"/>
      <c r="AZ221" s="77">
        <f t="shared" si="121"/>
        <v>12</v>
      </c>
      <c r="BA221" s="77">
        <f t="shared" si="114"/>
        <v>89.468000000000004</v>
      </c>
      <c r="BB221" s="77">
        <f t="shared" si="115"/>
        <v>33.75</v>
      </c>
      <c r="BC221" s="77">
        <f t="shared" si="116"/>
        <v>300</v>
      </c>
      <c r="BD221" s="88"/>
      <c r="BE221" s="79">
        <f t="shared" si="123"/>
        <v>12000</v>
      </c>
      <c r="BF221" s="80">
        <f t="shared" si="123"/>
        <v>89468</v>
      </c>
      <c r="BG221" s="81">
        <f t="shared" si="123"/>
        <v>33750</v>
      </c>
      <c r="BH221" s="342">
        <f t="shared" si="118"/>
        <v>72.835000000000008</v>
      </c>
      <c r="BI221" s="82"/>
    </row>
    <row r="222" spans="1:61" ht="36" x14ac:dyDescent="0.25">
      <c r="A222" s="137">
        <v>207</v>
      </c>
      <c r="B222" s="83" t="s">
        <v>443</v>
      </c>
      <c r="C222" s="84" t="s">
        <v>561</v>
      </c>
      <c r="D222" s="62" t="s">
        <v>562</v>
      </c>
      <c r="E222" s="86" t="s">
        <v>62</v>
      </c>
      <c r="F222" s="64">
        <v>10</v>
      </c>
      <c r="G222" s="64">
        <f t="shared" si="122"/>
        <v>10</v>
      </c>
      <c r="H222" s="183">
        <v>193.05</v>
      </c>
      <c r="I222" s="184">
        <f t="shared" si="119"/>
        <v>1930.5</v>
      </c>
      <c r="J222" s="351">
        <v>14591</v>
      </c>
      <c r="K222" s="68">
        <v>250</v>
      </c>
      <c r="L222" s="67">
        <v>134</v>
      </c>
      <c r="M222" s="99">
        <v>160</v>
      </c>
      <c r="N222" s="99">
        <f t="shared" si="105"/>
        <v>40000</v>
      </c>
      <c r="O222" s="67">
        <v>248</v>
      </c>
      <c r="P222" s="99">
        <v>40</v>
      </c>
      <c r="Q222" s="99">
        <f t="shared" si="106"/>
        <v>10000</v>
      </c>
      <c r="R222" s="67">
        <v>659</v>
      </c>
      <c r="S222" s="99">
        <v>120</v>
      </c>
      <c r="T222" s="99">
        <f t="shared" si="107"/>
        <v>30000</v>
      </c>
      <c r="U222" s="67" t="s">
        <v>104</v>
      </c>
      <c r="V222" s="99">
        <v>50</v>
      </c>
      <c r="W222" s="99">
        <f t="shared" si="108"/>
        <v>12500</v>
      </c>
      <c r="X222" s="67">
        <v>203</v>
      </c>
      <c r="Y222" s="99">
        <v>150</v>
      </c>
      <c r="Z222" s="99">
        <f t="shared" si="109"/>
        <v>37500</v>
      </c>
      <c r="AA222" s="67">
        <v>26</v>
      </c>
      <c r="AB222" s="99">
        <v>354.28</v>
      </c>
      <c r="AC222" s="99">
        <f t="shared" si="110"/>
        <v>88570</v>
      </c>
      <c r="AD222" s="67">
        <v>52</v>
      </c>
      <c r="AE222" s="99">
        <v>172.36</v>
      </c>
      <c r="AF222" s="99">
        <f t="shared" si="111"/>
        <v>43090</v>
      </c>
      <c r="AG222" s="67">
        <v>252</v>
      </c>
      <c r="AH222" s="99">
        <v>54.91</v>
      </c>
      <c r="AI222" s="99">
        <f t="shared" si="112"/>
        <v>13727.5</v>
      </c>
      <c r="AJ222" s="67" t="s">
        <v>563</v>
      </c>
      <c r="AK222" s="99">
        <v>70</v>
      </c>
      <c r="AL222" s="248">
        <f t="shared" si="113"/>
        <v>17500</v>
      </c>
      <c r="AM222" s="73">
        <v>207</v>
      </c>
      <c r="AN222" s="74">
        <v>392</v>
      </c>
      <c r="AO222" s="75">
        <f t="shared" si="120"/>
        <v>98000</v>
      </c>
      <c r="AP222" s="73">
        <v>207</v>
      </c>
      <c r="AQ222" s="74">
        <v>300</v>
      </c>
      <c r="AR222" s="92" t="e">
        <f>AQ222*#REF!</f>
        <v>#REF!</v>
      </c>
      <c r="AS222" s="269">
        <v>207</v>
      </c>
      <c r="AT222" s="75">
        <v>300</v>
      </c>
      <c r="AU222" s="75" t="e">
        <f>AT222*#REF!</f>
        <v>#REF!</v>
      </c>
      <c r="AV222" s="73">
        <v>207</v>
      </c>
      <c r="AW222" s="246">
        <v>452.34</v>
      </c>
      <c r="AX222" s="75" t="e">
        <f>AW222*#REF!</f>
        <v>#REF!</v>
      </c>
      <c r="AY222" s="93"/>
      <c r="AZ222" s="77">
        <f t="shared" si="121"/>
        <v>40</v>
      </c>
      <c r="BA222" s="77">
        <f t="shared" si="114"/>
        <v>201.22230769230771</v>
      </c>
      <c r="BB222" s="77">
        <f t="shared" si="115"/>
        <v>160</v>
      </c>
      <c r="BC222" s="77">
        <f t="shared" si="116"/>
        <v>452.34</v>
      </c>
      <c r="BD222" s="88"/>
      <c r="BE222" s="79">
        <f t="shared" si="123"/>
        <v>10000</v>
      </c>
      <c r="BF222" s="80">
        <f t="shared" si="123"/>
        <v>50305.576923076929</v>
      </c>
      <c r="BG222" s="81">
        <f t="shared" si="123"/>
        <v>40000</v>
      </c>
      <c r="BH222" s="342">
        <f t="shared" si="118"/>
        <v>193.05</v>
      </c>
      <c r="BI222" s="82"/>
    </row>
    <row r="223" spans="1:61" ht="24" x14ac:dyDescent="0.25">
      <c r="A223" s="59">
        <v>208</v>
      </c>
      <c r="B223" s="96" t="s">
        <v>443</v>
      </c>
      <c r="C223" s="84" t="s">
        <v>564</v>
      </c>
      <c r="D223" s="216" t="s">
        <v>565</v>
      </c>
      <c r="E223" s="86" t="s">
        <v>62</v>
      </c>
      <c r="F223" s="64">
        <v>10</v>
      </c>
      <c r="G223" s="64">
        <f t="shared" si="122"/>
        <v>10</v>
      </c>
      <c r="H223" s="183">
        <v>188.27</v>
      </c>
      <c r="I223" s="184">
        <f t="shared" si="119"/>
        <v>1882.7</v>
      </c>
      <c r="J223" s="351">
        <v>20460</v>
      </c>
      <c r="K223" s="68">
        <v>650</v>
      </c>
      <c r="L223" s="67">
        <v>129</v>
      </c>
      <c r="M223" s="99">
        <v>130</v>
      </c>
      <c r="N223" s="99">
        <f t="shared" si="105"/>
        <v>84500</v>
      </c>
      <c r="O223" s="67">
        <v>252</v>
      </c>
      <c r="P223" s="99">
        <v>45</v>
      </c>
      <c r="Q223" s="99">
        <f t="shared" si="106"/>
        <v>29250</v>
      </c>
      <c r="R223" s="67">
        <v>626</v>
      </c>
      <c r="S223" s="99">
        <v>235</v>
      </c>
      <c r="T223" s="99">
        <f t="shared" si="107"/>
        <v>152750</v>
      </c>
      <c r="U223" s="98" t="s">
        <v>77</v>
      </c>
      <c r="V223" s="215"/>
      <c r="W223" s="99">
        <f t="shared" si="108"/>
        <v>0</v>
      </c>
      <c r="X223" s="67">
        <v>207</v>
      </c>
      <c r="Y223" s="99">
        <v>120</v>
      </c>
      <c r="Z223" s="99">
        <f t="shared" si="109"/>
        <v>78000</v>
      </c>
      <c r="AA223" s="67">
        <v>24</v>
      </c>
      <c r="AB223" s="99">
        <v>210.74</v>
      </c>
      <c r="AC223" s="99">
        <f t="shared" si="110"/>
        <v>136981</v>
      </c>
      <c r="AD223" s="98" t="s">
        <v>77</v>
      </c>
      <c r="AE223" s="215"/>
      <c r="AF223" s="99">
        <f t="shared" si="111"/>
        <v>0</v>
      </c>
      <c r="AG223" s="67">
        <v>263</v>
      </c>
      <c r="AH223" s="99">
        <v>80.41</v>
      </c>
      <c r="AI223" s="99">
        <f t="shared" si="112"/>
        <v>52266.5</v>
      </c>
      <c r="AJ223" s="98" t="s">
        <v>77</v>
      </c>
      <c r="AK223" s="215"/>
      <c r="AL223" s="248">
        <f t="shared" si="113"/>
        <v>0</v>
      </c>
      <c r="AM223" s="73">
        <v>208</v>
      </c>
      <c r="AN223" s="74">
        <v>210</v>
      </c>
      <c r="AO223" s="75">
        <f t="shared" si="120"/>
        <v>136500</v>
      </c>
      <c r="AP223" s="73">
        <v>208</v>
      </c>
      <c r="AQ223" s="74">
        <v>320</v>
      </c>
      <c r="AR223" s="92" t="e">
        <f>AQ223*#REF!</f>
        <v>#REF!</v>
      </c>
      <c r="AS223" s="269">
        <v>208</v>
      </c>
      <c r="AT223" s="75">
        <v>200</v>
      </c>
      <c r="AU223" s="75" t="e">
        <f>AT223*#REF!</f>
        <v>#REF!</v>
      </c>
      <c r="AV223" s="73">
        <v>208</v>
      </c>
      <c r="AW223" s="246">
        <v>807.75</v>
      </c>
      <c r="AX223" s="75" t="e">
        <f>AW223*#REF!</f>
        <v>#REF!</v>
      </c>
      <c r="AY223" s="93"/>
      <c r="AZ223" s="77">
        <f t="shared" si="121"/>
        <v>45</v>
      </c>
      <c r="BA223" s="77">
        <f t="shared" si="114"/>
        <v>235.89000000000001</v>
      </c>
      <c r="BB223" s="77">
        <f t="shared" si="115"/>
        <v>205</v>
      </c>
      <c r="BC223" s="77">
        <f t="shared" si="116"/>
        <v>807.75</v>
      </c>
      <c r="BD223" s="88"/>
      <c r="BE223" s="79">
        <f t="shared" si="123"/>
        <v>29250</v>
      </c>
      <c r="BF223" s="80">
        <f t="shared" si="123"/>
        <v>153328.5</v>
      </c>
      <c r="BG223" s="81">
        <f t="shared" si="123"/>
        <v>133250</v>
      </c>
      <c r="BH223" s="342">
        <f t="shared" si="118"/>
        <v>188.26875000000001</v>
      </c>
      <c r="BI223" s="82"/>
    </row>
    <row r="224" spans="1:61" ht="24" x14ac:dyDescent="0.25">
      <c r="A224" s="137">
        <v>209</v>
      </c>
      <c r="B224" s="96" t="s">
        <v>443</v>
      </c>
      <c r="C224" s="84" t="s">
        <v>566</v>
      </c>
      <c r="D224" s="216" t="s">
        <v>567</v>
      </c>
      <c r="E224" s="86" t="s">
        <v>62</v>
      </c>
      <c r="F224" s="64">
        <v>10</v>
      </c>
      <c r="G224" s="64">
        <f t="shared" si="122"/>
        <v>10</v>
      </c>
      <c r="H224" s="183">
        <v>223.32</v>
      </c>
      <c r="I224" s="184">
        <f t="shared" si="119"/>
        <v>2233.1999999999998</v>
      </c>
      <c r="J224" s="351">
        <v>20460</v>
      </c>
      <c r="K224" s="68">
        <v>350</v>
      </c>
      <c r="L224" s="67">
        <v>130</v>
      </c>
      <c r="M224" s="99">
        <v>240</v>
      </c>
      <c r="N224" s="99">
        <f t="shared" si="105"/>
        <v>84000</v>
      </c>
      <c r="O224" s="67">
        <v>253</v>
      </c>
      <c r="P224" s="99">
        <v>45</v>
      </c>
      <c r="Q224" s="99">
        <f t="shared" si="106"/>
        <v>15750</v>
      </c>
      <c r="R224" s="67">
        <v>625</v>
      </c>
      <c r="S224" s="99">
        <v>201</v>
      </c>
      <c r="T224" s="99">
        <f t="shared" si="107"/>
        <v>70350</v>
      </c>
      <c r="U224" s="98" t="s">
        <v>77</v>
      </c>
      <c r="V224" s="215"/>
      <c r="W224" s="99">
        <f t="shared" si="108"/>
        <v>0</v>
      </c>
      <c r="X224" s="67">
        <v>208</v>
      </c>
      <c r="Y224" s="99">
        <v>130</v>
      </c>
      <c r="Z224" s="99">
        <f t="shared" si="109"/>
        <v>45500</v>
      </c>
      <c r="AA224" s="67">
        <v>25</v>
      </c>
      <c r="AB224" s="99">
        <v>340.45</v>
      </c>
      <c r="AC224" s="99">
        <f t="shared" si="110"/>
        <v>119157.5</v>
      </c>
      <c r="AD224" s="98" t="s">
        <v>77</v>
      </c>
      <c r="AE224" s="215"/>
      <c r="AF224" s="99">
        <f t="shared" si="111"/>
        <v>0</v>
      </c>
      <c r="AG224" s="67">
        <v>264</v>
      </c>
      <c r="AH224" s="99">
        <v>80.41</v>
      </c>
      <c r="AI224" s="99">
        <f t="shared" si="112"/>
        <v>28143.5</v>
      </c>
      <c r="AJ224" s="67" t="s">
        <v>568</v>
      </c>
      <c r="AK224" s="99">
        <v>60</v>
      </c>
      <c r="AL224" s="248">
        <f t="shared" si="113"/>
        <v>21000</v>
      </c>
      <c r="AM224" s="73">
        <v>209</v>
      </c>
      <c r="AN224" s="74">
        <v>308</v>
      </c>
      <c r="AO224" s="75">
        <f t="shared" si="120"/>
        <v>107800</v>
      </c>
      <c r="AP224" s="73">
        <v>209</v>
      </c>
      <c r="AQ224" s="74">
        <v>350</v>
      </c>
      <c r="AR224" s="92" t="e">
        <f>AQ224*#REF!</f>
        <v>#REF!</v>
      </c>
      <c r="AS224" s="269">
        <v>209</v>
      </c>
      <c r="AT224" s="75">
        <v>300</v>
      </c>
      <c r="AU224" s="75" t="e">
        <f>AT224*#REF!</f>
        <v>#REF!</v>
      </c>
      <c r="AV224" s="73">
        <v>209</v>
      </c>
      <c r="AW224" s="246">
        <v>1130.8599999999999</v>
      </c>
      <c r="AX224" s="75" t="e">
        <f>AW224*#REF!</f>
        <v>#REF!</v>
      </c>
      <c r="AY224" s="93"/>
      <c r="AZ224" s="77">
        <f t="shared" si="121"/>
        <v>45</v>
      </c>
      <c r="BA224" s="77">
        <f t="shared" si="114"/>
        <v>289.6109090909091</v>
      </c>
      <c r="BB224" s="77">
        <f t="shared" si="115"/>
        <v>240</v>
      </c>
      <c r="BC224" s="77">
        <f t="shared" si="116"/>
        <v>1130.8599999999999</v>
      </c>
      <c r="BD224" s="88"/>
      <c r="BE224" s="79">
        <f t="shared" si="123"/>
        <v>15750</v>
      </c>
      <c r="BF224" s="80">
        <f t="shared" si="123"/>
        <v>101363.81818181819</v>
      </c>
      <c r="BG224" s="81">
        <f t="shared" si="123"/>
        <v>84000</v>
      </c>
      <c r="BH224" s="342">
        <f t="shared" si="118"/>
        <v>223.31777777777785</v>
      </c>
      <c r="BI224" s="82"/>
    </row>
    <row r="225" spans="1:61" ht="24" x14ac:dyDescent="0.25">
      <c r="A225" s="59">
        <v>210</v>
      </c>
      <c r="B225" s="96" t="s">
        <v>443</v>
      </c>
      <c r="C225" s="84" t="s">
        <v>569</v>
      </c>
      <c r="D225" s="216" t="s">
        <v>570</v>
      </c>
      <c r="E225" s="86" t="s">
        <v>62</v>
      </c>
      <c r="F225" s="64">
        <v>10</v>
      </c>
      <c r="G225" s="64">
        <f t="shared" si="122"/>
        <v>10</v>
      </c>
      <c r="H225" s="183">
        <v>412.67</v>
      </c>
      <c r="I225" s="184">
        <f t="shared" si="119"/>
        <v>4126.7</v>
      </c>
      <c r="J225" s="351">
        <v>20460</v>
      </c>
      <c r="K225" s="68">
        <v>150</v>
      </c>
      <c r="L225" s="67">
        <v>131</v>
      </c>
      <c r="M225" s="99">
        <v>220</v>
      </c>
      <c r="N225" s="99">
        <f t="shared" si="105"/>
        <v>33000</v>
      </c>
      <c r="O225" s="98" t="s">
        <v>77</v>
      </c>
      <c r="P225" s="215"/>
      <c r="Q225" s="99">
        <f t="shared" si="106"/>
        <v>0</v>
      </c>
      <c r="R225" s="98" t="s">
        <v>77</v>
      </c>
      <c r="S225" s="215"/>
      <c r="T225" s="99">
        <f t="shared" si="107"/>
        <v>0</v>
      </c>
      <c r="U225" s="98" t="s">
        <v>77</v>
      </c>
      <c r="V225" s="215"/>
      <c r="W225" s="99">
        <f t="shared" si="108"/>
        <v>0</v>
      </c>
      <c r="X225" s="98" t="s">
        <v>77</v>
      </c>
      <c r="Y225" s="215"/>
      <c r="Z225" s="99">
        <f t="shared" si="109"/>
        <v>0</v>
      </c>
      <c r="AA225" s="98" t="s">
        <v>77</v>
      </c>
      <c r="AB225" s="215"/>
      <c r="AC225" s="99">
        <f t="shared" si="110"/>
        <v>0</v>
      </c>
      <c r="AD225" s="98" t="s">
        <v>77</v>
      </c>
      <c r="AE225" s="215"/>
      <c r="AF225" s="99">
        <f t="shared" si="111"/>
        <v>0</v>
      </c>
      <c r="AG225" s="98" t="s">
        <v>77</v>
      </c>
      <c r="AH225" s="215"/>
      <c r="AI225" s="99">
        <f t="shared" si="112"/>
        <v>0</v>
      </c>
      <c r="AJ225" s="98" t="s">
        <v>77</v>
      </c>
      <c r="AK225" s="215"/>
      <c r="AL225" s="248">
        <f t="shared" si="113"/>
        <v>0</v>
      </c>
      <c r="AM225" s="73">
        <v>210</v>
      </c>
      <c r="AN225" s="74">
        <v>448</v>
      </c>
      <c r="AO225" s="75">
        <f t="shared" si="120"/>
        <v>67200</v>
      </c>
      <c r="AP225" s="73">
        <v>210</v>
      </c>
      <c r="AQ225" s="74">
        <v>370</v>
      </c>
      <c r="AR225" s="92" t="e">
        <f>AQ225*#REF!</f>
        <v>#REF!</v>
      </c>
      <c r="AS225" s="269">
        <v>210</v>
      </c>
      <c r="AT225" s="75">
        <v>420</v>
      </c>
      <c r="AU225" s="75" t="e">
        <f>AT225*#REF!</f>
        <v>#REF!</v>
      </c>
      <c r="AV225" s="73">
        <v>210</v>
      </c>
      <c r="AW225" s="246">
        <v>1938.61</v>
      </c>
      <c r="AX225" s="75" t="e">
        <f>AW225*#REF!</f>
        <v>#REF!</v>
      </c>
      <c r="AY225" s="93"/>
      <c r="AZ225" s="77">
        <f t="shared" si="121"/>
        <v>220</v>
      </c>
      <c r="BA225" s="77">
        <f t="shared" si="114"/>
        <v>679.32199999999989</v>
      </c>
      <c r="BB225" s="77">
        <f t="shared" si="115"/>
        <v>420</v>
      </c>
      <c r="BC225" s="77">
        <f t="shared" si="116"/>
        <v>1938.61</v>
      </c>
      <c r="BD225" s="88"/>
      <c r="BE225" s="79">
        <f t="shared" si="123"/>
        <v>33000</v>
      </c>
      <c r="BF225" s="80">
        <f t="shared" si="123"/>
        <v>101898.29999999999</v>
      </c>
      <c r="BG225" s="81">
        <f t="shared" si="123"/>
        <v>63000</v>
      </c>
      <c r="BH225" s="342">
        <f t="shared" si="118"/>
        <v>412.66666666666657</v>
      </c>
      <c r="BI225" s="82"/>
    </row>
    <row r="226" spans="1:61" ht="24" x14ac:dyDescent="0.25">
      <c r="A226" s="137">
        <v>211</v>
      </c>
      <c r="B226" s="103" t="s">
        <v>443</v>
      </c>
      <c r="C226" s="84" t="s">
        <v>571</v>
      </c>
      <c r="D226" s="254" t="s">
        <v>572</v>
      </c>
      <c r="E226" s="155" t="s">
        <v>62</v>
      </c>
      <c r="F226" s="64">
        <v>10</v>
      </c>
      <c r="G226" s="64">
        <f t="shared" si="122"/>
        <v>10</v>
      </c>
      <c r="H226" s="183">
        <v>466.67</v>
      </c>
      <c r="I226" s="184">
        <f>G226*H226</f>
        <v>4666.7</v>
      </c>
      <c r="J226" s="351">
        <v>20460</v>
      </c>
      <c r="K226" s="68">
        <v>100</v>
      </c>
      <c r="L226" s="67">
        <v>132</v>
      </c>
      <c r="M226" s="99">
        <v>240</v>
      </c>
      <c r="N226" s="99">
        <f t="shared" si="105"/>
        <v>24000</v>
      </c>
      <c r="O226" s="98" t="s">
        <v>77</v>
      </c>
      <c r="P226" s="215"/>
      <c r="Q226" s="99">
        <f t="shared" si="106"/>
        <v>0</v>
      </c>
      <c r="R226" s="98" t="s">
        <v>77</v>
      </c>
      <c r="S226" s="215"/>
      <c r="T226" s="99">
        <f t="shared" si="107"/>
        <v>0</v>
      </c>
      <c r="U226" s="98" t="s">
        <v>77</v>
      </c>
      <c r="V226" s="215"/>
      <c r="W226" s="99">
        <f t="shared" si="108"/>
        <v>0</v>
      </c>
      <c r="X226" s="98" t="s">
        <v>77</v>
      </c>
      <c r="Y226" s="215"/>
      <c r="Z226" s="99">
        <f t="shared" si="109"/>
        <v>0</v>
      </c>
      <c r="AA226" s="98" t="s">
        <v>77</v>
      </c>
      <c r="AB226" s="215"/>
      <c r="AC226" s="99">
        <f t="shared" si="110"/>
        <v>0</v>
      </c>
      <c r="AD226" s="98" t="s">
        <v>77</v>
      </c>
      <c r="AE226" s="215"/>
      <c r="AF226" s="99">
        <f t="shared" si="111"/>
        <v>0</v>
      </c>
      <c r="AG226" s="98" t="s">
        <v>77</v>
      </c>
      <c r="AH226" s="215"/>
      <c r="AI226" s="99">
        <f t="shared" si="112"/>
        <v>0</v>
      </c>
      <c r="AJ226" s="98" t="s">
        <v>77</v>
      </c>
      <c r="AK226" s="215"/>
      <c r="AL226" s="256">
        <f t="shared" si="113"/>
        <v>0</v>
      </c>
      <c r="AM226" s="73">
        <v>211</v>
      </c>
      <c r="AN226" s="74">
        <v>105</v>
      </c>
      <c r="AO226" s="75">
        <f t="shared" si="120"/>
        <v>10500</v>
      </c>
      <c r="AP226" s="73">
        <v>211</v>
      </c>
      <c r="AQ226" s="74">
        <v>680</v>
      </c>
      <c r="AR226" s="92" t="e">
        <f>AQ226*#REF!</f>
        <v>#REF!</v>
      </c>
      <c r="AS226" s="269">
        <v>211</v>
      </c>
      <c r="AT226" s="75">
        <v>480</v>
      </c>
      <c r="AU226" s="75" t="e">
        <f>AT226*#REF!</f>
        <v>#REF!</v>
      </c>
      <c r="AV226" s="73">
        <v>211</v>
      </c>
      <c r="AW226" s="246">
        <v>1938.61</v>
      </c>
      <c r="AX226" s="75" t="e">
        <f>AW226*#REF!</f>
        <v>#REF!</v>
      </c>
      <c r="AY226" s="93"/>
      <c r="AZ226" s="77">
        <f t="shared" si="121"/>
        <v>105</v>
      </c>
      <c r="BA226" s="77">
        <f t="shared" si="114"/>
        <v>688.72199999999998</v>
      </c>
      <c r="BB226" s="77">
        <f t="shared" si="115"/>
        <v>480</v>
      </c>
      <c r="BC226" s="77">
        <f t="shared" si="116"/>
        <v>1938.61</v>
      </c>
      <c r="BD226" s="88"/>
      <c r="BE226" s="79">
        <f t="shared" si="123"/>
        <v>10500</v>
      </c>
      <c r="BF226" s="80">
        <f t="shared" si="123"/>
        <v>68872.2</v>
      </c>
      <c r="BG226" s="81">
        <f t="shared" si="123"/>
        <v>48000</v>
      </c>
      <c r="BH226" s="342">
        <f t="shared" si="118"/>
        <v>466.66666666666657</v>
      </c>
      <c r="BI226" s="82"/>
    </row>
    <row r="227" spans="1:61" s="204" customFormat="1" x14ac:dyDescent="0.25">
      <c r="A227" s="225"/>
      <c r="B227" s="114"/>
      <c r="C227" s="115"/>
      <c r="D227" s="116" t="s">
        <v>573</v>
      </c>
      <c r="E227" s="116"/>
      <c r="F227" s="226"/>
      <c r="G227" s="226"/>
      <c r="H227" s="120"/>
      <c r="I227" s="120">
        <f>SUM(I169:I226)</f>
        <v>161083.15</v>
      </c>
      <c r="J227" s="360"/>
      <c r="K227" s="228"/>
      <c r="L227" s="227"/>
      <c r="M227" s="227"/>
      <c r="N227" s="227"/>
      <c r="O227" s="227"/>
      <c r="P227" s="227"/>
      <c r="Q227" s="227"/>
      <c r="R227" s="227"/>
      <c r="S227" s="227"/>
      <c r="T227" s="227"/>
      <c r="U227" s="227"/>
      <c r="V227" s="227"/>
      <c r="W227" s="227"/>
      <c r="X227" s="227"/>
      <c r="Y227" s="227"/>
      <c r="Z227" s="227"/>
      <c r="AA227" s="229"/>
      <c r="AB227" s="229"/>
      <c r="AC227" s="229"/>
      <c r="AD227" s="229"/>
      <c r="AE227" s="229"/>
      <c r="AF227" s="229"/>
      <c r="AG227" s="229"/>
      <c r="AH227" s="229"/>
      <c r="AI227" s="229"/>
      <c r="AJ227" s="229"/>
      <c r="AK227" s="229"/>
      <c r="AL227" s="229"/>
      <c r="AM227" s="229"/>
      <c r="AN227" s="229"/>
      <c r="AO227" s="229"/>
      <c r="AP227" s="229"/>
      <c r="AQ227" s="229"/>
      <c r="AR227" s="229"/>
      <c r="AS227" s="229"/>
      <c r="AT227" s="229"/>
      <c r="AU227" s="229"/>
      <c r="AV227" s="229"/>
      <c r="AW227" s="229"/>
      <c r="AX227" s="229"/>
      <c r="AY227" s="229"/>
      <c r="AZ227" s="203"/>
      <c r="BA227" s="203"/>
      <c r="BB227" s="203"/>
      <c r="BC227" s="203"/>
      <c r="BD227" s="229"/>
      <c r="BE227" s="125">
        <f>SUM(BE169:BE226)</f>
        <v>2079368</v>
      </c>
      <c r="BF227" s="125">
        <f t="shared" ref="BF227:BG227" si="124">SUM(BF169:BF226)</f>
        <v>9197293.939426681</v>
      </c>
      <c r="BG227" s="125">
        <f t="shared" si="124"/>
        <v>5385609.2999999998</v>
      </c>
      <c r="BH227" s="346"/>
      <c r="BI227" s="82"/>
    </row>
    <row r="228" spans="1:61" x14ac:dyDescent="0.25">
      <c r="A228" s="230"/>
      <c r="B228" s="231"/>
      <c r="C228" s="231"/>
      <c r="D228" s="232" t="s">
        <v>574</v>
      </c>
      <c r="E228" s="233"/>
      <c r="F228" s="234"/>
      <c r="G228" s="234"/>
      <c r="H228" s="235"/>
      <c r="I228" s="236"/>
      <c r="J228" s="178"/>
      <c r="K228" s="179"/>
      <c r="L228" s="178"/>
      <c r="M228" s="178"/>
      <c r="N228" s="178"/>
      <c r="O228" s="178"/>
      <c r="P228" s="178"/>
      <c r="Q228" s="178"/>
      <c r="R228" s="178"/>
      <c r="S228" s="178"/>
      <c r="T228" s="178"/>
      <c r="U228" s="178"/>
      <c r="V228" s="178"/>
      <c r="W228" s="178"/>
      <c r="X228" s="178"/>
      <c r="Y228" s="178"/>
      <c r="Z228" s="178"/>
      <c r="AA228" s="135"/>
      <c r="AB228" s="135"/>
      <c r="AC228" s="135"/>
      <c r="AD228" s="135"/>
      <c r="AE228" s="135"/>
      <c r="AF228" s="135"/>
      <c r="AG228" s="135"/>
      <c r="AH228" s="135"/>
      <c r="AI228" s="135"/>
      <c r="AJ228" s="135"/>
      <c r="AK228" s="135"/>
      <c r="AL228" s="240"/>
      <c r="AM228" s="240"/>
      <c r="AN228" s="240"/>
      <c r="AO228" s="240"/>
      <c r="AP228" s="240"/>
      <c r="AQ228" s="240"/>
      <c r="AR228" s="240"/>
      <c r="AS228" s="240"/>
      <c r="AT228" s="240"/>
      <c r="AU228" s="240"/>
      <c r="AV228" s="240"/>
      <c r="AW228" s="240"/>
      <c r="AX228" s="240"/>
      <c r="AY228" s="240"/>
      <c r="AZ228" s="209"/>
      <c r="BA228" s="209"/>
      <c r="BB228" s="240"/>
      <c r="BC228" s="240"/>
      <c r="BD228" s="240"/>
      <c r="BE228" s="240"/>
      <c r="BF228" s="240"/>
      <c r="BG228" s="240"/>
      <c r="BH228" s="347"/>
      <c r="BI228" s="82"/>
    </row>
    <row r="229" spans="1:61" ht="24" x14ac:dyDescent="0.25">
      <c r="A229" s="59">
        <v>212</v>
      </c>
      <c r="B229" s="262" t="s">
        <v>575</v>
      </c>
      <c r="C229" s="84" t="s">
        <v>576</v>
      </c>
      <c r="D229" s="275" t="s">
        <v>577</v>
      </c>
      <c r="E229" s="63" t="s">
        <v>9</v>
      </c>
      <c r="F229" s="64">
        <v>24</v>
      </c>
      <c r="G229" s="64">
        <f t="shared" ref="G229:G251" si="125">SUM(F229:F229)</f>
        <v>24</v>
      </c>
      <c r="H229" s="183">
        <v>364.5</v>
      </c>
      <c r="I229" s="184">
        <f>G229*H229</f>
        <v>8748</v>
      </c>
      <c r="J229" s="351">
        <v>17027</v>
      </c>
      <c r="K229" s="68">
        <v>100</v>
      </c>
      <c r="L229" s="67">
        <v>191</v>
      </c>
      <c r="M229" s="99">
        <v>400</v>
      </c>
      <c r="N229" s="276">
        <f t="shared" ref="N229:N251" si="126">M229*K229</f>
        <v>40000</v>
      </c>
      <c r="O229" s="98" t="s">
        <v>37</v>
      </c>
      <c r="P229" s="215"/>
      <c r="Q229" s="99">
        <f t="shared" ref="Q229:Q251" si="127">P229*K229</f>
        <v>0</v>
      </c>
      <c r="R229" s="98" t="s">
        <v>37</v>
      </c>
      <c r="S229" s="215"/>
      <c r="T229" s="99">
        <f t="shared" ref="T229:T251" si="128">S229*K229</f>
        <v>0</v>
      </c>
      <c r="U229" s="98" t="s">
        <v>37</v>
      </c>
      <c r="V229" s="215"/>
      <c r="W229" s="99">
        <f t="shared" ref="W229:W251" si="129">V229*K229</f>
        <v>0</v>
      </c>
      <c r="X229" s="98" t="s">
        <v>37</v>
      </c>
      <c r="Y229" s="215"/>
      <c r="Z229" s="99">
        <f t="shared" ref="Z229:Z251" si="130">Y229*K229</f>
        <v>0</v>
      </c>
      <c r="AA229" s="98" t="s">
        <v>37</v>
      </c>
      <c r="AB229" s="215"/>
      <c r="AC229" s="99">
        <f t="shared" ref="AC229:AC251" si="131">AB229*K229</f>
        <v>0</v>
      </c>
      <c r="AD229" s="98" t="s">
        <v>37</v>
      </c>
      <c r="AE229" s="215"/>
      <c r="AF229" s="99">
        <f t="shared" ref="AF229:AF251" si="132">AE229*K229</f>
        <v>0</v>
      </c>
      <c r="AG229" s="98" t="s">
        <v>37</v>
      </c>
      <c r="AH229" s="215"/>
      <c r="AI229" s="99">
        <f t="shared" ref="AI229:AI251" si="133">AH229*K229</f>
        <v>0</v>
      </c>
      <c r="AJ229" s="67" t="s">
        <v>578</v>
      </c>
      <c r="AK229" s="99">
        <v>170</v>
      </c>
      <c r="AL229" s="245">
        <f t="shared" ref="AL229:AL251" si="134">AK229*K229</f>
        <v>17000</v>
      </c>
      <c r="AM229" s="73">
        <v>211</v>
      </c>
      <c r="AN229" s="74">
        <v>308</v>
      </c>
      <c r="AO229" s="75">
        <f t="shared" si="120"/>
        <v>30800</v>
      </c>
      <c r="AP229" s="73">
        <v>211</v>
      </c>
      <c r="AQ229" s="74">
        <v>450</v>
      </c>
      <c r="AR229" s="92" t="e">
        <f>AQ229*#REF!</f>
        <v>#REF!</v>
      </c>
      <c r="AS229" s="269">
        <v>211</v>
      </c>
      <c r="AT229" s="75">
        <v>300</v>
      </c>
      <c r="AU229" s="75" t="e">
        <f>AT229*#REF!</f>
        <v>#REF!</v>
      </c>
      <c r="AV229" s="73">
        <v>211</v>
      </c>
      <c r="AW229" s="246">
        <v>888.53</v>
      </c>
      <c r="AX229" s="75" t="e">
        <f>AW229*#REF!</f>
        <v>#REF!</v>
      </c>
      <c r="AY229" s="93"/>
      <c r="AZ229" s="77">
        <f t="shared" si="121"/>
        <v>170</v>
      </c>
      <c r="BA229" s="77">
        <f t="shared" ref="BA229:BA251" si="135">AVERAGE(AK229,AH229,AE229,AB229,Y229,V229,S229,P229,M229,AN229,AQ229,AT229,AW229)</f>
        <v>419.42166666666662</v>
      </c>
      <c r="BB229" s="77">
        <f t="shared" ref="BB229:BB251" si="136">MEDIAN(AK229,AH229,AE229,AB229,Y229,V229,S229,P229,M229,AN229,AQ229,AT229,AW229)</f>
        <v>354</v>
      </c>
      <c r="BC229" s="77">
        <f t="shared" ref="BC229:BC251" si="137">MAX(AK229,AH229,AE229,AB229,Y229,V229,S229,P229,M229,AN229,AQ229,AT229,AW229)</f>
        <v>888.53</v>
      </c>
      <c r="BD229" s="88"/>
      <c r="BE229" s="79">
        <f t="shared" ref="BE229:BG251" si="138">AZ229*$K229</f>
        <v>17000</v>
      </c>
      <c r="BF229" s="80">
        <f t="shared" si="138"/>
        <v>41942.166666666664</v>
      </c>
      <c r="BG229" s="81">
        <f t="shared" si="138"/>
        <v>35400</v>
      </c>
      <c r="BH229" s="342">
        <f t="shared" ref="BH229:BH251" si="139">(SUM(M229,P229,S229,V229,Y229,AB229,AE229,AH229,AK229,AN229,AQ229,AT229,AW229)-MAX(M229,P229,S229,V229,Y229,AB229,AE229,AH229,AK229,AN229,AQ229,AT229,AW229)-MIN(M229,P229,S229,V229,Y229,AB229,AE229,AH229,AK229,AN229,AQ229,AT229,AW229))/(COUNT(M229,P229,S229,V229,Y229,AB229,AE229,AH229,AK229,AN229,AQ229,AT229,AW229)-2)</f>
        <v>364.49999999999994</v>
      </c>
      <c r="BI229" s="82"/>
    </row>
    <row r="230" spans="1:61" ht="36" x14ac:dyDescent="0.25">
      <c r="A230" s="137">
        <v>213</v>
      </c>
      <c r="B230" s="83" t="s">
        <v>575</v>
      </c>
      <c r="C230" s="84" t="s">
        <v>579</v>
      </c>
      <c r="D230" s="85" t="s">
        <v>580</v>
      </c>
      <c r="E230" s="86" t="s">
        <v>9</v>
      </c>
      <c r="F230" s="64">
        <v>24</v>
      </c>
      <c r="G230" s="64">
        <f t="shared" si="125"/>
        <v>24</v>
      </c>
      <c r="H230" s="183">
        <v>162.88</v>
      </c>
      <c r="I230" s="184">
        <f t="shared" ref="I230:I251" si="140">G230*H230</f>
        <v>3909.12</v>
      </c>
      <c r="J230" s="351">
        <v>17027</v>
      </c>
      <c r="K230" s="68">
        <v>100</v>
      </c>
      <c r="L230" s="98" t="s">
        <v>37</v>
      </c>
      <c r="M230" s="215"/>
      <c r="N230" s="276">
        <f t="shared" si="126"/>
        <v>0</v>
      </c>
      <c r="O230" s="67" t="s">
        <v>581</v>
      </c>
      <c r="P230" s="99">
        <v>110</v>
      </c>
      <c r="Q230" s="99">
        <f t="shared" si="127"/>
        <v>11000</v>
      </c>
      <c r="R230" s="67">
        <v>597</v>
      </c>
      <c r="S230" s="99">
        <v>100</v>
      </c>
      <c r="T230" s="99">
        <f t="shared" si="128"/>
        <v>10000</v>
      </c>
      <c r="U230" s="98" t="s">
        <v>37</v>
      </c>
      <c r="V230" s="215"/>
      <c r="W230" s="99">
        <f t="shared" si="129"/>
        <v>0</v>
      </c>
      <c r="X230" s="67">
        <v>172</v>
      </c>
      <c r="Y230" s="99">
        <v>160</v>
      </c>
      <c r="Z230" s="99">
        <f t="shared" si="130"/>
        <v>16000</v>
      </c>
      <c r="AA230" s="67">
        <v>15</v>
      </c>
      <c r="AB230" s="99">
        <v>225.26</v>
      </c>
      <c r="AC230" s="99">
        <f t="shared" si="131"/>
        <v>22526</v>
      </c>
      <c r="AD230" s="67">
        <v>66</v>
      </c>
      <c r="AE230" s="99">
        <v>135.80000000000001</v>
      </c>
      <c r="AF230" s="99">
        <f t="shared" si="132"/>
        <v>13580.000000000002</v>
      </c>
      <c r="AG230" s="67">
        <v>289</v>
      </c>
      <c r="AH230" s="99">
        <v>40.6</v>
      </c>
      <c r="AI230" s="99">
        <f t="shared" si="133"/>
        <v>4060</v>
      </c>
      <c r="AJ230" s="98" t="s">
        <v>37</v>
      </c>
      <c r="AK230" s="215"/>
      <c r="AL230" s="248">
        <f t="shared" si="134"/>
        <v>0</v>
      </c>
      <c r="AM230" s="73">
        <v>212</v>
      </c>
      <c r="AN230" s="74">
        <v>112</v>
      </c>
      <c r="AO230" s="75">
        <f t="shared" si="120"/>
        <v>11200</v>
      </c>
      <c r="AP230" s="73">
        <v>212</v>
      </c>
      <c r="AQ230" s="74">
        <v>350</v>
      </c>
      <c r="AR230" s="92" t="e">
        <f>AQ230*#REF!</f>
        <v>#REF!</v>
      </c>
      <c r="AS230" s="269">
        <v>212</v>
      </c>
      <c r="AT230" s="75">
        <v>110</v>
      </c>
      <c r="AU230" s="75" t="e">
        <f>AT230*#REF!</f>
        <v>#REF!</v>
      </c>
      <c r="AV230" s="73">
        <v>212</v>
      </c>
      <c r="AW230" s="246">
        <v>2100.16</v>
      </c>
      <c r="AX230" s="75" t="e">
        <f>AW230*#REF!</f>
        <v>#REF!</v>
      </c>
      <c r="AY230" s="93"/>
      <c r="AZ230" s="77">
        <f t="shared" si="121"/>
        <v>40.6</v>
      </c>
      <c r="BA230" s="77">
        <f t="shared" si="135"/>
        <v>344.38199999999995</v>
      </c>
      <c r="BB230" s="77">
        <f t="shared" si="136"/>
        <v>123.9</v>
      </c>
      <c r="BC230" s="77">
        <f t="shared" si="137"/>
        <v>2100.16</v>
      </c>
      <c r="BD230" s="88"/>
      <c r="BE230" s="89">
        <f t="shared" si="138"/>
        <v>4060</v>
      </c>
      <c r="BF230" s="90">
        <f t="shared" si="138"/>
        <v>34438.199999999997</v>
      </c>
      <c r="BG230" s="91">
        <f t="shared" si="138"/>
        <v>12390</v>
      </c>
      <c r="BH230" s="342">
        <f t="shared" si="139"/>
        <v>162.88249999999999</v>
      </c>
      <c r="BI230" s="82"/>
    </row>
    <row r="231" spans="1:61" ht="24" x14ac:dyDescent="0.25">
      <c r="A231" s="59">
        <v>214</v>
      </c>
      <c r="B231" s="83" t="s">
        <v>575</v>
      </c>
      <c r="C231" s="84" t="s">
        <v>582</v>
      </c>
      <c r="D231" s="277" t="s">
        <v>583</v>
      </c>
      <c r="E231" s="86" t="s">
        <v>9</v>
      </c>
      <c r="F231" s="64">
        <v>24</v>
      </c>
      <c r="G231" s="64">
        <f t="shared" si="125"/>
        <v>24</v>
      </c>
      <c r="H231" s="183">
        <v>293.52</v>
      </c>
      <c r="I231" s="184">
        <f t="shared" si="140"/>
        <v>7044.48</v>
      </c>
      <c r="J231" s="351">
        <v>17027</v>
      </c>
      <c r="K231" s="68">
        <v>300</v>
      </c>
      <c r="L231" s="67">
        <v>192</v>
      </c>
      <c r="M231" s="99">
        <v>378</v>
      </c>
      <c r="N231" s="276">
        <f t="shared" si="126"/>
        <v>113400</v>
      </c>
      <c r="O231" s="98" t="s">
        <v>37</v>
      </c>
      <c r="P231" s="215"/>
      <c r="Q231" s="99">
        <f t="shared" si="127"/>
        <v>0</v>
      </c>
      <c r="R231" s="98" t="s">
        <v>37</v>
      </c>
      <c r="S231" s="215"/>
      <c r="T231" s="99">
        <f t="shared" si="128"/>
        <v>0</v>
      </c>
      <c r="U231" s="98" t="s">
        <v>37</v>
      </c>
      <c r="V231" s="215"/>
      <c r="W231" s="99">
        <f t="shared" si="129"/>
        <v>0</v>
      </c>
      <c r="X231" s="98" t="s">
        <v>37</v>
      </c>
      <c r="Y231" s="215"/>
      <c r="Z231" s="99">
        <f t="shared" si="130"/>
        <v>0</v>
      </c>
      <c r="AA231" s="98" t="s">
        <v>37</v>
      </c>
      <c r="AB231" s="215"/>
      <c r="AC231" s="99">
        <f t="shared" si="131"/>
        <v>0</v>
      </c>
      <c r="AD231" s="67">
        <v>67</v>
      </c>
      <c r="AE231" s="99">
        <v>271.60000000000002</v>
      </c>
      <c r="AF231" s="99">
        <f t="shared" si="132"/>
        <v>81480</v>
      </c>
      <c r="AG231" s="67">
        <v>292</v>
      </c>
      <c r="AH231" s="99">
        <v>92.8</v>
      </c>
      <c r="AI231" s="99">
        <f t="shared" si="133"/>
        <v>27840</v>
      </c>
      <c r="AJ231" s="98" t="s">
        <v>37</v>
      </c>
      <c r="AK231" s="215"/>
      <c r="AL231" s="248">
        <f t="shared" si="134"/>
        <v>0</v>
      </c>
      <c r="AM231" s="73">
        <v>213</v>
      </c>
      <c r="AN231" s="74">
        <v>168</v>
      </c>
      <c r="AO231" s="75">
        <f t="shared" si="120"/>
        <v>50400</v>
      </c>
      <c r="AP231" s="73">
        <v>213</v>
      </c>
      <c r="AQ231" s="74">
        <v>500</v>
      </c>
      <c r="AR231" s="92" t="e">
        <f>AQ231*#REF!</f>
        <v>#REF!</v>
      </c>
      <c r="AS231" s="269">
        <v>213</v>
      </c>
      <c r="AT231" s="75">
        <v>150</v>
      </c>
      <c r="AU231" s="75" t="e">
        <f>AT231*#REF!</f>
        <v>#REF!</v>
      </c>
      <c r="AV231" s="73">
        <v>213</v>
      </c>
      <c r="AW231" s="246">
        <v>646.20000000000005</v>
      </c>
      <c r="AX231" s="75" t="e">
        <f>AW231*#REF!</f>
        <v>#REF!</v>
      </c>
      <c r="AY231" s="93"/>
      <c r="AZ231" s="77">
        <f t="shared" si="121"/>
        <v>92.8</v>
      </c>
      <c r="BA231" s="77">
        <f t="shared" si="135"/>
        <v>315.22857142857146</v>
      </c>
      <c r="BB231" s="77">
        <f t="shared" si="136"/>
        <v>271.60000000000002</v>
      </c>
      <c r="BC231" s="77">
        <f t="shared" si="137"/>
        <v>646.20000000000005</v>
      </c>
      <c r="BD231" s="88"/>
      <c r="BE231" s="89">
        <f t="shared" si="138"/>
        <v>27840</v>
      </c>
      <c r="BF231" s="90">
        <f t="shared" si="138"/>
        <v>94568.571428571435</v>
      </c>
      <c r="BG231" s="91">
        <f t="shared" si="138"/>
        <v>81480</v>
      </c>
      <c r="BH231" s="342">
        <f t="shared" si="139"/>
        <v>293.5200000000001</v>
      </c>
      <c r="BI231" s="82"/>
    </row>
    <row r="232" spans="1:61" ht="24" x14ac:dyDescent="0.25">
      <c r="A232" s="137">
        <v>215</v>
      </c>
      <c r="B232" s="83" t="s">
        <v>575</v>
      </c>
      <c r="C232" s="84" t="s">
        <v>584</v>
      </c>
      <c r="D232" s="85" t="s">
        <v>585</v>
      </c>
      <c r="E232" s="86" t="s">
        <v>9</v>
      </c>
      <c r="F232" s="64">
        <v>24</v>
      </c>
      <c r="G232" s="64">
        <f t="shared" si="125"/>
        <v>24</v>
      </c>
      <c r="H232" s="183">
        <v>350.67</v>
      </c>
      <c r="I232" s="184">
        <f t="shared" si="140"/>
        <v>8416.08</v>
      </c>
      <c r="J232" s="351">
        <v>17027</v>
      </c>
      <c r="K232" s="68">
        <v>250</v>
      </c>
      <c r="L232" s="98" t="s">
        <v>37</v>
      </c>
      <c r="M232" s="215"/>
      <c r="N232" s="276">
        <f t="shared" si="126"/>
        <v>0</v>
      </c>
      <c r="O232" s="98" t="s">
        <v>37</v>
      </c>
      <c r="P232" s="215"/>
      <c r="Q232" s="99">
        <f t="shared" si="127"/>
        <v>0</v>
      </c>
      <c r="R232" s="67">
        <v>595</v>
      </c>
      <c r="S232" s="99">
        <v>85</v>
      </c>
      <c r="T232" s="99">
        <f t="shared" si="128"/>
        <v>21250</v>
      </c>
      <c r="U232" s="98" t="s">
        <v>37</v>
      </c>
      <c r="V232" s="215"/>
      <c r="W232" s="99">
        <f t="shared" si="129"/>
        <v>0</v>
      </c>
      <c r="X232" s="98" t="s">
        <v>37</v>
      </c>
      <c r="Y232" s="215"/>
      <c r="Z232" s="99">
        <f t="shared" si="130"/>
        <v>0</v>
      </c>
      <c r="AA232" s="98" t="s">
        <v>37</v>
      </c>
      <c r="AB232" s="215"/>
      <c r="AC232" s="99">
        <f t="shared" si="131"/>
        <v>0</v>
      </c>
      <c r="AD232" s="98" t="s">
        <v>37</v>
      </c>
      <c r="AE232" s="215"/>
      <c r="AF232" s="99">
        <f t="shared" si="132"/>
        <v>0</v>
      </c>
      <c r="AG232" s="98" t="s">
        <v>37</v>
      </c>
      <c r="AH232" s="215"/>
      <c r="AI232" s="99">
        <f t="shared" si="133"/>
        <v>0</v>
      </c>
      <c r="AJ232" s="98" t="s">
        <v>37</v>
      </c>
      <c r="AK232" s="215"/>
      <c r="AL232" s="248">
        <f t="shared" si="134"/>
        <v>0</v>
      </c>
      <c r="AM232" s="73">
        <v>214</v>
      </c>
      <c r="AN232" s="74">
        <v>252</v>
      </c>
      <c r="AO232" s="75">
        <f t="shared" si="120"/>
        <v>63000</v>
      </c>
      <c r="AP232" s="73">
        <v>214</v>
      </c>
      <c r="AQ232" s="74">
        <v>550</v>
      </c>
      <c r="AR232" s="92" t="e">
        <f>AQ232*#REF!</f>
        <v>#REF!</v>
      </c>
      <c r="AS232" s="269">
        <v>214</v>
      </c>
      <c r="AT232" s="75">
        <v>250</v>
      </c>
      <c r="AU232" s="75" t="e">
        <f>AT232*#REF!</f>
        <v>#REF!</v>
      </c>
      <c r="AV232" s="73">
        <v>214</v>
      </c>
      <c r="AW232" s="246">
        <v>1130.8599999999999</v>
      </c>
      <c r="AX232" s="75" t="e">
        <f>AW232*#REF!</f>
        <v>#REF!</v>
      </c>
      <c r="AY232" s="93"/>
      <c r="AZ232" s="77">
        <f t="shared" si="121"/>
        <v>85</v>
      </c>
      <c r="BA232" s="77">
        <f t="shared" si="135"/>
        <v>453.57199999999995</v>
      </c>
      <c r="BB232" s="77">
        <f t="shared" si="136"/>
        <v>252</v>
      </c>
      <c r="BC232" s="77">
        <f t="shared" si="137"/>
        <v>1130.8599999999999</v>
      </c>
      <c r="BD232" s="88"/>
      <c r="BE232" s="89">
        <f t="shared" si="138"/>
        <v>21250</v>
      </c>
      <c r="BF232" s="90">
        <f t="shared" si="138"/>
        <v>113392.99999999999</v>
      </c>
      <c r="BG232" s="91">
        <f t="shared" si="138"/>
        <v>63000</v>
      </c>
      <c r="BH232" s="342">
        <f t="shared" si="139"/>
        <v>350.66666666666657</v>
      </c>
      <c r="BI232" s="82"/>
    </row>
    <row r="233" spans="1:61" ht="24" x14ac:dyDescent="0.25">
      <c r="A233" s="59">
        <v>216</v>
      </c>
      <c r="B233" s="83" t="s">
        <v>575</v>
      </c>
      <c r="C233" s="84" t="s">
        <v>586</v>
      </c>
      <c r="D233" s="85" t="s">
        <v>587</v>
      </c>
      <c r="E233" s="86" t="s">
        <v>9</v>
      </c>
      <c r="F233" s="64">
        <v>24</v>
      </c>
      <c r="G233" s="64">
        <f t="shared" si="125"/>
        <v>24</v>
      </c>
      <c r="H233" s="183">
        <v>378</v>
      </c>
      <c r="I233" s="184">
        <f t="shared" si="140"/>
        <v>9072</v>
      </c>
      <c r="J233" s="351">
        <v>17027</v>
      </c>
      <c r="K233" s="68">
        <v>250</v>
      </c>
      <c r="L233" s="98" t="s">
        <v>37</v>
      </c>
      <c r="M233" s="215"/>
      <c r="N233" s="276">
        <f t="shared" si="126"/>
        <v>0</v>
      </c>
      <c r="O233" s="98" t="s">
        <v>37</v>
      </c>
      <c r="P233" s="215"/>
      <c r="Q233" s="99">
        <f t="shared" si="127"/>
        <v>0</v>
      </c>
      <c r="R233" s="67">
        <v>596</v>
      </c>
      <c r="S233" s="99">
        <v>90</v>
      </c>
      <c r="T233" s="99">
        <f t="shared" si="128"/>
        <v>22500</v>
      </c>
      <c r="U233" s="98" t="s">
        <v>37</v>
      </c>
      <c r="V233" s="215"/>
      <c r="W233" s="99">
        <f t="shared" si="129"/>
        <v>0</v>
      </c>
      <c r="X233" s="98" t="s">
        <v>37</v>
      </c>
      <c r="Y233" s="215"/>
      <c r="Z233" s="99">
        <f t="shared" si="130"/>
        <v>0</v>
      </c>
      <c r="AA233" s="98" t="s">
        <v>37</v>
      </c>
      <c r="AB233" s="215"/>
      <c r="AC233" s="99">
        <f t="shared" si="131"/>
        <v>0</v>
      </c>
      <c r="AD233" s="98" t="s">
        <v>37</v>
      </c>
      <c r="AE233" s="215"/>
      <c r="AF233" s="99">
        <f t="shared" si="132"/>
        <v>0</v>
      </c>
      <c r="AG233" s="98" t="s">
        <v>37</v>
      </c>
      <c r="AH233" s="215"/>
      <c r="AI233" s="99">
        <f t="shared" si="133"/>
        <v>0</v>
      </c>
      <c r="AJ233" s="98" t="s">
        <v>37</v>
      </c>
      <c r="AK233" s="215"/>
      <c r="AL233" s="248">
        <f t="shared" si="134"/>
        <v>0</v>
      </c>
      <c r="AM233" s="73">
        <v>215</v>
      </c>
      <c r="AN233" s="74">
        <v>364</v>
      </c>
      <c r="AO233" s="75">
        <f t="shared" si="120"/>
        <v>91000</v>
      </c>
      <c r="AP233" s="73">
        <v>215</v>
      </c>
      <c r="AQ233" s="74">
        <v>450</v>
      </c>
      <c r="AR233" s="92" t="e">
        <f>AQ233*#REF!</f>
        <v>#REF!</v>
      </c>
      <c r="AS233" s="269">
        <v>215</v>
      </c>
      <c r="AT233" s="75">
        <v>320</v>
      </c>
      <c r="AU233" s="75" t="e">
        <f>AT233*#REF!</f>
        <v>#REF!</v>
      </c>
      <c r="AV233" s="73">
        <v>215</v>
      </c>
      <c r="AW233" s="246">
        <v>1534.73</v>
      </c>
      <c r="AX233" s="75" t="e">
        <f>AW233*#REF!</f>
        <v>#REF!</v>
      </c>
      <c r="AY233" s="93"/>
      <c r="AZ233" s="77">
        <f t="shared" si="121"/>
        <v>90</v>
      </c>
      <c r="BA233" s="77">
        <f t="shared" si="135"/>
        <v>551.74599999999998</v>
      </c>
      <c r="BB233" s="77">
        <f t="shared" si="136"/>
        <v>364</v>
      </c>
      <c r="BC233" s="77">
        <f t="shared" si="137"/>
        <v>1534.73</v>
      </c>
      <c r="BD233" s="88"/>
      <c r="BE233" s="89">
        <f t="shared" si="138"/>
        <v>22500</v>
      </c>
      <c r="BF233" s="90">
        <f t="shared" si="138"/>
        <v>137936.5</v>
      </c>
      <c r="BG233" s="91">
        <f t="shared" si="138"/>
        <v>91000</v>
      </c>
      <c r="BH233" s="342">
        <f t="shared" si="139"/>
        <v>378</v>
      </c>
      <c r="BI233" s="82"/>
    </row>
    <row r="234" spans="1:61" ht="24" x14ac:dyDescent="0.25">
      <c r="A234" s="137">
        <v>217</v>
      </c>
      <c r="B234" s="83" t="s">
        <v>575</v>
      </c>
      <c r="C234" s="84" t="s">
        <v>588</v>
      </c>
      <c r="D234" s="85" t="s">
        <v>589</v>
      </c>
      <c r="E234" s="86" t="s">
        <v>9</v>
      </c>
      <c r="F234" s="64">
        <v>24</v>
      </c>
      <c r="G234" s="64">
        <f t="shared" si="125"/>
        <v>24</v>
      </c>
      <c r="H234" s="183">
        <v>230.89</v>
      </c>
      <c r="I234" s="184">
        <f t="shared" si="140"/>
        <v>5541.36</v>
      </c>
      <c r="J234" s="351">
        <v>17027</v>
      </c>
      <c r="K234" s="68">
        <v>100</v>
      </c>
      <c r="L234" s="98" t="s">
        <v>37</v>
      </c>
      <c r="M234" s="215"/>
      <c r="N234" s="276">
        <f t="shared" si="126"/>
        <v>0</v>
      </c>
      <c r="O234" s="67">
        <v>164</v>
      </c>
      <c r="P234" s="99">
        <v>150</v>
      </c>
      <c r="Q234" s="99">
        <f t="shared" si="127"/>
        <v>15000</v>
      </c>
      <c r="R234" s="67">
        <v>598</v>
      </c>
      <c r="S234" s="99">
        <v>165.55</v>
      </c>
      <c r="T234" s="99">
        <f t="shared" si="128"/>
        <v>16555</v>
      </c>
      <c r="U234" s="98" t="s">
        <v>37</v>
      </c>
      <c r="V234" s="215"/>
      <c r="W234" s="99">
        <f t="shared" si="129"/>
        <v>0</v>
      </c>
      <c r="X234" s="98" t="s">
        <v>37</v>
      </c>
      <c r="Y234" s="215"/>
      <c r="Z234" s="99">
        <f t="shared" si="130"/>
        <v>0</v>
      </c>
      <c r="AA234" s="98" t="s">
        <v>37</v>
      </c>
      <c r="AB234" s="215"/>
      <c r="AC234" s="99">
        <f t="shared" si="131"/>
        <v>0</v>
      </c>
      <c r="AD234" s="98" t="s">
        <v>37</v>
      </c>
      <c r="AE234" s="215"/>
      <c r="AF234" s="99">
        <f t="shared" si="132"/>
        <v>0</v>
      </c>
      <c r="AG234" s="98" t="s">
        <v>37</v>
      </c>
      <c r="AH234" s="215"/>
      <c r="AI234" s="99">
        <f t="shared" si="133"/>
        <v>0</v>
      </c>
      <c r="AJ234" s="98" t="s">
        <v>37</v>
      </c>
      <c r="AK234" s="215"/>
      <c r="AL234" s="248">
        <f t="shared" si="134"/>
        <v>0</v>
      </c>
      <c r="AM234" s="73">
        <v>216</v>
      </c>
      <c r="AN234" s="74">
        <v>308</v>
      </c>
      <c r="AO234" s="75">
        <f t="shared" si="120"/>
        <v>30800</v>
      </c>
      <c r="AP234" s="73">
        <v>216</v>
      </c>
      <c r="AQ234" s="74">
        <v>160</v>
      </c>
      <c r="AR234" s="92" t="e">
        <f>AQ234*#REF!</f>
        <v>#REF!</v>
      </c>
      <c r="AS234" s="269">
        <v>216</v>
      </c>
      <c r="AT234" s="75">
        <v>290</v>
      </c>
      <c r="AU234" s="75" t="e">
        <f>AT234*#REF!</f>
        <v>#REF!</v>
      </c>
      <c r="AV234" s="73">
        <v>216</v>
      </c>
      <c r="AW234" s="246">
        <v>2100.16</v>
      </c>
      <c r="AX234" s="75" t="e">
        <f>AW234*#REF!</f>
        <v>#REF!</v>
      </c>
      <c r="AY234" s="93"/>
      <c r="AZ234" s="77">
        <f t="shared" si="121"/>
        <v>150</v>
      </c>
      <c r="BA234" s="77">
        <f t="shared" si="135"/>
        <v>528.95166666666671</v>
      </c>
      <c r="BB234" s="77">
        <f t="shared" si="136"/>
        <v>227.77500000000001</v>
      </c>
      <c r="BC234" s="77">
        <f t="shared" si="137"/>
        <v>2100.16</v>
      </c>
      <c r="BD234" s="88"/>
      <c r="BE234" s="89">
        <f t="shared" si="138"/>
        <v>15000</v>
      </c>
      <c r="BF234" s="90">
        <f t="shared" si="138"/>
        <v>52895.166666666672</v>
      </c>
      <c r="BG234" s="91">
        <f t="shared" si="138"/>
        <v>22777.5</v>
      </c>
      <c r="BH234" s="342">
        <f t="shared" si="139"/>
        <v>230.88750000000005</v>
      </c>
      <c r="BI234" s="82"/>
    </row>
    <row r="235" spans="1:61" ht="24" x14ac:dyDescent="0.25">
      <c r="A235" s="59">
        <v>218</v>
      </c>
      <c r="B235" s="83" t="s">
        <v>575</v>
      </c>
      <c r="C235" s="84" t="s">
        <v>590</v>
      </c>
      <c r="D235" s="85" t="s">
        <v>591</v>
      </c>
      <c r="E235" s="86" t="s">
        <v>9</v>
      </c>
      <c r="F235" s="64">
        <v>24</v>
      </c>
      <c r="G235" s="64">
        <f t="shared" si="125"/>
        <v>24</v>
      </c>
      <c r="H235" s="183">
        <v>388.92</v>
      </c>
      <c r="I235" s="184">
        <f t="shared" si="140"/>
        <v>9334.08</v>
      </c>
      <c r="J235" s="351">
        <v>17027</v>
      </c>
      <c r="K235" s="68">
        <v>100</v>
      </c>
      <c r="L235" s="98" t="s">
        <v>37</v>
      </c>
      <c r="M235" s="215"/>
      <c r="N235" s="276">
        <f t="shared" si="126"/>
        <v>0</v>
      </c>
      <c r="O235" s="67">
        <v>165</v>
      </c>
      <c r="P235" s="99">
        <v>75</v>
      </c>
      <c r="Q235" s="99">
        <f t="shared" si="127"/>
        <v>7500</v>
      </c>
      <c r="R235" s="67">
        <v>599</v>
      </c>
      <c r="S235" s="99">
        <v>187.68</v>
      </c>
      <c r="T235" s="99">
        <f t="shared" si="128"/>
        <v>18768</v>
      </c>
      <c r="U235" s="98" t="s">
        <v>37</v>
      </c>
      <c r="V235" s="215"/>
      <c r="W235" s="99">
        <f t="shared" si="129"/>
        <v>0</v>
      </c>
      <c r="X235" s="98" t="s">
        <v>37</v>
      </c>
      <c r="Y235" s="215"/>
      <c r="Z235" s="99">
        <f t="shared" si="130"/>
        <v>0</v>
      </c>
      <c r="AA235" s="98" t="s">
        <v>37</v>
      </c>
      <c r="AB235" s="215"/>
      <c r="AC235" s="99">
        <f t="shared" si="131"/>
        <v>0</v>
      </c>
      <c r="AD235" s="98" t="s">
        <v>37</v>
      </c>
      <c r="AE235" s="215"/>
      <c r="AF235" s="99">
        <f t="shared" si="132"/>
        <v>0</v>
      </c>
      <c r="AG235" s="98" t="s">
        <v>37</v>
      </c>
      <c r="AH235" s="215"/>
      <c r="AI235" s="99">
        <f t="shared" si="133"/>
        <v>0</v>
      </c>
      <c r="AJ235" s="98" t="s">
        <v>37</v>
      </c>
      <c r="AK235" s="215"/>
      <c r="AL235" s="248">
        <f t="shared" si="134"/>
        <v>0</v>
      </c>
      <c r="AM235" s="73">
        <v>217</v>
      </c>
      <c r="AN235" s="74">
        <v>448</v>
      </c>
      <c r="AO235" s="75">
        <f t="shared" si="120"/>
        <v>44800</v>
      </c>
      <c r="AP235" s="73">
        <v>217</v>
      </c>
      <c r="AQ235" s="74">
        <v>500</v>
      </c>
      <c r="AR235" s="92" t="e">
        <f>AQ235*#REF!</f>
        <v>#REF!</v>
      </c>
      <c r="AS235" s="269">
        <v>217</v>
      </c>
      <c r="AT235" s="75">
        <v>420</v>
      </c>
      <c r="AU235" s="75" t="e">
        <f>AT235*#REF!</f>
        <v>#REF!</v>
      </c>
      <c r="AV235" s="73">
        <v>217</v>
      </c>
      <c r="AW235" s="246">
        <v>1938.61</v>
      </c>
      <c r="AX235" s="75" t="e">
        <f>AW235*#REF!</f>
        <v>#REF!</v>
      </c>
      <c r="AY235" s="93"/>
      <c r="AZ235" s="77">
        <f t="shared" si="121"/>
        <v>75</v>
      </c>
      <c r="BA235" s="77">
        <f t="shared" si="135"/>
        <v>594.88166666666666</v>
      </c>
      <c r="BB235" s="77">
        <f t="shared" si="136"/>
        <v>434</v>
      </c>
      <c r="BC235" s="77">
        <f t="shared" si="137"/>
        <v>1938.61</v>
      </c>
      <c r="BD235" s="88"/>
      <c r="BE235" s="89">
        <f t="shared" si="138"/>
        <v>7500</v>
      </c>
      <c r="BF235" s="90">
        <f t="shared" si="138"/>
        <v>59488.166666666664</v>
      </c>
      <c r="BG235" s="91">
        <f t="shared" si="138"/>
        <v>43400</v>
      </c>
      <c r="BH235" s="342">
        <f t="shared" si="139"/>
        <v>388.92</v>
      </c>
      <c r="BI235" s="82"/>
    </row>
    <row r="236" spans="1:61" ht="36" x14ac:dyDescent="0.25">
      <c r="A236" s="137">
        <v>219</v>
      </c>
      <c r="B236" s="83" t="s">
        <v>575</v>
      </c>
      <c r="C236" s="84" t="s">
        <v>592</v>
      </c>
      <c r="D236" s="85" t="s">
        <v>593</v>
      </c>
      <c r="E236" s="86" t="s">
        <v>9</v>
      </c>
      <c r="F236" s="64">
        <v>24</v>
      </c>
      <c r="G236" s="64">
        <f t="shared" si="125"/>
        <v>24</v>
      </c>
      <c r="H236" s="183">
        <v>528.4</v>
      </c>
      <c r="I236" s="184">
        <f t="shared" si="140"/>
        <v>12681.599999999999</v>
      </c>
      <c r="J236" s="351">
        <v>17027</v>
      </c>
      <c r="K236" s="68">
        <v>100</v>
      </c>
      <c r="L236" s="67">
        <v>189</v>
      </c>
      <c r="M236" s="99">
        <v>650</v>
      </c>
      <c r="N236" s="276">
        <f t="shared" si="126"/>
        <v>65000</v>
      </c>
      <c r="O236" s="67">
        <v>166</v>
      </c>
      <c r="P236" s="99">
        <v>130</v>
      </c>
      <c r="Q236" s="99">
        <f t="shared" si="127"/>
        <v>13000</v>
      </c>
      <c r="R236" s="67">
        <v>600</v>
      </c>
      <c r="S236" s="99">
        <v>200</v>
      </c>
      <c r="T236" s="99">
        <f t="shared" si="128"/>
        <v>20000</v>
      </c>
      <c r="U236" s="98" t="s">
        <v>37</v>
      </c>
      <c r="V236" s="215"/>
      <c r="W236" s="99">
        <f t="shared" si="129"/>
        <v>0</v>
      </c>
      <c r="X236" s="98" t="s">
        <v>37</v>
      </c>
      <c r="Y236" s="215"/>
      <c r="Z236" s="99">
        <f t="shared" si="130"/>
        <v>0</v>
      </c>
      <c r="AA236" s="98" t="s">
        <v>37</v>
      </c>
      <c r="AB236" s="215"/>
      <c r="AC236" s="99">
        <f t="shared" si="131"/>
        <v>0</v>
      </c>
      <c r="AD236" s="98" t="s">
        <v>37</v>
      </c>
      <c r="AE236" s="215"/>
      <c r="AF236" s="99">
        <f t="shared" si="132"/>
        <v>0</v>
      </c>
      <c r="AG236" s="98" t="s">
        <v>37</v>
      </c>
      <c r="AH236" s="215"/>
      <c r="AI236" s="99">
        <f t="shared" si="133"/>
        <v>0</v>
      </c>
      <c r="AJ236" s="98" t="s">
        <v>37</v>
      </c>
      <c r="AK236" s="215"/>
      <c r="AL236" s="248">
        <f t="shared" si="134"/>
        <v>0</v>
      </c>
      <c r="AM236" s="73">
        <v>218</v>
      </c>
      <c r="AN236" s="74">
        <v>672</v>
      </c>
      <c r="AO236" s="75">
        <f t="shared" si="120"/>
        <v>67200</v>
      </c>
      <c r="AP236" s="73">
        <v>218</v>
      </c>
      <c r="AQ236" s="74">
        <v>570</v>
      </c>
      <c r="AR236" s="92" t="e">
        <f>AQ236*#REF!</f>
        <v>#REF!</v>
      </c>
      <c r="AS236" s="269">
        <v>218</v>
      </c>
      <c r="AT236" s="75">
        <v>550</v>
      </c>
      <c r="AU236" s="75" t="e">
        <f>AT236*#REF!</f>
        <v>#REF!</v>
      </c>
      <c r="AV236" s="73">
        <v>218</v>
      </c>
      <c r="AW236" s="246">
        <v>2261.71</v>
      </c>
      <c r="AX236" s="75" t="e">
        <f>AW236*#REF!</f>
        <v>#REF!</v>
      </c>
      <c r="AY236" s="93"/>
      <c r="AZ236" s="77">
        <f t="shared" si="121"/>
        <v>130</v>
      </c>
      <c r="BA236" s="77">
        <f t="shared" si="135"/>
        <v>719.10142857142853</v>
      </c>
      <c r="BB236" s="77">
        <f t="shared" si="136"/>
        <v>570</v>
      </c>
      <c r="BC236" s="77">
        <f t="shared" si="137"/>
        <v>2261.71</v>
      </c>
      <c r="BD236" s="88"/>
      <c r="BE236" s="89">
        <f t="shared" si="138"/>
        <v>13000</v>
      </c>
      <c r="BF236" s="90">
        <f t="shared" si="138"/>
        <v>71910.142857142855</v>
      </c>
      <c r="BG236" s="91">
        <f t="shared" si="138"/>
        <v>57000</v>
      </c>
      <c r="BH236" s="342">
        <f t="shared" si="139"/>
        <v>528.4</v>
      </c>
      <c r="BI236" s="82"/>
    </row>
    <row r="237" spans="1:61" ht="24" x14ac:dyDescent="0.25">
      <c r="A237" s="59">
        <v>220</v>
      </c>
      <c r="B237" s="83" t="s">
        <v>575</v>
      </c>
      <c r="C237" s="84" t="s">
        <v>594</v>
      </c>
      <c r="D237" s="278" t="s">
        <v>595</v>
      </c>
      <c r="E237" s="86" t="s">
        <v>9</v>
      </c>
      <c r="F237" s="64">
        <v>24</v>
      </c>
      <c r="G237" s="64">
        <f t="shared" si="125"/>
        <v>24</v>
      </c>
      <c r="H237" s="183">
        <v>399.2</v>
      </c>
      <c r="I237" s="184">
        <f t="shared" si="140"/>
        <v>9580.7999999999993</v>
      </c>
      <c r="J237" s="351">
        <v>17027</v>
      </c>
      <c r="K237" s="68">
        <v>20</v>
      </c>
      <c r="L237" s="67">
        <v>190</v>
      </c>
      <c r="M237" s="99">
        <v>556</v>
      </c>
      <c r="N237" s="276">
        <f t="shared" si="126"/>
        <v>11120</v>
      </c>
      <c r="O237" s="67">
        <v>167</v>
      </c>
      <c r="P237" s="99">
        <v>120</v>
      </c>
      <c r="Q237" s="99">
        <f t="shared" si="127"/>
        <v>2400</v>
      </c>
      <c r="R237" s="67">
        <v>601</v>
      </c>
      <c r="S237" s="99">
        <v>150</v>
      </c>
      <c r="T237" s="99">
        <f t="shared" si="128"/>
        <v>3000</v>
      </c>
      <c r="U237" s="98" t="s">
        <v>37</v>
      </c>
      <c r="V237" s="215"/>
      <c r="W237" s="99">
        <f t="shared" si="129"/>
        <v>0</v>
      </c>
      <c r="X237" s="98" t="s">
        <v>37</v>
      </c>
      <c r="Y237" s="215"/>
      <c r="Z237" s="99">
        <f t="shared" si="130"/>
        <v>0</v>
      </c>
      <c r="AA237" s="98" t="s">
        <v>37</v>
      </c>
      <c r="AB237" s="215"/>
      <c r="AC237" s="99">
        <f t="shared" si="131"/>
        <v>0</v>
      </c>
      <c r="AD237" s="98" t="s">
        <v>37</v>
      </c>
      <c r="AE237" s="215"/>
      <c r="AF237" s="99">
        <f t="shared" si="132"/>
        <v>0</v>
      </c>
      <c r="AG237" s="98" t="s">
        <v>37</v>
      </c>
      <c r="AH237" s="215"/>
      <c r="AI237" s="99">
        <f t="shared" si="133"/>
        <v>0</v>
      </c>
      <c r="AJ237" s="98" t="s">
        <v>37</v>
      </c>
      <c r="AK237" s="215"/>
      <c r="AL237" s="248">
        <f t="shared" si="134"/>
        <v>0</v>
      </c>
      <c r="AM237" s="73">
        <v>219</v>
      </c>
      <c r="AN237" s="74">
        <v>490</v>
      </c>
      <c r="AO237" s="75">
        <f t="shared" si="120"/>
        <v>9800</v>
      </c>
      <c r="AP237" s="73">
        <v>219</v>
      </c>
      <c r="AQ237" s="74">
        <v>400</v>
      </c>
      <c r="AR237" s="92" t="e">
        <f>AQ237*#REF!</f>
        <v>#REF!</v>
      </c>
      <c r="AS237" s="269">
        <v>219</v>
      </c>
      <c r="AT237" s="75">
        <v>400</v>
      </c>
      <c r="AU237" s="75" t="e">
        <f>AT237*#REF!</f>
        <v>#REF!</v>
      </c>
      <c r="AV237" s="73">
        <v>219</v>
      </c>
      <c r="AW237" s="246">
        <v>2907.92</v>
      </c>
      <c r="AX237" s="75" t="e">
        <f>AW237*#REF!</f>
        <v>#REF!</v>
      </c>
      <c r="AY237" s="93"/>
      <c r="AZ237" s="77">
        <f t="shared" si="121"/>
        <v>120</v>
      </c>
      <c r="BA237" s="77">
        <f t="shared" si="135"/>
        <v>717.70285714285717</v>
      </c>
      <c r="BB237" s="77">
        <f t="shared" si="136"/>
        <v>400</v>
      </c>
      <c r="BC237" s="77">
        <f t="shared" si="137"/>
        <v>2907.92</v>
      </c>
      <c r="BD237" s="88"/>
      <c r="BE237" s="89">
        <f t="shared" si="138"/>
        <v>2400</v>
      </c>
      <c r="BF237" s="90">
        <f t="shared" si="138"/>
        <v>14354.057142857144</v>
      </c>
      <c r="BG237" s="91">
        <f t="shared" si="138"/>
        <v>8000</v>
      </c>
      <c r="BH237" s="342">
        <f t="shared" si="139"/>
        <v>399.2</v>
      </c>
      <c r="BI237" s="82"/>
    </row>
    <row r="238" spans="1:61" ht="24" x14ac:dyDescent="0.25">
      <c r="A238" s="137">
        <v>221</v>
      </c>
      <c r="B238" s="83" t="s">
        <v>575</v>
      </c>
      <c r="C238" s="84" t="s">
        <v>596</v>
      </c>
      <c r="D238" s="85" t="s">
        <v>597</v>
      </c>
      <c r="E238" s="86" t="s">
        <v>9</v>
      </c>
      <c r="F238" s="64">
        <v>50</v>
      </c>
      <c r="G238" s="64">
        <f t="shared" si="125"/>
        <v>50</v>
      </c>
      <c r="H238" s="183">
        <v>67.95</v>
      </c>
      <c r="I238" s="184">
        <f t="shared" si="140"/>
        <v>3397.5</v>
      </c>
      <c r="J238" s="351">
        <v>446546</v>
      </c>
      <c r="K238" s="68">
        <v>162</v>
      </c>
      <c r="L238" s="67">
        <v>96</v>
      </c>
      <c r="M238" s="99">
        <v>45</v>
      </c>
      <c r="N238" s="276">
        <f t="shared" si="126"/>
        <v>7290</v>
      </c>
      <c r="O238" s="67">
        <v>179</v>
      </c>
      <c r="P238" s="99">
        <v>16</v>
      </c>
      <c r="Q238" s="99">
        <f t="shared" si="127"/>
        <v>2592</v>
      </c>
      <c r="R238" s="67">
        <v>610</v>
      </c>
      <c r="S238" s="99">
        <v>25.5</v>
      </c>
      <c r="T238" s="99">
        <f t="shared" si="128"/>
        <v>4131</v>
      </c>
      <c r="U238" s="98" t="s">
        <v>37</v>
      </c>
      <c r="V238" s="215"/>
      <c r="W238" s="99">
        <f t="shared" si="129"/>
        <v>0</v>
      </c>
      <c r="X238" s="67">
        <v>177</v>
      </c>
      <c r="Y238" s="99">
        <v>20</v>
      </c>
      <c r="Z238" s="99">
        <f t="shared" si="130"/>
        <v>3240</v>
      </c>
      <c r="AA238" s="67">
        <v>16</v>
      </c>
      <c r="AB238" s="99">
        <v>89.08</v>
      </c>
      <c r="AC238" s="99">
        <f t="shared" si="131"/>
        <v>14430.96</v>
      </c>
      <c r="AD238" s="98" t="s">
        <v>37</v>
      </c>
      <c r="AE238" s="215"/>
      <c r="AF238" s="99">
        <f t="shared" si="132"/>
        <v>0</v>
      </c>
      <c r="AG238" s="67">
        <v>307</v>
      </c>
      <c r="AH238" s="99">
        <v>5.94</v>
      </c>
      <c r="AI238" s="99">
        <f t="shared" si="133"/>
        <v>962.28000000000009</v>
      </c>
      <c r="AJ238" s="67" t="s">
        <v>598</v>
      </c>
      <c r="AK238" s="99">
        <v>22</v>
      </c>
      <c r="AL238" s="248">
        <f t="shared" si="134"/>
        <v>3564</v>
      </c>
      <c r="AM238" s="73">
        <v>220</v>
      </c>
      <c r="AN238" s="74">
        <v>49</v>
      </c>
      <c r="AO238" s="75">
        <f t="shared" si="120"/>
        <v>7938</v>
      </c>
      <c r="AP238" s="73">
        <v>220</v>
      </c>
      <c r="AQ238" s="74">
        <v>300</v>
      </c>
      <c r="AR238" s="92" t="e">
        <f>AQ238*#REF!</f>
        <v>#REF!</v>
      </c>
      <c r="AS238" s="269">
        <v>220</v>
      </c>
      <c r="AT238" s="75">
        <v>45</v>
      </c>
      <c r="AU238" s="75" t="e">
        <f>AT238*#REF!</f>
        <v>#REF!</v>
      </c>
      <c r="AV238" s="73">
        <v>220</v>
      </c>
      <c r="AW238" s="246">
        <v>565.42999999999995</v>
      </c>
      <c r="AX238" s="75" t="e">
        <f>AW238*#REF!</f>
        <v>#REF!</v>
      </c>
      <c r="AY238" s="93"/>
      <c r="AZ238" s="77">
        <f t="shared" si="121"/>
        <v>5.94</v>
      </c>
      <c r="BA238" s="77">
        <f t="shared" si="135"/>
        <v>107.54090909090907</v>
      </c>
      <c r="BB238" s="77">
        <f t="shared" si="136"/>
        <v>45</v>
      </c>
      <c r="BC238" s="77">
        <f t="shared" si="137"/>
        <v>565.42999999999995</v>
      </c>
      <c r="BD238" s="88"/>
      <c r="BE238" s="89">
        <f t="shared" si="138"/>
        <v>962.28000000000009</v>
      </c>
      <c r="BF238" s="90">
        <f t="shared" si="138"/>
        <v>17421.62727272727</v>
      </c>
      <c r="BG238" s="91">
        <f t="shared" si="138"/>
        <v>7290</v>
      </c>
      <c r="BH238" s="342">
        <f t="shared" si="139"/>
        <v>67.953333333333319</v>
      </c>
      <c r="BI238" s="82"/>
    </row>
    <row r="239" spans="1:61" ht="84" x14ac:dyDescent="0.25">
      <c r="A239" s="59">
        <v>222</v>
      </c>
      <c r="B239" s="83" t="s">
        <v>575</v>
      </c>
      <c r="C239" s="84" t="s">
        <v>599</v>
      </c>
      <c r="D239" s="85" t="s">
        <v>600</v>
      </c>
      <c r="E239" s="86" t="s">
        <v>62</v>
      </c>
      <c r="F239" s="64">
        <v>24</v>
      </c>
      <c r="G239" s="64">
        <f t="shared" si="125"/>
        <v>24</v>
      </c>
      <c r="H239" s="183">
        <v>104.42</v>
      </c>
      <c r="I239" s="184">
        <f t="shared" si="140"/>
        <v>2506.08</v>
      </c>
      <c r="J239" s="351">
        <v>446546</v>
      </c>
      <c r="K239" s="68">
        <v>180</v>
      </c>
      <c r="L239" s="67">
        <v>97</v>
      </c>
      <c r="M239" s="99">
        <v>40</v>
      </c>
      <c r="N239" s="276">
        <f t="shared" si="126"/>
        <v>7200</v>
      </c>
      <c r="O239" s="67">
        <v>178</v>
      </c>
      <c r="P239" s="99">
        <v>27</v>
      </c>
      <c r="Q239" s="99">
        <f t="shared" si="127"/>
        <v>4860</v>
      </c>
      <c r="R239" s="98" t="s">
        <v>37</v>
      </c>
      <c r="S239" s="215"/>
      <c r="T239" s="99">
        <f t="shared" si="128"/>
        <v>0</v>
      </c>
      <c r="U239" s="67" t="s">
        <v>179</v>
      </c>
      <c r="V239" s="99">
        <v>20</v>
      </c>
      <c r="W239" s="99">
        <f t="shared" si="129"/>
        <v>3600</v>
      </c>
      <c r="X239" s="98" t="s">
        <v>37</v>
      </c>
      <c r="Y239" s="215"/>
      <c r="Z239" s="99">
        <f t="shared" si="130"/>
        <v>0</v>
      </c>
      <c r="AA239" s="67">
        <v>17</v>
      </c>
      <c r="AB239" s="99">
        <v>262.93</v>
      </c>
      <c r="AC239" s="99">
        <f t="shared" si="131"/>
        <v>47327.4</v>
      </c>
      <c r="AD239" s="67">
        <v>55</v>
      </c>
      <c r="AE239" s="99">
        <v>52.23</v>
      </c>
      <c r="AF239" s="99">
        <f t="shared" si="132"/>
        <v>9401.4</v>
      </c>
      <c r="AG239" s="67">
        <v>310</v>
      </c>
      <c r="AH239" s="99">
        <v>31.32</v>
      </c>
      <c r="AI239" s="99">
        <f t="shared" si="133"/>
        <v>5637.6</v>
      </c>
      <c r="AJ239" s="67" t="s">
        <v>477</v>
      </c>
      <c r="AK239" s="99">
        <v>62</v>
      </c>
      <c r="AL239" s="248">
        <f t="shared" si="134"/>
        <v>11160</v>
      </c>
      <c r="AM239" s="73">
        <v>221</v>
      </c>
      <c r="AN239" s="74">
        <v>112</v>
      </c>
      <c r="AO239" s="75">
        <f t="shared" si="120"/>
        <v>20160</v>
      </c>
      <c r="AP239" s="73">
        <v>221</v>
      </c>
      <c r="AQ239" s="74">
        <v>400</v>
      </c>
      <c r="AR239" s="92" t="e">
        <f>AQ239*#REF!</f>
        <v>#REF!</v>
      </c>
      <c r="AS239" s="269">
        <v>221</v>
      </c>
      <c r="AT239" s="75">
        <v>110</v>
      </c>
      <c r="AU239" s="75" t="e">
        <f>AT239*#REF!</f>
        <v>#REF!</v>
      </c>
      <c r="AV239" s="73">
        <v>221</v>
      </c>
      <c r="AW239" s="246">
        <v>242.33</v>
      </c>
      <c r="AX239" s="75" t="e">
        <f>AW239*#REF!</f>
        <v>#REF!</v>
      </c>
      <c r="AY239" s="93"/>
      <c r="AZ239" s="77">
        <f t="shared" si="121"/>
        <v>20</v>
      </c>
      <c r="BA239" s="77">
        <f t="shared" si="135"/>
        <v>123.6190909090909</v>
      </c>
      <c r="BB239" s="77">
        <f t="shared" si="136"/>
        <v>62</v>
      </c>
      <c r="BC239" s="77">
        <f t="shared" si="137"/>
        <v>400</v>
      </c>
      <c r="BD239" s="88"/>
      <c r="BE239" s="89">
        <f t="shared" si="138"/>
        <v>3600</v>
      </c>
      <c r="BF239" s="90">
        <f t="shared" si="138"/>
        <v>22251.436363636363</v>
      </c>
      <c r="BG239" s="91">
        <f t="shared" si="138"/>
        <v>11160</v>
      </c>
      <c r="BH239" s="342">
        <f t="shared" si="139"/>
        <v>104.42333333333333</v>
      </c>
      <c r="BI239" s="82"/>
    </row>
    <row r="240" spans="1:61" ht="24" x14ac:dyDescent="0.25">
      <c r="A240" s="59">
        <v>223</v>
      </c>
      <c r="B240" s="83" t="s">
        <v>575</v>
      </c>
      <c r="C240" s="84" t="s">
        <v>601</v>
      </c>
      <c r="D240" s="277" t="s">
        <v>602</v>
      </c>
      <c r="E240" s="86" t="s">
        <v>9</v>
      </c>
      <c r="F240" s="64">
        <v>24</v>
      </c>
      <c r="G240" s="64">
        <f t="shared" si="125"/>
        <v>24</v>
      </c>
      <c r="H240" s="183">
        <v>329.24</v>
      </c>
      <c r="I240" s="184">
        <f t="shared" si="140"/>
        <v>7901.76</v>
      </c>
      <c r="J240" s="351">
        <v>17027</v>
      </c>
      <c r="K240" s="68">
        <v>12</v>
      </c>
      <c r="L240" s="67">
        <v>194</v>
      </c>
      <c r="M240" s="99">
        <v>489</v>
      </c>
      <c r="N240" s="276">
        <f t="shared" si="126"/>
        <v>5868</v>
      </c>
      <c r="O240" s="67">
        <v>176</v>
      </c>
      <c r="P240" s="99">
        <v>110</v>
      </c>
      <c r="Q240" s="99">
        <f t="shared" si="127"/>
        <v>1320</v>
      </c>
      <c r="R240" s="67">
        <v>607</v>
      </c>
      <c r="S240" s="99">
        <v>300</v>
      </c>
      <c r="T240" s="99">
        <f t="shared" si="128"/>
        <v>3600</v>
      </c>
      <c r="U240" s="98" t="s">
        <v>37</v>
      </c>
      <c r="V240" s="215"/>
      <c r="W240" s="99">
        <f t="shared" si="129"/>
        <v>0</v>
      </c>
      <c r="X240" s="67">
        <v>175</v>
      </c>
      <c r="Y240" s="99">
        <v>140</v>
      </c>
      <c r="Z240" s="99">
        <f t="shared" si="130"/>
        <v>1680</v>
      </c>
      <c r="AA240" s="98" t="s">
        <v>37</v>
      </c>
      <c r="AB240" s="215"/>
      <c r="AC240" s="99">
        <f t="shared" si="131"/>
        <v>0</v>
      </c>
      <c r="AD240" s="98" t="s">
        <v>37</v>
      </c>
      <c r="AE240" s="215"/>
      <c r="AF240" s="99">
        <f t="shared" si="132"/>
        <v>0</v>
      </c>
      <c r="AG240" s="98" t="s">
        <v>37</v>
      </c>
      <c r="AH240" s="215"/>
      <c r="AI240" s="99">
        <f t="shared" si="133"/>
        <v>0</v>
      </c>
      <c r="AJ240" s="98" t="s">
        <v>37</v>
      </c>
      <c r="AK240" s="215"/>
      <c r="AL240" s="248">
        <f t="shared" si="134"/>
        <v>0</v>
      </c>
      <c r="AM240" s="73">
        <v>222</v>
      </c>
      <c r="AN240" s="74">
        <v>420</v>
      </c>
      <c r="AO240" s="75">
        <f t="shared" si="120"/>
        <v>5040</v>
      </c>
      <c r="AP240" s="73">
        <v>222</v>
      </c>
      <c r="AQ240" s="74">
        <v>380</v>
      </c>
      <c r="AR240" s="92" t="e">
        <f>AQ240*#REF!</f>
        <v>#REF!</v>
      </c>
      <c r="AS240" s="269">
        <v>222</v>
      </c>
      <c r="AT240" s="75">
        <v>380</v>
      </c>
      <c r="AU240" s="75" t="e">
        <f>AT240*#REF!</f>
        <v>#REF!</v>
      </c>
      <c r="AV240" s="73">
        <v>222</v>
      </c>
      <c r="AW240" s="246">
        <v>355.41</v>
      </c>
      <c r="AX240" s="75" t="e">
        <f>AW240*#REF!</f>
        <v>#REF!</v>
      </c>
      <c r="AY240" s="93"/>
      <c r="AZ240" s="77">
        <f t="shared" si="121"/>
        <v>110</v>
      </c>
      <c r="BA240" s="77">
        <f t="shared" si="135"/>
        <v>321.80124999999998</v>
      </c>
      <c r="BB240" s="77">
        <f t="shared" si="136"/>
        <v>367.70500000000004</v>
      </c>
      <c r="BC240" s="77">
        <f t="shared" si="137"/>
        <v>489</v>
      </c>
      <c r="BD240" s="88"/>
      <c r="BE240" s="89">
        <f t="shared" si="138"/>
        <v>1320</v>
      </c>
      <c r="BF240" s="90">
        <f t="shared" si="138"/>
        <v>3861.6149999999998</v>
      </c>
      <c r="BG240" s="91">
        <f t="shared" si="138"/>
        <v>4412.4600000000009</v>
      </c>
      <c r="BH240" s="342">
        <f t="shared" si="139"/>
        <v>329.23499999999996</v>
      </c>
      <c r="BI240" s="82"/>
    </row>
    <row r="241" spans="1:61" ht="36" x14ac:dyDescent="0.25">
      <c r="A241" s="137">
        <v>224</v>
      </c>
      <c r="B241" s="83" t="s">
        <v>575</v>
      </c>
      <c r="C241" s="84" t="s">
        <v>603</v>
      </c>
      <c r="D241" s="277" t="s">
        <v>604</v>
      </c>
      <c r="E241" s="86" t="s">
        <v>9</v>
      </c>
      <c r="F241" s="64">
        <v>10</v>
      </c>
      <c r="G241" s="64">
        <f t="shared" si="125"/>
        <v>10</v>
      </c>
      <c r="H241" s="183">
        <v>413.55</v>
      </c>
      <c r="I241" s="184">
        <f t="shared" si="140"/>
        <v>4135.5</v>
      </c>
      <c r="J241" s="351">
        <v>17027</v>
      </c>
      <c r="K241" s="68">
        <v>12</v>
      </c>
      <c r="L241" s="67">
        <v>195</v>
      </c>
      <c r="M241" s="99">
        <v>500</v>
      </c>
      <c r="N241" s="276">
        <f t="shared" si="126"/>
        <v>6000</v>
      </c>
      <c r="O241" s="67">
        <v>177</v>
      </c>
      <c r="P241" s="99">
        <v>200</v>
      </c>
      <c r="Q241" s="99">
        <f t="shared" si="127"/>
        <v>2400</v>
      </c>
      <c r="R241" s="98" t="s">
        <v>37</v>
      </c>
      <c r="S241" s="215"/>
      <c r="T241" s="99">
        <f t="shared" si="128"/>
        <v>0</v>
      </c>
      <c r="U241" s="98" t="s">
        <v>37</v>
      </c>
      <c r="V241" s="215"/>
      <c r="W241" s="99">
        <f t="shared" si="129"/>
        <v>0</v>
      </c>
      <c r="X241" s="67">
        <v>176</v>
      </c>
      <c r="Y241" s="99">
        <v>483.08</v>
      </c>
      <c r="Z241" s="99">
        <f t="shared" si="130"/>
        <v>5796.96</v>
      </c>
      <c r="AA241" s="98" t="s">
        <v>37</v>
      </c>
      <c r="AB241" s="215"/>
      <c r="AC241" s="99">
        <f t="shared" si="131"/>
        <v>0</v>
      </c>
      <c r="AD241" s="98" t="s">
        <v>37</v>
      </c>
      <c r="AE241" s="215"/>
      <c r="AF241" s="99">
        <f t="shared" si="132"/>
        <v>0</v>
      </c>
      <c r="AG241" s="98" t="s">
        <v>37</v>
      </c>
      <c r="AH241" s="215"/>
      <c r="AI241" s="99">
        <f t="shared" si="133"/>
        <v>0</v>
      </c>
      <c r="AJ241" s="98" t="s">
        <v>37</v>
      </c>
      <c r="AK241" s="215"/>
      <c r="AL241" s="248">
        <f t="shared" si="134"/>
        <v>0</v>
      </c>
      <c r="AM241" s="73">
        <v>223</v>
      </c>
      <c r="AN241" s="74">
        <v>770</v>
      </c>
      <c r="AO241" s="75">
        <f t="shared" si="120"/>
        <v>9240</v>
      </c>
      <c r="AP241" s="73">
        <v>223</v>
      </c>
      <c r="AQ241" s="74">
        <v>300</v>
      </c>
      <c r="AR241" s="92" t="e">
        <f>AQ241*#REF!</f>
        <v>#REF!</v>
      </c>
      <c r="AS241" s="269">
        <v>223</v>
      </c>
      <c r="AT241" s="75">
        <v>300</v>
      </c>
      <c r="AU241" s="75" t="e">
        <f>AT241*#REF!</f>
        <v>#REF!</v>
      </c>
      <c r="AV241" s="73">
        <v>223</v>
      </c>
      <c r="AW241" s="246">
        <v>484.65</v>
      </c>
      <c r="AX241" s="75" t="e">
        <f>AW241*#REF!</f>
        <v>#REF!</v>
      </c>
      <c r="AY241" s="93"/>
      <c r="AZ241" s="77">
        <f t="shared" si="121"/>
        <v>200</v>
      </c>
      <c r="BA241" s="77">
        <f t="shared" si="135"/>
        <v>433.9614285714286</v>
      </c>
      <c r="BB241" s="77">
        <f t="shared" si="136"/>
        <v>483.08</v>
      </c>
      <c r="BC241" s="77">
        <f t="shared" si="137"/>
        <v>770</v>
      </c>
      <c r="BD241" s="88"/>
      <c r="BE241" s="89">
        <f t="shared" si="138"/>
        <v>2400</v>
      </c>
      <c r="BF241" s="90">
        <f t="shared" si="138"/>
        <v>5207.5371428571434</v>
      </c>
      <c r="BG241" s="91">
        <f t="shared" si="138"/>
        <v>5796.96</v>
      </c>
      <c r="BH241" s="342">
        <f t="shared" si="139"/>
        <v>413.54599999999999</v>
      </c>
      <c r="BI241" s="82"/>
    </row>
    <row r="242" spans="1:61" ht="24" x14ac:dyDescent="0.25">
      <c r="A242" s="59">
        <v>225</v>
      </c>
      <c r="B242" s="83" t="s">
        <v>575</v>
      </c>
      <c r="C242" s="84" t="s">
        <v>605</v>
      </c>
      <c r="D242" s="85" t="s">
        <v>606</v>
      </c>
      <c r="E242" s="86" t="s">
        <v>9</v>
      </c>
      <c r="F242" s="64">
        <v>10</v>
      </c>
      <c r="G242" s="64">
        <f t="shared" si="125"/>
        <v>10</v>
      </c>
      <c r="H242" s="183">
        <v>544.63</v>
      </c>
      <c r="I242" s="184">
        <f t="shared" si="140"/>
        <v>5446.3</v>
      </c>
      <c r="J242" s="351">
        <v>14591</v>
      </c>
      <c r="K242" s="68">
        <v>20</v>
      </c>
      <c r="L242" s="98" t="s">
        <v>37</v>
      </c>
      <c r="M242" s="215"/>
      <c r="N242" s="276">
        <f t="shared" si="126"/>
        <v>0</v>
      </c>
      <c r="O242" s="98" t="s">
        <v>37</v>
      </c>
      <c r="P242" s="215"/>
      <c r="Q242" s="99">
        <f t="shared" si="127"/>
        <v>0</v>
      </c>
      <c r="R242" s="67">
        <v>609</v>
      </c>
      <c r="S242" s="99">
        <v>45</v>
      </c>
      <c r="T242" s="99">
        <f t="shared" si="128"/>
        <v>900</v>
      </c>
      <c r="U242" s="98" t="s">
        <v>37</v>
      </c>
      <c r="V242" s="215"/>
      <c r="W242" s="99">
        <f t="shared" si="129"/>
        <v>0</v>
      </c>
      <c r="X242" s="98" t="s">
        <v>37</v>
      </c>
      <c r="Y242" s="98"/>
      <c r="Z242" s="99">
        <f t="shared" si="130"/>
        <v>0</v>
      </c>
      <c r="AA242" s="98" t="s">
        <v>37</v>
      </c>
      <c r="AB242" s="215"/>
      <c r="AC242" s="99">
        <f t="shared" si="131"/>
        <v>0</v>
      </c>
      <c r="AD242" s="98" t="s">
        <v>37</v>
      </c>
      <c r="AE242" s="215"/>
      <c r="AF242" s="99">
        <f t="shared" si="132"/>
        <v>0</v>
      </c>
      <c r="AG242" s="98" t="s">
        <v>37</v>
      </c>
      <c r="AH242" s="215"/>
      <c r="AI242" s="99">
        <f t="shared" si="133"/>
        <v>0</v>
      </c>
      <c r="AJ242" s="98" t="s">
        <v>37</v>
      </c>
      <c r="AK242" s="215"/>
      <c r="AL242" s="248">
        <f t="shared" si="134"/>
        <v>0</v>
      </c>
      <c r="AM242" s="73">
        <v>224</v>
      </c>
      <c r="AN242" s="74">
        <v>630</v>
      </c>
      <c r="AO242" s="75">
        <f t="shared" si="120"/>
        <v>12600</v>
      </c>
      <c r="AP242" s="73">
        <v>224</v>
      </c>
      <c r="AQ242" s="74">
        <v>700</v>
      </c>
      <c r="AR242" s="92" t="e">
        <f>AQ242*#REF!</f>
        <v>#REF!</v>
      </c>
      <c r="AS242" s="269">
        <v>224</v>
      </c>
      <c r="AT242" s="75">
        <v>600</v>
      </c>
      <c r="AU242" s="75" t="e">
        <f>AT242*#REF!</f>
        <v>#REF!</v>
      </c>
      <c r="AV242" s="73">
        <v>224</v>
      </c>
      <c r="AW242" s="246">
        <v>403.88</v>
      </c>
      <c r="AX242" s="75" t="e">
        <f>AW242*#REF!</f>
        <v>#REF!</v>
      </c>
      <c r="AY242" s="93"/>
      <c r="AZ242" s="77">
        <f t="shared" si="121"/>
        <v>45</v>
      </c>
      <c r="BA242" s="77">
        <f t="shared" si="135"/>
        <v>475.77600000000001</v>
      </c>
      <c r="BB242" s="77">
        <f t="shared" si="136"/>
        <v>600</v>
      </c>
      <c r="BC242" s="77">
        <f t="shared" si="137"/>
        <v>700</v>
      </c>
      <c r="BD242" s="88"/>
      <c r="BE242" s="89">
        <f t="shared" si="138"/>
        <v>900</v>
      </c>
      <c r="BF242" s="90">
        <f t="shared" si="138"/>
        <v>9515.52</v>
      </c>
      <c r="BG242" s="91">
        <f t="shared" si="138"/>
        <v>12000</v>
      </c>
      <c r="BH242" s="342">
        <f t="shared" si="139"/>
        <v>544.62666666666667</v>
      </c>
      <c r="BI242" s="82"/>
    </row>
    <row r="243" spans="1:61" ht="36" x14ac:dyDescent="0.25">
      <c r="A243" s="137">
        <v>226</v>
      </c>
      <c r="B243" s="83" t="s">
        <v>575</v>
      </c>
      <c r="C243" s="84" t="s">
        <v>607</v>
      </c>
      <c r="D243" s="277" t="s">
        <v>608</v>
      </c>
      <c r="E243" s="86" t="s">
        <v>9</v>
      </c>
      <c r="F243" s="64">
        <v>24</v>
      </c>
      <c r="G243" s="64">
        <f t="shared" si="125"/>
        <v>24</v>
      </c>
      <c r="H243" s="183">
        <v>193.37</v>
      </c>
      <c r="I243" s="184">
        <f t="shared" si="140"/>
        <v>4640.88</v>
      </c>
      <c r="J243" s="351">
        <v>17027</v>
      </c>
      <c r="K243" s="68">
        <v>100</v>
      </c>
      <c r="L243" s="67">
        <v>196</v>
      </c>
      <c r="M243" s="99">
        <v>169</v>
      </c>
      <c r="N243" s="276">
        <f t="shared" si="126"/>
        <v>16900</v>
      </c>
      <c r="O243" s="67">
        <v>174</v>
      </c>
      <c r="P243" s="99">
        <v>64</v>
      </c>
      <c r="Q243" s="99">
        <f t="shared" si="127"/>
        <v>6400</v>
      </c>
      <c r="R243" s="67">
        <v>606</v>
      </c>
      <c r="S243" s="99">
        <v>210</v>
      </c>
      <c r="T243" s="99">
        <f t="shared" si="128"/>
        <v>21000</v>
      </c>
      <c r="U243" s="98" t="s">
        <v>37</v>
      </c>
      <c r="V243" s="215"/>
      <c r="W243" s="99">
        <f t="shared" si="129"/>
        <v>0</v>
      </c>
      <c r="X243" s="67">
        <v>174</v>
      </c>
      <c r="Y243" s="99">
        <v>150</v>
      </c>
      <c r="Z243" s="99">
        <f t="shared" si="130"/>
        <v>15000</v>
      </c>
      <c r="AA243" s="98" t="s">
        <v>37</v>
      </c>
      <c r="AB243" s="215"/>
      <c r="AC243" s="99">
        <f t="shared" si="131"/>
        <v>0</v>
      </c>
      <c r="AD243" s="98" t="s">
        <v>37</v>
      </c>
      <c r="AE243" s="215"/>
      <c r="AF243" s="99">
        <f t="shared" si="132"/>
        <v>0</v>
      </c>
      <c r="AG243" s="98" t="s">
        <v>37</v>
      </c>
      <c r="AH243" s="215"/>
      <c r="AI243" s="99">
        <f t="shared" si="133"/>
        <v>0</v>
      </c>
      <c r="AJ243" s="98" t="s">
        <v>37</v>
      </c>
      <c r="AK243" s="215"/>
      <c r="AL243" s="248">
        <f t="shared" si="134"/>
        <v>0</v>
      </c>
      <c r="AM243" s="73">
        <v>225</v>
      </c>
      <c r="AN243" s="74">
        <v>252</v>
      </c>
      <c r="AO243" s="75">
        <f t="shared" si="120"/>
        <v>25200</v>
      </c>
      <c r="AP243" s="73">
        <v>225</v>
      </c>
      <c r="AQ243" s="74">
        <v>400</v>
      </c>
      <c r="AR243" s="92" t="e">
        <f>AQ243*#REF!</f>
        <v>#REF!</v>
      </c>
      <c r="AS243" s="269">
        <v>225</v>
      </c>
      <c r="AT243" s="75">
        <v>250</v>
      </c>
      <c r="AU243" s="75" t="e">
        <f>AT243*#REF!</f>
        <v>#REF!</v>
      </c>
      <c r="AV243" s="73">
        <v>225</v>
      </c>
      <c r="AW243" s="246">
        <v>129.24</v>
      </c>
      <c r="AX243" s="75" t="e">
        <f>AW243*#REF!</f>
        <v>#REF!</v>
      </c>
      <c r="AY243" s="93"/>
      <c r="AZ243" s="77">
        <f t="shared" si="121"/>
        <v>64</v>
      </c>
      <c r="BA243" s="77">
        <f t="shared" si="135"/>
        <v>203.03</v>
      </c>
      <c r="BB243" s="77">
        <f t="shared" si="136"/>
        <v>189.5</v>
      </c>
      <c r="BC243" s="77">
        <f t="shared" si="137"/>
        <v>400</v>
      </c>
      <c r="BD243" s="88"/>
      <c r="BE243" s="89">
        <f t="shared" si="138"/>
        <v>6400</v>
      </c>
      <c r="BF243" s="90">
        <f t="shared" si="138"/>
        <v>20303</v>
      </c>
      <c r="BG243" s="91">
        <f t="shared" si="138"/>
        <v>18950</v>
      </c>
      <c r="BH243" s="342">
        <f t="shared" si="139"/>
        <v>193.37333333333333</v>
      </c>
      <c r="BI243" s="82"/>
    </row>
    <row r="244" spans="1:61" ht="36" x14ac:dyDescent="0.25">
      <c r="A244" s="59">
        <v>227</v>
      </c>
      <c r="B244" s="83" t="s">
        <v>575</v>
      </c>
      <c r="C244" s="84" t="s">
        <v>609</v>
      </c>
      <c r="D244" s="216" t="s">
        <v>610</v>
      </c>
      <c r="E244" s="86" t="s">
        <v>9</v>
      </c>
      <c r="F244" s="64">
        <v>24</v>
      </c>
      <c r="G244" s="64">
        <f t="shared" si="125"/>
        <v>24</v>
      </c>
      <c r="H244" s="183">
        <v>240</v>
      </c>
      <c r="I244" s="184">
        <f t="shared" si="140"/>
        <v>5760</v>
      </c>
      <c r="J244" s="351">
        <v>17027</v>
      </c>
      <c r="K244" s="68">
        <v>100</v>
      </c>
      <c r="L244" s="67">
        <v>197</v>
      </c>
      <c r="M244" s="99">
        <v>150</v>
      </c>
      <c r="N244" s="276">
        <f t="shared" si="126"/>
        <v>15000</v>
      </c>
      <c r="O244" s="67">
        <v>175</v>
      </c>
      <c r="P244" s="99">
        <v>140</v>
      </c>
      <c r="Q244" s="99">
        <f t="shared" si="127"/>
        <v>14000</v>
      </c>
      <c r="R244" s="98" t="s">
        <v>37</v>
      </c>
      <c r="S244" s="215"/>
      <c r="T244" s="99">
        <f t="shared" si="128"/>
        <v>0</v>
      </c>
      <c r="U244" s="98" t="s">
        <v>37</v>
      </c>
      <c r="V244" s="215"/>
      <c r="W244" s="99">
        <f t="shared" si="129"/>
        <v>0</v>
      </c>
      <c r="X244" s="98" t="s">
        <v>37</v>
      </c>
      <c r="Y244" s="98"/>
      <c r="Z244" s="99">
        <f t="shared" si="130"/>
        <v>0</v>
      </c>
      <c r="AA244" s="98" t="s">
        <v>37</v>
      </c>
      <c r="AB244" s="215"/>
      <c r="AC244" s="99">
        <f t="shared" si="131"/>
        <v>0</v>
      </c>
      <c r="AD244" s="98" t="s">
        <v>37</v>
      </c>
      <c r="AE244" s="215"/>
      <c r="AF244" s="99">
        <f t="shared" si="132"/>
        <v>0</v>
      </c>
      <c r="AG244" s="98" t="s">
        <v>37</v>
      </c>
      <c r="AH244" s="215"/>
      <c r="AI244" s="99">
        <f t="shared" si="133"/>
        <v>0</v>
      </c>
      <c r="AJ244" s="98" t="s">
        <v>37</v>
      </c>
      <c r="AK244" s="215"/>
      <c r="AL244" s="248">
        <f t="shared" si="134"/>
        <v>0</v>
      </c>
      <c r="AM244" s="73">
        <v>226</v>
      </c>
      <c r="AN244" s="74">
        <v>350</v>
      </c>
      <c r="AO244" s="75">
        <f t="shared" si="120"/>
        <v>35000</v>
      </c>
      <c r="AP244" s="73">
        <v>226</v>
      </c>
      <c r="AQ244" s="74">
        <v>450</v>
      </c>
      <c r="AR244" s="92" t="e">
        <f>AQ244*#REF!</f>
        <v>#REF!</v>
      </c>
      <c r="AS244" s="269">
        <v>226</v>
      </c>
      <c r="AT244" s="75">
        <v>320</v>
      </c>
      <c r="AU244" s="75" t="e">
        <f>AT244*#REF!</f>
        <v>#REF!</v>
      </c>
      <c r="AV244" s="73">
        <v>226</v>
      </c>
      <c r="AW244" s="246">
        <v>129.24</v>
      </c>
      <c r="AX244" s="75" t="e">
        <f>AW244*#REF!</f>
        <v>#REF!</v>
      </c>
      <c r="AY244" s="93"/>
      <c r="AZ244" s="77">
        <f t="shared" si="121"/>
        <v>129.24</v>
      </c>
      <c r="BA244" s="77">
        <f t="shared" si="135"/>
        <v>256.54000000000002</v>
      </c>
      <c r="BB244" s="77">
        <f t="shared" si="136"/>
        <v>235</v>
      </c>
      <c r="BC244" s="77">
        <f t="shared" si="137"/>
        <v>450</v>
      </c>
      <c r="BD244" s="88"/>
      <c r="BE244" s="89">
        <f t="shared" si="138"/>
        <v>12924</v>
      </c>
      <c r="BF244" s="90">
        <f t="shared" si="138"/>
        <v>25654.000000000004</v>
      </c>
      <c r="BG244" s="91">
        <f t="shared" si="138"/>
        <v>23500</v>
      </c>
      <c r="BH244" s="342">
        <f t="shared" si="139"/>
        <v>240</v>
      </c>
      <c r="BI244" s="82"/>
    </row>
    <row r="245" spans="1:61" ht="24" x14ac:dyDescent="0.25">
      <c r="A245" s="137">
        <v>228</v>
      </c>
      <c r="B245" s="83" t="s">
        <v>575</v>
      </c>
      <c r="C245" s="84" t="s">
        <v>611</v>
      </c>
      <c r="D245" s="85" t="s">
        <v>612</v>
      </c>
      <c r="E245" s="86" t="s">
        <v>62</v>
      </c>
      <c r="F245" s="64">
        <v>10</v>
      </c>
      <c r="G245" s="64">
        <f t="shared" si="125"/>
        <v>10</v>
      </c>
      <c r="H245" s="183">
        <v>138.71</v>
      </c>
      <c r="I245" s="184">
        <f t="shared" si="140"/>
        <v>1387.1000000000001</v>
      </c>
      <c r="J245" s="351">
        <v>4413</v>
      </c>
      <c r="K245" s="68">
        <v>500</v>
      </c>
      <c r="L245" s="67">
        <v>139</v>
      </c>
      <c r="M245" s="99">
        <v>230</v>
      </c>
      <c r="N245" s="276">
        <f t="shared" si="126"/>
        <v>115000</v>
      </c>
      <c r="O245" s="67">
        <v>254</v>
      </c>
      <c r="P245" s="99">
        <v>45</v>
      </c>
      <c r="Q245" s="99">
        <f t="shared" si="127"/>
        <v>22500</v>
      </c>
      <c r="R245" s="67">
        <v>635</v>
      </c>
      <c r="S245" s="99">
        <v>200</v>
      </c>
      <c r="T245" s="99">
        <f t="shared" si="128"/>
        <v>100000</v>
      </c>
      <c r="U245" s="67" t="s">
        <v>501</v>
      </c>
      <c r="V245" s="99">
        <v>50</v>
      </c>
      <c r="W245" s="99">
        <f t="shared" si="129"/>
        <v>25000</v>
      </c>
      <c r="X245" s="98" t="s">
        <v>37</v>
      </c>
      <c r="Y245" s="98"/>
      <c r="Z245" s="99">
        <f t="shared" si="130"/>
        <v>0</v>
      </c>
      <c r="AA245" s="98" t="s">
        <v>37</v>
      </c>
      <c r="AB245" s="215"/>
      <c r="AC245" s="99">
        <f t="shared" si="131"/>
        <v>0</v>
      </c>
      <c r="AD245" s="98" t="s">
        <v>37</v>
      </c>
      <c r="AE245" s="215"/>
      <c r="AF245" s="99">
        <f t="shared" si="132"/>
        <v>0</v>
      </c>
      <c r="AG245" s="67">
        <v>250</v>
      </c>
      <c r="AH245" s="99">
        <v>24.4</v>
      </c>
      <c r="AI245" s="99">
        <f t="shared" si="133"/>
        <v>12200</v>
      </c>
      <c r="AJ245" s="98" t="s">
        <v>37</v>
      </c>
      <c r="AK245" s="215"/>
      <c r="AL245" s="248">
        <f t="shared" si="134"/>
        <v>0</v>
      </c>
      <c r="AM245" s="73">
        <v>227</v>
      </c>
      <c r="AN245" s="74">
        <v>126</v>
      </c>
      <c r="AO245" s="75">
        <f t="shared" si="120"/>
        <v>63000</v>
      </c>
      <c r="AP245" s="73">
        <v>227</v>
      </c>
      <c r="AQ245" s="74">
        <v>200</v>
      </c>
      <c r="AR245" s="92" t="e">
        <f>AQ245*#REF!</f>
        <v>#REF!</v>
      </c>
      <c r="AS245" s="269">
        <v>227</v>
      </c>
      <c r="AT245" s="75">
        <v>120</v>
      </c>
      <c r="AU245" s="75" t="e">
        <f>AT245*#REF!</f>
        <v>#REF!</v>
      </c>
      <c r="AV245" s="73">
        <v>227</v>
      </c>
      <c r="AW245" s="246">
        <v>242.33</v>
      </c>
      <c r="AX245" s="75" t="e">
        <f>AW245*#REF!</f>
        <v>#REF!</v>
      </c>
      <c r="AY245" s="93"/>
      <c r="AZ245" s="77">
        <f t="shared" si="121"/>
        <v>24.4</v>
      </c>
      <c r="BA245" s="77">
        <f t="shared" si="135"/>
        <v>137.52555555555557</v>
      </c>
      <c r="BB245" s="77">
        <f t="shared" si="136"/>
        <v>126</v>
      </c>
      <c r="BC245" s="77">
        <f t="shared" si="137"/>
        <v>242.33</v>
      </c>
      <c r="BD245" s="88"/>
      <c r="BE245" s="89">
        <f t="shared" si="138"/>
        <v>12200</v>
      </c>
      <c r="BF245" s="90">
        <f t="shared" si="138"/>
        <v>68762.777777777781</v>
      </c>
      <c r="BG245" s="91">
        <f t="shared" si="138"/>
        <v>63000</v>
      </c>
      <c r="BH245" s="342">
        <f t="shared" si="139"/>
        <v>138.71428571428572</v>
      </c>
      <c r="BI245" s="82"/>
    </row>
    <row r="246" spans="1:61" ht="24" x14ac:dyDescent="0.25">
      <c r="A246" s="59">
        <v>229</v>
      </c>
      <c r="B246" s="96" t="s">
        <v>575</v>
      </c>
      <c r="C246" s="84" t="s">
        <v>613</v>
      </c>
      <c r="D246" s="85" t="s">
        <v>614</v>
      </c>
      <c r="E246" s="86" t="s">
        <v>62</v>
      </c>
      <c r="F246" s="64">
        <v>10</v>
      </c>
      <c r="G246" s="64">
        <f t="shared" si="125"/>
        <v>10</v>
      </c>
      <c r="H246" s="183">
        <v>155.05000000000001</v>
      </c>
      <c r="I246" s="184">
        <f t="shared" si="140"/>
        <v>1550.5</v>
      </c>
      <c r="J246" s="351">
        <v>4413</v>
      </c>
      <c r="K246" s="68">
        <v>100</v>
      </c>
      <c r="L246" s="67">
        <v>138</v>
      </c>
      <c r="M246" s="99">
        <v>230</v>
      </c>
      <c r="N246" s="276">
        <f t="shared" si="126"/>
        <v>23000</v>
      </c>
      <c r="O246" s="67">
        <v>254</v>
      </c>
      <c r="P246" s="99">
        <v>45</v>
      </c>
      <c r="Q246" s="99">
        <f t="shared" si="127"/>
        <v>4500</v>
      </c>
      <c r="R246" s="67">
        <v>635</v>
      </c>
      <c r="S246" s="99">
        <v>200</v>
      </c>
      <c r="T246" s="99">
        <f t="shared" si="128"/>
        <v>20000</v>
      </c>
      <c r="U246" s="67" t="s">
        <v>501</v>
      </c>
      <c r="V246" s="99">
        <v>50</v>
      </c>
      <c r="W246" s="99">
        <f t="shared" si="129"/>
        <v>5000</v>
      </c>
      <c r="X246" s="98" t="s">
        <v>37</v>
      </c>
      <c r="Y246" s="98"/>
      <c r="Z246" s="99">
        <f t="shared" si="130"/>
        <v>0</v>
      </c>
      <c r="AA246" s="98" t="s">
        <v>37</v>
      </c>
      <c r="AB246" s="215"/>
      <c r="AC246" s="99">
        <f t="shared" si="131"/>
        <v>0</v>
      </c>
      <c r="AD246" s="98" t="s">
        <v>37</v>
      </c>
      <c r="AE246" s="215"/>
      <c r="AF246" s="99">
        <f t="shared" si="132"/>
        <v>0</v>
      </c>
      <c r="AG246" s="67">
        <v>250</v>
      </c>
      <c r="AH246" s="99">
        <v>24.4</v>
      </c>
      <c r="AI246" s="99">
        <f t="shared" si="133"/>
        <v>2440</v>
      </c>
      <c r="AJ246" s="98" t="s">
        <v>37</v>
      </c>
      <c r="AK246" s="215"/>
      <c r="AL246" s="248">
        <f t="shared" si="134"/>
        <v>0</v>
      </c>
      <c r="AM246" s="73">
        <v>228</v>
      </c>
      <c r="AN246" s="74">
        <v>168</v>
      </c>
      <c r="AO246" s="75">
        <f t="shared" si="120"/>
        <v>16800</v>
      </c>
      <c r="AP246" s="73">
        <v>228</v>
      </c>
      <c r="AQ246" s="74">
        <v>300</v>
      </c>
      <c r="AR246" s="92" t="e">
        <f>AQ246*#REF!</f>
        <v>#REF!</v>
      </c>
      <c r="AS246" s="269">
        <v>228</v>
      </c>
      <c r="AT246" s="75">
        <v>150</v>
      </c>
      <c r="AU246" s="75" t="e">
        <f>AT246*#REF!</f>
        <v>#REF!</v>
      </c>
      <c r="AV246" s="73">
        <v>228</v>
      </c>
      <c r="AW246" s="246">
        <v>242.33</v>
      </c>
      <c r="AX246" s="75" t="e">
        <f>AW246*#REF!</f>
        <v>#REF!</v>
      </c>
      <c r="AY246" s="93"/>
      <c r="AZ246" s="77">
        <f t="shared" si="121"/>
        <v>24.4</v>
      </c>
      <c r="BA246" s="77">
        <f t="shared" si="135"/>
        <v>156.63666666666666</v>
      </c>
      <c r="BB246" s="77">
        <f t="shared" si="136"/>
        <v>168</v>
      </c>
      <c r="BC246" s="77">
        <f t="shared" si="137"/>
        <v>300</v>
      </c>
      <c r="BD246" s="88"/>
      <c r="BE246" s="89">
        <f t="shared" si="138"/>
        <v>2440</v>
      </c>
      <c r="BF246" s="90">
        <f t="shared" si="138"/>
        <v>15663.666666666666</v>
      </c>
      <c r="BG246" s="91">
        <f t="shared" si="138"/>
        <v>16800</v>
      </c>
      <c r="BH246" s="342">
        <f t="shared" si="139"/>
        <v>155.04714285714286</v>
      </c>
      <c r="BI246" s="82"/>
    </row>
    <row r="247" spans="1:61" ht="24" x14ac:dyDescent="0.25">
      <c r="A247" s="137">
        <v>230</v>
      </c>
      <c r="B247" s="96" t="s">
        <v>575</v>
      </c>
      <c r="C247" s="84" t="s">
        <v>615</v>
      </c>
      <c r="D247" s="85" t="s">
        <v>616</v>
      </c>
      <c r="E247" s="86" t="s">
        <v>617</v>
      </c>
      <c r="F247" s="64">
        <v>10</v>
      </c>
      <c r="G247" s="64">
        <f t="shared" si="125"/>
        <v>10</v>
      </c>
      <c r="H247" s="183">
        <v>52.57</v>
      </c>
      <c r="I247" s="184">
        <f t="shared" si="140"/>
        <v>525.70000000000005</v>
      </c>
      <c r="J247" s="351">
        <v>4413</v>
      </c>
      <c r="K247" s="68">
        <v>300</v>
      </c>
      <c r="L247" s="67">
        <v>141</v>
      </c>
      <c r="M247" s="99">
        <v>65</v>
      </c>
      <c r="N247" s="276">
        <f t="shared" si="126"/>
        <v>19500</v>
      </c>
      <c r="O247" s="67">
        <v>255</v>
      </c>
      <c r="P247" s="99">
        <v>30</v>
      </c>
      <c r="Q247" s="99">
        <f t="shared" si="127"/>
        <v>9000</v>
      </c>
      <c r="R247" s="67">
        <v>634</v>
      </c>
      <c r="S247" s="99">
        <v>60</v>
      </c>
      <c r="T247" s="99">
        <f t="shared" si="128"/>
        <v>18000</v>
      </c>
      <c r="U247" s="98" t="s">
        <v>37</v>
      </c>
      <c r="V247" s="215"/>
      <c r="W247" s="99">
        <f t="shared" si="129"/>
        <v>0</v>
      </c>
      <c r="X247" s="67">
        <v>209</v>
      </c>
      <c r="Y247" s="99">
        <v>22</v>
      </c>
      <c r="Z247" s="99">
        <f t="shared" si="130"/>
        <v>6600</v>
      </c>
      <c r="AA247" s="98" t="s">
        <v>37</v>
      </c>
      <c r="AB247" s="215"/>
      <c r="AC247" s="99">
        <f t="shared" si="131"/>
        <v>0</v>
      </c>
      <c r="AD247" s="98" t="s">
        <v>37</v>
      </c>
      <c r="AE247" s="215"/>
      <c r="AF247" s="99">
        <f t="shared" si="132"/>
        <v>0</v>
      </c>
      <c r="AG247" s="67">
        <v>232</v>
      </c>
      <c r="AH247" s="99">
        <v>12.76</v>
      </c>
      <c r="AI247" s="99">
        <f t="shared" si="133"/>
        <v>3828</v>
      </c>
      <c r="AJ247" s="98" t="s">
        <v>37</v>
      </c>
      <c r="AK247" s="215"/>
      <c r="AL247" s="248">
        <f t="shared" si="134"/>
        <v>0</v>
      </c>
      <c r="AM247" s="73">
        <v>229</v>
      </c>
      <c r="AN247" s="74">
        <v>56</v>
      </c>
      <c r="AO247" s="75">
        <f t="shared" si="120"/>
        <v>16800</v>
      </c>
      <c r="AP247" s="73">
        <v>229</v>
      </c>
      <c r="AQ247" s="74">
        <v>80</v>
      </c>
      <c r="AR247" s="92" t="e">
        <f>AQ247*#REF!</f>
        <v>#REF!</v>
      </c>
      <c r="AS247" s="269">
        <v>229</v>
      </c>
      <c r="AT247" s="75">
        <v>55</v>
      </c>
      <c r="AU247" s="75" t="e">
        <f>AT247*#REF!</f>
        <v>#REF!</v>
      </c>
      <c r="AV247" s="73">
        <v>229</v>
      </c>
      <c r="AW247" s="246">
        <v>242.33</v>
      </c>
      <c r="AX247" s="75" t="e">
        <f>AW247*#REF!</f>
        <v>#REF!</v>
      </c>
      <c r="AY247" s="93"/>
      <c r="AZ247" s="77">
        <f t="shared" si="121"/>
        <v>12.76</v>
      </c>
      <c r="BA247" s="77">
        <f t="shared" si="135"/>
        <v>69.232222222222219</v>
      </c>
      <c r="BB247" s="77">
        <f t="shared" si="136"/>
        <v>56</v>
      </c>
      <c r="BC247" s="77">
        <f t="shared" si="137"/>
        <v>242.33</v>
      </c>
      <c r="BD247" s="88"/>
      <c r="BE247" s="89">
        <f t="shared" si="138"/>
        <v>3828</v>
      </c>
      <c r="BF247" s="90">
        <f t="shared" si="138"/>
        <v>20769.666666666664</v>
      </c>
      <c r="BG247" s="91">
        <f t="shared" si="138"/>
        <v>16800</v>
      </c>
      <c r="BH247" s="342">
        <f t="shared" si="139"/>
        <v>52.571428571428569</v>
      </c>
      <c r="BI247" s="82"/>
    </row>
    <row r="248" spans="1:61" ht="24" x14ac:dyDescent="0.25">
      <c r="A248" s="59">
        <v>231</v>
      </c>
      <c r="B248" s="83" t="s">
        <v>575</v>
      </c>
      <c r="C248" s="84" t="s">
        <v>618</v>
      </c>
      <c r="D248" s="85" t="s">
        <v>619</v>
      </c>
      <c r="E248" s="86" t="s">
        <v>9</v>
      </c>
      <c r="F248" s="64">
        <v>10</v>
      </c>
      <c r="G248" s="64">
        <f t="shared" si="125"/>
        <v>10</v>
      </c>
      <c r="H248" s="183">
        <v>180.67</v>
      </c>
      <c r="I248" s="184">
        <f t="shared" si="140"/>
        <v>1806.6999999999998</v>
      </c>
      <c r="J248" s="351">
        <v>4413</v>
      </c>
      <c r="K248" s="68">
        <v>250</v>
      </c>
      <c r="L248" s="98" t="s">
        <v>37</v>
      </c>
      <c r="M248" s="215"/>
      <c r="N248" s="276">
        <f t="shared" si="126"/>
        <v>0</v>
      </c>
      <c r="O248" s="98" t="s">
        <v>37</v>
      </c>
      <c r="P248" s="215"/>
      <c r="Q248" s="99">
        <f t="shared" si="127"/>
        <v>0</v>
      </c>
      <c r="R248" s="98" t="s">
        <v>37</v>
      </c>
      <c r="S248" s="215"/>
      <c r="T248" s="99">
        <f t="shared" si="128"/>
        <v>0</v>
      </c>
      <c r="U248" s="98" t="s">
        <v>37</v>
      </c>
      <c r="V248" s="215"/>
      <c r="W248" s="99">
        <f t="shared" si="129"/>
        <v>0</v>
      </c>
      <c r="X248" s="98" t="s">
        <v>37</v>
      </c>
      <c r="Y248" s="215"/>
      <c r="Z248" s="99">
        <f t="shared" si="130"/>
        <v>0</v>
      </c>
      <c r="AA248" s="98" t="s">
        <v>37</v>
      </c>
      <c r="AB248" s="215"/>
      <c r="AC248" s="99">
        <f t="shared" si="131"/>
        <v>0</v>
      </c>
      <c r="AD248" s="98" t="s">
        <v>37</v>
      </c>
      <c r="AE248" s="215"/>
      <c r="AF248" s="99">
        <f t="shared" si="132"/>
        <v>0</v>
      </c>
      <c r="AG248" s="98" t="s">
        <v>37</v>
      </c>
      <c r="AH248" s="215"/>
      <c r="AI248" s="99">
        <f t="shared" si="133"/>
        <v>0</v>
      </c>
      <c r="AJ248" s="98" t="s">
        <v>37</v>
      </c>
      <c r="AK248" s="215"/>
      <c r="AL248" s="248">
        <f t="shared" si="134"/>
        <v>0</v>
      </c>
      <c r="AM248" s="73">
        <v>230</v>
      </c>
      <c r="AN248" s="74">
        <v>119</v>
      </c>
      <c r="AO248" s="75">
        <f t="shared" si="120"/>
        <v>29750</v>
      </c>
      <c r="AP248" s="73">
        <v>230</v>
      </c>
      <c r="AQ248" s="74">
        <v>250</v>
      </c>
      <c r="AR248" s="92" t="e">
        <f>AQ248*#REF!</f>
        <v>#REF!</v>
      </c>
      <c r="AS248" s="269">
        <v>230</v>
      </c>
      <c r="AT248" s="75">
        <v>110</v>
      </c>
      <c r="AU248" s="75" t="e">
        <f>AT248*#REF!</f>
        <v>#REF!</v>
      </c>
      <c r="AV248" s="73">
        <v>230</v>
      </c>
      <c r="AW248" s="246">
        <v>242.33</v>
      </c>
      <c r="AX248" s="75" t="e">
        <f>AW248*#REF!</f>
        <v>#REF!</v>
      </c>
      <c r="AY248" s="93"/>
      <c r="AZ248" s="77">
        <f t="shared" si="121"/>
        <v>110</v>
      </c>
      <c r="BA248" s="77">
        <f t="shared" si="135"/>
        <v>180.33250000000001</v>
      </c>
      <c r="BB248" s="77">
        <f t="shared" si="136"/>
        <v>180.66500000000002</v>
      </c>
      <c r="BC248" s="77">
        <f t="shared" si="137"/>
        <v>250</v>
      </c>
      <c r="BD248" s="88"/>
      <c r="BE248" s="89">
        <f t="shared" si="138"/>
        <v>27500</v>
      </c>
      <c r="BF248" s="90">
        <f t="shared" si="138"/>
        <v>45083.125</v>
      </c>
      <c r="BG248" s="91">
        <f t="shared" si="138"/>
        <v>45166.250000000007</v>
      </c>
      <c r="BH248" s="342">
        <f t="shared" si="139"/>
        <v>180.66500000000002</v>
      </c>
      <c r="BI248" s="82"/>
    </row>
    <row r="249" spans="1:61" ht="24" x14ac:dyDescent="0.25">
      <c r="A249" s="137">
        <v>232</v>
      </c>
      <c r="B249" s="83" t="s">
        <v>575</v>
      </c>
      <c r="C249" s="84" t="s">
        <v>620</v>
      </c>
      <c r="D249" s="277" t="s">
        <v>621</v>
      </c>
      <c r="E249" s="86" t="s">
        <v>9</v>
      </c>
      <c r="F249" s="64">
        <v>200</v>
      </c>
      <c r="G249" s="64">
        <f t="shared" si="125"/>
        <v>200</v>
      </c>
      <c r="H249" s="183">
        <v>43.97</v>
      </c>
      <c r="I249" s="184">
        <f t="shared" si="140"/>
        <v>8794</v>
      </c>
      <c r="J249" s="351">
        <v>17019</v>
      </c>
      <c r="K249" s="68">
        <v>500</v>
      </c>
      <c r="L249" s="67">
        <v>198</v>
      </c>
      <c r="M249" s="99">
        <v>50</v>
      </c>
      <c r="N249" s="276">
        <f t="shared" si="126"/>
        <v>25000</v>
      </c>
      <c r="O249" s="67">
        <v>200</v>
      </c>
      <c r="P249" s="99">
        <v>13</v>
      </c>
      <c r="Q249" s="99">
        <f t="shared" si="127"/>
        <v>6500</v>
      </c>
      <c r="R249" s="98" t="s">
        <v>37</v>
      </c>
      <c r="S249" s="215"/>
      <c r="T249" s="99">
        <f t="shared" si="128"/>
        <v>0</v>
      </c>
      <c r="U249" s="98" t="s">
        <v>37</v>
      </c>
      <c r="V249" s="215"/>
      <c r="W249" s="99">
        <f t="shared" si="129"/>
        <v>0</v>
      </c>
      <c r="X249" s="67">
        <v>210</v>
      </c>
      <c r="Y249" s="99">
        <v>20</v>
      </c>
      <c r="Z249" s="99">
        <f t="shared" si="130"/>
        <v>10000</v>
      </c>
      <c r="AA249" s="67">
        <v>29</v>
      </c>
      <c r="AB249" s="99">
        <v>57.23</v>
      </c>
      <c r="AC249" s="99">
        <f t="shared" si="131"/>
        <v>28615</v>
      </c>
      <c r="AD249" s="67">
        <v>79</v>
      </c>
      <c r="AE249" s="99">
        <v>22.98</v>
      </c>
      <c r="AF249" s="99">
        <f t="shared" si="132"/>
        <v>11490</v>
      </c>
      <c r="AG249" s="98" t="s">
        <v>37</v>
      </c>
      <c r="AH249" s="215"/>
      <c r="AI249" s="99">
        <f t="shared" si="133"/>
        <v>0</v>
      </c>
      <c r="AJ249" s="67" t="s">
        <v>622</v>
      </c>
      <c r="AK249" s="99">
        <v>20</v>
      </c>
      <c r="AL249" s="248">
        <f t="shared" si="134"/>
        <v>10000</v>
      </c>
      <c r="AM249" s="73">
        <v>231</v>
      </c>
      <c r="AN249" s="74">
        <v>35</v>
      </c>
      <c r="AO249" s="75">
        <f t="shared" si="120"/>
        <v>17500</v>
      </c>
      <c r="AP249" s="73">
        <v>231</v>
      </c>
      <c r="AQ249" s="74">
        <v>90</v>
      </c>
      <c r="AR249" s="92" t="e">
        <f>AQ249*#REF!</f>
        <v>#REF!</v>
      </c>
      <c r="AS249" s="269">
        <v>231</v>
      </c>
      <c r="AT249" s="75">
        <v>335</v>
      </c>
      <c r="AU249" s="75" t="e">
        <f>AT249*#REF!</f>
        <v>#REF!</v>
      </c>
      <c r="AV249" s="73">
        <v>231</v>
      </c>
      <c r="AW249" s="246">
        <v>56.54</v>
      </c>
      <c r="AX249" s="75" t="e">
        <f>AW249*#REF!</f>
        <v>#REF!</v>
      </c>
      <c r="AY249" s="93"/>
      <c r="AZ249" s="77">
        <f t="shared" si="121"/>
        <v>13</v>
      </c>
      <c r="BA249" s="77">
        <f t="shared" si="135"/>
        <v>69.974999999999994</v>
      </c>
      <c r="BB249" s="77">
        <f t="shared" si="136"/>
        <v>42.5</v>
      </c>
      <c r="BC249" s="77">
        <f t="shared" si="137"/>
        <v>335</v>
      </c>
      <c r="BD249" s="88"/>
      <c r="BE249" s="89">
        <f t="shared" si="138"/>
        <v>6500</v>
      </c>
      <c r="BF249" s="90">
        <f t="shared" si="138"/>
        <v>34987.5</v>
      </c>
      <c r="BG249" s="91">
        <f t="shared" si="138"/>
        <v>21250</v>
      </c>
      <c r="BH249" s="342">
        <f t="shared" si="139"/>
        <v>43.96875</v>
      </c>
      <c r="BI249" s="82"/>
    </row>
    <row r="250" spans="1:61" ht="24" x14ac:dyDescent="0.25">
      <c r="A250" s="59">
        <v>233</v>
      </c>
      <c r="B250" s="83" t="s">
        <v>575</v>
      </c>
      <c r="C250" s="84" t="s">
        <v>623</v>
      </c>
      <c r="D250" s="277" t="s">
        <v>624</v>
      </c>
      <c r="E250" s="86" t="s">
        <v>9</v>
      </c>
      <c r="F250" s="64">
        <v>100</v>
      </c>
      <c r="G250" s="64">
        <f t="shared" si="125"/>
        <v>100</v>
      </c>
      <c r="H250" s="183">
        <v>41.81</v>
      </c>
      <c r="I250" s="184">
        <f t="shared" si="140"/>
        <v>4181</v>
      </c>
      <c r="J250" s="351">
        <v>17019</v>
      </c>
      <c r="K250" s="68">
        <v>3500</v>
      </c>
      <c r="L250" s="67">
        <v>199</v>
      </c>
      <c r="M250" s="99">
        <v>50</v>
      </c>
      <c r="N250" s="276">
        <f t="shared" si="126"/>
        <v>175000</v>
      </c>
      <c r="O250" s="67">
        <v>199</v>
      </c>
      <c r="P250" s="99">
        <v>13</v>
      </c>
      <c r="Q250" s="99">
        <f t="shared" si="127"/>
        <v>45500</v>
      </c>
      <c r="R250" s="98" t="s">
        <v>37</v>
      </c>
      <c r="S250" s="215"/>
      <c r="T250" s="99">
        <f t="shared" si="128"/>
        <v>0</v>
      </c>
      <c r="U250" s="98" t="s">
        <v>37</v>
      </c>
      <c r="V250" s="215"/>
      <c r="W250" s="99">
        <f t="shared" si="129"/>
        <v>0</v>
      </c>
      <c r="X250" s="67">
        <v>210</v>
      </c>
      <c r="Y250" s="99">
        <v>20</v>
      </c>
      <c r="Z250" s="99">
        <f t="shared" si="130"/>
        <v>70000</v>
      </c>
      <c r="AA250" s="98" t="s">
        <v>37</v>
      </c>
      <c r="AB250" s="215"/>
      <c r="AC250" s="99">
        <f t="shared" si="131"/>
        <v>0</v>
      </c>
      <c r="AD250" s="98" t="s">
        <v>37</v>
      </c>
      <c r="AE250" s="215"/>
      <c r="AF250" s="99">
        <f t="shared" si="132"/>
        <v>0</v>
      </c>
      <c r="AG250" s="98" t="s">
        <v>37</v>
      </c>
      <c r="AH250" s="215"/>
      <c r="AI250" s="99">
        <f t="shared" si="133"/>
        <v>0</v>
      </c>
      <c r="AJ250" s="98" t="s">
        <v>37</v>
      </c>
      <c r="AK250" s="215"/>
      <c r="AL250" s="248">
        <f t="shared" si="134"/>
        <v>0</v>
      </c>
      <c r="AM250" s="73">
        <v>232</v>
      </c>
      <c r="AN250" s="74">
        <v>25.2</v>
      </c>
      <c r="AO250" s="75">
        <f t="shared" si="120"/>
        <v>88200</v>
      </c>
      <c r="AP250" s="73">
        <v>232</v>
      </c>
      <c r="AQ250" s="74">
        <v>92</v>
      </c>
      <c r="AR250" s="92" t="e">
        <f>AQ250*#REF!</f>
        <v>#REF!</v>
      </c>
      <c r="AS250" s="269">
        <v>232</v>
      </c>
      <c r="AT250" s="75">
        <v>25</v>
      </c>
      <c r="AU250" s="75" t="e">
        <f>AT250*#REF!</f>
        <v>#REF!</v>
      </c>
      <c r="AV250" s="73">
        <v>232</v>
      </c>
      <c r="AW250" s="246">
        <v>88.85</v>
      </c>
      <c r="AX250" s="75" t="e">
        <f>AW250*#REF!</f>
        <v>#REF!</v>
      </c>
      <c r="AY250" s="93"/>
      <c r="AZ250" s="77">
        <f t="shared" si="121"/>
        <v>13</v>
      </c>
      <c r="BA250" s="77">
        <f t="shared" si="135"/>
        <v>44.864285714285707</v>
      </c>
      <c r="BB250" s="77">
        <f t="shared" si="136"/>
        <v>25.2</v>
      </c>
      <c r="BC250" s="77">
        <f t="shared" si="137"/>
        <v>92</v>
      </c>
      <c r="BD250" s="88"/>
      <c r="BE250" s="89">
        <f t="shared" si="138"/>
        <v>45500</v>
      </c>
      <c r="BF250" s="90">
        <f t="shared" si="138"/>
        <v>157024.99999999997</v>
      </c>
      <c r="BG250" s="91">
        <f t="shared" si="138"/>
        <v>88200</v>
      </c>
      <c r="BH250" s="342">
        <f t="shared" si="139"/>
        <v>41.809999999999988</v>
      </c>
      <c r="BI250" s="82"/>
    </row>
    <row r="251" spans="1:61" ht="24" x14ac:dyDescent="0.25">
      <c r="A251" s="59">
        <v>234</v>
      </c>
      <c r="B251" s="152" t="s">
        <v>575</v>
      </c>
      <c r="C251" s="153" t="s">
        <v>625</v>
      </c>
      <c r="D251" s="279" t="s">
        <v>624</v>
      </c>
      <c r="E251" s="155" t="s">
        <v>9</v>
      </c>
      <c r="F251" s="375">
        <v>200</v>
      </c>
      <c r="G251" s="64">
        <f t="shared" si="125"/>
        <v>200</v>
      </c>
      <c r="H251" s="220">
        <v>36.770000000000003</v>
      </c>
      <c r="I251" s="184">
        <f t="shared" si="140"/>
        <v>7354.0000000000009</v>
      </c>
      <c r="J251" s="352">
        <v>17019</v>
      </c>
      <c r="K251" s="105">
        <v>100</v>
      </c>
      <c r="L251" s="104">
        <v>200</v>
      </c>
      <c r="M251" s="224">
        <v>50</v>
      </c>
      <c r="N251" s="280">
        <f t="shared" si="126"/>
        <v>5000</v>
      </c>
      <c r="O251" s="104">
        <v>201</v>
      </c>
      <c r="P251" s="224">
        <v>13</v>
      </c>
      <c r="Q251" s="224">
        <f t="shared" si="127"/>
        <v>1300</v>
      </c>
      <c r="R251" s="104">
        <v>623</v>
      </c>
      <c r="S251" s="224">
        <v>30</v>
      </c>
      <c r="T251" s="224">
        <f t="shared" si="128"/>
        <v>3000</v>
      </c>
      <c r="U251" s="222" t="s">
        <v>37</v>
      </c>
      <c r="V251" s="223"/>
      <c r="W251" s="224">
        <f t="shared" si="129"/>
        <v>0</v>
      </c>
      <c r="X251" s="104">
        <v>210</v>
      </c>
      <c r="Y251" s="224">
        <v>20</v>
      </c>
      <c r="Z251" s="224">
        <f t="shared" si="130"/>
        <v>2000</v>
      </c>
      <c r="AA251" s="104">
        <v>29</v>
      </c>
      <c r="AB251" s="224">
        <v>57.23</v>
      </c>
      <c r="AC251" s="224">
        <f t="shared" si="131"/>
        <v>5723</v>
      </c>
      <c r="AD251" s="104">
        <v>79</v>
      </c>
      <c r="AE251" s="224">
        <v>22.98</v>
      </c>
      <c r="AF251" s="224">
        <f t="shared" si="132"/>
        <v>2298</v>
      </c>
      <c r="AG251" s="222" t="s">
        <v>37</v>
      </c>
      <c r="AH251" s="223"/>
      <c r="AI251" s="224">
        <f t="shared" si="133"/>
        <v>0</v>
      </c>
      <c r="AJ251" s="104" t="s">
        <v>622</v>
      </c>
      <c r="AK251" s="224">
        <v>20</v>
      </c>
      <c r="AL251" s="256">
        <f t="shared" si="134"/>
        <v>2000</v>
      </c>
      <c r="AM251" s="73">
        <v>233</v>
      </c>
      <c r="AN251" s="74">
        <v>39.200000000000003</v>
      </c>
      <c r="AO251" s="75">
        <f t="shared" si="120"/>
        <v>3920.0000000000005</v>
      </c>
      <c r="AP251" s="73">
        <v>233</v>
      </c>
      <c r="AQ251" s="74">
        <v>80</v>
      </c>
      <c r="AR251" s="92" t="e">
        <f>AQ251*#REF!</f>
        <v>#REF!</v>
      </c>
      <c r="AS251" s="269">
        <v>233</v>
      </c>
      <c r="AT251" s="75">
        <v>35</v>
      </c>
      <c r="AU251" s="75" t="e">
        <f>AT251*#REF!</f>
        <v>#REF!</v>
      </c>
      <c r="AV251" s="73">
        <v>233</v>
      </c>
      <c r="AW251" s="246">
        <v>56.54</v>
      </c>
      <c r="AX251" s="75" t="e">
        <f>AW251*#REF!</f>
        <v>#REF!</v>
      </c>
      <c r="AY251" s="93"/>
      <c r="AZ251" s="77">
        <f t="shared" si="121"/>
        <v>13</v>
      </c>
      <c r="BA251" s="77">
        <f t="shared" si="135"/>
        <v>38.540909090909096</v>
      </c>
      <c r="BB251" s="77">
        <f t="shared" si="136"/>
        <v>35</v>
      </c>
      <c r="BC251" s="77">
        <f t="shared" si="137"/>
        <v>80</v>
      </c>
      <c r="BD251" s="88"/>
      <c r="BE251" s="100">
        <f t="shared" si="138"/>
        <v>1300</v>
      </c>
      <c r="BF251" s="101">
        <f t="shared" si="138"/>
        <v>3854.0909090909095</v>
      </c>
      <c r="BG251" s="102">
        <f t="shared" si="138"/>
        <v>3500</v>
      </c>
      <c r="BH251" s="342">
        <f t="shared" si="139"/>
        <v>36.772222222222219</v>
      </c>
      <c r="BI251" s="82"/>
    </row>
    <row r="252" spans="1:61" s="204" customFormat="1" x14ac:dyDescent="0.25">
      <c r="A252" s="281"/>
      <c r="B252" s="282"/>
      <c r="C252" s="283"/>
      <c r="D252" s="284" t="s">
        <v>626</v>
      </c>
      <c r="E252" s="284"/>
      <c r="F252" s="285"/>
      <c r="G252" s="285"/>
      <c r="H252" s="286"/>
      <c r="I252" s="286">
        <f>SUM(I229:I251)</f>
        <v>133714.54</v>
      </c>
      <c r="J252" s="361"/>
      <c r="K252" s="200"/>
      <c r="L252" s="201"/>
      <c r="M252" s="201"/>
      <c r="N252" s="201"/>
      <c r="O252" s="201"/>
      <c r="P252" s="201"/>
      <c r="Q252" s="201"/>
      <c r="R252" s="201"/>
      <c r="S252" s="201"/>
      <c r="T252" s="201"/>
      <c r="U252" s="201"/>
      <c r="V252" s="201"/>
      <c r="W252" s="201"/>
      <c r="X252" s="201"/>
      <c r="Y252" s="201"/>
      <c r="Z252" s="201"/>
      <c r="AA252" s="202"/>
      <c r="AB252" s="202"/>
      <c r="AC252" s="202"/>
      <c r="AD252" s="202"/>
      <c r="AE252" s="202"/>
      <c r="AF252" s="202"/>
      <c r="AG252" s="202"/>
      <c r="AH252" s="202"/>
      <c r="AI252" s="202"/>
      <c r="AJ252" s="202"/>
      <c r="AK252" s="202"/>
      <c r="AL252" s="202"/>
      <c r="AM252" s="202"/>
      <c r="AN252" s="202"/>
      <c r="AO252" s="202"/>
      <c r="AP252" s="202"/>
      <c r="AQ252" s="202"/>
      <c r="AR252" s="202"/>
      <c r="AS252" s="202"/>
      <c r="AT252" s="202"/>
      <c r="AU252" s="202"/>
      <c r="AV252" s="202"/>
      <c r="AW252" s="202"/>
      <c r="AX252" s="202"/>
      <c r="AY252" s="202"/>
      <c r="AZ252" s="203"/>
      <c r="BA252" s="203"/>
      <c r="BB252" s="203"/>
      <c r="BC252" s="203"/>
      <c r="BD252" s="202"/>
      <c r="BE252" s="172">
        <f>SUM(BE229:BE251)</f>
        <v>258324.28</v>
      </c>
      <c r="BF252" s="172">
        <f t="shared" ref="BF252:BG252" si="141">SUM(BF229:BF251)</f>
        <v>1071286.534227994</v>
      </c>
      <c r="BG252" s="172">
        <f t="shared" si="141"/>
        <v>752273.17</v>
      </c>
      <c r="BH252" s="349"/>
      <c r="BI252" s="82"/>
    </row>
    <row r="253" spans="1:61" x14ac:dyDescent="0.25">
      <c r="A253" s="230"/>
      <c r="B253" s="231"/>
      <c r="C253" s="231"/>
      <c r="D253" s="232" t="s">
        <v>627</v>
      </c>
      <c r="E253" s="233"/>
      <c r="F253" s="234"/>
      <c r="G253" s="234"/>
      <c r="H253" s="235"/>
      <c r="I253" s="236"/>
      <c r="J253" s="178"/>
      <c r="K253" s="179"/>
      <c r="L253" s="178"/>
      <c r="M253" s="178"/>
      <c r="N253" s="178"/>
      <c r="O253" s="178"/>
      <c r="P253" s="178"/>
      <c r="Q253" s="178"/>
      <c r="R253" s="178"/>
      <c r="S253" s="178"/>
      <c r="T253" s="178"/>
      <c r="U253" s="178"/>
      <c r="V253" s="178"/>
      <c r="W253" s="178"/>
      <c r="X253" s="178"/>
      <c r="Y253" s="178"/>
      <c r="Z253" s="178"/>
      <c r="AA253" s="135"/>
      <c r="AB253" s="135"/>
      <c r="AC253" s="135"/>
      <c r="AD253" s="135"/>
      <c r="AE253" s="135"/>
      <c r="AF253" s="135"/>
      <c r="AG253" s="135"/>
      <c r="AH253" s="135"/>
      <c r="AI253" s="135"/>
      <c r="AJ253" s="135"/>
      <c r="AK253" s="135"/>
      <c r="AL253" s="240"/>
      <c r="AM253" s="240"/>
      <c r="AN253" s="240"/>
      <c r="AO253" s="240"/>
      <c r="AP253" s="240"/>
      <c r="AQ253" s="240"/>
      <c r="AR253" s="240"/>
      <c r="AS253" s="240"/>
      <c r="AT253" s="240"/>
      <c r="AU253" s="240"/>
      <c r="AV253" s="240"/>
      <c r="AW253" s="240"/>
      <c r="AX253" s="240"/>
      <c r="AY253" s="240"/>
      <c r="AZ253" s="209"/>
      <c r="BA253" s="209"/>
      <c r="BB253" s="240"/>
      <c r="BC253" s="240"/>
      <c r="BD253" s="240"/>
      <c r="BE253" s="240"/>
      <c r="BF253" s="240"/>
      <c r="BG253" s="240"/>
      <c r="BH253" s="347"/>
      <c r="BI253" s="82"/>
    </row>
    <row r="254" spans="1:61" ht="84" x14ac:dyDescent="0.25">
      <c r="A254" s="59">
        <v>235</v>
      </c>
      <c r="B254" s="262" t="s">
        <v>628</v>
      </c>
      <c r="C254" s="84" t="s">
        <v>629</v>
      </c>
      <c r="D254" s="62" t="s">
        <v>630</v>
      </c>
      <c r="E254" s="63" t="s">
        <v>168</v>
      </c>
      <c r="F254" s="64">
        <v>50</v>
      </c>
      <c r="G254" s="64">
        <f t="shared" ref="G254:G264" si="142">SUM(F254:F254)</f>
        <v>50</v>
      </c>
      <c r="H254" s="183">
        <v>1629.48</v>
      </c>
      <c r="I254" s="184">
        <f>G254*H254</f>
        <v>81474</v>
      </c>
      <c r="J254" s="351">
        <v>14591</v>
      </c>
      <c r="K254" s="68">
        <v>260</v>
      </c>
      <c r="L254" s="98" t="s">
        <v>37</v>
      </c>
      <c r="M254" s="215"/>
      <c r="N254" s="99">
        <f t="shared" ref="N254:N264" si="143">M254*K254</f>
        <v>0</v>
      </c>
      <c r="O254" s="67">
        <v>1</v>
      </c>
      <c r="P254" s="99">
        <v>112.5</v>
      </c>
      <c r="Q254" s="99">
        <f t="shared" ref="Q254:Q264" si="144">P254*K254</f>
        <v>29250</v>
      </c>
      <c r="R254" s="98" t="s">
        <v>37</v>
      </c>
      <c r="S254" s="215"/>
      <c r="T254" s="99">
        <f t="shared" ref="T254:T264" si="145">S254*K254</f>
        <v>0</v>
      </c>
      <c r="U254" s="98" t="s">
        <v>37</v>
      </c>
      <c r="V254" s="215"/>
      <c r="W254" s="99">
        <f t="shared" ref="W254:W264" si="146">V254*K254</f>
        <v>0</v>
      </c>
      <c r="X254" s="67">
        <v>79</v>
      </c>
      <c r="Y254" s="99">
        <v>180</v>
      </c>
      <c r="Z254" s="99">
        <f t="shared" ref="Z254:Z264" si="147">Y254*K254</f>
        <v>46800</v>
      </c>
      <c r="AA254" s="98" t="s">
        <v>37</v>
      </c>
      <c r="AB254" s="215"/>
      <c r="AC254" s="99">
        <f t="shared" ref="AC254:AC264" si="148">AB254*K254</f>
        <v>0</v>
      </c>
      <c r="AD254" s="98" t="s">
        <v>37</v>
      </c>
      <c r="AE254" s="215"/>
      <c r="AF254" s="99">
        <f t="shared" ref="AF254:AF264" si="149">AE254*K254</f>
        <v>0</v>
      </c>
      <c r="AG254" s="98" t="s">
        <v>37</v>
      </c>
      <c r="AH254" s="215"/>
      <c r="AI254" s="99">
        <f t="shared" ref="AI254:AI264" si="150">AH254*K254</f>
        <v>0</v>
      </c>
      <c r="AJ254" s="98" t="s">
        <v>37</v>
      </c>
      <c r="AK254" s="215"/>
      <c r="AL254" s="245">
        <f t="shared" ref="AL254:AL264" si="151">AK254*K254</f>
        <v>0</v>
      </c>
      <c r="AM254" s="73">
        <v>234</v>
      </c>
      <c r="AN254" s="74">
        <v>1680</v>
      </c>
      <c r="AO254" s="75">
        <f t="shared" si="120"/>
        <v>436800</v>
      </c>
      <c r="AP254" s="73">
        <v>234</v>
      </c>
      <c r="AQ254" s="74">
        <v>5000</v>
      </c>
      <c r="AR254" s="92" t="e">
        <f>AQ254*#REF!</f>
        <v>#REF!</v>
      </c>
      <c r="AS254" s="269">
        <v>234</v>
      </c>
      <c r="AT254" s="75">
        <v>1750</v>
      </c>
      <c r="AU254" s="75" t="e">
        <f>AT254*#REF!</f>
        <v>#REF!</v>
      </c>
      <c r="AV254" s="73">
        <v>234</v>
      </c>
      <c r="AW254" s="246">
        <v>2907.92</v>
      </c>
      <c r="AX254" s="75" t="e">
        <f>AW254*#REF!</f>
        <v>#REF!</v>
      </c>
      <c r="AY254" s="93"/>
      <c r="AZ254" s="77">
        <f t="shared" si="121"/>
        <v>112.5</v>
      </c>
      <c r="BA254" s="77">
        <f t="shared" ref="BA254:BA264" si="152">AVERAGE(AK254,AH254,AE254,AB254,Y254,V254,S254,P254,M254,AN254,AQ254,AT254,AW254)</f>
        <v>1938.4033333333334</v>
      </c>
      <c r="BB254" s="77">
        <f t="shared" ref="BB254:BB264" si="153">MEDIAN(AK254,AH254,AE254,AB254,Y254,V254,S254,P254,M254,AN254,AQ254,AT254,AW254)</f>
        <v>1715</v>
      </c>
      <c r="BC254" s="77">
        <f t="shared" ref="BC254:BC264" si="154">MAX(AK254,AH254,AE254,AB254,Y254,V254,S254,P254,M254,AN254,AQ254,AT254,AW254)</f>
        <v>5000</v>
      </c>
      <c r="BD254" s="88"/>
      <c r="BE254" s="79">
        <f t="shared" ref="BE254:BG264" si="155">AZ254*$K254</f>
        <v>29250</v>
      </c>
      <c r="BF254" s="80">
        <f t="shared" si="155"/>
        <v>503984.8666666667</v>
      </c>
      <c r="BG254" s="81">
        <f t="shared" si="155"/>
        <v>445900</v>
      </c>
      <c r="BH254" s="342">
        <f t="shared" ref="BH254:BH264" si="156">(SUM(M254,P254,S254,V254,Y254,AB254,AE254,AH254,AK254,AN254,AQ254,AT254,AW254)-MAX(M254,P254,S254,V254,Y254,AB254,AE254,AH254,AK254,AN254,AQ254,AT254,AW254)-MIN(M254,P254,S254,V254,Y254,AB254,AE254,AH254,AK254,AN254,AQ254,AT254,AW254))/(COUNT(M254,P254,S254,V254,Y254,AB254,AE254,AH254,AK254,AN254,AQ254,AT254,AW254)-2)</f>
        <v>1629.48</v>
      </c>
      <c r="BI254" s="82"/>
    </row>
    <row r="255" spans="1:61" ht="84" x14ac:dyDescent="0.25">
      <c r="A255" s="137">
        <v>236</v>
      </c>
      <c r="B255" s="83" t="s">
        <v>628</v>
      </c>
      <c r="C255" s="84" t="s">
        <v>631</v>
      </c>
      <c r="D255" s="85" t="s">
        <v>632</v>
      </c>
      <c r="E255" s="86" t="s">
        <v>633</v>
      </c>
      <c r="F255" s="64">
        <v>50</v>
      </c>
      <c r="G255" s="64">
        <f t="shared" si="142"/>
        <v>50</v>
      </c>
      <c r="H255" s="183">
        <v>611.49</v>
      </c>
      <c r="I255" s="184">
        <f t="shared" ref="I255:I264" si="157">G255*H255</f>
        <v>30574.5</v>
      </c>
      <c r="J255" s="351">
        <v>12955</v>
      </c>
      <c r="K255" s="68">
        <v>135</v>
      </c>
      <c r="L255" s="67">
        <v>6</v>
      </c>
      <c r="M255" s="99">
        <v>220</v>
      </c>
      <c r="N255" s="99">
        <f t="shared" si="143"/>
        <v>29700</v>
      </c>
      <c r="O255" s="67">
        <v>8</v>
      </c>
      <c r="P255" s="99">
        <v>120</v>
      </c>
      <c r="Q255" s="99">
        <f t="shared" si="144"/>
        <v>16200</v>
      </c>
      <c r="R255" s="67">
        <v>540</v>
      </c>
      <c r="S255" s="99">
        <v>420</v>
      </c>
      <c r="T255" s="99">
        <f t="shared" si="145"/>
        <v>56700</v>
      </c>
      <c r="U255" s="98" t="s">
        <v>37</v>
      </c>
      <c r="V255" s="215"/>
      <c r="W255" s="99">
        <f t="shared" si="146"/>
        <v>0</v>
      </c>
      <c r="X255" s="67">
        <v>88</v>
      </c>
      <c r="Y255" s="99">
        <v>200</v>
      </c>
      <c r="Z255" s="99">
        <f t="shared" si="147"/>
        <v>27000</v>
      </c>
      <c r="AA255" s="98" t="s">
        <v>37</v>
      </c>
      <c r="AB255" s="215"/>
      <c r="AC255" s="99">
        <f t="shared" si="148"/>
        <v>0</v>
      </c>
      <c r="AD255" s="98" t="s">
        <v>37</v>
      </c>
      <c r="AE255" s="215"/>
      <c r="AF255" s="99">
        <f t="shared" si="149"/>
        <v>0</v>
      </c>
      <c r="AG255" s="67">
        <v>9</v>
      </c>
      <c r="AH255" s="99">
        <v>290.42</v>
      </c>
      <c r="AI255" s="99">
        <f t="shared" si="150"/>
        <v>39206.700000000004</v>
      </c>
      <c r="AJ255" s="98" t="s">
        <v>37</v>
      </c>
      <c r="AK255" s="215"/>
      <c r="AL255" s="248">
        <f t="shared" si="151"/>
        <v>0</v>
      </c>
      <c r="AM255" s="73">
        <v>235</v>
      </c>
      <c r="AN255" s="74">
        <v>1050</v>
      </c>
      <c r="AO255" s="75">
        <f t="shared" si="120"/>
        <v>141750</v>
      </c>
      <c r="AP255" s="73">
        <v>235</v>
      </c>
      <c r="AQ255" s="74">
        <v>1100</v>
      </c>
      <c r="AR255" s="92" t="e">
        <f>AQ255*#REF!</f>
        <v>#REF!</v>
      </c>
      <c r="AS255" s="269">
        <v>235</v>
      </c>
      <c r="AT255" s="75">
        <v>1000</v>
      </c>
      <c r="AU255" s="75" t="e">
        <f>AT255*#REF!</f>
        <v>#REF!</v>
      </c>
      <c r="AV255" s="73">
        <v>235</v>
      </c>
      <c r="AW255" s="246">
        <v>1373.18</v>
      </c>
      <c r="AX255" s="75" t="e">
        <f>AW255*#REF!</f>
        <v>#REF!</v>
      </c>
      <c r="AY255" s="93"/>
      <c r="AZ255" s="77">
        <f t="shared" si="121"/>
        <v>120</v>
      </c>
      <c r="BA255" s="77">
        <f t="shared" si="152"/>
        <v>641.51111111111118</v>
      </c>
      <c r="BB255" s="77">
        <f t="shared" si="153"/>
        <v>420</v>
      </c>
      <c r="BC255" s="77">
        <f t="shared" si="154"/>
        <v>1373.18</v>
      </c>
      <c r="BD255" s="88"/>
      <c r="BE255" s="79">
        <f t="shared" si="155"/>
        <v>16200</v>
      </c>
      <c r="BF255" s="80">
        <f t="shared" si="155"/>
        <v>86604.000000000015</v>
      </c>
      <c r="BG255" s="81">
        <f t="shared" si="155"/>
        <v>56700</v>
      </c>
      <c r="BH255" s="342">
        <f t="shared" si="156"/>
        <v>611.48857142857139</v>
      </c>
      <c r="BI255" s="82"/>
    </row>
    <row r="256" spans="1:61" ht="216" x14ac:dyDescent="0.25">
      <c r="A256" s="59">
        <v>237</v>
      </c>
      <c r="B256" s="83" t="s">
        <v>628</v>
      </c>
      <c r="C256" s="84" t="s">
        <v>634</v>
      </c>
      <c r="D256" s="85" t="s">
        <v>635</v>
      </c>
      <c r="E256" s="86" t="s">
        <v>633</v>
      </c>
      <c r="F256" s="64">
        <v>50</v>
      </c>
      <c r="G256" s="64">
        <f t="shared" si="142"/>
        <v>50</v>
      </c>
      <c r="H256" s="183">
        <v>666.17</v>
      </c>
      <c r="I256" s="184">
        <f t="shared" si="157"/>
        <v>33308.5</v>
      </c>
      <c r="J256" s="351">
        <v>12955</v>
      </c>
      <c r="K256" s="68">
        <v>130</v>
      </c>
      <c r="L256" s="98" t="s">
        <v>37</v>
      </c>
      <c r="M256" s="215"/>
      <c r="N256" s="99">
        <f t="shared" si="143"/>
        <v>0</v>
      </c>
      <c r="O256" s="67">
        <v>9</v>
      </c>
      <c r="P256" s="99">
        <v>200</v>
      </c>
      <c r="Q256" s="99">
        <f t="shared" si="144"/>
        <v>26000</v>
      </c>
      <c r="R256" s="67">
        <v>538</v>
      </c>
      <c r="S256" s="99">
        <v>450</v>
      </c>
      <c r="T256" s="99">
        <f t="shared" si="145"/>
        <v>58500</v>
      </c>
      <c r="U256" s="67" t="s">
        <v>636</v>
      </c>
      <c r="V256" s="99">
        <v>140</v>
      </c>
      <c r="W256" s="99">
        <f t="shared" si="146"/>
        <v>18200</v>
      </c>
      <c r="X256" s="67">
        <v>90</v>
      </c>
      <c r="Y256" s="99">
        <v>379</v>
      </c>
      <c r="Z256" s="99">
        <f t="shared" si="147"/>
        <v>49270</v>
      </c>
      <c r="AA256" s="67">
        <v>42</v>
      </c>
      <c r="AB256" s="99">
        <v>300</v>
      </c>
      <c r="AC256" s="99">
        <f t="shared" si="148"/>
        <v>39000</v>
      </c>
      <c r="AD256" s="67">
        <v>88</v>
      </c>
      <c r="AE256" s="99">
        <v>564.09</v>
      </c>
      <c r="AF256" s="99">
        <f t="shared" si="149"/>
        <v>73331.7</v>
      </c>
      <c r="AG256" s="67">
        <v>1</v>
      </c>
      <c r="AH256" s="99">
        <v>123.62</v>
      </c>
      <c r="AI256" s="99">
        <f t="shared" si="150"/>
        <v>16070.6</v>
      </c>
      <c r="AJ256" s="67" t="s">
        <v>637</v>
      </c>
      <c r="AK256" s="99">
        <v>290</v>
      </c>
      <c r="AL256" s="248">
        <f t="shared" si="151"/>
        <v>37700</v>
      </c>
      <c r="AM256" s="73">
        <v>236</v>
      </c>
      <c r="AN256" s="74">
        <v>1960</v>
      </c>
      <c r="AO256" s="75">
        <f t="shared" si="120"/>
        <v>254800</v>
      </c>
      <c r="AP256" s="73">
        <v>236</v>
      </c>
      <c r="AQ256" s="74">
        <v>1200</v>
      </c>
      <c r="AR256" s="92" t="e">
        <f>AQ256*#REF!</f>
        <v>#REF!</v>
      </c>
      <c r="AS256" s="269">
        <v>236</v>
      </c>
      <c r="AT256" s="75">
        <v>1200</v>
      </c>
      <c r="AU256" s="75" t="e">
        <f>AT256*#REF!</f>
        <v>#REF!</v>
      </c>
      <c r="AV256" s="73">
        <v>236</v>
      </c>
      <c r="AW256" s="246">
        <v>1938.61</v>
      </c>
      <c r="AX256" s="75" t="e">
        <f>AW256*#REF!</f>
        <v>#REF!</v>
      </c>
      <c r="AY256" s="93"/>
      <c r="AZ256" s="77">
        <f t="shared" si="121"/>
        <v>123.62</v>
      </c>
      <c r="BA256" s="77">
        <f t="shared" si="152"/>
        <v>728.77666666666664</v>
      </c>
      <c r="BB256" s="77">
        <f t="shared" si="153"/>
        <v>414.5</v>
      </c>
      <c r="BC256" s="77">
        <f t="shared" si="154"/>
        <v>1960</v>
      </c>
      <c r="BD256" s="88"/>
      <c r="BE256" s="79">
        <f t="shared" si="155"/>
        <v>16070.6</v>
      </c>
      <c r="BF256" s="80">
        <f t="shared" si="155"/>
        <v>94740.96666666666</v>
      </c>
      <c r="BG256" s="81">
        <f t="shared" si="155"/>
        <v>53885</v>
      </c>
      <c r="BH256" s="342">
        <f t="shared" si="156"/>
        <v>666.17</v>
      </c>
      <c r="BI256" s="82"/>
    </row>
    <row r="257" spans="1:61" ht="120" x14ac:dyDescent="0.25">
      <c r="A257" s="137">
        <v>238</v>
      </c>
      <c r="B257" s="83" t="s">
        <v>628</v>
      </c>
      <c r="C257" s="84" t="s">
        <v>638</v>
      </c>
      <c r="D257" s="85" t="s">
        <v>639</v>
      </c>
      <c r="E257" s="86" t="s">
        <v>153</v>
      </c>
      <c r="F257" s="64">
        <v>500</v>
      </c>
      <c r="G257" s="64">
        <f t="shared" si="142"/>
        <v>500</v>
      </c>
      <c r="H257" s="183">
        <v>412</v>
      </c>
      <c r="I257" s="184">
        <f t="shared" si="157"/>
        <v>206000</v>
      </c>
      <c r="J257" s="351">
        <v>20060</v>
      </c>
      <c r="K257" s="68">
        <v>1500</v>
      </c>
      <c r="L257" s="98" t="s">
        <v>37</v>
      </c>
      <c r="M257" s="215"/>
      <c r="N257" s="99">
        <f t="shared" si="143"/>
        <v>0</v>
      </c>
      <c r="O257" s="98" t="s">
        <v>37</v>
      </c>
      <c r="P257" s="215"/>
      <c r="Q257" s="99">
        <f t="shared" si="144"/>
        <v>0</v>
      </c>
      <c r="R257" s="98" t="s">
        <v>37</v>
      </c>
      <c r="S257" s="215"/>
      <c r="T257" s="99">
        <f t="shared" si="145"/>
        <v>0</v>
      </c>
      <c r="U257" s="98" t="s">
        <v>37</v>
      </c>
      <c r="V257" s="215"/>
      <c r="W257" s="99">
        <f t="shared" si="146"/>
        <v>0</v>
      </c>
      <c r="X257" s="98" t="s">
        <v>37</v>
      </c>
      <c r="Y257" s="215"/>
      <c r="Z257" s="99">
        <f t="shared" si="147"/>
        <v>0</v>
      </c>
      <c r="AA257" s="98" t="s">
        <v>37</v>
      </c>
      <c r="AB257" s="215"/>
      <c r="AC257" s="99">
        <f t="shared" si="148"/>
        <v>0</v>
      </c>
      <c r="AD257" s="98" t="s">
        <v>37</v>
      </c>
      <c r="AE257" s="215"/>
      <c r="AF257" s="99">
        <f t="shared" si="149"/>
        <v>0</v>
      </c>
      <c r="AG257" s="98" t="s">
        <v>37</v>
      </c>
      <c r="AH257" s="215"/>
      <c r="AI257" s="99">
        <f t="shared" si="150"/>
        <v>0</v>
      </c>
      <c r="AJ257" s="98" t="s">
        <v>37</v>
      </c>
      <c r="AK257" s="215"/>
      <c r="AL257" s="248">
        <f t="shared" si="151"/>
        <v>0</v>
      </c>
      <c r="AM257" s="73">
        <v>237</v>
      </c>
      <c r="AN257" s="74">
        <v>224</v>
      </c>
      <c r="AO257" s="75">
        <f t="shared" si="120"/>
        <v>336000</v>
      </c>
      <c r="AP257" s="73">
        <v>237</v>
      </c>
      <c r="AQ257" s="74">
        <v>600</v>
      </c>
      <c r="AR257" s="92" t="e">
        <f>AQ257*#REF!</f>
        <v>#REF!</v>
      </c>
      <c r="AS257" s="269">
        <v>237</v>
      </c>
      <c r="AT257" s="75">
        <v>220</v>
      </c>
      <c r="AU257" s="75" t="e">
        <f>AT257*#REF!</f>
        <v>#REF!</v>
      </c>
      <c r="AV257" s="73">
        <v>237</v>
      </c>
      <c r="AW257" s="246">
        <v>29079.16</v>
      </c>
      <c r="AX257" s="75" t="e">
        <f>AW257*#REF!</f>
        <v>#REF!</v>
      </c>
      <c r="AY257" s="93"/>
      <c r="AZ257" s="77">
        <f t="shared" si="121"/>
        <v>220</v>
      </c>
      <c r="BA257" s="77">
        <f t="shared" si="152"/>
        <v>7530.79</v>
      </c>
      <c r="BB257" s="77">
        <f t="shared" si="153"/>
        <v>412</v>
      </c>
      <c r="BC257" s="77">
        <f t="shared" si="154"/>
        <v>29079.16</v>
      </c>
      <c r="BD257" s="88"/>
      <c r="BE257" s="79">
        <f t="shared" si="155"/>
        <v>330000</v>
      </c>
      <c r="BF257" s="80">
        <f t="shared" si="155"/>
        <v>11296185</v>
      </c>
      <c r="BG257" s="81">
        <f t="shared" si="155"/>
        <v>618000</v>
      </c>
      <c r="BH257" s="342">
        <f t="shared" si="156"/>
        <v>412</v>
      </c>
      <c r="BI257" s="82"/>
    </row>
    <row r="258" spans="1:61" ht="48" x14ac:dyDescent="0.25">
      <c r="A258" s="59">
        <v>239</v>
      </c>
      <c r="B258" s="83" t="s">
        <v>628</v>
      </c>
      <c r="C258" s="84" t="s">
        <v>640</v>
      </c>
      <c r="D258" s="85" t="s">
        <v>641</v>
      </c>
      <c r="E258" s="86" t="s">
        <v>168</v>
      </c>
      <c r="F258" s="64">
        <v>15</v>
      </c>
      <c r="G258" s="64">
        <f t="shared" si="142"/>
        <v>15</v>
      </c>
      <c r="H258" s="183">
        <v>8041.14</v>
      </c>
      <c r="I258" s="184">
        <f t="shared" si="157"/>
        <v>120617.1</v>
      </c>
      <c r="J258" s="351">
        <v>12556</v>
      </c>
      <c r="K258" s="68">
        <v>200</v>
      </c>
      <c r="L258" s="98" t="s">
        <v>37</v>
      </c>
      <c r="M258" s="215"/>
      <c r="N258" s="99">
        <f t="shared" si="143"/>
        <v>0</v>
      </c>
      <c r="O258" s="98" t="s">
        <v>37</v>
      </c>
      <c r="P258" s="215"/>
      <c r="Q258" s="99">
        <f t="shared" si="144"/>
        <v>0</v>
      </c>
      <c r="R258" s="98" t="s">
        <v>37</v>
      </c>
      <c r="S258" s="215"/>
      <c r="T258" s="99">
        <f t="shared" si="145"/>
        <v>0</v>
      </c>
      <c r="U258" s="98" t="s">
        <v>37</v>
      </c>
      <c r="V258" s="215"/>
      <c r="W258" s="99">
        <f t="shared" si="146"/>
        <v>0</v>
      </c>
      <c r="X258" s="98" t="s">
        <v>37</v>
      </c>
      <c r="Y258" s="215"/>
      <c r="Z258" s="99">
        <f t="shared" si="147"/>
        <v>0</v>
      </c>
      <c r="AA258" s="67">
        <v>70</v>
      </c>
      <c r="AB258" s="99">
        <v>1015.34</v>
      </c>
      <c r="AC258" s="99">
        <f t="shared" si="148"/>
        <v>203068</v>
      </c>
      <c r="AD258" s="98" t="s">
        <v>37</v>
      </c>
      <c r="AE258" s="215"/>
      <c r="AF258" s="99">
        <f t="shared" si="149"/>
        <v>0</v>
      </c>
      <c r="AG258" s="98" t="s">
        <v>37</v>
      </c>
      <c r="AH258" s="215"/>
      <c r="AI258" s="99">
        <f t="shared" si="150"/>
        <v>0</v>
      </c>
      <c r="AJ258" s="98" t="s">
        <v>37</v>
      </c>
      <c r="AK258" s="215"/>
      <c r="AL258" s="248">
        <f t="shared" si="151"/>
        <v>0</v>
      </c>
      <c r="AM258" s="73">
        <v>238</v>
      </c>
      <c r="AN258" s="74">
        <v>9100</v>
      </c>
      <c r="AO258" s="75">
        <f t="shared" si="120"/>
        <v>1820000</v>
      </c>
      <c r="AP258" s="73">
        <v>238</v>
      </c>
      <c r="AQ258" s="74">
        <v>26000</v>
      </c>
      <c r="AR258" s="92" t="e">
        <f>AQ258*#REF!</f>
        <v>#REF!</v>
      </c>
      <c r="AS258" s="269">
        <v>238</v>
      </c>
      <c r="AT258" s="75">
        <v>10500</v>
      </c>
      <c r="AU258" s="75" t="e">
        <f>AT258*#REF!</f>
        <v>#REF!</v>
      </c>
      <c r="AV258" s="73">
        <v>238</v>
      </c>
      <c r="AW258" s="246">
        <v>4523.42</v>
      </c>
      <c r="AX258" s="75" t="e">
        <f>AW258*#REF!</f>
        <v>#REF!</v>
      </c>
      <c r="AY258" s="93"/>
      <c r="AZ258" s="77">
        <f t="shared" si="121"/>
        <v>1015.34</v>
      </c>
      <c r="BA258" s="77">
        <f t="shared" si="152"/>
        <v>10227.751999999999</v>
      </c>
      <c r="BB258" s="77">
        <f t="shared" si="153"/>
        <v>9100</v>
      </c>
      <c r="BC258" s="77">
        <f t="shared" si="154"/>
        <v>26000</v>
      </c>
      <c r="BD258" s="88"/>
      <c r="BE258" s="79">
        <f t="shared" si="155"/>
        <v>203068</v>
      </c>
      <c r="BF258" s="80">
        <f t="shared" si="155"/>
        <v>2045550.3999999997</v>
      </c>
      <c r="BG258" s="81">
        <f t="shared" si="155"/>
        <v>1820000</v>
      </c>
      <c r="BH258" s="342">
        <f t="shared" si="156"/>
        <v>8041.1399999999985</v>
      </c>
      <c r="BI258" s="82"/>
    </row>
    <row r="259" spans="1:61" ht="48" x14ac:dyDescent="0.25">
      <c r="A259" s="137">
        <v>240</v>
      </c>
      <c r="B259" s="83" t="s">
        <v>628</v>
      </c>
      <c r="C259" s="84" t="s">
        <v>642</v>
      </c>
      <c r="D259" s="85" t="s">
        <v>643</v>
      </c>
      <c r="E259" s="86" t="s">
        <v>168</v>
      </c>
      <c r="F259" s="64">
        <v>15</v>
      </c>
      <c r="G259" s="64">
        <f t="shared" si="142"/>
        <v>15</v>
      </c>
      <c r="H259" s="183">
        <v>5728.38</v>
      </c>
      <c r="I259" s="184">
        <f t="shared" si="157"/>
        <v>85925.7</v>
      </c>
      <c r="J259" s="351">
        <v>12556</v>
      </c>
      <c r="K259" s="68">
        <v>600</v>
      </c>
      <c r="L259" s="98" t="s">
        <v>37</v>
      </c>
      <c r="M259" s="215"/>
      <c r="N259" s="99">
        <f t="shared" si="143"/>
        <v>0</v>
      </c>
      <c r="O259" s="98" t="s">
        <v>37</v>
      </c>
      <c r="P259" s="215"/>
      <c r="Q259" s="99">
        <f t="shared" si="144"/>
        <v>0</v>
      </c>
      <c r="R259" s="98" t="s">
        <v>37</v>
      </c>
      <c r="S259" s="215"/>
      <c r="T259" s="99">
        <f t="shared" si="145"/>
        <v>0</v>
      </c>
      <c r="U259" s="98" t="s">
        <v>37</v>
      </c>
      <c r="V259" s="215"/>
      <c r="W259" s="99">
        <f t="shared" si="146"/>
        <v>0</v>
      </c>
      <c r="X259" s="98" t="s">
        <v>37</v>
      </c>
      <c r="Y259" s="215"/>
      <c r="Z259" s="99">
        <f t="shared" si="147"/>
        <v>0</v>
      </c>
      <c r="AA259" s="67">
        <v>69</v>
      </c>
      <c r="AB259" s="99">
        <v>1150.56</v>
      </c>
      <c r="AC259" s="99">
        <f t="shared" si="148"/>
        <v>690336</v>
      </c>
      <c r="AD259" s="98" t="s">
        <v>37</v>
      </c>
      <c r="AE259" s="215"/>
      <c r="AF259" s="99">
        <f t="shared" si="149"/>
        <v>0</v>
      </c>
      <c r="AG259" s="98" t="s">
        <v>37</v>
      </c>
      <c r="AH259" s="215"/>
      <c r="AI259" s="99">
        <f t="shared" si="150"/>
        <v>0</v>
      </c>
      <c r="AJ259" s="98" t="s">
        <v>37</v>
      </c>
      <c r="AK259" s="215"/>
      <c r="AL259" s="248">
        <f t="shared" si="151"/>
        <v>0</v>
      </c>
      <c r="AM259" s="73">
        <v>239</v>
      </c>
      <c r="AN259" s="74">
        <v>4900</v>
      </c>
      <c r="AO259" s="75">
        <f t="shared" si="120"/>
        <v>2940000</v>
      </c>
      <c r="AP259" s="73">
        <v>239</v>
      </c>
      <c r="AQ259" s="74">
        <v>25000</v>
      </c>
      <c r="AR259" s="92" t="e">
        <f>AQ259*#REF!</f>
        <v>#REF!</v>
      </c>
      <c r="AS259" s="269">
        <v>239</v>
      </c>
      <c r="AT259" s="75">
        <v>5500</v>
      </c>
      <c r="AU259" s="75" t="e">
        <f>AT259*#REF!</f>
        <v>#REF!</v>
      </c>
      <c r="AV259" s="73">
        <v>239</v>
      </c>
      <c r="AW259" s="246">
        <v>6785.14</v>
      </c>
      <c r="AX259" s="75" t="e">
        <f>AW259*#REF!</f>
        <v>#REF!</v>
      </c>
      <c r="AY259" s="93"/>
      <c r="AZ259" s="77">
        <f t="shared" si="121"/>
        <v>1150.56</v>
      </c>
      <c r="BA259" s="77">
        <f t="shared" si="152"/>
        <v>8667.14</v>
      </c>
      <c r="BB259" s="77">
        <f t="shared" si="153"/>
        <v>5500</v>
      </c>
      <c r="BC259" s="77">
        <f t="shared" si="154"/>
        <v>25000</v>
      </c>
      <c r="BD259" s="88"/>
      <c r="BE259" s="79">
        <f t="shared" si="155"/>
        <v>690336</v>
      </c>
      <c r="BF259" s="80">
        <f t="shared" si="155"/>
        <v>5200284</v>
      </c>
      <c r="BG259" s="81">
        <f t="shared" si="155"/>
        <v>3300000</v>
      </c>
      <c r="BH259" s="342">
        <f t="shared" si="156"/>
        <v>5728.3799999999983</v>
      </c>
      <c r="BI259" s="82"/>
    </row>
    <row r="260" spans="1:61" ht="84" x14ac:dyDescent="0.25">
      <c r="A260" s="59">
        <v>241</v>
      </c>
      <c r="B260" s="96" t="s">
        <v>628</v>
      </c>
      <c r="C260" s="84" t="s">
        <v>644</v>
      </c>
      <c r="D260" s="85" t="s">
        <v>645</v>
      </c>
      <c r="E260" s="86" t="s">
        <v>168</v>
      </c>
      <c r="F260" s="64">
        <v>12</v>
      </c>
      <c r="G260" s="64">
        <f t="shared" si="142"/>
        <v>12</v>
      </c>
      <c r="H260" s="183">
        <v>15850</v>
      </c>
      <c r="I260" s="184">
        <f t="shared" si="157"/>
        <v>190200</v>
      </c>
      <c r="J260" s="351">
        <v>12556</v>
      </c>
      <c r="K260" s="68">
        <v>160</v>
      </c>
      <c r="L260" s="98" t="s">
        <v>37</v>
      </c>
      <c r="M260" s="215"/>
      <c r="N260" s="99">
        <f t="shared" si="143"/>
        <v>0</v>
      </c>
      <c r="O260" s="98" t="s">
        <v>37</v>
      </c>
      <c r="P260" s="215"/>
      <c r="Q260" s="99">
        <f t="shared" si="144"/>
        <v>0</v>
      </c>
      <c r="R260" s="98" t="s">
        <v>37</v>
      </c>
      <c r="S260" s="215"/>
      <c r="T260" s="99">
        <f t="shared" si="145"/>
        <v>0</v>
      </c>
      <c r="U260" s="98" t="s">
        <v>37</v>
      </c>
      <c r="V260" s="215"/>
      <c r="W260" s="99">
        <f t="shared" si="146"/>
        <v>0</v>
      </c>
      <c r="X260" s="98" t="s">
        <v>37</v>
      </c>
      <c r="Y260" s="215"/>
      <c r="Z260" s="99">
        <f t="shared" si="147"/>
        <v>0</v>
      </c>
      <c r="AA260" s="98" t="s">
        <v>37</v>
      </c>
      <c r="AB260" s="215"/>
      <c r="AC260" s="99">
        <f t="shared" si="148"/>
        <v>0</v>
      </c>
      <c r="AD260" s="98" t="s">
        <v>37</v>
      </c>
      <c r="AE260" s="215"/>
      <c r="AF260" s="99">
        <f t="shared" si="149"/>
        <v>0</v>
      </c>
      <c r="AG260" s="98" t="s">
        <v>37</v>
      </c>
      <c r="AH260" s="215"/>
      <c r="AI260" s="99">
        <f t="shared" si="150"/>
        <v>0</v>
      </c>
      <c r="AJ260" s="98" t="s">
        <v>37</v>
      </c>
      <c r="AK260" s="215"/>
      <c r="AL260" s="248">
        <f t="shared" si="151"/>
        <v>0</v>
      </c>
      <c r="AM260" s="73">
        <v>240</v>
      </c>
      <c r="AN260" s="74">
        <v>7700</v>
      </c>
      <c r="AO260" s="75">
        <f t="shared" si="120"/>
        <v>1232000</v>
      </c>
      <c r="AP260" s="73">
        <v>240</v>
      </c>
      <c r="AQ260" s="74">
        <v>24000</v>
      </c>
      <c r="AR260" s="92" t="e">
        <f>AQ260*#REF!</f>
        <v>#REF!</v>
      </c>
      <c r="AS260" s="269">
        <v>240</v>
      </c>
      <c r="AT260" s="75">
        <v>7500</v>
      </c>
      <c r="AU260" s="75" t="e">
        <f>AT260*#REF!</f>
        <v>#REF!</v>
      </c>
      <c r="AV260" s="73">
        <v>240</v>
      </c>
      <c r="AW260" s="246">
        <v>24232.63</v>
      </c>
      <c r="AX260" s="75" t="e">
        <f>AW260*#REF!</f>
        <v>#REF!</v>
      </c>
      <c r="AY260" s="93"/>
      <c r="AZ260" s="77">
        <f t="shared" si="121"/>
        <v>7500</v>
      </c>
      <c r="BA260" s="77">
        <f t="shared" si="152"/>
        <v>15858.157500000001</v>
      </c>
      <c r="BB260" s="77">
        <f t="shared" si="153"/>
        <v>15850</v>
      </c>
      <c r="BC260" s="77">
        <f t="shared" si="154"/>
        <v>24232.63</v>
      </c>
      <c r="BD260" s="88"/>
      <c r="BE260" s="79">
        <f t="shared" si="155"/>
        <v>1200000</v>
      </c>
      <c r="BF260" s="80">
        <f t="shared" si="155"/>
        <v>2537305.2000000002</v>
      </c>
      <c r="BG260" s="81">
        <f t="shared" si="155"/>
        <v>2536000</v>
      </c>
      <c r="BH260" s="342">
        <f t="shared" si="156"/>
        <v>15850</v>
      </c>
      <c r="BI260" s="82"/>
    </row>
    <row r="261" spans="1:61" ht="84" x14ac:dyDescent="0.25">
      <c r="A261" s="137">
        <v>242</v>
      </c>
      <c r="B261" s="96" t="s">
        <v>628</v>
      </c>
      <c r="C261" s="84" t="s">
        <v>646</v>
      </c>
      <c r="D261" s="85" t="s">
        <v>647</v>
      </c>
      <c r="E261" s="86" t="s">
        <v>168</v>
      </c>
      <c r="F261" s="64">
        <v>3</v>
      </c>
      <c r="G261" s="64">
        <f t="shared" si="142"/>
        <v>3</v>
      </c>
      <c r="H261" s="183">
        <v>20943.060000000001</v>
      </c>
      <c r="I261" s="184">
        <f t="shared" si="157"/>
        <v>62829.180000000008</v>
      </c>
      <c r="J261" s="351">
        <v>12556</v>
      </c>
      <c r="K261" s="68">
        <v>40</v>
      </c>
      <c r="L261" s="98" t="s">
        <v>37</v>
      </c>
      <c r="M261" s="215"/>
      <c r="N261" s="99">
        <f t="shared" si="143"/>
        <v>0</v>
      </c>
      <c r="O261" s="98" t="s">
        <v>37</v>
      </c>
      <c r="P261" s="215"/>
      <c r="Q261" s="99">
        <f t="shared" si="144"/>
        <v>0</v>
      </c>
      <c r="R261" s="98" t="s">
        <v>37</v>
      </c>
      <c r="S261" s="215"/>
      <c r="T261" s="99">
        <f t="shared" si="145"/>
        <v>0</v>
      </c>
      <c r="U261" s="98" t="s">
        <v>37</v>
      </c>
      <c r="V261" s="215"/>
      <c r="W261" s="99">
        <f t="shared" si="146"/>
        <v>0</v>
      </c>
      <c r="X261" s="98" t="s">
        <v>37</v>
      </c>
      <c r="Y261" s="215"/>
      <c r="Z261" s="99">
        <f t="shared" si="147"/>
        <v>0</v>
      </c>
      <c r="AA261" s="98" t="s">
        <v>37</v>
      </c>
      <c r="AB261" s="215"/>
      <c r="AC261" s="99">
        <f t="shared" si="148"/>
        <v>0</v>
      </c>
      <c r="AD261" s="98" t="s">
        <v>37</v>
      </c>
      <c r="AE261" s="215"/>
      <c r="AF261" s="99">
        <f t="shared" si="149"/>
        <v>0</v>
      </c>
      <c r="AG261" s="98" t="s">
        <v>37</v>
      </c>
      <c r="AH261" s="215"/>
      <c r="AI261" s="99">
        <f t="shared" si="150"/>
        <v>0</v>
      </c>
      <c r="AJ261" s="98" t="s">
        <v>37</v>
      </c>
      <c r="AK261" s="215"/>
      <c r="AL261" s="248">
        <f t="shared" si="151"/>
        <v>0</v>
      </c>
      <c r="AM261" s="73">
        <v>241</v>
      </c>
      <c r="AN261" s="74">
        <v>25200</v>
      </c>
      <c r="AO261" s="75">
        <f t="shared" ref="AO261:AO319" si="158">AN261*K261</f>
        <v>1008000</v>
      </c>
      <c r="AP261" s="73">
        <v>241</v>
      </c>
      <c r="AQ261" s="74">
        <v>22500</v>
      </c>
      <c r="AR261" s="92" t="e">
        <f>AQ261*#REF!</f>
        <v>#REF!</v>
      </c>
      <c r="AS261" s="269">
        <v>241</v>
      </c>
      <c r="AT261" s="75">
        <v>18500</v>
      </c>
      <c r="AU261" s="75" t="e">
        <f>AT261*#REF!</f>
        <v>#REF!</v>
      </c>
      <c r="AV261" s="73">
        <v>241</v>
      </c>
      <c r="AW261" s="246">
        <v>19386.11</v>
      </c>
      <c r="AX261" s="75" t="e">
        <f>AW261*#REF!</f>
        <v>#REF!</v>
      </c>
      <c r="AY261" s="93"/>
      <c r="AZ261" s="77">
        <f t="shared" si="121"/>
        <v>18500</v>
      </c>
      <c r="BA261" s="77">
        <f t="shared" si="152"/>
        <v>21396.5275</v>
      </c>
      <c r="BB261" s="77">
        <f t="shared" si="153"/>
        <v>20943.055</v>
      </c>
      <c r="BC261" s="77">
        <f t="shared" si="154"/>
        <v>25200</v>
      </c>
      <c r="BD261" s="88"/>
      <c r="BE261" s="79">
        <f t="shared" si="155"/>
        <v>740000</v>
      </c>
      <c r="BF261" s="80">
        <f t="shared" si="155"/>
        <v>855861.1</v>
      </c>
      <c r="BG261" s="81">
        <f t="shared" si="155"/>
        <v>837722.2</v>
      </c>
      <c r="BH261" s="342">
        <f t="shared" si="156"/>
        <v>20943.055</v>
      </c>
      <c r="BI261" s="82"/>
    </row>
    <row r="262" spans="1:61" ht="72" x14ac:dyDescent="0.25">
      <c r="A262" s="59">
        <v>243</v>
      </c>
      <c r="B262" s="96" t="s">
        <v>628</v>
      </c>
      <c r="C262" s="84" t="s">
        <v>648</v>
      </c>
      <c r="D262" s="85" t="s">
        <v>649</v>
      </c>
      <c r="E262" s="86" t="s">
        <v>168</v>
      </c>
      <c r="F262" s="64">
        <v>3</v>
      </c>
      <c r="G262" s="64">
        <f t="shared" si="142"/>
        <v>3</v>
      </c>
      <c r="H262" s="183">
        <v>13761.82</v>
      </c>
      <c r="I262" s="184">
        <f t="shared" si="157"/>
        <v>41285.46</v>
      </c>
      <c r="J262" s="351">
        <v>12556</v>
      </c>
      <c r="K262" s="68">
        <v>100</v>
      </c>
      <c r="L262" s="98" t="s">
        <v>37</v>
      </c>
      <c r="M262" s="215"/>
      <c r="N262" s="99">
        <f t="shared" si="143"/>
        <v>0</v>
      </c>
      <c r="O262" s="98" t="s">
        <v>37</v>
      </c>
      <c r="P262" s="215"/>
      <c r="Q262" s="99">
        <f t="shared" si="144"/>
        <v>0</v>
      </c>
      <c r="R262" s="98" t="s">
        <v>37</v>
      </c>
      <c r="S262" s="215"/>
      <c r="T262" s="99">
        <f t="shared" si="145"/>
        <v>0</v>
      </c>
      <c r="U262" s="98" t="s">
        <v>37</v>
      </c>
      <c r="V262" s="215"/>
      <c r="W262" s="99">
        <f t="shared" si="146"/>
        <v>0</v>
      </c>
      <c r="X262" s="98" t="s">
        <v>37</v>
      </c>
      <c r="Y262" s="215"/>
      <c r="Z262" s="99">
        <f t="shared" si="147"/>
        <v>0</v>
      </c>
      <c r="AA262" s="98" t="s">
        <v>37</v>
      </c>
      <c r="AB262" s="215"/>
      <c r="AC262" s="99">
        <f t="shared" si="148"/>
        <v>0</v>
      </c>
      <c r="AD262" s="98" t="s">
        <v>37</v>
      </c>
      <c r="AE262" s="215"/>
      <c r="AF262" s="99">
        <f t="shared" si="149"/>
        <v>0</v>
      </c>
      <c r="AG262" s="98" t="s">
        <v>37</v>
      </c>
      <c r="AH262" s="215"/>
      <c r="AI262" s="99">
        <f t="shared" si="150"/>
        <v>0</v>
      </c>
      <c r="AJ262" s="67" t="s">
        <v>650</v>
      </c>
      <c r="AK262" s="99">
        <v>1750</v>
      </c>
      <c r="AL262" s="248">
        <f t="shared" si="151"/>
        <v>175000</v>
      </c>
      <c r="AM262" s="73">
        <v>242</v>
      </c>
      <c r="AN262" s="74">
        <v>16800</v>
      </c>
      <c r="AO262" s="75">
        <f t="shared" si="158"/>
        <v>1680000</v>
      </c>
      <c r="AP262" s="73">
        <v>242</v>
      </c>
      <c r="AQ262" s="74">
        <v>20500</v>
      </c>
      <c r="AR262" s="92" t="e">
        <f>AQ262*#REF!</f>
        <v>#REF!</v>
      </c>
      <c r="AS262" s="269">
        <v>242</v>
      </c>
      <c r="AT262" s="75">
        <v>13500</v>
      </c>
      <c r="AU262" s="75" t="e">
        <f>AT262*#REF!</f>
        <v>#REF!</v>
      </c>
      <c r="AV262" s="73">
        <v>242</v>
      </c>
      <c r="AW262" s="246">
        <v>10985.46</v>
      </c>
      <c r="AX262" s="75" t="e">
        <f>AW262*#REF!</f>
        <v>#REF!</v>
      </c>
      <c r="AY262" s="93"/>
      <c r="AZ262" s="77">
        <f t="shared" ref="AZ262:AZ319" si="159">MIN(AK262,AH262,AE262,AB262,Y262,V262,S262,P262,M262,AN262,AQ262,AT262,AW262)</f>
        <v>1750</v>
      </c>
      <c r="BA262" s="77">
        <f t="shared" si="152"/>
        <v>12707.092000000001</v>
      </c>
      <c r="BB262" s="77">
        <f t="shared" si="153"/>
        <v>13500</v>
      </c>
      <c r="BC262" s="77">
        <f t="shared" si="154"/>
        <v>20500</v>
      </c>
      <c r="BD262" s="88"/>
      <c r="BE262" s="79">
        <f t="shared" si="155"/>
        <v>175000</v>
      </c>
      <c r="BF262" s="80">
        <f t="shared" si="155"/>
        <v>1270709.2</v>
      </c>
      <c r="BG262" s="81">
        <f t="shared" si="155"/>
        <v>1350000</v>
      </c>
      <c r="BH262" s="342">
        <f t="shared" si="156"/>
        <v>13761.82</v>
      </c>
      <c r="BI262" s="82"/>
    </row>
    <row r="263" spans="1:61" ht="84" x14ac:dyDescent="0.25">
      <c r="A263" s="137">
        <v>244</v>
      </c>
      <c r="B263" s="96" t="s">
        <v>628</v>
      </c>
      <c r="C263" s="84" t="s">
        <v>651</v>
      </c>
      <c r="D263" s="85" t="s">
        <v>652</v>
      </c>
      <c r="E263" s="86" t="s">
        <v>168</v>
      </c>
      <c r="F263" s="64">
        <v>3</v>
      </c>
      <c r="G263" s="64">
        <f t="shared" si="142"/>
        <v>3</v>
      </c>
      <c r="H263" s="183">
        <v>8128.38</v>
      </c>
      <c r="I263" s="184">
        <f t="shared" si="157"/>
        <v>24385.14</v>
      </c>
      <c r="J263" s="351">
        <v>12556</v>
      </c>
      <c r="K263" s="68">
        <v>320</v>
      </c>
      <c r="L263" s="98" t="s">
        <v>37</v>
      </c>
      <c r="M263" s="215"/>
      <c r="N263" s="99">
        <f t="shared" si="143"/>
        <v>0</v>
      </c>
      <c r="O263" s="98" t="s">
        <v>37</v>
      </c>
      <c r="P263" s="215"/>
      <c r="Q263" s="99">
        <f t="shared" si="144"/>
        <v>0</v>
      </c>
      <c r="R263" s="98" t="s">
        <v>37</v>
      </c>
      <c r="S263" s="215"/>
      <c r="T263" s="99">
        <f t="shared" si="145"/>
        <v>0</v>
      </c>
      <c r="U263" s="98" t="s">
        <v>37</v>
      </c>
      <c r="V263" s="215"/>
      <c r="W263" s="99">
        <f t="shared" si="146"/>
        <v>0</v>
      </c>
      <c r="X263" s="98" t="s">
        <v>37</v>
      </c>
      <c r="Y263" s="215"/>
      <c r="Z263" s="99">
        <f t="shared" si="147"/>
        <v>0</v>
      </c>
      <c r="AA263" s="98" t="s">
        <v>37</v>
      </c>
      <c r="AB263" s="215"/>
      <c r="AC263" s="99">
        <f t="shared" si="148"/>
        <v>0</v>
      </c>
      <c r="AD263" s="98" t="s">
        <v>37</v>
      </c>
      <c r="AE263" s="215"/>
      <c r="AF263" s="99">
        <f t="shared" si="149"/>
        <v>0</v>
      </c>
      <c r="AG263" s="98" t="s">
        <v>37</v>
      </c>
      <c r="AH263" s="215"/>
      <c r="AI263" s="99">
        <f t="shared" si="150"/>
        <v>0</v>
      </c>
      <c r="AJ263" s="67" t="s">
        <v>653</v>
      </c>
      <c r="AK263" s="99">
        <v>1000</v>
      </c>
      <c r="AL263" s="248">
        <f t="shared" si="151"/>
        <v>320000</v>
      </c>
      <c r="AM263" s="73">
        <v>243</v>
      </c>
      <c r="AN263" s="74">
        <v>9100</v>
      </c>
      <c r="AO263" s="75">
        <f t="shared" si="158"/>
        <v>2912000</v>
      </c>
      <c r="AP263" s="73">
        <v>243</v>
      </c>
      <c r="AQ263" s="74">
        <v>18000</v>
      </c>
      <c r="AR263" s="92" t="e">
        <f>AQ263*#REF!</f>
        <v>#REF!</v>
      </c>
      <c r="AS263" s="269">
        <v>243</v>
      </c>
      <c r="AT263" s="75">
        <v>8500</v>
      </c>
      <c r="AU263" s="75" t="e">
        <f>AT263*#REF!</f>
        <v>#REF!</v>
      </c>
      <c r="AV263" s="73">
        <v>243</v>
      </c>
      <c r="AW263" s="246">
        <v>6785.14</v>
      </c>
      <c r="AX263" s="75" t="e">
        <f>AW263*#REF!</f>
        <v>#REF!</v>
      </c>
      <c r="AY263" s="93"/>
      <c r="AZ263" s="77">
        <f t="shared" si="159"/>
        <v>1000</v>
      </c>
      <c r="BA263" s="77">
        <f t="shared" si="152"/>
        <v>8677.0280000000002</v>
      </c>
      <c r="BB263" s="77">
        <f t="shared" si="153"/>
        <v>8500</v>
      </c>
      <c r="BC263" s="77">
        <f t="shared" si="154"/>
        <v>18000</v>
      </c>
      <c r="BD263" s="88"/>
      <c r="BE263" s="79">
        <f t="shared" si="155"/>
        <v>320000</v>
      </c>
      <c r="BF263" s="80">
        <f t="shared" si="155"/>
        <v>2776648.96</v>
      </c>
      <c r="BG263" s="81">
        <f t="shared" si="155"/>
        <v>2720000</v>
      </c>
      <c r="BH263" s="342">
        <f t="shared" si="156"/>
        <v>8128.38</v>
      </c>
      <c r="BI263" s="82"/>
    </row>
    <row r="264" spans="1:61" ht="48" x14ac:dyDescent="0.25">
      <c r="A264" s="59">
        <v>245</v>
      </c>
      <c r="B264" s="83" t="s">
        <v>628</v>
      </c>
      <c r="C264" s="84" t="s">
        <v>654</v>
      </c>
      <c r="D264" s="85" t="s">
        <v>655</v>
      </c>
      <c r="E264" s="86" t="s">
        <v>168</v>
      </c>
      <c r="F264" s="64">
        <v>3</v>
      </c>
      <c r="G264" s="64">
        <f t="shared" si="142"/>
        <v>3</v>
      </c>
      <c r="H264" s="183">
        <v>6500</v>
      </c>
      <c r="I264" s="184">
        <f t="shared" si="157"/>
        <v>19500</v>
      </c>
      <c r="J264" s="351">
        <v>12556</v>
      </c>
      <c r="K264" s="68">
        <v>80</v>
      </c>
      <c r="L264" s="98" t="s">
        <v>37</v>
      </c>
      <c r="M264" s="215"/>
      <c r="N264" s="99">
        <f t="shared" si="143"/>
        <v>0</v>
      </c>
      <c r="O264" s="98" t="s">
        <v>37</v>
      </c>
      <c r="P264" s="215"/>
      <c r="Q264" s="99">
        <f t="shared" si="144"/>
        <v>0</v>
      </c>
      <c r="R264" s="98" t="s">
        <v>37</v>
      </c>
      <c r="S264" s="215"/>
      <c r="T264" s="99">
        <f t="shared" si="145"/>
        <v>0</v>
      </c>
      <c r="U264" s="98" t="s">
        <v>37</v>
      </c>
      <c r="V264" s="215"/>
      <c r="W264" s="99">
        <f t="shared" si="146"/>
        <v>0</v>
      </c>
      <c r="X264" s="98" t="s">
        <v>37</v>
      </c>
      <c r="Y264" s="215"/>
      <c r="Z264" s="99">
        <f t="shared" si="147"/>
        <v>0</v>
      </c>
      <c r="AA264" s="98" t="s">
        <v>37</v>
      </c>
      <c r="AB264" s="215"/>
      <c r="AC264" s="99">
        <f t="shared" si="148"/>
        <v>0</v>
      </c>
      <c r="AD264" s="98" t="s">
        <v>37</v>
      </c>
      <c r="AE264" s="215"/>
      <c r="AF264" s="99">
        <f t="shared" si="149"/>
        <v>0</v>
      </c>
      <c r="AG264" s="98" t="s">
        <v>37</v>
      </c>
      <c r="AH264" s="215"/>
      <c r="AI264" s="99">
        <f t="shared" si="150"/>
        <v>0</v>
      </c>
      <c r="AJ264" s="98" t="s">
        <v>37</v>
      </c>
      <c r="AK264" s="215"/>
      <c r="AL264" s="256">
        <f t="shared" si="151"/>
        <v>0</v>
      </c>
      <c r="AM264" s="73">
        <v>244</v>
      </c>
      <c r="AN264" s="74">
        <v>7000</v>
      </c>
      <c r="AO264" s="75">
        <f t="shared" si="158"/>
        <v>560000</v>
      </c>
      <c r="AP264" s="73">
        <v>244</v>
      </c>
      <c r="AQ264" s="74">
        <v>6000</v>
      </c>
      <c r="AR264" s="92" t="e">
        <f>AQ264*#REF!</f>
        <v>#REF!</v>
      </c>
      <c r="AS264" s="269">
        <v>244</v>
      </c>
      <c r="AT264" s="75">
        <v>5500</v>
      </c>
      <c r="AU264" s="75" t="e">
        <f>AT264*#REF!</f>
        <v>#REF!</v>
      </c>
      <c r="AV264" s="73">
        <v>244</v>
      </c>
      <c r="AW264" s="246">
        <v>10016.16</v>
      </c>
      <c r="AX264" s="75" t="e">
        <f>AW264*#REF!</f>
        <v>#REF!</v>
      </c>
      <c r="AY264" s="93"/>
      <c r="AZ264" s="77">
        <f t="shared" si="159"/>
        <v>5500</v>
      </c>
      <c r="BA264" s="77">
        <f t="shared" si="152"/>
        <v>7129.04</v>
      </c>
      <c r="BB264" s="77">
        <f t="shared" si="153"/>
        <v>6500</v>
      </c>
      <c r="BC264" s="77">
        <f t="shared" si="154"/>
        <v>10016.16</v>
      </c>
      <c r="BD264" s="88"/>
      <c r="BE264" s="79">
        <f t="shared" si="155"/>
        <v>440000</v>
      </c>
      <c r="BF264" s="80">
        <f t="shared" si="155"/>
        <v>570323.19999999995</v>
      </c>
      <c r="BG264" s="81">
        <f t="shared" si="155"/>
        <v>520000</v>
      </c>
      <c r="BH264" s="342">
        <f t="shared" si="156"/>
        <v>6500</v>
      </c>
      <c r="BI264" s="82"/>
    </row>
    <row r="265" spans="1:61" s="204" customFormat="1" x14ac:dyDescent="0.25">
      <c r="A265" s="225"/>
      <c r="B265" s="114"/>
      <c r="C265" s="115"/>
      <c r="D265" s="116" t="s">
        <v>656</v>
      </c>
      <c r="E265" s="116"/>
      <c r="F265" s="226"/>
      <c r="G265" s="226"/>
      <c r="H265" s="120"/>
      <c r="I265" s="120">
        <f>SUM(I254:I264)</f>
        <v>896099.58</v>
      </c>
      <c r="J265" s="360"/>
      <c r="K265" s="228"/>
      <c r="L265" s="227"/>
      <c r="M265" s="227"/>
      <c r="N265" s="227"/>
      <c r="O265" s="227"/>
      <c r="P265" s="227"/>
      <c r="Q265" s="227"/>
      <c r="R265" s="227"/>
      <c r="S265" s="227"/>
      <c r="T265" s="227"/>
      <c r="U265" s="227"/>
      <c r="V265" s="227"/>
      <c r="W265" s="227"/>
      <c r="X265" s="227"/>
      <c r="Y265" s="227"/>
      <c r="Z265" s="227"/>
      <c r="AA265" s="229"/>
      <c r="AB265" s="229"/>
      <c r="AC265" s="229"/>
      <c r="AD265" s="229"/>
      <c r="AE265" s="229"/>
      <c r="AF265" s="229"/>
      <c r="AG265" s="229"/>
      <c r="AH265" s="229"/>
      <c r="AI265" s="229"/>
      <c r="AJ265" s="229"/>
      <c r="AK265" s="229"/>
      <c r="AL265" s="229"/>
      <c r="AM265" s="229"/>
      <c r="AN265" s="229"/>
      <c r="AO265" s="229"/>
      <c r="AP265" s="229"/>
      <c r="AQ265" s="229"/>
      <c r="AR265" s="229"/>
      <c r="AS265" s="229"/>
      <c r="AT265" s="229"/>
      <c r="AU265" s="229"/>
      <c r="AV265" s="229"/>
      <c r="AW265" s="229"/>
      <c r="AX265" s="229"/>
      <c r="AY265" s="229"/>
      <c r="AZ265" s="203"/>
      <c r="BA265" s="203"/>
      <c r="BB265" s="203"/>
      <c r="BC265" s="203"/>
      <c r="BD265" s="229"/>
      <c r="BE265" s="125">
        <f>SUM(BE254:BE264)</f>
        <v>4159924.6</v>
      </c>
      <c r="BF265" s="125">
        <f t="shared" ref="BF265:BG265" si="160">SUM(BF254:BF264)</f>
        <v>27238196.893333334</v>
      </c>
      <c r="BG265" s="125">
        <f t="shared" si="160"/>
        <v>14258207.199999999</v>
      </c>
      <c r="BH265" s="203"/>
      <c r="BI265" s="82"/>
    </row>
    <row r="266" spans="1:61" x14ac:dyDescent="0.25">
      <c r="A266" s="230"/>
      <c r="B266" s="231"/>
      <c r="C266" s="231"/>
      <c r="D266" s="232" t="s">
        <v>657</v>
      </c>
      <c r="E266" s="233"/>
      <c r="F266" s="234"/>
      <c r="G266" s="234"/>
      <c r="H266" s="235"/>
      <c r="I266" s="236"/>
      <c r="J266" s="237"/>
      <c r="K266" s="238"/>
      <c r="L266" s="239"/>
      <c r="M266" s="239"/>
      <c r="N266" s="239"/>
      <c r="O266" s="239"/>
      <c r="P266" s="239"/>
      <c r="Q266" s="239"/>
      <c r="R266" s="239"/>
      <c r="S266" s="239"/>
      <c r="T266" s="239"/>
      <c r="U266" s="239"/>
      <c r="V266" s="239"/>
      <c r="W266" s="239"/>
      <c r="X266" s="239"/>
      <c r="Y266" s="239"/>
      <c r="Z266" s="239"/>
      <c r="AA266" s="240"/>
      <c r="AB266" s="240"/>
      <c r="AC266" s="240"/>
      <c r="AD266" s="240"/>
      <c r="AE266" s="240"/>
      <c r="AF266" s="240"/>
      <c r="AG266" s="240"/>
      <c r="AH266" s="240"/>
      <c r="AI266" s="240"/>
      <c r="AJ266" s="240"/>
      <c r="AK266" s="240"/>
      <c r="AL266" s="240"/>
      <c r="AM266" s="240"/>
      <c r="AN266" s="240"/>
      <c r="AO266" s="240"/>
      <c r="AP266" s="240"/>
      <c r="AQ266" s="240"/>
      <c r="AR266" s="240"/>
      <c r="AS266" s="240"/>
      <c r="AT266" s="240"/>
      <c r="AU266" s="240"/>
      <c r="AV266" s="240"/>
      <c r="AW266" s="240"/>
      <c r="AX266" s="240"/>
      <c r="AY266" s="240"/>
      <c r="AZ266" s="209"/>
      <c r="BA266" s="209"/>
      <c r="BB266" s="240"/>
      <c r="BC266" s="240"/>
      <c r="BD266" s="240"/>
      <c r="BE266" s="240"/>
      <c r="BF266" s="240"/>
      <c r="BG266" s="240"/>
      <c r="BH266" s="347"/>
      <c r="BI266" s="82"/>
    </row>
    <row r="267" spans="1:61" ht="48" x14ac:dyDescent="0.25">
      <c r="A267" s="59">
        <v>246</v>
      </c>
      <c r="B267" s="60" t="s">
        <v>658</v>
      </c>
      <c r="C267" s="84" t="s">
        <v>659</v>
      </c>
      <c r="D267" s="287" t="s">
        <v>660</v>
      </c>
      <c r="E267" s="63" t="s">
        <v>633</v>
      </c>
      <c r="F267" s="64">
        <v>24</v>
      </c>
      <c r="G267" s="64">
        <f t="shared" ref="G267:G288" si="161">SUM(F267:F267)</f>
        <v>24</v>
      </c>
      <c r="H267" s="183">
        <v>578.47</v>
      </c>
      <c r="I267" s="184">
        <f>G267*H267</f>
        <v>13883.28</v>
      </c>
      <c r="J267" s="359">
        <v>14389</v>
      </c>
      <c r="K267" s="211">
        <v>30</v>
      </c>
      <c r="L267" s="288">
        <v>1</v>
      </c>
      <c r="M267" s="289">
        <v>200</v>
      </c>
      <c r="N267" s="289">
        <f t="shared" ref="N267:N288" si="162">M267*K267</f>
        <v>6000</v>
      </c>
      <c r="O267" s="213" t="s">
        <v>77</v>
      </c>
      <c r="P267" s="214"/>
      <c r="Q267" s="212">
        <f t="shared" ref="Q267:Q288" si="163">P267*K267</f>
        <v>0</v>
      </c>
      <c r="R267" s="288">
        <v>533</v>
      </c>
      <c r="S267" s="289">
        <v>140.66</v>
      </c>
      <c r="T267" s="289">
        <f t="shared" ref="T267:T288" si="164">S267*K267</f>
        <v>4219.8</v>
      </c>
      <c r="U267" s="213" t="s">
        <v>77</v>
      </c>
      <c r="V267" s="214"/>
      <c r="W267" s="212">
        <f t="shared" ref="W267:W288" si="165">V267*K267</f>
        <v>0</v>
      </c>
      <c r="X267" s="213" t="s">
        <v>77</v>
      </c>
      <c r="Y267" s="214"/>
      <c r="Z267" s="212">
        <f t="shared" ref="Z267:Z288" si="166">Y267*K267</f>
        <v>0</v>
      </c>
      <c r="AA267" s="213" t="s">
        <v>77</v>
      </c>
      <c r="AB267" s="214"/>
      <c r="AC267" s="212">
        <f t="shared" ref="AC267:AC288" si="167">AB267*K267</f>
        <v>0</v>
      </c>
      <c r="AD267" s="213" t="s">
        <v>77</v>
      </c>
      <c r="AE267" s="214"/>
      <c r="AF267" s="212">
        <f t="shared" ref="AF267:AF288" si="168">AE267*K267</f>
        <v>0</v>
      </c>
      <c r="AG267" s="213" t="s">
        <v>77</v>
      </c>
      <c r="AH267" s="214"/>
      <c r="AI267" s="212">
        <f t="shared" ref="AI267:AI288" si="169">AH267*K267</f>
        <v>0</v>
      </c>
      <c r="AJ267" s="213" t="s">
        <v>77</v>
      </c>
      <c r="AK267" s="214"/>
      <c r="AL267" s="245">
        <f t="shared" ref="AL267:AL288" si="170">AK267*K267</f>
        <v>0</v>
      </c>
      <c r="AM267" s="73">
        <v>245</v>
      </c>
      <c r="AN267" s="74">
        <v>800</v>
      </c>
      <c r="AO267" s="75">
        <f t="shared" si="158"/>
        <v>24000</v>
      </c>
      <c r="AP267" s="73">
        <v>245</v>
      </c>
      <c r="AQ267" s="74">
        <v>800</v>
      </c>
      <c r="AR267" s="92" t="e">
        <f>AQ267*#REF!</f>
        <v>#REF!</v>
      </c>
      <c r="AS267" s="73">
        <v>245</v>
      </c>
      <c r="AT267" s="74">
        <v>700</v>
      </c>
      <c r="AU267" s="74" t="e">
        <f>AT267*#REF!</f>
        <v>#REF!</v>
      </c>
      <c r="AV267" s="73">
        <v>245</v>
      </c>
      <c r="AW267" s="246">
        <v>613.89</v>
      </c>
      <c r="AX267" s="75" t="e">
        <f>AW267*#REF!</f>
        <v>#REF!</v>
      </c>
      <c r="AY267" s="93"/>
      <c r="AZ267" s="77">
        <f t="shared" si="159"/>
        <v>140.66</v>
      </c>
      <c r="BA267" s="77">
        <f t="shared" ref="BA267:BA288" si="171">AVERAGE(AK267,AH267,AE267,AB267,Y267,V267,S267,P267,M267,AN267,AQ267,AT267,AW267)</f>
        <v>542.42499999999995</v>
      </c>
      <c r="BB267" s="77">
        <f t="shared" ref="BB267:BB288" si="172">MEDIAN(AK267,AH267,AE267,AB267,Y267,V267,S267,P267,M267,AN267,AQ267,AT267,AW267)</f>
        <v>656.94499999999994</v>
      </c>
      <c r="BC267" s="77">
        <f t="shared" ref="BC267:BC288" si="173">MAX(AK267,AH267,AE267,AB267,Y267,V267,S267,P267,M267,AN267,AQ267,AT267,AW267)</f>
        <v>800</v>
      </c>
      <c r="BD267" s="88"/>
      <c r="BE267" s="79">
        <f t="shared" ref="BE267:BG288" si="174">AZ267*$K267</f>
        <v>4219.8</v>
      </c>
      <c r="BF267" s="80">
        <f t="shared" si="174"/>
        <v>16272.749999999998</v>
      </c>
      <c r="BG267" s="81">
        <f t="shared" si="174"/>
        <v>19708.349999999999</v>
      </c>
      <c r="BH267" s="342">
        <f t="shared" ref="BH267:BH288" si="175">(SUM(M267,P267,S267,V267,Y267,AB267,AE267,AH267,AK267,AN267,AQ267,AT267,AW267)-MAX(M267,P267,S267,V267,Y267,AB267,AE267,AH267,AK267,AN267,AQ267,AT267,AW267)-MIN(M267,P267,S267,V267,Y267,AB267,AE267,AH267,AK267,AN267,AQ267,AT267,AW267))/(COUNT(M267,P267,S267,V267,Y267,AB267,AE267,AH267,AK267,AN267,AQ267,AT267,AW267)-2)</f>
        <v>578.47249999999997</v>
      </c>
      <c r="BI267" s="82"/>
    </row>
    <row r="268" spans="1:61" ht="168" x14ac:dyDescent="0.25">
      <c r="A268" s="137">
        <v>247</v>
      </c>
      <c r="B268" s="83" t="s">
        <v>658</v>
      </c>
      <c r="C268" s="84" t="s">
        <v>661</v>
      </c>
      <c r="D268" s="85" t="s">
        <v>662</v>
      </c>
      <c r="E268" s="86" t="s">
        <v>633</v>
      </c>
      <c r="F268" s="64">
        <v>24</v>
      </c>
      <c r="G268" s="64">
        <f t="shared" si="161"/>
        <v>24</v>
      </c>
      <c r="H268" s="183">
        <v>256.93</v>
      </c>
      <c r="I268" s="184">
        <f t="shared" ref="I268:I288" si="176">G268*H268</f>
        <v>6166.32</v>
      </c>
      <c r="J268" s="359">
        <v>25194</v>
      </c>
      <c r="K268" s="68">
        <v>1430</v>
      </c>
      <c r="L268" s="210">
        <v>4</v>
      </c>
      <c r="M268" s="212">
        <v>200</v>
      </c>
      <c r="N268" s="70">
        <f t="shared" si="162"/>
        <v>286000</v>
      </c>
      <c r="O268" s="71">
        <v>3</v>
      </c>
      <c r="P268" s="70">
        <v>100</v>
      </c>
      <c r="Q268" s="212">
        <f t="shared" si="163"/>
        <v>143000</v>
      </c>
      <c r="R268" s="71">
        <v>534</v>
      </c>
      <c r="S268" s="70">
        <v>160</v>
      </c>
      <c r="T268" s="70">
        <f t="shared" si="164"/>
        <v>228800</v>
      </c>
      <c r="U268" s="213" t="s">
        <v>77</v>
      </c>
      <c r="V268" s="214"/>
      <c r="W268" s="212">
        <f t="shared" si="165"/>
        <v>0</v>
      </c>
      <c r="X268" s="71">
        <v>82</v>
      </c>
      <c r="Y268" s="70">
        <v>100</v>
      </c>
      <c r="Z268" s="212">
        <f t="shared" si="166"/>
        <v>143000</v>
      </c>
      <c r="AA268" s="71">
        <v>40</v>
      </c>
      <c r="AB268" s="70">
        <v>180</v>
      </c>
      <c r="AC268" s="212">
        <f t="shared" si="167"/>
        <v>257400</v>
      </c>
      <c r="AD268" s="213" t="s">
        <v>77</v>
      </c>
      <c r="AE268" s="214"/>
      <c r="AF268" s="212">
        <f t="shared" si="168"/>
        <v>0</v>
      </c>
      <c r="AG268" s="71">
        <v>27</v>
      </c>
      <c r="AH268" s="70">
        <v>38.86</v>
      </c>
      <c r="AI268" s="212">
        <f t="shared" si="169"/>
        <v>55569.799999999996</v>
      </c>
      <c r="AJ268" s="71" t="s">
        <v>157</v>
      </c>
      <c r="AK268" s="70">
        <v>160</v>
      </c>
      <c r="AL268" s="245">
        <f t="shared" si="170"/>
        <v>228800</v>
      </c>
      <c r="AM268" s="73">
        <v>246</v>
      </c>
      <c r="AN268" s="74">
        <v>800</v>
      </c>
      <c r="AO268" s="75">
        <f t="shared" si="158"/>
        <v>1144000</v>
      </c>
      <c r="AP268" s="73">
        <v>246</v>
      </c>
      <c r="AQ268" s="74">
        <v>480</v>
      </c>
      <c r="AR268" s="92" t="e">
        <f>AQ268*#REF!</f>
        <v>#REF!</v>
      </c>
      <c r="AS268" s="73">
        <v>246</v>
      </c>
      <c r="AT268" s="74">
        <v>480</v>
      </c>
      <c r="AU268" s="74" t="e">
        <f>AT268*#REF!</f>
        <v>#REF!</v>
      </c>
      <c r="AV268" s="73">
        <v>246</v>
      </c>
      <c r="AW268" s="246">
        <v>452.34</v>
      </c>
      <c r="AX268" s="75" t="e">
        <f>AW268*#REF!</f>
        <v>#REF!</v>
      </c>
      <c r="AY268" s="93"/>
      <c r="AZ268" s="77">
        <f t="shared" si="159"/>
        <v>38.86</v>
      </c>
      <c r="BA268" s="77">
        <f t="shared" si="171"/>
        <v>286.4727272727273</v>
      </c>
      <c r="BB268" s="77">
        <f t="shared" si="172"/>
        <v>180</v>
      </c>
      <c r="BC268" s="77">
        <f t="shared" si="173"/>
        <v>800</v>
      </c>
      <c r="BD268" s="88"/>
      <c r="BE268" s="89">
        <f t="shared" si="174"/>
        <v>55569.799999999996</v>
      </c>
      <c r="BF268" s="90">
        <f t="shared" si="174"/>
        <v>409656.00000000006</v>
      </c>
      <c r="BG268" s="91">
        <f t="shared" si="174"/>
        <v>257400</v>
      </c>
      <c r="BH268" s="342">
        <f t="shared" si="175"/>
        <v>256.92666666666668</v>
      </c>
      <c r="BI268" s="82"/>
    </row>
    <row r="269" spans="1:61" ht="84" x14ac:dyDescent="0.25">
      <c r="A269" s="59">
        <v>248</v>
      </c>
      <c r="B269" s="83" t="s">
        <v>658</v>
      </c>
      <c r="C269" s="84" t="s">
        <v>663</v>
      </c>
      <c r="D269" s="85" t="s">
        <v>664</v>
      </c>
      <c r="E269" s="217" t="s">
        <v>665</v>
      </c>
      <c r="F269" s="64">
        <v>24</v>
      </c>
      <c r="G269" s="64">
        <f t="shared" si="161"/>
        <v>24</v>
      </c>
      <c r="H269" s="183">
        <v>357.58</v>
      </c>
      <c r="I269" s="184">
        <f t="shared" si="176"/>
        <v>8581.92</v>
      </c>
      <c r="J269" s="351">
        <v>25550</v>
      </c>
      <c r="K269" s="68">
        <v>300</v>
      </c>
      <c r="L269" s="210">
        <v>35</v>
      </c>
      <c r="M269" s="212">
        <v>180</v>
      </c>
      <c r="N269" s="70">
        <f t="shared" si="162"/>
        <v>54000</v>
      </c>
      <c r="O269" s="71">
        <v>6</v>
      </c>
      <c r="P269" s="70">
        <v>120</v>
      </c>
      <c r="Q269" s="212">
        <f t="shared" si="163"/>
        <v>36000</v>
      </c>
      <c r="R269" s="71">
        <v>535</v>
      </c>
      <c r="S269" s="70">
        <v>320</v>
      </c>
      <c r="T269" s="70">
        <f t="shared" si="164"/>
        <v>96000</v>
      </c>
      <c r="U269" s="71" t="s">
        <v>666</v>
      </c>
      <c r="V269" s="70">
        <v>160</v>
      </c>
      <c r="W269" s="212">
        <f t="shared" si="165"/>
        <v>48000</v>
      </c>
      <c r="X269" s="71">
        <v>86</v>
      </c>
      <c r="Y269" s="70">
        <v>180</v>
      </c>
      <c r="Z269" s="212">
        <f>Y269*K269</f>
        <v>54000</v>
      </c>
      <c r="AA269" s="71">
        <v>41</v>
      </c>
      <c r="AB269" s="70">
        <v>300</v>
      </c>
      <c r="AC269" s="212">
        <f t="shared" si="167"/>
        <v>90000</v>
      </c>
      <c r="AD269" s="213" t="s">
        <v>77</v>
      </c>
      <c r="AE269" s="214"/>
      <c r="AF269" s="212">
        <f t="shared" si="168"/>
        <v>0</v>
      </c>
      <c r="AG269" s="71">
        <v>31</v>
      </c>
      <c r="AH269" s="70">
        <v>56.84</v>
      </c>
      <c r="AI269" s="212">
        <f t="shared" si="169"/>
        <v>17052</v>
      </c>
      <c r="AJ269" s="71" t="s">
        <v>667</v>
      </c>
      <c r="AK269" s="70">
        <v>180</v>
      </c>
      <c r="AL269" s="245">
        <f t="shared" si="170"/>
        <v>54000</v>
      </c>
      <c r="AM269" s="73">
        <v>247</v>
      </c>
      <c r="AN269" s="74">
        <v>900</v>
      </c>
      <c r="AO269" s="75">
        <f t="shared" si="158"/>
        <v>270000</v>
      </c>
      <c r="AP269" s="73">
        <v>247</v>
      </c>
      <c r="AQ269" s="74">
        <v>780</v>
      </c>
      <c r="AR269" s="92" t="e">
        <f>AQ269*#REF!</f>
        <v>#REF!</v>
      </c>
      <c r="AS269" s="73">
        <v>247</v>
      </c>
      <c r="AT269" s="74">
        <v>750</v>
      </c>
      <c r="AU269" s="74" t="e">
        <f>AT269*#REF!</f>
        <v>#REF!</v>
      </c>
      <c r="AV269" s="73">
        <v>247</v>
      </c>
      <c r="AW269" s="246">
        <v>605.82000000000005</v>
      </c>
      <c r="AX269" s="75" t="e">
        <f>AW269*#REF!</f>
        <v>#REF!</v>
      </c>
      <c r="AY269" s="93"/>
      <c r="AZ269" s="77">
        <f t="shared" si="159"/>
        <v>56.84</v>
      </c>
      <c r="BA269" s="77">
        <f t="shared" si="171"/>
        <v>377.72166666666664</v>
      </c>
      <c r="BB269" s="77">
        <f t="shared" si="172"/>
        <v>240</v>
      </c>
      <c r="BC269" s="77">
        <f t="shared" si="173"/>
        <v>900</v>
      </c>
      <c r="BD269" s="88"/>
      <c r="BE269" s="89">
        <f t="shared" si="174"/>
        <v>17052</v>
      </c>
      <c r="BF269" s="90">
        <f t="shared" si="174"/>
        <v>113316.49999999999</v>
      </c>
      <c r="BG269" s="91">
        <f t="shared" si="174"/>
        <v>72000</v>
      </c>
      <c r="BH269" s="342">
        <f t="shared" si="175"/>
        <v>357.58199999999999</v>
      </c>
      <c r="BI269" s="82"/>
    </row>
    <row r="270" spans="1:61" ht="48" x14ac:dyDescent="0.25">
      <c r="A270" s="137">
        <v>249</v>
      </c>
      <c r="B270" s="96" t="s">
        <v>658</v>
      </c>
      <c r="C270" s="84" t="s">
        <v>668</v>
      </c>
      <c r="D270" s="216" t="s">
        <v>669</v>
      </c>
      <c r="E270" s="86" t="s">
        <v>633</v>
      </c>
      <c r="F270" s="64">
        <v>24</v>
      </c>
      <c r="G270" s="64">
        <f t="shared" si="161"/>
        <v>24</v>
      </c>
      <c r="H270" s="183">
        <v>293.47000000000003</v>
      </c>
      <c r="I270" s="184">
        <f t="shared" si="176"/>
        <v>7043.2800000000007</v>
      </c>
      <c r="J270" s="351">
        <v>14389</v>
      </c>
      <c r="K270" s="68">
        <v>475</v>
      </c>
      <c r="L270" s="210">
        <v>1</v>
      </c>
      <c r="M270" s="212">
        <v>200</v>
      </c>
      <c r="N270" s="70">
        <f t="shared" si="162"/>
        <v>95000</v>
      </c>
      <c r="O270" s="71">
        <v>5</v>
      </c>
      <c r="P270" s="70">
        <v>110</v>
      </c>
      <c r="Q270" s="212">
        <f t="shared" si="163"/>
        <v>52250</v>
      </c>
      <c r="R270" s="213" t="s">
        <v>77</v>
      </c>
      <c r="S270" s="214"/>
      <c r="T270" s="70">
        <f t="shared" si="164"/>
        <v>0</v>
      </c>
      <c r="U270" s="71" t="s">
        <v>670</v>
      </c>
      <c r="V270" s="70">
        <v>140</v>
      </c>
      <c r="W270" s="212">
        <f t="shared" si="165"/>
        <v>66500</v>
      </c>
      <c r="X270" s="71">
        <v>85</v>
      </c>
      <c r="Y270" s="70">
        <v>110</v>
      </c>
      <c r="Z270" s="212">
        <f t="shared" si="166"/>
        <v>52250</v>
      </c>
      <c r="AA270" s="213" t="s">
        <v>77</v>
      </c>
      <c r="AB270" s="214"/>
      <c r="AC270" s="212">
        <f t="shared" si="167"/>
        <v>0</v>
      </c>
      <c r="AD270" s="213" t="s">
        <v>77</v>
      </c>
      <c r="AE270" s="214"/>
      <c r="AF270" s="212">
        <f t="shared" si="168"/>
        <v>0</v>
      </c>
      <c r="AG270" s="71">
        <v>71</v>
      </c>
      <c r="AH270" s="70">
        <v>150.4</v>
      </c>
      <c r="AI270" s="212">
        <f t="shared" si="169"/>
        <v>71440</v>
      </c>
      <c r="AJ270" s="213" t="s">
        <v>77</v>
      </c>
      <c r="AK270" s="214"/>
      <c r="AL270" s="245">
        <f t="shared" si="170"/>
        <v>0</v>
      </c>
      <c r="AM270" s="73">
        <v>248</v>
      </c>
      <c r="AN270" s="74">
        <v>750</v>
      </c>
      <c r="AO270" s="75">
        <f t="shared" si="158"/>
        <v>356250</v>
      </c>
      <c r="AP270" s="73">
        <v>248</v>
      </c>
      <c r="AQ270" s="74">
        <v>490</v>
      </c>
      <c r="AR270" s="92" t="e">
        <f>AQ270*#REF!</f>
        <v>#REF!</v>
      </c>
      <c r="AS270" s="73">
        <v>248</v>
      </c>
      <c r="AT270" s="74">
        <v>350</v>
      </c>
      <c r="AU270" s="74" t="e">
        <f>AT270*#REF!</f>
        <v>#REF!</v>
      </c>
      <c r="AV270" s="73">
        <v>248</v>
      </c>
      <c r="AW270" s="246">
        <v>613.89</v>
      </c>
      <c r="AX270" s="75" t="e">
        <f>AW270*#REF!</f>
        <v>#REF!</v>
      </c>
      <c r="AY270" s="93"/>
      <c r="AZ270" s="77">
        <f t="shared" si="159"/>
        <v>110</v>
      </c>
      <c r="BA270" s="77">
        <f t="shared" si="171"/>
        <v>323.81</v>
      </c>
      <c r="BB270" s="77">
        <f t="shared" si="172"/>
        <v>200</v>
      </c>
      <c r="BC270" s="77">
        <f t="shared" si="173"/>
        <v>750</v>
      </c>
      <c r="BD270" s="88"/>
      <c r="BE270" s="89">
        <f t="shared" si="174"/>
        <v>52250</v>
      </c>
      <c r="BF270" s="90">
        <f t="shared" si="174"/>
        <v>153809.75</v>
      </c>
      <c r="BG270" s="91">
        <f t="shared" si="174"/>
        <v>95000</v>
      </c>
      <c r="BH270" s="342">
        <f t="shared" si="175"/>
        <v>293.46999999999997</v>
      </c>
      <c r="BI270" s="82"/>
    </row>
    <row r="271" spans="1:61" ht="60" x14ac:dyDescent="0.25">
      <c r="A271" s="59">
        <v>250</v>
      </c>
      <c r="B271" s="83" t="s">
        <v>658</v>
      </c>
      <c r="C271" s="84" t="s">
        <v>671</v>
      </c>
      <c r="D271" s="85" t="s">
        <v>672</v>
      </c>
      <c r="E271" s="86" t="s">
        <v>633</v>
      </c>
      <c r="F271" s="64">
        <v>24</v>
      </c>
      <c r="G271" s="64">
        <f t="shared" si="161"/>
        <v>24</v>
      </c>
      <c r="H271" s="183">
        <v>2253.75</v>
      </c>
      <c r="I271" s="184">
        <f t="shared" si="176"/>
        <v>54090</v>
      </c>
      <c r="J271" s="351">
        <v>12955</v>
      </c>
      <c r="K271" s="68">
        <v>36</v>
      </c>
      <c r="L271" s="210">
        <v>7</v>
      </c>
      <c r="M271" s="212">
        <v>515</v>
      </c>
      <c r="N271" s="70">
        <f t="shared" si="162"/>
        <v>18540</v>
      </c>
      <c r="O271" s="213" t="s">
        <v>77</v>
      </c>
      <c r="P271" s="214"/>
      <c r="Q271" s="212">
        <f t="shared" si="163"/>
        <v>0</v>
      </c>
      <c r="R271" s="213" t="s">
        <v>77</v>
      </c>
      <c r="S271" s="214"/>
      <c r="T271" s="70">
        <f t="shared" si="164"/>
        <v>0</v>
      </c>
      <c r="U271" s="213" t="s">
        <v>77</v>
      </c>
      <c r="V271" s="214"/>
      <c r="W271" s="212">
        <f t="shared" si="165"/>
        <v>0</v>
      </c>
      <c r="X271" s="213" t="s">
        <v>77</v>
      </c>
      <c r="Y271" s="214"/>
      <c r="Z271" s="212">
        <f t="shared" si="166"/>
        <v>0</v>
      </c>
      <c r="AA271" s="213" t="s">
        <v>77</v>
      </c>
      <c r="AB271" s="214"/>
      <c r="AC271" s="212">
        <f t="shared" si="167"/>
        <v>0</v>
      </c>
      <c r="AD271" s="213" t="s">
        <v>77</v>
      </c>
      <c r="AE271" s="214"/>
      <c r="AF271" s="212">
        <f t="shared" si="168"/>
        <v>0</v>
      </c>
      <c r="AG271" s="71">
        <v>77</v>
      </c>
      <c r="AH271" s="70">
        <v>290.42</v>
      </c>
      <c r="AI271" s="212">
        <f t="shared" si="169"/>
        <v>10455.120000000001</v>
      </c>
      <c r="AJ271" s="213" t="s">
        <v>77</v>
      </c>
      <c r="AK271" s="214"/>
      <c r="AL271" s="245">
        <f t="shared" si="170"/>
        <v>0</v>
      </c>
      <c r="AM271" s="73">
        <v>249</v>
      </c>
      <c r="AN271" s="74">
        <v>3000</v>
      </c>
      <c r="AO271" s="75">
        <f t="shared" si="158"/>
        <v>108000</v>
      </c>
      <c r="AP271" s="73">
        <v>249</v>
      </c>
      <c r="AQ271" s="74">
        <v>3000</v>
      </c>
      <c r="AR271" s="92" t="e">
        <f>AQ271*#REF!</f>
        <v>#REF!</v>
      </c>
      <c r="AS271" s="73">
        <v>249</v>
      </c>
      <c r="AT271" s="74">
        <v>2500</v>
      </c>
      <c r="AU271" s="74" t="e">
        <f>AT271*#REF!</f>
        <v>#REF!</v>
      </c>
      <c r="AV271" s="73">
        <v>249</v>
      </c>
      <c r="AW271" s="246">
        <v>4846.53</v>
      </c>
      <c r="AX271" s="75" t="e">
        <f>AW271*#REF!</f>
        <v>#REF!</v>
      </c>
      <c r="AY271" s="93"/>
      <c r="AZ271" s="77">
        <f t="shared" si="159"/>
        <v>290.42</v>
      </c>
      <c r="BA271" s="77">
        <f t="shared" si="171"/>
        <v>2358.6583333333333</v>
      </c>
      <c r="BB271" s="77">
        <f t="shared" si="172"/>
        <v>2750</v>
      </c>
      <c r="BC271" s="77">
        <f t="shared" si="173"/>
        <v>4846.53</v>
      </c>
      <c r="BD271" s="88"/>
      <c r="BE271" s="89">
        <f t="shared" si="174"/>
        <v>10455.120000000001</v>
      </c>
      <c r="BF271" s="90">
        <f t="shared" si="174"/>
        <v>84911.7</v>
      </c>
      <c r="BG271" s="91">
        <f t="shared" si="174"/>
        <v>99000</v>
      </c>
      <c r="BH271" s="342">
        <f t="shared" si="175"/>
        <v>2253.7500000000005</v>
      </c>
      <c r="BI271" s="82"/>
    </row>
    <row r="272" spans="1:61" ht="72" x14ac:dyDescent="0.25">
      <c r="A272" s="137">
        <v>251</v>
      </c>
      <c r="B272" s="83" t="s">
        <v>658</v>
      </c>
      <c r="C272" s="84" t="s">
        <v>673</v>
      </c>
      <c r="D272" s="85" t="s">
        <v>674</v>
      </c>
      <c r="E272" s="86" t="s">
        <v>633</v>
      </c>
      <c r="F272" s="64">
        <v>24</v>
      </c>
      <c r="G272" s="64">
        <f t="shared" si="161"/>
        <v>24</v>
      </c>
      <c r="H272" s="183">
        <v>275.89</v>
      </c>
      <c r="I272" s="184">
        <f t="shared" si="176"/>
        <v>6621.36</v>
      </c>
      <c r="J272" s="351">
        <v>14397</v>
      </c>
      <c r="K272" s="68">
        <v>175</v>
      </c>
      <c r="L272" s="213" t="s">
        <v>77</v>
      </c>
      <c r="M272" s="214"/>
      <c r="N272" s="70">
        <f t="shared" si="162"/>
        <v>0</v>
      </c>
      <c r="O272" s="71">
        <v>10</v>
      </c>
      <c r="P272" s="70">
        <v>90</v>
      </c>
      <c r="Q272" s="212">
        <f t="shared" si="163"/>
        <v>15750</v>
      </c>
      <c r="R272" s="71">
        <v>561</v>
      </c>
      <c r="S272" s="70">
        <v>254.75</v>
      </c>
      <c r="T272" s="70">
        <f t="shared" si="164"/>
        <v>44581.25</v>
      </c>
      <c r="U272" s="71" t="s">
        <v>675</v>
      </c>
      <c r="V272" s="70">
        <v>150</v>
      </c>
      <c r="W272" s="212">
        <f t="shared" si="165"/>
        <v>26250</v>
      </c>
      <c r="X272" s="71">
        <v>91</v>
      </c>
      <c r="Y272" s="70">
        <v>100</v>
      </c>
      <c r="Z272" s="212">
        <f t="shared" si="166"/>
        <v>17500</v>
      </c>
      <c r="AA272" s="71">
        <v>10</v>
      </c>
      <c r="AB272" s="70">
        <v>220</v>
      </c>
      <c r="AC272" s="212">
        <f t="shared" si="167"/>
        <v>38500</v>
      </c>
      <c r="AD272" s="213" t="s">
        <v>77</v>
      </c>
      <c r="AE272" s="214"/>
      <c r="AF272" s="212">
        <f t="shared" si="168"/>
        <v>0</v>
      </c>
      <c r="AG272" s="213" t="s">
        <v>77</v>
      </c>
      <c r="AH272" s="214"/>
      <c r="AI272" s="212">
        <f t="shared" si="169"/>
        <v>0</v>
      </c>
      <c r="AJ272" s="71" t="s">
        <v>676</v>
      </c>
      <c r="AK272" s="70">
        <v>130</v>
      </c>
      <c r="AL272" s="245">
        <f t="shared" si="170"/>
        <v>22750</v>
      </c>
      <c r="AM272" s="73">
        <v>250</v>
      </c>
      <c r="AN272" s="74">
        <v>650</v>
      </c>
      <c r="AO272" s="75">
        <f t="shared" si="158"/>
        <v>113750</v>
      </c>
      <c r="AP272" s="73">
        <v>250</v>
      </c>
      <c r="AQ272" s="74">
        <v>450</v>
      </c>
      <c r="AR272" s="92" t="e">
        <f>AQ272*#REF!</f>
        <v>#REF!</v>
      </c>
      <c r="AS272" s="73">
        <v>250</v>
      </c>
      <c r="AT272" s="74">
        <v>450</v>
      </c>
      <c r="AU272" s="74" t="e">
        <f>AT272*#REF!</f>
        <v>#REF!</v>
      </c>
      <c r="AV272" s="73">
        <v>250</v>
      </c>
      <c r="AW272" s="246">
        <v>452.34</v>
      </c>
      <c r="AX272" s="75" t="e">
        <f>AW272*#REF!</f>
        <v>#REF!</v>
      </c>
      <c r="AY272" s="93"/>
      <c r="AZ272" s="77">
        <f t="shared" si="159"/>
        <v>90</v>
      </c>
      <c r="BA272" s="77">
        <f t="shared" si="171"/>
        <v>294.709</v>
      </c>
      <c r="BB272" s="77">
        <f t="shared" si="172"/>
        <v>237.375</v>
      </c>
      <c r="BC272" s="77">
        <f t="shared" si="173"/>
        <v>650</v>
      </c>
      <c r="BD272" s="88"/>
      <c r="BE272" s="89">
        <f t="shared" si="174"/>
        <v>15750</v>
      </c>
      <c r="BF272" s="90">
        <f t="shared" si="174"/>
        <v>51574.074999999997</v>
      </c>
      <c r="BG272" s="91">
        <f t="shared" si="174"/>
        <v>41540.625</v>
      </c>
      <c r="BH272" s="342">
        <f t="shared" si="175"/>
        <v>275.88625000000002</v>
      </c>
      <c r="BI272" s="82"/>
    </row>
    <row r="273" spans="1:61" ht="120" x14ac:dyDescent="0.25">
      <c r="A273" s="59">
        <v>252</v>
      </c>
      <c r="B273" s="83" t="s">
        <v>658</v>
      </c>
      <c r="C273" s="84" t="s">
        <v>677</v>
      </c>
      <c r="D273" s="85" t="s">
        <v>678</v>
      </c>
      <c r="E273" s="86" t="s">
        <v>633</v>
      </c>
      <c r="F273" s="64">
        <v>24</v>
      </c>
      <c r="G273" s="64">
        <f t="shared" si="161"/>
        <v>24</v>
      </c>
      <c r="H273" s="183">
        <v>724.24</v>
      </c>
      <c r="I273" s="184">
        <f t="shared" si="176"/>
        <v>17381.760000000002</v>
      </c>
      <c r="J273" s="351">
        <v>14354</v>
      </c>
      <c r="K273" s="68">
        <v>130</v>
      </c>
      <c r="L273" s="213" t="s">
        <v>77</v>
      </c>
      <c r="M273" s="214"/>
      <c r="N273" s="70">
        <f t="shared" si="162"/>
        <v>0</v>
      </c>
      <c r="O273" s="71">
        <v>13</v>
      </c>
      <c r="P273" s="70">
        <v>100</v>
      </c>
      <c r="Q273" s="212">
        <f t="shared" si="163"/>
        <v>13000</v>
      </c>
      <c r="R273" s="71">
        <v>544</v>
      </c>
      <c r="S273" s="70">
        <v>350</v>
      </c>
      <c r="T273" s="70">
        <f t="shared" si="164"/>
        <v>45500</v>
      </c>
      <c r="U273" s="213" t="s">
        <v>77</v>
      </c>
      <c r="V273" s="214"/>
      <c r="W273" s="212">
        <f t="shared" si="165"/>
        <v>0</v>
      </c>
      <c r="X273" s="71">
        <v>93</v>
      </c>
      <c r="Y273" s="70">
        <v>200</v>
      </c>
      <c r="Z273" s="212">
        <f t="shared" si="166"/>
        <v>26000</v>
      </c>
      <c r="AA273" s="213" t="s">
        <v>77</v>
      </c>
      <c r="AB273" s="214"/>
      <c r="AC273" s="212">
        <f t="shared" si="167"/>
        <v>0</v>
      </c>
      <c r="AD273" s="213" t="s">
        <v>77</v>
      </c>
      <c r="AE273" s="214"/>
      <c r="AF273" s="212">
        <f t="shared" si="168"/>
        <v>0</v>
      </c>
      <c r="AG273" s="71">
        <v>59</v>
      </c>
      <c r="AH273" s="70">
        <v>195.41</v>
      </c>
      <c r="AI273" s="212">
        <f t="shared" si="169"/>
        <v>25403.3</v>
      </c>
      <c r="AJ273" s="213" t="s">
        <v>77</v>
      </c>
      <c r="AK273" s="214"/>
      <c r="AL273" s="245">
        <f t="shared" si="170"/>
        <v>0</v>
      </c>
      <c r="AM273" s="73">
        <v>251</v>
      </c>
      <c r="AN273" s="74">
        <v>1200</v>
      </c>
      <c r="AO273" s="75">
        <f t="shared" si="158"/>
        <v>156000</v>
      </c>
      <c r="AP273" s="73">
        <v>251</v>
      </c>
      <c r="AQ273" s="74">
        <v>1800</v>
      </c>
      <c r="AR273" s="92" t="e">
        <f>AQ273*#REF!</f>
        <v>#REF!</v>
      </c>
      <c r="AS273" s="73">
        <v>251</v>
      </c>
      <c r="AT273" s="74">
        <v>600</v>
      </c>
      <c r="AU273" s="74" t="e">
        <f>AT273*#REF!</f>
        <v>#REF!</v>
      </c>
      <c r="AV273" s="73">
        <v>251</v>
      </c>
      <c r="AW273" s="246">
        <v>1938.61</v>
      </c>
      <c r="AX273" s="75" t="e">
        <f>AW273*#REF!</f>
        <v>#REF!</v>
      </c>
      <c r="AY273" s="93"/>
      <c r="AZ273" s="77">
        <f t="shared" si="159"/>
        <v>100</v>
      </c>
      <c r="BA273" s="77">
        <f t="shared" si="171"/>
        <v>798.00249999999994</v>
      </c>
      <c r="BB273" s="77">
        <f t="shared" si="172"/>
        <v>475</v>
      </c>
      <c r="BC273" s="77">
        <f t="shared" si="173"/>
        <v>1938.61</v>
      </c>
      <c r="BD273" s="88"/>
      <c r="BE273" s="89">
        <f t="shared" si="174"/>
        <v>13000</v>
      </c>
      <c r="BF273" s="90">
        <f t="shared" si="174"/>
        <v>103740.325</v>
      </c>
      <c r="BG273" s="91">
        <f t="shared" si="174"/>
        <v>61750</v>
      </c>
      <c r="BH273" s="342">
        <f t="shared" si="175"/>
        <v>724.23500000000001</v>
      </c>
      <c r="BI273" s="82"/>
    </row>
    <row r="274" spans="1:61" ht="84" x14ac:dyDescent="0.25">
      <c r="A274" s="137">
        <v>253</v>
      </c>
      <c r="B274" s="83" t="s">
        <v>658</v>
      </c>
      <c r="C274" s="290" t="s">
        <v>679</v>
      </c>
      <c r="D274" s="85" t="s">
        <v>680</v>
      </c>
      <c r="E274" s="86" t="s">
        <v>633</v>
      </c>
      <c r="F274" s="64">
        <v>24</v>
      </c>
      <c r="G274" s="64">
        <f t="shared" si="161"/>
        <v>24</v>
      </c>
      <c r="H274" s="183">
        <v>1166.98</v>
      </c>
      <c r="I274" s="184">
        <f t="shared" si="176"/>
        <v>28007.52</v>
      </c>
      <c r="J274" s="351">
        <v>6050</v>
      </c>
      <c r="K274" s="68">
        <v>300</v>
      </c>
      <c r="L274" s="213" t="s">
        <v>77</v>
      </c>
      <c r="M274" s="214"/>
      <c r="N274" s="70">
        <f t="shared" si="162"/>
        <v>0</v>
      </c>
      <c r="O274" s="71">
        <v>14</v>
      </c>
      <c r="P274" s="70">
        <v>356</v>
      </c>
      <c r="Q274" s="212">
        <f t="shared" si="163"/>
        <v>106800</v>
      </c>
      <c r="R274" s="71">
        <v>562</v>
      </c>
      <c r="S274" s="70">
        <v>800</v>
      </c>
      <c r="T274" s="70">
        <f t="shared" si="164"/>
        <v>240000</v>
      </c>
      <c r="U274" s="71" t="s">
        <v>681</v>
      </c>
      <c r="V274" s="70">
        <v>300</v>
      </c>
      <c r="W274" s="212">
        <f t="shared" si="165"/>
        <v>90000</v>
      </c>
      <c r="X274" s="71">
        <v>95</v>
      </c>
      <c r="Y274" s="70">
        <v>700</v>
      </c>
      <c r="Z274" s="212">
        <f t="shared" si="166"/>
        <v>210000</v>
      </c>
      <c r="AA274" s="71">
        <v>72</v>
      </c>
      <c r="AB274" s="70">
        <v>624.55999999999995</v>
      </c>
      <c r="AC274" s="212">
        <f t="shared" si="167"/>
        <v>187367.99999999997</v>
      </c>
      <c r="AD274" s="71">
        <v>89</v>
      </c>
      <c r="AE274" s="70">
        <v>522.29999999999995</v>
      </c>
      <c r="AF274" s="212">
        <f t="shared" si="168"/>
        <v>156690</v>
      </c>
      <c r="AG274" s="213" t="s">
        <v>77</v>
      </c>
      <c r="AH274" s="214"/>
      <c r="AI274" s="212">
        <f t="shared" si="169"/>
        <v>0</v>
      </c>
      <c r="AJ274" s="71" t="s">
        <v>682</v>
      </c>
      <c r="AK274" s="70">
        <v>400</v>
      </c>
      <c r="AL274" s="245">
        <f t="shared" si="170"/>
        <v>120000</v>
      </c>
      <c r="AM274" s="73">
        <v>252</v>
      </c>
      <c r="AN274" s="74">
        <v>2500</v>
      </c>
      <c r="AO274" s="75">
        <f t="shared" si="158"/>
        <v>750000</v>
      </c>
      <c r="AP274" s="73">
        <v>252</v>
      </c>
      <c r="AQ274" s="74">
        <v>3500</v>
      </c>
      <c r="AR274" s="92" t="e">
        <f>AQ274*#REF!</f>
        <v>#REF!</v>
      </c>
      <c r="AS274" s="73">
        <v>252</v>
      </c>
      <c r="AT274" s="74">
        <v>1100</v>
      </c>
      <c r="AU274" s="74" t="e">
        <f>AT274*#REF!</f>
        <v>#REF!</v>
      </c>
      <c r="AV274" s="73">
        <v>252</v>
      </c>
      <c r="AW274" s="246">
        <v>4442.6499999999996</v>
      </c>
      <c r="AX274" s="75" t="e">
        <f>AW274*#REF!</f>
        <v>#REF!</v>
      </c>
      <c r="AY274" s="93"/>
      <c r="AZ274" s="77">
        <f t="shared" si="159"/>
        <v>300</v>
      </c>
      <c r="BA274" s="77">
        <f t="shared" si="171"/>
        <v>1385.9554545454546</v>
      </c>
      <c r="BB274" s="77">
        <f t="shared" si="172"/>
        <v>700</v>
      </c>
      <c r="BC274" s="77">
        <f t="shared" si="173"/>
        <v>4442.6499999999996</v>
      </c>
      <c r="BD274" s="88"/>
      <c r="BE274" s="89">
        <f t="shared" si="174"/>
        <v>90000</v>
      </c>
      <c r="BF274" s="90">
        <f t="shared" si="174"/>
        <v>415786.63636363635</v>
      </c>
      <c r="BG274" s="91">
        <f t="shared" si="174"/>
        <v>210000</v>
      </c>
      <c r="BH274" s="342">
        <f t="shared" si="175"/>
        <v>1166.9844444444445</v>
      </c>
      <c r="BI274" s="82"/>
    </row>
    <row r="275" spans="1:61" ht="60" x14ac:dyDescent="0.25">
      <c r="A275" s="59">
        <v>254</v>
      </c>
      <c r="B275" s="83" t="s">
        <v>658</v>
      </c>
      <c r="C275" s="84" t="s">
        <v>683</v>
      </c>
      <c r="D275" s="85" t="s">
        <v>684</v>
      </c>
      <c r="E275" s="86" t="s">
        <v>633</v>
      </c>
      <c r="F275" s="64">
        <v>40</v>
      </c>
      <c r="G275" s="64">
        <f t="shared" si="161"/>
        <v>40</v>
      </c>
      <c r="H275" s="183">
        <v>267.73</v>
      </c>
      <c r="I275" s="184">
        <f t="shared" si="176"/>
        <v>10709.2</v>
      </c>
      <c r="J275" s="351">
        <v>5363</v>
      </c>
      <c r="K275" s="68">
        <v>585</v>
      </c>
      <c r="L275" s="210">
        <v>10</v>
      </c>
      <c r="M275" s="212">
        <v>210</v>
      </c>
      <c r="N275" s="70">
        <f t="shared" si="162"/>
        <v>122850</v>
      </c>
      <c r="O275" s="71">
        <v>15</v>
      </c>
      <c r="P275" s="70">
        <v>140</v>
      </c>
      <c r="Q275" s="212">
        <f t="shared" si="163"/>
        <v>81900</v>
      </c>
      <c r="R275" s="71">
        <v>547</v>
      </c>
      <c r="S275" s="70">
        <v>150</v>
      </c>
      <c r="T275" s="70">
        <f t="shared" si="164"/>
        <v>87750</v>
      </c>
      <c r="U275" s="71" t="s">
        <v>685</v>
      </c>
      <c r="V275" s="70">
        <v>150</v>
      </c>
      <c r="W275" s="212">
        <f t="shared" si="165"/>
        <v>87750</v>
      </c>
      <c r="X275" s="71">
        <v>96</v>
      </c>
      <c r="Y275" s="70">
        <v>150</v>
      </c>
      <c r="Z275" s="212">
        <f t="shared" si="166"/>
        <v>87750</v>
      </c>
      <c r="AA275" s="71">
        <v>11</v>
      </c>
      <c r="AB275" s="70">
        <v>190</v>
      </c>
      <c r="AC275" s="212">
        <f t="shared" si="167"/>
        <v>111150</v>
      </c>
      <c r="AD275" s="71">
        <v>85</v>
      </c>
      <c r="AE275" s="70">
        <v>188.03</v>
      </c>
      <c r="AF275" s="212">
        <f t="shared" si="168"/>
        <v>109997.55</v>
      </c>
      <c r="AG275" s="71">
        <v>21</v>
      </c>
      <c r="AH275" s="70">
        <v>63.8</v>
      </c>
      <c r="AI275" s="212">
        <f t="shared" si="169"/>
        <v>37323</v>
      </c>
      <c r="AJ275" s="71" t="s">
        <v>392</v>
      </c>
      <c r="AK275" s="70">
        <v>130</v>
      </c>
      <c r="AL275" s="245">
        <f t="shared" si="170"/>
        <v>76050</v>
      </c>
      <c r="AM275" s="73">
        <v>253</v>
      </c>
      <c r="AN275" s="74">
        <v>600</v>
      </c>
      <c r="AO275" s="75">
        <f t="shared" si="158"/>
        <v>351000</v>
      </c>
      <c r="AP275" s="73">
        <v>253</v>
      </c>
      <c r="AQ275" s="74">
        <v>570</v>
      </c>
      <c r="AR275" s="92" t="e">
        <f>AQ275*#REF!</f>
        <v>#REF!</v>
      </c>
      <c r="AS275" s="73">
        <v>253</v>
      </c>
      <c r="AT275" s="74">
        <v>550</v>
      </c>
      <c r="AU275" s="74" t="e">
        <f>AT275*#REF!</f>
        <v>#REF!</v>
      </c>
      <c r="AV275" s="73">
        <v>253</v>
      </c>
      <c r="AW275" s="246">
        <v>516.96</v>
      </c>
      <c r="AX275" s="75" t="e">
        <f>AW275*#REF!</f>
        <v>#REF!</v>
      </c>
      <c r="AY275" s="93"/>
      <c r="AZ275" s="77">
        <f t="shared" si="159"/>
        <v>63.8</v>
      </c>
      <c r="BA275" s="77">
        <f t="shared" si="171"/>
        <v>277.59923076923076</v>
      </c>
      <c r="BB275" s="77">
        <f t="shared" si="172"/>
        <v>188.03</v>
      </c>
      <c r="BC275" s="77">
        <f t="shared" si="173"/>
        <v>600</v>
      </c>
      <c r="BD275" s="88"/>
      <c r="BE275" s="89">
        <f t="shared" si="174"/>
        <v>37323</v>
      </c>
      <c r="BF275" s="90">
        <f t="shared" si="174"/>
        <v>162395.54999999999</v>
      </c>
      <c r="BG275" s="91">
        <f t="shared" si="174"/>
        <v>109997.55</v>
      </c>
      <c r="BH275" s="342">
        <f t="shared" si="175"/>
        <v>267.7263636363636</v>
      </c>
      <c r="BI275" s="82"/>
    </row>
    <row r="276" spans="1:61" ht="60" x14ac:dyDescent="0.25">
      <c r="A276" s="137">
        <v>255</v>
      </c>
      <c r="B276" s="83" t="s">
        <v>658</v>
      </c>
      <c r="C276" s="84" t="s">
        <v>686</v>
      </c>
      <c r="D276" s="85" t="s">
        <v>687</v>
      </c>
      <c r="E276" s="86" t="s">
        <v>688</v>
      </c>
      <c r="F276" s="64">
        <v>10</v>
      </c>
      <c r="G276" s="64">
        <f t="shared" si="161"/>
        <v>10</v>
      </c>
      <c r="H276" s="183">
        <v>978</v>
      </c>
      <c r="I276" s="184">
        <f t="shared" si="176"/>
        <v>9780</v>
      </c>
      <c r="J276" s="351">
        <v>12637</v>
      </c>
      <c r="K276" s="68">
        <v>240</v>
      </c>
      <c r="L276" s="213" t="s">
        <v>77</v>
      </c>
      <c r="M276" s="212"/>
      <c r="N276" s="70">
        <f t="shared" si="162"/>
        <v>0</v>
      </c>
      <c r="O276" s="213" t="s">
        <v>77</v>
      </c>
      <c r="P276" s="70"/>
      <c r="Q276" s="212">
        <f t="shared" si="163"/>
        <v>0</v>
      </c>
      <c r="R276" s="71">
        <v>566</v>
      </c>
      <c r="S276" s="70">
        <v>385</v>
      </c>
      <c r="T276" s="70">
        <f t="shared" si="164"/>
        <v>92400</v>
      </c>
      <c r="U276" s="213" t="s">
        <v>77</v>
      </c>
      <c r="V276" s="70"/>
      <c r="W276" s="212">
        <f t="shared" si="165"/>
        <v>0</v>
      </c>
      <c r="X276" s="71">
        <v>99</v>
      </c>
      <c r="Y276" s="70">
        <v>390</v>
      </c>
      <c r="Z276" s="212">
        <f t="shared" si="166"/>
        <v>93600</v>
      </c>
      <c r="AA276" s="71">
        <v>48</v>
      </c>
      <c r="AB276" s="70">
        <v>600</v>
      </c>
      <c r="AC276" s="212">
        <f t="shared" si="167"/>
        <v>144000</v>
      </c>
      <c r="AD276" s="213" t="s">
        <v>77</v>
      </c>
      <c r="AE276" s="214"/>
      <c r="AF276" s="212">
        <f t="shared" si="168"/>
        <v>0</v>
      </c>
      <c r="AG276" s="213" t="s">
        <v>77</v>
      </c>
      <c r="AH276" s="214"/>
      <c r="AI276" s="212">
        <f t="shared" si="169"/>
        <v>0</v>
      </c>
      <c r="AJ276" s="213" t="s">
        <v>77</v>
      </c>
      <c r="AK276" s="214"/>
      <c r="AL276" s="245">
        <f t="shared" si="170"/>
        <v>0</v>
      </c>
      <c r="AM276" s="73">
        <v>254</v>
      </c>
      <c r="AN276" s="74">
        <v>1200</v>
      </c>
      <c r="AO276" s="75">
        <f t="shared" si="158"/>
        <v>288000</v>
      </c>
      <c r="AP276" s="73">
        <v>254</v>
      </c>
      <c r="AQ276" s="74">
        <v>1600</v>
      </c>
      <c r="AR276" s="92" t="e">
        <f>AQ276*#REF!</f>
        <v>#REF!</v>
      </c>
      <c r="AS276" s="73">
        <v>254</v>
      </c>
      <c r="AT276" s="74">
        <v>1100</v>
      </c>
      <c r="AU276" s="74" t="e">
        <f>AT276*#REF!</f>
        <v>#REF!</v>
      </c>
      <c r="AV276" s="73">
        <v>254</v>
      </c>
      <c r="AW276" s="246">
        <v>2907.92</v>
      </c>
      <c r="AX276" s="75" t="e">
        <f>AW276*#REF!</f>
        <v>#REF!</v>
      </c>
      <c r="AY276" s="93"/>
      <c r="AZ276" s="77">
        <f t="shared" si="159"/>
        <v>385</v>
      </c>
      <c r="BA276" s="77">
        <f t="shared" si="171"/>
        <v>1168.9885714285715</v>
      </c>
      <c r="BB276" s="77">
        <f t="shared" si="172"/>
        <v>1100</v>
      </c>
      <c r="BC276" s="77">
        <f t="shared" si="173"/>
        <v>2907.92</v>
      </c>
      <c r="BD276" s="88"/>
      <c r="BE276" s="89">
        <f t="shared" si="174"/>
        <v>92400</v>
      </c>
      <c r="BF276" s="90">
        <f t="shared" si="174"/>
        <v>280557.25714285718</v>
      </c>
      <c r="BG276" s="91">
        <f t="shared" si="174"/>
        <v>264000</v>
      </c>
      <c r="BH276" s="342">
        <f t="shared" si="175"/>
        <v>978</v>
      </c>
      <c r="BI276" s="82"/>
    </row>
    <row r="277" spans="1:61" ht="48" x14ac:dyDescent="0.25">
      <c r="A277" s="59">
        <v>256</v>
      </c>
      <c r="B277" s="83" t="s">
        <v>658</v>
      </c>
      <c r="C277" s="84" t="s">
        <v>689</v>
      </c>
      <c r="D277" s="85" t="s">
        <v>690</v>
      </c>
      <c r="E277" s="86" t="s">
        <v>691</v>
      </c>
      <c r="F277" s="64">
        <v>10</v>
      </c>
      <c r="G277" s="64">
        <f t="shared" si="161"/>
        <v>10</v>
      </c>
      <c r="H277" s="183">
        <v>1571.48</v>
      </c>
      <c r="I277" s="184">
        <f t="shared" si="176"/>
        <v>15714.8</v>
      </c>
      <c r="J277" s="351">
        <v>12637</v>
      </c>
      <c r="K277" s="68">
        <v>48</v>
      </c>
      <c r="L277" s="210">
        <v>23</v>
      </c>
      <c r="M277" s="212">
        <v>893</v>
      </c>
      <c r="N277" s="70">
        <f t="shared" si="162"/>
        <v>42864</v>
      </c>
      <c r="O277" s="71">
        <v>23</v>
      </c>
      <c r="P277" s="70">
        <v>500</v>
      </c>
      <c r="Q277" s="212">
        <f t="shared" si="163"/>
        <v>24000</v>
      </c>
      <c r="R277" s="71">
        <v>567</v>
      </c>
      <c r="S277" s="70">
        <v>1289</v>
      </c>
      <c r="T277" s="70">
        <f t="shared" si="164"/>
        <v>61872</v>
      </c>
      <c r="U277" s="213" t="s">
        <v>77</v>
      </c>
      <c r="V277" s="70"/>
      <c r="W277" s="212">
        <f t="shared" si="165"/>
        <v>0</v>
      </c>
      <c r="X277" s="71">
        <v>97</v>
      </c>
      <c r="Y277" s="70">
        <v>800</v>
      </c>
      <c r="Z277" s="212">
        <f t="shared" si="166"/>
        <v>38400</v>
      </c>
      <c r="AA277" s="213" t="s">
        <v>77</v>
      </c>
      <c r="AB277" s="214"/>
      <c r="AC277" s="212">
        <f t="shared" si="167"/>
        <v>0</v>
      </c>
      <c r="AD277" s="213" t="s">
        <v>77</v>
      </c>
      <c r="AE277" s="214"/>
      <c r="AF277" s="212">
        <f t="shared" si="168"/>
        <v>0</v>
      </c>
      <c r="AG277" s="71">
        <v>39</v>
      </c>
      <c r="AH277" s="70">
        <v>670.42</v>
      </c>
      <c r="AI277" s="212">
        <f t="shared" si="169"/>
        <v>32180.159999999996</v>
      </c>
      <c r="AJ277" s="213" t="s">
        <v>77</v>
      </c>
      <c r="AK277" s="70"/>
      <c r="AL277" s="245">
        <f t="shared" si="170"/>
        <v>0</v>
      </c>
      <c r="AM277" s="73">
        <v>255</v>
      </c>
      <c r="AN277" s="74">
        <v>2240</v>
      </c>
      <c r="AO277" s="75">
        <f t="shared" si="158"/>
        <v>107520</v>
      </c>
      <c r="AP277" s="73">
        <v>255</v>
      </c>
      <c r="AQ277" s="74">
        <v>22000</v>
      </c>
      <c r="AR277" s="92" t="e">
        <f>AQ277*#REF!</f>
        <v>#REF!</v>
      </c>
      <c r="AS277" s="73">
        <v>255</v>
      </c>
      <c r="AT277" s="74">
        <v>2200</v>
      </c>
      <c r="AU277" s="74" t="e">
        <f>AT277*#REF!</f>
        <v>#REF!</v>
      </c>
      <c r="AV277" s="73">
        <v>255</v>
      </c>
      <c r="AW277" s="246">
        <v>2907.92</v>
      </c>
      <c r="AX277" s="75" t="e">
        <f>AW277*#REF!</f>
        <v>#REF!</v>
      </c>
      <c r="AY277" s="93"/>
      <c r="AZ277" s="77">
        <f t="shared" si="159"/>
        <v>500</v>
      </c>
      <c r="BA277" s="77">
        <f t="shared" si="171"/>
        <v>3722.2599999999998</v>
      </c>
      <c r="BB277" s="77">
        <f t="shared" si="172"/>
        <v>1289</v>
      </c>
      <c r="BC277" s="77">
        <f t="shared" si="173"/>
        <v>22000</v>
      </c>
      <c r="BD277" s="88"/>
      <c r="BE277" s="89">
        <f t="shared" si="174"/>
        <v>24000</v>
      </c>
      <c r="BF277" s="90">
        <f t="shared" si="174"/>
        <v>178668.47999999998</v>
      </c>
      <c r="BG277" s="91">
        <f t="shared" si="174"/>
        <v>61872</v>
      </c>
      <c r="BH277" s="342">
        <f t="shared" si="175"/>
        <v>1571.4771428571423</v>
      </c>
      <c r="BI277" s="82"/>
    </row>
    <row r="278" spans="1:61" ht="60" x14ac:dyDescent="0.25">
      <c r="A278" s="137">
        <v>257</v>
      </c>
      <c r="B278" s="83" t="s">
        <v>658</v>
      </c>
      <c r="C278" s="84" t="s">
        <v>692</v>
      </c>
      <c r="D278" s="85" t="s">
        <v>693</v>
      </c>
      <c r="E278" s="86" t="s">
        <v>691</v>
      </c>
      <c r="F278" s="64">
        <v>10</v>
      </c>
      <c r="G278" s="64">
        <f t="shared" si="161"/>
        <v>10</v>
      </c>
      <c r="H278" s="183">
        <v>2236.0700000000002</v>
      </c>
      <c r="I278" s="184">
        <f t="shared" si="176"/>
        <v>22360.7</v>
      </c>
      <c r="J278" s="351">
        <v>12637</v>
      </c>
      <c r="K278" s="68">
        <v>48</v>
      </c>
      <c r="L278" s="210">
        <v>25</v>
      </c>
      <c r="M278" s="212">
        <v>1000</v>
      </c>
      <c r="N278" s="70">
        <f t="shared" si="162"/>
        <v>48000</v>
      </c>
      <c r="O278" s="71">
        <v>24</v>
      </c>
      <c r="P278" s="70">
        <v>500</v>
      </c>
      <c r="Q278" s="212">
        <f t="shared" si="163"/>
        <v>24000</v>
      </c>
      <c r="R278" s="71">
        <v>568</v>
      </c>
      <c r="S278" s="70">
        <v>1400</v>
      </c>
      <c r="T278" s="70">
        <f t="shared" si="164"/>
        <v>67200</v>
      </c>
      <c r="U278" s="213" t="s">
        <v>77</v>
      </c>
      <c r="V278" s="214"/>
      <c r="W278" s="212">
        <f t="shared" si="165"/>
        <v>0</v>
      </c>
      <c r="X278" s="213" t="s">
        <v>77</v>
      </c>
      <c r="Y278" s="214"/>
      <c r="Z278" s="212">
        <f t="shared" si="166"/>
        <v>0</v>
      </c>
      <c r="AA278" s="213" t="s">
        <v>77</v>
      </c>
      <c r="AB278" s="214"/>
      <c r="AC278" s="212">
        <f t="shared" si="167"/>
        <v>0</v>
      </c>
      <c r="AD278" s="213" t="s">
        <v>77</v>
      </c>
      <c r="AE278" s="214"/>
      <c r="AF278" s="212">
        <f t="shared" si="168"/>
        <v>0</v>
      </c>
      <c r="AG278" s="71">
        <v>41</v>
      </c>
      <c r="AH278" s="70">
        <v>1905.42</v>
      </c>
      <c r="AI278" s="212">
        <f t="shared" si="169"/>
        <v>91460.160000000003</v>
      </c>
      <c r="AJ278" s="213" t="s">
        <v>77</v>
      </c>
      <c r="AK278" s="70"/>
      <c r="AL278" s="245">
        <f t="shared" si="170"/>
        <v>0</v>
      </c>
      <c r="AM278" s="73">
        <v>256</v>
      </c>
      <c r="AN278" s="74">
        <v>3080</v>
      </c>
      <c r="AO278" s="75">
        <f t="shared" si="158"/>
        <v>147840</v>
      </c>
      <c r="AP278" s="73">
        <v>256</v>
      </c>
      <c r="AQ278" s="74">
        <v>4200</v>
      </c>
      <c r="AR278" s="92" t="e">
        <f>AQ278*#REF!</f>
        <v>#REF!</v>
      </c>
      <c r="AS278" s="73">
        <v>256</v>
      </c>
      <c r="AT278" s="74">
        <v>2800</v>
      </c>
      <c r="AU278" s="74" t="e">
        <f>AT278*#REF!</f>
        <v>#REF!</v>
      </c>
      <c r="AV278" s="73">
        <v>256</v>
      </c>
      <c r="AW278" s="246">
        <v>3231.02</v>
      </c>
      <c r="AX278" s="75" t="e">
        <f>AW278*#REF!</f>
        <v>#REF!</v>
      </c>
      <c r="AY278" s="93"/>
      <c r="AZ278" s="77">
        <f t="shared" si="159"/>
        <v>500</v>
      </c>
      <c r="BA278" s="77">
        <f t="shared" si="171"/>
        <v>2264.5549999999998</v>
      </c>
      <c r="BB278" s="77">
        <f t="shared" si="172"/>
        <v>2352.71</v>
      </c>
      <c r="BC278" s="77">
        <f t="shared" si="173"/>
        <v>4200</v>
      </c>
      <c r="BD278" s="88"/>
      <c r="BE278" s="89">
        <f t="shared" si="174"/>
        <v>24000</v>
      </c>
      <c r="BF278" s="90">
        <f t="shared" si="174"/>
        <v>108698.63999999998</v>
      </c>
      <c r="BG278" s="91">
        <f t="shared" si="174"/>
        <v>112930.08</v>
      </c>
      <c r="BH278" s="342">
        <f t="shared" si="175"/>
        <v>2236.0733333333333</v>
      </c>
      <c r="BI278" s="82"/>
    </row>
    <row r="279" spans="1:61" ht="60" x14ac:dyDescent="0.25">
      <c r="A279" s="59">
        <v>258</v>
      </c>
      <c r="B279" s="83" t="s">
        <v>658</v>
      </c>
      <c r="C279" s="84" t="s">
        <v>694</v>
      </c>
      <c r="D279" s="85" t="s">
        <v>695</v>
      </c>
      <c r="E279" s="86" t="s">
        <v>696</v>
      </c>
      <c r="F279" s="64">
        <v>24</v>
      </c>
      <c r="G279" s="64">
        <f t="shared" si="161"/>
        <v>24</v>
      </c>
      <c r="H279" s="183">
        <v>1321.36</v>
      </c>
      <c r="I279" s="184">
        <f t="shared" si="176"/>
        <v>31712.639999999999</v>
      </c>
      <c r="J279" s="351">
        <v>12955</v>
      </c>
      <c r="K279" s="68">
        <v>90</v>
      </c>
      <c r="L279" s="210">
        <v>20</v>
      </c>
      <c r="M279" s="212">
        <v>515</v>
      </c>
      <c r="N279" s="70">
        <f t="shared" si="162"/>
        <v>46350</v>
      </c>
      <c r="O279" s="71">
        <v>25</v>
      </c>
      <c r="P279" s="70">
        <v>600</v>
      </c>
      <c r="Q279" s="212">
        <f t="shared" si="163"/>
        <v>54000</v>
      </c>
      <c r="R279" s="71">
        <v>548</v>
      </c>
      <c r="S279" s="70">
        <v>750</v>
      </c>
      <c r="T279" s="70">
        <f t="shared" si="164"/>
        <v>67500</v>
      </c>
      <c r="U279" s="71" t="s">
        <v>697</v>
      </c>
      <c r="V279" s="70">
        <v>450</v>
      </c>
      <c r="W279" s="212">
        <f t="shared" si="165"/>
        <v>40500</v>
      </c>
      <c r="X279" s="71">
        <v>100</v>
      </c>
      <c r="Y279" s="70">
        <v>750</v>
      </c>
      <c r="Z279" s="212">
        <f t="shared" si="166"/>
        <v>67500</v>
      </c>
      <c r="AA279" s="71">
        <v>45</v>
      </c>
      <c r="AB279" s="70">
        <v>771</v>
      </c>
      <c r="AC279" s="212">
        <f t="shared" si="167"/>
        <v>69390</v>
      </c>
      <c r="AD279" s="71">
        <v>87</v>
      </c>
      <c r="AE279" s="70">
        <v>679</v>
      </c>
      <c r="AF279" s="212">
        <f t="shared" si="168"/>
        <v>61110</v>
      </c>
      <c r="AG279" s="71">
        <v>23</v>
      </c>
      <c r="AH279" s="70">
        <v>55.82</v>
      </c>
      <c r="AI279" s="212">
        <f t="shared" si="169"/>
        <v>5023.8</v>
      </c>
      <c r="AJ279" s="71" t="s">
        <v>698</v>
      </c>
      <c r="AK279" s="70">
        <v>500</v>
      </c>
      <c r="AL279" s="245">
        <f t="shared" si="170"/>
        <v>45000</v>
      </c>
      <c r="AM279" s="73">
        <v>257</v>
      </c>
      <c r="AN279" s="74">
        <v>2520</v>
      </c>
      <c r="AO279" s="75">
        <f t="shared" si="158"/>
        <v>226800</v>
      </c>
      <c r="AP279" s="73">
        <v>257</v>
      </c>
      <c r="AQ279" s="74">
        <v>4500</v>
      </c>
      <c r="AR279" s="92" t="e">
        <f>AQ279*#REF!</f>
        <v>#REF!</v>
      </c>
      <c r="AS279" s="73">
        <v>257</v>
      </c>
      <c r="AT279" s="74">
        <v>2500</v>
      </c>
      <c r="AU279" s="74" t="e">
        <f>AT279*#REF!</f>
        <v>#REF!</v>
      </c>
      <c r="AV279" s="73">
        <v>257</v>
      </c>
      <c r="AW279" s="246">
        <v>5654.28</v>
      </c>
      <c r="AX279" s="75" t="e">
        <f>AW279*#REF!</f>
        <v>#REF!</v>
      </c>
      <c r="AY279" s="93"/>
      <c r="AZ279" s="77">
        <f t="shared" si="159"/>
        <v>55.82</v>
      </c>
      <c r="BA279" s="77">
        <f t="shared" si="171"/>
        <v>1557.3153846153846</v>
      </c>
      <c r="BB279" s="77">
        <f t="shared" si="172"/>
        <v>750</v>
      </c>
      <c r="BC279" s="77">
        <f t="shared" si="173"/>
        <v>5654.28</v>
      </c>
      <c r="BD279" s="88"/>
      <c r="BE279" s="89">
        <f t="shared" si="174"/>
        <v>5023.8</v>
      </c>
      <c r="BF279" s="90">
        <f t="shared" si="174"/>
        <v>140158.38461538462</v>
      </c>
      <c r="BG279" s="91">
        <f t="shared" si="174"/>
        <v>67500</v>
      </c>
      <c r="BH279" s="342">
        <f t="shared" si="175"/>
        <v>1321.3636363636363</v>
      </c>
      <c r="BI279" s="82"/>
    </row>
    <row r="280" spans="1:61" ht="84" x14ac:dyDescent="0.25">
      <c r="A280" s="137">
        <v>259</v>
      </c>
      <c r="B280" s="83" t="s">
        <v>658</v>
      </c>
      <c r="C280" s="97" t="s">
        <v>699</v>
      </c>
      <c r="D280" s="265" t="s">
        <v>700</v>
      </c>
      <c r="E280" s="86" t="s">
        <v>696</v>
      </c>
      <c r="F280" s="64">
        <v>10</v>
      </c>
      <c r="G280" s="64">
        <f t="shared" si="161"/>
        <v>10</v>
      </c>
      <c r="H280" s="183">
        <v>4646.26</v>
      </c>
      <c r="I280" s="184">
        <f t="shared" si="176"/>
        <v>46462.600000000006</v>
      </c>
      <c r="J280" s="351">
        <v>12955</v>
      </c>
      <c r="K280" s="68">
        <v>10</v>
      </c>
      <c r="L280" s="213" t="s">
        <v>77</v>
      </c>
      <c r="M280" s="214"/>
      <c r="N280" s="70">
        <f t="shared" si="162"/>
        <v>0</v>
      </c>
      <c r="O280" s="213" t="s">
        <v>77</v>
      </c>
      <c r="P280" s="214"/>
      <c r="Q280" s="212">
        <f t="shared" si="163"/>
        <v>0</v>
      </c>
      <c r="R280" s="213" t="s">
        <v>77</v>
      </c>
      <c r="S280" s="214"/>
      <c r="T280" s="70">
        <f t="shared" si="164"/>
        <v>0</v>
      </c>
      <c r="U280" s="213" t="s">
        <v>77</v>
      </c>
      <c r="V280" s="214"/>
      <c r="W280" s="212">
        <f t="shared" si="165"/>
        <v>0</v>
      </c>
      <c r="X280" s="213" t="s">
        <v>77</v>
      </c>
      <c r="Y280" s="214"/>
      <c r="Z280" s="212">
        <f t="shared" si="166"/>
        <v>0</v>
      </c>
      <c r="AA280" s="213" t="s">
        <v>77</v>
      </c>
      <c r="AB280" s="214"/>
      <c r="AC280" s="212">
        <f t="shared" si="167"/>
        <v>0</v>
      </c>
      <c r="AD280" s="213" t="s">
        <v>77</v>
      </c>
      <c r="AE280" s="214"/>
      <c r="AF280" s="212">
        <f t="shared" si="168"/>
        <v>0</v>
      </c>
      <c r="AG280" s="213" t="s">
        <v>77</v>
      </c>
      <c r="AH280" s="214"/>
      <c r="AI280" s="212">
        <f t="shared" si="169"/>
        <v>0</v>
      </c>
      <c r="AJ280" s="71" t="s">
        <v>701</v>
      </c>
      <c r="AK280" s="70">
        <v>740</v>
      </c>
      <c r="AL280" s="245">
        <f t="shared" si="170"/>
        <v>7400</v>
      </c>
      <c r="AM280" s="73">
        <v>258</v>
      </c>
      <c r="AN280" s="74">
        <v>4900</v>
      </c>
      <c r="AO280" s="75">
        <f t="shared" si="158"/>
        <v>49000</v>
      </c>
      <c r="AP280" s="73">
        <v>258</v>
      </c>
      <c r="AQ280" s="74">
        <v>6000</v>
      </c>
      <c r="AR280" s="92" t="e">
        <f>AQ280*#REF!</f>
        <v>#REF!</v>
      </c>
      <c r="AS280" s="73">
        <v>258</v>
      </c>
      <c r="AT280" s="74">
        <v>5000</v>
      </c>
      <c r="AU280" s="74" t="e">
        <f>AT280*#REF!</f>
        <v>#REF!</v>
      </c>
      <c r="AV280" s="73">
        <v>258</v>
      </c>
      <c r="AW280" s="246">
        <v>4038.77</v>
      </c>
      <c r="AX280" s="75" t="e">
        <f>AW280*#REF!</f>
        <v>#REF!</v>
      </c>
      <c r="AY280" s="93"/>
      <c r="AZ280" s="77">
        <f t="shared" si="159"/>
        <v>740</v>
      </c>
      <c r="BA280" s="77">
        <f t="shared" si="171"/>
        <v>4135.7539999999999</v>
      </c>
      <c r="BB280" s="77">
        <f t="shared" si="172"/>
        <v>4900</v>
      </c>
      <c r="BC280" s="77">
        <f t="shared" si="173"/>
        <v>6000</v>
      </c>
      <c r="BD280" s="88"/>
      <c r="BE280" s="89">
        <f t="shared" si="174"/>
        <v>7400</v>
      </c>
      <c r="BF280" s="90">
        <f t="shared" si="174"/>
        <v>41357.54</v>
      </c>
      <c r="BG280" s="91">
        <f t="shared" si="174"/>
        <v>49000</v>
      </c>
      <c r="BH280" s="342">
        <f t="shared" si="175"/>
        <v>4646.2566666666671</v>
      </c>
      <c r="BI280" s="82"/>
    </row>
    <row r="281" spans="1:61" ht="72" x14ac:dyDescent="0.25">
      <c r="A281" s="59">
        <v>260</v>
      </c>
      <c r="B281" s="83" t="s">
        <v>658</v>
      </c>
      <c r="C281" s="84" t="s">
        <v>702</v>
      </c>
      <c r="D281" s="85" t="s">
        <v>703</v>
      </c>
      <c r="E281" s="86" t="s">
        <v>633</v>
      </c>
      <c r="F281" s="64">
        <v>40</v>
      </c>
      <c r="G281" s="64">
        <f t="shared" si="161"/>
        <v>40</v>
      </c>
      <c r="H281" s="183">
        <v>332.44</v>
      </c>
      <c r="I281" s="184">
        <f t="shared" si="176"/>
        <v>13297.6</v>
      </c>
      <c r="J281" s="351">
        <v>8729</v>
      </c>
      <c r="K281" s="68">
        <v>1400</v>
      </c>
      <c r="L281" s="210">
        <v>9</v>
      </c>
      <c r="M281" s="212">
        <v>380</v>
      </c>
      <c r="N281" s="70">
        <f t="shared" si="162"/>
        <v>532000</v>
      </c>
      <c r="O281" s="71">
        <v>30</v>
      </c>
      <c r="P281" s="70">
        <v>130</v>
      </c>
      <c r="Q281" s="212">
        <f t="shared" si="163"/>
        <v>182000</v>
      </c>
      <c r="R281" s="71">
        <v>552</v>
      </c>
      <c r="S281" s="70">
        <v>275</v>
      </c>
      <c r="T281" s="70">
        <f t="shared" si="164"/>
        <v>385000</v>
      </c>
      <c r="U281" s="71" t="s">
        <v>704</v>
      </c>
      <c r="V281" s="70">
        <v>140</v>
      </c>
      <c r="W281" s="212">
        <f t="shared" si="165"/>
        <v>196000</v>
      </c>
      <c r="X281" s="71">
        <v>105</v>
      </c>
      <c r="Y281" s="70">
        <v>150</v>
      </c>
      <c r="Z281" s="212">
        <f t="shared" si="166"/>
        <v>210000</v>
      </c>
      <c r="AA281" s="71">
        <v>46</v>
      </c>
      <c r="AB281" s="70">
        <v>190</v>
      </c>
      <c r="AC281" s="212">
        <f t="shared" si="167"/>
        <v>266000</v>
      </c>
      <c r="AD281" s="71">
        <v>84</v>
      </c>
      <c r="AE281" s="70">
        <v>208.92</v>
      </c>
      <c r="AF281" s="212">
        <f t="shared" si="168"/>
        <v>292488</v>
      </c>
      <c r="AG281" s="213" t="s">
        <v>77</v>
      </c>
      <c r="AH281" s="214"/>
      <c r="AI281" s="212">
        <f t="shared" si="169"/>
        <v>0</v>
      </c>
      <c r="AJ281" s="71" t="s">
        <v>422</v>
      </c>
      <c r="AK281" s="70">
        <v>215</v>
      </c>
      <c r="AL281" s="245">
        <f t="shared" si="170"/>
        <v>301000</v>
      </c>
      <c r="AM281" s="73">
        <v>259</v>
      </c>
      <c r="AN281" s="74">
        <v>750</v>
      </c>
      <c r="AO281" s="75">
        <f t="shared" si="158"/>
        <v>1050000</v>
      </c>
      <c r="AP281" s="73">
        <v>259</v>
      </c>
      <c r="AQ281" s="74">
        <v>600</v>
      </c>
      <c r="AR281" s="92" t="e">
        <f>AQ281*#REF!</f>
        <v>#REF!</v>
      </c>
      <c r="AS281" s="73">
        <v>259</v>
      </c>
      <c r="AT281" s="74">
        <v>600</v>
      </c>
      <c r="AU281" s="74" t="e">
        <f>AT281*#REF!</f>
        <v>#REF!</v>
      </c>
      <c r="AV281" s="73">
        <v>259</v>
      </c>
      <c r="AW281" s="246">
        <v>565.42999999999995</v>
      </c>
      <c r="AX281" s="75" t="e">
        <f>AW281*#REF!</f>
        <v>#REF!</v>
      </c>
      <c r="AY281" s="93"/>
      <c r="AZ281" s="77">
        <f t="shared" si="159"/>
        <v>130</v>
      </c>
      <c r="BA281" s="77">
        <f t="shared" si="171"/>
        <v>350.36250000000001</v>
      </c>
      <c r="BB281" s="77">
        <f t="shared" si="172"/>
        <v>245</v>
      </c>
      <c r="BC281" s="77">
        <f t="shared" si="173"/>
        <v>750</v>
      </c>
      <c r="BD281" s="88"/>
      <c r="BE281" s="89">
        <f t="shared" si="174"/>
        <v>182000</v>
      </c>
      <c r="BF281" s="90">
        <f t="shared" si="174"/>
        <v>490507.5</v>
      </c>
      <c r="BG281" s="91">
        <f t="shared" si="174"/>
        <v>343000</v>
      </c>
      <c r="BH281" s="342">
        <f t="shared" si="175"/>
        <v>332.43500000000006</v>
      </c>
      <c r="BI281" s="82"/>
    </row>
    <row r="282" spans="1:61" ht="60" x14ac:dyDescent="0.25">
      <c r="A282" s="137">
        <v>261</v>
      </c>
      <c r="B282" s="83" t="s">
        <v>658</v>
      </c>
      <c r="C282" s="84" t="s">
        <v>705</v>
      </c>
      <c r="D282" s="85" t="s">
        <v>706</v>
      </c>
      <c r="E282" s="86" t="s">
        <v>633</v>
      </c>
      <c r="F282" s="64">
        <v>24</v>
      </c>
      <c r="G282" s="64">
        <f t="shared" si="161"/>
        <v>24</v>
      </c>
      <c r="H282" s="183">
        <v>395.57</v>
      </c>
      <c r="I282" s="184">
        <f t="shared" si="176"/>
        <v>9493.68</v>
      </c>
      <c r="J282" s="351">
        <v>8729</v>
      </c>
      <c r="K282" s="68">
        <v>16</v>
      </c>
      <c r="L282" s="210">
        <v>11</v>
      </c>
      <c r="M282" s="212">
        <v>230</v>
      </c>
      <c r="N282" s="70">
        <f t="shared" si="162"/>
        <v>3680</v>
      </c>
      <c r="O282" s="71">
        <v>28</v>
      </c>
      <c r="P282" s="70">
        <v>130</v>
      </c>
      <c r="Q282" s="212">
        <f t="shared" si="163"/>
        <v>2080</v>
      </c>
      <c r="R282" s="71">
        <v>553</v>
      </c>
      <c r="S282" s="70">
        <v>443.25</v>
      </c>
      <c r="T282" s="70">
        <f t="shared" si="164"/>
        <v>7092</v>
      </c>
      <c r="U282" s="71" t="s">
        <v>707</v>
      </c>
      <c r="V282" s="70">
        <v>180</v>
      </c>
      <c r="W282" s="212">
        <f t="shared" si="165"/>
        <v>2880</v>
      </c>
      <c r="X282" s="71">
        <v>107</v>
      </c>
      <c r="Y282" s="70">
        <v>190</v>
      </c>
      <c r="Z282" s="212">
        <f t="shared" si="166"/>
        <v>3040</v>
      </c>
      <c r="AA282" s="71">
        <v>47</v>
      </c>
      <c r="AB282" s="70">
        <v>242</v>
      </c>
      <c r="AC282" s="212">
        <f t="shared" si="167"/>
        <v>3872</v>
      </c>
      <c r="AD282" s="213" t="s">
        <v>77</v>
      </c>
      <c r="AE282" s="214"/>
      <c r="AF282" s="212">
        <f t="shared" si="168"/>
        <v>0</v>
      </c>
      <c r="AG282" s="71">
        <v>25</v>
      </c>
      <c r="AH282" s="70">
        <v>31.17</v>
      </c>
      <c r="AI282" s="212">
        <f t="shared" si="169"/>
        <v>498.72</v>
      </c>
      <c r="AJ282" s="71" t="s">
        <v>708</v>
      </c>
      <c r="AK282" s="70">
        <v>215</v>
      </c>
      <c r="AL282" s="245">
        <f t="shared" si="170"/>
        <v>3440</v>
      </c>
      <c r="AM282" s="73">
        <v>260</v>
      </c>
      <c r="AN282" s="74">
        <v>900</v>
      </c>
      <c r="AO282" s="75">
        <f t="shared" si="158"/>
        <v>14400</v>
      </c>
      <c r="AP282" s="73">
        <v>260</v>
      </c>
      <c r="AQ282" s="74">
        <v>800</v>
      </c>
      <c r="AR282" s="92" t="e">
        <f>AQ282*#REF!</f>
        <v>#REF!</v>
      </c>
      <c r="AS282" s="73">
        <v>260</v>
      </c>
      <c r="AT282" s="74">
        <v>750</v>
      </c>
      <c r="AU282" s="74" t="e">
        <f>AT282*#REF!</f>
        <v>#REF!</v>
      </c>
      <c r="AV282" s="73">
        <v>260</v>
      </c>
      <c r="AW282" s="246">
        <v>775.44</v>
      </c>
      <c r="AX282" s="75" t="e">
        <f>AW282*#REF!</f>
        <v>#REF!</v>
      </c>
      <c r="AY282" s="93"/>
      <c r="AZ282" s="77">
        <f t="shared" si="159"/>
        <v>31.17</v>
      </c>
      <c r="BA282" s="77">
        <f t="shared" si="171"/>
        <v>407.2383333333334</v>
      </c>
      <c r="BB282" s="77">
        <f t="shared" si="172"/>
        <v>236</v>
      </c>
      <c r="BC282" s="77">
        <f t="shared" si="173"/>
        <v>900</v>
      </c>
      <c r="BD282" s="88"/>
      <c r="BE282" s="89">
        <f t="shared" si="174"/>
        <v>498.72</v>
      </c>
      <c r="BF282" s="90">
        <f t="shared" si="174"/>
        <v>6515.8133333333344</v>
      </c>
      <c r="BG282" s="91">
        <f t="shared" si="174"/>
        <v>3776</v>
      </c>
      <c r="BH282" s="342">
        <f t="shared" si="175"/>
        <v>395.56900000000007</v>
      </c>
      <c r="BI282" s="82"/>
    </row>
    <row r="283" spans="1:61" ht="72" x14ac:dyDescent="0.25">
      <c r="A283" s="59">
        <v>262</v>
      </c>
      <c r="B283" s="83" t="s">
        <v>658</v>
      </c>
      <c r="C283" s="97" t="s">
        <v>709</v>
      </c>
      <c r="D283" s="85" t="s">
        <v>710</v>
      </c>
      <c r="E283" s="86" t="s">
        <v>633</v>
      </c>
      <c r="F283" s="64">
        <v>10</v>
      </c>
      <c r="G283" s="64">
        <f t="shared" si="161"/>
        <v>10</v>
      </c>
      <c r="H283" s="183">
        <v>653.24</v>
      </c>
      <c r="I283" s="184">
        <f t="shared" si="176"/>
        <v>6532.4</v>
      </c>
      <c r="J283" s="351">
        <v>8729</v>
      </c>
      <c r="K283" s="68">
        <v>16</v>
      </c>
      <c r="L283" s="210">
        <v>15</v>
      </c>
      <c r="M283" s="212">
        <v>220</v>
      </c>
      <c r="N283" s="70">
        <f t="shared" si="162"/>
        <v>3520</v>
      </c>
      <c r="O283" s="71">
        <v>29</v>
      </c>
      <c r="P283" s="70">
        <v>130</v>
      </c>
      <c r="Q283" s="212">
        <f t="shared" si="163"/>
        <v>2080</v>
      </c>
      <c r="R283" s="71">
        <v>570</v>
      </c>
      <c r="S283" s="70">
        <v>450</v>
      </c>
      <c r="T283" s="70">
        <f t="shared" si="164"/>
        <v>7200</v>
      </c>
      <c r="U283" s="213" t="s">
        <v>77</v>
      </c>
      <c r="V283" s="214"/>
      <c r="W283" s="212">
        <f t="shared" si="165"/>
        <v>0</v>
      </c>
      <c r="X283" s="213" t="s">
        <v>77</v>
      </c>
      <c r="Y283" s="214"/>
      <c r="Z283" s="212">
        <f t="shared" si="166"/>
        <v>0</v>
      </c>
      <c r="AA283" s="213" t="s">
        <v>77</v>
      </c>
      <c r="AB283" s="214"/>
      <c r="AC283" s="212">
        <f t="shared" si="167"/>
        <v>0</v>
      </c>
      <c r="AD283" s="213" t="s">
        <v>77</v>
      </c>
      <c r="AE283" s="214"/>
      <c r="AF283" s="212">
        <f t="shared" si="168"/>
        <v>0</v>
      </c>
      <c r="AG283" s="213" t="s">
        <v>77</v>
      </c>
      <c r="AH283" s="214"/>
      <c r="AI283" s="212">
        <f t="shared" si="169"/>
        <v>0</v>
      </c>
      <c r="AJ283" s="213" t="s">
        <v>77</v>
      </c>
      <c r="AK283" s="214"/>
      <c r="AL283" s="245">
        <f t="shared" si="170"/>
        <v>0</v>
      </c>
      <c r="AM283" s="73">
        <v>261</v>
      </c>
      <c r="AN283" s="74">
        <v>2000</v>
      </c>
      <c r="AO283" s="75">
        <f t="shared" si="158"/>
        <v>32000</v>
      </c>
      <c r="AP283" s="73">
        <v>261</v>
      </c>
      <c r="AQ283" s="74">
        <v>1200</v>
      </c>
      <c r="AR283" s="92" t="e">
        <f>AQ283*#REF!</f>
        <v>#REF!</v>
      </c>
      <c r="AS283" s="73">
        <v>261</v>
      </c>
      <c r="AT283" s="74">
        <v>750</v>
      </c>
      <c r="AU283" s="74" t="e">
        <f>AT283*#REF!</f>
        <v>#REF!</v>
      </c>
      <c r="AV283" s="73">
        <v>261</v>
      </c>
      <c r="AW283" s="246">
        <v>646.20000000000005</v>
      </c>
      <c r="AX283" s="75" t="e">
        <f>AW283*#REF!</f>
        <v>#REF!</v>
      </c>
      <c r="AY283" s="93"/>
      <c r="AZ283" s="77">
        <f t="shared" si="159"/>
        <v>130</v>
      </c>
      <c r="BA283" s="77">
        <f t="shared" si="171"/>
        <v>770.88571428571424</v>
      </c>
      <c r="BB283" s="77">
        <f t="shared" si="172"/>
        <v>646.20000000000005</v>
      </c>
      <c r="BC283" s="77">
        <f t="shared" si="173"/>
        <v>2000</v>
      </c>
      <c r="BD283" s="88"/>
      <c r="BE283" s="89">
        <f t="shared" si="174"/>
        <v>2080</v>
      </c>
      <c r="BF283" s="90">
        <f t="shared" si="174"/>
        <v>12334.171428571428</v>
      </c>
      <c r="BG283" s="91">
        <f t="shared" si="174"/>
        <v>10339.200000000001</v>
      </c>
      <c r="BH283" s="342">
        <f t="shared" si="175"/>
        <v>653.24</v>
      </c>
      <c r="BI283" s="82"/>
    </row>
    <row r="284" spans="1:61" ht="60" x14ac:dyDescent="0.25">
      <c r="A284" s="137">
        <v>263</v>
      </c>
      <c r="B284" s="83" t="s">
        <v>658</v>
      </c>
      <c r="C284" s="97" t="s">
        <v>711</v>
      </c>
      <c r="D284" s="85" t="s">
        <v>712</v>
      </c>
      <c r="E284" s="86" t="s">
        <v>665</v>
      </c>
      <c r="F284" s="64">
        <v>40</v>
      </c>
      <c r="G284" s="64">
        <f t="shared" si="161"/>
        <v>40</v>
      </c>
      <c r="H284" s="183">
        <v>395.39</v>
      </c>
      <c r="I284" s="184">
        <f t="shared" si="176"/>
        <v>15815.599999999999</v>
      </c>
      <c r="J284" s="351">
        <v>30136</v>
      </c>
      <c r="K284" s="68">
        <v>570</v>
      </c>
      <c r="L284" s="210">
        <v>36</v>
      </c>
      <c r="M284" s="212">
        <v>200</v>
      </c>
      <c r="N284" s="70">
        <f t="shared" si="162"/>
        <v>114000</v>
      </c>
      <c r="O284" s="71">
        <v>32</v>
      </c>
      <c r="P284" s="70">
        <v>160</v>
      </c>
      <c r="Q284" s="212">
        <f t="shared" si="163"/>
        <v>91200</v>
      </c>
      <c r="R284" s="71">
        <v>558</v>
      </c>
      <c r="S284" s="70">
        <v>400</v>
      </c>
      <c r="T284" s="70">
        <f t="shared" si="164"/>
        <v>228000</v>
      </c>
      <c r="U284" s="71" t="s">
        <v>713</v>
      </c>
      <c r="V284" s="70">
        <v>170</v>
      </c>
      <c r="W284" s="212">
        <f t="shared" si="165"/>
        <v>96900</v>
      </c>
      <c r="X284" s="71">
        <v>111</v>
      </c>
      <c r="Y284" s="70">
        <v>180</v>
      </c>
      <c r="Z284" s="212">
        <f t="shared" si="166"/>
        <v>102600</v>
      </c>
      <c r="AA284" s="213" t="s">
        <v>77</v>
      </c>
      <c r="AB284" s="214"/>
      <c r="AC284" s="212">
        <f t="shared" si="167"/>
        <v>0</v>
      </c>
      <c r="AD284" s="213" t="s">
        <v>77</v>
      </c>
      <c r="AE284" s="214"/>
      <c r="AF284" s="212">
        <f t="shared" si="168"/>
        <v>0</v>
      </c>
      <c r="AG284" s="71">
        <v>33</v>
      </c>
      <c r="AH284" s="70">
        <v>91.64</v>
      </c>
      <c r="AI284" s="212">
        <f t="shared" si="169"/>
        <v>52234.8</v>
      </c>
      <c r="AJ284" s="71" t="s">
        <v>714</v>
      </c>
      <c r="AK284" s="70">
        <v>220</v>
      </c>
      <c r="AL284" s="245">
        <f t="shared" si="170"/>
        <v>125400</v>
      </c>
      <c r="AM284" s="73">
        <v>262</v>
      </c>
      <c r="AN284" s="74">
        <v>800</v>
      </c>
      <c r="AO284" s="75">
        <f t="shared" si="158"/>
        <v>456000</v>
      </c>
      <c r="AP284" s="73">
        <v>262</v>
      </c>
      <c r="AQ284" s="74">
        <v>1200</v>
      </c>
      <c r="AR284" s="92" t="e">
        <f>AQ284*#REF!</f>
        <v>#REF!</v>
      </c>
      <c r="AS284" s="73">
        <v>262</v>
      </c>
      <c r="AT284" s="74">
        <v>750</v>
      </c>
      <c r="AU284" s="74" t="e">
        <f>AT284*#REF!</f>
        <v>#REF!</v>
      </c>
      <c r="AV284" s="73">
        <v>262</v>
      </c>
      <c r="AW284" s="246">
        <v>678.51</v>
      </c>
      <c r="AX284" s="75" t="e">
        <f>AW284*#REF!</f>
        <v>#REF!</v>
      </c>
      <c r="AY284" s="93"/>
      <c r="AZ284" s="77">
        <f t="shared" si="159"/>
        <v>91.64</v>
      </c>
      <c r="BA284" s="77">
        <f t="shared" si="171"/>
        <v>440.92272727272723</v>
      </c>
      <c r="BB284" s="77">
        <f t="shared" si="172"/>
        <v>220</v>
      </c>
      <c r="BC284" s="77">
        <f t="shared" si="173"/>
        <v>1200</v>
      </c>
      <c r="BD284" s="88"/>
      <c r="BE284" s="89">
        <f t="shared" si="174"/>
        <v>52234.8</v>
      </c>
      <c r="BF284" s="90">
        <f t="shared" si="174"/>
        <v>251325.95454545453</v>
      </c>
      <c r="BG284" s="91">
        <f t="shared" si="174"/>
        <v>125400</v>
      </c>
      <c r="BH284" s="342">
        <f t="shared" si="175"/>
        <v>395.3900000000001</v>
      </c>
      <c r="BI284" s="82"/>
    </row>
    <row r="285" spans="1:61" ht="96" x14ac:dyDescent="0.25">
      <c r="A285" s="59">
        <v>264</v>
      </c>
      <c r="B285" s="83" t="s">
        <v>658</v>
      </c>
      <c r="C285" s="97" t="s">
        <v>715</v>
      </c>
      <c r="D285" s="85" t="s">
        <v>716</v>
      </c>
      <c r="E285" s="86" t="s">
        <v>665</v>
      </c>
      <c r="F285" s="64">
        <v>24</v>
      </c>
      <c r="G285" s="64">
        <f t="shared" si="161"/>
        <v>24</v>
      </c>
      <c r="H285" s="183">
        <v>900</v>
      </c>
      <c r="I285" s="184">
        <f t="shared" si="176"/>
        <v>21600</v>
      </c>
      <c r="J285" s="351">
        <v>24015</v>
      </c>
      <c r="K285" s="68">
        <v>190</v>
      </c>
      <c r="L285" s="213" t="s">
        <v>77</v>
      </c>
      <c r="M285" s="212"/>
      <c r="N285" s="70">
        <f t="shared" si="162"/>
        <v>0</v>
      </c>
      <c r="O285" s="213" t="s">
        <v>77</v>
      </c>
      <c r="P285" s="289"/>
      <c r="Q285" s="212">
        <f t="shared" si="163"/>
        <v>0</v>
      </c>
      <c r="R285" s="213" t="s">
        <v>77</v>
      </c>
      <c r="S285" s="214"/>
      <c r="T285" s="70">
        <f t="shared" si="164"/>
        <v>0</v>
      </c>
      <c r="U285" s="213" t="s">
        <v>77</v>
      </c>
      <c r="V285" s="214"/>
      <c r="W285" s="212">
        <f t="shared" si="165"/>
        <v>0</v>
      </c>
      <c r="X285" s="213" t="s">
        <v>77</v>
      </c>
      <c r="Y285" s="289"/>
      <c r="Z285" s="212">
        <f t="shared" si="166"/>
        <v>0</v>
      </c>
      <c r="AA285" s="213" t="s">
        <v>77</v>
      </c>
      <c r="AB285" s="214"/>
      <c r="AC285" s="212">
        <f t="shared" si="167"/>
        <v>0</v>
      </c>
      <c r="AD285" s="213" t="s">
        <v>77</v>
      </c>
      <c r="AE285" s="214"/>
      <c r="AF285" s="212">
        <f t="shared" si="168"/>
        <v>0</v>
      </c>
      <c r="AG285" s="213" t="s">
        <v>77</v>
      </c>
      <c r="AH285" s="214"/>
      <c r="AI285" s="212">
        <f t="shared" si="169"/>
        <v>0</v>
      </c>
      <c r="AJ285" s="213" t="s">
        <v>77</v>
      </c>
      <c r="AK285" s="70"/>
      <c r="AL285" s="245">
        <f t="shared" si="170"/>
        <v>0</v>
      </c>
      <c r="AM285" s="73">
        <v>263</v>
      </c>
      <c r="AN285" s="74">
        <v>900</v>
      </c>
      <c r="AO285" s="75">
        <f t="shared" si="158"/>
        <v>171000</v>
      </c>
      <c r="AP285" s="73">
        <v>263</v>
      </c>
      <c r="AQ285" s="74">
        <v>1200</v>
      </c>
      <c r="AR285" s="92" t="e">
        <f>AQ285*#REF!</f>
        <v>#REF!</v>
      </c>
      <c r="AS285" s="73">
        <v>263</v>
      </c>
      <c r="AT285" s="74">
        <v>900</v>
      </c>
      <c r="AU285" s="74" t="e">
        <f>AT285*#REF!</f>
        <v>#REF!</v>
      </c>
      <c r="AV285" s="73">
        <v>263</v>
      </c>
      <c r="AW285" s="246">
        <v>678.51</v>
      </c>
      <c r="AX285" s="75" t="e">
        <f>AW285*#REF!</f>
        <v>#REF!</v>
      </c>
      <c r="AY285" s="93"/>
      <c r="AZ285" s="77">
        <f t="shared" si="159"/>
        <v>678.51</v>
      </c>
      <c r="BA285" s="77">
        <f t="shared" si="171"/>
        <v>919.62750000000005</v>
      </c>
      <c r="BB285" s="77">
        <f t="shared" si="172"/>
        <v>900</v>
      </c>
      <c r="BC285" s="77">
        <f t="shared" si="173"/>
        <v>1200</v>
      </c>
      <c r="BD285" s="88"/>
      <c r="BE285" s="89">
        <f t="shared" si="174"/>
        <v>128916.9</v>
      </c>
      <c r="BF285" s="90">
        <f t="shared" si="174"/>
        <v>174729.22500000001</v>
      </c>
      <c r="BG285" s="91">
        <f t="shared" si="174"/>
        <v>171000</v>
      </c>
      <c r="BH285" s="342">
        <f t="shared" si="175"/>
        <v>900.00000000000011</v>
      </c>
      <c r="BI285" s="82"/>
    </row>
    <row r="286" spans="1:61" ht="72" x14ac:dyDescent="0.25">
      <c r="A286" s="137">
        <v>265</v>
      </c>
      <c r="B286" s="83" t="s">
        <v>658</v>
      </c>
      <c r="C286" s="84" t="s">
        <v>717</v>
      </c>
      <c r="D286" s="85" t="s">
        <v>718</v>
      </c>
      <c r="E286" s="86" t="s">
        <v>633</v>
      </c>
      <c r="F286" s="64">
        <v>24</v>
      </c>
      <c r="G286" s="64">
        <f t="shared" si="161"/>
        <v>24</v>
      </c>
      <c r="H286" s="183">
        <v>308.5</v>
      </c>
      <c r="I286" s="184">
        <f t="shared" si="176"/>
        <v>7404</v>
      </c>
      <c r="J286" s="351">
        <v>12556</v>
      </c>
      <c r="K286" s="68">
        <v>790</v>
      </c>
      <c r="L286" s="210">
        <v>20</v>
      </c>
      <c r="M286" s="212">
        <v>180</v>
      </c>
      <c r="N286" s="70">
        <f t="shared" si="162"/>
        <v>142200</v>
      </c>
      <c r="O286" s="71">
        <v>33</v>
      </c>
      <c r="P286" s="70">
        <v>160</v>
      </c>
      <c r="Q286" s="212">
        <f t="shared" si="163"/>
        <v>126400</v>
      </c>
      <c r="R286" s="71">
        <v>551</v>
      </c>
      <c r="S286" s="70">
        <v>220</v>
      </c>
      <c r="T286" s="70">
        <f t="shared" si="164"/>
        <v>173800</v>
      </c>
      <c r="U286" s="71" t="s">
        <v>719</v>
      </c>
      <c r="V286" s="70">
        <v>140</v>
      </c>
      <c r="W286" s="212">
        <f t="shared" si="165"/>
        <v>110600</v>
      </c>
      <c r="X286" s="71">
        <v>101</v>
      </c>
      <c r="Y286" s="70">
        <v>120</v>
      </c>
      <c r="Z286" s="212">
        <f t="shared" si="166"/>
        <v>94800</v>
      </c>
      <c r="AA286" s="71">
        <v>49</v>
      </c>
      <c r="AB286" s="70">
        <v>180</v>
      </c>
      <c r="AC286" s="212">
        <f t="shared" si="167"/>
        <v>142200</v>
      </c>
      <c r="AD286" s="71">
        <v>83</v>
      </c>
      <c r="AE286" s="70">
        <v>261.14999999999998</v>
      </c>
      <c r="AF286" s="212">
        <f t="shared" si="168"/>
        <v>206308.49999999997</v>
      </c>
      <c r="AG286" s="71">
        <v>47</v>
      </c>
      <c r="AH286" s="70">
        <v>175.4</v>
      </c>
      <c r="AI286" s="212">
        <f t="shared" si="169"/>
        <v>138566</v>
      </c>
      <c r="AJ286" s="71" t="s">
        <v>720</v>
      </c>
      <c r="AK286" s="70">
        <v>150</v>
      </c>
      <c r="AL286" s="245">
        <f t="shared" si="170"/>
        <v>118500</v>
      </c>
      <c r="AM286" s="73">
        <v>264</v>
      </c>
      <c r="AN286" s="74">
        <v>1200</v>
      </c>
      <c r="AO286" s="75">
        <f t="shared" si="158"/>
        <v>948000</v>
      </c>
      <c r="AP286" s="73">
        <v>264</v>
      </c>
      <c r="AQ286" s="74">
        <v>600</v>
      </c>
      <c r="AR286" s="92" t="e">
        <f>AQ286*#REF!</f>
        <v>#REF!</v>
      </c>
      <c r="AS286" s="73">
        <v>264</v>
      </c>
      <c r="AT286" s="74">
        <v>600</v>
      </c>
      <c r="AU286" s="74" t="e">
        <f>AT286*#REF!</f>
        <v>#REF!</v>
      </c>
      <c r="AV286" s="73">
        <v>264</v>
      </c>
      <c r="AW286" s="246">
        <v>726.98</v>
      </c>
      <c r="AX286" s="75" t="e">
        <f>AW286*#REF!</f>
        <v>#REF!</v>
      </c>
      <c r="AY286" s="93"/>
      <c r="AZ286" s="77">
        <f t="shared" si="159"/>
        <v>120</v>
      </c>
      <c r="BA286" s="77">
        <f t="shared" si="171"/>
        <v>362.57923076923083</v>
      </c>
      <c r="BB286" s="77">
        <f t="shared" si="172"/>
        <v>180</v>
      </c>
      <c r="BC286" s="77">
        <f t="shared" si="173"/>
        <v>1200</v>
      </c>
      <c r="BD286" s="88"/>
      <c r="BE286" s="89">
        <f t="shared" si="174"/>
        <v>94800</v>
      </c>
      <c r="BF286" s="90">
        <f t="shared" si="174"/>
        <v>286437.59230769234</v>
      </c>
      <c r="BG286" s="91">
        <f t="shared" si="174"/>
        <v>142200</v>
      </c>
      <c r="BH286" s="342">
        <f t="shared" si="175"/>
        <v>308.50272727272733</v>
      </c>
      <c r="BI286" s="82"/>
    </row>
    <row r="287" spans="1:61" ht="60" x14ac:dyDescent="0.25">
      <c r="A287" s="59">
        <v>266</v>
      </c>
      <c r="B287" s="83" t="s">
        <v>658</v>
      </c>
      <c r="C287" s="84" t="s">
        <v>721</v>
      </c>
      <c r="D287" s="85" t="s">
        <v>722</v>
      </c>
      <c r="E287" s="86" t="s">
        <v>633</v>
      </c>
      <c r="F287" s="64">
        <v>24</v>
      </c>
      <c r="G287" s="64">
        <f t="shared" si="161"/>
        <v>24</v>
      </c>
      <c r="H287" s="183">
        <v>332.71</v>
      </c>
      <c r="I287" s="184">
        <f t="shared" si="176"/>
        <v>7985.0399999999991</v>
      </c>
      <c r="J287" s="351">
        <v>12556</v>
      </c>
      <c r="K287" s="68">
        <v>140</v>
      </c>
      <c r="L287" s="210">
        <v>22</v>
      </c>
      <c r="M287" s="212">
        <v>180</v>
      </c>
      <c r="N287" s="70">
        <f t="shared" si="162"/>
        <v>25200</v>
      </c>
      <c r="O287" s="71">
        <v>35</v>
      </c>
      <c r="P287" s="70">
        <v>140</v>
      </c>
      <c r="Q287" s="212">
        <f t="shared" si="163"/>
        <v>19600</v>
      </c>
      <c r="R287" s="71">
        <v>554</v>
      </c>
      <c r="S287" s="70">
        <v>270</v>
      </c>
      <c r="T287" s="70">
        <f t="shared" si="164"/>
        <v>37800</v>
      </c>
      <c r="U287" s="213" t="s">
        <v>77</v>
      </c>
      <c r="V287" s="214"/>
      <c r="W287" s="212">
        <f t="shared" si="165"/>
        <v>0</v>
      </c>
      <c r="X287" s="71">
        <v>102</v>
      </c>
      <c r="Y287" s="70">
        <v>120</v>
      </c>
      <c r="Z287" s="212">
        <f t="shared" si="166"/>
        <v>16800</v>
      </c>
      <c r="AA287" s="71">
        <v>50</v>
      </c>
      <c r="AB287" s="70">
        <v>180</v>
      </c>
      <c r="AC287" s="212">
        <f t="shared" si="167"/>
        <v>25200</v>
      </c>
      <c r="AD287" s="213" t="s">
        <v>77</v>
      </c>
      <c r="AE287" s="214"/>
      <c r="AF287" s="212">
        <f t="shared" si="168"/>
        <v>0</v>
      </c>
      <c r="AG287" s="71">
        <v>53</v>
      </c>
      <c r="AH287" s="70">
        <v>147.4</v>
      </c>
      <c r="AI287" s="212">
        <f t="shared" si="169"/>
        <v>20636</v>
      </c>
      <c r="AJ287" s="71" t="s">
        <v>434</v>
      </c>
      <c r="AK287" s="70">
        <v>150</v>
      </c>
      <c r="AL287" s="245">
        <f t="shared" si="170"/>
        <v>21000</v>
      </c>
      <c r="AM287" s="73">
        <v>265</v>
      </c>
      <c r="AN287" s="74">
        <v>1200</v>
      </c>
      <c r="AO287" s="75">
        <f t="shared" si="158"/>
        <v>168000</v>
      </c>
      <c r="AP287" s="73">
        <v>265</v>
      </c>
      <c r="AQ287" s="74">
        <v>600</v>
      </c>
      <c r="AR287" s="92" t="e">
        <f>AQ287*#REF!</f>
        <v>#REF!</v>
      </c>
      <c r="AS287" s="73">
        <v>265</v>
      </c>
      <c r="AT287" s="74">
        <v>600</v>
      </c>
      <c r="AU287" s="74" t="e">
        <f>AT287*#REF!</f>
        <v>#REF!</v>
      </c>
      <c r="AV287" s="73">
        <v>265</v>
      </c>
      <c r="AW287" s="246">
        <v>726.98</v>
      </c>
      <c r="AX287" s="75" t="e">
        <f>AW287*#REF!</f>
        <v>#REF!</v>
      </c>
      <c r="AY287" s="93"/>
      <c r="AZ287" s="77">
        <f t="shared" si="159"/>
        <v>120</v>
      </c>
      <c r="BA287" s="77">
        <f t="shared" si="171"/>
        <v>392.21636363636367</v>
      </c>
      <c r="BB287" s="77">
        <f t="shared" si="172"/>
        <v>180</v>
      </c>
      <c r="BC287" s="77">
        <f t="shared" si="173"/>
        <v>1200</v>
      </c>
      <c r="BD287" s="88"/>
      <c r="BE287" s="89">
        <f t="shared" si="174"/>
        <v>16800</v>
      </c>
      <c r="BF287" s="90">
        <f t="shared" si="174"/>
        <v>54910.290909090916</v>
      </c>
      <c r="BG287" s="91">
        <f t="shared" si="174"/>
        <v>25200</v>
      </c>
      <c r="BH287" s="342">
        <f t="shared" si="175"/>
        <v>332.70888888888891</v>
      </c>
      <c r="BI287" s="82"/>
    </row>
    <row r="288" spans="1:61" ht="96" x14ac:dyDescent="0.25">
      <c r="A288" s="137">
        <v>267</v>
      </c>
      <c r="B288" s="83" t="s">
        <v>658</v>
      </c>
      <c r="C288" s="84" t="s">
        <v>723</v>
      </c>
      <c r="D288" s="85" t="s">
        <v>724</v>
      </c>
      <c r="E288" s="86" t="s">
        <v>633</v>
      </c>
      <c r="F288" s="64">
        <v>24</v>
      </c>
      <c r="G288" s="64">
        <f t="shared" si="161"/>
        <v>24</v>
      </c>
      <c r="H288" s="183">
        <v>319.95</v>
      </c>
      <c r="I288" s="184">
        <f t="shared" si="176"/>
        <v>7678.7999999999993</v>
      </c>
      <c r="J288" s="351">
        <v>14591</v>
      </c>
      <c r="K288" s="68">
        <v>360</v>
      </c>
      <c r="L288" s="210">
        <v>19</v>
      </c>
      <c r="M288" s="212">
        <v>180</v>
      </c>
      <c r="N288" s="70">
        <f t="shared" si="162"/>
        <v>64800</v>
      </c>
      <c r="O288" s="71">
        <v>36</v>
      </c>
      <c r="P288" s="70">
        <v>130</v>
      </c>
      <c r="Q288" s="212">
        <f t="shared" si="163"/>
        <v>46800</v>
      </c>
      <c r="R288" s="71">
        <v>563</v>
      </c>
      <c r="S288" s="70">
        <v>300</v>
      </c>
      <c r="T288" s="70">
        <f t="shared" si="164"/>
        <v>108000</v>
      </c>
      <c r="U288" s="71" t="s">
        <v>725</v>
      </c>
      <c r="V288" s="70">
        <v>140</v>
      </c>
      <c r="W288" s="212">
        <f t="shared" si="165"/>
        <v>50400</v>
      </c>
      <c r="X288" s="71">
        <v>112</v>
      </c>
      <c r="Y288" s="70">
        <v>120</v>
      </c>
      <c r="Z288" s="212">
        <f t="shared" si="166"/>
        <v>43200</v>
      </c>
      <c r="AA288" s="71">
        <v>54</v>
      </c>
      <c r="AB288" s="70">
        <v>255.94</v>
      </c>
      <c r="AC288" s="212">
        <f t="shared" si="167"/>
        <v>92138.4</v>
      </c>
      <c r="AD288" s="71">
        <v>82</v>
      </c>
      <c r="AE288" s="70">
        <v>261.14999999999998</v>
      </c>
      <c r="AF288" s="212">
        <f t="shared" si="168"/>
        <v>94013.999999999985</v>
      </c>
      <c r="AG288" s="71">
        <v>51</v>
      </c>
      <c r="AH288" s="70">
        <v>175.42</v>
      </c>
      <c r="AI288" s="212">
        <f t="shared" si="169"/>
        <v>63151.199999999997</v>
      </c>
      <c r="AJ288" s="71" t="s">
        <v>726</v>
      </c>
      <c r="AK288" s="107">
        <v>150</v>
      </c>
      <c r="AL288" s="291">
        <f t="shared" si="170"/>
        <v>54000</v>
      </c>
      <c r="AM288" s="73">
        <v>266</v>
      </c>
      <c r="AN288" s="74">
        <v>950</v>
      </c>
      <c r="AO288" s="75">
        <f t="shared" si="158"/>
        <v>342000</v>
      </c>
      <c r="AP288" s="73">
        <v>266</v>
      </c>
      <c r="AQ288" s="74">
        <v>600</v>
      </c>
      <c r="AR288" s="92" t="e">
        <f>AQ288*#REF!</f>
        <v>#REF!</v>
      </c>
      <c r="AS288" s="73">
        <v>266</v>
      </c>
      <c r="AT288" s="74">
        <v>600</v>
      </c>
      <c r="AU288" s="74" t="e">
        <f>AT288*#REF!</f>
        <v>#REF!</v>
      </c>
      <c r="AV288" s="73">
        <v>266</v>
      </c>
      <c r="AW288" s="246">
        <v>726.98</v>
      </c>
      <c r="AX288" s="75" t="e">
        <f>AW288*#REF!</f>
        <v>#REF!</v>
      </c>
      <c r="AY288" s="93"/>
      <c r="AZ288" s="77">
        <f t="shared" si="159"/>
        <v>120</v>
      </c>
      <c r="BA288" s="77">
        <f t="shared" si="171"/>
        <v>353.03769230769228</v>
      </c>
      <c r="BB288" s="77">
        <f t="shared" si="172"/>
        <v>255.94</v>
      </c>
      <c r="BC288" s="77">
        <f t="shared" si="173"/>
        <v>950</v>
      </c>
      <c r="BD288" s="88"/>
      <c r="BE288" s="100">
        <f t="shared" si="174"/>
        <v>43200</v>
      </c>
      <c r="BF288" s="101">
        <f t="shared" si="174"/>
        <v>127093.56923076922</v>
      </c>
      <c r="BG288" s="102">
        <f t="shared" si="174"/>
        <v>92138.4</v>
      </c>
      <c r="BH288" s="342">
        <f t="shared" si="175"/>
        <v>319.95363636363635</v>
      </c>
      <c r="BI288" s="82"/>
    </row>
    <row r="289" spans="1:61" s="204" customFormat="1" x14ac:dyDescent="0.25">
      <c r="A289" s="225"/>
      <c r="B289" s="114"/>
      <c r="C289" s="115"/>
      <c r="D289" s="116" t="s">
        <v>727</v>
      </c>
      <c r="E289" s="116"/>
      <c r="F289" s="226"/>
      <c r="G289" s="226"/>
      <c r="H289" s="120"/>
      <c r="I289" s="120">
        <f>SUM(I267:I288)</f>
        <v>368322.49999999994</v>
      </c>
      <c r="J289" s="360"/>
      <c r="K289" s="228"/>
      <c r="L289" s="227"/>
      <c r="M289" s="227"/>
      <c r="N289" s="227"/>
      <c r="O289" s="227"/>
      <c r="P289" s="227"/>
      <c r="Q289" s="227"/>
      <c r="R289" s="227"/>
      <c r="S289" s="227"/>
      <c r="T289" s="227"/>
      <c r="U289" s="227"/>
      <c r="V289" s="227"/>
      <c r="W289" s="227"/>
      <c r="X289" s="227"/>
      <c r="Y289" s="227"/>
      <c r="Z289" s="227"/>
      <c r="AA289" s="229"/>
      <c r="AB289" s="229"/>
      <c r="AC289" s="229"/>
      <c r="AD289" s="229"/>
      <c r="AE289" s="229"/>
      <c r="AF289" s="229"/>
      <c r="AG289" s="229"/>
      <c r="AH289" s="229"/>
      <c r="AI289" s="229"/>
      <c r="AJ289" s="229"/>
      <c r="AK289" s="229"/>
      <c r="AL289" s="229"/>
      <c r="AM289" s="229"/>
      <c r="AN289" s="229"/>
      <c r="AO289" s="229"/>
      <c r="AP289" s="229"/>
      <c r="AQ289" s="229"/>
      <c r="AR289" s="229"/>
      <c r="AS289" s="229"/>
      <c r="AT289" s="229"/>
      <c r="AU289" s="229"/>
      <c r="AV289" s="229"/>
      <c r="AW289" s="229"/>
      <c r="AX289" s="229"/>
      <c r="AY289" s="229"/>
      <c r="AZ289" s="229"/>
      <c r="BA289" s="229"/>
      <c r="BB289" s="229"/>
      <c r="BC289" s="229"/>
      <c r="BD289" s="229"/>
      <c r="BE289" s="125">
        <f>SUM(BE267:BE288)</f>
        <v>968973.94000000006</v>
      </c>
      <c r="BF289" s="125">
        <f t="shared" ref="BF289:BG289" si="177">SUM(BF267:BF288)</f>
        <v>3664757.7048767903</v>
      </c>
      <c r="BG289" s="125">
        <f t="shared" si="177"/>
        <v>2434752.2049999996</v>
      </c>
      <c r="BH289" s="346"/>
      <c r="BI289" s="82"/>
    </row>
    <row r="290" spans="1:61" x14ac:dyDescent="0.25">
      <c r="A290" s="230"/>
      <c r="B290" s="231"/>
      <c r="C290" s="127"/>
      <c r="D290" s="232" t="s">
        <v>811</v>
      </c>
      <c r="E290" s="233"/>
      <c r="F290" s="234"/>
      <c r="G290" s="234"/>
      <c r="H290" s="235"/>
      <c r="I290" s="236"/>
      <c r="J290" s="178"/>
      <c r="K290" s="179"/>
      <c r="L290" s="178"/>
      <c r="M290" s="178"/>
      <c r="N290" s="178"/>
      <c r="O290" s="178"/>
      <c r="P290" s="178"/>
      <c r="Q290" s="178"/>
      <c r="R290" s="178"/>
      <c r="S290" s="178"/>
      <c r="T290" s="178"/>
      <c r="U290" s="178"/>
      <c r="V290" s="178"/>
      <c r="W290" s="178"/>
      <c r="X290" s="178"/>
      <c r="Y290" s="178"/>
      <c r="Z290" s="178"/>
      <c r="AA290" s="135"/>
      <c r="AB290" s="135"/>
      <c r="AC290" s="135"/>
      <c r="AD290" s="135"/>
      <c r="AE290" s="135"/>
      <c r="AF290" s="135"/>
      <c r="AG290" s="135"/>
      <c r="AH290" s="135"/>
      <c r="AI290" s="135"/>
      <c r="AJ290" s="135"/>
      <c r="AK290" s="240"/>
      <c r="AL290" s="240"/>
      <c r="AM290" s="240"/>
      <c r="AN290" s="240"/>
      <c r="AO290" s="240"/>
      <c r="AP290" s="240"/>
      <c r="AQ290" s="240"/>
      <c r="AR290" s="240"/>
      <c r="AS290" s="240"/>
      <c r="AT290" s="240"/>
      <c r="AU290" s="240"/>
      <c r="AV290" s="240"/>
      <c r="AW290" s="240"/>
      <c r="AX290" s="240"/>
      <c r="AY290" s="240"/>
      <c r="AZ290" s="240"/>
      <c r="BA290" s="240"/>
      <c r="BB290" s="240"/>
      <c r="BC290" s="240"/>
      <c r="BD290" s="240"/>
      <c r="BE290" s="240"/>
      <c r="BF290" s="240"/>
      <c r="BG290" s="240"/>
      <c r="BH290" s="347"/>
      <c r="BI290" s="82"/>
    </row>
    <row r="291" spans="1:61" ht="120" x14ac:dyDescent="0.25">
      <c r="A291" s="137">
        <v>268</v>
      </c>
      <c r="B291" s="96" t="s">
        <v>728</v>
      </c>
      <c r="C291" s="97" t="s">
        <v>729</v>
      </c>
      <c r="D291" s="85" t="s">
        <v>730</v>
      </c>
      <c r="E291" s="86" t="s">
        <v>62</v>
      </c>
      <c r="F291" s="64">
        <v>12</v>
      </c>
      <c r="G291" s="64">
        <f t="shared" ref="G291:G310" si="178">SUM(F291:F291)</f>
        <v>12</v>
      </c>
      <c r="H291" s="183">
        <v>970</v>
      </c>
      <c r="I291" s="184">
        <f>G291*H291</f>
        <v>11640</v>
      </c>
      <c r="J291" s="351">
        <v>23094</v>
      </c>
      <c r="K291" s="68">
        <v>200</v>
      </c>
      <c r="L291" s="98" t="s">
        <v>37</v>
      </c>
      <c r="M291" s="215"/>
      <c r="N291" s="99">
        <f t="shared" ref="N291:N310" si="179">M291*K291</f>
        <v>0</v>
      </c>
      <c r="O291" s="98" t="s">
        <v>37</v>
      </c>
      <c r="P291" s="215"/>
      <c r="Q291" s="99">
        <f t="shared" ref="Q291:Q310" si="180">P291*K291</f>
        <v>0</v>
      </c>
      <c r="R291" s="98" t="s">
        <v>37</v>
      </c>
      <c r="S291" s="215"/>
      <c r="T291" s="99">
        <f t="shared" ref="T291:T310" si="181">S291*K291</f>
        <v>0</v>
      </c>
      <c r="U291" s="98" t="s">
        <v>37</v>
      </c>
      <c r="V291" s="215"/>
      <c r="W291" s="99">
        <f t="shared" ref="W291:W310" si="182">V291*K291</f>
        <v>0</v>
      </c>
      <c r="X291" s="98" t="s">
        <v>37</v>
      </c>
      <c r="Y291" s="215"/>
      <c r="Z291" s="99">
        <f t="shared" ref="Z291:Z310" si="183">Y291*K291</f>
        <v>0</v>
      </c>
      <c r="AA291" s="98" t="s">
        <v>37</v>
      </c>
      <c r="AB291" s="215"/>
      <c r="AC291" s="99">
        <f t="shared" ref="AC291:AC310" si="184">AB291*K291</f>
        <v>0</v>
      </c>
      <c r="AD291" s="98" t="s">
        <v>37</v>
      </c>
      <c r="AE291" s="215"/>
      <c r="AF291" s="99">
        <f t="shared" ref="AF291:AF310" si="185">AE291*K291</f>
        <v>0</v>
      </c>
      <c r="AG291" s="67">
        <v>197</v>
      </c>
      <c r="AH291" s="99">
        <v>287.10000000000002</v>
      </c>
      <c r="AI291" s="99">
        <f t="shared" ref="AI291:AI310" si="186">AH291*K291</f>
        <v>57420.000000000007</v>
      </c>
      <c r="AJ291" s="98" t="s">
        <v>37</v>
      </c>
      <c r="AK291" s="214"/>
      <c r="AL291" s="245">
        <f t="shared" ref="AL291:AL310" si="187">AK291*K291</f>
        <v>0</v>
      </c>
      <c r="AM291" s="73">
        <v>267</v>
      </c>
      <c r="AN291" s="74">
        <v>910</v>
      </c>
      <c r="AO291" s="75">
        <f t="shared" si="158"/>
        <v>182000</v>
      </c>
      <c r="AP291" s="73">
        <v>267</v>
      </c>
      <c r="AQ291" s="74">
        <v>1200</v>
      </c>
      <c r="AR291" s="92" t="e">
        <f>AQ291*#REF!</f>
        <v>#REF!</v>
      </c>
      <c r="AS291" s="73">
        <v>267</v>
      </c>
      <c r="AT291" s="74">
        <v>800</v>
      </c>
      <c r="AU291" s="74" t="e">
        <f>AT291*#REF!</f>
        <v>#REF!</v>
      </c>
      <c r="AV291" s="73">
        <v>267</v>
      </c>
      <c r="AW291" s="246">
        <v>1292.4100000000001</v>
      </c>
      <c r="AX291" s="75" t="e">
        <f>AW291*#REF!</f>
        <v>#REF!</v>
      </c>
      <c r="AY291" s="93"/>
      <c r="AZ291" s="77">
        <f t="shared" si="159"/>
        <v>287.10000000000002</v>
      </c>
      <c r="BA291" s="77"/>
      <c r="BB291" s="77">
        <f t="shared" ref="BB291:BB310" si="188">MEDIAN(AK291,AH291,AE291,AB291,Y291,V291,S291,P291,M291,AN291,AQ291,AT291,AW291)</f>
        <v>910</v>
      </c>
      <c r="BC291" s="77">
        <f t="shared" ref="BC291:BC310" si="189">MAX(AK291,AH291,AE291,AB291,Y291,V291,S291,P291,M291,AN291,AQ291,AT291,AW291)</f>
        <v>1292.4100000000001</v>
      </c>
      <c r="BD291" s="88"/>
      <c r="BE291" s="79">
        <f t="shared" ref="BE291:BG310" si="190">AZ291*$K291</f>
        <v>57420.000000000007</v>
      </c>
      <c r="BF291" s="80">
        <f t="shared" si="190"/>
        <v>0</v>
      </c>
      <c r="BG291" s="81">
        <f t="shared" si="190"/>
        <v>182000</v>
      </c>
      <c r="BH291" s="342">
        <f t="shared" ref="BH291:BH310" si="191">(SUM(M291,P291,S291,V291,Y291,AB291,AE291,AH291,AK291,AN291,AQ291,AT291,AW291)-MAX(M291,P291,S291,V291,Y291,AB291,AE291,AH291,AK291,AN291,AQ291,AT291,AW291)-MIN(M291,P291,S291,V291,Y291,AB291,AE291,AH291,AK291,AN291,AQ291,AT291,AW291))/(COUNT(M291,P291,S291,V291,Y291,AB291,AE291,AH291,AK291,AN291,AQ291,AT291,AW291)-2)</f>
        <v>970.00000000000011</v>
      </c>
      <c r="BI291" s="82"/>
    </row>
    <row r="292" spans="1:61" ht="108" x14ac:dyDescent="0.25">
      <c r="A292" s="137">
        <v>269</v>
      </c>
      <c r="B292" s="96" t="s">
        <v>728</v>
      </c>
      <c r="C292" s="84" t="s">
        <v>731</v>
      </c>
      <c r="D292" s="265" t="s">
        <v>732</v>
      </c>
      <c r="E292" s="86" t="s">
        <v>62</v>
      </c>
      <c r="F292" s="64">
        <v>24</v>
      </c>
      <c r="G292" s="64">
        <f t="shared" si="178"/>
        <v>24</v>
      </c>
      <c r="H292" s="183">
        <v>200.63</v>
      </c>
      <c r="I292" s="184">
        <f t="shared" ref="I292:I310" si="192">G292*H292</f>
        <v>4815.12</v>
      </c>
      <c r="J292" s="351">
        <v>4006</v>
      </c>
      <c r="K292" s="68">
        <v>140</v>
      </c>
      <c r="L292" s="67">
        <v>78</v>
      </c>
      <c r="M292" s="99">
        <v>250</v>
      </c>
      <c r="N292" s="99">
        <f t="shared" si="179"/>
        <v>35000</v>
      </c>
      <c r="O292" s="67">
        <v>70</v>
      </c>
      <c r="P292" s="99">
        <v>25</v>
      </c>
      <c r="Q292" s="99">
        <f t="shared" si="180"/>
        <v>3500</v>
      </c>
      <c r="R292" s="67">
        <v>721</v>
      </c>
      <c r="S292" s="99">
        <v>120</v>
      </c>
      <c r="T292" s="99">
        <f t="shared" si="181"/>
        <v>16800</v>
      </c>
      <c r="U292" s="98" t="s">
        <v>37</v>
      </c>
      <c r="V292" s="215"/>
      <c r="W292" s="99">
        <f t="shared" si="182"/>
        <v>0</v>
      </c>
      <c r="X292" s="98" t="s">
        <v>37</v>
      </c>
      <c r="Y292" s="215"/>
      <c r="Z292" s="99">
        <f t="shared" si="183"/>
        <v>0</v>
      </c>
      <c r="AA292" s="98" t="s">
        <v>37</v>
      </c>
      <c r="AB292" s="215"/>
      <c r="AC292" s="99">
        <f t="shared" si="184"/>
        <v>0</v>
      </c>
      <c r="AD292" s="98" t="s">
        <v>37</v>
      </c>
      <c r="AE292" s="215"/>
      <c r="AF292" s="99">
        <f t="shared" si="185"/>
        <v>0</v>
      </c>
      <c r="AG292" s="67">
        <v>114</v>
      </c>
      <c r="AH292" s="99">
        <v>62.41</v>
      </c>
      <c r="AI292" s="99">
        <f t="shared" si="186"/>
        <v>8737.4</v>
      </c>
      <c r="AJ292" s="67" t="s">
        <v>733</v>
      </c>
      <c r="AK292" s="99">
        <v>70</v>
      </c>
      <c r="AL292" s="248">
        <f t="shared" si="187"/>
        <v>9800</v>
      </c>
      <c r="AM292" s="73">
        <v>268</v>
      </c>
      <c r="AN292" s="74">
        <v>252</v>
      </c>
      <c r="AO292" s="75">
        <f t="shared" si="158"/>
        <v>35280</v>
      </c>
      <c r="AP292" s="73">
        <v>268</v>
      </c>
      <c r="AQ292" s="74">
        <v>400</v>
      </c>
      <c r="AR292" s="92" t="e">
        <f>AQ292*#REF!</f>
        <v>#REF!</v>
      </c>
      <c r="AS292" s="73">
        <v>268</v>
      </c>
      <c r="AT292" s="74">
        <v>250</v>
      </c>
      <c r="AU292" s="74" t="e">
        <f>AT292*#REF!</f>
        <v>#REF!</v>
      </c>
      <c r="AV292" s="73">
        <v>268</v>
      </c>
      <c r="AW292" s="246">
        <v>807.75</v>
      </c>
      <c r="AX292" s="75" t="e">
        <f>AW292*#REF!</f>
        <v>#REF!</v>
      </c>
      <c r="AY292" s="93"/>
      <c r="AZ292" s="77">
        <f t="shared" si="159"/>
        <v>25</v>
      </c>
      <c r="BA292" s="77">
        <f t="shared" ref="BA292:BA310" si="193">AVERAGE(AK292,AH292,AE292,AB292,Y292,V292,S292,P292,M292,AN292,AQ292,AT292,AW292)</f>
        <v>248.57333333333332</v>
      </c>
      <c r="BB292" s="77">
        <f t="shared" si="188"/>
        <v>250</v>
      </c>
      <c r="BC292" s="77">
        <f t="shared" si="189"/>
        <v>807.75</v>
      </c>
      <c r="BD292" s="88"/>
      <c r="BE292" s="79">
        <f t="shared" si="190"/>
        <v>3500</v>
      </c>
      <c r="BF292" s="80">
        <f t="shared" si="190"/>
        <v>34800.266666666663</v>
      </c>
      <c r="BG292" s="81">
        <f t="shared" si="190"/>
        <v>35000</v>
      </c>
      <c r="BH292" s="342">
        <f t="shared" si="191"/>
        <v>200.62999999999997</v>
      </c>
      <c r="BI292" s="82"/>
    </row>
    <row r="293" spans="1:61" ht="108" x14ac:dyDescent="0.25">
      <c r="A293" s="137">
        <v>270</v>
      </c>
      <c r="B293" s="96" t="s">
        <v>728</v>
      </c>
      <c r="C293" s="84" t="s">
        <v>734</v>
      </c>
      <c r="D293" s="265" t="s">
        <v>735</v>
      </c>
      <c r="E293" s="86" t="s">
        <v>62</v>
      </c>
      <c r="F293" s="64">
        <v>24</v>
      </c>
      <c r="G293" s="64">
        <f t="shared" si="178"/>
        <v>24</v>
      </c>
      <c r="H293" s="183">
        <v>157.11000000000001</v>
      </c>
      <c r="I293" s="184">
        <f t="shared" si="192"/>
        <v>3770.6400000000003</v>
      </c>
      <c r="J293" s="351">
        <v>4006</v>
      </c>
      <c r="K293" s="68">
        <v>1700</v>
      </c>
      <c r="L293" s="67">
        <v>79</v>
      </c>
      <c r="M293" s="99">
        <v>70</v>
      </c>
      <c r="N293" s="99">
        <f t="shared" si="179"/>
        <v>119000</v>
      </c>
      <c r="O293" s="67">
        <v>71</v>
      </c>
      <c r="P293" s="99">
        <v>45</v>
      </c>
      <c r="Q293" s="99">
        <f t="shared" si="180"/>
        <v>76500</v>
      </c>
      <c r="R293" s="67">
        <v>723</v>
      </c>
      <c r="S293" s="99">
        <v>45.9</v>
      </c>
      <c r="T293" s="99">
        <f t="shared" si="181"/>
        <v>78030</v>
      </c>
      <c r="U293" s="67" t="s">
        <v>238</v>
      </c>
      <c r="V293" s="99">
        <v>35</v>
      </c>
      <c r="W293" s="99">
        <f t="shared" si="182"/>
        <v>59500</v>
      </c>
      <c r="X293" s="67">
        <v>53</v>
      </c>
      <c r="Y293" s="99">
        <v>65</v>
      </c>
      <c r="Z293" s="99">
        <f t="shared" si="183"/>
        <v>110500</v>
      </c>
      <c r="AA293" s="67">
        <v>66</v>
      </c>
      <c r="AB293" s="99">
        <v>122.38</v>
      </c>
      <c r="AC293" s="99">
        <f t="shared" si="184"/>
        <v>208046</v>
      </c>
      <c r="AD293" s="67">
        <v>7</v>
      </c>
      <c r="AE293" s="99">
        <v>302.93</v>
      </c>
      <c r="AF293" s="99">
        <f t="shared" si="185"/>
        <v>514981</v>
      </c>
      <c r="AG293" s="67">
        <v>118</v>
      </c>
      <c r="AH293" s="99">
        <v>24.94</v>
      </c>
      <c r="AI293" s="99">
        <f t="shared" si="186"/>
        <v>42398</v>
      </c>
      <c r="AJ293" s="67" t="s">
        <v>192</v>
      </c>
      <c r="AK293" s="99">
        <v>84</v>
      </c>
      <c r="AL293" s="248">
        <f t="shared" si="187"/>
        <v>142800</v>
      </c>
      <c r="AM293" s="73">
        <v>269</v>
      </c>
      <c r="AN293" s="74">
        <v>308</v>
      </c>
      <c r="AO293" s="75">
        <f t="shared" si="158"/>
        <v>523600</v>
      </c>
      <c r="AP293" s="73">
        <v>269</v>
      </c>
      <c r="AQ293" s="74">
        <v>350</v>
      </c>
      <c r="AR293" s="92" t="e">
        <f>AQ293*#REF!</f>
        <v>#REF!</v>
      </c>
      <c r="AS293" s="73">
        <v>269</v>
      </c>
      <c r="AT293" s="74">
        <v>300</v>
      </c>
      <c r="AU293" s="74" t="e">
        <f>AT293*#REF!</f>
        <v>#REF!</v>
      </c>
      <c r="AV293" s="73">
        <v>269</v>
      </c>
      <c r="AW293" s="246">
        <v>581.58000000000004</v>
      </c>
      <c r="AX293" s="75" t="e">
        <f>AW293*#REF!</f>
        <v>#REF!</v>
      </c>
      <c r="AY293" s="93"/>
      <c r="AZ293" s="77">
        <f t="shared" si="159"/>
        <v>24.94</v>
      </c>
      <c r="BA293" s="77">
        <f t="shared" si="193"/>
        <v>179.59461538461539</v>
      </c>
      <c r="BB293" s="77">
        <f t="shared" si="188"/>
        <v>84</v>
      </c>
      <c r="BC293" s="77">
        <f t="shared" si="189"/>
        <v>581.58000000000004</v>
      </c>
      <c r="BD293" s="88"/>
      <c r="BE293" s="79">
        <f t="shared" si="190"/>
        <v>42398</v>
      </c>
      <c r="BF293" s="80">
        <f t="shared" si="190"/>
        <v>305310.84615384619</v>
      </c>
      <c r="BG293" s="81">
        <f t="shared" si="190"/>
        <v>142800</v>
      </c>
      <c r="BH293" s="342">
        <f t="shared" si="191"/>
        <v>157.11000000000001</v>
      </c>
      <c r="BI293" s="82"/>
    </row>
    <row r="294" spans="1:61" ht="96" x14ac:dyDescent="0.25">
      <c r="A294" s="137">
        <v>271</v>
      </c>
      <c r="B294" s="96" t="s">
        <v>728</v>
      </c>
      <c r="C294" s="97" t="s">
        <v>736</v>
      </c>
      <c r="D294" s="85" t="s">
        <v>737</v>
      </c>
      <c r="E294" s="86" t="s">
        <v>62</v>
      </c>
      <c r="F294" s="64">
        <v>24</v>
      </c>
      <c r="G294" s="64">
        <f t="shared" si="178"/>
        <v>24</v>
      </c>
      <c r="H294" s="183">
        <v>333.55</v>
      </c>
      <c r="I294" s="184">
        <f t="shared" si="192"/>
        <v>8005.2000000000007</v>
      </c>
      <c r="J294" s="351">
        <v>4006</v>
      </c>
      <c r="K294" s="68">
        <v>130</v>
      </c>
      <c r="L294" s="98" t="s">
        <v>37</v>
      </c>
      <c r="M294" s="215"/>
      <c r="N294" s="99">
        <f t="shared" si="179"/>
        <v>0</v>
      </c>
      <c r="O294" s="67">
        <v>86</v>
      </c>
      <c r="P294" s="99">
        <v>60</v>
      </c>
      <c r="Q294" s="99">
        <f t="shared" si="180"/>
        <v>7800</v>
      </c>
      <c r="R294" s="98" t="s">
        <v>37</v>
      </c>
      <c r="S294" s="215"/>
      <c r="T294" s="99">
        <f t="shared" si="181"/>
        <v>0</v>
      </c>
      <c r="U294" s="67" t="s">
        <v>738</v>
      </c>
      <c r="V294" s="99">
        <v>40</v>
      </c>
      <c r="W294" s="99">
        <f t="shared" si="182"/>
        <v>5200</v>
      </c>
      <c r="X294" s="67">
        <v>55</v>
      </c>
      <c r="Y294" s="99">
        <v>40</v>
      </c>
      <c r="Z294" s="99">
        <f t="shared" si="183"/>
        <v>5200</v>
      </c>
      <c r="AA294" s="98" t="s">
        <v>37</v>
      </c>
      <c r="AB294" s="215"/>
      <c r="AC294" s="99">
        <f t="shared" si="184"/>
        <v>0</v>
      </c>
      <c r="AD294" s="98" t="s">
        <v>37</v>
      </c>
      <c r="AE294" s="215"/>
      <c r="AF294" s="99">
        <f t="shared" si="185"/>
        <v>0</v>
      </c>
      <c r="AG294" s="98" t="s">
        <v>37</v>
      </c>
      <c r="AH294" s="215"/>
      <c r="AI294" s="99">
        <f t="shared" si="186"/>
        <v>0</v>
      </c>
      <c r="AJ294" s="98" t="s">
        <v>37</v>
      </c>
      <c r="AK294" s="215"/>
      <c r="AL294" s="248">
        <f t="shared" si="187"/>
        <v>0</v>
      </c>
      <c r="AM294" s="73">
        <v>270</v>
      </c>
      <c r="AN294" s="74">
        <v>1260</v>
      </c>
      <c r="AO294" s="75">
        <f t="shared" si="158"/>
        <v>163800</v>
      </c>
      <c r="AP294" s="73">
        <v>270</v>
      </c>
      <c r="AQ294" s="74">
        <v>380</v>
      </c>
      <c r="AR294" s="92" t="e">
        <f>AQ294*#REF!</f>
        <v>#REF!</v>
      </c>
      <c r="AS294" s="73">
        <v>270</v>
      </c>
      <c r="AT294" s="74">
        <v>380</v>
      </c>
      <c r="AU294" s="74" t="e">
        <f>AT294*#REF!</f>
        <v>#REF!</v>
      </c>
      <c r="AV294" s="73">
        <v>270</v>
      </c>
      <c r="AW294" s="246">
        <v>807.75</v>
      </c>
      <c r="AX294" s="75" t="e">
        <f>AW294*#REF!</f>
        <v>#REF!</v>
      </c>
      <c r="AY294" s="93"/>
      <c r="AZ294" s="77">
        <f t="shared" si="159"/>
        <v>40</v>
      </c>
      <c r="BA294" s="77">
        <f t="shared" si="193"/>
        <v>423.96428571428572</v>
      </c>
      <c r="BB294" s="77">
        <f t="shared" si="188"/>
        <v>380</v>
      </c>
      <c r="BC294" s="77">
        <f t="shared" si="189"/>
        <v>1260</v>
      </c>
      <c r="BD294" s="88"/>
      <c r="BE294" s="79">
        <f t="shared" si="190"/>
        <v>5200</v>
      </c>
      <c r="BF294" s="80">
        <f t="shared" si="190"/>
        <v>55115.357142857145</v>
      </c>
      <c r="BG294" s="81">
        <f t="shared" si="190"/>
        <v>49400</v>
      </c>
      <c r="BH294" s="342">
        <f t="shared" si="191"/>
        <v>333.55</v>
      </c>
      <c r="BI294" s="82"/>
    </row>
    <row r="295" spans="1:61" ht="72" x14ac:dyDescent="0.25">
      <c r="A295" s="137">
        <v>272</v>
      </c>
      <c r="B295" s="96" t="s">
        <v>728</v>
      </c>
      <c r="C295" s="84" t="s">
        <v>739</v>
      </c>
      <c r="D295" s="85" t="s">
        <v>740</v>
      </c>
      <c r="E295" s="86" t="s">
        <v>62</v>
      </c>
      <c r="F295" s="64">
        <v>24</v>
      </c>
      <c r="G295" s="64">
        <f t="shared" si="178"/>
        <v>24</v>
      </c>
      <c r="H295" s="183">
        <v>297.16000000000003</v>
      </c>
      <c r="I295" s="184">
        <f t="shared" si="192"/>
        <v>7131.84</v>
      </c>
      <c r="J295" s="351">
        <v>27618</v>
      </c>
      <c r="K295" s="68">
        <v>240</v>
      </c>
      <c r="L295" s="67">
        <v>80</v>
      </c>
      <c r="M295" s="99">
        <v>350</v>
      </c>
      <c r="N295" s="99">
        <f t="shared" si="179"/>
        <v>84000</v>
      </c>
      <c r="O295" s="67">
        <v>73</v>
      </c>
      <c r="P295" s="99">
        <v>140</v>
      </c>
      <c r="Q295" s="99">
        <f t="shared" si="180"/>
        <v>33600</v>
      </c>
      <c r="R295" s="67">
        <v>726</v>
      </c>
      <c r="S295" s="99">
        <v>260</v>
      </c>
      <c r="T295" s="99">
        <f t="shared" si="181"/>
        <v>62400</v>
      </c>
      <c r="U295" s="67" t="s">
        <v>343</v>
      </c>
      <c r="V295" s="99">
        <v>70</v>
      </c>
      <c r="W295" s="99">
        <f t="shared" si="182"/>
        <v>16800</v>
      </c>
      <c r="X295" s="67">
        <v>47</v>
      </c>
      <c r="Y295" s="99">
        <v>120</v>
      </c>
      <c r="Z295" s="99">
        <f t="shared" si="183"/>
        <v>28800</v>
      </c>
      <c r="AA295" s="67">
        <v>67</v>
      </c>
      <c r="AB295" s="99">
        <v>233.88</v>
      </c>
      <c r="AC295" s="99">
        <f t="shared" si="184"/>
        <v>56131.199999999997</v>
      </c>
      <c r="AD295" s="67">
        <v>8</v>
      </c>
      <c r="AE295" s="99">
        <v>334.27</v>
      </c>
      <c r="AF295" s="99">
        <f t="shared" si="185"/>
        <v>80224.799999999988</v>
      </c>
      <c r="AG295" s="67">
        <v>134</v>
      </c>
      <c r="AH295" s="99">
        <v>51.04</v>
      </c>
      <c r="AI295" s="99">
        <f t="shared" si="186"/>
        <v>12249.6</v>
      </c>
      <c r="AJ295" s="98" t="s">
        <v>37</v>
      </c>
      <c r="AK295" s="215"/>
      <c r="AL295" s="248">
        <f t="shared" si="187"/>
        <v>0</v>
      </c>
      <c r="AM295" s="73">
        <v>271</v>
      </c>
      <c r="AN295" s="74">
        <v>448</v>
      </c>
      <c r="AO295" s="75">
        <f t="shared" si="158"/>
        <v>107520</v>
      </c>
      <c r="AP295" s="73">
        <v>271</v>
      </c>
      <c r="AQ295" s="74">
        <v>700</v>
      </c>
      <c r="AR295" s="92" t="e">
        <f>AQ295*#REF!</f>
        <v>#REF!</v>
      </c>
      <c r="AS295" s="73">
        <v>271</v>
      </c>
      <c r="AT295" s="74">
        <v>450</v>
      </c>
      <c r="AU295" s="74" t="e">
        <f>AT295*#REF!</f>
        <v>#REF!</v>
      </c>
      <c r="AV295" s="73">
        <v>271</v>
      </c>
      <c r="AW295" s="246">
        <v>565.42999999999995</v>
      </c>
      <c r="AX295" s="75" t="e">
        <f>AW295*#REF!</f>
        <v>#REF!</v>
      </c>
      <c r="AY295" s="93"/>
      <c r="AZ295" s="77">
        <f t="shared" si="159"/>
        <v>51.04</v>
      </c>
      <c r="BA295" s="77">
        <f t="shared" si="193"/>
        <v>310.21833333333331</v>
      </c>
      <c r="BB295" s="77">
        <f t="shared" si="188"/>
        <v>297.13499999999999</v>
      </c>
      <c r="BC295" s="77">
        <f t="shared" si="189"/>
        <v>700</v>
      </c>
      <c r="BD295" s="88"/>
      <c r="BE295" s="79">
        <f t="shared" si="190"/>
        <v>12249.6</v>
      </c>
      <c r="BF295" s="80">
        <f t="shared" si="190"/>
        <v>74452.399999999994</v>
      </c>
      <c r="BG295" s="81">
        <f t="shared" si="190"/>
        <v>71312.399999999994</v>
      </c>
      <c r="BH295" s="342">
        <f t="shared" si="191"/>
        <v>297.15800000000002</v>
      </c>
      <c r="BI295" s="82"/>
    </row>
    <row r="296" spans="1:61" ht="36" x14ac:dyDescent="0.25">
      <c r="A296" s="137">
        <v>273</v>
      </c>
      <c r="B296" s="96" t="s">
        <v>728</v>
      </c>
      <c r="C296" s="97" t="s">
        <v>741</v>
      </c>
      <c r="D296" s="265" t="s">
        <v>742</v>
      </c>
      <c r="E296" s="86" t="s">
        <v>62</v>
      </c>
      <c r="F296" s="64">
        <v>24</v>
      </c>
      <c r="G296" s="64">
        <f t="shared" si="178"/>
        <v>24</v>
      </c>
      <c r="H296" s="183">
        <v>358.25</v>
      </c>
      <c r="I296" s="184">
        <f t="shared" si="192"/>
        <v>8598</v>
      </c>
      <c r="J296" s="351">
        <v>27618</v>
      </c>
      <c r="K296" s="68">
        <v>120</v>
      </c>
      <c r="L296" s="67">
        <v>81</v>
      </c>
      <c r="M296" s="99">
        <v>350</v>
      </c>
      <c r="N296" s="99">
        <f t="shared" si="179"/>
        <v>42000</v>
      </c>
      <c r="O296" s="98" t="s">
        <v>37</v>
      </c>
      <c r="P296" s="215"/>
      <c r="Q296" s="99">
        <f t="shared" si="180"/>
        <v>0</v>
      </c>
      <c r="R296" s="67">
        <v>725</v>
      </c>
      <c r="S296" s="99">
        <v>325</v>
      </c>
      <c r="T296" s="99">
        <f t="shared" si="181"/>
        <v>39000</v>
      </c>
      <c r="U296" s="98" t="s">
        <v>37</v>
      </c>
      <c r="V296" s="215"/>
      <c r="W296" s="99">
        <f t="shared" si="182"/>
        <v>0</v>
      </c>
      <c r="X296" s="98" t="s">
        <v>37</v>
      </c>
      <c r="Y296" s="215"/>
      <c r="Z296" s="99">
        <f t="shared" si="183"/>
        <v>0</v>
      </c>
      <c r="AA296" s="98" t="s">
        <v>37</v>
      </c>
      <c r="AB296" s="215"/>
      <c r="AC296" s="99">
        <f t="shared" si="184"/>
        <v>0</v>
      </c>
      <c r="AD296" s="98" t="s">
        <v>37</v>
      </c>
      <c r="AE296" s="215"/>
      <c r="AF296" s="99">
        <f t="shared" si="185"/>
        <v>0</v>
      </c>
      <c r="AG296" s="98" t="s">
        <v>37</v>
      </c>
      <c r="AH296" s="215"/>
      <c r="AI296" s="99">
        <f t="shared" si="186"/>
        <v>0</v>
      </c>
      <c r="AJ296" s="98" t="s">
        <v>37</v>
      </c>
      <c r="AK296" s="215"/>
      <c r="AL296" s="248">
        <f t="shared" si="187"/>
        <v>0</v>
      </c>
      <c r="AM296" s="73">
        <v>272</v>
      </c>
      <c r="AN296" s="74">
        <v>308</v>
      </c>
      <c r="AO296" s="75">
        <f t="shared" si="158"/>
        <v>36960</v>
      </c>
      <c r="AP296" s="73">
        <v>272</v>
      </c>
      <c r="AQ296" s="74">
        <v>450</v>
      </c>
      <c r="AR296" s="92" t="e">
        <f>AQ296*#REF!</f>
        <v>#REF!</v>
      </c>
      <c r="AS296" s="73">
        <v>272</v>
      </c>
      <c r="AT296" s="74">
        <v>300</v>
      </c>
      <c r="AU296" s="74" t="e">
        <f>AT296*#REF!</f>
        <v>#REF!</v>
      </c>
      <c r="AV296" s="73">
        <v>272</v>
      </c>
      <c r="AW296" s="246">
        <v>565.42999999999995</v>
      </c>
      <c r="AX296" s="75" t="e">
        <f>AW296*#REF!</f>
        <v>#REF!</v>
      </c>
      <c r="AY296" s="93"/>
      <c r="AZ296" s="77">
        <f t="shared" si="159"/>
        <v>300</v>
      </c>
      <c r="BA296" s="77">
        <f t="shared" si="193"/>
        <v>383.07166666666666</v>
      </c>
      <c r="BB296" s="77">
        <f t="shared" si="188"/>
        <v>337.5</v>
      </c>
      <c r="BC296" s="77">
        <f t="shared" si="189"/>
        <v>565.42999999999995</v>
      </c>
      <c r="BD296" s="88"/>
      <c r="BE296" s="79">
        <f t="shared" si="190"/>
        <v>36000</v>
      </c>
      <c r="BF296" s="80">
        <f t="shared" si="190"/>
        <v>45968.6</v>
      </c>
      <c r="BG296" s="81">
        <f t="shared" si="190"/>
        <v>40500</v>
      </c>
      <c r="BH296" s="342">
        <f t="shared" si="191"/>
        <v>358.25</v>
      </c>
      <c r="BI296" s="82"/>
    </row>
    <row r="297" spans="1:61" ht="84" x14ac:dyDescent="0.25">
      <c r="A297" s="137">
        <v>274</v>
      </c>
      <c r="B297" s="96" t="s">
        <v>728</v>
      </c>
      <c r="C297" s="84" t="s">
        <v>743</v>
      </c>
      <c r="D297" s="85" t="s">
        <v>744</v>
      </c>
      <c r="E297" s="86" t="s">
        <v>62</v>
      </c>
      <c r="F297" s="64">
        <v>24</v>
      </c>
      <c r="G297" s="64">
        <f t="shared" si="178"/>
        <v>24</v>
      </c>
      <c r="H297" s="183">
        <v>333.8</v>
      </c>
      <c r="I297" s="184">
        <f t="shared" si="192"/>
        <v>8011.2000000000007</v>
      </c>
      <c r="J297" s="351">
        <v>27618</v>
      </c>
      <c r="K297" s="68">
        <v>215</v>
      </c>
      <c r="L297" s="67">
        <v>82</v>
      </c>
      <c r="M297" s="99">
        <v>300</v>
      </c>
      <c r="N297" s="99">
        <f t="shared" si="179"/>
        <v>64500</v>
      </c>
      <c r="O297" s="67">
        <v>74</v>
      </c>
      <c r="P297" s="99">
        <v>100</v>
      </c>
      <c r="Q297" s="99">
        <f t="shared" si="180"/>
        <v>21500</v>
      </c>
      <c r="R297" s="98" t="s">
        <v>37</v>
      </c>
      <c r="S297" s="215"/>
      <c r="T297" s="99">
        <f t="shared" si="181"/>
        <v>0</v>
      </c>
      <c r="U297" s="98" t="s">
        <v>37</v>
      </c>
      <c r="V297" s="215"/>
      <c r="W297" s="99">
        <f t="shared" si="182"/>
        <v>0</v>
      </c>
      <c r="X297" s="98" t="s">
        <v>37</v>
      </c>
      <c r="Y297" s="215"/>
      <c r="Z297" s="99">
        <f t="shared" si="183"/>
        <v>0</v>
      </c>
      <c r="AA297" s="98" t="s">
        <v>37</v>
      </c>
      <c r="AB297" s="215"/>
      <c r="AC297" s="99">
        <f t="shared" si="184"/>
        <v>0</v>
      </c>
      <c r="AD297" s="67">
        <v>8</v>
      </c>
      <c r="AE297" s="99">
        <v>334.27</v>
      </c>
      <c r="AF297" s="99">
        <f t="shared" si="185"/>
        <v>71868.05</v>
      </c>
      <c r="AG297" s="67">
        <v>132</v>
      </c>
      <c r="AH297" s="99">
        <v>140.36000000000001</v>
      </c>
      <c r="AI297" s="99">
        <f t="shared" si="186"/>
        <v>30177.4</v>
      </c>
      <c r="AJ297" s="67" t="s">
        <v>745</v>
      </c>
      <c r="AK297" s="99">
        <v>250</v>
      </c>
      <c r="AL297" s="248">
        <f t="shared" si="187"/>
        <v>53750</v>
      </c>
      <c r="AM297" s="73">
        <v>273</v>
      </c>
      <c r="AN297" s="74">
        <v>392</v>
      </c>
      <c r="AO297" s="75">
        <f t="shared" si="158"/>
        <v>84280</v>
      </c>
      <c r="AP297" s="73">
        <v>273</v>
      </c>
      <c r="AQ297" s="74">
        <v>600</v>
      </c>
      <c r="AR297" s="92" t="e">
        <f>AQ297*#REF!</f>
        <v>#REF!</v>
      </c>
      <c r="AS297" s="73">
        <v>273</v>
      </c>
      <c r="AT297" s="74">
        <v>320</v>
      </c>
      <c r="AU297" s="74" t="e">
        <f>AT297*#REF!</f>
        <v>#REF!</v>
      </c>
      <c r="AV297" s="73">
        <v>273</v>
      </c>
      <c r="AW297" s="246">
        <v>1583.2</v>
      </c>
      <c r="AX297" s="75" t="e">
        <f>AW297*#REF!</f>
        <v>#REF!</v>
      </c>
      <c r="AY297" s="93"/>
      <c r="AZ297" s="77">
        <f t="shared" si="159"/>
        <v>100</v>
      </c>
      <c r="BA297" s="77">
        <f t="shared" si="193"/>
        <v>446.64777777777778</v>
      </c>
      <c r="BB297" s="77">
        <f t="shared" si="188"/>
        <v>320</v>
      </c>
      <c r="BC297" s="77">
        <f t="shared" si="189"/>
        <v>1583.2</v>
      </c>
      <c r="BD297" s="88"/>
      <c r="BE297" s="79">
        <f t="shared" si="190"/>
        <v>21500</v>
      </c>
      <c r="BF297" s="80">
        <f t="shared" si="190"/>
        <v>96029.272222222222</v>
      </c>
      <c r="BG297" s="81">
        <f t="shared" si="190"/>
        <v>68800</v>
      </c>
      <c r="BH297" s="342">
        <f t="shared" si="191"/>
        <v>333.80428571428575</v>
      </c>
      <c r="BI297" s="82"/>
    </row>
    <row r="298" spans="1:61" ht="108" x14ac:dyDescent="0.25">
      <c r="A298" s="137">
        <v>275</v>
      </c>
      <c r="B298" s="96" t="s">
        <v>728</v>
      </c>
      <c r="C298" s="84" t="s">
        <v>746</v>
      </c>
      <c r="D298" s="85" t="s">
        <v>747</v>
      </c>
      <c r="E298" s="86" t="s">
        <v>62</v>
      </c>
      <c r="F298" s="64">
        <v>24</v>
      </c>
      <c r="G298" s="64">
        <f t="shared" si="178"/>
        <v>24</v>
      </c>
      <c r="H298" s="183">
        <v>260.08</v>
      </c>
      <c r="I298" s="184">
        <f t="shared" si="192"/>
        <v>6241.92</v>
      </c>
      <c r="J298" s="351">
        <v>27618</v>
      </c>
      <c r="K298" s="68">
        <v>185</v>
      </c>
      <c r="L298" s="67">
        <v>83</v>
      </c>
      <c r="M298" s="99">
        <v>300</v>
      </c>
      <c r="N298" s="99">
        <f t="shared" si="179"/>
        <v>55500</v>
      </c>
      <c r="O298" s="67">
        <v>75</v>
      </c>
      <c r="P298" s="99">
        <v>70</v>
      </c>
      <c r="Q298" s="99">
        <f t="shared" si="180"/>
        <v>12950</v>
      </c>
      <c r="R298" s="67">
        <v>728</v>
      </c>
      <c r="S298" s="99">
        <v>250</v>
      </c>
      <c r="T298" s="99">
        <f t="shared" si="181"/>
        <v>46250</v>
      </c>
      <c r="U298" s="67" t="s">
        <v>748</v>
      </c>
      <c r="V298" s="99">
        <v>140</v>
      </c>
      <c r="W298" s="99">
        <f t="shared" si="182"/>
        <v>25900</v>
      </c>
      <c r="X298" s="98" t="s">
        <v>37</v>
      </c>
      <c r="Y298" s="215"/>
      <c r="Z298" s="99">
        <f t="shared" si="183"/>
        <v>0</v>
      </c>
      <c r="AA298" s="98" t="s">
        <v>37</v>
      </c>
      <c r="AB298" s="215"/>
      <c r="AC298" s="99">
        <f t="shared" si="184"/>
        <v>0</v>
      </c>
      <c r="AD298" s="67">
        <v>12</v>
      </c>
      <c r="AE298" s="99">
        <v>438.73</v>
      </c>
      <c r="AF298" s="99">
        <f t="shared" si="185"/>
        <v>81165.05</v>
      </c>
      <c r="AG298" s="67">
        <v>195</v>
      </c>
      <c r="AH298" s="99">
        <v>9.86</v>
      </c>
      <c r="AI298" s="99">
        <f t="shared" si="186"/>
        <v>1824.1</v>
      </c>
      <c r="AJ298" s="67" t="s">
        <v>749</v>
      </c>
      <c r="AK298" s="99">
        <v>190</v>
      </c>
      <c r="AL298" s="248">
        <f t="shared" si="187"/>
        <v>35150</v>
      </c>
      <c r="AM298" s="73">
        <v>274</v>
      </c>
      <c r="AN298" s="74">
        <v>252</v>
      </c>
      <c r="AO298" s="75">
        <f t="shared" si="158"/>
        <v>46620</v>
      </c>
      <c r="AP298" s="73">
        <v>274</v>
      </c>
      <c r="AQ298" s="74">
        <v>450</v>
      </c>
      <c r="AR298" s="92" t="e">
        <f>AQ298*#REF!</f>
        <v>#REF!</v>
      </c>
      <c r="AS298" s="73">
        <v>274</v>
      </c>
      <c r="AT298" s="74">
        <v>250</v>
      </c>
      <c r="AU298" s="74" t="e">
        <f>AT298*#REF!</f>
        <v>#REF!</v>
      </c>
      <c r="AV298" s="73">
        <v>274</v>
      </c>
      <c r="AW298" s="246">
        <v>726.98</v>
      </c>
      <c r="AX298" s="75" t="e">
        <f>AW298*#REF!</f>
        <v>#REF!</v>
      </c>
      <c r="AY298" s="93"/>
      <c r="AZ298" s="77">
        <f t="shared" si="159"/>
        <v>9.86</v>
      </c>
      <c r="BA298" s="77">
        <f t="shared" si="193"/>
        <v>279.77909090909094</v>
      </c>
      <c r="BB298" s="77">
        <f t="shared" si="188"/>
        <v>250</v>
      </c>
      <c r="BC298" s="77">
        <f t="shared" si="189"/>
        <v>726.98</v>
      </c>
      <c r="BD298" s="88"/>
      <c r="BE298" s="79">
        <f t="shared" si="190"/>
        <v>1824.1</v>
      </c>
      <c r="BF298" s="80">
        <f t="shared" si="190"/>
        <v>51759.131818181821</v>
      </c>
      <c r="BG298" s="81">
        <f t="shared" si="190"/>
        <v>46250</v>
      </c>
      <c r="BH298" s="342">
        <f t="shared" si="191"/>
        <v>260.08111111111111</v>
      </c>
      <c r="BI298" s="82"/>
    </row>
    <row r="299" spans="1:61" ht="36" x14ac:dyDescent="0.25">
      <c r="A299" s="137">
        <v>276</v>
      </c>
      <c r="B299" s="96" t="s">
        <v>728</v>
      </c>
      <c r="C299" s="97" t="s">
        <v>750</v>
      </c>
      <c r="D299" s="85" t="s">
        <v>751</v>
      </c>
      <c r="E299" s="86" t="s">
        <v>168</v>
      </c>
      <c r="F299" s="64">
        <v>24</v>
      </c>
      <c r="G299" s="64">
        <f t="shared" si="178"/>
        <v>24</v>
      </c>
      <c r="H299" s="183">
        <v>149.19</v>
      </c>
      <c r="I299" s="184">
        <f t="shared" si="192"/>
        <v>3580.56</v>
      </c>
      <c r="J299" s="351">
        <v>12556</v>
      </c>
      <c r="K299" s="68">
        <v>200</v>
      </c>
      <c r="L299" s="67">
        <v>88</v>
      </c>
      <c r="M299" s="99">
        <v>110</v>
      </c>
      <c r="N299" s="99">
        <f t="shared" si="179"/>
        <v>22000</v>
      </c>
      <c r="O299" s="67">
        <v>76</v>
      </c>
      <c r="P299" s="99">
        <v>25</v>
      </c>
      <c r="Q299" s="99">
        <f t="shared" si="180"/>
        <v>5000</v>
      </c>
      <c r="R299" s="67">
        <v>695</v>
      </c>
      <c r="S299" s="99">
        <v>334.38</v>
      </c>
      <c r="T299" s="99">
        <f t="shared" si="181"/>
        <v>66876</v>
      </c>
      <c r="U299" s="67" t="s">
        <v>752</v>
      </c>
      <c r="V299" s="99">
        <v>20</v>
      </c>
      <c r="W299" s="99">
        <f t="shared" si="182"/>
        <v>4000</v>
      </c>
      <c r="X299" s="98" t="s">
        <v>37</v>
      </c>
      <c r="Y299" s="215"/>
      <c r="Z299" s="99">
        <f t="shared" si="183"/>
        <v>0</v>
      </c>
      <c r="AA299" s="98" t="s">
        <v>37</v>
      </c>
      <c r="AB299" s="215"/>
      <c r="AC299" s="99">
        <f t="shared" si="184"/>
        <v>0</v>
      </c>
      <c r="AD299" s="98" t="s">
        <v>37</v>
      </c>
      <c r="AE299" s="215"/>
      <c r="AF299" s="99">
        <f t="shared" si="185"/>
        <v>0</v>
      </c>
      <c r="AG299" s="67">
        <v>194</v>
      </c>
      <c r="AH299" s="99">
        <v>30.74</v>
      </c>
      <c r="AI299" s="99">
        <f t="shared" si="186"/>
        <v>6148</v>
      </c>
      <c r="AJ299" s="67" t="s">
        <v>354</v>
      </c>
      <c r="AK299" s="99">
        <v>20</v>
      </c>
      <c r="AL299" s="248">
        <f t="shared" si="187"/>
        <v>4000</v>
      </c>
      <c r="AM299" s="73">
        <v>275</v>
      </c>
      <c r="AN299" s="74">
        <v>168</v>
      </c>
      <c r="AO299" s="75">
        <f t="shared" si="158"/>
        <v>33600</v>
      </c>
      <c r="AP299" s="73">
        <v>275</v>
      </c>
      <c r="AQ299" s="74">
        <v>400</v>
      </c>
      <c r="AR299" s="92" t="e">
        <f>AQ299*#REF!</f>
        <v>#REF!</v>
      </c>
      <c r="AS299" s="73">
        <v>275</v>
      </c>
      <c r="AT299" s="74">
        <v>150</v>
      </c>
      <c r="AU299" s="74" t="e">
        <f>AT299*#REF!</f>
        <v>#REF!</v>
      </c>
      <c r="AV299" s="73">
        <v>275</v>
      </c>
      <c r="AW299" s="246">
        <v>355.41</v>
      </c>
      <c r="AX299" s="75" t="e">
        <f>AW299*#REF!</f>
        <v>#REF!</v>
      </c>
      <c r="AY299" s="93"/>
      <c r="AZ299" s="77">
        <f t="shared" si="159"/>
        <v>20</v>
      </c>
      <c r="BA299" s="77">
        <f t="shared" si="193"/>
        <v>161.35300000000001</v>
      </c>
      <c r="BB299" s="77">
        <f t="shared" si="188"/>
        <v>130</v>
      </c>
      <c r="BC299" s="77">
        <f t="shared" si="189"/>
        <v>400</v>
      </c>
      <c r="BD299" s="88"/>
      <c r="BE299" s="79">
        <f t="shared" si="190"/>
        <v>4000</v>
      </c>
      <c r="BF299" s="80">
        <f t="shared" si="190"/>
        <v>32270.600000000002</v>
      </c>
      <c r="BG299" s="81">
        <f t="shared" si="190"/>
        <v>26000</v>
      </c>
      <c r="BH299" s="342">
        <f t="shared" si="191"/>
        <v>149.19125</v>
      </c>
      <c r="BI299" s="82"/>
    </row>
    <row r="300" spans="1:61" ht="60" x14ac:dyDescent="0.25">
      <c r="A300" s="137">
        <v>277</v>
      </c>
      <c r="B300" s="83" t="s">
        <v>728</v>
      </c>
      <c r="C300" s="84" t="s">
        <v>753</v>
      </c>
      <c r="D300" s="85" t="s">
        <v>754</v>
      </c>
      <c r="E300" s="86" t="s">
        <v>62</v>
      </c>
      <c r="F300" s="64">
        <v>24</v>
      </c>
      <c r="G300" s="64">
        <f t="shared" si="178"/>
        <v>24</v>
      </c>
      <c r="H300" s="183">
        <v>121.88</v>
      </c>
      <c r="I300" s="184">
        <f t="shared" si="192"/>
        <v>2925.12</v>
      </c>
      <c r="J300" s="351">
        <v>22233</v>
      </c>
      <c r="K300" s="68">
        <v>100</v>
      </c>
      <c r="L300" s="67">
        <v>91</v>
      </c>
      <c r="M300" s="99">
        <v>170</v>
      </c>
      <c r="N300" s="99">
        <f t="shared" si="179"/>
        <v>17000</v>
      </c>
      <c r="O300" s="67">
        <v>79</v>
      </c>
      <c r="P300" s="99">
        <v>15</v>
      </c>
      <c r="Q300" s="99">
        <f t="shared" si="180"/>
        <v>1500</v>
      </c>
      <c r="R300" s="67">
        <v>724</v>
      </c>
      <c r="S300" s="99">
        <v>91.55</v>
      </c>
      <c r="T300" s="99">
        <f t="shared" si="181"/>
        <v>9155</v>
      </c>
      <c r="U300" s="98" t="s">
        <v>37</v>
      </c>
      <c r="V300" s="215"/>
      <c r="W300" s="99">
        <f t="shared" si="182"/>
        <v>0</v>
      </c>
      <c r="X300" s="67">
        <v>54</v>
      </c>
      <c r="Y300" s="99">
        <v>90</v>
      </c>
      <c r="Z300" s="99">
        <f t="shared" si="183"/>
        <v>9000</v>
      </c>
      <c r="AA300" s="67">
        <v>68</v>
      </c>
      <c r="AB300" s="99">
        <v>76.47</v>
      </c>
      <c r="AC300" s="99">
        <f t="shared" si="184"/>
        <v>7647</v>
      </c>
      <c r="AD300" s="98" t="s">
        <v>37</v>
      </c>
      <c r="AE300" s="215"/>
      <c r="AF300" s="99">
        <f t="shared" si="185"/>
        <v>0</v>
      </c>
      <c r="AG300" s="98" t="s">
        <v>37</v>
      </c>
      <c r="AH300" s="215"/>
      <c r="AI300" s="99">
        <f t="shared" si="186"/>
        <v>0</v>
      </c>
      <c r="AJ300" s="67" t="s">
        <v>299</v>
      </c>
      <c r="AK300" s="99">
        <v>25</v>
      </c>
      <c r="AL300" s="248">
        <f t="shared" si="187"/>
        <v>2500</v>
      </c>
      <c r="AM300" s="73">
        <v>276</v>
      </c>
      <c r="AN300" s="74">
        <v>112</v>
      </c>
      <c r="AO300" s="75">
        <f t="shared" si="158"/>
        <v>11200</v>
      </c>
      <c r="AP300" s="73">
        <v>276</v>
      </c>
      <c r="AQ300" s="74">
        <v>300</v>
      </c>
      <c r="AR300" s="92" t="e">
        <f>AQ300*#REF!</f>
        <v>#REF!</v>
      </c>
      <c r="AS300" s="73">
        <v>276</v>
      </c>
      <c r="AT300" s="74">
        <v>110</v>
      </c>
      <c r="AU300" s="74" t="e">
        <f>AT300*#REF!</f>
        <v>#REF!</v>
      </c>
      <c r="AV300" s="73">
        <v>276</v>
      </c>
      <c r="AW300" s="246">
        <v>807.75</v>
      </c>
      <c r="AX300" s="75" t="e">
        <f>AW300*#REF!</f>
        <v>#REF!</v>
      </c>
      <c r="AY300" s="93"/>
      <c r="AZ300" s="77">
        <f t="shared" si="159"/>
        <v>15</v>
      </c>
      <c r="BA300" s="77">
        <f t="shared" si="193"/>
        <v>179.77699999999999</v>
      </c>
      <c r="BB300" s="77">
        <f t="shared" si="188"/>
        <v>100.77500000000001</v>
      </c>
      <c r="BC300" s="77">
        <f t="shared" si="189"/>
        <v>807.75</v>
      </c>
      <c r="BD300" s="88"/>
      <c r="BE300" s="79">
        <f t="shared" si="190"/>
        <v>1500</v>
      </c>
      <c r="BF300" s="80">
        <f t="shared" si="190"/>
        <v>17977.699999999997</v>
      </c>
      <c r="BG300" s="81">
        <f t="shared" si="190"/>
        <v>10077.5</v>
      </c>
      <c r="BH300" s="342">
        <f t="shared" si="191"/>
        <v>121.8775</v>
      </c>
      <c r="BI300" s="82"/>
    </row>
    <row r="301" spans="1:61" ht="60" x14ac:dyDescent="0.25">
      <c r="A301" s="137">
        <v>278</v>
      </c>
      <c r="B301" s="96" t="s">
        <v>728</v>
      </c>
      <c r="C301" s="97" t="s">
        <v>755</v>
      </c>
      <c r="D301" s="85" t="s">
        <v>756</v>
      </c>
      <c r="E301" s="86" t="s">
        <v>62</v>
      </c>
      <c r="F301" s="64">
        <v>12</v>
      </c>
      <c r="G301" s="64">
        <f t="shared" si="178"/>
        <v>12</v>
      </c>
      <c r="H301" s="183">
        <v>2169.31</v>
      </c>
      <c r="I301" s="184">
        <f t="shared" si="192"/>
        <v>26031.72</v>
      </c>
      <c r="J301" s="351">
        <v>14958</v>
      </c>
      <c r="K301" s="68">
        <v>360</v>
      </c>
      <c r="L301" s="98" t="s">
        <v>37</v>
      </c>
      <c r="M301" s="215"/>
      <c r="N301" s="99">
        <f t="shared" si="179"/>
        <v>0</v>
      </c>
      <c r="O301" s="98" t="s">
        <v>37</v>
      </c>
      <c r="P301" s="215"/>
      <c r="Q301" s="99">
        <f t="shared" si="180"/>
        <v>0</v>
      </c>
      <c r="R301" s="98" t="s">
        <v>37</v>
      </c>
      <c r="S301" s="215"/>
      <c r="T301" s="99">
        <f t="shared" si="181"/>
        <v>0</v>
      </c>
      <c r="U301" s="98" t="s">
        <v>37</v>
      </c>
      <c r="V301" s="215"/>
      <c r="W301" s="99">
        <f t="shared" si="182"/>
        <v>0</v>
      </c>
      <c r="X301" s="98" t="s">
        <v>37</v>
      </c>
      <c r="Y301" s="215"/>
      <c r="Z301" s="99">
        <f t="shared" si="183"/>
        <v>0</v>
      </c>
      <c r="AA301" s="98" t="s">
        <v>37</v>
      </c>
      <c r="AB301" s="215"/>
      <c r="AC301" s="99">
        <f t="shared" si="184"/>
        <v>0</v>
      </c>
      <c r="AD301" s="98" t="s">
        <v>37</v>
      </c>
      <c r="AE301" s="215"/>
      <c r="AF301" s="99">
        <f t="shared" si="185"/>
        <v>0</v>
      </c>
      <c r="AG301" s="98" t="s">
        <v>37</v>
      </c>
      <c r="AH301" s="215"/>
      <c r="AI301" s="99">
        <f t="shared" si="186"/>
        <v>0</v>
      </c>
      <c r="AJ301" s="98" t="s">
        <v>37</v>
      </c>
      <c r="AK301" s="215"/>
      <c r="AL301" s="248">
        <f t="shared" si="187"/>
        <v>0</v>
      </c>
      <c r="AM301" s="73">
        <v>277</v>
      </c>
      <c r="AN301" s="74">
        <v>1190</v>
      </c>
      <c r="AO301" s="75">
        <f t="shared" si="158"/>
        <v>428400</v>
      </c>
      <c r="AP301" s="73">
        <v>277</v>
      </c>
      <c r="AQ301" s="74">
        <v>20000</v>
      </c>
      <c r="AR301" s="92" t="e">
        <f>AQ301*#REF!</f>
        <v>#REF!</v>
      </c>
      <c r="AS301" s="73">
        <v>277</v>
      </c>
      <c r="AT301" s="74">
        <v>2400</v>
      </c>
      <c r="AU301" s="74" t="e">
        <f>AT301*#REF!</f>
        <v>#REF!</v>
      </c>
      <c r="AV301" s="73">
        <v>277</v>
      </c>
      <c r="AW301" s="246">
        <v>1938.61</v>
      </c>
      <c r="AX301" s="75" t="e">
        <f>AW301*#REF!</f>
        <v>#REF!</v>
      </c>
      <c r="AY301" s="93"/>
      <c r="AZ301" s="77">
        <f t="shared" si="159"/>
        <v>1190</v>
      </c>
      <c r="BA301" s="77">
        <f t="shared" si="193"/>
        <v>6382.1525000000001</v>
      </c>
      <c r="BB301" s="77">
        <f t="shared" si="188"/>
        <v>2169.3049999999998</v>
      </c>
      <c r="BC301" s="77">
        <f t="shared" si="189"/>
        <v>20000</v>
      </c>
      <c r="BD301" s="88"/>
      <c r="BE301" s="79">
        <f t="shared" si="190"/>
        <v>428400</v>
      </c>
      <c r="BF301" s="80">
        <f t="shared" si="190"/>
        <v>2297574.9</v>
      </c>
      <c r="BG301" s="81">
        <f t="shared" si="190"/>
        <v>780949.79999999993</v>
      </c>
      <c r="BH301" s="342">
        <f t="shared" si="191"/>
        <v>2169.3050000000003</v>
      </c>
      <c r="BI301" s="82"/>
    </row>
    <row r="302" spans="1:61" ht="60" x14ac:dyDescent="0.25">
      <c r="A302" s="137">
        <v>279</v>
      </c>
      <c r="B302" s="96" t="s">
        <v>728</v>
      </c>
      <c r="C302" s="97" t="s">
        <v>757</v>
      </c>
      <c r="D302" s="85" t="s">
        <v>758</v>
      </c>
      <c r="E302" s="86" t="s">
        <v>62</v>
      </c>
      <c r="F302" s="64">
        <v>12</v>
      </c>
      <c r="G302" s="64">
        <f t="shared" si="178"/>
        <v>12</v>
      </c>
      <c r="H302" s="183">
        <v>3131.37</v>
      </c>
      <c r="I302" s="184">
        <f t="shared" si="192"/>
        <v>37576.44</v>
      </c>
      <c r="J302" s="351">
        <v>14958</v>
      </c>
      <c r="K302" s="68">
        <v>240</v>
      </c>
      <c r="L302" s="98" t="s">
        <v>37</v>
      </c>
      <c r="M302" s="215"/>
      <c r="N302" s="99">
        <f t="shared" si="179"/>
        <v>0</v>
      </c>
      <c r="O302" s="98" t="s">
        <v>37</v>
      </c>
      <c r="P302" s="215"/>
      <c r="Q302" s="99">
        <f t="shared" si="180"/>
        <v>0</v>
      </c>
      <c r="R302" s="98" t="s">
        <v>37</v>
      </c>
      <c r="S302" s="215"/>
      <c r="T302" s="99">
        <f t="shared" si="181"/>
        <v>0</v>
      </c>
      <c r="U302" s="67" t="s">
        <v>355</v>
      </c>
      <c r="V302" s="99">
        <v>500</v>
      </c>
      <c r="W302" s="99">
        <f t="shared" si="182"/>
        <v>120000</v>
      </c>
      <c r="X302" s="98" t="s">
        <v>37</v>
      </c>
      <c r="Y302" s="215"/>
      <c r="Z302" s="99">
        <f t="shared" si="183"/>
        <v>0</v>
      </c>
      <c r="AA302" s="98" t="s">
        <v>37</v>
      </c>
      <c r="AB302" s="215"/>
      <c r="AC302" s="99">
        <f t="shared" si="184"/>
        <v>0</v>
      </c>
      <c r="AD302" s="98" t="s">
        <v>37</v>
      </c>
      <c r="AE302" s="215"/>
      <c r="AF302" s="99">
        <f t="shared" si="185"/>
        <v>0</v>
      </c>
      <c r="AG302" s="98" t="s">
        <v>37</v>
      </c>
      <c r="AH302" s="215"/>
      <c r="AI302" s="99">
        <f t="shared" si="186"/>
        <v>0</v>
      </c>
      <c r="AJ302" s="98" t="s">
        <v>37</v>
      </c>
      <c r="AK302" s="215"/>
      <c r="AL302" s="248">
        <f t="shared" si="187"/>
        <v>0</v>
      </c>
      <c r="AM302" s="73">
        <v>278</v>
      </c>
      <c r="AN302" s="74">
        <v>2240</v>
      </c>
      <c r="AO302" s="75">
        <f t="shared" si="158"/>
        <v>537600</v>
      </c>
      <c r="AP302" s="73">
        <v>278</v>
      </c>
      <c r="AQ302" s="74">
        <v>20000</v>
      </c>
      <c r="AR302" s="92" t="e">
        <f>AQ302*#REF!</f>
        <v>#REF!</v>
      </c>
      <c r="AS302" s="73">
        <v>278</v>
      </c>
      <c r="AT302" s="74">
        <v>3600</v>
      </c>
      <c r="AU302" s="74" t="e">
        <f>AT302*#REF!</f>
        <v>#REF!</v>
      </c>
      <c r="AV302" s="73">
        <v>278</v>
      </c>
      <c r="AW302" s="246">
        <v>3554.12</v>
      </c>
      <c r="AX302" s="75" t="e">
        <f>AW302*#REF!</f>
        <v>#REF!</v>
      </c>
      <c r="AY302" s="93"/>
      <c r="AZ302" s="77">
        <f t="shared" si="159"/>
        <v>500</v>
      </c>
      <c r="BA302" s="77">
        <f t="shared" si="193"/>
        <v>5978.8239999999996</v>
      </c>
      <c r="BB302" s="77">
        <f t="shared" si="188"/>
        <v>3554.12</v>
      </c>
      <c r="BC302" s="77">
        <f t="shared" si="189"/>
        <v>20000</v>
      </c>
      <c r="BD302" s="88"/>
      <c r="BE302" s="79">
        <f t="shared" si="190"/>
        <v>120000</v>
      </c>
      <c r="BF302" s="80">
        <f t="shared" si="190"/>
        <v>1434917.76</v>
      </c>
      <c r="BG302" s="81">
        <f t="shared" si="190"/>
        <v>852988.79999999993</v>
      </c>
      <c r="BH302" s="342">
        <f t="shared" si="191"/>
        <v>3131.373333333333</v>
      </c>
      <c r="BI302" s="82"/>
    </row>
    <row r="303" spans="1:61" ht="60" x14ac:dyDescent="0.25">
      <c r="A303" s="137">
        <v>280</v>
      </c>
      <c r="B303" s="96" t="s">
        <v>728</v>
      </c>
      <c r="C303" s="97" t="s">
        <v>759</v>
      </c>
      <c r="D303" s="85" t="s">
        <v>760</v>
      </c>
      <c r="E303" s="86" t="s">
        <v>62</v>
      </c>
      <c r="F303" s="64">
        <v>12</v>
      </c>
      <c r="G303" s="64">
        <f t="shared" si="178"/>
        <v>12</v>
      </c>
      <c r="H303" s="183">
        <v>5577.14</v>
      </c>
      <c r="I303" s="184">
        <f t="shared" si="192"/>
        <v>66925.680000000008</v>
      </c>
      <c r="J303" s="351">
        <v>14958</v>
      </c>
      <c r="K303" s="68">
        <v>120</v>
      </c>
      <c r="L303" s="98" t="s">
        <v>37</v>
      </c>
      <c r="M303" s="215"/>
      <c r="N303" s="99">
        <f t="shared" si="179"/>
        <v>0</v>
      </c>
      <c r="O303" s="98" t="s">
        <v>37</v>
      </c>
      <c r="P303" s="215"/>
      <c r="Q303" s="99">
        <f t="shared" si="180"/>
        <v>0</v>
      </c>
      <c r="R303" s="98" t="s">
        <v>37</v>
      </c>
      <c r="S303" s="215"/>
      <c r="T303" s="99">
        <f t="shared" si="181"/>
        <v>0</v>
      </c>
      <c r="U303" s="98" t="s">
        <v>37</v>
      </c>
      <c r="V303" s="215"/>
      <c r="W303" s="99">
        <f t="shared" si="182"/>
        <v>0</v>
      </c>
      <c r="X303" s="98" t="s">
        <v>37</v>
      </c>
      <c r="Y303" s="215"/>
      <c r="Z303" s="99">
        <f t="shared" si="183"/>
        <v>0</v>
      </c>
      <c r="AA303" s="98" t="s">
        <v>37</v>
      </c>
      <c r="AB303" s="215"/>
      <c r="AC303" s="99">
        <f t="shared" si="184"/>
        <v>0</v>
      </c>
      <c r="AD303" s="98" t="s">
        <v>37</v>
      </c>
      <c r="AE303" s="215"/>
      <c r="AF303" s="99">
        <f t="shared" si="185"/>
        <v>0</v>
      </c>
      <c r="AG303" s="98" t="s">
        <v>37</v>
      </c>
      <c r="AH303" s="215"/>
      <c r="AI303" s="99">
        <f t="shared" si="186"/>
        <v>0</v>
      </c>
      <c r="AJ303" s="98" t="s">
        <v>37</v>
      </c>
      <c r="AK303" s="215"/>
      <c r="AL303" s="248">
        <f t="shared" si="187"/>
        <v>0</v>
      </c>
      <c r="AM303" s="73">
        <v>279</v>
      </c>
      <c r="AN303" s="74">
        <v>4900</v>
      </c>
      <c r="AO303" s="75">
        <f t="shared" si="158"/>
        <v>588000</v>
      </c>
      <c r="AP303" s="73">
        <v>279</v>
      </c>
      <c r="AQ303" s="74">
        <v>20000</v>
      </c>
      <c r="AR303" s="92" t="e">
        <f>AQ303*#REF!</f>
        <v>#REF!</v>
      </c>
      <c r="AS303" s="73">
        <v>279</v>
      </c>
      <c r="AT303" s="74">
        <v>5500</v>
      </c>
      <c r="AU303" s="74" t="e">
        <f>AT303*#REF!</f>
        <v>#REF!</v>
      </c>
      <c r="AV303" s="73">
        <v>279</v>
      </c>
      <c r="AW303" s="246">
        <v>5654.28</v>
      </c>
      <c r="AX303" s="75" t="e">
        <f>AW303*#REF!</f>
        <v>#REF!</v>
      </c>
      <c r="AY303" s="93"/>
      <c r="AZ303" s="77">
        <f t="shared" si="159"/>
        <v>4900</v>
      </c>
      <c r="BA303" s="77">
        <f t="shared" si="193"/>
        <v>9013.57</v>
      </c>
      <c r="BB303" s="77">
        <f t="shared" si="188"/>
        <v>5577.1399999999994</v>
      </c>
      <c r="BC303" s="77">
        <f t="shared" si="189"/>
        <v>20000</v>
      </c>
      <c r="BD303" s="88"/>
      <c r="BE303" s="79">
        <f t="shared" si="190"/>
        <v>588000</v>
      </c>
      <c r="BF303" s="80">
        <f t="shared" si="190"/>
        <v>1081628.3999999999</v>
      </c>
      <c r="BG303" s="81">
        <f t="shared" si="190"/>
        <v>669256.79999999993</v>
      </c>
      <c r="BH303" s="342">
        <f t="shared" si="191"/>
        <v>5577.1399999999994</v>
      </c>
      <c r="BI303" s="82"/>
    </row>
    <row r="304" spans="1:61" ht="60" x14ac:dyDescent="0.25">
      <c r="A304" s="137">
        <v>281</v>
      </c>
      <c r="B304" s="96" t="s">
        <v>728</v>
      </c>
      <c r="C304" s="97" t="s">
        <v>761</v>
      </c>
      <c r="D304" s="85" t="s">
        <v>762</v>
      </c>
      <c r="E304" s="86" t="s">
        <v>62</v>
      </c>
      <c r="F304" s="64">
        <v>12</v>
      </c>
      <c r="G304" s="64">
        <f t="shared" si="178"/>
        <v>12</v>
      </c>
      <c r="H304" s="183">
        <v>1719.31</v>
      </c>
      <c r="I304" s="184">
        <f t="shared" si="192"/>
        <v>20631.72</v>
      </c>
      <c r="J304" s="351">
        <v>14958</v>
      </c>
      <c r="K304" s="68">
        <v>300</v>
      </c>
      <c r="L304" s="98" t="s">
        <v>37</v>
      </c>
      <c r="M304" s="215"/>
      <c r="N304" s="99">
        <f t="shared" si="179"/>
        <v>0</v>
      </c>
      <c r="O304" s="98" t="s">
        <v>37</v>
      </c>
      <c r="P304" s="215"/>
      <c r="Q304" s="99">
        <f t="shared" si="180"/>
        <v>0</v>
      </c>
      <c r="R304" s="98" t="s">
        <v>37</v>
      </c>
      <c r="S304" s="215"/>
      <c r="T304" s="99">
        <f t="shared" si="181"/>
        <v>0</v>
      </c>
      <c r="U304" s="98" t="s">
        <v>37</v>
      </c>
      <c r="V304" s="215"/>
      <c r="W304" s="99">
        <f t="shared" si="182"/>
        <v>0</v>
      </c>
      <c r="X304" s="98" t="s">
        <v>37</v>
      </c>
      <c r="Y304" s="215"/>
      <c r="Z304" s="99">
        <f t="shared" si="183"/>
        <v>0</v>
      </c>
      <c r="AA304" s="98" t="s">
        <v>37</v>
      </c>
      <c r="AB304" s="215"/>
      <c r="AC304" s="99">
        <f t="shared" si="184"/>
        <v>0</v>
      </c>
      <c r="AD304" s="98" t="s">
        <v>37</v>
      </c>
      <c r="AE304" s="215"/>
      <c r="AF304" s="99">
        <f t="shared" si="185"/>
        <v>0</v>
      </c>
      <c r="AG304" s="98" t="s">
        <v>37</v>
      </c>
      <c r="AH304" s="215"/>
      <c r="AI304" s="99">
        <f t="shared" si="186"/>
        <v>0</v>
      </c>
      <c r="AJ304" s="98" t="s">
        <v>37</v>
      </c>
      <c r="AK304" s="215"/>
      <c r="AL304" s="248">
        <f t="shared" si="187"/>
        <v>0</v>
      </c>
      <c r="AM304" s="73">
        <v>280</v>
      </c>
      <c r="AN304" s="74">
        <v>1330</v>
      </c>
      <c r="AO304" s="75">
        <f t="shared" si="158"/>
        <v>399000</v>
      </c>
      <c r="AP304" s="73">
        <v>280</v>
      </c>
      <c r="AQ304" s="74">
        <v>12000</v>
      </c>
      <c r="AR304" s="92" t="e">
        <f>AQ304*#REF!</f>
        <v>#REF!</v>
      </c>
      <c r="AS304" s="73">
        <v>280</v>
      </c>
      <c r="AT304" s="74">
        <v>1500</v>
      </c>
      <c r="AU304" s="74" t="e">
        <f>AT304*#REF!</f>
        <v>#REF!</v>
      </c>
      <c r="AV304" s="73">
        <v>280</v>
      </c>
      <c r="AW304" s="246">
        <v>1938.61</v>
      </c>
      <c r="AX304" s="75" t="e">
        <f>AW304*#REF!</f>
        <v>#REF!</v>
      </c>
      <c r="AY304" s="93"/>
      <c r="AZ304" s="77">
        <f t="shared" si="159"/>
        <v>1330</v>
      </c>
      <c r="BA304" s="77">
        <f t="shared" si="193"/>
        <v>4192.1525000000001</v>
      </c>
      <c r="BB304" s="77">
        <f t="shared" si="188"/>
        <v>1719.3049999999998</v>
      </c>
      <c r="BC304" s="77">
        <f t="shared" si="189"/>
        <v>12000</v>
      </c>
      <c r="BD304" s="88"/>
      <c r="BE304" s="79">
        <f t="shared" si="190"/>
        <v>399000</v>
      </c>
      <c r="BF304" s="80">
        <f t="shared" si="190"/>
        <v>1257645.75</v>
      </c>
      <c r="BG304" s="81">
        <f t="shared" si="190"/>
        <v>515791.49999999994</v>
      </c>
      <c r="BH304" s="342">
        <f t="shared" si="191"/>
        <v>1719.3050000000003</v>
      </c>
      <c r="BI304" s="82"/>
    </row>
    <row r="305" spans="1:61" ht="60" x14ac:dyDescent="0.25">
      <c r="A305" s="137">
        <v>282</v>
      </c>
      <c r="B305" s="96" t="s">
        <v>728</v>
      </c>
      <c r="C305" s="97" t="s">
        <v>763</v>
      </c>
      <c r="D305" s="85" t="s">
        <v>764</v>
      </c>
      <c r="E305" s="86" t="s">
        <v>62</v>
      </c>
      <c r="F305" s="64">
        <v>12</v>
      </c>
      <c r="G305" s="64">
        <f t="shared" si="178"/>
        <v>12</v>
      </c>
      <c r="H305" s="183">
        <v>3037.06</v>
      </c>
      <c r="I305" s="184">
        <f t="shared" si="192"/>
        <v>36444.720000000001</v>
      </c>
      <c r="J305" s="351">
        <v>14958</v>
      </c>
      <c r="K305" s="68">
        <v>200</v>
      </c>
      <c r="L305" s="98" t="s">
        <v>37</v>
      </c>
      <c r="M305" s="215"/>
      <c r="N305" s="99">
        <f t="shared" si="179"/>
        <v>0</v>
      </c>
      <c r="O305" s="98" t="s">
        <v>37</v>
      </c>
      <c r="P305" s="215"/>
      <c r="Q305" s="99">
        <f t="shared" si="180"/>
        <v>0</v>
      </c>
      <c r="R305" s="98" t="s">
        <v>37</v>
      </c>
      <c r="S305" s="215"/>
      <c r="T305" s="99">
        <f t="shared" si="181"/>
        <v>0</v>
      </c>
      <c r="U305" s="98" t="s">
        <v>37</v>
      </c>
      <c r="V305" s="215"/>
      <c r="W305" s="99">
        <f t="shared" si="182"/>
        <v>0</v>
      </c>
      <c r="X305" s="98" t="s">
        <v>37</v>
      </c>
      <c r="Y305" s="215"/>
      <c r="Z305" s="99">
        <f t="shared" si="183"/>
        <v>0</v>
      </c>
      <c r="AA305" s="98" t="s">
        <v>37</v>
      </c>
      <c r="AB305" s="215"/>
      <c r="AC305" s="99">
        <f t="shared" si="184"/>
        <v>0</v>
      </c>
      <c r="AD305" s="98" t="s">
        <v>37</v>
      </c>
      <c r="AE305" s="215"/>
      <c r="AF305" s="99">
        <f t="shared" si="185"/>
        <v>0</v>
      </c>
      <c r="AG305" s="98" t="s">
        <v>37</v>
      </c>
      <c r="AH305" s="215"/>
      <c r="AI305" s="99">
        <f t="shared" si="186"/>
        <v>0</v>
      </c>
      <c r="AJ305" s="98" t="s">
        <v>37</v>
      </c>
      <c r="AK305" s="215"/>
      <c r="AL305" s="248">
        <f t="shared" si="187"/>
        <v>0</v>
      </c>
      <c r="AM305" s="73">
        <v>281</v>
      </c>
      <c r="AN305" s="74">
        <v>2520</v>
      </c>
      <c r="AO305" s="75">
        <f t="shared" si="158"/>
        <v>504000</v>
      </c>
      <c r="AP305" s="73">
        <v>281</v>
      </c>
      <c r="AQ305" s="74">
        <v>14000</v>
      </c>
      <c r="AR305" s="92" t="e">
        <f>AQ305*#REF!</f>
        <v>#REF!</v>
      </c>
      <c r="AS305" s="73">
        <v>281</v>
      </c>
      <c r="AT305" s="74">
        <v>2500</v>
      </c>
      <c r="AU305" s="74" t="e">
        <f>AT305*#REF!</f>
        <v>#REF!</v>
      </c>
      <c r="AV305" s="73">
        <v>281</v>
      </c>
      <c r="AW305" s="246">
        <v>3554.12</v>
      </c>
      <c r="AX305" s="75" t="e">
        <f>AW305*#REF!</f>
        <v>#REF!</v>
      </c>
      <c r="AY305" s="93"/>
      <c r="AZ305" s="77">
        <f t="shared" si="159"/>
        <v>2500</v>
      </c>
      <c r="BA305" s="77">
        <f t="shared" si="193"/>
        <v>5643.53</v>
      </c>
      <c r="BB305" s="77">
        <f t="shared" si="188"/>
        <v>3037.06</v>
      </c>
      <c r="BC305" s="77">
        <f t="shared" si="189"/>
        <v>14000</v>
      </c>
      <c r="BD305" s="88"/>
      <c r="BE305" s="79">
        <f t="shared" si="190"/>
        <v>500000</v>
      </c>
      <c r="BF305" s="80">
        <f t="shared" si="190"/>
        <v>1128706</v>
      </c>
      <c r="BG305" s="81">
        <f t="shared" si="190"/>
        <v>607412</v>
      </c>
      <c r="BH305" s="342">
        <f t="shared" si="191"/>
        <v>3037.0599999999995</v>
      </c>
      <c r="BI305" s="82"/>
    </row>
    <row r="306" spans="1:61" ht="72" x14ac:dyDescent="0.25">
      <c r="A306" s="137">
        <v>283</v>
      </c>
      <c r="B306" s="96" t="s">
        <v>728</v>
      </c>
      <c r="C306" s="97" t="s">
        <v>765</v>
      </c>
      <c r="D306" s="85" t="s">
        <v>766</v>
      </c>
      <c r="E306" s="86" t="s">
        <v>62</v>
      </c>
      <c r="F306" s="64">
        <v>12</v>
      </c>
      <c r="G306" s="64">
        <f t="shared" si="178"/>
        <v>12</v>
      </c>
      <c r="H306" s="183">
        <v>5502.14</v>
      </c>
      <c r="I306" s="184">
        <f t="shared" si="192"/>
        <v>66025.680000000008</v>
      </c>
      <c r="J306" s="351">
        <v>14958</v>
      </c>
      <c r="K306" s="68">
        <v>100</v>
      </c>
      <c r="L306" s="98" t="s">
        <v>37</v>
      </c>
      <c r="M306" s="215"/>
      <c r="N306" s="99">
        <f t="shared" si="179"/>
        <v>0</v>
      </c>
      <c r="O306" s="98" t="s">
        <v>37</v>
      </c>
      <c r="P306" s="215"/>
      <c r="Q306" s="99">
        <f t="shared" si="180"/>
        <v>0</v>
      </c>
      <c r="R306" s="98" t="s">
        <v>37</v>
      </c>
      <c r="S306" s="215"/>
      <c r="T306" s="99">
        <f t="shared" si="181"/>
        <v>0</v>
      </c>
      <c r="U306" s="98" t="s">
        <v>37</v>
      </c>
      <c r="V306" s="215"/>
      <c r="W306" s="99">
        <f t="shared" si="182"/>
        <v>0</v>
      </c>
      <c r="X306" s="98" t="s">
        <v>37</v>
      </c>
      <c r="Y306" s="215"/>
      <c r="Z306" s="99">
        <f t="shared" si="183"/>
        <v>0</v>
      </c>
      <c r="AA306" s="98" t="s">
        <v>37</v>
      </c>
      <c r="AB306" s="215"/>
      <c r="AC306" s="99">
        <f t="shared" si="184"/>
        <v>0</v>
      </c>
      <c r="AD306" s="98" t="s">
        <v>37</v>
      </c>
      <c r="AE306" s="215"/>
      <c r="AF306" s="99">
        <f t="shared" si="185"/>
        <v>0</v>
      </c>
      <c r="AG306" s="98" t="s">
        <v>37</v>
      </c>
      <c r="AH306" s="215"/>
      <c r="AI306" s="99">
        <f t="shared" si="186"/>
        <v>0</v>
      </c>
      <c r="AJ306" s="98" t="s">
        <v>37</v>
      </c>
      <c r="AK306" s="215"/>
      <c r="AL306" s="248">
        <f t="shared" si="187"/>
        <v>0</v>
      </c>
      <c r="AM306" s="73">
        <v>282</v>
      </c>
      <c r="AN306" s="74">
        <v>5320</v>
      </c>
      <c r="AO306" s="75">
        <f t="shared" si="158"/>
        <v>532000</v>
      </c>
      <c r="AP306" s="73">
        <v>282</v>
      </c>
      <c r="AQ306" s="74">
        <v>12000</v>
      </c>
      <c r="AR306" s="92" t="e">
        <f>AQ306*#REF!</f>
        <v>#REF!</v>
      </c>
      <c r="AS306" s="73">
        <v>282</v>
      </c>
      <c r="AT306" s="74">
        <v>5350</v>
      </c>
      <c r="AU306" s="74" t="e">
        <f>AT306*#REF!</f>
        <v>#REF!</v>
      </c>
      <c r="AV306" s="73">
        <v>282</v>
      </c>
      <c r="AW306" s="246">
        <v>5654.28</v>
      </c>
      <c r="AX306" s="75" t="e">
        <f>AW306*#REF!</f>
        <v>#REF!</v>
      </c>
      <c r="AY306" s="93"/>
      <c r="AZ306" s="77">
        <f t="shared" si="159"/>
        <v>5320</v>
      </c>
      <c r="BA306" s="77">
        <f t="shared" si="193"/>
        <v>7081.07</v>
      </c>
      <c r="BB306" s="77">
        <f t="shared" si="188"/>
        <v>5502.1399999999994</v>
      </c>
      <c r="BC306" s="77">
        <f t="shared" si="189"/>
        <v>12000</v>
      </c>
      <c r="BD306" s="88"/>
      <c r="BE306" s="79">
        <f t="shared" si="190"/>
        <v>532000</v>
      </c>
      <c r="BF306" s="80">
        <f t="shared" si="190"/>
        <v>708107</v>
      </c>
      <c r="BG306" s="81">
        <f t="shared" si="190"/>
        <v>550214</v>
      </c>
      <c r="BH306" s="342">
        <f t="shared" si="191"/>
        <v>5502.1399999999994</v>
      </c>
      <c r="BI306" s="82"/>
    </row>
    <row r="307" spans="1:61" ht="60" x14ac:dyDescent="0.25">
      <c r="A307" s="137">
        <v>284</v>
      </c>
      <c r="B307" s="96" t="s">
        <v>728</v>
      </c>
      <c r="C307" s="97" t="s">
        <v>767</v>
      </c>
      <c r="D307" s="85" t="s">
        <v>768</v>
      </c>
      <c r="E307" s="86" t="s">
        <v>62</v>
      </c>
      <c r="F307" s="64">
        <v>24</v>
      </c>
      <c r="G307" s="64">
        <f t="shared" si="178"/>
        <v>24</v>
      </c>
      <c r="H307" s="183">
        <v>196.25</v>
      </c>
      <c r="I307" s="184">
        <f t="shared" si="192"/>
        <v>4710</v>
      </c>
      <c r="J307" s="351">
        <v>14958</v>
      </c>
      <c r="K307" s="68">
        <v>700</v>
      </c>
      <c r="L307" s="98" t="s">
        <v>37</v>
      </c>
      <c r="M307" s="215"/>
      <c r="N307" s="99">
        <f t="shared" si="179"/>
        <v>0</v>
      </c>
      <c r="O307" s="67">
        <v>82</v>
      </c>
      <c r="P307" s="99">
        <v>50</v>
      </c>
      <c r="Q307" s="99">
        <f t="shared" si="180"/>
        <v>35000</v>
      </c>
      <c r="R307" s="98" t="s">
        <v>37</v>
      </c>
      <c r="S307" s="215"/>
      <c r="T307" s="99">
        <f t="shared" si="181"/>
        <v>0</v>
      </c>
      <c r="U307" s="98" t="s">
        <v>37</v>
      </c>
      <c r="V307" s="215"/>
      <c r="W307" s="99">
        <f t="shared" si="182"/>
        <v>0</v>
      </c>
      <c r="X307" s="67">
        <v>59</v>
      </c>
      <c r="Y307" s="99">
        <v>50</v>
      </c>
      <c r="Z307" s="99">
        <f t="shared" si="183"/>
        <v>35000</v>
      </c>
      <c r="AA307" s="98" t="s">
        <v>37</v>
      </c>
      <c r="AB307" s="215"/>
      <c r="AC307" s="99">
        <f t="shared" si="184"/>
        <v>0</v>
      </c>
      <c r="AD307" s="98" t="s">
        <v>37</v>
      </c>
      <c r="AE307" s="215"/>
      <c r="AF307" s="99">
        <f t="shared" si="185"/>
        <v>0</v>
      </c>
      <c r="AG307" s="98" t="s">
        <v>37</v>
      </c>
      <c r="AH307" s="215"/>
      <c r="AI307" s="99">
        <f t="shared" si="186"/>
        <v>0</v>
      </c>
      <c r="AJ307" s="98" t="s">
        <v>37</v>
      </c>
      <c r="AK307" s="215"/>
      <c r="AL307" s="248">
        <f t="shared" si="187"/>
        <v>0</v>
      </c>
      <c r="AM307" s="73">
        <v>283</v>
      </c>
      <c r="AN307" s="74">
        <v>168</v>
      </c>
      <c r="AO307" s="75">
        <f t="shared" si="158"/>
        <v>117600</v>
      </c>
      <c r="AP307" s="73">
        <v>283</v>
      </c>
      <c r="AQ307" s="74">
        <v>400</v>
      </c>
      <c r="AR307" s="92" t="e">
        <f>AQ307*#REF!</f>
        <v>#REF!</v>
      </c>
      <c r="AS307" s="73">
        <v>283</v>
      </c>
      <c r="AT307" s="74">
        <v>167</v>
      </c>
      <c r="AU307" s="74" t="e">
        <f>AT307*#REF!</f>
        <v>#REF!</v>
      </c>
      <c r="AV307" s="73">
        <v>283</v>
      </c>
      <c r="AW307" s="246">
        <v>807.75</v>
      </c>
      <c r="AX307" s="75" t="e">
        <f>AW307*#REF!</f>
        <v>#REF!</v>
      </c>
      <c r="AY307" s="93"/>
      <c r="AZ307" s="77">
        <f t="shared" si="159"/>
        <v>50</v>
      </c>
      <c r="BA307" s="77">
        <f t="shared" si="193"/>
        <v>273.79166666666669</v>
      </c>
      <c r="BB307" s="77">
        <f t="shared" si="188"/>
        <v>167.5</v>
      </c>
      <c r="BC307" s="77">
        <f t="shared" si="189"/>
        <v>807.75</v>
      </c>
      <c r="BD307" s="88"/>
      <c r="BE307" s="79">
        <f t="shared" si="190"/>
        <v>35000</v>
      </c>
      <c r="BF307" s="80">
        <f t="shared" si="190"/>
        <v>191654.16666666669</v>
      </c>
      <c r="BG307" s="81">
        <f t="shared" si="190"/>
        <v>117250</v>
      </c>
      <c r="BH307" s="342">
        <f t="shared" si="191"/>
        <v>196.25</v>
      </c>
      <c r="BI307" s="82"/>
    </row>
    <row r="308" spans="1:61" ht="144" x14ac:dyDescent="0.25">
      <c r="A308" s="137">
        <v>285</v>
      </c>
      <c r="B308" s="83" t="s">
        <v>728</v>
      </c>
      <c r="C308" s="84" t="s">
        <v>769</v>
      </c>
      <c r="D308" s="85" t="s">
        <v>770</v>
      </c>
      <c r="E308" s="249" t="s">
        <v>168</v>
      </c>
      <c r="F308" s="64">
        <v>10</v>
      </c>
      <c r="G308" s="64">
        <f t="shared" si="178"/>
        <v>10</v>
      </c>
      <c r="H308" s="183">
        <v>5857.14</v>
      </c>
      <c r="I308" s="184">
        <f t="shared" si="192"/>
        <v>58571.4</v>
      </c>
      <c r="J308" s="362">
        <v>20583</v>
      </c>
      <c r="K308" s="68">
        <v>10</v>
      </c>
      <c r="L308" s="67">
        <v>54</v>
      </c>
      <c r="M308" s="99">
        <v>2100</v>
      </c>
      <c r="N308" s="99">
        <f t="shared" si="179"/>
        <v>21000</v>
      </c>
      <c r="O308" s="67">
        <v>315</v>
      </c>
      <c r="P308" s="99">
        <v>800</v>
      </c>
      <c r="Q308" s="99">
        <f t="shared" si="180"/>
        <v>8000</v>
      </c>
      <c r="R308" s="98" t="s">
        <v>37</v>
      </c>
      <c r="S308" s="215"/>
      <c r="T308" s="99">
        <f t="shared" si="181"/>
        <v>0</v>
      </c>
      <c r="U308" s="98" t="s">
        <v>37</v>
      </c>
      <c r="V308" s="215"/>
      <c r="W308" s="99">
        <f t="shared" si="182"/>
        <v>0</v>
      </c>
      <c r="X308" s="67">
        <v>212</v>
      </c>
      <c r="Y308" s="99">
        <v>1800</v>
      </c>
      <c r="Z308" s="99">
        <f t="shared" si="183"/>
        <v>18000</v>
      </c>
      <c r="AA308" s="98" t="s">
        <v>37</v>
      </c>
      <c r="AB308" s="215"/>
      <c r="AC308" s="99">
        <f t="shared" si="184"/>
        <v>0</v>
      </c>
      <c r="AD308" s="98" t="s">
        <v>37</v>
      </c>
      <c r="AE308" s="215"/>
      <c r="AF308" s="99">
        <f t="shared" si="185"/>
        <v>0</v>
      </c>
      <c r="AG308" s="67">
        <v>189</v>
      </c>
      <c r="AH308" s="99">
        <v>246.5</v>
      </c>
      <c r="AI308" s="99">
        <f t="shared" si="186"/>
        <v>2465</v>
      </c>
      <c r="AJ308" s="67" t="s">
        <v>771</v>
      </c>
      <c r="AK308" s="99">
        <v>1500</v>
      </c>
      <c r="AL308" s="248">
        <f t="shared" si="187"/>
        <v>15000</v>
      </c>
      <c r="AM308" s="73">
        <v>284</v>
      </c>
      <c r="AN308" s="74">
        <v>6300</v>
      </c>
      <c r="AO308" s="75">
        <f t="shared" si="158"/>
        <v>63000</v>
      </c>
      <c r="AP308" s="73">
        <v>284</v>
      </c>
      <c r="AQ308" s="74">
        <v>22000</v>
      </c>
      <c r="AR308" s="92" t="e">
        <f>AQ308*#REF!</f>
        <v>#REF!</v>
      </c>
      <c r="AS308" s="73">
        <v>284</v>
      </c>
      <c r="AT308" s="74">
        <v>6500</v>
      </c>
      <c r="AU308" s="74" t="e">
        <f>AT308*#REF!</f>
        <v>#REF!</v>
      </c>
      <c r="AV308" s="73">
        <v>284</v>
      </c>
      <c r="AW308" s="246">
        <v>35541.199999999997</v>
      </c>
      <c r="AX308" s="75" t="e">
        <f>AW308*#REF!</f>
        <v>#REF!</v>
      </c>
      <c r="AY308" s="93"/>
      <c r="AZ308" s="77">
        <f t="shared" si="159"/>
        <v>246.5</v>
      </c>
      <c r="BA308" s="77">
        <f t="shared" si="193"/>
        <v>8531.9666666666672</v>
      </c>
      <c r="BB308" s="77">
        <f t="shared" si="188"/>
        <v>2100</v>
      </c>
      <c r="BC308" s="77">
        <f t="shared" si="189"/>
        <v>35541.199999999997</v>
      </c>
      <c r="BD308" s="88"/>
      <c r="BE308" s="79">
        <f t="shared" si="190"/>
        <v>2465</v>
      </c>
      <c r="BF308" s="80">
        <f t="shared" si="190"/>
        <v>85319.666666666672</v>
      </c>
      <c r="BG308" s="81">
        <f t="shared" si="190"/>
        <v>21000</v>
      </c>
      <c r="BH308" s="342">
        <f t="shared" si="191"/>
        <v>5857.1428571428569</v>
      </c>
      <c r="BI308" s="82"/>
    </row>
    <row r="309" spans="1:61" ht="168" x14ac:dyDescent="0.25">
      <c r="A309" s="137">
        <v>286</v>
      </c>
      <c r="B309" s="83" t="s">
        <v>728</v>
      </c>
      <c r="C309" s="84" t="s">
        <v>772</v>
      </c>
      <c r="D309" s="85" t="s">
        <v>773</v>
      </c>
      <c r="E309" s="86" t="s">
        <v>168</v>
      </c>
      <c r="F309" s="64">
        <v>5</v>
      </c>
      <c r="G309" s="64">
        <f t="shared" si="178"/>
        <v>5</v>
      </c>
      <c r="H309" s="183">
        <v>16760</v>
      </c>
      <c r="I309" s="184">
        <f t="shared" si="192"/>
        <v>83800</v>
      </c>
      <c r="J309" s="351">
        <v>20583</v>
      </c>
      <c r="K309" s="68">
        <v>10</v>
      </c>
      <c r="L309" s="98" t="s">
        <v>37</v>
      </c>
      <c r="M309" s="215"/>
      <c r="N309" s="99">
        <f t="shared" si="179"/>
        <v>0</v>
      </c>
      <c r="O309" s="98" t="s">
        <v>37</v>
      </c>
      <c r="P309" s="215"/>
      <c r="Q309" s="99">
        <f t="shared" si="180"/>
        <v>0</v>
      </c>
      <c r="R309" s="98" t="s">
        <v>37</v>
      </c>
      <c r="S309" s="215"/>
      <c r="T309" s="99">
        <f t="shared" si="181"/>
        <v>0</v>
      </c>
      <c r="U309" s="98" t="s">
        <v>37</v>
      </c>
      <c r="V309" s="215"/>
      <c r="W309" s="99">
        <f t="shared" si="182"/>
        <v>0</v>
      </c>
      <c r="X309" s="98" t="s">
        <v>37</v>
      </c>
      <c r="Y309" s="215"/>
      <c r="Z309" s="99">
        <f t="shared" si="183"/>
        <v>0</v>
      </c>
      <c r="AA309" s="98" t="s">
        <v>37</v>
      </c>
      <c r="AB309" s="215"/>
      <c r="AC309" s="99">
        <f t="shared" si="184"/>
        <v>0</v>
      </c>
      <c r="AD309" s="98" t="s">
        <v>37</v>
      </c>
      <c r="AE309" s="215"/>
      <c r="AF309" s="99">
        <f t="shared" si="185"/>
        <v>0</v>
      </c>
      <c r="AG309" s="98" t="s">
        <v>37</v>
      </c>
      <c r="AH309" s="215"/>
      <c r="AI309" s="99">
        <f t="shared" si="186"/>
        <v>0</v>
      </c>
      <c r="AJ309" s="98" t="s">
        <v>37</v>
      </c>
      <c r="AK309" s="215"/>
      <c r="AL309" s="248">
        <f t="shared" si="187"/>
        <v>0</v>
      </c>
      <c r="AM309" s="73">
        <v>285</v>
      </c>
      <c r="AN309" s="74">
        <v>9520</v>
      </c>
      <c r="AO309" s="75">
        <f t="shared" si="158"/>
        <v>95200</v>
      </c>
      <c r="AP309" s="73">
        <v>285</v>
      </c>
      <c r="AQ309" s="74">
        <v>24000</v>
      </c>
      <c r="AR309" s="92" t="e">
        <f>AQ309*#REF!</f>
        <v>#REF!</v>
      </c>
      <c r="AS309" s="73">
        <v>285</v>
      </c>
      <c r="AT309" s="74">
        <v>8500</v>
      </c>
      <c r="AU309" s="74" t="e">
        <f>AT309*#REF!</f>
        <v>#REF!</v>
      </c>
      <c r="AV309" s="73">
        <v>285</v>
      </c>
      <c r="AW309" s="246">
        <v>35541.199999999997</v>
      </c>
      <c r="AX309" s="75" t="e">
        <f>AW309*#REF!</f>
        <v>#REF!</v>
      </c>
      <c r="AY309" s="93"/>
      <c r="AZ309" s="77">
        <f t="shared" si="159"/>
        <v>8500</v>
      </c>
      <c r="BA309" s="77">
        <f t="shared" si="193"/>
        <v>19390.3</v>
      </c>
      <c r="BB309" s="77">
        <f t="shared" si="188"/>
        <v>16760</v>
      </c>
      <c r="BC309" s="77">
        <f t="shared" si="189"/>
        <v>35541.199999999997</v>
      </c>
      <c r="BD309" s="88"/>
      <c r="BE309" s="79">
        <f t="shared" si="190"/>
        <v>85000</v>
      </c>
      <c r="BF309" s="80">
        <f t="shared" si="190"/>
        <v>193903</v>
      </c>
      <c r="BG309" s="81">
        <f t="shared" si="190"/>
        <v>167600</v>
      </c>
      <c r="BH309" s="342">
        <f t="shared" si="191"/>
        <v>16760</v>
      </c>
      <c r="BI309" s="82"/>
    </row>
    <row r="310" spans="1:61" x14ac:dyDescent="0.25">
      <c r="A310" s="137">
        <v>287</v>
      </c>
      <c r="B310" s="292" t="s">
        <v>728</v>
      </c>
      <c r="C310" s="84" t="s">
        <v>774</v>
      </c>
      <c r="D310" s="247" t="s">
        <v>775</v>
      </c>
      <c r="E310" s="86" t="s">
        <v>9</v>
      </c>
      <c r="F310" s="138">
        <v>10</v>
      </c>
      <c r="G310" s="64">
        <f t="shared" si="178"/>
        <v>10</v>
      </c>
      <c r="H310" s="243">
        <v>295.5</v>
      </c>
      <c r="I310" s="184">
        <f t="shared" si="192"/>
        <v>2955</v>
      </c>
      <c r="J310" s="351">
        <v>10521</v>
      </c>
      <c r="K310" s="68">
        <v>50</v>
      </c>
      <c r="L310" s="67">
        <v>84</v>
      </c>
      <c r="M310" s="99">
        <v>140</v>
      </c>
      <c r="N310" s="99">
        <f t="shared" si="179"/>
        <v>7000</v>
      </c>
      <c r="O310" s="67">
        <v>122</v>
      </c>
      <c r="P310" s="99">
        <v>60</v>
      </c>
      <c r="Q310" s="99">
        <f t="shared" si="180"/>
        <v>3000</v>
      </c>
      <c r="R310" s="98" t="s">
        <v>37</v>
      </c>
      <c r="S310" s="215"/>
      <c r="T310" s="99">
        <f t="shared" si="181"/>
        <v>0</v>
      </c>
      <c r="U310" s="98" t="s">
        <v>37</v>
      </c>
      <c r="V310" s="215"/>
      <c r="W310" s="99">
        <f t="shared" si="182"/>
        <v>0</v>
      </c>
      <c r="X310" s="98" t="s">
        <v>37</v>
      </c>
      <c r="Y310" s="215"/>
      <c r="Z310" s="99">
        <f t="shared" si="183"/>
        <v>0</v>
      </c>
      <c r="AA310" s="98" t="s">
        <v>37</v>
      </c>
      <c r="AB310" s="215"/>
      <c r="AC310" s="99">
        <f t="shared" si="184"/>
        <v>0</v>
      </c>
      <c r="AD310" s="98" t="s">
        <v>37</v>
      </c>
      <c r="AE310" s="215"/>
      <c r="AF310" s="99">
        <f t="shared" si="185"/>
        <v>0</v>
      </c>
      <c r="AG310" s="98" t="s">
        <v>37</v>
      </c>
      <c r="AH310" s="215"/>
      <c r="AI310" s="99">
        <f t="shared" si="186"/>
        <v>0</v>
      </c>
      <c r="AJ310" s="98" t="s">
        <v>37</v>
      </c>
      <c r="AK310" s="215"/>
      <c r="AL310" s="256">
        <f t="shared" si="187"/>
        <v>0</v>
      </c>
      <c r="AM310" s="73">
        <v>286</v>
      </c>
      <c r="AN310" s="74">
        <v>392</v>
      </c>
      <c r="AO310" s="75">
        <f t="shared" si="158"/>
        <v>19600</v>
      </c>
      <c r="AP310" s="73">
        <v>286</v>
      </c>
      <c r="AQ310" s="74">
        <v>400</v>
      </c>
      <c r="AR310" s="92" t="e">
        <f>AQ310*#REF!</f>
        <v>#REF!</v>
      </c>
      <c r="AS310" s="73">
        <v>286</v>
      </c>
      <c r="AT310" s="74">
        <v>250</v>
      </c>
      <c r="AU310" s="74" t="e">
        <f>AT310*#REF!</f>
        <v>#REF!</v>
      </c>
      <c r="AV310" s="73">
        <v>286</v>
      </c>
      <c r="AW310" s="246">
        <v>807.75</v>
      </c>
      <c r="AX310" s="75" t="e">
        <f>AW310*#REF!</f>
        <v>#REF!</v>
      </c>
      <c r="AY310" s="93"/>
      <c r="AZ310" s="77">
        <f t="shared" si="159"/>
        <v>60</v>
      </c>
      <c r="BA310" s="77">
        <f t="shared" si="193"/>
        <v>341.625</v>
      </c>
      <c r="BB310" s="77">
        <f t="shared" si="188"/>
        <v>321</v>
      </c>
      <c r="BC310" s="77">
        <f t="shared" si="189"/>
        <v>807.75</v>
      </c>
      <c r="BD310" s="88"/>
      <c r="BE310" s="79">
        <f t="shared" si="190"/>
        <v>3000</v>
      </c>
      <c r="BF310" s="80">
        <f t="shared" si="190"/>
        <v>17081.25</v>
      </c>
      <c r="BG310" s="81">
        <f t="shared" si="190"/>
        <v>16050</v>
      </c>
      <c r="BH310" s="342">
        <f t="shared" si="191"/>
        <v>295.5</v>
      </c>
      <c r="BI310" s="82"/>
    </row>
    <row r="311" spans="1:61" s="204" customFormat="1" x14ac:dyDescent="0.25">
      <c r="A311" s="225"/>
      <c r="B311" s="114"/>
      <c r="C311" s="115"/>
      <c r="D311" s="116" t="s">
        <v>776</v>
      </c>
      <c r="E311" s="116"/>
      <c r="F311" s="226"/>
      <c r="G311" s="226"/>
      <c r="H311" s="120"/>
      <c r="I311" s="120">
        <f>SUM(I291:I310)</f>
        <v>468391.96</v>
      </c>
      <c r="J311" s="360"/>
      <c r="K311" s="228"/>
      <c r="L311" s="227"/>
      <c r="M311" s="227"/>
      <c r="N311" s="227"/>
      <c r="O311" s="227"/>
      <c r="P311" s="227"/>
      <c r="Q311" s="227"/>
      <c r="R311" s="227"/>
      <c r="S311" s="227"/>
      <c r="T311" s="227"/>
      <c r="U311" s="227"/>
      <c r="V311" s="227"/>
      <c r="W311" s="227"/>
      <c r="X311" s="227"/>
      <c r="Y311" s="227"/>
      <c r="Z311" s="227"/>
      <c r="AA311" s="229"/>
      <c r="AB311" s="229"/>
      <c r="AC311" s="229"/>
      <c r="AD311" s="229"/>
      <c r="AE311" s="229"/>
      <c r="AF311" s="229"/>
      <c r="AG311" s="229"/>
      <c r="AH311" s="229"/>
      <c r="AI311" s="229"/>
      <c r="AJ311" s="229"/>
      <c r="AK311" s="229"/>
      <c r="AL311" s="229"/>
      <c r="AM311" s="229"/>
      <c r="AN311" s="229"/>
      <c r="AO311" s="229"/>
      <c r="AP311" s="229"/>
      <c r="AQ311" s="229"/>
      <c r="AR311" s="229"/>
      <c r="AS311" s="229"/>
      <c r="AT311" s="229"/>
      <c r="AU311" s="229"/>
      <c r="AV311" s="229"/>
      <c r="AW311" s="229"/>
      <c r="AX311" s="229"/>
      <c r="AY311" s="229"/>
      <c r="AZ311" s="203"/>
      <c r="BA311" s="203"/>
      <c r="BB311" s="203"/>
      <c r="BC311" s="203"/>
      <c r="BD311" s="229"/>
      <c r="BE311" s="125">
        <f>SUM(BE291:BE310)</f>
        <v>2878456.7</v>
      </c>
      <c r="BF311" s="125">
        <f t="shared" ref="BF311:BG311" si="194">SUM(BF291:BF310)</f>
        <v>9110222.0673371051</v>
      </c>
      <c r="BG311" s="125">
        <f t="shared" si="194"/>
        <v>4970652.8</v>
      </c>
      <c r="BH311" s="203"/>
      <c r="BI311" s="82"/>
    </row>
    <row r="312" spans="1:61" x14ac:dyDescent="0.25">
      <c r="A312" s="230"/>
      <c r="B312" s="231"/>
      <c r="C312" s="258"/>
      <c r="D312" s="232" t="s">
        <v>777</v>
      </c>
      <c r="E312" s="233"/>
      <c r="F312" s="234"/>
      <c r="G312" s="234"/>
      <c r="H312" s="259"/>
      <c r="I312" s="260"/>
      <c r="J312" s="178"/>
      <c r="K312" s="179"/>
      <c r="L312" s="178"/>
      <c r="M312" s="178"/>
      <c r="N312" s="178"/>
      <c r="O312" s="178"/>
      <c r="P312" s="178"/>
      <c r="Q312" s="178"/>
      <c r="R312" s="178"/>
      <c r="S312" s="178"/>
      <c r="T312" s="178"/>
      <c r="U312" s="178"/>
      <c r="V312" s="178"/>
      <c r="W312" s="178"/>
      <c r="X312" s="178"/>
      <c r="Y312" s="178"/>
      <c r="Z312" s="178"/>
      <c r="AA312" s="135"/>
      <c r="AB312" s="135"/>
      <c r="AC312" s="135"/>
      <c r="AD312" s="135"/>
      <c r="AE312" s="135"/>
      <c r="AF312" s="135"/>
      <c r="AG312" s="135"/>
      <c r="AH312" s="135"/>
      <c r="AI312" s="135"/>
      <c r="AJ312" s="135"/>
      <c r="AK312" s="135"/>
      <c r="AL312" s="240"/>
      <c r="AM312" s="240"/>
      <c r="AN312" s="240"/>
      <c r="AO312" s="240"/>
      <c r="AP312" s="240"/>
      <c r="AQ312" s="240"/>
      <c r="AR312" s="240"/>
      <c r="AS312" s="240"/>
      <c r="AT312" s="240"/>
      <c r="AU312" s="240"/>
      <c r="AV312" s="240"/>
      <c r="AW312" s="240"/>
      <c r="AX312" s="240"/>
      <c r="AY312" s="240"/>
      <c r="AZ312" s="209"/>
      <c r="BA312" s="209"/>
      <c r="BB312" s="240"/>
      <c r="BC312" s="240"/>
      <c r="BD312" s="240"/>
      <c r="BE312" s="240"/>
      <c r="BF312" s="240"/>
      <c r="BG312" s="240"/>
      <c r="BH312" s="347"/>
      <c r="BI312" s="82"/>
    </row>
    <row r="313" spans="1:61" ht="144" x14ac:dyDescent="0.25">
      <c r="A313" s="59">
        <v>288</v>
      </c>
      <c r="B313" s="262" t="s">
        <v>778</v>
      </c>
      <c r="C313" s="84" t="s">
        <v>779</v>
      </c>
      <c r="D313" s="62" t="s">
        <v>780</v>
      </c>
      <c r="E313" s="63" t="s">
        <v>781</v>
      </c>
      <c r="F313" s="64">
        <v>30</v>
      </c>
      <c r="G313" s="64">
        <f t="shared" ref="G313:G319" si="195">SUM(F313:F313)</f>
        <v>30</v>
      </c>
      <c r="H313" s="183">
        <v>843.19</v>
      </c>
      <c r="I313" s="184">
        <f>G313*H313</f>
        <v>25295.7</v>
      </c>
      <c r="J313" s="351">
        <v>25089</v>
      </c>
      <c r="K313" s="68">
        <v>100</v>
      </c>
      <c r="L313" s="67">
        <v>149</v>
      </c>
      <c r="M313" s="99">
        <v>900</v>
      </c>
      <c r="N313" s="99">
        <f t="shared" ref="N313:N319" si="196">M313*K313</f>
        <v>90000</v>
      </c>
      <c r="O313" s="67">
        <v>295</v>
      </c>
      <c r="P313" s="99">
        <v>380</v>
      </c>
      <c r="Q313" s="99">
        <f t="shared" ref="Q313:Q319" si="197">P313*K313</f>
        <v>38000</v>
      </c>
      <c r="R313" s="67">
        <v>777</v>
      </c>
      <c r="S313" s="99">
        <v>900</v>
      </c>
      <c r="T313" s="99">
        <f t="shared" ref="T313:T319" si="198">S313*K313</f>
        <v>90000</v>
      </c>
      <c r="U313" s="67" t="s">
        <v>782</v>
      </c>
      <c r="V313" s="99">
        <v>400</v>
      </c>
      <c r="W313" s="99">
        <f t="shared" ref="W313:W319" si="199">V313*K313</f>
        <v>40000</v>
      </c>
      <c r="X313" s="67">
        <v>119</v>
      </c>
      <c r="Y313" s="99">
        <v>800</v>
      </c>
      <c r="Z313" s="99">
        <f t="shared" ref="Z313:Z319" si="200">Y313*K313</f>
        <v>80000</v>
      </c>
      <c r="AA313" s="98" t="s">
        <v>77</v>
      </c>
      <c r="AB313" s="215"/>
      <c r="AC313" s="99">
        <f t="shared" ref="AC313:AC319" si="201">AB313*K313</f>
        <v>0</v>
      </c>
      <c r="AD313" s="98" t="s">
        <v>77</v>
      </c>
      <c r="AE313" s="215"/>
      <c r="AF313" s="99">
        <f t="shared" ref="AF313:AF319" si="202">AE313*K313</f>
        <v>0</v>
      </c>
      <c r="AG313" s="98" t="s">
        <v>77</v>
      </c>
      <c r="AH313" s="215"/>
      <c r="AI313" s="99">
        <f t="shared" ref="AI313:AI319" si="203">AH313*K313</f>
        <v>0</v>
      </c>
      <c r="AJ313" s="67" t="s">
        <v>697</v>
      </c>
      <c r="AK313" s="99">
        <v>610</v>
      </c>
      <c r="AL313" s="245">
        <f t="shared" ref="AL313:AL319" si="204">AK313*K313</f>
        <v>61000</v>
      </c>
      <c r="AM313" s="73">
        <v>287</v>
      </c>
      <c r="AN313" s="74">
        <v>770</v>
      </c>
      <c r="AO313" s="75">
        <f t="shared" si="158"/>
        <v>77000</v>
      </c>
      <c r="AP313" s="73">
        <v>287</v>
      </c>
      <c r="AQ313" s="74">
        <v>1800</v>
      </c>
      <c r="AR313" s="92" t="e">
        <f>AQ313*#REF!</f>
        <v>#REF!</v>
      </c>
      <c r="AS313" s="73">
        <v>287</v>
      </c>
      <c r="AT313" s="74">
        <v>750</v>
      </c>
      <c r="AU313" s="74" t="e">
        <f>AT313*#REF!</f>
        <v>#REF!</v>
      </c>
      <c r="AV313" s="73">
        <v>287</v>
      </c>
      <c r="AW313" s="246">
        <v>1615.51</v>
      </c>
      <c r="AX313" s="75" t="e">
        <f>AW313*#REF!</f>
        <v>#REF!</v>
      </c>
      <c r="AY313" s="93"/>
      <c r="AZ313" s="77">
        <f t="shared" si="159"/>
        <v>380</v>
      </c>
      <c r="BA313" s="77">
        <f t="shared" ref="BA313:BA319" si="205">AVERAGE(AK313,AH313,AE313,AB313,Y313,V313,S313,P313,M313,AN313,AQ313,AT313,AW313)</f>
        <v>892.55100000000004</v>
      </c>
      <c r="BB313" s="77">
        <f t="shared" ref="BB313:BB319" si="206">MEDIAN(AK313,AH313,AE313,AB313,Y313,V313,S313,P313,M313,AN313,AQ313,AT313,AW313)</f>
        <v>785</v>
      </c>
      <c r="BC313" s="77">
        <f t="shared" ref="BC313:BC319" si="207">MAX(AK313,AH313,AE313,AB313,Y313,V313,S313,P313,M313,AN313,AQ313,AT313,AW313)</f>
        <v>1800</v>
      </c>
      <c r="BD313" s="88"/>
      <c r="BE313" s="79">
        <f t="shared" ref="BE313:BG319" si="208">AZ313*$K313</f>
        <v>38000</v>
      </c>
      <c r="BF313" s="80">
        <f t="shared" si="208"/>
        <v>89255.1</v>
      </c>
      <c r="BG313" s="81">
        <f t="shared" si="208"/>
        <v>78500</v>
      </c>
      <c r="BH313" s="342">
        <f t="shared" ref="BH313:BH319" si="209">(SUM(M313,P313,S313,V313,Y313,AB313,AE313,AH313,AK313,AN313,AQ313,AT313,AW313)-MAX(M313,P313,S313,V313,Y313,AB313,AE313,AH313,AK313,AN313,AQ313,AT313,AW313)-MIN(M313,P313,S313,V313,Y313,AB313,AE313,AH313,AK313,AN313,AQ313,AT313,AW313))/(COUNT(M313,P313,S313,V313,Y313,AB313,AE313,AH313,AK313,AN313,AQ313,AT313,AW313)-2)</f>
        <v>843.18875000000003</v>
      </c>
      <c r="BI313" s="82"/>
    </row>
    <row r="314" spans="1:61" ht="144" x14ac:dyDescent="0.25">
      <c r="A314" s="137">
        <v>289</v>
      </c>
      <c r="B314" s="83" t="s">
        <v>778</v>
      </c>
      <c r="C314" s="84" t="s">
        <v>783</v>
      </c>
      <c r="D314" s="85" t="s">
        <v>784</v>
      </c>
      <c r="E314" s="86" t="s">
        <v>781</v>
      </c>
      <c r="F314" s="64">
        <v>20</v>
      </c>
      <c r="G314" s="64">
        <f t="shared" si="195"/>
        <v>20</v>
      </c>
      <c r="H314" s="183">
        <v>1066.0999999999999</v>
      </c>
      <c r="I314" s="184">
        <f t="shared" ref="I314:I319" si="210">G314*H314</f>
        <v>21322</v>
      </c>
      <c r="J314" s="351">
        <v>25089</v>
      </c>
      <c r="K314" s="68">
        <v>20</v>
      </c>
      <c r="L314" s="98" t="s">
        <v>77</v>
      </c>
      <c r="M314" s="215"/>
      <c r="N314" s="99">
        <f t="shared" si="196"/>
        <v>0</v>
      </c>
      <c r="O314" s="67">
        <v>292</v>
      </c>
      <c r="P314" s="99">
        <v>225</v>
      </c>
      <c r="Q314" s="99">
        <f t="shared" si="197"/>
        <v>4500</v>
      </c>
      <c r="R314" s="67">
        <v>779</v>
      </c>
      <c r="S314" s="99">
        <v>575</v>
      </c>
      <c r="T314" s="99">
        <f t="shared" si="198"/>
        <v>11500</v>
      </c>
      <c r="U314" s="98" t="s">
        <v>77</v>
      </c>
      <c r="V314" s="215"/>
      <c r="W314" s="99">
        <f t="shared" si="199"/>
        <v>0</v>
      </c>
      <c r="X314" s="67">
        <v>117</v>
      </c>
      <c r="Y314" s="99">
        <v>850</v>
      </c>
      <c r="Z314" s="99">
        <f t="shared" si="200"/>
        <v>17000</v>
      </c>
      <c r="AA314" s="98" t="s">
        <v>77</v>
      </c>
      <c r="AB314" s="215"/>
      <c r="AC314" s="99">
        <f t="shared" si="201"/>
        <v>0</v>
      </c>
      <c r="AD314" s="98" t="s">
        <v>77</v>
      </c>
      <c r="AE314" s="215"/>
      <c r="AF314" s="99">
        <f t="shared" si="202"/>
        <v>0</v>
      </c>
      <c r="AG314" s="98" t="s">
        <v>77</v>
      </c>
      <c r="AH314" s="215"/>
      <c r="AI314" s="99">
        <f t="shared" si="203"/>
        <v>0</v>
      </c>
      <c r="AJ314" s="98" t="s">
        <v>77</v>
      </c>
      <c r="AK314" s="215"/>
      <c r="AL314" s="248">
        <f t="shared" si="204"/>
        <v>0</v>
      </c>
      <c r="AM314" s="73">
        <v>288</v>
      </c>
      <c r="AN314" s="74">
        <v>1190</v>
      </c>
      <c r="AO314" s="75">
        <f t="shared" si="158"/>
        <v>23800</v>
      </c>
      <c r="AP314" s="73">
        <v>288</v>
      </c>
      <c r="AQ314" s="74">
        <v>2000</v>
      </c>
      <c r="AR314" s="92" t="e">
        <f>AQ314*#REF!</f>
        <v>#REF!</v>
      </c>
      <c r="AS314" s="73">
        <v>288</v>
      </c>
      <c r="AT314" s="74">
        <v>1100</v>
      </c>
      <c r="AU314" s="74" t="e">
        <f>AT314*#REF!</f>
        <v>#REF!</v>
      </c>
      <c r="AV314" s="73">
        <v>288</v>
      </c>
      <c r="AW314" s="246">
        <v>1615.51</v>
      </c>
      <c r="AX314" s="75" t="e">
        <f>AW314*#REF!</f>
        <v>#REF!</v>
      </c>
      <c r="AY314" s="93"/>
      <c r="AZ314" s="77">
        <f t="shared" si="159"/>
        <v>225</v>
      </c>
      <c r="BA314" s="77">
        <f t="shared" si="205"/>
        <v>1079.3585714285714</v>
      </c>
      <c r="BB314" s="77">
        <f t="shared" si="206"/>
        <v>1100</v>
      </c>
      <c r="BC314" s="77">
        <f t="shared" si="207"/>
        <v>2000</v>
      </c>
      <c r="BD314" s="88"/>
      <c r="BE314" s="89">
        <f t="shared" si="208"/>
        <v>4500</v>
      </c>
      <c r="BF314" s="90">
        <f t="shared" si="208"/>
        <v>21587.171428571426</v>
      </c>
      <c r="BG314" s="91">
        <f t="shared" si="208"/>
        <v>22000</v>
      </c>
      <c r="BH314" s="342">
        <f t="shared" si="209"/>
        <v>1066.1020000000001</v>
      </c>
      <c r="BI314" s="82"/>
    </row>
    <row r="315" spans="1:61" ht="144" x14ac:dyDescent="0.25">
      <c r="A315" s="59">
        <v>290</v>
      </c>
      <c r="B315" s="83" t="s">
        <v>778</v>
      </c>
      <c r="C315" s="84" t="s">
        <v>785</v>
      </c>
      <c r="D315" s="85" t="s">
        <v>786</v>
      </c>
      <c r="E315" s="86" t="s">
        <v>781</v>
      </c>
      <c r="F315" s="64">
        <v>10</v>
      </c>
      <c r="G315" s="64">
        <f t="shared" si="195"/>
        <v>10</v>
      </c>
      <c r="H315" s="183">
        <v>1624.38</v>
      </c>
      <c r="I315" s="184">
        <f t="shared" si="210"/>
        <v>16243.800000000001</v>
      </c>
      <c r="J315" s="351">
        <v>25089</v>
      </c>
      <c r="K315" s="68">
        <v>25</v>
      </c>
      <c r="L315" s="67">
        <v>155</v>
      </c>
      <c r="M315" s="99">
        <v>1000</v>
      </c>
      <c r="N315" s="99">
        <f t="shared" si="196"/>
        <v>25000</v>
      </c>
      <c r="O315" s="67">
        <v>296</v>
      </c>
      <c r="P315" s="99">
        <v>700</v>
      </c>
      <c r="Q315" s="99">
        <f t="shared" si="197"/>
        <v>17500</v>
      </c>
      <c r="R315" s="67">
        <v>782</v>
      </c>
      <c r="S315" s="99">
        <v>1075</v>
      </c>
      <c r="T315" s="99">
        <f t="shared" si="198"/>
        <v>26875</v>
      </c>
      <c r="U315" s="67" t="s">
        <v>787</v>
      </c>
      <c r="V315" s="99">
        <v>800</v>
      </c>
      <c r="W315" s="99">
        <f t="shared" si="199"/>
        <v>20000</v>
      </c>
      <c r="X315" s="67">
        <v>114</v>
      </c>
      <c r="Y315" s="99">
        <v>800</v>
      </c>
      <c r="Z315" s="99">
        <f t="shared" si="200"/>
        <v>20000</v>
      </c>
      <c r="AA315" s="98" t="s">
        <v>77</v>
      </c>
      <c r="AB315" s="215"/>
      <c r="AC315" s="99">
        <f t="shared" si="201"/>
        <v>0</v>
      </c>
      <c r="AD315" s="98" t="s">
        <v>77</v>
      </c>
      <c r="AE315" s="215"/>
      <c r="AF315" s="99">
        <f t="shared" si="202"/>
        <v>0</v>
      </c>
      <c r="AG315" s="98" t="s">
        <v>77</v>
      </c>
      <c r="AH315" s="215"/>
      <c r="AI315" s="99">
        <f t="shared" si="203"/>
        <v>0</v>
      </c>
      <c r="AJ315" s="67" t="s">
        <v>788</v>
      </c>
      <c r="AK315" s="99">
        <v>950</v>
      </c>
      <c r="AL315" s="248">
        <f t="shared" si="204"/>
        <v>23750</v>
      </c>
      <c r="AM315" s="73">
        <v>289</v>
      </c>
      <c r="AN315" s="74">
        <v>2520</v>
      </c>
      <c r="AO315" s="75">
        <f t="shared" si="158"/>
        <v>63000</v>
      </c>
      <c r="AP315" s="73">
        <v>289</v>
      </c>
      <c r="AQ315" s="74">
        <v>3500</v>
      </c>
      <c r="AR315" s="92" t="e">
        <f>AQ315*#REF!</f>
        <v>#REF!</v>
      </c>
      <c r="AS315" s="73">
        <v>289</v>
      </c>
      <c r="AT315" s="74">
        <v>2350</v>
      </c>
      <c r="AU315" s="74" t="e">
        <f>AT315*#REF!</f>
        <v>#REF!</v>
      </c>
      <c r="AV315" s="73">
        <v>289</v>
      </c>
      <c r="AW315" s="246">
        <v>5169.63</v>
      </c>
      <c r="AX315" s="75" t="e">
        <f>AW315*#REF!</f>
        <v>#REF!</v>
      </c>
      <c r="AY315" s="93"/>
      <c r="AZ315" s="77">
        <f t="shared" si="159"/>
        <v>700</v>
      </c>
      <c r="BA315" s="77">
        <f t="shared" si="205"/>
        <v>1886.4630000000002</v>
      </c>
      <c r="BB315" s="77">
        <f t="shared" si="206"/>
        <v>1037.5</v>
      </c>
      <c r="BC315" s="77">
        <f t="shared" si="207"/>
        <v>5169.63</v>
      </c>
      <c r="BD315" s="88"/>
      <c r="BE315" s="89">
        <f t="shared" si="208"/>
        <v>17500</v>
      </c>
      <c r="BF315" s="90">
        <f t="shared" si="208"/>
        <v>47161.575000000004</v>
      </c>
      <c r="BG315" s="91">
        <f t="shared" si="208"/>
        <v>25937.5</v>
      </c>
      <c r="BH315" s="342">
        <f t="shared" si="209"/>
        <v>1624.375</v>
      </c>
      <c r="BI315" s="82"/>
    </row>
    <row r="316" spans="1:61" ht="144" x14ac:dyDescent="0.25">
      <c r="A316" s="137">
        <v>291</v>
      </c>
      <c r="B316" s="83" t="s">
        <v>778</v>
      </c>
      <c r="C316" s="84" t="s">
        <v>789</v>
      </c>
      <c r="D316" s="85" t="s">
        <v>790</v>
      </c>
      <c r="E316" s="86" t="s">
        <v>781</v>
      </c>
      <c r="F316" s="64">
        <v>20</v>
      </c>
      <c r="G316" s="64">
        <f t="shared" si="195"/>
        <v>20</v>
      </c>
      <c r="H316" s="183">
        <v>2402.86</v>
      </c>
      <c r="I316" s="184">
        <f t="shared" si="210"/>
        <v>48057.200000000004</v>
      </c>
      <c r="J316" s="351">
        <v>25089</v>
      </c>
      <c r="K316" s="68">
        <v>25</v>
      </c>
      <c r="L316" s="98" t="s">
        <v>77</v>
      </c>
      <c r="M316" s="215"/>
      <c r="N316" s="99">
        <f t="shared" si="196"/>
        <v>0</v>
      </c>
      <c r="O316" s="67">
        <v>298</v>
      </c>
      <c r="P316" s="99">
        <v>1000</v>
      </c>
      <c r="Q316" s="99">
        <f t="shared" si="197"/>
        <v>25000</v>
      </c>
      <c r="R316" s="67">
        <v>781</v>
      </c>
      <c r="S316" s="99">
        <v>1490</v>
      </c>
      <c r="T316" s="99">
        <f t="shared" si="198"/>
        <v>37250</v>
      </c>
      <c r="U316" s="67" t="s">
        <v>791</v>
      </c>
      <c r="V316" s="99">
        <v>800</v>
      </c>
      <c r="W316" s="99">
        <f t="shared" si="199"/>
        <v>20000</v>
      </c>
      <c r="X316" s="67">
        <v>115</v>
      </c>
      <c r="Y316" s="99">
        <v>850</v>
      </c>
      <c r="Z316" s="99">
        <f t="shared" si="200"/>
        <v>21250</v>
      </c>
      <c r="AA316" s="98" t="s">
        <v>77</v>
      </c>
      <c r="AB316" s="215"/>
      <c r="AC316" s="99">
        <f t="shared" si="201"/>
        <v>0</v>
      </c>
      <c r="AD316" s="98" t="s">
        <v>77</v>
      </c>
      <c r="AE316" s="215"/>
      <c r="AF316" s="99">
        <f t="shared" si="202"/>
        <v>0</v>
      </c>
      <c r="AG316" s="98" t="s">
        <v>77</v>
      </c>
      <c r="AH316" s="215"/>
      <c r="AI316" s="99">
        <f t="shared" si="203"/>
        <v>0</v>
      </c>
      <c r="AJ316" s="67" t="s">
        <v>792</v>
      </c>
      <c r="AK316" s="99">
        <v>1200</v>
      </c>
      <c r="AL316" s="248">
        <f t="shared" si="204"/>
        <v>30000</v>
      </c>
      <c r="AM316" s="73">
        <v>290</v>
      </c>
      <c r="AN316" s="74">
        <v>4480</v>
      </c>
      <c r="AO316" s="75">
        <f t="shared" si="158"/>
        <v>112000</v>
      </c>
      <c r="AP316" s="73">
        <v>290</v>
      </c>
      <c r="AQ316" s="74">
        <v>4000</v>
      </c>
      <c r="AR316" s="92" t="e">
        <f>AQ316*#REF!</f>
        <v>#REF!</v>
      </c>
      <c r="AS316" s="73">
        <v>290</v>
      </c>
      <c r="AT316" s="74">
        <v>3800</v>
      </c>
      <c r="AU316" s="74" t="e">
        <f>AT316*#REF!</f>
        <v>#REF!</v>
      </c>
      <c r="AV316" s="73">
        <v>290</v>
      </c>
      <c r="AW316" s="246">
        <v>6462.04</v>
      </c>
      <c r="AX316" s="75" t="e">
        <f>AW316*#REF!</f>
        <v>#REF!</v>
      </c>
      <c r="AY316" s="93"/>
      <c r="AZ316" s="77">
        <f t="shared" si="159"/>
        <v>800</v>
      </c>
      <c r="BA316" s="77">
        <f t="shared" si="205"/>
        <v>2675.7822222222221</v>
      </c>
      <c r="BB316" s="77">
        <f t="shared" si="206"/>
        <v>1490</v>
      </c>
      <c r="BC316" s="77">
        <f t="shared" si="207"/>
        <v>6462.04</v>
      </c>
      <c r="BD316" s="88"/>
      <c r="BE316" s="89">
        <f t="shared" si="208"/>
        <v>20000</v>
      </c>
      <c r="BF316" s="90">
        <f t="shared" si="208"/>
        <v>66894.555555555547</v>
      </c>
      <c r="BG316" s="91">
        <f t="shared" si="208"/>
        <v>37250</v>
      </c>
      <c r="BH316" s="342">
        <f t="shared" si="209"/>
        <v>2402.8571428571427</v>
      </c>
      <c r="BI316" s="82"/>
    </row>
    <row r="317" spans="1:61" ht="168" x14ac:dyDescent="0.25">
      <c r="A317" s="59">
        <v>292</v>
      </c>
      <c r="B317" s="83" t="s">
        <v>778</v>
      </c>
      <c r="C317" s="84" t="s">
        <v>793</v>
      </c>
      <c r="D317" s="85" t="s">
        <v>794</v>
      </c>
      <c r="E317" s="86" t="s">
        <v>795</v>
      </c>
      <c r="F317" s="64">
        <v>10</v>
      </c>
      <c r="G317" s="64">
        <f t="shared" si="195"/>
        <v>10</v>
      </c>
      <c r="H317" s="183">
        <v>3016.41</v>
      </c>
      <c r="I317" s="184">
        <f t="shared" si="210"/>
        <v>30164.1</v>
      </c>
      <c r="J317" s="351">
        <v>14052</v>
      </c>
      <c r="K317" s="68">
        <v>30</v>
      </c>
      <c r="L317" s="67">
        <v>55</v>
      </c>
      <c r="M317" s="99">
        <v>1300</v>
      </c>
      <c r="N317" s="99">
        <f t="shared" si="196"/>
        <v>39000</v>
      </c>
      <c r="O317" s="67">
        <v>305</v>
      </c>
      <c r="P317" s="99">
        <v>630</v>
      </c>
      <c r="Q317" s="99">
        <f t="shared" si="197"/>
        <v>18900</v>
      </c>
      <c r="R317" s="67">
        <v>671</v>
      </c>
      <c r="S317" s="99">
        <v>1400</v>
      </c>
      <c r="T317" s="99">
        <f t="shared" si="198"/>
        <v>42000</v>
      </c>
      <c r="U317" s="67" t="s">
        <v>796</v>
      </c>
      <c r="V317" s="99">
        <v>760</v>
      </c>
      <c r="W317" s="99">
        <f t="shared" si="199"/>
        <v>22800</v>
      </c>
      <c r="X317" s="67">
        <v>211</v>
      </c>
      <c r="Y317" s="99">
        <v>2100</v>
      </c>
      <c r="Z317" s="99">
        <f t="shared" si="200"/>
        <v>63000</v>
      </c>
      <c r="AA317" s="98" t="s">
        <v>77</v>
      </c>
      <c r="AB317" s="215"/>
      <c r="AC317" s="99">
        <f t="shared" si="201"/>
        <v>0</v>
      </c>
      <c r="AD317" s="98" t="s">
        <v>77</v>
      </c>
      <c r="AE317" s="215"/>
      <c r="AF317" s="99">
        <f t="shared" si="202"/>
        <v>0</v>
      </c>
      <c r="AG317" s="67">
        <v>37</v>
      </c>
      <c r="AH317" s="99">
        <v>955.42</v>
      </c>
      <c r="AI317" s="99">
        <f t="shared" si="203"/>
        <v>28662.6</v>
      </c>
      <c r="AJ317" s="98" t="s">
        <v>77</v>
      </c>
      <c r="AK317" s="215"/>
      <c r="AL317" s="248">
        <f t="shared" si="204"/>
        <v>0</v>
      </c>
      <c r="AM317" s="73">
        <v>291</v>
      </c>
      <c r="AN317" s="74">
        <v>6300</v>
      </c>
      <c r="AO317" s="75">
        <f t="shared" si="158"/>
        <v>189000</v>
      </c>
      <c r="AP317" s="73">
        <v>291</v>
      </c>
      <c r="AQ317" s="74">
        <v>8000</v>
      </c>
      <c r="AR317" s="92" t="e">
        <f>AQ317*#REF!</f>
        <v>#REF!</v>
      </c>
      <c r="AS317" s="73">
        <v>291</v>
      </c>
      <c r="AT317" s="74">
        <v>5500</v>
      </c>
      <c r="AU317" s="74" t="e">
        <f>AT317*#REF!</f>
        <v>#REF!</v>
      </c>
      <c r="AV317" s="73">
        <v>291</v>
      </c>
      <c r="AW317" s="246">
        <v>5815.83</v>
      </c>
      <c r="AX317" s="75" t="e">
        <f>AW317*#REF!</f>
        <v>#REF!</v>
      </c>
      <c r="AY317" s="93"/>
      <c r="AZ317" s="77">
        <f t="shared" si="159"/>
        <v>630</v>
      </c>
      <c r="BA317" s="77">
        <f t="shared" si="205"/>
        <v>3276.125</v>
      </c>
      <c r="BB317" s="77">
        <f t="shared" si="206"/>
        <v>1750</v>
      </c>
      <c r="BC317" s="77">
        <f t="shared" si="207"/>
        <v>8000</v>
      </c>
      <c r="BD317" s="88"/>
      <c r="BE317" s="89">
        <f t="shared" si="208"/>
        <v>18900</v>
      </c>
      <c r="BF317" s="90">
        <f t="shared" si="208"/>
        <v>98283.75</v>
      </c>
      <c r="BG317" s="91">
        <f t="shared" si="208"/>
        <v>52500</v>
      </c>
      <c r="BH317" s="342">
        <f t="shared" si="209"/>
        <v>3016.40625</v>
      </c>
      <c r="BI317" s="82"/>
    </row>
    <row r="318" spans="1:61" ht="144" x14ac:dyDescent="0.25">
      <c r="A318" s="137">
        <v>293</v>
      </c>
      <c r="B318" s="83" t="s">
        <v>778</v>
      </c>
      <c r="C318" s="84" t="s">
        <v>797</v>
      </c>
      <c r="D318" s="85" t="s">
        <v>798</v>
      </c>
      <c r="E318" s="86" t="s">
        <v>781</v>
      </c>
      <c r="F318" s="64">
        <v>10</v>
      </c>
      <c r="G318" s="64">
        <f t="shared" si="195"/>
        <v>10</v>
      </c>
      <c r="H318" s="183">
        <v>1159.72</v>
      </c>
      <c r="I318" s="184">
        <f t="shared" si="210"/>
        <v>11597.2</v>
      </c>
      <c r="J318" s="351">
        <v>25089</v>
      </c>
      <c r="K318" s="68">
        <v>100</v>
      </c>
      <c r="L318" s="67">
        <v>157</v>
      </c>
      <c r="M318" s="99">
        <v>810</v>
      </c>
      <c r="N318" s="99">
        <f t="shared" si="196"/>
        <v>81000</v>
      </c>
      <c r="O318" s="67">
        <v>300</v>
      </c>
      <c r="P318" s="99">
        <v>550</v>
      </c>
      <c r="Q318" s="99">
        <f t="shared" si="197"/>
        <v>55000</v>
      </c>
      <c r="R318" s="67">
        <v>784</v>
      </c>
      <c r="S318" s="99">
        <v>840</v>
      </c>
      <c r="T318" s="99">
        <f t="shared" si="198"/>
        <v>84000</v>
      </c>
      <c r="U318" s="67" t="s">
        <v>799</v>
      </c>
      <c r="V318" s="99">
        <v>700</v>
      </c>
      <c r="W318" s="99">
        <f t="shared" si="199"/>
        <v>70000</v>
      </c>
      <c r="X318" s="67">
        <v>118</v>
      </c>
      <c r="Y318" s="99">
        <v>450</v>
      </c>
      <c r="Z318" s="99">
        <f t="shared" si="200"/>
        <v>45000</v>
      </c>
      <c r="AA318" s="98" t="s">
        <v>77</v>
      </c>
      <c r="AB318" s="215"/>
      <c r="AC318" s="99">
        <f t="shared" si="201"/>
        <v>0</v>
      </c>
      <c r="AD318" s="98" t="s">
        <v>77</v>
      </c>
      <c r="AE318" s="215"/>
      <c r="AF318" s="99">
        <f t="shared" si="202"/>
        <v>0</v>
      </c>
      <c r="AG318" s="98" t="s">
        <v>77</v>
      </c>
      <c r="AH318" s="215"/>
      <c r="AI318" s="99">
        <f t="shared" si="203"/>
        <v>0</v>
      </c>
      <c r="AJ318" s="67" t="s">
        <v>800</v>
      </c>
      <c r="AK318" s="99">
        <v>774.5</v>
      </c>
      <c r="AL318" s="248">
        <f t="shared" si="204"/>
        <v>77450</v>
      </c>
      <c r="AM318" s="73">
        <v>292</v>
      </c>
      <c r="AN318" s="74">
        <v>1680</v>
      </c>
      <c r="AO318" s="75">
        <f t="shared" si="158"/>
        <v>168000</v>
      </c>
      <c r="AP318" s="73">
        <v>292</v>
      </c>
      <c r="AQ318" s="74">
        <v>2600</v>
      </c>
      <c r="AR318" s="92" t="e">
        <f>AQ318*#REF!</f>
        <v>#REF!</v>
      </c>
      <c r="AS318" s="73">
        <v>292</v>
      </c>
      <c r="AT318" s="74">
        <v>1500</v>
      </c>
      <c r="AU318" s="74" t="e">
        <f>AT318*#REF!</f>
        <v>#REF!</v>
      </c>
      <c r="AV318" s="73">
        <v>292</v>
      </c>
      <c r="AW318" s="246">
        <v>2423.2600000000002</v>
      </c>
      <c r="AX318" s="75" t="e">
        <f>AW318*#REF!</f>
        <v>#REF!</v>
      </c>
      <c r="AY318" s="93"/>
      <c r="AZ318" s="77">
        <f t="shared" si="159"/>
        <v>450</v>
      </c>
      <c r="BA318" s="77">
        <f t="shared" si="205"/>
        <v>1232.7760000000001</v>
      </c>
      <c r="BB318" s="77">
        <f t="shared" si="206"/>
        <v>825</v>
      </c>
      <c r="BC318" s="77">
        <f t="shared" si="207"/>
        <v>2600</v>
      </c>
      <c r="BD318" s="88"/>
      <c r="BE318" s="89">
        <f t="shared" si="208"/>
        <v>45000</v>
      </c>
      <c r="BF318" s="90">
        <f t="shared" si="208"/>
        <v>123277.6</v>
      </c>
      <c r="BG318" s="91">
        <f t="shared" si="208"/>
        <v>82500</v>
      </c>
      <c r="BH318" s="342">
        <f t="shared" si="209"/>
        <v>1159.72</v>
      </c>
      <c r="BI318" s="82"/>
    </row>
    <row r="319" spans="1:61" ht="144" x14ac:dyDescent="0.25">
      <c r="A319" s="59">
        <v>294</v>
      </c>
      <c r="B319" s="83" t="s">
        <v>778</v>
      </c>
      <c r="C319" s="84" t="s">
        <v>801</v>
      </c>
      <c r="D319" s="85" t="s">
        <v>802</v>
      </c>
      <c r="E319" s="86" t="s">
        <v>781</v>
      </c>
      <c r="F319" s="64">
        <v>10</v>
      </c>
      <c r="G319" s="64">
        <f t="shared" si="195"/>
        <v>10</v>
      </c>
      <c r="H319" s="183">
        <v>1957.5</v>
      </c>
      <c r="I319" s="184">
        <f t="shared" si="210"/>
        <v>19575</v>
      </c>
      <c r="J319" s="352">
        <v>25089</v>
      </c>
      <c r="K319" s="105">
        <v>10</v>
      </c>
      <c r="L319" s="104">
        <v>157</v>
      </c>
      <c r="M319" s="224">
        <v>810</v>
      </c>
      <c r="N319" s="224">
        <f t="shared" si="196"/>
        <v>8100</v>
      </c>
      <c r="O319" s="222" t="s">
        <v>77</v>
      </c>
      <c r="P319" s="223"/>
      <c r="Q319" s="224">
        <f t="shared" si="197"/>
        <v>0</v>
      </c>
      <c r="R319" s="222" t="s">
        <v>77</v>
      </c>
      <c r="S319" s="223"/>
      <c r="T319" s="224">
        <f t="shared" si="198"/>
        <v>0</v>
      </c>
      <c r="U319" s="104" t="s">
        <v>799</v>
      </c>
      <c r="V319" s="224">
        <v>700</v>
      </c>
      <c r="W319" s="224">
        <f t="shared" si="199"/>
        <v>7000</v>
      </c>
      <c r="X319" s="222" t="s">
        <v>77</v>
      </c>
      <c r="Y319" s="223"/>
      <c r="Z319" s="224">
        <f t="shared" si="200"/>
        <v>0</v>
      </c>
      <c r="AA319" s="222" t="s">
        <v>77</v>
      </c>
      <c r="AB319" s="223"/>
      <c r="AC319" s="224">
        <f t="shared" si="201"/>
        <v>0</v>
      </c>
      <c r="AD319" s="222" t="s">
        <v>77</v>
      </c>
      <c r="AE319" s="223"/>
      <c r="AF319" s="224">
        <f t="shared" si="202"/>
        <v>0</v>
      </c>
      <c r="AG319" s="222" t="s">
        <v>77</v>
      </c>
      <c r="AH319" s="223"/>
      <c r="AI319" s="224">
        <f t="shared" si="203"/>
        <v>0</v>
      </c>
      <c r="AJ319" s="222" t="s">
        <v>77</v>
      </c>
      <c r="AK319" s="223"/>
      <c r="AL319" s="256">
        <f t="shared" si="204"/>
        <v>0</v>
      </c>
      <c r="AM319" s="267">
        <v>293</v>
      </c>
      <c r="AN319" s="109">
        <v>2520</v>
      </c>
      <c r="AO319" s="293">
        <f t="shared" si="158"/>
        <v>25200</v>
      </c>
      <c r="AP319" s="267">
        <v>293</v>
      </c>
      <c r="AQ319" s="109">
        <v>2500</v>
      </c>
      <c r="AR319" s="294" t="e">
        <f>AQ319*#REF!</f>
        <v>#REF!</v>
      </c>
      <c r="AS319" s="267">
        <v>293</v>
      </c>
      <c r="AT319" s="109">
        <v>2000</v>
      </c>
      <c r="AU319" s="109" t="e">
        <f>AT319*#REF!</f>
        <v>#REF!</v>
      </c>
      <c r="AV319" s="267">
        <v>293</v>
      </c>
      <c r="AW319" s="268">
        <v>4038.77</v>
      </c>
      <c r="AX319" s="293" t="e">
        <f>AW319*#REF!</f>
        <v>#REF!</v>
      </c>
      <c r="AY319" s="93"/>
      <c r="AZ319" s="295">
        <f t="shared" si="159"/>
        <v>700</v>
      </c>
      <c r="BA319" s="295">
        <f t="shared" si="205"/>
        <v>2094.7950000000001</v>
      </c>
      <c r="BB319" s="295">
        <f t="shared" si="206"/>
        <v>2250</v>
      </c>
      <c r="BC319" s="295">
        <f t="shared" si="207"/>
        <v>4038.77</v>
      </c>
      <c r="BD319" s="88"/>
      <c r="BE319" s="100">
        <f t="shared" si="208"/>
        <v>7000</v>
      </c>
      <c r="BF319" s="101">
        <f t="shared" si="208"/>
        <v>20947.95</v>
      </c>
      <c r="BG319" s="102">
        <f t="shared" si="208"/>
        <v>22500</v>
      </c>
      <c r="BH319" s="350">
        <f t="shared" si="209"/>
        <v>1957.5</v>
      </c>
      <c r="BI319" s="82"/>
    </row>
    <row r="320" spans="1:61" s="204" customFormat="1" x14ac:dyDescent="0.25">
      <c r="A320" s="198"/>
      <c r="B320" s="161"/>
      <c r="C320" s="296"/>
      <c r="D320" s="163" t="s">
        <v>803</v>
      </c>
      <c r="E320" s="163"/>
      <c r="F320" s="199"/>
      <c r="G320" s="199"/>
      <c r="H320" s="167"/>
      <c r="I320" s="167">
        <f>SUM(I313:I319)</f>
        <v>172255.00000000003</v>
      </c>
      <c r="J320" s="363"/>
      <c r="K320" s="298"/>
      <c r="L320" s="297"/>
      <c r="M320" s="297"/>
      <c r="N320" s="297"/>
      <c r="O320" s="297"/>
      <c r="P320" s="297"/>
      <c r="Q320" s="297"/>
      <c r="R320" s="297"/>
      <c r="S320" s="297"/>
      <c r="T320" s="297"/>
      <c r="U320" s="297"/>
      <c r="V320" s="297"/>
      <c r="W320" s="297"/>
      <c r="X320" s="297"/>
      <c r="Y320" s="297"/>
      <c r="Z320" s="297"/>
      <c r="AA320" s="203"/>
      <c r="AB320" s="203"/>
      <c r="AC320" s="203"/>
      <c r="AD320" s="203"/>
      <c r="AE320" s="203"/>
      <c r="AF320" s="203"/>
      <c r="AG320" s="203"/>
      <c r="AH320" s="203"/>
      <c r="AI320" s="203"/>
      <c r="AJ320" s="203"/>
      <c r="AK320" s="203"/>
      <c r="AL320" s="203"/>
      <c r="AM320" s="203"/>
      <c r="AN320" s="203"/>
      <c r="AO320" s="203"/>
      <c r="AP320" s="203"/>
      <c r="AQ320" s="203"/>
      <c r="AR320" s="203"/>
      <c r="AS320" s="203"/>
      <c r="AT320" s="203"/>
      <c r="AU320" s="203"/>
      <c r="AV320" s="203"/>
      <c r="AW320" s="203"/>
      <c r="AX320" s="203"/>
      <c r="AY320" s="203"/>
      <c r="AZ320" s="203"/>
      <c r="BA320" s="203"/>
      <c r="BB320" s="203"/>
      <c r="BC320" s="203"/>
      <c r="BD320" s="203"/>
      <c r="BE320" s="299">
        <f>SUM(BE313:BE319)</f>
        <v>150900</v>
      </c>
      <c r="BF320" s="299">
        <f t="shared" ref="BF320:BG320" si="211">SUM(BF313:BF319)</f>
        <v>467407.70198412699</v>
      </c>
      <c r="BG320" s="299">
        <f t="shared" si="211"/>
        <v>321187.5</v>
      </c>
      <c r="BH320" s="203"/>
      <c r="BI320" s="82"/>
    </row>
    <row r="321" spans="1:60" x14ac:dyDescent="0.25">
      <c r="A321" s="173"/>
      <c r="B321" s="44"/>
      <c r="C321" s="300"/>
      <c r="D321" s="45" t="s">
        <v>804</v>
      </c>
      <c r="E321" s="174"/>
      <c r="F321" s="301"/>
      <c r="G321" s="301"/>
      <c r="H321" s="302"/>
      <c r="I321" s="303"/>
      <c r="J321" s="304"/>
      <c r="K321" s="305"/>
      <c r="L321" s="306"/>
      <c r="M321" s="306"/>
      <c r="N321" s="306"/>
      <c r="O321" s="306"/>
      <c r="P321" s="306"/>
      <c r="Q321" s="306"/>
      <c r="R321" s="306"/>
      <c r="S321" s="306"/>
      <c r="T321" s="306"/>
      <c r="U321" s="306"/>
      <c r="V321" s="306"/>
      <c r="W321" s="306"/>
      <c r="X321" s="306"/>
      <c r="Y321" s="306"/>
      <c r="Z321" s="306"/>
      <c r="AA321" s="307"/>
      <c r="AB321" s="307"/>
      <c r="AC321" s="307"/>
      <c r="AD321" s="307"/>
      <c r="AE321" s="307"/>
      <c r="AF321" s="307"/>
      <c r="AG321" s="307"/>
      <c r="AH321" s="307"/>
      <c r="AI321" s="307"/>
      <c r="AJ321" s="307"/>
      <c r="AK321" s="307"/>
      <c r="AL321" s="307"/>
      <c r="AM321" s="307"/>
      <c r="AN321" s="307"/>
      <c r="AO321" s="307"/>
      <c r="AP321" s="307"/>
      <c r="AQ321" s="307"/>
      <c r="AR321" s="307"/>
      <c r="AS321" s="307"/>
      <c r="AT321" s="307"/>
      <c r="AU321" s="307"/>
      <c r="AV321" s="307"/>
      <c r="AW321" s="307"/>
      <c r="AX321" s="307"/>
      <c r="AY321" s="307"/>
      <c r="AZ321" s="308"/>
      <c r="BA321" s="307"/>
      <c r="BB321" s="307"/>
      <c r="BC321" s="307"/>
      <c r="BD321" s="307"/>
      <c r="BE321" s="307"/>
      <c r="BF321" s="307"/>
      <c r="BG321" s="307"/>
      <c r="BH321" s="307"/>
    </row>
    <row r="322" spans="1:60" ht="324" x14ac:dyDescent="0.25">
      <c r="A322" s="137">
        <v>295</v>
      </c>
      <c r="B322" s="83" t="s">
        <v>805</v>
      </c>
      <c r="C322" s="84" t="s">
        <v>821</v>
      </c>
      <c r="D322" s="85" t="s">
        <v>822</v>
      </c>
      <c r="E322" s="309"/>
      <c r="F322" s="376">
        <v>750000</v>
      </c>
      <c r="G322" s="378">
        <f>SUM(F322:F322)</f>
        <v>750000</v>
      </c>
      <c r="H322" s="311">
        <v>1</v>
      </c>
      <c r="I322" s="379">
        <f>G322*H322</f>
        <v>750000</v>
      </c>
      <c r="J322" s="364">
        <v>15830</v>
      </c>
      <c r="K322" s="312"/>
      <c r="L322" s="313"/>
      <c r="M322" s="313"/>
      <c r="N322" s="313"/>
      <c r="O322" s="313"/>
      <c r="P322" s="313"/>
      <c r="Q322" s="313"/>
      <c r="R322" s="313"/>
      <c r="S322" s="313"/>
      <c r="T322" s="313"/>
      <c r="U322" s="313"/>
      <c r="V322" s="313"/>
      <c r="W322" s="313"/>
      <c r="X322" s="313"/>
      <c r="Y322" s="313"/>
      <c r="Z322" s="313"/>
      <c r="AZ322" s="308"/>
    </row>
    <row r="323" spans="1:60" x14ac:dyDescent="0.25">
      <c r="A323" s="314"/>
      <c r="B323" s="315"/>
      <c r="C323" s="316"/>
      <c r="D323" s="317" t="s">
        <v>806</v>
      </c>
      <c r="E323" s="318"/>
      <c r="F323" s="319"/>
      <c r="G323" s="319"/>
      <c r="H323" s="320"/>
      <c r="I323" s="321">
        <f>SUM(I322:I322)</f>
        <v>750000</v>
      </c>
      <c r="J323" s="365"/>
      <c r="K323" s="312"/>
      <c r="L323" s="313"/>
      <c r="M323" s="313"/>
      <c r="N323" s="313"/>
      <c r="O323" s="313"/>
      <c r="P323" s="313"/>
      <c r="Q323" s="313"/>
      <c r="R323" s="313"/>
      <c r="S323" s="313"/>
      <c r="T323" s="313"/>
      <c r="U323" s="313"/>
      <c r="V323" s="313"/>
      <c r="W323" s="313"/>
      <c r="X323" s="313"/>
      <c r="Y323" s="313"/>
      <c r="Z323" s="313"/>
    </row>
    <row r="324" spans="1:60" x14ac:dyDescent="0.25">
      <c r="A324" s="313"/>
      <c r="B324" s="322"/>
      <c r="C324" s="322"/>
      <c r="D324" s="313"/>
      <c r="E324" s="323"/>
      <c r="F324" s="312"/>
      <c r="G324" s="312"/>
      <c r="H324" s="324"/>
      <c r="I324" s="324"/>
      <c r="J324" s="313"/>
      <c r="K324" s="312"/>
      <c r="L324" s="313"/>
      <c r="M324" s="313"/>
      <c r="N324" s="313"/>
      <c r="O324" s="313"/>
      <c r="P324" s="313"/>
      <c r="Q324" s="313"/>
      <c r="R324" s="313"/>
      <c r="S324" s="313"/>
      <c r="T324" s="313"/>
      <c r="U324" s="313"/>
      <c r="V324" s="313"/>
      <c r="W324" s="313"/>
      <c r="X324" s="313"/>
      <c r="Y324" s="313"/>
      <c r="Z324" s="313"/>
    </row>
    <row r="325" spans="1:60" ht="15" x14ac:dyDescent="0.25">
      <c r="A325" s="313"/>
      <c r="B325" s="322"/>
      <c r="C325" s="322"/>
      <c r="D325" s="330" t="s">
        <v>0</v>
      </c>
      <c r="E325" s="330"/>
      <c r="F325" s="371"/>
      <c r="G325" s="371"/>
      <c r="H325" s="371"/>
      <c r="J325" s="313"/>
      <c r="K325" s="312"/>
      <c r="L325" s="313"/>
      <c r="M325" s="313"/>
      <c r="N325" s="313"/>
      <c r="O325" s="313"/>
      <c r="P325" s="313"/>
      <c r="Q325" s="313"/>
      <c r="R325" s="313"/>
      <c r="S325" s="313"/>
      <c r="T325" s="313"/>
      <c r="U325" s="313"/>
      <c r="V325" s="313"/>
      <c r="W325" s="313"/>
      <c r="X325" s="313"/>
      <c r="Y325" s="313"/>
      <c r="Z325" s="313"/>
    </row>
    <row r="326" spans="1:60" ht="15" x14ac:dyDescent="0.25">
      <c r="A326" s="313"/>
      <c r="B326" s="322"/>
      <c r="C326" s="322"/>
      <c r="D326" s="372" t="str">
        <f>D3</f>
        <v>GRUPO I - ALIMENTAÇÃO E BEBIDAS</v>
      </c>
      <c r="E326" s="366">
        <f>I24</f>
        <v>1341038.4999999998</v>
      </c>
      <c r="F326" s="369"/>
      <c r="G326" s="307"/>
      <c r="H326" s="369"/>
      <c r="J326" s="313"/>
      <c r="K326" s="312"/>
      <c r="L326" s="313"/>
      <c r="M326" s="313"/>
      <c r="N326" s="313"/>
      <c r="O326" s="313"/>
      <c r="P326" s="313"/>
      <c r="Q326" s="313"/>
      <c r="R326" s="313"/>
      <c r="S326" s="313"/>
      <c r="T326" s="313"/>
      <c r="U326" s="313"/>
      <c r="V326" s="313"/>
      <c r="W326" s="313"/>
      <c r="X326" s="313"/>
      <c r="Y326" s="313"/>
      <c r="Z326" s="313"/>
    </row>
    <row r="327" spans="1:60" ht="15" x14ac:dyDescent="0.25">
      <c r="A327" s="313"/>
      <c r="B327" s="322"/>
      <c r="C327" s="322"/>
      <c r="D327" s="372" t="str">
        <f>D25</f>
        <v>GRUPO II - INSTALAÇÕES</v>
      </c>
      <c r="E327" s="366">
        <f>I47</f>
        <v>1256784.3999999999</v>
      </c>
      <c r="F327" s="369"/>
      <c r="G327" s="307"/>
      <c r="H327" s="369"/>
      <c r="J327" s="313"/>
      <c r="K327" s="312"/>
      <c r="L327" s="313"/>
      <c r="M327" s="313"/>
      <c r="N327" s="313"/>
      <c r="O327" s="313"/>
      <c r="P327" s="313"/>
      <c r="Q327" s="313"/>
      <c r="R327" s="313"/>
      <c r="S327" s="313"/>
      <c r="T327" s="313"/>
      <c r="U327" s="313"/>
      <c r="V327" s="313"/>
      <c r="W327" s="313"/>
      <c r="X327" s="313"/>
      <c r="Y327" s="313"/>
      <c r="Z327" s="313"/>
    </row>
    <row r="328" spans="1:60" ht="15" x14ac:dyDescent="0.25">
      <c r="A328" s="313"/>
      <c r="B328" s="322"/>
      <c r="C328" s="322"/>
      <c r="D328" s="372" t="str">
        <f>D48</f>
        <v>GRUPO III - COMUNICAÇÃO VISUAL</v>
      </c>
      <c r="E328" s="366">
        <f>I55</f>
        <v>263055.3</v>
      </c>
      <c r="F328" s="369"/>
      <c r="G328" s="307"/>
      <c r="H328" s="369"/>
      <c r="J328" s="313"/>
      <c r="K328" s="312"/>
      <c r="L328" s="313"/>
      <c r="M328" s="313"/>
      <c r="N328" s="313"/>
      <c r="O328" s="313"/>
      <c r="P328" s="313"/>
      <c r="Q328" s="313"/>
      <c r="R328" s="313"/>
      <c r="S328" s="313"/>
      <c r="T328" s="313"/>
      <c r="U328" s="313"/>
      <c r="V328" s="313"/>
      <c r="W328" s="313"/>
      <c r="X328" s="313"/>
      <c r="Y328" s="313"/>
      <c r="Z328" s="313"/>
    </row>
    <row r="329" spans="1:60" ht="15" x14ac:dyDescent="0.25">
      <c r="A329" s="313"/>
      <c r="B329" s="322"/>
      <c r="C329" s="322"/>
      <c r="D329" s="372" t="str">
        <f>D56</f>
        <v>GRUPO IV - EQUIPAMENTOS</v>
      </c>
      <c r="E329" s="366">
        <f>I86</f>
        <v>491216.60000000003</v>
      </c>
      <c r="F329" s="369"/>
      <c r="G329" s="307"/>
      <c r="H329" s="369"/>
      <c r="J329" s="313"/>
      <c r="K329" s="312"/>
      <c r="L329" s="313"/>
      <c r="M329" s="313"/>
      <c r="N329" s="313"/>
      <c r="O329" s="313"/>
      <c r="P329" s="313"/>
      <c r="Q329" s="313"/>
      <c r="R329" s="313"/>
      <c r="S329" s="313"/>
      <c r="T329" s="313"/>
      <c r="U329" s="313"/>
      <c r="V329" s="313"/>
      <c r="W329" s="313"/>
      <c r="X329" s="313"/>
      <c r="Y329" s="313"/>
      <c r="Z329" s="313"/>
    </row>
    <row r="330" spans="1:60" ht="15" x14ac:dyDescent="0.25">
      <c r="A330" s="313"/>
      <c r="B330" s="322"/>
      <c r="C330" s="322"/>
      <c r="D330" s="372" t="str">
        <f>D87</f>
        <v>GRUPO V - INFRA AUDIOVISUAL</v>
      </c>
      <c r="E330" s="366">
        <f>I141</f>
        <v>1350594.6300000001</v>
      </c>
      <c r="F330" s="369"/>
      <c r="G330" s="369"/>
      <c r="H330" s="370"/>
      <c r="J330" s="313"/>
      <c r="K330" s="312"/>
      <c r="L330" s="313"/>
      <c r="M330" s="313"/>
      <c r="N330" s="313"/>
      <c r="O330" s="313"/>
      <c r="P330" s="313"/>
      <c r="Q330" s="313"/>
      <c r="R330" s="313"/>
      <c r="S330" s="313"/>
      <c r="T330" s="313"/>
      <c r="U330" s="313"/>
      <c r="V330" s="313"/>
      <c r="W330" s="313"/>
      <c r="X330" s="313"/>
      <c r="Y330" s="313"/>
      <c r="Z330" s="313"/>
    </row>
    <row r="331" spans="1:60" ht="15" x14ac:dyDescent="0.25">
      <c r="A331" s="313"/>
      <c r="B331" s="322"/>
      <c r="C331" s="322"/>
      <c r="D331" s="372" t="str">
        <f>D142</f>
        <v>GRUPO VI - INSUMOS GRÁFICOS</v>
      </c>
      <c r="E331" s="366">
        <f>I167</f>
        <v>1106694.5</v>
      </c>
      <c r="F331" s="369"/>
      <c r="G331" s="369"/>
      <c r="H331" s="369"/>
      <c r="J331" s="313"/>
      <c r="K331" s="312"/>
      <c r="L331" s="313"/>
      <c r="M331" s="313"/>
      <c r="N331" s="313"/>
      <c r="O331" s="313"/>
      <c r="P331" s="313"/>
      <c r="Q331" s="313"/>
      <c r="R331" s="313"/>
      <c r="S331" s="313"/>
      <c r="T331" s="313"/>
      <c r="U331" s="313"/>
      <c r="V331" s="313"/>
      <c r="W331" s="313"/>
      <c r="X331" s="313"/>
      <c r="Y331" s="313"/>
      <c r="Z331" s="313"/>
    </row>
    <row r="332" spans="1:60" ht="15" x14ac:dyDescent="0.25">
      <c r="A332" s="313"/>
      <c r="B332" s="322"/>
      <c r="C332" s="322"/>
      <c r="D332" s="372" t="str">
        <f>D168</f>
        <v>GRUPO VII - MOBILIÁRIO</v>
      </c>
      <c r="E332" s="366">
        <f>I227</f>
        <v>161083.15</v>
      </c>
      <c r="F332" s="369"/>
      <c r="G332" s="369"/>
      <c r="H332" s="369"/>
      <c r="J332" s="313"/>
      <c r="K332" s="312"/>
      <c r="L332" s="313"/>
      <c r="M332" s="313"/>
      <c r="N332" s="313"/>
      <c r="O332" s="313"/>
      <c r="P332" s="313"/>
      <c r="Q332" s="313"/>
      <c r="R332" s="313"/>
      <c r="S332" s="313"/>
      <c r="T332" s="313"/>
      <c r="U332" s="313"/>
      <c r="V332" s="313"/>
      <c r="W332" s="313"/>
      <c r="X332" s="313"/>
      <c r="Y332" s="313"/>
      <c r="Z332" s="313"/>
    </row>
    <row r="333" spans="1:60" ht="15" x14ac:dyDescent="0.25">
      <c r="A333" s="313"/>
      <c r="B333" s="322"/>
      <c r="C333" s="322"/>
      <c r="D333" s="372" t="str">
        <f>D228</f>
        <v>GRUPO VIII - ORNAMENTAÇÃO</v>
      </c>
      <c r="E333" s="366">
        <f>I252</f>
        <v>133714.54</v>
      </c>
      <c r="F333" s="369"/>
      <c r="G333" s="369"/>
      <c r="H333" s="369"/>
      <c r="J333" s="313"/>
      <c r="K333" s="312"/>
      <c r="L333" s="313"/>
      <c r="M333" s="313"/>
      <c r="N333" s="313"/>
      <c r="O333" s="313"/>
      <c r="P333" s="313"/>
      <c r="Q333" s="313"/>
      <c r="R333" s="313"/>
      <c r="S333" s="313"/>
      <c r="T333" s="313"/>
      <c r="U333" s="313"/>
      <c r="V333" s="313"/>
      <c r="W333" s="313"/>
      <c r="X333" s="313"/>
      <c r="Y333" s="313"/>
      <c r="Z333" s="313"/>
    </row>
    <row r="334" spans="1:60" ht="15" x14ac:dyDescent="0.25">
      <c r="A334" s="313"/>
      <c r="B334" s="322"/>
      <c r="C334" s="322"/>
      <c r="D334" s="372" t="str">
        <f>D253</f>
        <v>GRUPO IX - PRODUÇÃO</v>
      </c>
      <c r="E334" s="366">
        <f>I265</f>
        <v>896099.58</v>
      </c>
      <c r="F334" s="369"/>
      <c r="G334" s="369"/>
      <c r="H334" s="369"/>
      <c r="J334" s="313"/>
      <c r="K334" s="312"/>
      <c r="L334" s="313"/>
      <c r="M334" s="313"/>
      <c r="N334" s="313"/>
      <c r="O334" s="313"/>
      <c r="P334" s="313"/>
      <c r="Q334" s="313"/>
      <c r="R334" s="313"/>
      <c r="S334" s="313"/>
      <c r="T334" s="313"/>
      <c r="U334" s="313"/>
      <c r="V334" s="313"/>
      <c r="W334" s="313"/>
      <c r="X334" s="313"/>
      <c r="Y334" s="313"/>
      <c r="Z334" s="313"/>
    </row>
    <row r="335" spans="1:60" ht="15" x14ac:dyDescent="0.25">
      <c r="A335" s="313"/>
      <c r="B335" s="322"/>
      <c r="C335" s="322"/>
      <c r="D335" s="372" t="str">
        <f>D266</f>
        <v>GRUPO X- RECURSOS HUMANOS</v>
      </c>
      <c r="E335" s="366">
        <f>I289</f>
        <v>368322.49999999994</v>
      </c>
      <c r="F335" s="369"/>
      <c r="G335" s="369"/>
      <c r="H335" s="369"/>
      <c r="J335" s="313"/>
      <c r="K335" s="312"/>
      <c r="L335" s="313"/>
      <c r="M335" s="313"/>
      <c r="N335" s="313"/>
      <c r="O335" s="313"/>
      <c r="P335" s="313"/>
      <c r="Q335" s="313"/>
      <c r="R335" s="313"/>
      <c r="S335" s="313"/>
      <c r="T335" s="313"/>
      <c r="U335" s="313"/>
      <c r="V335" s="313"/>
      <c r="W335" s="313"/>
      <c r="X335" s="313"/>
      <c r="Y335" s="313"/>
      <c r="Z335" s="313"/>
    </row>
    <row r="336" spans="1:60" ht="15" x14ac:dyDescent="0.25">
      <c r="A336" s="313"/>
      <c r="B336" s="322"/>
      <c r="C336" s="322"/>
      <c r="D336" s="372" t="str">
        <f>D290</f>
        <v>GRUPO XI - TECNOLOGIA</v>
      </c>
      <c r="E336" s="366">
        <f>I311</f>
        <v>468391.96</v>
      </c>
      <c r="F336" s="369"/>
      <c r="G336" s="369"/>
      <c r="H336" s="369"/>
      <c r="J336" s="313"/>
      <c r="K336" s="312"/>
      <c r="L336" s="313"/>
      <c r="M336" s="313"/>
      <c r="N336" s="313"/>
      <c r="O336" s="313"/>
      <c r="P336" s="313"/>
      <c r="Q336" s="313"/>
      <c r="R336" s="313"/>
      <c r="S336" s="313"/>
      <c r="T336" s="313"/>
      <c r="U336" s="313"/>
      <c r="V336" s="313"/>
      <c r="W336" s="313"/>
      <c r="X336" s="313"/>
      <c r="Y336" s="313"/>
      <c r="Z336" s="313"/>
    </row>
    <row r="337" spans="1:26" ht="15" x14ac:dyDescent="0.25">
      <c r="A337" s="313"/>
      <c r="B337" s="322"/>
      <c r="C337" s="322"/>
      <c r="D337" s="372" t="str">
        <f>D312</f>
        <v>GRUPO XII - TRANSPORTES</v>
      </c>
      <c r="E337" s="366">
        <f>I320</f>
        <v>172255.00000000003</v>
      </c>
      <c r="F337" s="369"/>
      <c r="G337" s="369"/>
      <c r="H337" s="369"/>
      <c r="J337" s="313"/>
      <c r="K337" s="312"/>
      <c r="L337" s="313"/>
      <c r="M337" s="313"/>
      <c r="N337" s="313"/>
      <c r="O337" s="313"/>
      <c r="P337" s="313"/>
      <c r="Q337" s="313"/>
      <c r="R337" s="313"/>
      <c r="S337" s="313"/>
      <c r="T337" s="313"/>
      <c r="U337" s="313"/>
      <c r="V337" s="313"/>
      <c r="W337" s="313"/>
      <c r="X337" s="313"/>
      <c r="Y337" s="313"/>
      <c r="Z337" s="313"/>
    </row>
    <row r="338" spans="1:26" ht="15" x14ac:dyDescent="0.25">
      <c r="A338" s="313"/>
      <c r="B338" s="322"/>
      <c r="C338" s="322"/>
      <c r="D338" s="372" t="str">
        <f>D321</f>
        <v>GRUPO XIII - SERVIÇOS EVENTUAIS</v>
      </c>
      <c r="E338" s="367">
        <f>'UASG 389086'!$I$323</f>
        <v>750000</v>
      </c>
      <c r="F338" s="369"/>
      <c r="G338" s="369"/>
      <c r="H338" s="369"/>
      <c r="J338" s="313"/>
      <c r="K338" s="312"/>
      <c r="L338" s="313"/>
      <c r="M338" s="313"/>
      <c r="N338" s="313"/>
      <c r="O338" s="313"/>
      <c r="P338" s="313"/>
      <c r="Q338" s="313"/>
      <c r="R338" s="313"/>
      <c r="S338" s="313"/>
      <c r="T338" s="313"/>
      <c r="U338" s="313"/>
      <c r="V338" s="313"/>
      <c r="W338" s="313"/>
      <c r="X338" s="313"/>
      <c r="Y338" s="313"/>
      <c r="Z338" s="313"/>
    </row>
    <row r="339" spans="1:26" ht="15" x14ac:dyDescent="0.25">
      <c r="A339" s="313"/>
      <c r="B339" s="322"/>
      <c r="C339" s="322"/>
      <c r="D339" s="374" t="s">
        <v>4</v>
      </c>
      <c r="E339" s="368">
        <f>SUM(E326:E338)</f>
        <v>8759250.6600000001</v>
      </c>
      <c r="F339" s="370"/>
      <c r="G339" s="370"/>
      <c r="H339" s="370"/>
      <c r="J339" s="313"/>
      <c r="K339" s="312"/>
      <c r="L339" s="313"/>
      <c r="M339" s="313"/>
      <c r="N339" s="313"/>
      <c r="O339" s="313"/>
      <c r="P339" s="313"/>
      <c r="Q339" s="313"/>
      <c r="R339" s="313"/>
      <c r="S339" s="313"/>
      <c r="T339" s="313"/>
      <c r="U339" s="313"/>
      <c r="V339" s="313"/>
      <c r="W339" s="313"/>
      <c r="X339" s="313"/>
      <c r="Y339" s="313"/>
      <c r="Z339" s="313"/>
    </row>
    <row r="340" spans="1:26" x14ac:dyDescent="0.25">
      <c r="A340" s="313"/>
      <c r="B340" s="322"/>
      <c r="C340" s="322"/>
      <c r="D340" s="313"/>
      <c r="E340" s="323"/>
      <c r="F340" s="312"/>
      <c r="G340" s="312"/>
      <c r="H340" s="324"/>
      <c r="I340" s="324"/>
      <c r="J340" s="313"/>
      <c r="K340" s="312"/>
      <c r="L340" s="313"/>
      <c r="M340" s="313"/>
      <c r="N340" s="313"/>
      <c r="O340" s="313"/>
      <c r="P340" s="313"/>
      <c r="Q340" s="313"/>
      <c r="R340" s="313"/>
      <c r="S340" s="313"/>
      <c r="T340" s="313"/>
      <c r="U340" s="313"/>
      <c r="V340" s="313"/>
      <c r="W340" s="313"/>
      <c r="X340" s="313"/>
      <c r="Y340" s="313"/>
      <c r="Z340" s="313"/>
    </row>
    <row r="341" spans="1:26" x14ac:dyDescent="0.25">
      <c r="A341" s="313"/>
      <c r="B341" s="322"/>
      <c r="C341" s="322"/>
      <c r="D341" s="313"/>
      <c r="E341" s="323"/>
      <c r="F341" s="312"/>
      <c r="G341" s="312"/>
      <c r="H341" s="324"/>
      <c r="I341" s="324"/>
      <c r="J341" s="313"/>
      <c r="K341" s="312"/>
      <c r="L341" s="313"/>
      <c r="M341" s="313"/>
      <c r="N341" s="313"/>
      <c r="O341" s="313"/>
      <c r="P341" s="313"/>
      <c r="Q341" s="313"/>
      <c r="R341" s="313"/>
      <c r="S341" s="313"/>
      <c r="T341" s="313"/>
      <c r="U341" s="313"/>
      <c r="V341" s="313"/>
      <c r="W341" s="313"/>
      <c r="X341" s="313"/>
      <c r="Y341" s="313"/>
      <c r="Z341" s="313"/>
    </row>
    <row r="342" spans="1:26" x14ac:dyDescent="0.25">
      <c r="A342" s="313"/>
      <c r="B342" s="322"/>
      <c r="C342" s="322"/>
      <c r="D342" s="313"/>
      <c r="E342" s="323"/>
      <c r="F342" s="312"/>
      <c r="G342" s="312"/>
      <c r="H342" s="324"/>
      <c r="I342" s="324"/>
      <c r="J342" s="313"/>
      <c r="K342" s="312"/>
      <c r="L342" s="313"/>
      <c r="M342" s="313"/>
      <c r="N342" s="313"/>
      <c r="O342" s="313"/>
      <c r="P342" s="313"/>
      <c r="Q342" s="313"/>
      <c r="R342" s="313"/>
      <c r="S342" s="313"/>
      <c r="T342" s="313"/>
      <c r="U342" s="313"/>
      <c r="V342" s="313"/>
      <c r="W342" s="313"/>
      <c r="X342" s="313"/>
      <c r="Y342" s="313"/>
      <c r="Z342" s="313"/>
    </row>
    <row r="343" spans="1:26" x14ac:dyDescent="0.25">
      <c r="A343" s="313"/>
      <c r="B343" s="322"/>
      <c r="C343" s="322"/>
      <c r="D343" s="313"/>
      <c r="E343" s="323"/>
      <c r="F343" s="312"/>
      <c r="G343" s="312"/>
      <c r="H343" s="324"/>
      <c r="I343" s="324"/>
      <c r="J343" s="313"/>
      <c r="K343" s="312"/>
      <c r="L343" s="313"/>
      <c r="M343" s="313"/>
      <c r="N343" s="313"/>
      <c r="O343" s="313"/>
      <c r="P343" s="313"/>
      <c r="Q343" s="313"/>
      <c r="R343" s="313"/>
      <c r="S343" s="313"/>
      <c r="T343" s="313"/>
      <c r="U343" s="313"/>
      <c r="V343" s="313"/>
      <c r="W343" s="313"/>
      <c r="X343" s="313"/>
      <c r="Y343" s="313"/>
      <c r="Z343" s="313"/>
    </row>
    <row r="344" spans="1:26" x14ac:dyDescent="0.25">
      <c r="A344" s="313"/>
      <c r="B344" s="322"/>
      <c r="C344" s="322"/>
      <c r="D344" s="313"/>
      <c r="E344" s="323"/>
      <c r="F344" s="312"/>
      <c r="G344" s="312"/>
      <c r="H344" s="324"/>
      <c r="I344" s="324"/>
      <c r="J344" s="313"/>
      <c r="K344" s="312"/>
      <c r="L344" s="313"/>
      <c r="M344" s="313"/>
      <c r="N344" s="313"/>
      <c r="O344" s="313"/>
      <c r="P344" s="313"/>
      <c r="Q344" s="313"/>
      <c r="R344" s="313"/>
      <c r="S344" s="313"/>
      <c r="T344" s="313"/>
      <c r="U344" s="313"/>
      <c r="V344" s="313"/>
      <c r="W344" s="313"/>
      <c r="X344" s="313"/>
      <c r="Y344" s="313"/>
      <c r="Z344" s="313"/>
    </row>
    <row r="345" spans="1:26" x14ac:dyDescent="0.25">
      <c r="A345" s="313"/>
      <c r="B345" s="322"/>
      <c r="C345" s="322"/>
      <c r="D345" s="313"/>
      <c r="E345" s="323"/>
      <c r="F345" s="312"/>
      <c r="G345" s="312"/>
      <c r="H345" s="324"/>
      <c r="I345" s="324"/>
      <c r="J345" s="313"/>
      <c r="K345" s="312"/>
      <c r="L345" s="313"/>
      <c r="M345" s="313"/>
      <c r="N345" s="313"/>
      <c r="O345" s="313"/>
      <c r="P345" s="313"/>
      <c r="Q345" s="313"/>
      <c r="R345" s="313"/>
      <c r="S345" s="313"/>
      <c r="T345" s="313"/>
      <c r="U345" s="313"/>
      <c r="V345" s="313"/>
      <c r="W345" s="313"/>
      <c r="X345" s="313"/>
      <c r="Y345" s="313"/>
      <c r="Z345" s="313"/>
    </row>
    <row r="346" spans="1:26" x14ac:dyDescent="0.25">
      <c r="A346" s="313"/>
      <c r="B346" s="322"/>
      <c r="C346" s="322"/>
      <c r="D346" s="313"/>
      <c r="E346" s="323"/>
      <c r="F346" s="312"/>
      <c r="G346" s="312"/>
      <c r="H346" s="324"/>
      <c r="I346" s="324"/>
      <c r="J346" s="313"/>
      <c r="K346" s="312"/>
      <c r="L346" s="313"/>
      <c r="M346" s="313"/>
      <c r="N346" s="313"/>
      <c r="O346" s="313"/>
      <c r="P346" s="313"/>
      <c r="Q346" s="313"/>
      <c r="R346" s="313"/>
      <c r="S346" s="313"/>
      <c r="T346" s="313"/>
      <c r="U346" s="313"/>
      <c r="V346" s="313"/>
      <c r="W346" s="313"/>
      <c r="X346" s="313"/>
      <c r="Y346" s="313"/>
      <c r="Z346" s="313"/>
    </row>
    <row r="347" spans="1:26" x14ac:dyDescent="0.25">
      <c r="A347" s="313"/>
      <c r="B347" s="322"/>
      <c r="C347" s="322"/>
      <c r="D347" s="313"/>
      <c r="E347" s="323"/>
      <c r="F347" s="312"/>
      <c r="G347" s="312"/>
      <c r="H347" s="324"/>
      <c r="I347" s="324"/>
      <c r="J347" s="313"/>
      <c r="K347" s="312"/>
      <c r="L347" s="313"/>
      <c r="M347" s="313"/>
      <c r="N347" s="313"/>
      <c r="O347" s="313"/>
      <c r="P347" s="313"/>
      <c r="Q347" s="313"/>
      <c r="R347" s="313"/>
      <c r="S347" s="313"/>
      <c r="T347" s="313"/>
      <c r="U347" s="313"/>
      <c r="V347" s="313"/>
      <c r="W347" s="313"/>
      <c r="X347" s="313"/>
      <c r="Y347" s="313"/>
      <c r="Z347" s="313"/>
    </row>
    <row r="348" spans="1:26" x14ac:dyDescent="0.25">
      <c r="A348" s="313"/>
      <c r="B348" s="322"/>
      <c r="C348" s="322"/>
      <c r="D348" s="313"/>
      <c r="E348" s="323"/>
      <c r="F348" s="312"/>
      <c r="G348" s="312"/>
      <c r="H348" s="324"/>
      <c r="I348" s="324"/>
      <c r="J348" s="313"/>
      <c r="K348" s="312"/>
      <c r="L348" s="313"/>
      <c r="M348" s="313"/>
      <c r="N348" s="313"/>
      <c r="O348" s="313"/>
      <c r="P348" s="313"/>
      <c r="Q348" s="313"/>
      <c r="R348" s="313"/>
      <c r="S348" s="313"/>
      <c r="T348" s="313"/>
      <c r="U348" s="313"/>
      <c r="V348" s="313"/>
      <c r="W348" s="313"/>
      <c r="X348" s="313"/>
      <c r="Y348" s="313"/>
      <c r="Z348" s="313"/>
    </row>
    <row r="349" spans="1:26" x14ac:dyDescent="0.25">
      <c r="A349" s="313"/>
      <c r="B349" s="322"/>
      <c r="C349" s="322"/>
      <c r="D349" s="313"/>
      <c r="E349" s="323"/>
      <c r="F349" s="312"/>
      <c r="G349" s="312"/>
      <c r="H349" s="324"/>
      <c r="I349" s="324"/>
      <c r="J349" s="313"/>
      <c r="K349" s="312"/>
      <c r="L349" s="313"/>
      <c r="M349" s="313"/>
      <c r="N349" s="313"/>
      <c r="O349" s="313"/>
      <c r="P349" s="313"/>
      <c r="Q349" s="313"/>
      <c r="R349" s="313"/>
      <c r="S349" s="313"/>
      <c r="T349" s="313"/>
      <c r="U349" s="313"/>
      <c r="V349" s="313"/>
      <c r="W349" s="313"/>
      <c r="X349" s="313"/>
      <c r="Y349" s="313"/>
      <c r="Z349" s="313"/>
    </row>
    <row r="350" spans="1:26" x14ac:dyDescent="0.25">
      <c r="A350" s="313"/>
      <c r="B350" s="322"/>
      <c r="C350" s="322"/>
      <c r="D350" s="313"/>
      <c r="E350" s="323"/>
      <c r="F350" s="312"/>
      <c r="G350" s="312"/>
      <c r="H350" s="324"/>
      <c r="I350" s="324"/>
      <c r="J350" s="313"/>
      <c r="K350" s="312"/>
      <c r="L350" s="313"/>
      <c r="M350" s="313"/>
      <c r="N350" s="313"/>
      <c r="O350" s="313"/>
      <c r="P350" s="313"/>
      <c r="Q350" s="313"/>
      <c r="R350" s="313"/>
      <c r="S350" s="313"/>
      <c r="T350" s="313"/>
      <c r="U350" s="313"/>
      <c r="V350" s="313"/>
      <c r="W350" s="313"/>
      <c r="X350" s="313"/>
      <c r="Y350" s="313"/>
      <c r="Z350" s="313"/>
    </row>
    <row r="351" spans="1:26" x14ac:dyDescent="0.25">
      <c r="A351" s="313"/>
      <c r="B351" s="322"/>
      <c r="C351" s="322"/>
      <c r="D351" s="313"/>
      <c r="E351" s="323"/>
      <c r="F351" s="312"/>
      <c r="G351" s="312"/>
      <c r="H351" s="324"/>
      <c r="I351" s="324"/>
      <c r="J351" s="313"/>
      <c r="K351" s="312"/>
      <c r="L351" s="313"/>
      <c r="M351" s="313"/>
      <c r="N351" s="313"/>
      <c r="O351" s="313"/>
      <c r="P351" s="313"/>
      <c r="Q351" s="313"/>
      <c r="R351" s="313"/>
      <c r="S351" s="313"/>
      <c r="T351" s="313"/>
      <c r="U351" s="313"/>
      <c r="V351" s="313"/>
      <c r="W351" s="313"/>
      <c r="X351" s="313"/>
      <c r="Y351" s="313"/>
      <c r="Z351" s="313"/>
    </row>
    <row r="352" spans="1:26" x14ac:dyDescent="0.25">
      <c r="A352" s="313"/>
      <c r="B352" s="322"/>
      <c r="C352" s="322"/>
      <c r="D352" s="313"/>
      <c r="E352" s="323"/>
      <c r="F352" s="312"/>
      <c r="G352" s="312"/>
      <c r="H352" s="324"/>
      <c r="I352" s="324"/>
      <c r="J352" s="313"/>
      <c r="K352" s="312"/>
      <c r="L352" s="313"/>
      <c r="M352" s="313"/>
      <c r="N352" s="313"/>
      <c r="O352" s="313"/>
      <c r="P352" s="313"/>
      <c r="Q352" s="313"/>
      <c r="R352" s="313"/>
      <c r="S352" s="313"/>
      <c r="T352" s="313"/>
      <c r="U352" s="313"/>
      <c r="V352" s="313"/>
      <c r="W352" s="313"/>
      <c r="X352" s="313"/>
      <c r="Y352" s="313"/>
      <c r="Z352" s="313"/>
    </row>
    <row r="353" spans="1:26" x14ac:dyDescent="0.25">
      <c r="A353" s="313"/>
      <c r="B353" s="322"/>
      <c r="C353" s="322"/>
      <c r="D353" s="313"/>
      <c r="E353" s="323"/>
      <c r="F353" s="312"/>
      <c r="G353" s="312"/>
      <c r="H353" s="324"/>
      <c r="I353" s="324"/>
      <c r="J353" s="313"/>
      <c r="K353" s="312"/>
      <c r="L353" s="313"/>
      <c r="M353" s="313"/>
      <c r="N353" s="313"/>
      <c r="O353" s="313"/>
      <c r="P353" s="313"/>
      <c r="Q353" s="313"/>
      <c r="R353" s="313"/>
      <c r="S353" s="313"/>
      <c r="T353" s="313"/>
      <c r="U353" s="313"/>
      <c r="V353" s="313"/>
      <c r="W353" s="313"/>
      <c r="X353" s="313"/>
      <c r="Y353" s="313"/>
      <c r="Z353" s="313"/>
    </row>
    <row r="354" spans="1:26" x14ac:dyDescent="0.25">
      <c r="A354" s="313"/>
      <c r="B354" s="322"/>
      <c r="C354" s="322"/>
      <c r="D354" s="313"/>
      <c r="E354" s="323"/>
      <c r="F354" s="312"/>
      <c r="G354" s="312"/>
      <c r="H354" s="324"/>
      <c r="I354" s="324"/>
      <c r="J354" s="313"/>
      <c r="K354" s="312"/>
      <c r="L354" s="313"/>
      <c r="M354" s="313"/>
      <c r="N354" s="313"/>
      <c r="O354" s="313"/>
      <c r="P354" s="313"/>
      <c r="Q354" s="313"/>
      <c r="R354" s="313"/>
      <c r="S354" s="313"/>
      <c r="T354" s="313"/>
      <c r="U354" s="313"/>
      <c r="V354" s="313"/>
      <c r="W354" s="313"/>
      <c r="X354" s="313"/>
      <c r="Y354" s="313"/>
      <c r="Z354" s="313"/>
    </row>
    <row r="355" spans="1:26" x14ac:dyDescent="0.25">
      <c r="A355" s="313"/>
      <c r="B355" s="322"/>
      <c r="C355" s="322"/>
      <c r="D355" s="313"/>
      <c r="E355" s="323"/>
      <c r="F355" s="312"/>
      <c r="G355" s="312"/>
      <c r="H355" s="324"/>
      <c r="I355" s="324"/>
      <c r="J355" s="313"/>
      <c r="K355" s="312"/>
      <c r="L355" s="313"/>
      <c r="M355" s="313"/>
      <c r="N355" s="313"/>
      <c r="O355" s="313"/>
      <c r="P355" s="313"/>
      <c r="Q355" s="313"/>
      <c r="R355" s="313"/>
      <c r="S355" s="313"/>
      <c r="T355" s="313"/>
      <c r="U355" s="313"/>
      <c r="V355" s="313"/>
      <c r="W355" s="313"/>
      <c r="X355" s="313"/>
      <c r="Y355" s="313"/>
      <c r="Z355" s="313"/>
    </row>
    <row r="356" spans="1:26" x14ac:dyDescent="0.25">
      <c r="A356" s="313"/>
      <c r="B356" s="322"/>
      <c r="C356" s="322"/>
      <c r="D356" s="313"/>
      <c r="E356" s="323"/>
      <c r="F356" s="312"/>
      <c r="G356" s="312"/>
      <c r="H356" s="324"/>
      <c r="I356" s="324"/>
      <c r="J356" s="313"/>
      <c r="K356" s="312"/>
      <c r="L356" s="313"/>
      <c r="M356" s="313"/>
      <c r="N356" s="313"/>
      <c r="O356" s="313"/>
      <c r="P356" s="313"/>
      <c r="Q356" s="313"/>
      <c r="R356" s="313"/>
      <c r="S356" s="313"/>
      <c r="T356" s="313"/>
      <c r="U356" s="313"/>
      <c r="V356" s="313"/>
      <c r="W356" s="313"/>
      <c r="X356" s="313"/>
      <c r="Y356" s="313"/>
      <c r="Z356" s="313"/>
    </row>
    <row r="357" spans="1:26" x14ac:dyDescent="0.25">
      <c r="A357" s="313"/>
      <c r="B357" s="322"/>
      <c r="C357" s="322"/>
      <c r="D357" s="313"/>
      <c r="E357" s="323"/>
      <c r="F357" s="312"/>
      <c r="G357" s="312"/>
      <c r="H357" s="324"/>
      <c r="I357" s="324"/>
      <c r="J357" s="313"/>
      <c r="K357" s="312"/>
      <c r="L357" s="313"/>
      <c r="M357" s="313"/>
      <c r="N357" s="313"/>
      <c r="O357" s="313"/>
      <c r="P357" s="313"/>
      <c r="Q357" s="313"/>
      <c r="R357" s="313"/>
      <c r="S357" s="313"/>
      <c r="T357" s="313"/>
      <c r="U357" s="313"/>
      <c r="V357" s="313"/>
      <c r="W357" s="313"/>
      <c r="X357" s="313"/>
      <c r="Y357" s="313"/>
      <c r="Z357" s="313"/>
    </row>
    <row r="358" spans="1:26" x14ac:dyDescent="0.25">
      <c r="A358" s="313"/>
      <c r="B358" s="322"/>
      <c r="C358" s="322"/>
      <c r="D358" s="313"/>
      <c r="E358" s="323"/>
      <c r="F358" s="312"/>
      <c r="G358" s="312"/>
      <c r="H358" s="324"/>
      <c r="I358" s="324"/>
      <c r="J358" s="313"/>
      <c r="K358" s="312"/>
      <c r="L358" s="313"/>
      <c r="M358" s="313"/>
      <c r="N358" s="313"/>
      <c r="O358" s="313"/>
      <c r="P358" s="313"/>
      <c r="Q358" s="313"/>
      <c r="R358" s="313"/>
      <c r="S358" s="313"/>
      <c r="T358" s="313"/>
      <c r="U358" s="313"/>
      <c r="V358" s="313"/>
      <c r="W358" s="313"/>
      <c r="X358" s="313"/>
      <c r="Y358" s="313"/>
      <c r="Z358" s="313"/>
    </row>
    <row r="359" spans="1:26" x14ac:dyDescent="0.25">
      <c r="A359" s="313"/>
      <c r="B359" s="322"/>
      <c r="C359" s="322"/>
      <c r="D359" s="313"/>
      <c r="E359" s="323"/>
      <c r="F359" s="312"/>
      <c r="G359" s="312"/>
      <c r="H359" s="324"/>
      <c r="I359" s="324"/>
      <c r="J359" s="313"/>
      <c r="K359" s="312"/>
      <c r="L359" s="313"/>
      <c r="M359" s="313"/>
      <c r="N359" s="313"/>
      <c r="O359" s="313"/>
      <c r="P359" s="313"/>
      <c r="Q359" s="313"/>
      <c r="R359" s="313"/>
      <c r="S359" s="313"/>
      <c r="T359" s="313"/>
      <c r="U359" s="313"/>
      <c r="V359" s="313"/>
      <c r="W359" s="313"/>
      <c r="X359" s="313"/>
      <c r="Y359" s="313"/>
      <c r="Z359" s="313"/>
    </row>
    <row r="360" spans="1:26" x14ac:dyDescent="0.25">
      <c r="A360" s="313"/>
      <c r="B360" s="322"/>
      <c r="C360" s="322"/>
      <c r="D360" s="313"/>
      <c r="E360" s="323"/>
      <c r="F360" s="312"/>
      <c r="G360" s="312"/>
      <c r="H360" s="324"/>
      <c r="I360" s="324"/>
      <c r="J360" s="313"/>
      <c r="K360" s="312"/>
      <c r="L360" s="313"/>
      <c r="M360" s="313"/>
      <c r="N360" s="313"/>
      <c r="O360" s="313"/>
      <c r="P360" s="313"/>
      <c r="Q360" s="313"/>
      <c r="R360" s="313"/>
      <c r="S360" s="313"/>
      <c r="T360" s="313"/>
      <c r="U360" s="313"/>
      <c r="V360" s="313"/>
      <c r="W360" s="313"/>
      <c r="X360" s="313"/>
      <c r="Y360" s="313"/>
      <c r="Z360" s="313"/>
    </row>
    <row r="361" spans="1:26" x14ac:dyDescent="0.25">
      <c r="A361" s="313"/>
      <c r="B361" s="322"/>
      <c r="C361" s="322"/>
      <c r="D361" s="313"/>
      <c r="E361" s="323"/>
      <c r="F361" s="312"/>
      <c r="G361" s="312"/>
      <c r="H361" s="324"/>
      <c r="I361" s="324"/>
      <c r="J361" s="313"/>
      <c r="K361" s="312"/>
      <c r="L361" s="313"/>
      <c r="M361" s="313"/>
      <c r="N361" s="313"/>
      <c r="O361" s="313"/>
      <c r="P361" s="313"/>
      <c r="Q361" s="313"/>
      <c r="R361" s="313"/>
      <c r="S361" s="313"/>
      <c r="T361" s="313"/>
      <c r="U361" s="313"/>
      <c r="V361" s="313"/>
      <c r="W361" s="313"/>
      <c r="X361" s="313"/>
      <c r="Y361" s="313"/>
      <c r="Z361" s="313"/>
    </row>
    <row r="362" spans="1:26" x14ac:dyDescent="0.25">
      <c r="A362" s="313"/>
      <c r="B362" s="322"/>
      <c r="C362" s="322"/>
      <c r="D362" s="313"/>
      <c r="E362" s="323"/>
      <c r="F362" s="312"/>
      <c r="G362" s="312"/>
      <c r="H362" s="324"/>
      <c r="I362" s="324"/>
      <c r="J362" s="313"/>
      <c r="K362" s="312"/>
      <c r="L362" s="313"/>
      <c r="M362" s="313"/>
      <c r="N362" s="313"/>
      <c r="O362" s="313"/>
      <c r="P362" s="313"/>
      <c r="Q362" s="313"/>
      <c r="R362" s="313"/>
      <c r="S362" s="313"/>
      <c r="T362" s="313"/>
      <c r="U362" s="313"/>
      <c r="V362" s="313"/>
      <c r="W362" s="313"/>
      <c r="X362" s="313"/>
      <c r="Y362" s="313"/>
      <c r="Z362" s="313"/>
    </row>
    <row r="363" spans="1:26" x14ac:dyDescent="0.25">
      <c r="A363" s="313"/>
      <c r="B363" s="322"/>
      <c r="C363" s="322"/>
      <c r="D363" s="313"/>
      <c r="E363" s="323"/>
      <c r="F363" s="312"/>
      <c r="G363" s="312"/>
      <c r="H363" s="324"/>
      <c r="I363" s="324"/>
      <c r="J363" s="313"/>
      <c r="K363" s="312"/>
      <c r="L363" s="313"/>
      <c r="M363" s="313"/>
      <c r="N363" s="313"/>
      <c r="O363" s="313"/>
      <c r="P363" s="313"/>
      <c r="Q363" s="313"/>
      <c r="R363" s="313"/>
      <c r="S363" s="313"/>
      <c r="T363" s="313"/>
      <c r="U363" s="313"/>
      <c r="V363" s="313"/>
      <c r="W363" s="313"/>
      <c r="X363" s="313"/>
      <c r="Y363" s="313"/>
      <c r="Z363" s="313"/>
    </row>
    <row r="364" spans="1:26" x14ac:dyDescent="0.25">
      <c r="A364" s="313"/>
      <c r="B364" s="322"/>
      <c r="C364" s="322"/>
      <c r="D364" s="313"/>
      <c r="E364" s="323"/>
      <c r="F364" s="312"/>
      <c r="G364" s="312"/>
      <c r="H364" s="324"/>
      <c r="I364" s="324"/>
      <c r="J364" s="313"/>
      <c r="K364" s="312"/>
      <c r="L364" s="313"/>
      <c r="M364" s="313"/>
      <c r="N364" s="313"/>
      <c r="O364" s="313"/>
      <c r="P364" s="313"/>
      <c r="Q364" s="313"/>
      <c r="R364" s="313"/>
      <c r="S364" s="313"/>
      <c r="T364" s="313"/>
      <c r="U364" s="313"/>
      <c r="V364" s="313"/>
      <c r="W364" s="313"/>
      <c r="X364" s="313"/>
      <c r="Y364" s="313"/>
      <c r="Z364" s="313"/>
    </row>
    <row r="365" spans="1:26" x14ac:dyDescent="0.25">
      <c r="A365" s="313"/>
      <c r="B365" s="322"/>
      <c r="C365" s="322"/>
      <c r="D365" s="313"/>
      <c r="E365" s="323"/>
      <c r="F365" s="312"/>
      <c r="G365" s="312"/>
      <c r="H365" s="324"/>
      <c r="I365" s="324"/>
      <c r="J365" s="313"/>
      <c r="K365" s="312"/>
      <c r="L365" s="313"/>
      <c r="M365" s="313"/>
      <c r="N365" s="313"/>
      <c r="O365" s="313"/>
      <c r="P365" s="313"/>
      <c r="Q365" s="313"/>
      <c r="R365" s="313"/>
      <c r="S365" s="313"/>
      <c r="T365" s="313"/>
      <c r="U365" s="313"/>
      <c r="V365" s="313"/>
      <c r="W365" s="313"/>
      <c r="X365" s="313"/>
      <c r="Y365" s="313"/>
      <c r="Z365" s="313"/>
    </row>
    <row r="366" spans="1:26" x14ac:dyDescent="0.25">
      <c r="A366" s="313"/>
      <c r="B366" s="322"/>
      <c r="C366" s="322"/>
      <c r="D366" s="313"/>
      <c r="E366" s="323"/>
      <c r="F366" s="312"/>
      <c r="G366" s="312"/>
      <c r="H366" s="324"/>
      <c r="I366" s="324"/>
      <c r="J366" s="313"/>
      <c r="K366" s="312"/>
      <c r="L366" s="313"/>
      <c r="M366" s="313"/>
      <c r="N366" s="313"/>
      <c r="O366" s="313"/>
      <c r="P366" s="313"/>
      <c r="Q366" s="313"/>
      <c r="R366" s="313"/>
      <c r="S366" s="313"/>
      <c r="T366" s="313"/>
      <c r="U366" s="313"/>
      <c r="V366" s="313"/>
      <c r="W366" s="313"/>
      <c r="X366" s="313"/>
      <c r="Y366" s="313"/>
      <c r="Z366" s="313"/>
    </row>
    <row r="367" spans="1:26" x14ac:dyDescent="0.25">
      <c r="A367" s="313"/>
      <c r="B367" s="322"/>
      <c r="C367" s="322"/>
      <c r="D367" s="313"/>
      <c r="E367" s="323"/>
      <c r="F367" s="312"/>
      <c r="G367" s="312"/>
      <c r="H367" s="324"/>
      <c r="I367" s="324"/>
      <c r="J367" s="313"/>
      <c r="K367" s="312"/>
      <c r="L367" s="313"/>
      <c r="M367" s="313"/>
      <c r="N367" s="313"/>
      <c r="O367" s="313"/>
      <c r="P367" s="313"/>
      <c r="Q367" s="313"/>
      <c r="R367" s="313"/>
      <c r="S367" s="313"/>
      <c r="T367" s="313"/>
      <c r="U367" s="313"/>
      <c r="V367" s="313"/>
      <c r="W367" s="313"/>
      <c r="X367" s="313"/>
      <c r="Y367" s="313"/>
      <c r="Z367" s="313"/>
    </row>
    <row r="368" spans="1:26" x14ac:dyDescent="0.25">
      <c r="A368" s="313"/>
      <c r="B368" s="322"/>
      <c r="C368" s="322"/>
      <c r="D368" s="313"/>
      <c r="E368" s="323"/>
      <c r="F368" s="312"/>
      <c r="G368" s="312"/>
      <c r="H368" s="324"/>
      <c r="I368" s="324"/>
      <c r="J368" s="313"/>
      <c r="K368" s="312"/>
      <c r="L368" s="313"/>
      <c r="M368" s="313"/>
      <c r="N368" s="313"/>
      <c r="O368" s="313"/>
      <c r="P368" s="313"/>
      <c r="Q368" s="313"/>
      <c r="R368" s="313"/>
      <c r="S368" s="313"/>
      <c r="T368" s="313"/>
      <c r="U368" s="313"/>
      <c r="V368" s="313"/>
      <c r="W368" s="313"/>
      <c r="X368" s="313"/>
      <c r="Y368" s="313"/>
      <c r="Z368" s="313"/>
    </row>
    <row r="369" spans="1:26" x14ac:dyDescent="0.25">
      <c r="A369" s="313"/>
      <c r="B369" s="322"/>
      <c r="C369" s="322"/>
      <c r="D369" s="313"/>
      <c r="E369" s="323"/>
      <c r="F369" s="312"/>
      <c r="G369" s="312"/>
      <c r="H369" s="324"/>
      <c r="I369" s="324"/>
      <c r="J369" s="313"/>
      <c r="K369" s="312"/>
      <c r="L369" s="313"/>
      <c r="M369" s="313"/>
      <c r="N369" s="313"/>
      <c r="O369" s="313"/>
      <c r="P369" s="313"/>
      <c r="Q369" s="313"/>
      <c r="R369" s="313"/>
      <c r="S369" s="313"/>
      <c r="T369" s="313"/>
      <c r="U369" s="313"/>
      <c r="V369" s="313"/>
      <c r="W369" s="313"/>
      <c r="X369" s="313"/>
      <c r="Y369" s="313"/>
      <c r="Z369" s="313"/>
    </row>
    <row r="370" spans="1:26" x14ac:dyDescent="0.25">
      <c r="A370" s="313"/>
      <c r="B370" s="322"/>
      <c r="C370" s="322"/>
      <c r="D370" s="313"/>
      <c r="E370" s="323"/>
      <c r="F370" s="312"/>
      <c r="G370" s="312"/>
      <c r="H370" s="324"/>
      <c r="I370" s="324"/>
      <c r="J370" s="313"/>
      <c r="K370" s="312"/>
      <c r="L370" s="313"/>
      <c r="M370" s="313"/>
      <c r="N370" s="313"/>
      <c r="O370" s="313"/>
      <c r="P370" s="313"/>
      <c r="Q370" s="313"/>
      <c r="R370" s="313"/>
      <c r="S370" s="313"/>
      <c r="T370" s="313"/>
      <c r="U370" s="313"/>
      <c r="V370" s="313"/>
      <c r="W370" s="313"/>
      <c r="X370" s="313"/>
      <c r="Y370" s="313"/>
      <c r="Z370" s="313"/>
    </row>
    <row r="371" spans="1:26" x14ac:dyDescent="0.25">
      <c r="A371" s="313"/>
      <c r="B371" s="322"/>
      <c r="C371" s="322"/>
      <c r="D371" s="313"/>
      <c r="E371" s="323"/>
      <c r="F371" s="312"/>
      <c r="G371" s="312"/>
      <c r="H371" s="324"/>
      <c r="I371" s="324"/>
      <c r="J371" s="313"/>
      <c r="K371" s="312"/>
      <c r="L371" s="313"/>
      <c r="M371" s="313"/>
      <c r="N371" s="313"/>
      <c r="O371" s="313"/>
      <c r="P371" s="313"/>
      <c r="Q371" s="313"/>
      <c r="R371" s="313"/>
      <c r="S371" s="313"/>
      <c r="T371" s="313"/>
      <c r="U371" s="313"/>
      <c r="V371" s="313"/>
      <c r="W371" s="313"/>
      <c r="X371" s="313"/>
      <c r="Y371" s="313"/>
      <c r="Z371" s="313"/>
    </row>
    <row r="372" spans="1:26" x14ac:dyDescent="0.25">
      <c r="A372" s="313"/>
      <c r="B372" s="322"/>
      <c r="C372" s="322"/>
      <c r="D372" s="313"/>
      <c r="E372" s="323"/>
      <c r="F372" s="312"/>
      <c r="G372" s="312"/>
      <c r="H372" s="324"/>
      <c r="I372" s="324"/>
      <c r="J372" s="313"/>
      <c r="K372" s="312"/>
      <c r="L372" s="313"/>
      <c r="M372" s="313"/>
      <c r="N372" s="313"/>
      <c r="O372" s="313"/>
      <c r="P372" s="313"/>
      <c r="Q372" s="313"/>
      <c r="R372" s="313"/>
      <c r="S372" s="313"/>
      <c r="T372" s="313"/>
      <c r="U372" s="313"/>
      <c r="V372" s="313"/>
      <c r="W372" s="313"/>
      <c r="X372" s="313"/>
      <c r="Y372" s="313"/>
      <c r="Z372" s="313"/>
    </row>
    <row r="373" spans="1:26" x14ac:dyDescent="0.25">
      <c r="A373" s="313"/>
      <c r="B373" s="322"/>
      <c r="C373" s="322"/>
      <c r="D373" s="313"/>
      <c r="E373" s="323"/>
      <c r="F373" s="312"/>
      <c r="G373" s="312"/>
      <c r="H373" s="324"/>
      <c r="I373" s="324"/>
      <c r="J373" s="313"/>
      <c r="K373" s="312"/>
      <c r="L373" s="313"/>
      <c r="M373" s="313"/>
      <c r="N373" s="313"/>
      <c r="O373" s="313"/>
      <c r="P373" s="313"/>
      <c r="Q373" s="313"/>
      <c r="R373" s="313"/>
      <c r="S373" s="313"/>
      <c r="T373" s="313"/>
      <c r="U373" s="313"/>
      <c r="V373" s="313"/>
      <c r="W373" s="313"/>
      <c r="X373" s="313"/>
      <c r="Y373" s="313"/>
      <c r="Z373" s="313"/>
    </row>
    <row r="374" spans="1:26" x14ac:dyDescent="0.25">
      <c r="A374" s="313"/>
      <c r="B374" s="322"/>
      <c r="C374" s="322"/>
      <c r="D374" s="313"/>
      <c r="E374" s="323"/>
      <c r="F374" s="312"/>
      <c r="G374" s="312"/>
      <c r="H374" s="324"/>
      <c r="I374" s="324"/>
      <c r="J374" s="313"/>
      <c r="K374" s="312"/>
      <c r="L374" s="313"/>
      <c r="M374" s="313"/>
      <c r="N374" s="313"/>
      <c r="O374" s="313"/>
      <c r="P374" s="313"/>
      <c r="Q374" s="313"/>
      <c r="R374" s="313"/>
      <c r="S374" s="313"/>
      <c r="T374" s="313"/>
      <c r="U374" s="313"/>
      <c r="V374" s="313"/>
      <c r="W374" s="313"/>
      <c r="X374" s="313"/>
      <c r="Y374" s="313"/>
      <c r="Z374" s="313"/>
    </row>
    <row r="375" spans="1:26" x14ac:dyDescent="0.25">
      <c r="A375" s="313"/>
      <c r="B375" s="322"/>
      <c r="C375" s="322"/>
      <c r="D375" s="313"/>
      <c r="E375" s="323"/>
      <c r="F375" s="312"/>
      <c r="G375" s="312"/>
      <c r="H375" s="324"/>
      <c r="I375" s="324"/>
      <c r="J375" s="313"/>
      <c r="K375" s="312"/>
      <c r="L375" s="313"/>
      <c r="M375" s="313"/>
      <c r="N375" s="313"/>
      <c r="O375" s="313"/>
      <c r="P375" s="313"/>
      <c r="Q375" s="313"/>
      <c r="R375" s="313"/>
      <c r="S375" s="313"/>
      <c r="T375" s="313"/>
      <c r="U375" s="313"/>
      <c r="V375" s="313"/>
      <c r="W375" s="313"/>
      <c r="X375" s="313"/>
      <c r="Y375" s="313"/>
      <c r="Z375" s="313"/>
    </row>
    <row r="376" spans="1:26" x14ac:dyDescent="0.25">
      <c r="A376" s="313"/>
      <c r="B376" s="322"/>
      <c r="C376" s="322"/>
      <c r="D376" s="313"/>
      <c r="E376" s="323"/>
      <c r="F376" s="312"/>
      <c r="G376" s="312"/>
      <c r="H376" s="324"/>
      <c r="I376" s="324"/>
      <c r="J376" s="313"/>
      <c r="K376" s="312"/>
      <c r="L376" s="313"/>
      <c r="M376" s="313"/>
      <c r="N376" s="313"/>
      <c r="O376" s="313"/>
      <c r="P376" s="313"/>
      <c r="Q376" s="313"/>
      <c r="R376" s="313"/>
      <c r="S376" s="313"/>
      <c r="T376" s="313"/>
      <c r="U376" s="313"/>
      <c r="V376" s="313"/>
      <c r="W376" s="313"/>
      <c r="X376" s="313"/>
      <c r="Y376" s="313"/>
      <c r="Z376" s="313"/>
    </row>
    <row r="377" spans="1:26" x14ac:dyDescent="0.25">
      <c r="A377" s="313"/>
      <c r="B377" s="322"/>
      <c r="C377" s="322"/>
      <c r="D377" s="313"/>
      <c r="E377" s="323"/>
      <c r="F377" s="312"/>
      <c r="G377" s="312"/>
      <c r="H377" s="324"/>
      <c r="I377" s="324"/>
      <c r="J377" s="313"/>
      <c r="K377" s="312"/>
      <c r="L377" s="313"/>
      <c r="M377" s="313"/>
      <c r="N377" s="313"/>
      <c r="O377" s="313"/>
      <c r="P377" s="313"/>
      <c r="Q377" s="313"/>
      <c r="R377" s="313"/>
      <c r="S377" s="313"/>
      <c r="T377" s="313"/>
      <c r="U377" s="313"/>
      <c r="V377" s="313"/>
      <c r="W377" s="313"/>
      <c r="X377" s="313"/>
      <c r="Y377" s="313"/>
      <c r="Z377" s="313"/>
    </row>
    <row r="378" spans="1:26" x14ac:dyDescent="0.25">
      <c r="A378" s="313"/>
      <c r="B378" s="322"/>
      <c r="C378" s="322"/>
      <c r="D378" s="313"/>
      <c r="E378" s="323"/>
      <c r="F378" s="312"/>
      <c r="G378" s="312"/>
      <c r="H378" s="324"/>
      <c r="I378" s="324"/>
      <c r="J378" s="313"/>
      <c r="K378" s="312"/>
      <c r="L378" s="313"/>
      <c r="M378" s="313"/>
      <c r="N378" s="313"/>
      <c r="O378" s="313"/>
      <c r="P378" s="313"/>
      <c r="Q378" s="313"/>
      <c r="R378" s="313"/>
      <c r="S378" s="313"/>
      <c r="T378" s="313"/>
      <c r="U378" s="313"/>
      <c r="V378" s="313"/>
      <c r="W378" s="313"/>
      <c r="X378" s="313"/>
      <c r="Y378" s="313"/>
      <c r="Z378" s="313"/>
    </row>
    <row r="379" spans="1:26" x14ac:dyDescent="0.25">
      <c r="A379" s="313"/>
      <c r="B379" s="322"/>
      <c r="C379" s="322"/>
      <c r="D379" s="313"/>
      <c r="E379" s="323"/>
      <c r="F379" s="312"/>
      <c r="G379" s="312"/>
      <c r="H379" s="324"/>
      <c r="I379" s="324"/>
      <c r="J379" s="313"/>
      <c r="K379" s="312"/>
      <c r="L379" s="313"/>
      <c r="M379" s="313"/>
      <c r="N379" s="313"/>
      <c r="O379" s="313"/>
      <c r="P379" s="313"/>
      <c r="Q379" s="313"/>
      <c r="R379" s="313"/>
      <c r="S379" s="313"/>
      <c r="T379" s="313"/>
      <c r="U379" s="313"/>
      <c r="V379" s="313"/>
      <c r="W379" s="313"/>
      <c r="X379" s="313"/>
      <c r="Y379" s="313"/>
      <c r="Z379" s="313"/>
    </row>
    <row r="380" spans="1:26" x14ac:dyDescent="0.25">
      <c r="A380" s="313"/>
      <c r="B380" s="322"/>
      <c r="C380" s="322"/>
      <c r="D380" s="313"/>
      <c r="E380" s="323"/>
      <c r="F380" s="312"/>
      <c r="G380" s="312"/>
      <c r="H380" s="324"/>
      <c r="I380" s="324"/>
      <c r="J380" s="313"/>
      <c r="K380" s="312"/>
      <c r="L380" s="313"/>
      <c r="M380" s="313"/>
      <c r="N380" s="313"/>
      <c r="O380" s="313"/>
      <c r="P380" s="313"/>
      <c r="Q380" s="313"/>
      <c r="R380" s="313"/>
      <c r="S380" s="313"/>
      <c r="T380" s="313"/>
      <c r="U380" s="313"/>
      <c r="V380" s="313"/>
      <c r="W380" s="313"/>
      <c r="X380" s="313"/>
      <c r="Y380" s="313"/>
      <c r="Z380" s="313"/>
    </row>
    <row r="381" spans="1:26" x14ac:dyDescent="0.25">
      <c r="A381" s="313"/>
      <c r="B381" s="322"/>
      <c r="C381" s="322"/>
      <c r="D381" s="313"/>
      <c r="E381" s="323"/>
      <c r="F381" s="312"/>
      <c r="G381" s="312"/>
      <c r="H381" s="324"/>
      <c r="I381" s="324"/>
      <c r="J381" s="313"/>
      <c r="K381" s="312"/>
      <c r="L381" s="313"/>
      <c r="M381" s="313"/>
      <c r="N381" s="313"/>
      <c r="O381" s="313"/>
      <c r="P381" s="313"/>
      <c r="Q381" s="313"/>
      <c r="R381" s="313"/>
      <c r="S381" s="313"/>
      <c r="T381" s="313"/>
      <c r="U381" s="313"/>
      <c r="V381" s="313"/>
      <c r="W381" s="313"/>
      <c r="X381" s="313"/>
      <c r="Y381" s="313"/>
      <c r="Z381" s="313"/>
    </row>
    <row r="382" spans="1:26" x14ac:dyDescent="0.25">
      <c r="A382" s="313"/>
      <c r="B382" s="322"/>
      <c r="C382" s="322"/>
      <c r="D382" s="313"/>
      <c r="E382" s="323"/>
      <c r="F382" s="312"/>
      <c r="G382" s="312"/>
      <c r="H382" s="324"/>
      <c r="I382" s="324"/>
      <c r="J382" s="313"/>
      <c r="K382" s="312"/>
      <c r="L382" s="313"/>
      <c r="M382" s="313"/>
      <c r="N382" s="313"/>
      <c r="O382" s="313"/>
      <c r="P382" s="313"/>
      <c r="Q382" s="313"/>
      <c r="R382" s="313"/>
      <c r="S382" s="313"/>
      <c r="T382" s="313"/>
      <c r="U382" s="313"/>
      <c r="V382" s="313"/>
      <c r="W382" s="313"/>
      <c r="X382" s="313"/>
      <c r="Y382" s="313"/>
      <c r="Z382" s="313"/>
    </row>
    <row r="383" spans="1:26" x14ac:dyDescent="0.25">
      <c r="A383" s="313"/>
      <c r="B383" s="322"/>
      <c r="C383" s="322"/>
      <c r="D383" s="313"/>
      <c r="E383" s="323"/>
      <c r="F383" s="312"/>
      <c r="G383" s="312"/>
      <c r="H383" s="324"/>
      <c r="I383" s="324"/>
      <c r="J383" s="313"/>
      <c r="K383" s="312"/>
      <c r="L383" s="313"/>
      <c r="M383" s="313"/>
      <c r="N383" s="313"/>
      <c r="O383" s="313"/>
      <c r="P383" s="313"/>
      <c r="Q383" s="313"/>
      <c r="R383" s="313"/>
      <c r="S383" s="313"/>
      <c r="T383" s="313"/>
      <c r="U383" s="313"/>
      <c r="V383" s="313"/>
      <c r="W383" s="313"/>
      <c r="X383" s="313"/>
      <c r="Y383" s="313"/>
      <c r="Z383" s="313"/>
    </row>
    <row r="384" spans="1:26" x14ac:dyDescent="0.25">
      <c r="A384" s="313"/>
      <c r="B384" s="322"/>
      <c r="C384" s="322"/>
      <c r="D384" s="313"/>
      <c r="E384" s="323"/>
      <c r="F384" s="312"/>
      <c r="G384" s="312"/>
      <c r="H384" s="324"/>
      <c r="I384" s="324"/>
      <c r="J384" s="313"/>
      <c r="K384" s="312"/>
      <c r="L384" s="313"/>
      <c r="M384" s="313"/>
      <c r="N384" s="313"/>
      <c r="O384" s="313"/>
      <c r="P384" s="313"/>
      <c r="Q384" s="313"/>
      <c r="R384" s="313"/>
      <c r="S384" s="313"/>
      <c r="T384" s="313"/>
      <c r="U384" s="313"/>
      <c r="V384" s="313"/>
      <c r="W384" s="313"/>
      <c r="X384" s="313"/>
      <c r="Y384" s="313"/>
      <c r="Z384" s="313"/>
    </row>
    <row r="385" spans="1:26" x14ac:dyDescent="0.25">
      <c r="A385" s="313"/>
      <c r="B385" s="322"/>
      <c r="C385" s="322"/>
      <c r="D385" s="313"/>
      <c r="E385" s="323"/>
      <c r="F385" s="312"/>
      <c r="G385" s="312"/>
      <c r="H385" s="324"/>
      <c r="I385" s="324"/>
      <c r="J385" s="313"/>
      <c r="K385" s="312"/>
      <c r="L385" s="313"/>
      <c r="M385" s="313"/>
      <c r="N385" s="313"/>
      <c r="O385" s="313"/>
      <c r="P385" s="313"/>
      <c r="Q385" s="313"/>
      <c r="R385" s="313"/>
      <c r="S385" s="313"/>
      <c r="T385" s="313"/>
      <c r="U385" s="313"/>
      <c r="V385" s="313"/>
      <c r="W385" s="313"/>
      <c r="X385" s="313"/>
      <c r="Y385" s="313"/>
      <c r="Z385" s="313"/>
    </row>
    <row r="386" spans="1:26" x14ac:dyDescent="0.25">
      <c r="A386" s="313"/>
      <c r="B386" s="322"/>
      <c r="C386" s="322"/>
      <c r="D386" s="313"/>
      <c r="E386" s="323"/>
      <c r="F386" s="312"/>
      <c r="G386" s="312"/>
      <c r="H386" s="324"/>
      <c r="I386" s="324"/>
      <c r="J386" s="313"/>
      <c r="K386" s="312"/>
      <c r="L386" s="313"/>
      <c r="M386" s="313"/>
      <c r="N386" s="313"/>
      <c r="O386" s="313"/>
      <c r="P386" s="313"/>
      <c r="Q386" s="313"/>
      <c r="R386" s="313"/>
      <c r="S386" s="313"/>
      <c r="T386" s="313"/>
      <c r="U386" s="313"/>
      <c r="V386" s="313"/>
      <c r="W386" s="313"/>
      <c r="X386" s="313"/>
      <c r="Y386" s="313"/>
      <c r="Z386" s="313"/>
    </row>
    <row r="387" spans="1:26" x14ac:dyDescent="0.25">
      <c r="A387" s="313"/>
      <c r="B387" s="322"/>
      <c r="C387" s="322"/>
      <c r="D387" s="313"/>
      <c r="E387" s="323"/>
      <c r="F387" s="312"/>
      <c r="G387" s="312"/>
      <c r="H387" s="324"/>
      <c r="I387" s="324"/>
      <c r="J387" s="313"/>
      <c r="K387" s="312"/>
      <c r="L387" s="313"/>
      <c r="M387" s="313"/>
      <c r="N387" s="313"/>
      <c r="O387" s="313"/>
      <c r="P387" s="313"/>
      <c r="Q387" s="313"/>
      <c r="R387" s="313"/>
      <c r="S387" s="313"/>
      <c r="T387" s="313"/>
      <c r="U387" s="313"/>
      <c r="V387" s="313"/>
      <c r="W387" s="313"/>
      <c r="X387" s="313"/>
      <c r="Y387" s="313"/>
      <c r="Z387" s="313"/>
    </row>
    <row r="388" spans="1:26" x14ac:dyDescent="0.25">
      <c r="A388" s="313"/>
      <c r="B388" s="322"/>
      <c r="C388" s="322"/>
      <c r="D388" s="313"/>
      <c r="E388" s="323"/>
      <c r="F388" s="312"/>
      <c r="G388" s="312"/>
      <c r="H388" s="324"/>
      <c r="I388" s="324"/>
      <c r="J388" s="313"/>
      <c r="K388" s="312"/>
      <c r="L388" s="313"/>
      <c r="M388" s="313"/>
      <c r="N388" s="313"/>
      <c r="O388" s="313"/>
      <c r="P388" s="313"/>
      <c r="Q388" s="313"/>
      <c r="R388" s="313"/>
      <c r="S388" s="313"/>
      <c r="T388" s="313"/>
      <c r="U388" s="313"/>
      <c r="V388" s="313"/>
      <c r="W388" s="313"/>
      <c r="X388" s="313"/>
      <c r="Y388" s="313"/>
      <c r="Z388" s="313"/>
    </row>
    <row r="389" spans="1:26" x14ac:dyDescent="0.25">
      <c r="A389" s="313"/>
      <c r="B389" s="322"/>
      <c r="C389" s="322"/>
      <c r="D389" s="313"/>
      <c r="E389" s="323"/>
      <c r="F389" s="312"/>
      <c r="G389" s="312"/>
      <c r="H389" s="324"/>
      <c r="I389" s="324"/>
      <c r="J389" s="313"/>
      <c r="K389" s="312"/>
      <c r="L389" s="313"/>
      <c r="M389" s="313"/>
      <c r="N389" s="313"/>
      <c r="O389" s="313"/>
      <c r="P389" s="313"/>
      <c r="Q389" s="313"/>
      <c r="R389" s="313"/>
      <c r="S389" s="313"/>
      <c r="T389" s="313"/>
      <c r="U389" s="313"/>
      <c r="V389" s="313"/>
      <c r="W389" s="313"/>
      <c r="X389" s="313"/>
      <c r="Y389" s="313"/>
      <c r="Z389" s="313"/>
    </row>
    <row r="390" spans="1:26" x14ac:dyDescent="0.25">
      <c r="A390" s="313"/>
      <c r="B390" s="322"/>
      <c r="C390" s="322"/>
      <c r="D390" s="313"/>
      <c r="E390" s="323"/>
      <c r="F390" s="312"/>
      <c r="G390" s="312"/>
      <c r="H390" s="324"/>
      <c r="I390" s="324"/>
      <c r="J390" s="313"/>
      <c r="K390" s="312"/>
      <c r="L390" s="313"/>
      <c r="M390" s="313"/>
      <c r="N390" s="313"/>
      <c r="O390" s="313"/>
      <c r="P390" s="313"/>
      <c r="Q390" s="313"/>
      <c r="R390" s="313"/>
      <c r="S390" s="313"/>
      <c r="T390" s="313"/>
      <c r="U390" s="313"/>
      <c r="V390" s="313"/>
      <c r="W390" s="313"/>
      <c r="X390" s="313"/>
      <c r="Y390" s="313"/>
      <c r="Z390" s="313"/>
    </row>
    <row r="391" spans="1:26" x14ac:dyDescent="0.25">
      <c r="A391" s="313"/>
      <c r="B391" s="322"/>
      <c r="C391" s="322"/>
      <c r="D391" s="313"/>
      <c r="E391" s="323"/>
      <c r="F391" s="312"/>
      <c r="G391" s="312"/>
      <c r="H391" s="324"/>
      <c r="I391" s="324"/>
      <c r="J391" s="313"/>
      <c r="K391" s="312"/>
      <c r="L391" s="313"/>
      <c r="M391" s="313"/>
      <c r="N391" s="313"/>
      <c r="O391" s="313"/>
      <c r="P391" s="313"/>
      <c r="Q391" s="313"/>
      <c r="R391" s="313"/>
      <c r="S391" s="313"/>
      <c r="T391" s="313"/>
      <c r="U391" s="313"/>
      <c r="V391" s="313"/>
      <c r="W391" s="313"/>
      <c r="X391" s="313"/>
      <c r="Y391" s="313"/>
      <c r="Z391" s="313"/>
    </row>
    <row r="392" spans="1:26" x14ac:dyDescent="0.25">
      <c r="A392" s="313"/>
      <c r="B392" s="322"/>
      <c r="C392" s="322"/>
      <c r="D392" s="313"/>
      <c r="E392" s="323"/>
      <c r="F392" s="312"/>
      <c r="G392" s="312"/>
      <c r="H392" s="324"/>
      <c r="I392" s="324"/>
      <c r="J392" s="313"/>
      <c r="K392" s="312"/>
      <c r="L392" s="313"/>
      <c r="M392" s="313"/>
      <c r="N392" s="313"/>
      <c r="O392" s="313"/>
      <c r="P392" s="313"/>
      <c r="Q392" s="313"/>
      <c r="R392" s="313"/>
      <c r="S392" s="313"/>
      <c r="T392" s="313"/>
      <c r="U392" s="313"/>
      <c r="V392" s="313"/>
      <c r="W392" s="313"/>
      <c r="X392" s="313"/>
      <c r="Y392" s="313"/>
      <c r="Z392" s="313"/>
    </row>
    <row r="393" spans="1:26" x14ac:dyDescent="0.25">
      <c r="A393" s="313"/>
      <c r="B393" s="322"/>
      <c r="C393" s="322"/>
      <c r="D393" s="313"/>
      <c r="E393" s="323"/>
      <c r="F393" s="312"/>
      <c r="G393" s="312"/>
      <c r="H393" s="324"/>
      <c r="I393" s="324"/>
      <c r="J393" s="313"/>
      <c r="K393" s="312"/>
      <c r="L393" s="313"/>
      <c r="M393" s="313"/>
      <c r="N393" s="313"/>
      <c r="O393" s="313"/>
      <c r="P393" s="313"/>
      <c r="Q393" s="313"/>
      <c r="R393" s="313"/>
      <c r="S393" s="313"/>
      <c r="T393" s="313"/>
      <c r="U393" s="313"/>
      <c r="V393" s="313"/>
      <c r="W393" s="313"/>
      <c r="X393" s="313"/>
      <c r="Y393" s="313"/>
      <c r="Z393" s="313"/>
    </row>
    <row r="394" spans="1:26" x14ac:dyDescent="0.25">
      <c r="A394" s="313"/>
      <c r="B394" s="322"/>
      <c r="C394" s="322"/>
      <c r="D394" s="313"/>
      <c r="E394" s="323"/>
      <c r="F394" s="312"/>
      <c r="G394" s="312"/>
      <c r="H394" s="324"/>
      <c r="I394" s="324"/>
      <c r="J394" s="313"/>
      <c r="K394" s="312"/>
      <c r="L394" s="313"/>
      <c r="M394" s="313"/>
      <c r="N394" s="313"/>
      <c r="O394" s="313"/>
      <c r="P394" s="313"/>
      <c r="Q394" s="313"/>
      <c r="R394" s="313"/>
      <c r="S394" s="313"/>
      <c r="T394" s="313"/>
      <c r="U394" s="313"/>
      <c r="V394" s="313"/>
      <c r="W394" s="313"/>
      <c r="X394" s="313"/>
      <c r="Y394" s="313"/>
      <c r="Z394" s="313"/>
    </row>
    <row r="395" spans="1:26" x14ac:dyDescent="0.25">
      <c r="A395" s="313"/>
      <c r="B395" s="322"/>
      <c r="C395" s="322"/>
      <c r="D395" s="313"/>
      <c r="E395" s="323"/>
      <c r="F395" s="312"/>
      <c r="G395" s="312"/>
      <c r="H395" s="324"/>
      <c r="I395" s="324"/>
      <c r="J395" s="313"/>
      <c r="K395" s="312"/>
      <c r="L395" s="313"/>
      <c r="M395" s="313"/>
      <c r="N395" s="313"/>
      <c r="O395" s="313"/>
      <c r="P395" s="313"/>
      <c r="Q395" s="313"/>
      <c r="R395" s="313"/>
      <c r="S395" s="313"/>
      <c r="T395" s="313"/>
      <c r="U395" s="313"/>
      <c r="V395" s="313"/>
      <c r="W395" s="313"/>
      <c r="X395" s="313"/>
      <c r="Y395" s="313"/>
      <c r="Z395" s="313"/>
    </row>
    <row r="396" spans="1:26" x14ac:dyDescent="0.25">
      <c r="A396" s="313"/>
      <c r="B396" s="322"/>
      <c r="C396" s="322"/>
      <c r="D396" s="313"/>
      <c r="E396" s="323"/>
      <c r="F396" s="312"/>
      <c r="G396" s="312"/>
      <c r="H396" s="324"/>
      <c r="I396" s="324"/>
      <c r="J396" s="313"/>
      <c r="K396" s="312"/>
      <c r="L396" s="313"/>
      <c r="M396" s="313"/>
      <c r="N396" s="313"/>
      <c r="O396" s="313"/>
      <c r="P396" s="313"/>
      <c r="Q396" s="313"/>
      <c r="R396" s="313"/>
      <c r="S396" s="313"/>
      <c r="T396" s="313"/>
      <c r="U396" s="313"/>
      <c r="V396" s="313"/>
      <c r="W396" s="313"/>
      <c r="X396" s="313"/>
      <c r="Y396" s="313"/>
      <c r="Z396" s="313"/>
    </row>
    <row r="397" spans="1:26" x14ac:dyDescent="0.25">
      <c r="A397" s="313"/>
      <c r="B397" s="322"/>
      <c r="C397" s="322"/>
      <c r="D397" s="313"/>
      <c r="E397" s="323"/>
      <c r="F397" s="312"/>
      <c r="G397" s="312"/>
      <c r="H397" s="324"/>
      <c r="I397" s="324"/>
      <c r="J397" s="313"/>
      <c r="K397" s="312"/>
      <c r="L397" s="313"/>
      <c r="M397" s="313"/>
      <c r="N397" s="313"/>
      <c r="O397" s="313"/>
      <c r="P397" s="313"/>
      <c r="Q397" s="313"/>
      <c r="R397" s="313"/>
      <c r="S397" s="313"/>
      <c r="T397" s="313"/>
      <c r="U397" s="313"/>
      <c r="V397" s="313"/>
      <c r="W397" s="313"/>
      <c r="X397" s="313"/>
      <c r="Y397" s="313"/>
      <c r="Z397" s="313"/>
    </row>
    <row r="398" spans="1:26" x14ac:dyDescent="0.25">
      <c r="A398" s="313"/>
      <c r="B398" s="322"/>
      <c r="C398" s="322"/>
      <c r="D398" s="313"/>
      <c r="E398" s="323"/>
      <c r="F398" s="312"/>
      <c r="G398" s="312"/>
      <c r="H398" s="324"/>
      <c r="I398" s="324"/>
      <c r="J398" s="313"/>
      <c r="K398" s="312"/>
      <c r="L398" s="313"/>
      <c r="M398" s="313"/>
      <c r="N398" s="313"/>
      <c r="O398" s="313"/>
      <c r="P398" s="313"/>
      <c r="Q398" s="313"/>
      <c r="R398" s="313"/>
      <c r="S398" s="313"/>
      <c r="T398" s="313"/>
      <c r="U398" s="313"/>
      <c r="V398" s="313"/>
      <c r="W398" s="313"/>
      <c r="X398" s="313"/>
      <c r="Y398" s="313"/>
      <c r="Z398" s="313"/>
    </row>
    <row r="399" spans="1:26" x14ac:dyDescent="0.25">
      <c r="A399" s="313"/>
      <c r="B399" s="322"/>
      <c r="C399" s="322"/>
      <c r="D399" s="313"/>
      <c r="E399" s="323"/>
      <c r="F399" s="312"/>
      <c r="G399" s="312"/>
      <c r="H399" s="324"/>
      <c r="I399" s="324"/>
      <c r="J399" s="313"/>
      <c r="K399" s="312"/>
      <c r="L399" s="313"/>
      <c r="M399" s="313"/>
      <c r="N399" s="313"/>
      <c r="O399" s="313"/>
      <c r="P399" s="313"/>
      <c r="Q399" s="313"/>
      <c r="R399" s="313"/>
      <c r="S399" s="313"/>
      <c r="T399" s="313"/>
      <c r="U399" s="313"/>
      <c r="V399" s="313"/>
      <c r="W399" s="313"/>
      <c r="X399" s="313"/>
      <c r="Y399" s="313"/>
      <c r="Z399" s="313"/>
    </row>
    <row r="400" spans="1:26" x14ac:dyDescent="0.25">
      <c r="A400" s="313"/>
      <c r="B400" s="322"/>
      <c r="C400" s="322"/>
      <c r="D400" s="313"/>
      <c r="E400" s="323"/>
      <c r="F400" s="312"/>
      <c r="G400" s="312"/>
      <c r="H400" s="324"/>
      <c r="I400" s="324"/>
      <c r="J400" s="313"/>
      <c r="K400" s="312"/>
      <c r="L400" s="313"/>
      <c r="M400" s="313"/>
      <c r="N400" s="313"/>
      <c r="O400" s="313"/>
      <c r="P400" s="313"/>
      <c r="Q400" s="313"/>
      <c r="R400" s="313"/>
      <c r="S400" s="313"/>
      <c r="T400" s="313"/>
      <c r="U400" s="313"/>
      <c r="V400" s="313"/>
      <c r="W400" s="313"/>
      <c r="X400" s="313"/>
      <c r="Y400" s="313"/>
      <c r="Z400" s="313"/>
    </row>
    <row r="401" spans="1:26" x14ac:dyDescent="0.25">
      <c r="A401" s="313"/>
      <c r="B401" s="322"/>
      <c r="C401" s="322"/>
      <c r="D401" s="313"/>
      <c r="E401" s="323"/>
      <c r="F401" s="312"/>
      <c r="G401" s="312"/>
      <c r="H401" s="324"/>
      <c r="I401" s="324"/>
      <c r="J401" s="313"/>
      <c r="K401" s="312"/>
      <c r="L401" s="313"/>
      <c r="M401" s="313"/>
      <c r="N401" s="313"/>
      <c r="O401" s="313"/>
      <c r="P401" s="313"/>
      <c r="Q401" s="313"/>
      <c r="R401" s="313"/>
      <c r="S401" s="313"/>
      <c r="T401" s="313"/>
      <c r="U401" s="313"/>
      <c r="V401" s="313"/>
      <c r="W401" s="313"/>
      <c r="X401" s="313"/>
      <c r="Y401" s="313"/>
      <c r="Z401" s="313"/>
    </row>
    <row r="402" spans="1:26" x14ac:dyDescent="0.25">
      <c r="A402" s="313"/>
      <c r="B402" s="322"/>
      <c r="C402" s="322"/>
      <c r="D402" s="313"/>
      <c r="E402" s="323"/>
      <c r="F402" s="312"/>
      <c r="G402" s="312"/>
      <c r="H402" s="324"/>
      <c r="I402" s="324"/>
      <c r="J402" s="313"/>
      <c r="K402" s="312"/>
      <c r="L402" s="313"/>
      <c r="M402" s="313"/>
      <c r="N402" s="313"/>
      <c r="O402" s="313"/>
      <c r="P402" s="313"/>
      <c r="Q402" s="313"/>
      <c r="R402" s="313"/>
      <c r="S402" s="313"/>
      <c r="T402" s="313"/>
      <c r="U402" s="313"/>
      <c r="V402" s="313"/>
      <c r="W402" s="313"/>
      <c r="X402" s="313"/>
      <c r="Y402" s="313"/>
      <c r="Z402" s="313"/>
    </row>
    <row r="403" spans="1:26" x14ac:dyDescent="0.25">
      <c r="A403" s="313"/>
      <c r="B403" s="322"/>
      <c r="C403" s="322"/>
      <c r="D403" s="313"/>
      <c r="E403" s="323"/>
      <c r="F403" s="312"/>
      <c r="G403" s="312"/>
      <c r="H403" s="324"/>
      <c r="I403" s="324"/>
      <c r="J403" s="313"/>
      <c r="K403" s="312"/>
      <c r="L403" s="313"/>
      <c r="M403" s="313"/>
      <c r="N403" s="313"/>
      <c r="O403" s="313"/>
      <c r="P403" s="313"/>
      <c r="Q403" s="313"/>
      <c r="R403" s="313"/>
      <c r="S403" s="313"/>
      <c r="T403" s="313"/>
      <c r="U403" s="313"/>
      <c r="V403" s="313"/>
      <c r="W403" s="313"/>
      <c r="X403" s="313"/>
      <c r="Y403" s="313"/>
      <c r="Z403" s="313"/>
    </row>
    <row r="404" spans="1:26" x14ac:dyDescent="0.25">
      <c r="A404" s="313"/>
      <c r="B404" s="322"/>
      <c r="C404" s="322"/>
      <c r="D404" s="313"/>
      <c r="E404" s="323"/>
      <c r="F404" s="312"/>
      <c r="G404" s="312"/>
      <c r="H404" s="324"/>
      <c r="I404" s="324"/>
      <c r="J404" s="313"/>
      <c r="K404" s="312"/>
      <c r="L404" s="313"/>
      <c r="M404" s="313"/>
      <c r="N404" s="313"/>
      <c r="O404" s="313"/>
      <c r="P404" s="313"/>
      <c r="Q404" s="313"/>
      <c r="R404" s="313"/>
      <c r="S404" s="313"/>
      <c r="T404" s="313"/>
      <c r="U404" s="313"/>
      <c r="V404" s="313"/>
      <c r="W404" s="313"/>
      <c r="X404" s="313"/>
      <c r="Y404" s="313"/>
      <c r="Z404" s="313"/>
    </row>
    <row r="405" spans="1:26" x14ac:dyDescent="0.25">
      <c r="A405" s="313"/>
      <c r="B405" s="322"/>
      <c r="C405" s="322"/>
      <c r="D405" s="313"/>
      <c r="E405" s="323"/>
      <c r="F405" s="312"/>
      <c r="G405" s="312"/>
      <c r="H405" s="324"/>
      <c r="I405" s="324"/>
      <c r="J405" s="313"/>
      <c r="K405" s="312"/>
      <c r="L405" s="313"/>
      <c r="M405" s="313"/>
      <c r="N405" s="313"/>
      <c r="O405" s="313"/>
      <c r="P405" s="313"/>
      <c r="Q405" s="313"/>
      <c r="R405" s="313"/>
      <c r="S405" s="313"/>
      <c r="T405" s="313"/>
      <c r="U405" s="313"/>
      <c r="V405" s="313"/>
      <c r="W405" s="313"/>
      <c r="X405" s="313"/>
      <c r="Y405" s="313"/>
      <c r="Z405" s="313"/>
    </row>
    <row r="406" spans="1:26" x14ac:dyDescent="0.25">
      <c r="A406" s="313"/>
      <c r="B406" s="322"/>
      <c r="C406" s="322"/>
      <c r="D406" s="313"/>
      <c r="E406" s="323"/>
      <c r="F406" s="312"/>
      <c r="G406" s="312"/>
      <c r="H406" s="324"/>
      <c r="I406" s="324"/>
      <c r="J406" s="313"/>
      <c r="K406" s="312"/>
      <c r="L406" s="313"/>
      <c r="M406" s="313"/>
      <c r="N406" s="313"/>
      <c r="O406" s="313"/>
      <c r="P406" s="313"/>
      <c r="Q406" s="313"/>
      <c r="R406" s="313"/>
      <c r="S406" s="313"/>
      <c r="T406" s="313"/>
      <c r="U406" s="313"/>
      <c r="V406" s="313"/>
      <c r="W406" s="313"/>
      <c r="X406" s="313"/>
      <c r="Y406" s="313"/>
      <c r="Z406" s="313"/>
    </row>
    <row r="407" spans="1:26" x14ac:dyDescent="0.25">
      <c r="A407" s="313"/>
      <c r="B407" s="322"/>
      <c r="C407" s="322"/>
      <c r="D407" s="313"/>
      <c r="E407" s="323"/>
      <c r="F407" s="312"/>
      <c r="G407" s="312"/>
      <c r="H407" s="324"/>
      <c r="I407" s="324"/>
      <c r="J407" s="313"/>
      <c r="K407" s="312"/>
      <c r="L407" s="313"/>
      <c r="M407" s="313"/>
      <c r="N407" s="313"/>
      <c r="O407" s="313"/>
      <c r="P407" s="313"/>
      <c r="Q407" s="313"/>
      <c r="R407" s="313"/>
      <c r="S407" s="313"/>
      <c r="T407" s="313"/>
      <c r="U407" s="313"/>
      <c r="V407" s="313"/>
      <c r="W407" s="313"/>
      <c r="X407" s="313"/>
      <c r="Y407" s="313"/>
      <c r="Z407" s="313"/>
    </row>
    <row r="408" spans="1:26" x14ac:dyDescent="0.25">
      <c r="A408" s="313"/>
      <c r="B408" s="322"/>
      <c r="C408" s="322"/>
      <c r="D408" s="313"/>
      <c r="E408" s="323"/>
      <c r="F408" s="312"/>
      <c r="G408" s="312"/>
      <c r="H408" s="324"/>
      <c r="I408" s="324"/>
      <c r="J408" s="313"/>
      <c r="K408" s="312"/>
      <c r="L408" s="313"/>
      <c r="M408" s="313"/>
      <c r="N408" s="313"/>
      <c r="O408" s="313"/>
      <c r="P408" s="313"/>
      <c r="Q408" s="313"/>
      <c r="R408" s="313"/>
      <c r="S408" s="313"/>
      <c r="T408" s="313"/>
      <c r="U408" s="313"/>
      <c r="V408" s="313"/>
      <c r="W408" s="313"/>
      <c r="X408" s="313"/>
      <c r="Y408" s="313"/>
      <c r="Z408" s="313"/>
    </row>
    <row r="409" spans="1:26" x14ac:dyDescent="0.25">
      <c r="A409" s="313"/>
      <c r="B409" s="322"/>
      <c r="C409" s="322"/>
      <c r="D409" s="313"/>
      <c r="E409" s="323"/>
      <c r="F409" s="312"/>
      <c r="G409" s="312"/>
      <c r="H409" s="324"/>
      <c r="I409" s="324"/>
      <c r="J409" s="313"/>
      <c r="K409" s="312"/>
      <c r="L409" s="313"/>
      <c r="M409" s="313"/>
      <c r="N409" s="313"/>
      <c r="O409" s="313"/>
      <c r="P409" s="313"/>
      <c r="Q409" s="313"/>
      <c r="R409" s="313"/>
      <c r="S409" s="313"/>
      <c r="T409" s="313"/>
      <c r="U409" s="313"/>
      <c r="V409" s="313"/>
      <c r="W409" s="313"/>
      <c r="X409" s="313"/>
      <c r="Y409" s="313"/>
      <c r="Z409" s="313"/>
    </row>
    <row r="410" spans="1:26" x14ac:dyDescent="0.25">
      <c r="A410" s="313"/>
      <c r="B410" s="322"/>
      <c r="C410" s="322"/>
      <c r="D410" s="313"/>
      <c r="E410" s="323"/>
      <c r="F410" s="312"/>
      <c r="G410" s="312"/>
      <c r="H410" s="324"/>
      <c r="I410" s="324"/>
      <c r="J410" s="313"/>
      <c r="K410" s="312"/>
      <c r="L410" s="313"/>
      <c r="M410" s="313"/>
      <c r="N410" s="313"/>
      <c r="O410" s="313"/>
      <c r="P410" s="313"/>
      <c r="Q410" s="313"/>
      <c r="R410" s="313"/>
      <c r="S410" s="313"/>
      <c r="T410" s="313"/>
      <c r="U410" s="313"/>
      <c r="V410" s="313"/>
      <c r="W410" s="313"/>
      <c r="X410" s="313"/>
      <c r="Y410" s="313"/>
      <c r="Z410" s="313"/>
    </row>
    <row r="411" spans="1:26" x14ac:dyDescent="0.25">
      <c r="A411" s="313"/>
      <c r="B411" s="322"/>
      <c r="C411" s="322"/>
      <c r="D411" s="313"/>
      <c r="E411" s="323"/>
      <c r="F411" s="312"/>
      <c r="G411" s="312"/>
      <c r="H411" s="324"/>
      <c r="I411" s="324"/>
      <c r="J411" s="313"/>
      <c r="K411" s="312"/>
      <c r="L411" s="313"/>
      <c r="M411" s="313"/>
      <c r="N411" s="313"/>
      <c r="O411" s="313"/>
      <c r="P411" s="313"/>
      <c r="Q411" s="313"/>
      <c r="R411" s="313"/>
      <c r="S411" s="313"/>
      <c r="T411" s="313"/>
      <c r="U411" s="313"/>
      <c r="V411" s="313"/>
      <c r="W411" s="313"/>
      <c r="X411" s="313"/>
      <c r="Y411" s="313"/>
      <c r="Z411" s="313"/>
    </row>
    <row r="412" spans="1:26" x14ac:dyDescent="0.25">
      <c r="A412" s="313"/>
      <c r="B412" s="322"/>
      <c r="C412" s="322"/>
      <c r="D412" s="313"/>
      <c r="E412" s="323"/>
      <c r="F412" s="312"/>
      <c r="G412" s="312"/>
      <c r="H412" s="324"/>
      <c r="I412" s="324"/>
      <c r="J412" s="313"/>
      <c r="K412" s="312"/>
      <c r="L412" s="313"/>
      <c r="M412" s="313"/>
      <c r="N412" s="313"/>
      <c r="O412" s="313"/>
      <c r="P412" s="313"/>
      <c r="Q412" s="313"/>
      <c r="R412" s="313"/>
      <c r="S412" s="313"/>
      <c r="T412" s="313"/>
      <c r="U412" s="313"/>
      <c r="V412" s="313"/>
      <c r="W412" s="313"/>
      <c r="X412" s="313"/>
      <c r="Y412" s="313"/>
      <c r="Z412" s="313"/>
    </row>
    <row r="413" spans="1:26" x14ac:dyDescent="0.25">
      <c r="A413" s="313"/>
      <c r="B413" s="322"/>
      <c r="C413" s="322"/>
      <c r="D413" s="313"/>
      <c r="E413" s="323"/>
      <c r="F413" s="312"/>
      <c r="G413" s="312"/>
      <c r="H413" s="324"/>
      <c r="I413" s="324"/>
      <c r="J413" s="313"/>
      <c r="K413" s="312"/>
      <c r="L413" s="313"/>
      <c r="M413" s="313"/>
      <c r="N413" s="313"/>
      <c r="O413" s="313"/>
      <c r="P413" s="313"/>
      <c r="Q413" s="313"/>
      <c r="R413" s="313"/>
      <c r="S413" s="313"/>
      <c r="T413" s="313"/>
      <c r="U413" s="313"/>
      <c r="V413" s="313"/>
      <c r="W413" s="313"/>
      <c r="X413" s="313"/>
      <c r="Y413" s="313"/>
      <c r="Z413" s="313"/>
    </row>
    <row r="414" spans="1:26" x14ac:dyDescent="0.25">
      <c r="A414" s="313"/>
      <c r="B414" s="322"/>
      <c r="C414" s="322"/>
      <c r="D414" s="313"/>
      <c r="E414" s="323"/>
      <c r="F414" s="312"/>
      <c r="G414" s="312"/>
      <c r="H414" s="324"/>
      <c r="I414" s="324"/>
      <c r="J414" s="313"/>
      <c r="K414" s="312"/>
      <c r="L414" s="313"/>
      <c r="M414" s="313"/>
      <c r="N414" s="313"/>
      <c r="O414" s="313"/>
      <c r="P414" s="313"/>
      <c r="Q414" s="313"/>
      <c r="R414" s="313"/>
      <c r="S414" s="313"/>
      <c r="T414" s="313"/>
      <c r="U414" s="313"/>
      <c r="V414" s="313"/>
      <c r="W414" s="313"/>
      <c r="X414" s="313"/>
      <c r="Y414" s="313"/>
      <c r="Z414" s="313"/>
    </row>
    <row r="415" spans="1:26" x14ac:dyDescent="0.25">
      <c r="A415" s="313"/>
      <c r="B415" s="322"/>
      <c r="C415" s="322"/>
      <c r="D415" s="313"/>
      <c r="E415" s="323"/>
      <c r="F415" s="312"/>
      <c r="G415" s="312"/>
      <c r="H415" s="324"/>
      <c r="I415" s="324"/>
      <c r="J415" s="313"/>
      <c r="K415" s="312"/>
      <c r="L415" s="313"/>
      <c r="M415" s="313"/>
      <c r="N415" s="313"/>
      <c r="O415" s="313"/>
      <c r="P415" s="313"/>
      <c r="Q415" s="313"/>
      <c r="R415" s="313"/>
      <c r="S415" s="313"/>
      <c r="T415" s="313"/>
      <c r="U415" s="313"/>
      <c r="V415" s="313"/>
      <c r="W415" s="313"/>
      <c r="X415" s="313"/>
      <c r="Y415" s="313"/>
      <c r="Z415" s="313"/>
    </row>
    <row r="416" spans="1:26" x14ac:dyDescent="0.25">
      <c r="A416" s="313"/>
      <c r="B416" s="322"/>
      <c r="C416" s="322"/>
      <c r="D416" s="313"/>
      <c r="E416" s="323"/>
      <c r="F416" s="312"/>
      <c r="G416" s="312"/>
      <c r="H416" s="324"/>
      <c r="I416" s="324"/>
      <c r="J416" s="313"/>
      <c r="K416" s="312"/>
      <c r="L416" s="313"/>
      <c r="M416" s="313"/>
      <c r="N416" s="313"/>
      <c r="O416" s="313"/>
      <c r="P416" s="313"/>
      <c r="Q416" s="313"/>
      <c r="R416" s="313"/>
      <c r="S416" s="313"/>
      <c r="T416" s="313"/>
      <c r="U416" s="313"/>
      <c r="V416" s="313"/>
      <c r="W416" s="313"/>
      <c r="X416" s="313"/>
      <c r="Y416" s="313"/>
      <c r="Z416" s="313"/>
    </row>
    <row r="417" spans="1:26" x14ac:dyDescent="0.25">
      <c r="A417" s="313"/>
      <c r="B417" s="322"/>
      <c r="C417" s="322"/>
      <c r="D417" s="313"/>
      <c r="E417" s="323"/>
      <c r="F417" s="312"/>
      <c r="G417" s="312"/>
      <c r="H417" s="324"/>
      <c r="I417" s="324"/>
      <c r="J417" s="313"/>
      <c r="K417" s="312"/>
      <c r="L417" s="313"/>
      <c r="M417" s="313"/>
      <c r="N417" s="313"/>
      <c r="O417" s="313"/>
      <c r="P417" s="313"/>
      <c r="Q417" s="313"/>
      <c r="R417" s="313"/>
      <c r="S417" s="313"/>
      <c r="T417" s="313"/>
      <c r="U417" s="313"/>
      <c r="V417" s="313"/>
      <c r="W417" s="313"/>
      <c r="X417" s="313"/>
      <c r="Y417" s="313"/>
      <c r="Z417" s="313"/>
    </row>
    <row r="418" spans="1:26" x14ac:dyDescent="0.25">
      <c r="A418" s="313"/>
      <c r="B418" s="322"/>
      <c r="C418" s="322"/>
      <c r="D418" s="313"/>
      <c r="E418" s="323"/>
      <c r="F418" s="312"/>
      <c r="G418" s="312"/>
      <c r="H418" s="324"/>
      <c r="I418" s="324"/>
      <c r="J418" s="313"/>
      <c r="K418" s="312"/>
      <c r="L418" s="313"/>
      <c r="M418" s="313"/>
      <c r="N418" s="313"/>
      <c r="O418" s="313"/>
      <c r="P418" s="313"/>
      <c r="Q418" s="313"/>
      <c r="R418" s="313"/>
      <c r="S418" s="313"/>
      <c r="T418" s="313"/>
      <c r="U418" s="313"/>
      <c r="V418" s="313"/>
      <c r="W418" s="313"/>
      <c r="X418" s="313"/>
      <c r="Y418" s="313"/>
      <c r="Z418" s="313"/>
    </row>
    <row r="419" spans="1:26" x14ac:dyDescent="0.25">
      <c r="A419" s="313"/>
      <c r="B419" s="322"/>
      <c r="C419" s="322"/>
      <c r="D419" s="313"/>
      <c r="E419" s="323"/>
      <c r="F419" s="312"/>
      <c r="G419" s="312"/>
      <c r="H419" s="324"/>
      <c r="I419" s="324"/>
      <c r="J419" s="313"/>
      <c r="K419" s="312"/>
      <c r="L419" s="313"/>
      <c r="M419" s="313"/>
      <c r="N419" s="313"/>
      <c r="O419" s="313"/>
      <c r="P419" s="313"/>
      <c r="Q419" s="313"/>
      <c r="R419" s="313"/>
      <c r="S419" s="313"/>
      <c r="T419" s="313"/>
      <c r="U419" s="313"/>
      <c r="V419" s="313"/>
      <c r="W419" s="313"/>
      <c r="X419" s="313"/>
      <c r="Y419" s="313"/>
      <c r="Z419" s="313"/>
    </row>
    <row r="420" spans="1:26" x14ac:dyDescent="0.25">
      <c r="A420" s="313"/>
      <c r="B420" s="322"/>
      <c r="C420" s="322"/>
      <c r="D420" s="313"/>
      <c r="E420" s="323"/>
      <c r="F420" s="312"/>
      <c r="G420" s="312"/>
      <c r="H420" s="324"/>
      <c r="I420" s="324"/>
      <c r="J420" s="313"/>
      <c r="K420" s="312"/>
      <c r="L420" s="313"/>
      <c r="M420" s="313"/>
      <c r="N420" s="313"/>
      <c r="O420" s="313"/>
      <c r="P420" s="313"/>
      <c r="Q420" s="313"/>
      <c r="R420" s="313"/>
      <c r="S420" s="313"/>
      <c r="T420" s="313"/>
      <c r="U420" s="313"/>
      <c r="V420" s="313"/>
      <c r="W420" s="313"/>
      <c r="X420" s="313"/>
      <c r="Y420" s="313"/>
      <c r="Z420" s="313"/>
    </row>
    <row r="421" spans="1:26" x14ac:dyDescent="0.25">
      <c r="A421" s="313"/>
      <c r="B421" s="322"/>
      <c r="C421" s="322"/>
      <c r="D421" s="313"/>
      <c r="E421" s="323"/>
      <c r="F421" s="312"/>
      <c r="G421" s="312"/>
      <c r="H421" s="324"/>
      <c r="I421" s="324"/>
      <c r="J421" s="313"/>
      <c r="K421" s="312"/>
      <c r="L421" s="313"/>
      <c r="M421" s="313"/>
      <c r="N421" s="313"/>
      <c r="O421" s="313"/>
      <c r="P421" s="313"/>
      <c r="Q421" s="313"/>
      <c r="R421" s="313"/>
      <c r="S421" s="313"/>
      <c r="T421" s="313"/>
      <c r="U421" s="313"/>
      <c r="V421" s="313"/>
      <c r="W421" s="313"/>
      <c r="X421" s="313"/>
      <c r="Y421" s="313"/>
      <c r="Z421" s="313"/>
    </row>
    <row r="422" spans="1:26" x14ac:dyDescent="0.25">
      <c r="A422" s="313"/>
      <c r="B422" s="322"/>
      <c r="C422" s="322"/>
      <c r="D422" s="313"/>
      <c r="E422" s="323"/>
      <c r="F422" s="312"/>
      <c r="G422" s="312"/>
      <c r="H422" s="324"/>
      <c r="I422" s="324"/>
      <c r="J422" s="313"/>
      <c r="K422" s="312"/>
      <c r="L422" s="313"/>
      <c r="M422" s="313"/>
      <c r="N422" s="313"/>
      <c r="O422" s="313"/>
      <c r="P422" s="313"/>
      <c r="Q422" s="313"/>
      <c r="R422" s="313"/>
      <c r="S422" s="313"/>
      <c r="T422" s="313"/>
      <c r="U422" s="313"/>
      <c r="V422" s="313"/>
      <c r="W422" s="313"/>
      <c r="X422" s="313"/>
      <c r="Y422" s="313"/>
      <c r="Z422" s="313"/>
    </row>
    <row r="423" spans="1:26" x14ac:dyDescent="0.25">
      <c r="A423" s="313"/>
      <c r="B423" s="322"/>
      <c r="C423" s="322"/>
      <c r="D423" s="313"/>
      <c r="E423" s="323"/>
      <c r="F423" s="312"/>
      <c r="G423" s="312"/>
      <c r="H423" s="324"/>
      <c r="I423" s="324"/>
      <c r="J423" s="313"/>
      <c r="K423" s="312"/>
      <c r="L423" s="313"/>
      <c r="M423" s="313"/>
      <c r="N423" s="313"/>
      <c r="O423" s="313"/>
      <c r="P423" s="313"/>
      <c r="Q423" s="313"/>
      <c r="R423" s="313"/>
      <c r="S423" s="313"/>
      <c r="T423" s="313"/>
      <c r="U423" s="313"/>
      <c r="V423" s="313"/>
      <c r="W423" s="313"/>
      <c r="X423" s="313"/>
      <c r="Y423" s="313"/>
      <c r="Z423" s="313"/>
    </row>
    <row r="424" spans="1:26" x14ac:dyDescent="0.25">
      <c r="A424" s="313"/>
      <c r="B424" s="322"/>
      <c r="C424" s="322"/>
      <c r="D424" s="313"/>
      <c r="E424" s="323"/>
      <c r="F424" s="312"/>
      <c r="G424" s="312"/>
      <c r="H424" s="324"/>
      <c r="I424" s="324"/>
      <c r="J424" s="313"/>
      <c r="K424" s="312"/>
      <c r="L424" s="313"/>
      <c r="M424" s="313"/>
      <c r="N424" s="313"/>
      <c r="O424" s="313"/>
      <c r="P424" s="313"/>
      <c r="Q424" s="313"/>
      <c r="R424" s="313"/>
      <c r="S424" s="313"/>
      <c r="T424" s="313"/>
      <c r="U424" s="313"/>
      <c r="V424" s="313"/>
      <c r="W424" s="313"/>
      <c r="X424" s="313"/>
      <c r="Y424" s="313"/>
      <c r="Z424" s="313"/>
    </row>
    <row r="425" spans="1:26" x14ac:dyDescent="0.25">
      <c r="A425" s="313"/>
      <c r="B425" s="322"/>
      <c r="C425" s="322"/>
      <c r="D425" s="313"/>
      <c r="E425" s="323"/>
      <c r="F425" s="312"/>
      <c r="G425" s="312"/>
      <c r="H425" s="324"/>
      <c r="I425" s="324"/>
      <c r="J425" s="313"/>
      <c r="K425" s="312"/>
      <c r="L425" s="313"/>
      <c r="M425" s="313"/>
      <c r="N425" s="313"/>
      <c r="O425" s="313"/>
      <c r="P425" s="313"/>
      <c r="Q425" s="313"/>
      <c r="R425" s="313"/>
      <c r="S425" s="313"/>
      <c r="T425" s="313"/>
      <c r="U425" s="313"/>
      <c r="V425" s="313"/>
      <c r="W425" s="313"/>
      <c r="X425" s="313"/>
      <c r="Y425" s="313"/>
      <c r="Z425" s="313"/>
    </row>
    <row r="426" spans="1:26" x14ac:dyDescent="0.25">
      <c r="A426" s="313"/>
      <c r="B426" s="322"/>
      <c r="C426" s="322"/>
      <c r="D426" s="313"/>
      <c r="E426" s="323"/>
      <c r="F426" s="312"/>
      <c r="G426" s="312"/>
      <c r="H426" s="324"/>
      <c r="I426" s="324"/>
      <c r="J426" s="313"/>
      <c r="K426" s="312"/>
      <c r="L426" s="313"/>
      <c r="M426" s="313"/>
      <c r="N426" s="313"/>
      <c r="O426" s="313"/>
      <c r="P426" s="313"/>
      <c r="Q426" s="313"/>
      <c r="R426" s="313"/>
      <c r="S426" s="313"/>
      <c r="T426" s="313"/>
      <c r="U426" s="313"/>
      <c r="V426" s="313"/>
      <c r="W426" s="313"/>
      <c r="X426" s="313"/>
      <c r="Y426" s="313"/>
      <c r="Z426" s="313"/>
    </row>
    <row r="427" spans="1:26" x14ac:dyDescent="0.25">
      <c r="A427" s="313"/>
      <c r="B427" s="322"/>
      <c r="C427" s="322"/>
      <c r="D427" s="313"/>
      <c r="E427" s="323"/>
      <c r="F427" s="312"/>
      <c r="G427" s="312"/>
      <c r="H427" s="324"/>
      <c r="I427" s="324"/>
      <c r="J427" s="313"/>
      <c r="K427" s="312"/>
      <c r="L427" s="313"/>
      <c r="M427" s="313"/>
      <c r="N427" s="313"/>
      <c r="O427" s="313"/>
      <c r="P427" s="313"/>
      <c r="Q427" s="313"/>
      <c r="R427" s="313"/>
      <c r="S427" s="313"/>
      <c r="T427" s="313"/>
      <c r="U427" s="313"/>
      <c r="V427" s="313"/>
      <c r="W427" s="313"/>
      <c r="X427" s="313"/>
      <c r="Y427" s="313"/>
      <c r="Z427" s="313"/>
    </row>
    <row r="428" spans="1:26" x14ac:dyDescent="0.25">
      <c r="A428" s="313"/>
      <c r="B428" s="322"/>
      <c r="C428" s="322"/>
      <c r="D428" s="313"/>
      <c r="E428" s="323"/>
      <c r="F428" s="312"/>
      <c r="G428" s="312"/>
      <c r="H428" s="324"/>
      <c r="I428" s="324"/>
      <c r="J428" s="313"/>
      <c r="K428" s="312"/>
      <c r="L428" s="313"/>
      <c r="M428" s="313"/>
      <c r="N428" s="313"/>
      <c r="O428" s="313"/>
      <c r="P428" s="313"/>
      <c r="Q428" s="313"/>
      <c r="R428" s="313"/>
      <c r="S428" s="313"/>
      <c r="T428" s="313"/>
      <c r="U428" s="313"/>
      <c r="V428" s="313"/>
      <c r="W428" s="313"/>
      <c r="X428" s="313"/>
      <c r="Y428" s="313"/>
      <c r="Z428" s="313"/>
    </row>
    <row r="429" spans="1:26" x14ac:dyDescent="0.25">
      <c r="A429" s="313"/>
      <c r="B429" s="322"/>
      <c r="C429" s="322"/>
      <c r="D429" s="313"/>
      <c r="E429" s="323"/>
      <c r="F429" s="312"/>
      <c r="G429" s="312"/>
      <c r="H429" s="324"/>
      <c r="I429" s="324"/>
      <c r="J429" s="313"/>
      <c r="K429" s="312"/>
      <c r="L429" s="313"/>
      <c r="M429" s="313"/>
      <c r="N429" s="313"/>
      <c r="O429" s="313"/>
      <c r="P429" s="313"/>
      <c r="Q429" s="313"/>
      <c r="R429" s="313"/>
      <c r="S429" s="313"/>
      <c r="T429" s="313"/>
      <c r="U429" s="313"/>
      <c r="V429" s="313"/>
      <c r="W429" s="313"/>
      <c r="X429" s="313"/>
      <c r="Y429" s="313"/>
      <c r="Z429" s="313"/>
    </row>
    <row r="430" spans="1:26" x14ac:dyDescent="0.25">
      <c r="A430" s="313"/>
      <c r="B430" s="322"/>
      <c r="C430" s="322"/>
      <c r="D430" s="313"/>
      <c r="E430" s="323"/>
      <c r="F430" s="312"/>
      <c r="G430" s="312"/>
      <c r="H430" s="324"/>
      <c r="I430" s="324"/>
      <c r="J430" s="313"/>
      <c r="K430" s="312"/>
      <c r="L430" s="313"/>
      <c r="M430" s="313"/>
      <c r="N430" s="313"/>
      <c r="O430" s="313"/>
      <c r="P430" s="313"/>
      <c r="Q430" s="313"/>
      <c r="R430" s="313"/>
      <c r="S430" s="313"/>
      <c r="T430" s="313"/>
      <c r="U430" s="313"/>
      <c r="V430" s="313"/>
      <c r="W430" s="313"/>
      <c r="X430" s="313"/>
      <c r="Y430" s="313"/>
      <c r="Z430" s="313"/>
    </row>
    <row r="431" spans="1:26" x14ac:dyDescent="0.25">
      <c r="A431" s="313"/>
      <c r="B431" s="322"/>
      <c r="C431" s="322"/>
      <c r="D431" s="313"/>
      <c r="E431" s="323"/>
      <c r="F431" s="312"/>
      <c r="G431" s="312"/>
      <c r="H431" s="324"/>
      <c r="I431" s="324"/>
      <c r="J431" s="313"/>
      <c r="K431" s="312"/>
      <c r="L431" s="313"/>
      <c r="M431" s="313"/>
      <c r="N431" s="313"/>
      <c r="O431" s="313"/>
      <c r="P431" s="313"/>
      <c r="Q431" s="313"/>
      <c r="R431" s="313"/>
      <c r="S431" s="313"/>
      <c r="T431" s="313"/>
      <c r="U431" s="313"/>
      <c r="V431" s="313"/>
      <c r="W431" s="313"/>
      <c r="X431" s="313"/>
      <c r="Y431" s="313"/>
      <c r="Z431" s="313"/>
    </row>
    <row r="432" spans="1:26" x14ac:dyDescent="0.25">
      <c r="A432" s="313"/>
      <c r="B432" s="322"/>
      <c r="C432" s="322"/>
      <c r="D432" s="313"/>
      <c r="E432" s="323"/>
      <c r="F432" s="312"/>
      <c r="G432" s="312"/>
      <c r="H432" s="324"/>
      <c r="I432" s="324"/>
      <c r="J432" s="313"/>
      <c r="K432" s="312"/>
      <c r="L432" s="313"/>
      <c r="M432" s="313"/>
      <c r="N432" s="313"/>
      <c r="O432" s="313"/>
      <c r="P432" s="313"/>
      <c r="Q432" s="313"/>
      <c r="R432" s="313"/>
      <c r="S432" s="313"/>
      <c r="T432" s="313"/>
      <c r="U432" s="313"/>
      <c r="V432" s="313"/>
      <c r="W432" s="313"/>
      <c r="X432" s="313"/>
      <c r="Y432" s="313"/>
      <c r="Z432" s="313"/>
    </row>
    <row r="433" spans="1:26" x14ac:dyDescent="0.25">
      <c r="A433" s="313"/>
      <c r="B433" s="322"/>
      <c r="C433" s="322"/>
      <c r="D433" s="313"/>
      <c r="E433" s="323"/>
      <c r="F433" s="312"/>
      <c r="G433" s="312"/>
      <c r="H433" s="324"/>
      <c r="I433" s="324"/>
      <c r="J433" s="313"/>
      <c r="K433" s="312"/>
      <c r="L433" s="313"/>
      <c r="M433" s="313"/>
      <c r="N433" s="313"/>
      <c r="O433" s="313"/>
      <c r="P433" s="313"/>
      <c r="Q433" s="313"/>
      <c r="R433" s="313"/>
      <c r="S433" s="313"/>
      <c r="T433" s="313"/>
      <c r="U433" s="313"/>
      <c r="V433" s="313"/>
      <c r="W433" s="313"/>
      <c r="X433" s="313"/>
      <c r="Y433" s="313"/>
      <c r="Z433" s="313"/>
    </row>
    <row r="434" spans="1:26" x14ac:dyDescent="0.25">
      <c r="A434" s="313"/>
      <c r="B434" s="322"/>
      <c r="C434" s="322"/>
      <c r="D434" s="313"/>
      <c r="E434" s="323"/>
      <c r="F434" s="312"/>
      <c r="G434" s="312"/>
      <c r="H434" s="324"/>
      <c r="I434" s="324"/>
      <c r="J434" s="313"/>
      <c r="K434" s="312"/>
      <c r="L434" s="313"/>
      <c r="M434" s="313"/>
      <c r="N434" s="313"/>
      <c r="O434" s="313"/>
      <c r="P434" s="313"/>
      <c r="Q434" s="313"/>
      <c r="R434" s="313"/>
      <c r="S434" s="313"/>
      <c r="T434" s="313"/>
      <c r="U434" s="313"/>
      <c r="V434" s="313"/>
      <c r="W434" s="313"/>
      <c r="X434" s="313"/>
      <c r="Y434" s="313"/>
      <c r="Z434" s="313"/>
    </row>
    <row r="435" spans="1:26" x14ac:dyDescent="0.25">
      <c r="A435" s="313"/>
      <c r="B435" s="322"/>
      <c r="C435" s="322"/>
      <c r="D435" s="313"/>
      <c r="E435" s="323"/>
      <c r="F435" s="312"/>
      <c r="G435" s="312"/>
      <c r="H435" s="324"/>
      <c r="I435" s="324"/>
      <c r="J435" s="313"/>
      <c r="K435" s="312"/>
      <c r="L435" s="313"/>
      <c r="M435" s="313"/>
      <c r="N435" s="313"/>
      <c r="O435" s="313"/>
      <c r="P435" s="313"/>
      <c r="Q435" s="313"/>
      <c r="R435" s="313"/>
      <c r="S435" s="313"/>
      <c r="T435" s="313"/>
      <c r="U435" s="313"/>
      <c r="V435" s="313"/>
      <c r="W435" s="313"/>
      <c r="X435" s="313"/>
      <c r="Y435" s="313"/>
      <c r="Z435" s="313"/>
    </row>
    <row r="436" spans="1:26" x14ac:dyDescent="0.25">
      <c r="A436" s="313"/>
      <c r="B436" s="322"/>
      <c r="C436" s="322"/>
      <c r="D436" s="313"/>
      <c r="E436" s="323"/>
      <c r="F436" s="312"/>
      <c r="G436" s="312"/>
      <c r="H436" s="324"/>
      <c r="I436" s="324"/>
      <c r="J436" s="313"/>
      <c r="K436" s="312"/>
      <c r="L436" s="313"/>
      <c r="M436" s="313"/>
      <c r="N436" s="313"/>
      <c r="O436" s="313"/>
      <c r="P436" s="313"/>
      <c r="Q436" s="313"/>
      <c r="R436" s="313"/>
      <c r="S436" s="313"/>
      <c r="T436" s="313"/>
      <c r="U436" s="313"/>
      <c r="V436" s="313"/>
      <c r="W436" s="313"/>
      <c r="X436" s="313"/>
      <c r="Y436" s="313"/>
      <c r="Z436" s="313"/>
    </row>
    <row r="437" spans="1:26" x14ac:dyDescent="0.25">
      <c r="A437" s="313"/>
      <c r="B437" s="322"/>
      <c r="C437" s="322"/>
      <c r="D437" s="313"/>
      <c r="E437" s="323"/>
      <c r="F437" s="312"/>
      <c r="G437" s="312"/>
      <c r="H437" s="324"/>
      <c r="I437" s="324"/>
      <c r="J437" s="313"/>
      <c r="K437" s="312"/>
      <c r="L437" s="313"/>
      <c r="M437" s="313"/>
      <c r="N437" s="313"/>
      <c r="O437" s="313"/>
      <c r="P437" s="313"/>
      <c r="Q437" s="313"/>
      <c r="R437" s="313"/>
      <c r="S437" s="313"/>
      <c r="T437" s="313"/>
      <c r="U437" s="313"/>
      <c r="V437" s="313"/>
      <c r="W437" s="313"/>
      <c r="X437" s="313"/>
      <c r="Y437" s="313"/>
      <c r="Z437" s="313"/>
    </row>
    <row r="438" spans="1:26" x14ac:dyDescent="0.25">
      <c r="A438" s="313"/>
      <c r="B438" s="322"/>
      <c r="C438" s="322"/>
      <c r="D438" s="313"/>
      <c r="E438" s="323"/>
      <c r="F438" s="312"/>
      <c r="G438" s="312"/>
      <c r="H438" s="324"/>
      <c r="I438" s="324"/>
      <c r="J438" s="313"/>
      <c r="K438" s="312"/>
      <c r="L438" s="313"/>
      <c r="M438" s="313"/>
      <c r="N438" s="313"/>
      <c r="O438" s="313"/>
      <c r="P438" s="313"/>
      <c r="Q438" s="313"/>
      <c r="R438" s="313"/>
      <c r="S438" s="313"/>
      <c r="T438" s="313"/>
      <c r="U438" s="313"/>
      <c r="V438" s="313"/>
      <c r="W438" s="313"/>
      <c r="X438" s="313"/>
      <c r="Y438" s="313"/>
      <c r="Z438" s="313"/>
    </row>
    <row r="439" spans="1:26" x14ac:dyDescent="0.25">
      <c r="A439" s="313"/>
      <c r="B439" s="322"/>
      <c r="C439" s="322"/>
      <c r="D439" s="313"/>
      <c r="E439" s="323"/>
      <c r="F439" s="312"/>
      <c r="G439" s="312"/>
      <c r="H439" s="324"/>
      <c r="I439" s="324"/>
      <c r="J439" s="313"/>
      <c r="K439" s="312"/>
      <c r="L439" s="313"/>
      <c r="M439" s="313"/>
      <c r="N439" s="313"/>
      <c r="O439" s="313"/>
      <c r="P439" s="313"/>
      <c r="Q439" s="313"/>
      <c r="R439" s="313"/>
      <c r="S439" s="313"/>
      <c r="T439" s="313"/>
      <c r="U439" s="313"/>
      <c r="V439" s="313"/>
      <c r="W439" s="313"/>
      <c r="X439" s="313"/>
      <c r="Y439" s="313"/>
      <c r="Z439" s="313"/>
    </row>
    <row r="440" spans="1:26" x14ac:dyDescent="0.25">
      <c r="A440" s="313"/>
      <c r="B440" s="322"/>
      <c r="C440" s="322"/>
      <c r="D440" s="313"/>
      <c r="E440" s="323"/>
      <c r="F440" s="312"/>
      <c r="G440" s="312"/>
      <c r="H440" s="324"/>
      <c r="I440" s="324"/>
      <c r="J440" s="313"/>
      <c r="K440" s="312"/>
      <c r="L440" s="313"/>
      <c r="M440" s="313"/>
      <c r="N440" s="313"/>
      <c r="O440" s="313"/>
      <c r="P440" s="313"/>
      <c r="Q440" s="313"/>
      <c r="R440" s="313"/>
      <c r="S440" s="313"/>
      <c r="T440" s="313"/>
      <c r="U440" s="313"/>
      <c r="V440" s="313"/>
      <c r="W440" s="313"/>
      <c r="X440" s="313"/>
      <c r="Y440" s="313"/>
      <c r="Z440" s="313"/>
    </row>
    <row r="441" spans="1:26" x14ac:dyDescent="0.25">
      <c r="A441" s="313"/>
      <c r="B441" s="322"/>
      <c r="C441" s="322"/>
      <c r="D441" s="313"/>
      <c r="E441" s="323"/>
      <c r="F441" s="312"/>
      <c r="G441" s="312"/>
      <c r="H441" s="324"/>
      <c r="I441" s="324"/>
      <c r="J441" s="313"/>
      <c r="K441" s="312"/>
      <c r="L441" s="313"/>
      <c r="M441" s="313"/>
      <c r="N441" s="313"/>
      <c r="O441" s="313"/>
      <c r="P441" s="313"/>
      <c r="Q441" s="313"/>
      <c r="R441" s="313"/>
      <c r="S441" s="313"/>
      <c r="T441" s="313"/>
      <c r="U441" s="313"/>
      <c r="V441" s="313"/>
      <c r="W441" s="313"/>
      <c r="X441" s="313"/>
      <c r="Y441" s="313"/>
      <c r="Z441" s="313"/>
    </row>
    <row r="442" spans="1:26" x14ac:dyDescent="0.25">
      <c r="A442" s="313"/>
      <c r="B442" s="322"/>
      <c r="C442" s="322"/>
      <c r="D442" s="313"/>
      <c r="E442" s="323"/>
      <c r="F442" s="312"/>
      <c r="G442" s="312"/>
      <c r="H442" s="324"/>
      <c r="I442" s="324"/>
      <c r="J442" s="313"/>
      <c r="K442" s="312"/>
      <c r="L442" s="313"/>
      <c r="M442" s="313"/>
      <c r="N442" s="313"/>
      <c r="O442" s="313"/>
      <c r="P442" s="313"/>
      <c r="Q442" s="313"/>
      <c r="R442" s="313"/>
      <c r="S442" s="313"/>
      <c r="T442" s="313"/>
      <c r="U442" s="313"/>
      <c r="V442" s="313"/>
      <c r="W442" s="313"/>
      <c r="X442" s="313"/>
      <c r="Y442" s="313"/>
      <c r="Z442" s="313"/>
    </row>
    <row r="443" spans="1:26" x14ac:dyDescent="0.25">
      <c r="A443" s="313"/>
      <c r="B443" s="322"/>
      <c r="C443" s="322"/>
      <c r="D443" s="313"/>
      <c r="E443" s="323"/>
      <c r="F443" s="312"/>
      <c r="G443" s="312"/>
      <c r="H443" s="324"/>
      <c r="I443" s="324"/>
      <c r="J443" s="313"/>
      <c r="K443" s="312"/>
      <c r="L443" s="313"/>
      <c r="M443" s="313"/>
      <c r="N443" s="313"/>
      <c r="O443" s="313"/>
      <c r="P443" s="313"/>
      <c r="Q443" s="313"/>
      <c r="R443" s="313"/>
      <c r="S443" s="313"/>
      <c r="T443" s="313"/>
      <c r="U443" s="313"/>
      <c r="V443" s="313"/>
      <c r="W443" s="313"/>
      <c r="X443" s="313"/>
      <c r="Y443" s="313"/>
      <c r="Z443" s="313"/>
    </row>
    <row r="444" spans="1:26" x14ac:dyDescent="0.25">
      <c r="A444" s="313"/>
      <c r="B444" s="322"/>
      <c r="C444" s="322"/>
      <c r="D444" s="313"/>
      <c r="E444" s="323"/>
      <c r="F444" s="312"/>
      <c r="G444" s="312"/>
      <c r="H444" s="324"/>
      <c r="I444" s="324"/>
      <c r="J444" s="313"/>
      <c r="K444" s="312"/>
      <c r="L444" s="313"/>
      <c r="M444" s="313"/>
      <c r="N444" s="313"/>
      <c r="O444" s="313"/>
      <c r="P444" s="313"/>
      <c r="Q444" s="313"/>
      <c r="R444" s="313"/>
      <c r="S444" s="313"/>
      <c r="T444" s="313"/>
      <c r="U444" s="313"/>
      <c r="V444" s="313"/>
      <c r="W444" s="313"/>
      <c r="X444" s="313"/>
      <c r="Y444" s="313"/>
      <c r="Z444" s="313"/>
    </row>
    <row r="445" spans="1:26" x14ac:dyDescent="0.25">
      <c r="A445" s="313"/>
      <c r="B445" s="322"/>
      <c r="C445" s="322"/>
      <c r="D445" s="313"/>
      <c r="E445" s="323"/>
      <c r="F445" s="312"/>
      <c r="G445" s="312"/>
      <c r="H445" s="324"/>
      <c r="I445" s="324"/>
      <c r="J445" s="313"/>
      <c r="K445" s="312"/>
      <c r="L445" s="313"/>
      <c r="M445" s="313"/>
      <c r="N445" s="313"/>
      <c r="O445" s="313"/>
      <c r="P445" s="313"/>
      <c r="Q445" s="313"/>
      <c r="R445" s="313"/>
      <c r="S445" s="313"/>
      <c r="T445" s="313"/>
      <c r="U445" s="313"/>
      <c r="V445" s="313"/>
      <c r="W445" s="313"/>
      <c r="X445" s="313"/>
      <c r="Y445" s="313"/>
      <c r="Z445" s="313"/>
    </row>
    <row r="446" spans="1:26" x14ac:dyDescent="0.25">
      <c r="A446" s="313"/>
      <c r="B446" s="322"/>
      <c r="C446" s="322"/>
      <c r="D446" s="313"/>
      <c r="E446" s="323"/>
      <c r="F446" s="312"/>
      <c r="G446" s="312"/>
      <c r="H446" s="324"/>
      <c r="I446" s="324"/>
      <c r="J446" s="313"/>
      <c r="K446" s="312"/>
      <c r="L446" s="313"/>
      <c r="M446" s="313"/>
      <c r="N446" s="313"/>
      <c r="O446" s="313"/>
      <c r="P446" s="313"/>
      <c r="Q446" s="313"/>
      <c r="R446" s="313"/>
      <c r="S446" s="313"/>
      <c r="T446" s="313"/>
      <c r="U446" s="313"/>
      <c r="V446" s="313"/>
      <c r="W446" s="313"/>
      <c r="X446" s="313"/>
      <c r="Y446" s="313"/>
      <c r="Z446" s="313"/>
    </row>
    <row r="447" spans="1:26" x14ac:dyDescent="0.25">
      <c r="A447" s="313"/>
      <c r="B447" s="322"/>
      <c r="C447" s="322"/>
      <c r="D447" s="313"/>
      <c r="E447" s="323"/>
      <c r="F447" s="312"/>
      <c r="G447" s="312"/>
      <c r="H447" s="324"/>
      <c r="I447" s="324"/>
      <c r="J447" s="313"/>
      <c r="K447" s="312"/>
      <c r="L447" s="313"/>
      <c r="M447" s="313"/>
      <c r="N447" s="313"/>
      <c r="O447" s="313"/>
      <c r="P447" s="313"/>
      <c r="Q447" s="313"/>
      <c r="R447" s="313"/>
      <c r="S447" s="313"/>
      <c r="T447" s="313"/>
      <c r="U447" s="313"/>
      <c r="V447" s="313"/>
      <c r="W447" s="313"/>
      <c r="X447" s="313"/>
      <c r="Y447" s="313"/>
      <c r="Z447" s="313"/>
    </row>
    <row r="448" spans="1:26" x14ac:dyDescent="0.25">
      <c r="A448" s="313"/>
      <c r="B448" s="322"/>
      <c r="C448" s="322"/>
      <c r="D448" s="313"/>
      <c r="E448" s="323"/>
      <c r="F448" s="312"/>
      <c r="G448" s="312"/>
      <c r="H448" s="324"/>
      <c r="I448" s="324"/>
      <c r="J448" s="313"/>
      <c r="K448" s="312"/>
      <c r="L448" s="313"/>
      <c r="M448" s="313"/>
      <c r="N448" s="313"/>
      <c r="O448" s="313"/>
      <c r="P448" s="313"/>
      <c r="Q448" s="313"/>
      <c r="R448" s="313"/>
      <c r="S448" s="313"/>
      <c r="T448" s="313"/>
      <c r="U448" s="313"/>
      <c r="V448" s="313"/>
      <c r="W448" s="313"/>
      <c r="X448" s="313"/>
      <c r="Y448" s="313"/>
      <c r="Z448" s="313"/>
    </row>
    <row r="449" spans="1:26" x14ac:dyDescent="0.25">
      <c r="A449" s="313"/>
      <c r="B449" s="322"/>
      <c r="C449" s="322"/>
      <c r="D449" s="313"/>
      <c r="E449" s="323"/>
      <c r="F449" s="312"/>
      <c r="G449" s="312"/>
      <c r="H449" s="324"/>
      <c r="I449" s="324"/>
      <c r="J449" s="313"/>
      <c r="K449" s="312"/>
      <c r="L449" s="313"/>
      <c r="M449" s="313"/>
      <c r="N449" s="313"/>
      <c r="O449" s="313"/>
      <c r="P449" s="313"/>
      <c r="Q449" s="313"/>
      <c r="R449" s="313"/>
      <c r="S449" s="313"/>
      <c r="T449" s="313"/>
      <c r="U449" s="313"/>
      <c r="V449" s="313"/>
      <c r="W449" s="313"/>
      <c r="X449" s="313"/>
      <c r="Y449" s="313"/>
      <c r="Z449" s="313"/>
    </row>
    <row r="450" spans="1:26" x14ac:dyDescent="0.25">
      <c r="A450" s="313"/>
      <c r="B450" s="322"/>
      <c r="C450" s="322"/>
      <c r="D450" s="313"/>
      <c r="E450" s="323"/>
      <c r="F450" s="312"/>
      <c r="G450" s="312"/>
      <c r="H450" s="324"/>
      <c r="I450" s="324"/>
      <c r="J450" s="313"/>
      <c r="K450" s="312"/>
      <c r="L450" s="313"/>
      <c r="M450" s="313"/>
      <c r="N450" s="313"/>
      <c r="O450" s="313"/>
      <c r="P450" s="313"/>
      <c r="Q450" s="313"/>
      <c r="R450" s="313"/>
      <c r="S450" s="313"/>
      <c r="T450" s="313"/>
      <c r="U450" s="313"/>
      <c r="V450" s="313"/>
      <c r="W450" s="313"/>
      <c r="X450" s="313"/>
      <c r="Y450" s="313"/>
      <c r="Z450" s="313"/>
    </row>
    <row r="451" spans="1:26" x14ac:dyDescent="0.25">
      <c r="A451" s="313"/>
      <c r="B451" s="322"/>
      <c r="C451" s="322"/>
      <c r="D451" s="313"/>
      <c r="E451" s="323"/>
      <c r="F451" s="312"/>
      <c r="G451" s="312"/>
      <c r="H451" s="324"/>
      <c r="I451" s="324"/>
      <c r="J451" s="313"/>
      <c r="K451" s="312"/>
      <c r="L451" s="313"/>
      <c r="M451" s="313"/>
      <c r="N451" s="313"/>
      <c r="O451" s="313"/>
      <c r="P451" s="313"/>
      <c r="Q451" s="313"/>
      <c r="R451" s="313"/>
      <c r="S451" s="313"/>
      <c r="T451" s="313"/>
      <c r="U451" s="313"/>
      <c r="V451" s="313"/>
      <c r="W451" s="313"/>
      <c r="X451" s="313"/>
      <c r="Y451" s="313"/>
      <c r="Z451" s="313"/>
    </row>
    <row r="452" spans="1:26" x14ac:dyDescent="0.25">
      <c r="A452" s="313"/>
      <c r="B452" s="322"/>
      <c r="C452" s="322"/>
      <c r="D452" s="313"/>
      <c r="E452" s="323"/>
      <c r="F452" s="312"/>
      <c r="G452" s="312"/>
      <c r="H452" s="324"/>
      <c r="I452" s="324"/>
      <c r="J452" s="313"/>
      <c r="K452" s="312"/>
      <c r="L452" s="313"/>
      <c r="M452" s="313"/>
      <c r="N452" s="313"/>
      <c r="O452" s="313"/>
      <c r="P452" s="313"/>
      <c r="Q452" s="313"/>
      <c r="R452" s="313"/>
      <c r="S452" s="313"/>
      <c r="T452" s="313"/>
      <c r="U452" s="313"/>
      <c r="V452" s="313"/>
      <c r="W452" s="313"/>
      <c r="X452" s="313"/>
      <c r="Y452" s="313"/>
      <c r="Z452" s="313"/>
    </row>
    <row r="453" spans="1:26" x14ac:dyDescent="0.25">
      <c r="A453" s="313"/>
      <c r="B453" s="322"/>
      <c r="C453" s="322"/>
      <c r="D453" s="313"/>
      <c r="E453" s="323"/>
      <c r="F453" s="312"/>
      <c r="G453" s="312"/>
      <c r="H453" s="324"/>
      <c r="I453" s="324"/>
      <c r="J453" s="313"/>
      <c r="K453" s="312"/>
      <c r="L453" s="313"/>
      <c r="M453" s="313"/>
      <c r="N453" s="313"/>
      <c r="O453" s="313"/>
      <c r="P453" s="313"/>
      <c r="Q453" s="313"/>
      <c r="R453" s="313"/>
      <c r="S453" s="313"/>
      <c r="T453" s="313"/>
      <c r="U453" s="313"/>
      <c r="V453" s="313"/>
      <c r="W453" s="313"/>
      <c r="X453" s="313"/>
      <c r="Y453" s="313"/>
      <c r="Z453" s="313"/>
    </row>
    <row r="454" spans="1:26" x14ac:dyDescent="0.25">
      <c r="A454" s="313"/>
      <c r="B454" s="322"/>
      <c r="C454" s="322"/>
      <c r="D454" s="313"/>
      <c r="E454" s="323"/>
      <c r="F454" s="312"/>
      <c r="G454" s="312"/>
      <c r="H454" s="324"/>
      <c r="I454" s="324"/>
      <c r="J454" s="313"/>
      <c r="K454" s="312"/>
      <c r="L454" s="313"/>
      <c r="M454" s="313"/>
      <c r="N454" s="313"/>
      <c r="O454" s="313"/>
      <c r="P454" s="313"/>
      <c r="Q454" s="313"/>
      <c r="R454" s="313"/>
      <c r="S454" s="313"/>
      <c r="T454" s="313"/>
      <c r="U454" s="313"/>
      <c r="V454" s="313"/>
      <c r="W454" s="313"/>
      <c r="X454" s="313"/>
      <c r="Y454" s="313"/>
      <c r="Z454" s="313"/>
    </row>
    <row r="455" spans="1:26" x14ac:dyDescent="0.25">
      <c r="A455" s="313"/>
      <c r="B455" s="322"/>
      <c r="C455" s="322"/>
      <c r="D455" s="313"/>
      <c r="E455" s="323"/>
      <c r="F455" s="312"/>
      <c r="G455" s="312"/>
      <c r="H455" s="324"/>
      <c r="I455" s="324"/>
      <c r="J455" s="313"/>
      <c r="K455" s="312"/>
      <c r="L455" s="313"/>
      <c r="M455" s="313"/>
      <c r="N455" s="313"/>
      <c r="O455" s="313"/>
      <c r="P455" s="313"/>
      <c r="Q455" s="313"/>
      <c r="R455" s="313"/>
      <c r="S455" s="313"/>
      <c r="T455" s="313"/>
      <c r="U455" s="313"/>
      <c r="V455" s="313"/>
      <c r="W455" s="313"/>
      <c r="X455" s="313"/>
      <c r="Y455" s="313"/>
      <c r="Z455" s="313"/>
    </row>
    <row r="456" spans="1:26" x14ac:dyDescent="0.25">
      <c r="A456" s="313"/>
      <c r="B456" s="322"/>
      <c r="C456" s="322"/>
      <c r="D456" s="313"/>
      <c r="E456" s="323"/>
      <c r="F456" s="312"/>
      <c r="G456" s="312"/>
      <c r="H456" s="324"/>
      <c r="I456" s="324"/>
      <c r="J456" s="313"/>
      <c r="K456" s="312"/>
      <c r="L456" s="313"/>
      <c r="M456" s="313"/>
      <c r="N456" s="313"/>
      <c r="O456" s="313"/>
      <c r="P456" s="313"/>
      <c r="Q456" s="313"/>
      <c r="R456" s="313"/>
      <c r="S456" s="313"/>
      <c r="T456" s="313"/>
      <c r="U456" s="313"/>
      <c r="V456" s="313"/>
      <c r="W456" s="313"/>
      <c r="X456" s="313"/>
      <c r="Y456" s="313"/>
      <c r="Z456" s="313"/>
    </row>
    <row r="457" spans="1:26" x14ac:dyDescent="0.25">
      <c r="A457" s="313"/>
      <c r="B457" s="322"/>
      <c r="C457" s="322"/>
      <c r="D457" s="313"/>
      <c r="E457" s="323"/>
      <c r="F457" s="312"/>
      <c r="G457" s="312"/>
      <c r="H457" s="324"/>
      <c r="I457" s="324"/>
      <c r="J457" s="313"/>
      <c r="K457" s="312"/>
      <c r="L457" s="313"/>
      <c r="M457" s="313"/>
      <c r="N457" s="313"/>
      <c r="O457" s="313"/>
      <c r="P457" s="313"/>
      <c r="Q457" s="313"/>
      <c r="R457" s="313"/>
      <c r="S457" s="313"/>
      <c r="T457" s="313"/>
      <c r="U457" s="313"/>
      <c r="V457" s="313"/>
      <c r="W457" s="313"/>
      <c r="X457" s="313"/>
      <c r="Y457" s="313"/>
      <c r="Z457" s="313"/>
    </row>
    <row r="458" spans="1:26" x14ac:dyDescent="0.25">
      <c r="A458" s="313"/>
      <c r="B458" s="322"/>
      <c r="C458" s="322"/>
      <c r="D458" s="313"/>
      <c r="E458" s="323"/>
      <c r="F458" s="312"/>
      <c r="G458" s="312"/>
      <c r="H458" s="324"/>
      <c r="I458" s="324"/>
      <c r="J458" s="313"/>
      <c r="K458" s="312"/>
      <c r="L458" s="313"/>
      <c r="M458" s="313"/>
      <c r="N458" s="313"/>
      <c r="O458" s="313"/>
      <c r="P458" s="313"/>
      <c r="Q458" s="313"/>
      <c r="R458" s="313"/>
      <c r="S458" s="313"/>
      <c r="T458" s="313"/>
      <c r="U458" s="313"/>
      <c r="V458" s="313"/>
      <c r="W458" s="313"/>
      <c r="X458" s="313"/>
      <c r="Y458" s="313"/>
      <c r="Z458" s="313"/>
    </row>
    <row r="459" spans="1:26" x14ac:dyDescent="0.25">
      <c r="A459" s="313"/>
      <c r="B459" s="322"/>
      <c r="C459" s="322"/>
      <c r="D459" s="313"/>
      <c r="E459" s="323"/>
      <c r="F459" s="312"/>
      <c r="G459" s="312"/>
      <c r="H459" s="324"/>
      <c r="I459" s="324"/>
      <c r="J459" s="313"/>
      <c r="K459" s="312"/>
      <c r="L459" s="313"/>
      <c r="M459" s="313"/>
      <c r="N459" s="313"/>
      <c r="O459" s="313"/>
      <c r="P459" s="313"/>
      <c r="Q459" s="313"/>
      <c r="R459" s="313"/>
      <c r="S459" s="313"/>
      <c r="T459" s="313"/>
      <c r="U459" s="313"/>
      <c r="V459" s="313"/>
      <c r="W459" s="313"/>
      <c r="X459" s="313"/>
      <c r="Y459" s="313"/>
      <c r="Z459" s="313"/>
    </row>
    <row r="460" spans="1:26" x14ac:dyDescent="0.25">
      <c r="A460" s="313"/>
      <c r="B460" s="322"/>
      <c r="C460" s="322"/>
      <c r="D460" s="313"/>
      <c r="E460" s="323"/>
      <c r="F460" s="312"/>
      <c r="G460" s="312"/>
      <c r="H460" s="324"/>
      <c r="I460" s="324"/>
      <c r="J460" s="313"/>
      <c r="K460" s="312"/>
      <c r="L460" s="313"/>
      <c r="M460" s="313"/>
      <c r="N460" s="313"/>
      <c r="O460" s="313"/>
      <c r="P460" s="313"/>
      <c r="Q460" s="313"/>
      <c r="R460" s="313"/>
      <c r="S460" s="313"/>
      <c r="T460" s="313"/>
      <c r="U460" s="313"/>
      <c r="V460" s="313"/>
      <c r="W460" s="313"/>
      <c r="X460" s="313"/>
      <c r="Y460" s="313"/>
      <c r="Z460" s="313"/>
    </row>
    <row r="461" spans="1:26" x14ac:dyDescent="0.25">
      <c r="A461" s="313"/>
      <c r="B461" s="322"/>
      <c r="C461" s="322"/>
      <c r="D461" s="313"/>
      <c r="E461" s="323"/>
      <c r="F461" s="312"/>
      <c r="G461" s="312"/>
      <c r="H461" s="324"/>
      <c r="I461" s="324"/>
      <c r="J461" s="313"/>
      <c r="K461" s="312"/>
      <c r="L461" s="313"/>
      <c r="M461" s="313"/>
      <c r="N461" s="313"/>
      <c r="O461" s="313"/>
      <c r="P461" s="313"/>
      <c r="Q461" s="313"/>
      <c r="R461" s="313"/>
      <c r="S461" s="313"/>
      <c r="T461" s="313"/>
      <c r="U461" s="313"/>
      <c r="V461" s="313"/>
      <c r="W461" s="313"/>
      <c r="X461" s="313"/>
      <c r="Y461" s="313"/>
      <c r="Z461" s="313"/>
    </row>
    <row r="462" spans="1:26" x14ac:dyDescent="0.25">
      <c r="A462" s="313"/>
      <c r="B462" s="322"/>
      <c r="C462" s="322"/>
      <c r="D462" s="313"/>
      <c r="E462" s="323"/>
      <c r="F462" s="312"/>
      <c r="G462" s="312"/>
      <c r="H462" s="324"/>
      <c r="I462" s="324"/>
      <c r="J462" s="313"/>
      <c r="K462" s="312"/>
      <c r="L462" s="313"/>
      <c r="M462" s="313"/>
      <c r="N462" s="313"/>
      <c r="O462" s="313"/>
      <c r="P462" s="313"/>
      <c r="Q462" s="313"/>
      <c r="R462" s="313"/>
      <c r="S462" s="313"/>
      <c r="T462" s="313"/>
      <c r="U462" s="313"/>
      <c r="V462" s="313"/>
      <c r="W462" s="313"/>
      <c r="X462" s="313"/>
      <c r="Y462" s="313"/>
      <c r="Z462" s="313"/>
    </row>
    <row r="463" spans="1:26" x14ac:dyDescent="0.25">
      <c r="A463" s="313"/>
      <c r="B463" s="322"/>
      <c r="C463" s="322"/>
      <c r="D463" s="313"/>
      <c r="E463" s="323"/>
      <c r="F463" s="312"/>
      <c r="G463" s="312"/>
      <c r="H463" s="324"/>
      <c r="I463" s="324"/>
      <c r="J463" s="313"/>
      <c r="K463" s="312"/>
      <c r="L463" s="313"/>
      <c r="M463" s="313"/>
      <c r="N463" s="313"/>
      <c r="O463" s="313"/>
      <c r="P463" s="313"/>
      <c r="Q463" s="313"/>
      <c r="R463" s="313"/>
      <c r="S463" s="313"/>
      <c r="T463" s="313"/>
      <c r="U463" s="313"/>
      <c r="V463" s="313"/>
      <c r="W463" s="313"/>
      <c r="X463" s="313"/>
      <c r="Y463" s="313"/>
      <c r="Z463" s="313"/>
    </row>
    <row r="464" spans="1:26" x14ac:dyDescent="0.25">
      <c r="A464" s="313"/>
      <c r="B464" s="322"/>
      <c r="C464" s="322"/>
      <c r="D464" s="313"/>
      <c r="E464" s="323"/>
      <c r="F464" s="312"/>
      <c r="G464" s="312"/>
      <c r="H464" s="324"/>
      <c r="I464" s="324"/>
      <c r="J464" s="313"/>
      <c r="K464" s="312"/>
      <c r="L464" s="313"/>
      <c r="M464" s="313"/>
      <c r="N464" s="313"/>
      <c r="O464" s="313"/>
      <c r="P464" s="313"/>
      <c r="Q464" s="313"/>
      <c r="R464" s="313"/>
      <c r="S464" s="313"/>
      <c r="T464" s="313"/>
      <c r="U464" s="313"/>
      <c r="V464" s="313"/>
      <c r="W464" s="313"/>
      <c r="X464" s="313"/>
      <c r="Y464" s="313"/>
      <c r="Z464" s="313"/>
    </row>
    <row r="465" spans="1:26" x14ac:dyDescent="0.25">
      <c r="A465" s="313"/>
      <c r="B465" s="322"/>
      <c r="C465" s="322"/>
      <c r="D465" s="313"/>
      <c r="E465" s="323"/>
      <c r="F465" s="312"/>
      <c r="G465" s="312"/>
      <c r="H465" s="324"/>
      <c r="I465" s="324"/>
      <c r="J465" s="313"/>
      <c r="K465" s="312"/>
      <c r="L465" s="313"/>
      <c r="M465" s="313"/>
      <c r="N465" s="313"/>
      <c r="O465" s="313"/>
      <c r="P465" s="313"/>
      <c r="Q465" s="313"/>
      <c r="R465" s="313"/>
      <c r="S465" s="313"/>
      <c r="T465" s="313"/>
      <c r="U465" s="313"/>
      <c r="V465" s="313"/>
      <c r="W465" s="313"/>
      <c r="X465" s="313"/>
      <c r="Y465" s="313"/>
      <c r="Z465" s="313"/>
    </row>
    <row r="466" spans="1:26" x14ac:dyDescent="0.25">
      <c r="A466" s="313"/>
      <c r="B466" s="322"/>
      <c r="C466" s="322"/>
      <c r="D466" s="313"/>
      <c r="E466" s="323"/>
      <c r="F466" s="312"/>
      <c r="G466" s="312"/>
      <c r="H466" s="324"/>
      <c r="I466" s="324"/>
      <c r="J466" s="313"/>
      <c r="K466" s="312"/>
      <c r="L466" s="313"/>
      <c r="M466" s="313"/>
      <c r="N466" s="313"/>
      <c r="O466" s="313"/>
      <c r="P466" s="313"/>
      <c r="Q466" s="313"/>
      <c r="R466" s="313"/>
      <c r="S466" s="313"/>
      <c r="T466" s="313"/>
      <c r="U466" s="313"/>
      <c r="V466" s="313"/>
      <c r="W466" s="313"/>
      <c r="X466" s="313"/>
      <c r="Y466" s="313"/>
      <c r="Z466" s="313"/>
    </row>
    <row r="467" spans="1:26" x14ac:dyDescent="0.25">
      <c r="A467" s="313"/>
      <c r="B467" s="322"/>
      <c r="C467" s="322"/>
      <c r="D467" s="313"/>
      <c r="E467" s="323"/>
      <c r="F467" s="312"/>
      <c r="G467" s="312"/>
      <c r="H467" s="324"/>
      <c r="I467" s="324"/>
      <c r="J467" s="313"/>
      <c r="K467" s="312"/>
      <c r="L467" s="313"/>
      <c r="M467" s="313"/>
      <c r="N467" s="313"/>
      <c r="O467" s="313"/>
      <c r="P467" s="313"/>
      <c r="Q467" s="313"/>
      <c r="R467" s="313"/>
      <c r="S467" s="313"/>
      <c r="T467" s="313"/>
      <c r="U467" s="313"/>
      <c r="V467" s="313"/>
      <c r="W467" s="313"/>
      <c r="X467" s="313"/>
      <c r="Y467" s="313"/>
      <c r="Z467" s="313"/>
    </row>
    <row r="468" spans="1:26" x14ac:dyDescent="0.25">
      <c r="A468" s="313"/>
      <c r="B468" s="322"/>
      <c r="C468" s="322"/>
      <c r="D468" s="313"/>
      <c r="E468" s="323"/>
      <c r="F468" s="312"/>
      <c r="G468" s="312"/>
      <c r="H468" s="324"/>
      <c r="I468" s="324"/>
      <c r="J468" s="313"/>
      <c r="K468" s="312"/>
      <c r="L468" s="313"/>
      <c r="M468" s="313"/>
      <c r="N468" s="313"/>
      <c r="O468" s="313"/>
      <c r="P468" s="313"/>
      <c r="Q468" s="313"/>
      <c r="R468" s="313"/>
      <c r="S468" s="313"/>
      <c r="T468" s="313"/>
      <c r="U468" s="313"/>
      <c r="V468" s="313"/>
      <c r="W468" s="313"/>
      <c r="X468" s="313"/>
      <c r="Y468" s="313"/>
      <c r="Z468" s="313"/>
    </row>
    <row r="469" spans="1:26" x14ac:dyDescent="0.25">
      <c r="A469" s="313"/>
      <c r="B469" s="322"/>
      <c r="C469" s="322"/>
      <c r="D469" s="313"/>
      <c r="E469" s="323"/>
      <c r="F469" s="312"/>
      <c r="G469" s="312"/>
      <c r="H469" s="324"/>
      <c r="I469" s="324"/>
      <c r="J469" s="313"/>
      <c r="K469" s="312"/>
      <c r="L469" s="313"/>
      <c r="M469" s="313"/>
      <c r="N469" s="313"/>
      <c r="O469" s="313"/>
      <c r="P469" s="313"/>
      <c r="Q469" s="313"/>
      <c r="R469" s="313"/>
      <c r="S469" s="313"/>
      <c r="T469" s="313"/>
      <c r="U469" s="313"/>
      <c r="V469" s="313"/>
      <c r="W469" s="313"/>
      <c r="X469" s="313"/>
      <c r="Y469" s="313"/>
      <c r="Z469" s="313"/>
    </row>
    <row r="470" spans="1:26" x14ac:dyDescent="0.25">
      <c r="A470" s="313"/>
      <c r="B470" s="322"/>
      <c r="C470" s="322"/>
      <c r="D470" s="313"/>
      <c r="E470" s="323"/>
      <c r="F470" s="312"/>
      <c r="G470" s="312"/>
      <c r="H470" s="324"/>
      <c r="I470" s="324"/>
      <c r="J470" s="313"/>
      <c r="K470" s="312"/>
      <c r="L470" s="313"/>
      <c r="M470" s="313"/>
      <c r="N470" s="313"/>
      <c r="O470" s="313"/>
      <c r="P470" s="313"/>
      <c r="Q470" s="313"/>
      <c r="R470" s="313"/>
      <c r="S470" s="313"/>
      <c r="T470" s="313"/>
      <c r="U470" s="313"/>
      <c r="V470" s="313"/>
      <c r="W470" s="313"/>
      <c r="X470" s="313"/>
      <c r="Y470" s="313"/>
      <c r="Z470" s="313"/>
    </row>
    <row r="471" spans="1:26" x14ac:dyDescent="0.25">
      <c r="A471" s="313"/>
      <c r="B471" s="322"/>
      <c r="C471" s="322"/>
      <c r="D471" s="313"/>
      <c r="E471" s="323"/>
      <c r="F471" s="312"/>
      <c r="G471" s="312"/>
      <c r="H471" s="324"/>
      <c r="I471" s="324"/>
      <c r="J471" s="313"/>
      <c r="K471" s="312"/>
      <c r="L471" s="313"/>
      <c r="M471" s="313"/>
      <c r="N471" s="313"/>
      <c r="O471" s="313"/>
      <c r="P471" s="313"/>
      <c r="Q471" s="313"/>
      <c r="R471" s="313"/>
      <c r="S471" s="313"/>
      <c r="T471" s="313"/>
      <c r="U471" s="313"/>
      <c r="V471" s="313"/>
      <c r="W471" s="313"/>
      <c r="X471" s="313"/>
      <c r="Y471" s="313"/>
      <c r="Z471" s="313"/>
    </row>
    <row r="472" spans="1:26" x14ac:dyDescent="0.25">
      <c r="A472" s="313"/>
      <c r="B472" s="322"/>
      <c r="C472" s="322"/>
      <c r="D472" s="313"/>
      <c r="E472" s="323"/>
      <c r="F472" s="312"/>
      <c r="G472" s="312"/>
      <c r="H472" s="324"/>
      <c r="I472" s="324"/>
      <c r="J472" s="313"/>
      <c r="K472" s="312"/>
      <c r="L472" s="313"/>
      <c r="M472" s="313"/>
      <c r="N472" s="313"/>
      <c r="O472" s="313"/>
      <c r="P472" s="313"/>
      <c r="Q472" s="313"/>
      <c r="R472" s="313"/>
      <c r="S472" s="313"/>
      <c r="T472" s="313"/>
      <c r="U472" s="313"/>
      <c r="V472" s="313"/>
      <c r="W472" s="313"/>
      <c r="X472" s="313"/>
      <c r="Y472" s="313"/>
      <c r="Z472" s="313"/>
    </row>
    <row r="473" spans="1:26" x14ac:dyDescent="0.25">
      <c r="A473" s="313"/>
      <c r="B473" s="322"/>
      <c r="C473" s="322"/>
      <c r="D473" s="313"/>
      <c r="E473" s="323"/>
      <c r="F473" s="312"/>
      <c r="G473" s="312"/>
      <c r="H473" s="324"/>
      <c r="I473" s="324"/>
      <c r="J473" s="313"/>
      <c r="K473" s="312"/>
      <c r="L473" s="313"/>
      <c r="M473" s="313"/>
      <c r="N473" s="313"/>
      <c r="O473" s="313"/>
      <c r="P473" s="313"/>
      <c r="Q473" s="313"/>
      <c r="R473" s="313"/>
      <c r="S473" s="313"/>
      <c r="T473" s="313"/>
      <c r="U473" s="313"/>
      <c r="V473" s="313"/>
      <c r="W473" s="313"/>
      <c r="X473" s="313"/>
      <c r="Y473" s="313"/>
      <c r="Z473" s="313"/>
    </row>
    <row r="474" spans="1:26" x14ac:dyDescent="0.25">
      <c r="A474" s="313"/>
      <c r="B474" s="322"/>
      <c r="C474" s="322"/>
      <c r="D474" s="313"/>
      <c r="E474" s="323"/>
      <c r="F474" s="312"/>
      <c r="G474" s="312"/>
      <c r="H474" s="324"/>
      <c r="I474" s="324"/>
      <c r="J474" s="313"/>
      <c r="K474" s="312"/>
      <c r="L474" s="313"/>
      <c r="M474" s="313"/>
      <c r="N474" s="313"/>
      <c r="O474" s="313"/>
      <c r="P474" s="313"/>
      <c r="Q474" s="313"/>
      <c r="R474" s="313"/>
      <c r="S474" s="313"/>
      <c r="T474" s="313"/>
      <c r="U474" s="313"/>
      <c r="V474" s="313"/>
      <c r="W474" s="313"/>
      <c r="X474" s="313"/>
      <c r="Y474" s="313"/>
      <c r="Z474" s="313"/>
    </row>
    <row r="475" spans="1:26" x14ac:dyDescent="0.25">
      <c r="A475" s="313"/>
      <c r="B475" s="322"/>
      <c r="C475" s="322"/>
      <c r="D475" s="313"/>
      <c r="E475" s="323"/>
      <c r="F475" s="312"/>
      <c r="G475" s="312"/>
      <c r="H475" s="324"/>
      <c r="I475" s="324"/>
      <c r="J475" s="313"/>
      <c r="K475" s="312"/>
      <c r="L475" s="313"/>
      <c r="M475" s="313"/>
      <c r="N475" s="313"/>
      <c r="O475" s="313"/>
      <c r="P475" s="313"/>
      <c r="Q475" s="313"/>
      <c r="R475" s="313"/>
      <c r="S475" s="313"/>
      <c r="T475" s="313"/>
      <c r="U475" s="313"/>
      <c r="V475" s="313"/>
      <c r="W475" s="313"/>
      <c r="X475" s="313"/>
      <c r="Y475" s="313"/>
      <c r="Z475" s="313"/>
    </row>
    <row r="476" spans="1:26" x14ac:dyDescent="0.25">
      <c r="A476" s="313"/>
      <c r="B476" s="322"/>
      <c r="C476" s="322"/>
      <c r="D476" s="313"/>
      <c r="E476" s="323"/>
      <c r="F476" s="312"/>
      <c r="G476" s="312"/>
      <c r="H476" s="324"/>
      <c r="I476" s="324"/>
      <c r="J476" s="313"/>
      <c r="K476" s="312"/>
      <c r="L476" s="313"/>
      <c r="M476" s="313"/>
      <c r="N476" s="313"/>
      <c r="O476" s="313"/>
      <c r="P476" s="313"/>
      <c r="Q476" s="313"/>
      <c r="R476" s="313"/>
      <c r="S476" s="313"/>
      <c r="T476" s="313"/>
      <c r="U476" s="313"/>
      <c r="V476" s="313"/>
      <c r="W476" s="313"/>
      <c r="X476" s="313"/>
      <c r="Y476" s="313"/>
      <c r="Z476" s="313"/>
    </row>
    <row r="477" spans="1:26" x14ac:dyDescent="0.25">
      <c r="A477" s="313"/>
      <c r="B477" s="322"/>
      <c r="C477" s="322"/>
      <c r="D477" s="313"/>
      <c r="E477" s="323"/>
      <c r="F477" s="312"/>
      <c r="G477" s="312"/>
      <c r="H477" s="324"/>
      <c r="I477" s="324"/>
      <c r="J477" s="313"/>
      <c r="K477" s="312"/>
      <c r="L477" s="313"/>
      <c r="M477" s="313"/>
      <c r="N477" s="313"/>
      <c r="O477" s="313"/>
      <c r="P477" s="313"/>
      <c r="Q477" s="313"/>
      <c r="R477" s="313"/>
      <c r="S477" s="313"/>
      <c r="T477" s="313"/>
      <c r="U477" s="313"/>
      <c r="V477" s="313"/>
      <c r="W477" s="313"/>
      <c r="X477" s="313"/>
      <c r="Y477" s="313"/>
      <c r="Z477" s="313"/>
    </row>
    <row r="478" spans="1:26" x14ac:dyDescent="0.25">
      <c r="A478" s="313"/>
      <c r="B478" s="322"/>
      <c r="C478" s="322"/>
      <c r="D478" s="313"/>
      <c r="E478" s="323"/>
      <c r="F478" s="312"/>
      <c r="G478" s="312"/>
      <c r="H478" s="324"/>
      <c r="I478" s="324"/>
      <c r="J478" s="313"/>
      <c r="K478" s="312"/>
      <c r="L478" s="313"/>
      <c r="M478" s="313"/>
      <c r="N478" s="313"/>
      <c r="O478" s="313"/>
      <c r="P478" s="313"/>
      <c r="Q478" s="313"/>
      <c r="R478" s="313"/>
      <c r="S478" s="313"/>
      <c r="T478" s="313"/>
      <c r="U478" s="313"/>
      <c r="V478" s="313"/>
      <c r="W478" s="313"/>
      <c r="X478" s="313"/>
      <c r="Y478" s="313"/>
      <c r="Z478" s="313"/>
    </row>
    <row r="479" spans="1:26" x14ac:dyDescent="0.25">
      <c r="A479" s="313"/>
      <c r="B479" s="322"/>
      <c r="C479" s="322"/>
      <c r="D479" s="313"/>
      <c r="E479" s="323"/>
      <c r="F479" s="312"/>
      <c r="G479" s="312"/>
      <c r="H479" s="324"/>
      <c r="I479" s="324"/>
      <c r="J479" s="313"/>
      <c r="K479" s="312"/>
      <c r="L479" s="313"/>
      <c r="M479" s="313"/>
      <c r="N479" s="313"/>
      <c r="O479" s="313"/>
      <c r="P479" s="313"/>
      <c r="Q479" s="313"/>
      <c r="R479" s="313"/>
      <c r="S479" s="313"/>
      <c r="T479" s="313"/>
      <c r="U479" s="313"/>
      <c r="V479" s="313"/>
      <c r="W479" s="313"/>
      <c r="X479" s="313"/>
      <c r="Y479" s="313"/>
      <c r="Z479" s="313"/>
    </row>
    <row r="480" spans="1:26" x14ac:dyDescent="0.25">
      <c r="A480" s="313"/>
      <c r="B480" s="322"/>
      <c r="C480" s="322"/>
      <c r="D480" s="313"/>
      <c r="E480" s="323"/>
      <c r="F480" s="312"/>
      <c r="G480" s="312"/>
      <c r="H480" s="324"/>
      <c r="I480" s="324"/>
      <c r="J480" s="313"/>
      <c r="K480" s="312"/>
      <c r="L480" s="313"/>
      <c r="M480" s="313"/>
      <c r="N480" s="313"/>
      <c r="O480" s="313"/>
      <c r="P480" s="313"/>
      <c r="Q480" s="313"/>
      <c r="R480" s="313"/>
      <c r="S480" s="313"/>
      <c r="T480" s="313"/>
      <c r="U480" s="313"/>
      <c r="V480" s="313"/>
      <c r="W480" s="313"/>
      <c r="X480" s="313"/>
      <c r="Y480" s="313"/>
      <c r="Z480" s="313"/>
    </row>
    <row r="481" spans="1:26" x14ac:dyDescent="0.25">
      <c r="A481" s="313"/>
      <c r="B481" s="322"/>
      <c r="C481" s="322"/>
      <c r="D481" s="313"/>
      <c r="E481" s="323"/>
      <c r="F481" s="312"/>
      <c r="G481" s="312"/>
      <c r="H481" s="324"/>
      <c r="I481" s="324"/>
      <c r="J481" s="313"/>
      <c r="K481" s="312"/>
      <c r="L481" s="313"/>
      <c r="M481" s="313"/>
      <c r="N481" s="313"/>
      <c r="O481" s="313"/>
      <c r="P481" s="313"/>
      <c r="Q481" s="313"/>
      <c r="R481" s="313"/>
      <c r="S481" s="313"/>
      <c r="T481" s="313"/>
      <c r="U481" s="313"/>
      <c r="V481" s="313"/>
      <c r="W481" s="313"/>
      <c r="X481" s="313"/>
      <c r="Y481" s="313"/>
      <c r="Z481" s="313"/>
    </row>
    <row r="482" spans="1:26" x14ac:dyDescent="0.25">
      <c r="A482" s="313"/>
      <c r="B482" s="322"/>
      <c r="C482" s="322"/>
      <c r="D482" s="313"/>
      <c r="E482" s="323"/>
      <c r="F482" s="312"/>
      <c r="G482" s="312"/>
      <c r="H482" s="324"/>
      <c r="I482" s="324"/>
      <c r="J482" s="313"/>
      <c r="K482" s="312"/>
      <c r="L482" s="313"/>
      <c r="M482" s="313"/>
      <c r="N482" s="313"/>
      <c r="O482" s="313"/>
      <c r="P482" s="313"/>
      <c r="Q482" s="313"/>
      <c r="R482" s="313"/>
      <c r="S482" s="313"/>
      <c r="T482" s="313"/>
      <c r="U482" s="313"/>
      <c r="V482" s="313"/>
      <c r="W482" s="313"/>
      <c r="X482" s="313"/>
      <c r="Y482" s="313"/>
      <c r="Z482" s="313"/>
    </row>
    <row r="483" spans="1:26" x14ac:dyDescent="0.25">
      <c r="A483" s="313"/>
      <c r="B483" s="322"/>
      <c r="C483" s="322"/>
      <c r="D483" s="313"/>
      <c r="E483" s="323"/>
      <c r="F483" s="312"/>
      <c r="G483" s="312"/>
      <c r="H483" s="324"/>
      <c r="I483" s="324"/>
      <c r="J483" s="313"/>
      <c r="K483" s="312"/>
      <c r="L483" s="313"/>
      <c r="M483" s="313"/>
      <c r="N483" s="313"/>
      <c r="O483" s="313"/>
      <c r="P483" s="313"/>
      <c r="Q483" s="313"/>
      <c r="R483" s="313"/>
      <c r="S483" s="313"/>
      <c r="T483" s="313"/>
      <c r="U483" s="313"/>
      <c r="V483" s="313"/>
      <c r="W483" s="313"/>
      <c r="X483" s="313"/>
      <c r="Y483" s="313"/>
      <c r="Z483" s="313"/>
    </row>
    <row r="484" spans="1:26" x14ac:dyDescent="0.25">
      <c r="A484" s="313"/>
      <c r="B484" s="322"/>
      <c r="C484" s="322"/>
      <c r="D484" s="313"/>
      <c r="E484" s="323"/>
      <c r="F484" s="312"/>
      <c r="G484" s="312"/>
      <c r="H484" s="324"/>
      <c r="I484" s="324"/>
      <c r="J484" s="313"/>
      <c r="K484" s="312"/>
      <c r="L484" s="313"/>
      <c r="M484" s="313"/>
      <c r="N484" s="313"/>
      <c r="O484" s="313"/>
      <c r="P484" s="313"/>
      <c r="Q484" s="313"/>
      <c r="R484" s="313"/>
      <c r="S484" s="313"/>
      <c r="T484" s="313"/>
      <c r="U484" s="313"/>
      <c r="V484" s="313"/>
      <c r="W484" s="313"/>
      <c r="X484" s="313"/>
      <c r="Y484" s="313"/>
      <c r="Z484" s="313"/>
    </row>
    <row r="485" spans="1:26" x14ac:dyDescent="0.25">
      <c r="A485" s="313"/>
      <c r="B485" s="322"/>
      <c r="C485" s="322"/>
      <c r="D485" s="313"/>
      <c r="E485" s="323"/>
      <c r="F485" s="312"/>
      <c r="G485" s="312"/>
      <c r="H485" s="324"/>
      <c r="I485" s="324"/>
      <c r="J485" s="313"/>
      <c r="K485" s="312"/>
      <c r="L485" s="313"/>
      <c r="M485" s="313"/>
      <c r="N485" s="313"/>
      <c r="O485" s="313"/>
      <c r="P485" s="313"/>
      <c r="Q485" s="313"/>
      <c r="R485" s="313"/>
      <c r="S485" s="313"/>
      <c r="T485" s="313"/>
      <c r="U485" s="313"/>
      <c r="V485" s="313"/>
      <c r="W485" s="313"/>
      <c r="X485" s="313"/>
      <c r="Y485" s="313"/>
      <c r="Z485" s="313"/>
    </row>
    <row r="486" spans="1:26" x14ac:dyDescent="0.25">
      <c r="A486" s="313"/>
      <c r="B486" s="322"/>
      <c r="C486" s="322"/>
      <c r="D486" s="313"/>
      <c r="E486" s="323"/>
      <c r="F486" s="312"/>
      <c r="G486" s="312"/>
      <c r="H486" s="324"/>
      <c r="I486" s="324"/>
      <c r="J486" s="313"/>
      <c r="K486" s="312"/>
      <c r="L486" s="313"/>
      <c r="M486" s="313"/>
      <c r="N486" s="313"/>
      <c r="O486" s="313"/>
      <c r="P486" s="313"/>
      <c r="Q486" s="313"/>
      <c r="R486" s="313"/>
      <c r="S486" s="313"/>
      <c r="T486" s="313"/>
      <c r="U486" s="313"/>
      <c r="V486" s="313"/>
      <c r="W486" s="313"/>
      <c r="X486" s="313"/>
      <c r="Y486" s="313"/>
      <c r="Z486" s="313"/>
    </row>
    <row r="487" spans="1:26" x14ac:dyDescent="0.25">
      <c r="A487" s="313"/>
      <c r="B487" s="322"/>
      <c r="C487" s="322"/>
      <c r="D487" s="313"/>
      <c r="E487" s="323"/>
      <c r="F487" s="312"/>
      <c r="G487" s="312"/>
      <c r="H487" s="324"/>
      <c r="I487" s="324"/>
      <c r="J487" s="313"/>
      <c r="K487" s="312"/>
      <c r="L487" s="313"/>
      <c r="M487" s="313"/>
      <c r="N487" s="313"/>
      <c r="O487" s="313"/>
      <c r="P487" s="313"/>
      <c r="Q487" s="313"/>
      <c r="R487" s="313"/>
      <c r="S487" s="313"/>
      <c r="T487" s="313"/>
      <c r="U487" s="313"/>
      <c r="V487" s="313"/>
      <c r="W487" s="313"/>
      <c r="X487" s="313"/>
      <c r="Y487" s="313"/>
      <c r="Z487" s="313"/>
    </row>
    <row r="488" spans="1:26" x14ac:dyDescent="0.25">
      <c r="A488" s="313"/>
      <c r="B488" s="322"/>
      <c r="C488" s="322"/>
      <c r="D488" s="313"/>
      <c r="E488" s="323"/>
      <c r="F488" s="312"/>
      <c r="G488" s="312"/>
      <c r="H488" s="324"/>
      <c r="I488" s="324"/>
      <c r="J488" s="313"/>
      <c r="K488" s="312"/>
      <c r="L488" s="313"/>
      <c r="M488" s="313"/>
      <c r="N488" s="313"/>
      <c r="O488" s="313"/>
      <c r="P488" s="313"/>
      <c r="Q488" s="313"/>
      <c r="R488" s="313"/>
      <c r="S488" s="313"/>
      <c r="T488" s="313"/>
      <c r="U488" s="313"/>
      <c r="V488" s="313"/>
      <c r="W488" s="313"/>
      <c r="X488" s="313"/>
      <c r="Y488" s="313"/>
      <c r="Z488" s="313"/>
    </row>
    <row r="489" spans="1:26" x14ac:dyDescent="0.25">
      <c r="A489" s="313"/>
      <c r="B489" s="322"/>
      <c r="C489" s="322"/>
      <c r="D489" s="313"/>
      <c r="E489" s="323"/>
      <c r="F489" s="312"/>
      <c r="G489" s="312"/>
      <c r="H489" s="324"/>
      <c r="I489" s="324"/>
      <c r="J489" s="313"/>
      <c r="K489" s="312"/>
      <c r="L489" s="313"/>
      <c r="M489" s="313"/>
      <c r="N489" s="313"/>
      <c r="O489" s="313"/>
      <c r="P489" s="313"/>
      <c r="Q489" s="313"/>
      <c r="R489" s="313"/>
      <c r="S489" s="313"/>
      <c r="T489" s="313"/>
      <c r="U489" s="313"/>
      <c r="V489" s="313"/>
      <c r="W489" s="313"/>
      <c r="X489" s="313"/>
      <c r="Y489" s="313"/>
      <c r="Z489" s="313"/>
    </row>
    <row r="490" spans="1:26" x14ac:dyDescent="0.25">
      <c r="A490" s="313"/>
      <c r="B490" s="322"/>
      <c r="C490" s="322"/>
      <c r="D490" s="313"/>
      <c r="E490" s="323"/>
      <c r="F490" s="312"/>
      <c r="G490" s="312"/>
      <c r="H490" s="324"/>
      <c r="I490" s="324"/>
      <c r="J490" s="313"/>
      <c r="K490" s="312"/>
      <c r="L490" s="313"/>
      <c r="M490" s="313"/>
      <c r="N490" s="313"/>
      <c r="O490" s="313"/>
      <c r="P490" s="313"/>
      <c r="Q490" s="313"/>
      <c r="R490" s="313"/>
      <c r="S490" s="313"/>
      <c r="T490" s="313"/>
      <c r="U490" s="313"/>
      <c r="V490" s="313"/>
      <c r="W490" s="313"/>
      <c r="X490" s="313"/>
      <c r="Y490" s="313"/>
      <c r="Z490" s="313"/>
    </row>
    <row r="491" spans="1:26" x14ac:dyDescent="0.25">
      <c r="A491" s="313"/>
      <c r="B491" s="322"/>
      <c r="C491" s="322"/>
      <c r="D491" s="313"/>
      <c r="E491" s="323"/>
      <c r="F491" s="312"/>
      <c r="G491" s="312"/>
      <c r="H491" s="324"/>
      <c r="I491" s="324"/>
      <c r="J491" s="313"/>
      <c r="K491" s="312"/>
      <c r="L491" s="313"/>
      <c r="M491" s="313"/>
      <c r="N491" s="313"/>
      <c r="O491" s="313"/>
      <c r="P491" s="313"/>
      <c r="Q491" s="313"/>
      <c r="R491" s="313"/>
      <c r="S491" s="313"/>
      <c r="T491" s="313"/>
      <c r="U491" s="313"/>
      <c r="V491" s="313"/>
      <c r="W491" s="313"/>
      <c r="X491" s="313"/>
      <c r="Y491" s="313"/>
      <c r="Z491" s="313"/>
    </row>
    <row r="492" spans="1:26" x14ac:dyDescent="0.25">
      <c r="A492" s="313"/>
      <c r="B492" s="322"/>
      <c r="C492" s="322"/>
      <c r="D492" s="313"/>
      <c r="E492" s="323"/>
      <c r="F492" s="312"/>
      <c r="G492" s="312"/>
      <c r="H492" s="324"/>
      <c r="I492" s="324"/>
      <c r="J492" s="313"/>
      <c r="K492" s="312"/>
      <c r="L492" s="313"/>
      <c r="M492" s="313"/>
      <c r="N492" s="313"/>
      <c r="O492" s="313"/>
      <c r="P492" s="313"/>
      <c r="Q492" s="313"/>
      <c r="R492" s="313"/>
      <c r="S492" s="313"/>
      <c r="T492" s="313"/>
      <c r="U492" s="313"/>
      <c r="V492" s="313"/>
      <c r="W492" s="313"/>
      <c r="X492" s="313"/>
      <c r="Y492" s="313"/>
      <c r="Z492" s="313"/>
    </row>
    <row r="493" spans="1:26" x14ac:dyDescent="0.25">
      <c r="A493" s="313"/>
      <c r="B493" s="322"/>
      <c r="C493" s="322"/>
      <c r="D493" s="313"/>
      <c r="E493" s="323"/>
      <c r="F493" s="312"/>
      <c r="G493" s="312"/>
      <c r="H493" s="324"/>
      <c r="I493" s="324"/>
      <c r="J493" s="313"/>
      <c r="K493" s="312"/>
      <c r="L493" s="313"/>
      <c r="M493" s="313"/>
      <c r="N493" s="313"/>
      <c r="O493" s="313"/>
      <c r="P493" s="313"/>
      <c r="Q493" s="313"/>
      <c r="R493" s="313"/>
      <c r="S493" s="313"/>
      <c r="T493" s="313"/>
      <c r="U493" s="313"/>
      <c r="V493" s="313"/>
      <c r="W493" s="313"/>
      <c r="X493" s="313"/>
      <c r="Y493" s="313"/>
      <c r="Z493" s="313"/>
    </row>
    <row r="494" spans="1:26" x14ac:dyDescent="0.25">
      <c r="A494" s="313"/>
      <c r="B494" s="322"/>
      <c r="C494" s="322"/>
      <c r="D494" s="313"/>
      <c r="E494" s="323"/>
      <c r="F494" s="312"/>
      <c r="G494" s="312"/>
      <c r="H494" s="324"/>
      <c r="I494" s="324"/>
      <c r="J494" s="313"/>
      <c r="K494" s="312"/>
      <c r="L494" s="313"/>
      <c r="M494" s="313"/>
      <c r="N494" s="313"/>
      <c r="O494" s="313"/>
      <c r="P494" s="313"/>
      <c r="Q494" s="313"/>
      <c r="R494" s="313"/>
      <c r="S494" s="313"/>
      <c r="T494" s="313"/>
      <c r="U494" s="313"/>
      <c r="V494" s="313"/>
      <c r="W494" s="313"/>
      <c r="X494" s="313"/>
      <c r="Y494" s="313"/>
      <c r="Z494" s="313"/>
    </row>
    <row r="495" spans="1:26" x14ac:dyDescent="0.25">
      <c r="A495" s="313"/>
      <c r="B495" s="322"/>
      <c r="C495" s="322"/>
      <c r="D495" s="313"/>
      <c r="E495" s="323"/>
      <c r="F495" s="312"/>
      <c r="G495" s="312"/>
      <c r="H495" s="324"/>
      <c r="I495" s="324"/>
      <c r="J495" s="313"/>
      <c r="K495" s="312"/>
      <c r="L495" s="313"/>
      <c r="M495" s="313"/>
      <c r="N495" s="313"/>
      <c r="O495" s="313"/>
      <c r="P495" s="313"/>
      <c r="Q495" s="313"/>
      <c r="R495" s="313"/>
      <c r="S495" s="313"/>
      <c r="T495" s="313"/>
      <c r="U495" s="313"/>
      <c r="V495" s="313"/>
      <c r="W495" s="313"/>
      <c r="X495" s="313"/>
      <c r="Y495" s="313"/>
      <c r="Z495" s="313"/>
    </row>
    <row r="496" spans="1:26" x14ac:dyDescent="0.25">
      <c r="A496" s="313"/>
      <c r="B496" s="322"/>
      <c r="C496" s="322"/>
      <c r="D496" s="313"/>
      <c r="E496" s="323"/>
      <c r="F496" s="312"/>
      <c r="G496" s="312"/>
      <c r="H496" s="324"/>
      <c r="I496" s="324"/>
      <c r="J496" s="313"/>
      <c r="K496" s="312"/>
      <c r="L496" s="313"/>
      <c r="M496" s="313"/>
      <c r="N496" s="313"/>
      <c r="O496" s="313"/>
      <c r="P496" s="313"/>
      <c r="Q496" s="313"/>
      <c r="R496" s="313"/>
      <c r="S496" s="313"/>
      <c r="T496" s="313"/>
      <c r="U496" s="313"/>
      <c r="V496" s="313"/>
      <c r="W496" s="313"/>
      <c r="X496" s="313"/>
      <c r="Y496" s="313"/>
      <c r="Z496" s="313"/>
    </row>
    <row r="497" spans="1:26" x14ac:dyDescent="0.25">
      <c r="A497" s="313"/>
      <c r="B497" s="322"/>
      <c r="C497" s="322"/>
      <c r="D497" s="313"/>
      <c r="E497" s="323"/>
      <c r="F497" s="312"/>
      <c r="G497" s="312"/>
      <c r="H497" s="324"/>
      <c r="I497" s="324"/>
      <c r="J497" s="313"/>
      <c r="K497" s="312"/>
      <c r="L497" s="313"/>
      <c r="M497" s="313"/>
      <c r="N497" s="313"/>
      <c r="O497" s="313"/>
      <c r="P497" s="313"/>
      <c r="Q497" s="313"/>
      <c r="R497" s="313"/>
      <c r="S497" s="313"/>
      <c r="T497" s="313"/>
      <c r="U497" s="313"/>
      <c r="V497" s="313"/>
      <c r="W497" s="313"/>
      <c r="X497" s="313"/>
      <c r="Y497" s="313"/>
      <c r="Z497" s="313"/>
    </row>
    <row r="498" spans="1:26" x14ac:dyDescent="0.25">
      <c r="A498" s="313"/>
      <c r="B498" s="322"/>
      <c r="C498" s="322"/>
      <c r="D498" s="313"/>
      <c r="E498" s="323"/>
      <c r="F498" s="312"/>
      <c r="G498" s="312"/>
      <c r="H498" s="324"/>
      <c r="I498" s="324"/>
      <c r="J498" s="313"/>
      <c r="K498" s="312"/>
      <c r="L498" s="313"/>
      <c r="M498" s="313"/>
      <c r="N498" s="313"/>
      <c r="O498" s="313"/>
      <c r="P498" s="313"/>
      <c r="Q498" s="313"/>
      <c r="R498" s="313"/>
      <c r="S498" s="313"/>
      <c r="T498" s="313"/>
      <c r="U498" s="313"/>
      <c r="V498" s="313"/>
      <c r="W498" s="313"/>
      <c r="X498" s="313"/>
      <c r="Y498" s="313"/>
      <c r="Z498" s="313"/>
    </row>
    <row r="499" spans="1:26" x14ac:dyDescent="0.25">
      <c r="A499" s="313"/>
      <c r="B499" s="322"/>
      <c r="C499" s="322"/>
      <c r="D499" s="313"/>
      <c r="E499" s="323"/>
      <c r="F499" s="312"/>
      <c r="G499" s="312"/>
      <c r="H499" s="324"/>
      <c r="I499" s="324"/>
      <c r="J499" s="313"/>
      <c r="K499" s="312"/>
      <c r="L499" s="313"/>
      <c r="M499" s="313"/>
      <c r="N499" s="313"/>
      <c r="O499" s="313"/>
      <c r="P499" s="313"/>
      <c r="Q499" s="313"/>
      <c r="R499" s="313"/>
      <c r="S499" s="313"/>
      <c r="T499" s="313"/>
      <c r="U499" s="313"/>
      <c r="V499" s="313"/>
      <c r="W499" s="313"/>
      <c r="X499" s="313"/>
      <c r="Y499" s="313"/>
      <c r="Z499" s="313"/>
    </row>
    <row r="500" spans="1:26" x14ac:dyDescent="0.25">
      <c r="A500" s="313"/>
      <c r="B500" s="322"/>
      <c r="C500" s="322"/>
      <c r="D500" s="313"/>
      <c r="E500" s="323"/>
      <c r="F500" s="312"/>
      <c r="G500" s="312"/>
      <c r="H500" s="324"/>
      <c r="I500" s="324"/>
      <c r="J500" s="313"/>
      <c r="K500" s="312"/>
      <c r="L500" s="313"/>
      <c r="M500" s="313"/>
      <c r="N500" s="313"/>
      <c r="O500" s="313"/>
      <c r="P500" s="313"/>
      <c r="Q500" s="313"/>
      <c r="R500" s="313"/>
      <c r="S500" s="313"/>
      <c r="T500" s="313"/>
      <c r="U500" s="313"/>
      <c r="V500" s="313"/>
      <c r="W500" s="313"/>
      <c r="X500" s="313"/>
      <c r="Y500" s="313"/>
      <c r="Z500" s="313"/>
    </row>
    <row r="501" spans="1:26" x14ac:dyDescent="0.25">
      <c r="A501" s="313"/>
      <c r="B501" s="322"/>
      <c r="C501" s="322"/>
      <c r="D501" s="313"/>
      <c r="E501" s="323"/>
      <c r="F501" s="312"/>
      <c r="G501" s="312"/>
      <c r="H501" s="324"/>
      <c r="I501" s="324"/>
      <c r="J501" s="313"/>
      <c r="K501" s="312"/>
      <c r="L501" s="313"/>
      <c r="M501" s="313"/>
      <c r="N501" s="313"/>
      <c r="O501" s="313"/>
      <c r="P501" s="313"/>
      <c r="Q501" s="313"/>
      <c r="R501" s="313"/>
      <c r="S501" s="313"/>
      <c r="T501" s="313"/>
      <c r="U501" s="313"/>
      <c r="V501" s="313"/>
      <c r="W501" s="313"/>
      <c r="X501" s="313"/>
      <c r="Y501" s="313"/>
      <c r="Z501" s="313"/>
    </row>
    <row r="502" spans="1:26" x14ac:dyDescent="0.25">
      <c r="A502" s="313"/>
      <c r="B502" s="322"/>
      <c r="C502" s="322"/>
      <c r="D502" s="313"/>
      <c r="E502" s="323"/>
      <c r="F502" s="312"/>
      <c r="G502" s="312"/>
      <c r="H502" s="324"/>
      <c r="I502" s="324"/>
      <c r="J502" s="313"/>
      <c r="K502" s="312"/>
      <c r="L502" s="313"/>
      <c r="M502" s="313"/>
      <c r="N502" s="313"/>
      <c r="O502" s="313"/>
      <c r="P502" s="313"/>
      <c r="Q502" s="313"/>
      <c r="R502" s="313"/>
      <c r="S502" s="313"/>
      <c r="T502" s="313"/>
      <c r="U502" s="313"/>
      <c r="V502" s="313"/>
      <c r="W502" s="313"/>
      <c r="X502" s="313"/>
      <c r="Y502" s="313"/>
      <c r="Z502" s="313"/>
    </row>
    <row r="503" spans="1:26" x14ac:dyDescent="0.25">
      <c r="A503" s="313"/>
      <c r="B503" s="322"/>
      <c r="C503" s="322"/>
      <c r="D503" s="313"/>
      <c r="E503" s="323"/>
      <c r="F503" s="312"/>
      <c r="G503" s="312"/>
      <c r="H503" s="324"/>
      <c r="I503" s="324"/>
      <c r="J503" s="313"/>
      <c r="K503" s="312"/>
      <c r="L503" s="313"/>
      <c r="M503" s="313"/>
      <c r="N503" s="313"/>
      <c r="O503" s="313"/>
      <c r="P503" s="313"/>
      <c r="Q503" s="313"/>
      <c r="R503" s="313"/>
      <c r="S503" s="313"/>
      <c r="T503" s="313"/>
      <c r="U503" s="313"/>
      <c r="V503" s="313"/>
      <c r="W503" s="313"/>
      <c r="X503" s="313"/>
      <c r="Y503" s="313"/>
      <c r="Z503" s="313"/>
    </row>
    <row r="504" spans="1:26" x14ac:dyDescent="0.25">
      <c r="A504" s="313"/>
      <c r="B504" s="322"/>
      <c r="C504" s="322"/>
      <c r="D504" s="313"/>
      <c r="E504" s="323"/>
      <c r="F504" s="312"/>
      <c r="G504" s="312"/>
      <c r="H504" s="324"/>
      <c r="I504" s="324"/>
      <c r="J504" s="313"/>
      <c r="K504" s="312"/>
      <c r="L504" s="313"/>
      <c r="M504" s="313"/>
      <c r="N504" s="313"/>
      <c r="O504" s="313"/>
      <c r="P504" s="313"/>
      <c r="Q504" s="313"/>
      <c r="R504" s="313"/>
      <c r="S504" s="313"/>
      <c r="T504" s="313"/>
      <c r="U504" s="313"/>
      <c r="V504" s="313"/>
      <c r="W504" s="313"/>
      <c r="X504" s="313"/>
      <c r="Y504" s="313"/>
      <c r="Z504" s="313"/>
    </row>
    <row r="505" spans="1:26" x14ac:dyDescent="0.25">
      <c r="A505" s="313"/>
      <c r="B505" s="322"/>
      <c r="C505" s="322"/>
      <c r="D505" s="313"/>
      <c r="E505" s="323"/>
      <c r="F505" s="312"/>
      <c r="G505" s="312"/>
      <c r="H505" s="324"/>
      <c r="I505" s="324"/>
      <c r="J505" s="313"/>
      <c r="K505" s="312"/>
      <c r="L505" s="313"/>
      <c r="M505" s="313"/>
      <c r="N505" s="313"/>
      <c r="O505" s="313"/>
      <c r="P505" s="313"/>
      <c r="Q505" s="313"/>
      <c r="R505" s="313"/>
      <c r="S505" s="313"/>
      <c r="T505" s="313"/>
      <c r="U505" s="313"/>
      <c r="V505" s="313"/>
      <c r="W505" s="313"/>
      <c r="X505" s="313"/>
      <c r="Y505" s="313"/>
      <c r="Z505" s="313"/>
    </row>
    <row r="506" spans="1:26" x14ac:dyDescent="0.25">
      <c r="A506" s="313"/>
      <c r="B506" s="322"/>
      <c r="C506" s="322"/>
      <c r="D506" s="313"/>
      <c r="E506" s="323"/>
      <c r="F506" s="312"/>
      <c r="G506" s="312"/>
      <c r="H506" s="324"/>
      <c r="I506" s="324"/>
      <c r="J506" s="313"/>
      <c r="K506" s="312"/>
      <c r="L506" s="313"/>
      <c r="M506" s="313"/>
      <c r="N506" s="313"/>
      <c r="O506" s="313"/>
      <c r="P506" s="313"/>
      <c r="Q506" s="313"/>
      <c r="R506" s="313"/>
      <c r="S506" s="313"/>
      <c r="T506" s="313"/>
      <c r="U506" s="313"/>
      <c r="V506" s="313"/>
      <c r="W506" s="313"/>
      <c r="X506" s="313"/>
      <c r="Y506" s="313"/>
      <c r="Z506" s="313"/>
    </row>
    <row r="507" spans="1:26" x14ac:dyDescent="0.25">
      <c r="A507" s="313"/>
      <c r="B507" s="322"/>
      <c r="C507" s="322"/>
      <c r="D507" s="313"/>
      <c r="E507" s="323"/>
      <c r="F507" s="312"/>
      <c r="G507" s="312"/>
      <c r="H507" s="324"/>
      <c r="I507" s="324"/>
      <c r="J507" s="313"/>
      <c r="K507" s="312"/>
      <c r="L507" s="313"/>
      <c r="M507" s="313"/>
      <c r="N507" s="313"/>
      <c r="O507" s="313"/>
      <c r="P507" s="313"/>
      <c r="Q507" s="313"/>
      <c r="R507" s="313"/>
      <c r="S507" s="313"/>
      <c r="T507" s="313"/>
      <c r="U507" s="313"/>
      <c r="V507" s="313"/>
      <c r="W507" s="313"/>
      <c r="X507" s="313"/>
      <c r="Y507" s="313"/>
      <c r="Z507" s="313"/>
    </row>
    <row r="508" spans="1:26" x14ac:dyDescent="0.25">
      <c r="A508" s="313"/>
      <c r="B508" s="322"/>
      <c r="C508" s="322"/>
      <c r="D508" s="313"/>
      <c r="E508" s="323"/>
      <c r="F508" s="312"/>
      <c r="G508" s="312"/>
      <c r="H508" s="324"/>
      <c r="I508" s="324"/>
      <c r="J508" s="313"/>
      <c r="K508" s="312"/>
      <c r="L508" s="313"/>
      <c r="M508" s="313"/>
      <c r="N508" s="313"/>
      <c r="O508" s="313"/>
      <c r="P508" s="313"/>
      <c r="Q508" s="313"/>
      <c r="R508" s="313"/>
      <c r="S508" s="313"/>
      <c r="T508" s="313"/>
      <c r="U508" s="313"/>
      <c r="V508" s="313"/>
      <c r="W508" s="313"/>
      <c r="X508" s="313"/>
      <c r="Y508" s="313"/>
      <c r="Z508" s="313"/>
    </row>
    <row r="509" spans="1:26" x14ac:dyDescent="0.25">
      <c r="A509" s="313"/>
      <c r="B509" s="322"/>
      <c r="C509" s="322"/>
      <c r="D509" s="313"/>
      <c r="E509" s="323"/>
      <c r="F509" s="312"/>
      <c r="G509" s="312"/>
      <c r="H509" s="324"/>
      <c r="I509" s="324"/>
      <c r="J509" s="313"/>
      <c r="K509" s="312"/>
      <c r="L509" s="313"/>
      <c r="M509" s="313"/>
      <c r="N509" s="313"/>
      <c r="O509" s="313"/>
      <c r="P509" s="313"/>
      <c r="Q509" s="313"/>
      <c r="R509" s="313"/>
      <c r="S509" s="313"/>
      <c r="T509" s="313"/>
      <c r="U509" s="313"/>
      <c r="V509" s="313"/>
      <c r="W509" s="313"/>
      <c r="X509" s="313"/>
      <c r="Y509" s="313"/>
      <c r="Z509" s="313"/>
    </row>
    <row r="510" spans="1:26" x14ac:dyDescent="0.25">
      <c r="A510" s="313"/>
      <c r="B510" s="322"/>
      <c r="C510" s="322"/>
      <c r="D510" s="313"/>
      <c r="E510" s="323"/>
      <c r="F510" s="312"/>
      <c r="G510" s="312"/>
      <c r="H510" s="324"/>
      <c r="I510" s="324"/>
      <c r="J510" s="313"/>
      <c r="K510" s="312"/>
      <c r="L510" s="313"/>
      <c r="M510" s="313"/>
      <c r="N510" s="313"/>
      <c r="O510" s="313"/>
      <c r="P510" s="313"/>
      <c r="Q510" s="313"/>
      <c r="R510" s="313"/>
      <c r="S510" s="313"/>
      <c r="T510" s="313"/>
      <c r="U510" s="313"/>
      <c r="V510" s="313"/>
      <c r="W510" s="313"/>
      <c r="X510" s="313"/>
      <c r="Y510" s="313"/>
      <c r="Z510" s="313"/>
    </row>
    <row r="511" spans="1:26" x14ac:dyDescent="0.25">
      <c r="A511" s="313"/>
      <c r="B511" s="322"/>
      <c r="C511" s="322"/>
      <c r="D511" s="313"/>
      <c r="E511" s="323"/>
      <c r="F511" s="312"/>
      <c r="G511" s="312"/>
      <c r="H511" s="324"/>
      <c r="I511" s="324"/>
      <c r="J511" s="313"/>
      <c r="K511" s="312"/>
      <c r="L511" s="313"/>
      <c r="M511" s="313"/>
      <c r="N511" s="313"/>
      <c r="O511" s="313"/>
      <c r="P511" s="313"/>
      <c r="Q511" s="313"/>
      <c r="R511" s="313"/>
      <c r="S511" s="313"/>
      <c r="T511" s="313"/>
      <c r="U511" s="313"/>
      <c r="V511" s="313"/>
      <c r="W511" s="313"/>
      <c r="X511" s="313"/>
      <c r="Y511" s="313"/>
      <c r="Z511" s="313"/>
    </row>
    <row r="512" spans="1:26" x14ac:dyDescent="0.25">
      <c r="A512" s="313"/>
      <c r="B512" s="322"/>
      <c r="C512" s="322"/>
      <c r="D512" s="313"/>
      <c r="E512" s="323"/>
      <c r="F512" s="312"/>
      <c r="G512" s="312"/>
      <c r="H512" s="324"/>
      <c r="I512" s="324"/>
      <c r="J512" s="313"/>
      <c r="K512" s="312"/>
      <c r="L512" s="313"/>
      <c r="M512" s="313"/>
      <c r="N512" s="313"/>
      <c r="O512" s="313"/>
      <c r="P512" s="313"/>
      <c r="Q512" s="313"/>
      <c r="R512" s="313"/>
      <c r="S512" s="313"/>
      <c r="T512" s="313"/>
      <c r="U512" s="313"/>
      <c r="V512" s="313"/>
      <c r="W512" s="313"/>
      <c r="X512" s="313"/>
      <c r="Y512" s="313"/>
      <c r="Z512" s="313"/>
    </row>
    <row r="513" spans="1:26" x14ac:dyDescent="0.25">
      <c r="A513" s="313"/>
      <c r="B513" s="322"/>
      <c r="C513" s="322"/>
      <c r="D513" s="313"/>
      <c r="E513" s="323"/>
      <c r="F513" s="312"/>
      <c r="G513" s="312"/>
      <c r="H513" s="324"/>
      <c r="I513" s="324"/>
      <c r="J513" s="313"/>
      <c r="K513" s="312"/>
      <c r="L513" s="313"/>
      <c r="M513" s="313"/>
      <c r="N513" s="313"/>
      <c r="O513" s="313"/>
      <c r="P513" s="313"/>
      <c r="Q513" s="313"/>
      <c r="R513" s="313"/>
      <c r="S513" s="313"/>
      <c r="T513" s="313"/>
      <c r="U513" s="313"/>
      <c r="V513" s="313"/>
      <c r="W513" s="313"/>
      <c r="X513" s="313"/>
      <c r="Y513" s="313"/>
      <c r="Z513" s="313"/>
    </row>
    <row r="514" spans="1:26" x14ac:dyDescent="0.25">
      <c r="A514" s="313"/>
      <c r="B514" s="322"/>
      <c r="C514" s="322"/>
      <c r="D514" s="313"/>
      <c r="E514" s="323"/>
      <c r="F514" s="312"/>
      <c r="G514" s="312"/>
      <c r="H514" s="324"/>
      <c r="I514" s="324"/>
      <c r="J514" s="313"/>
      <c r="K514" s="312"/>
      <c r="L514" s="313"/>
      <c r="M514" s="313"/>
      <c r="N514" s="313"/>
      <c r="O514" s="313"/>
      <c r="P514" s="313"/>
      <c r="Q514" s="313"/>
      <c r="R514" s="313"/>
      <c r="S514" s="313"/>
      <c r="T514" s="313"/>
      <c r="U514" s="313"/>
      <c r="V514" s="313"/>
      <c r="W514" s="313"/>
      <c r="X514" s="313"/>
      <c r="Y514" s="313"/>
      <c r="Z514" s="313"/>
    </row>
    <row r="515" spans="1:26" x14ac:dyDescent="0.25">
      <c r="A515" s="313"/>
      <c r="B515" s="322"/>
      <c r="C515" s="322"/>
      <c r="D515" s="313"/>
      <c r="E515" s="323"/>
      <c r="F515" s="312"/>
      <c r="G515" s="312"/>
      <c r="H515" s="324"/>
      <c r="I515" s="324"/>
      <c r="J515" s="313"/>
      <c r="K515" s="312"/>
      <c r="L515" s="313"/>
      <c r="M515" s="313"/>
      <c r="N515" s="313"/>
      <c r="O515" s="313"/>
      <c r="P515" s="313"/>
      <c r="Q515" s="313"/>
      <c r="R515" s="313"/>
      <c r="S515" s="313"/>
      <c r="T515" s="313"/>
      <c r="U515" s="313"/>
      <c r="V515" s="313"/>
      <c r="W515" s="313"/>
      <c r="X515" s="313"/>
      <c r="Y515" s="313"/>
      <c r="Z515" s="313"/>
    </row>
    <row r="516" spans="1:26" x14ac:dyDescent="0.25">
      <c r="A516" s="313"/>
      <c r="B516" s="322"/>
      <c r="C516" s="322"/>
      <c r="D516" s="313"/>
      <c r="E516" s="323"/>
      <c r="F516" s="312"/>
      <c r="G516" s="312"/>
      <c r="H516" s="324"/>
      <c r="I516" s="324"/>
      <c r="J516" s="313"/>
      <c r="K516" s="312"/>
      <c r="L516" s="313"/>
      <c r="M516" s="313"/>
      <c r="N516" s="313"/>
      <c r="O516" s="313"/>
      <c r="P516" s="313"/>
      <c r="Q516" s="313"/>
      <c r="R516" s="313"/>
      <c r="S516" s="313"/>
      <c r="T516" s="313"/>
      <c r="U516" s="313"/>
      <c r="V516" s="313"/>
      <c r="W516" s="313"/>
      <c r="X516" s="313"/>
      <c r="Y516" s="313"/>
      <c r="Z516" s="313"/>
    </row>
    <row r="517" spans="1:26" x14ac:dyDescent="0.25">
      <c r="A517" s="313"/>
      <c r="B517" s="322"/>
      <c r="C517" s="322"/>
      <c r="D517" s="313"/>
      <c r="E517" s="323"/>
      <c r="F517" s="312"/>
      <c r="G517" s="312"/>
      <c r="H517" s="324"/>
      <c r="I517" s="324"/>
      <c r="J517" s="313"/>
      <c r="K517" s="312"/>
      <c r="L517" s="313"/>
      <c r="M517" s="313"/>
      <c r="N517" s="313"/>
      <c r="O517" s="313"/>
      <c r="P517" s="313"/>
      <c r="Q517" s="313"/>
      <c r="R517" s="313"/>
      <c r="S517" s="313"/>
      <c r="T517" s="313"/>
      <c r="U517" s="313"/>
      <c r="V517" s="313"/>
      <c r="W517" s="313"/>
      <c r="X517" s="313"/>
      <c r="Y517" s="313"/>
      <c r="Z517" s="313"/>
    </row>
    <row r="518" spans="1:26" x14ac:dyDescent="0.25">
      <c r="A518" s="313"/>
      <c r="B518" s="322"/>
      <c r="C518" s="322"/>
      <c r="D518" s="313"/>
      <c r="E518" s="323"/>
      <c r="F518" s="312"/>
      <c r="G518" s="312"/>
      <c r="H518" s="324"/>
      <c r="I518" s="324"/>
      <c r="J518" s="313"/>
      <c r="K518" s="312"/>
      <c r="L518" s="313"/>
      <c r="M518" s="313"/>
      <c r="N518" s="313"/>
      <c r="O518" s="313"/>
      <c r="P518" s="313"/>
      <c r="Q518" s="313"/>
      <c r="R518" s="313"/>
      <c r="S518" s="313"/>
      <c r="T518" s="313"/>
      <c r="U518" s="313"/>
      <c r="V518" s="313"/>
      <c r="W518" s="313"/>
      <c r="X518" s="313"/>
      <c r="Y518" s="313"/>
      <c r="Z518" s="313"/>
    </row>
    <row r="519" spans="1:26" x14ac:dyDescent="0.25">
      <c r="A519" s="313"/>
      <c r="B519" s="322"/>
      <c r="C519" s="322"/>
      <c r="D519" s="313"/>
      <c r="E519" s="323"/>
      <c r="F519" s="312"/>
      <c r="G519" s="312"/>
      <c r="H519" s="324"/>
      <c r="I519" s="324"/>
      <c r="J519" s="313"/>
      <c r="K519" s="312"/>
      <c r="L519" s="313"/>
      <c r="M519" s="313"/>
      <c r="N519" s="313"/>
      <c r="O519" s="313"/>
      <c r="P519" s="313"/>
      <c r="Q519" s="313"/>
      <c r="R519" s="313"/>
      <c r="S519" s="313"/>
      <c r="T519" s="313"/>
      <c r="U519" s="313"/>
      <c r="V519" s="313"/>
      <c r="W519" s="313"/>
      <c r="X519" s="313"/>
      <c r="Y519" s="313"/>
      <c r="Z519" s="313"/>
    </row>
    <row r="520" spans="1:26" x14ac:dyDescent="0.25">
      <c r="A520" s="313"/>
      <c r="B520" s="322"/>
      <c r="C520" s="322"/>
      <c r="D520" s="313"/>
      <c r="E520" s="323"/>
      <c r="F520" s="312"/>
      <c r="G520" s="312"/>
      <c r="H520" s="324"/>
      <c r="I520" s="324"/>
      <c r="J520" s="313"/>
      <c r="K520" s="312"/>
      <c r="L520" s="313"/>
      <c r="M520" s="313"/>
      <c r="N520" s="313"/>
      <c r="O520" s="313"/>
      <c r="P520" s="313"/>
      <c r="Q520" s="313"/>
      <c r="R520" s="313"/>
      <c r="S520" s="313"/>
      <c r="T520" s="313"/>
      <c r="U520" s="313"/>
      <c r="V520" s="313"/>
      <c r="W520" s="313"/>
      <c r="X520" s="313"/>
      <c r="Y520" s="313"/>
      <c r="Z520" s="313"/>
    </row>
    <row r="521" spans="1:26" x14ac:dyDescent="0.25">
      <c r="A521" s="313"/>
      <c r="B521" s="322"/>
      <c r="C521" s="322"/>
      <c r="D521" s="313"/>
      <c r="E521" s="323"/>
      <c r="F521" s="312"/>
      <c r="G521" s="312"/>
      <c r="H521" s="324"/>
      <c r="I521" s="324"/>
      <c r="J521" s="313"/>
      <c r="K521" s="312"/>
      <c r="L521" s="313"/>
      <c r="M521" s="313"/>
      <c r="N521" s="313"/>
      <c r="O521" s="313"/>
      <c r="P521" s="313"/>
      <c r="Q521" s="313"/>
      <c r="R521" s="313"/>
      <c r="S521" s="313"/>
      <c r="T521" s="313"/>
      <c r="U521" s="313"/>
      <c r="V521" s="313"/>
      <c r="W521" s="313"/>
      <c r="X521" s="313"/>
      <c r="Y521" s="313"/>
      <c r="Z521" s="313"/>
    </row>
    <row r="522" spans="1:26" x14ac:dyDescent="0.25">
      <c r="A522" s="313"/>
      <c r="B522" s="322"/>
      <c r="C522" s="322"/>
      <c r="D522" s="313"/>
      <c r="E522" s="323"/>
      <c r="F522" s="312"/>
      <c r="G522" s="312"/>
      <c r="H522" s="324"/>
      <c r="I522" s="324"/>
      <c r="J522" s="313"/>
      <c r="K522" s="312"/>
      <c r="L522" s="313"/>
      <c r="M522" s="313"/>
      <c r="N522" s="313"/>
      <c r="O522" s="313"/>
      <c r="P522" s="313"/>
      <c r="Q522" s="313"/>
      <c r="R522" s="313"/>
      <c r="S522" s="313"/>
      <c r="T522" s="313"/>
      <c r="U522" s="313"/>
      <c r="V522" s="313"/>
      <c r="W522" s="313"/>
      <c r="X522" s="313"/>
      <c r="Y522" s="313"/>
      <c r="Z522" s="313"/>
    </row>
    <row r="523" spans="1:26" x14ac:dyDescent="0.25">
      <c r="A523" s="313"/>
      <c r="B523" s="322"/>
      <c r="C523" s="322"/>
      <c r="D523" s="313"/>
      <c r="E523" s="323"/>
      <c r="F523" s="312"/>
      <c r="G523" s="312"/>
      <c r="H523" s="324"/>
      <c r="I523" s="324"/>
      <c r="J523" s="313"/>
      <c r="K523" s="312"/>
      <c r="L523" s="313"/>
      <c r="M523" s="313"/>
      <c r="N523" s="313"/>
      <c r="O523" s="313"/>
      <c r="P523" s="313"/>
      <c r="Q523" s="313"/>
      <c r="R523" s="313"/>
      <c r="S523" s="313"/>
      <c r="T523" s="313"/>
      <c r="U523" s="313"/>
      <c r="V523" s="313"/>
      <c r="W523" s="313"/>
      <c r="X523" s="313"/>
      <c r="Y523" s="313"/>
      <c r="Z523" s="313"/>
    </row>
    <row r="524" spans="1:26" x14ac:dyDescent="0.25">
      <c r="A524" s="313"/>
      <c r="B524" s="322"/>
      <c r="C524" s="322"/>
      <c r="D524" s="313"/>
      <c r="E524" s="323"/>
      <c r="F524" s="312"/>
      <c r="G524" s="312"/>
      <c r="H524" s="324"/>
      <c r="I524" s="324"/>
      <c r="J524" s="313"/>
      <c r="K524" s="312"/>
      <c r="L524" s="313"/>
      <c r="M524" s="313"/>
      <c r="N524" s="313"/>
      <c r="O524" s="313"/>
      <c r="P524" s="313"/>
      <c r="Q524" s="313"/>
      <c r="R524" s="313"/>
      <c r="S524" s="313"/>
      <c r="T524" s="313"/>
      <c r="U524" s="313"/>
      <c r="V524" s="313"/>
      <c r="W524" s="313"/>
      <c r="X524" s="313"/>
      <c r="Y524" s="313"/>
      <c r="Z524" s="313"/>
    </row>
    <row r="525" spans="1:26" x14ac:dyDescent="0.25">
      <c r="A525" s="313"/>
      <c r="B525" s="322"/>
      <c r="C525" s="322"/>
      <c r="D525" s="313"/>
      <c r="E525" s="323"/>
      <c r="F525" s="312"/>
      <c r="G525" s="312"/>
      <c r="H525" s="324"/>
      <c r="I525" s="324"/>
      <c r="J525" s="313"/>
      <c r="K525" s="312"/>
      <c r="L525" s="313"/>
      <c r="M525" s="313"/>
      <c r="N525" s="313"/>
      <c r="O525" s="313"/>
      <c r="P525" s="313"/>
      <c r="Q525" s="313"/>
      <c r="R525" s="313"/>
      <c r="S525" s="313"/>
      <c r="T525" s="313"/>
      <c r="U525" s="313"/>
      <c r="V525" s="313"/>
      <c r="W525" s="313"/>
      <c r="X525" s="313"/>
      <c r="Y525" s="313"/>
      <c r="Z525" s="313"/>
    </row>
    <row r="526" spans="1:26" x14ac:dyDescent="0.25">
      <c r="A526" s="313"/>
      <c r="B526" s="322"/>
      <c r="C526" s="322"/>
      <c r="D526" s="313"/>
      <c r="E526" s="323"/>
      <c r="F526" s="312"/>
      <c r="G526" s="312"/>
      <c r="H526" s="324"/>
      <c r="I526" s="324"/>
      <c r="J526" s="313"/>
      <c r="K526" s="312"/>
      <c r="L526" s="313"/>
      <c r="M526" s="313"/>
      <c r="N526" s="313"/>
      <c r="O526" s="313"/>
      <c r="P526" s="313"/>
      <c r="Q526" s="313"/>
      <c r="R526" s="313"/>
      <c r="S526" s="313"/>
      <c r="T526" s="313"/>
      <c r="U526" s="313"/>
      <c r="V526" s="313"/>
      <c r="W526" s="313"/>
      <c r="X526" s="313"/>
      <c r="Y526" s="313"/>
      <c r="Z526" s="313"/>
    </row>
    <row r="527" spans="1:26" x14ac:dyDescent="0.25">
      <c r="A527" s="313"/>
      <c r="B527" s="322"/>
      <c r="C527" s="322"/>
      <c r="D527" s="313"/>
      <c r="E527" s="323"/>
      <c r="F527" s="312"/>
      <c r="G527" s="312"/>
      <c r="H527" s="324"/>
      <c r="I527" s="324"/>
      <c r="J527" s="313"/>
      <c r="K527" s="312"/>
      <c r="L527" s="313"/>
      <c r="M527" s="313"/>
      <c r="N527" s="313"/>
      <c r="O527" s="313"/>
      <c r="P527" s="313"/>
      <c r="Q527" s="313"/>
      <c r="R527" s="313"/>
      <c r="S527" s="313"/>
      <c r="T527" s="313"/>
      <c r="U527" s="313"/>
      <c r="V527" s="313"/>
      <c r="W527" s="313"/>
      <c r="X527" s="313"/>
      <c r="Y527" s="313"/>
      <c r="Z527" s="313"/>
    </row>
    <row r="528" spans="1:26" x14ac:dyDescent="0.25">
      <c r="A528" s="313"/>
      <c r="B528" s="322"/>
      <c r="C528" s="322"/>
      <c r="D528" s="313"/>
      <c r="E528" s="323"/>
      <c r="F528" s="312"/>
      <c r="G528" s="312"/>
      <c r="H528" s="324"/>
      <c r="I528" s="324"/>
      <c r="J528" s="313"/>
      <c r="K528" s="312"/>
      <c r="L528" s="313"/>
      <c r="M528" s="313"/>
      <c r="N528" s="313"/>
      <c r="O528" s="313"/>
      <c r="P528" s="313"/>
      <c r="Q528" s="313"/>
      <c r="R528" s="313"/>
      <c r="S528" s="313"/>
      <c r="T528" s="313"/>
      <c r="U528" s="313"/>
      <c r="V528" s="313"/>
      <c r="W528" s="313"/>
      <c r="X528" s="313"/>
      <c r="Y528" s="313"/>
      <c r="Z528" s="313"/>
    </row>
    <row r="529" spans="1:26" x14ac:dyDescent="0.25">
      <c r="A529" s="313"/>
      <c r="B529" s="322"/>
      <c r="C529" s="322"/>
      <c r="D529" s="313"/>
      <c r="E529" s="323"/>
      <c r="F529" s="312"/>
      <c r="G529" s="312"/>
      <c r="H529" s="324"/>
      <c r="I529" s="324"/>
      <c r="J529" s="313"/>
      <c r="K529" s="312"/>
      <c r="L529" s="313"/>
      <c r="M529" s="313"/>
      <c r="N529" s="313"/>
      <c r="O529" s="313"/>
      <c r="P529" s="313"/>
      <c r="Q529" s="313"/>
      <c r="R529" s="313"/>
      <c r="S529" s="313"/>
      <c r="T529" s="313"/>
      <c r="U529" s="313"/>
      <c r="V529" s="313"/>
      <c r="W529" s="313"/>
      <c r="X529" s="313"/>
      <c r="Y529" s="313"/>
      <c r="Z529" s="313"/>
    </row>
    <row r="530" spans="1:26" x14ac:dyDescent="0.25">
      <c r="A530" s="313"/>
      <c r="B530" s="322"/>
      <c r="C530" s="322"/>
      <c r="D530" s="313"/>
      <c r="E530" s="323"/>
      <c r="F530" s="312"/>
      <c r="G530" s="312"/>
      <c r="H530" s="324"/>
      <c r="I530" s="324"/>
      <c r="J530" s="313"/>
      <c r="K530" s="312"/>
      <c r="L530" s="313"/>
      <c r="M530" s="313"/>
      <c r="N530" s="313"/>
      <c r="O530" s="313"/>
      <c r="P530" s="313"/>
      <c r="Q530" s="313"/>
      <c r="R530" s="313"/>
      <c r="S530" s="313"/>
      <c r="T530" s="313"/>
      <c r="U530" s="313"/>
      <c r="V530" s="313"/>
      <c r="W530" s="313"/>
      <c r="X530" s="313"/>
      <c r="Y530" s="313"/>
      <c r="Z530" s="313"/>
    </row>
    <row r="531" spans="1:26" x14ac:dyDescent="0.25">
      <c r="A531" s="313"/>
      <c r="B531" s="322"/>
      <c r="C531" s="322"/>
      <c r="D531" s="313"/>
      <c r="E531" s="323"/>
      <c r="F531" s="312"/>
      <c r="G531" s="312"/>
      <c r="H531" s="324"/>
      <c r="I531" s="324"/>
      <c r="J531" s="313"/>
      <c r="K531" s="312"/>
      <c r="L531" s="313"/>
      <c r="M531" s="313"/>
      <c r="N531" s="313"/>
      <c r="O531" s="313"/>
      <c r="P531" s="313"/>
      <c r="Q531" s="313"/>
      <c r="R531" s="313"/>
      <c r="S531" s="313"/>
      <c r="T531" s="313"/>
      <c r="U531" s="313"/>
      <c r="V531" s="313"/>
      <c r="W531" s="313"/>
      <c r="X531" s="313"/>
      <c r="Y531" s="313"/>
      <c r="Z531" s="313"/>
    </row>
    <row r="532" spans="1:26" x14ac:dyDescent="0.25">
      <c r="A532" s="313"/>
      <c r="B532" s="322"/>
      <c r="C532" s="322"/>
      <c r="D532" s="313"/>
      <c r="E532" s="323"/>
      <c r="F532" s="312"/>
      <c r="G532" s="312"/>
      <c r="H532" s="324"/>
      <c r="I532" s="324"/>
      <c r="J532" s="313"/>
      <c r="K532" s="312"/>
      <c r="L532" s="313"/>
      <c r="M532" s="313"/>
      <c r="N532" s="313"/>
      <c r="O532" s="313"/>
      <c r="P532" s="313"/>
      <c r="Q532" s="313"/>
      <c r="R532" s="313"/>
      <c r="S532" s="313"/>
      <c r="T532" s="313"/>
      <c r="U532" s="313"/>
      <c r="V532" s="313"/>
      <c r="W532" s="313"/>
      <c r="X532" s="313"/>
      <c r="Y532" s="313"/>
      <c r="Z532" s="313"/>
    </row>
    <row r="533" spans="1:26" x14ac:dyDescent="0.25">
      <c r="A533" s="313"/>
      <c r="B533" s="322"/>
      <c r="C533" s="322"/>
      <c r="D533" s="313"/>
      <c r="E533" s="323"/>
      <c r="F533" s="312"/>
      <c r="G533" s="312"/>
      <c r="H533" s="324"/>
      <c r="I533" s="324"/>
      <c r="J533" s="313"/>
      <c r="K533" s="312"/>
      <c r="L533" s="313"/>
      <c r="M533" s="313"/>
      <c r="N533" s="313"/>
      <c r="O533" s="313"/>
      <c r="P533" s="313"/>
      <c r="Q533" s="313"/>
      <c r="R533" s="313"/>
      <c r="S533" s="313"/>
      <c r="T533" s="313"/>
      <c r="U533" s="313"/>
      <c r="V533" s="313"/>
      <c r="W533" s="313"/>
      <c r="X533" s="313"/>
      <c r="Y533" s="313"/>
      <c r="Z533" s="313"/>
    </row>
    <row r="534" spans="1:26" x14ac:dyDescent="0.25">
      <c r="A534" s="313"/>
      <c r="B534" s="322"/>
      <c r="C534" s="322"/>
      <c r="D534" s="313"/>
      <c r="E534" s="323"/>
      <c r="F534" s="312"/>
      <c r="G534" s="312"/>
      <c r="H534" s="324"/>
      <c r="I534" s="324"/>
      <c r="J534" s="313"/>
      <c r="K534" s="312"/>
      <c r="L534" s="313"/>
      <c r="M534" s="313"/>
      <c r="N534" s="313"/>
      <c r="O534" s="313"/>
      <c r="P534" s="313"/>
      <c r="Q534" s="313"/>
      <c r="R534" s="313"/>
      <c r="S534" s="313"/>
      <c r="T534" s="313"/>
      <c r="U534" s="313"/>
      <c r="V534" s="313"/>
      <c r="W534" s="313"/>
      <c r="X534" s="313"/>
      <c r="Y534" s="313"/>
      <c r="Z534" s="313"/>
    </row>
    <row r="535" spans="1:26" x14ac:dyDescent="0.25">
      <c r="A535" s="313"/>
      <c r="B535" s="322"/>
      <c r="C535" s="322"/>
      <c r="D535" s="313"/>
      <c r="E535" s="323"/>
      <c r="F535" s="312"/>
      <c r="G535" s="312"/>
      <c r="H535" s="324"/>
      <c r="I535" s="324"/>
      <c r="J535" s="313"/>
      <c r="K535" s="312"/>
      <c r="L535" s="313"/>
      <c r="M535" s="313"/>
      <c r="N535" s="313"/>
      <c r="O535" s="313"/>
      <c r="P535" s="313"/>
      <c r="Q535" s="313"/>
      <c r="R535" s="313"/>
      <c r="S535" s="313"/>
      <c r="T535" s="313"/>
      <c r="U535" s="313"/>
      <c r="V535" s="313"/>
      <c r="W535" s="313"/>
      <c r="X535" s="313"/>
      <c r="Y535" s="313"/>
      <c r="Z535" s="313"/>
    </row>
    <row r="536" spans="1:26" x14ac:dyDescent="0.25">
      <c r="A536" s="313"/>
      <c r="B536" s="322"/>
      <c r="C536" s="322"/>
      <c r="D536" s="313"/>
      <c r="E536" s="323"/>
      <c r="F536" s="312"/>
      <c r="G536" s="312"/>
      <c r="H536" s="324"/>
      <c r="I536" s="324"/>
      <c r="J536" s="313"/>
      <c r="K536" s="312"/>
      <c r="L536" s="313"/>
      <c r="M536" s="313"/>
      <c r="N536" s="313"/>
      <c r="O536" s="313"/>
      <c r="P536" s="313"/>
      <c r="Q536" s="313"/>
      <c r="R536" s="313"/>
      <c r="S536" s="313"/>
      <c r="T536" s="313"/>
      <c r="U536" s="313"/>
      <c r="V536" s="313"/>
      <c r="W536" s="313"/>
      <c r="X536" s="313"/>
      <c r="Y536" s="313"/>
      <c r="Z536" s="313"/>
    </row>
    <row r="537" spans="1:26" x14ac:dyDescent="0.25">
      <c r="A537" s="313"/>
      <c r="B537" s="322"/>
      <c r="C537" s="322"/>
      <c r="D537" s="313"/>
      <c r="E537" s="323"/>
      <c r="F537" s="312"/>
      <c r="G537" s="312"/>
      <c r="H537" s="324"/>
      <c r="I537" s="324"/>
      <c r="J537" s="313"/>
      <c r="K537" s="312"/>
      <c r="L537" s="313"/>
      <c r="M537" s="313"/>
      <c r="N537" s="313"/>
      <c r="O537" s="313"/>
      <c r="P537" s="313"/>
      <c r="Q537" s="313"/>
      <c r="R537" s="313"/>
      <c r="S537" s="313"/>
      <c r="T537" s="313"/>
      <c r="U537" s="313"/>
      <c r="V537" s="313"/>
      <c r="W537" s="313"/>
      <c r="X537" s="313"/>
      <c r="Y537" s="313"/>
      <c r="Z537" s="313"/>
    </row>
    <row r="538" spans="1:26" x14ac:dyDescent="0.25">
      <c r="A538" s="313"/>
      <c r="B538" s="322"/>
      <c r="C538" s="322"/>
      <c r="D538" s="313"/>
      <c r="E538" s="323"/>
      <c r="F538" s="312"/>
      <c r="G538" s="312"/>
      <c r="H538" s="324"/>
      <c r="I538" s="324"/>
      <c r="J538" s="313"/>
      <c r="K538" s="312"/>
      <c r="L538" s="313"/>
      <c r="M538" s="313"/>
      <c r="N538" s="313"/>
      <c r="O538" s="313"/>
      <c r="P538" s="313"/>
      <c r="Q538" s="313"/>
      <c r="R538" s="313"/>
      <c r="S538" s="313"/>
      <c r="T538" s="313"/>
      <c r="U538" s="313"/>
      <c r="V538" s="313"/>
      <c r="W538" s="313"/>
      <c r="X538" s="313"/>
      <c r="Y538" s="313"/>
      <c r="Z538" s="313"/>
    </row>
    <row r="539" spans="1:26" x14ac:dyDescent="0.25">
      <c r="A539" s="313"/>
      <c r="B539" s="322"/>
      <c r="C539" s="322"/>
      <c r="D539" s="313"/>
      <c r="E539" s="323"/>
      <c r="F539" s="312"/>
      <c r="G539" s="312"/>
      <c r="H539" s="324"/>
      <c r="I539" s="324"/>
      <c r="J539" s="313"/>
      <c r="K539" s="312"/>
      <c r="L539" s="313"/>
      <c r="M539" s="313"/>
      <c r="N539" s="313"/>
      <c r="O539" s="313"/>
      <c r="P539" s="313"/>
      <c r="Q539" s="313"/>
      <c r="R539" s="313"/>
      <c r="S539" s="313"/>
      <c r="T539" s="313"/>
      <c r="U539" s="313"/>
      <c r="V539" s="313"/>
      <c r="W539" s="313"/>
      <c r="X539" s="313"/>
      <c r="Y539" s="313"/>
      <c r="Z539" s="313"/>
    </row>
    <row r="540" spans="1:26" x14ac:dyDescent="0.25">
      <c r="A540" s="313"/>
      <c r="B540" s="322"/>
      <c r="C540" s="322"/>
      <c r="D540" s="313"/>
      <c r="E540" s="323"/>
      <c r="F540" s="312"/>
      <c r="G540" s="312"/>
      <c r="H540" s="324"/>
      <c r="I540" s="324"/>
      <c r="J540" s="313"/>
      <c r="K540" s="312"/>
      <c r="L540" s="313"/>
      <c r="M540" s="313"/>
      <c r="N540" s="313"/>
      <c r="O540" s="313"/>
      <c r="P540" s="313"/>
      <c r="Q540" s="313"/>
      <c r="R540" s="313"/>
      <c r="S540" s="313"/>
      <c r="T540" s="313"/>
      <c r="U540" s="313"/>
      <c r="V540" s="313"/>
      <c r="W540" s="313"/>
      <c r="X540" s="313"/>
      <c r="Y540" s="313"/>
      <c r="Z540" s="313"/>
    </row>
    <row r="541" spans="1:26" x14ac:dyDescent="0.25">
      <c r="A541" s="313"/>
      <c r="B541" s="322"/>
      <c r="C541" s="322"/>
      <c r="D541" s="313"/>
      <c r="E541" s="323"/>
      <c r="F541" s="312"/>
      <c r="G541" s="312"/>
      <c r="H541" s="324"/>
      <c r="I541" s="324"/>
      <c r="J541" s="313"/>
      <c r="K541" s="312"/>
      <c r="L541" s="313"/>
      <c r="M541" s="313"/>
      <c r="N541" s="313"/>
      <c r="O541" s="313"/>
      <c r="P541" s="313"/>
      <c r="Q541" s="313"/>
      <c r="R541" s="313"/>
      <c r="S541" s="313"/>
      <c r="T541" s="313"/>
      <c r="U541" s="313"/>
      <c r="V541" s="313"/>
      <c r="W541" s="313"/>
      <c r="X541" s="313"/>
      <c r="Y541" s="313"/>
      <c r="Z541" s="313"/>
    </row>
    <row r="542" spans="1:26" x14ac:dyDescent="0.25">
      <c r="A542" s="313"/>
      <c r="B542" s="322"/>
      <c r="C542" s="322"/>
      <c r="D542" s="313"/>
      <c r="E542" s="323"/>
      <c r="F542" s="312"/>
      <c r="G542" s="312"/>
      <c r="H542" s="324"/>
      <c r="I542" s="324"/>
      <c r="J542" s="313"/>
      <c r="K542" s="312"/>
      <c r="L542" s="313"/>
      <c r="M542" s="313"/>
      <c r="N542" s="313"/>
      <c r="O542" s="313"/>
      <c r="P542" s="313"/>
      <c r="Q542" s="313"/>
      <c r="R542" s="313"/>
      <c r="S542" s="313"/>
      <c r="T542" s="313"/>
      <c r="U542" s="313"/>
      <c r="V542" s="313"/>
      <c r="W542" s="313"/>
      <c r="X542" s="313"/>
      <c r="Y542" s="313"/>
      <c r="Z542" s="313"/>
    </row>
    <row r="543" spans="1:26" x14ac:dyDescent="0.25">
      <c r="A543" s="313"/>
      <c r="B543" s="322"/>
      <c r="C543" s="322"/>
      <c r="D543" s="313"/>
      <c r="E543" s="323"/>
      <c r="F543" s="312"/>
      <c r="G543" s="312"/>
      <c r="H543" s="324"/>
      <c r="I543" s="324"/>
      <c r="J543" s="313"/>
      <c r="K543" s="312"/>
      <c r="L543" s="313"/>
      <c r="M543" s="313"/>
      <c r="N543" s="313"/>
      <c r="O543" s="313"/>
      <c r="P543" s="313"/>
      <c r="Q543" s="313"/>
      <c r="R543" s="313"/>
      <c r="S543" s="313"/>
      <c r="T543" s="313"/>
      <c r="U543" s="313"/>
      <c r="V543" s="313"/>
      <c r="W543" s="313"/>
      <c r="X543" s="313"/>
      <c r="Y543" s="313"/>
      <c r="Z543" s="313"/>
    </row>
    <row r="544" spans="1:26" x14ac:dyDescent="0.25">
      <c r="A544" s="313"/>
      <c r="B544" s="322"/>
      <c r="C544" s="322"/>
      <c r="D544" s="313"/>
      <c r="E544" s="323"/>
      <c r="F544" s="312"/>
      <c r="G544" s="312"/>
      <c r="H544" s="324"/>
      <c r="I544" s="324"/>
      <c r="J544" s="313"/>
      <c r="K544" s="312"/>
      <c r="L544" s="313"/>
      <c r="M544" s="313"/>
      <c r="N544" s="313"/>
      <c r="O544" s="313"/>
      <c r="P544" s="313"/>
      <c r="Q544" s="313"/>
      <c r="R544" s="313"/>
      <c r="S544" s="313"/>
      <c r="T544" s="313"/>
      <c r="U544" s="313"/>
      <c r="V544" s="313"/>
      <c r="W544" s="313"/>
      <c r="X544" s="313"/>
      <c r="Y544" s="313"/>
      <c r="Z544" s="313"/>
    </row>
    <row r="545" spans="1:26" x14ac:dyDescent="0.25">
      <c r="A545" s="313"/>
      <c r="B545" s="322"/>
      <c r="C545" s="322"/>
      <c r="D545" s="313"/>
      <c r="E545" s="323"/>
      <c r="F545" s="312"/>
      <c r="G545" s="312"/>
      <c r="H545" s="324"/>
      <c r="I545" s="324"/>
      <c r="J545" s="313"/>
      <c r="K545" s="312"/>
      <c r="L545" s="313"/>
      <c r="M545" s="313"/>
      <c r="N545" s="313"/>
      <c r="O545" s="313"/>
      <c r="P545" s="313"/>
      <c r="Q545" s="313"/>
      <c r="R545" s="313"/>
      <c r="S545" s="313"/>
      <c r="T545" s="313"/>
      <c r="U545" s="313"/>
      <c r="V545" s="313"/>
      <c r="W545" s="313"/>
      <c r="X545" s="313"/>
      <c r="Y545" s="313"/>
      <c r="Z545" s="313"/>
    </row>
    <row r="546" spans="1:26" x14ac:dyDescent="0.25">
      <c r="A546" s="313"/>
      <c r="B546" s="322"/>
      <c r="C546" s="322"/>
      <c r="D546" s="313"/>
      <c r="E546" s="323"/>
      <c r="F546" s="312"/>
      <c r="G546" s="312"/>
      <c r="H546" s="324"/>
      <c r="I546" s="324"/>
      <c r="J546" s="313"/>
      <c r="K546" s="312"/>
      <c r="L546" s="313"/>
      <c r="M546" s="313"/>
      <c r="N546" s="313"/>
      <c r="O546" s="313"/>
      <c r="P546" s="313"/>
      <c r="Q546" s="313"/>
      <c r="R546" s="313"/>
      <c r="S546" s="313"/>
      <c r="T546" s="313"/>
      <c r="U546" s="313"/>
      <c r="V546" s="313"/>
      <c r="W546" s="313"/>
      <c r="X546" s="313"/>
      <c r="Y546" s="313"/>
      <c r="Z546" s="313"/>
    </row>
    <row r="547" spans="1:26" x14ac:dyDescent="0.25">
      <c r="A547" s="313"/>
      <c r="B547" s="322"/>
      <c r="C547" s="322"/>
      <c r="D547" s="313"/>
      <c r="E547" s="323"/>
      <c r="F547" s="312"/>
      <c r="G547" s="312"/>
      <c r="H547" s="324"/>
      <c r="I547" s="324"/>
      <c r="J547" s="313"/>
      <c r="K547" s="312"/>
      <c r="L547" s="313"/>
      <c r="M547" s="313"/>
      <c r="N547" s="313"/>
      <c r="O547" s="313"/>
      <c r="P547" s="313"/>
      <c r="Q547" s="313"/>
      <c r="R547" s="313"/>
      <c r="S547" s="313"/>
      <c r="T547" s="313"/>
      <c r="U547" s="313"/>
      <c r="V547" s="313"/>
      <c r="W547" s="313"/>
      <c r="X547" s="313"/>
      <c r="Y547" s="313"/>
      <c r="Z547" s="313"/>
    </row>
    <row r="548" spans="1:26" x14ac:dyDescent="0.25">
      <c r="A548" s="313"/>
      <c r="B548" s="322"/>
      <c r="C548" s="322"/>
      <c r="D548" s="313"/>
      <c r="E548" s="323"/>
      <c r="F548" s="312"/>
      <c r="G548" s="312"/>
      <c r="H548" s="324"/>
      <c r="I548" s="324"/>
      <c r="J548" s="313"/>
      <c r="K548" s="312"/>
      <c r="L548" s="313"/>
      <c r="M548" s="313"/>
      <c r="N548" s="313"/>
      <c r="O548" s="313"/>
      <c r="P548" s="313"/>
      <c r="Q548" s="313"/>
      <c r="R548" s="313"/>
      <c r="S548" s="313"/>
      <c r="T548" s="313"/>
      <c r="U548" s="313"/>
      <c r="V548" s="313"/>
      <c r="W548" s="313"/>
      <c r="X548" s="313"/>
      <c r="Y548" s="313"/>
      <c r="Z548" s="313"/>
    </row>
    <row r="549" spans="1:26" x14ac:dyDescent="0.25">
      <c r="A549" s="313"/>
      <c r="B549" s="322"/>
      <c r="C549" s="322"/>
      <c r="D549" s="313"/>
      <c r="E549" s="323"/>
      <c r="F549" s="312"/>
      <c r="G549" s="312"/>
      <c r="H549" s="324"/>
      <c r="I549" s="324"/>
      <c r="J549" s="313"/>
      <c r="K549" s="312"/>
      <c r="L549" s="313"/>
      <c r="M549" s="313"/>
      <c r="N549" s="313"/>
      <c r="O549" s="313"/>
      <c r="P549" s="313"/>
      <c r="Q549" s="313"/>
      <c r="R549" s="313"/>
      <c r="S549" s="313"/>
      <c r="T549" s="313"/>
      <c r="U549" s="313"/>
      <c r="V549" s="313"/>
      <c r="W549" s="313"/>
      <c r="X549" s="313"/>
      <c r="Y549" s="313"/>
      <c r="Z549" s="313"/>
    </row>
    <row r="550" spans="1:26" x14ac:dyDescent="0.25">
      <c r="A550" s="313"/>
      <c r="B550" s="322"/>
      <c r="C550" s="322"/>
      <c r="D550" s="313"/>
      <c r="E550" s="323"/>
      <c r="F550" s="312"/>
      <c r="G550" s="312"/>
      <c r="H550" s="324"/>
      <c r="I550" s="324"/>
      <c r="J550" s="313"/>
      <c r="K550" s="312"/>
      <c r="L550" s="313"/>
      <c r="M550" s="313"/>
      <c r="N550" s="313"/>
      <c r="O550" s="313"/>
      <c r="P550" s="313"/>
      <c r="Q550" s="313"/>
      <c r="R550" s="313"/>
      <c r="S550" s="313"/>
      <c r="T550" s="313"/>
      <c r="U550" s="313"/>
      <c r="V550" s="313"/>
      <c r="W550" s="313"/>
      <c r="X550" s="313"/>
      <c r="Y550" s="313"/>
      <c r="Z550" s="313"/>
    </row>
    <row r="551" spans="1:26" x14ac:dyDescent="0.25">
      <c r="A551" s="313"/>
      <c r="B551" s="322"/>
      <c r="C551" s="322"/>
      <c r="D551" s="313"/>
      <c r="E551" s="323"/>
      <c r="F551" s="312"/>
      <c r="G551" s="312"/>
      <c r="H551" s="324"/>
      <c r="I551" s="324"/>
      <c r="J551" s="313"/>
      <c r="K551" s="312"/>
      <c r="L551" s="313"/>
      <c r="M551" s="313"/>
      <c r="N551" s="313"/>
      <c r="O551" s="313"/>
      <c r="P551" s="313"/>
      <c r="Q551" s="313"/>
      <c r="R551" s="313"/>
      <c r="S551" s="313"/>
      <c r="T551" s="313"/>
      <c r="U551" s="313"/>
      <c r="V551" s="313"/>
      <c r="W551" s="313"/>
      <c r="X551" s="313"/>
      <c r="Y551" s="313"/>
      <c r="Z551" s="313"/>
    </row>
    <row r="552" spans="1:26" x14ac:dyDescent="0.25">
      <c r="A552" s="313"/>
      <c r="B552" s="322"/>
      <c r="C552" s="322"/>
      <c r="D552" s="313"/>
      <c r="E552" s="323"/>
      <c r="F552" s="312"/>
      <c r="G552" s="312"/>
      <c r="H552" s="324"/>
      <c r="I552" s="324"/>
      <c r="J552" s="313"/>
      <c r="K552" s="312"/>
      <c r="L552" s="313"/>
      <c r="M552" s="313"/>
      <c r="N552" s="313"/>
      <c r="O552" s="313"/>
      <c r="P552" s="313"/>
      <c r="Q552" s="313"/>
      <c r="R552" s="313"/>
      <c r="S552" s="313"/>
      <c r="T552" s="313"/>
      <c r="U552" s="313"/>
      <c r="V552" s="313"/>
      <c r="W552" s="313"/>
      <c r="X552" s="313"/>
      <c r="Y552" s="313"/>
      <c r="Z552" s="313"/>
    </row>
    <row r="553" spans="1:26" x14ac:dyDescent="0.25">
      <c r="A553" s="313"/>
      <c r="B553" s="322"/>
      <c r="C553" s="322"/>
      <c r="D553" s="313"/>
      <c r="E553" s="323"/>
      <c r="F553" s="312"/>
      <c r="G553" s="312"/>
      <c r="H553" s="324"/>
      <c r="I553" s="324"/>
      <c r="J553" s="313"/>
      <c r="K553" s="312"/>
      <c r="L553" s="313"/>
      <c r="M553" s="313"/>
      <c r="N553" s="313"/>
      <c r="O553" s="313"/>
      <c r="P553" s="313"/>
      <c r="Q553" s="313"/>
      <c r="R553" s="313"/>
      <c r="S553" s="313"/>
      <c r="T553" s="313"/>
      <c r="U553" s="313"/>
      <c r="V553" s="313"/>
      <c r="W553" s="313"/>
      <c r="X553" s="313"/>
      <c r="Y553" s="313"/>
      <c r="Z553" s="313"/>
    </row>
    <row r="554" spans="1:26" x14ac:dyDescent="0.25">
      <c r="A554" s="313"/>
      <c r="B554" s="322"/>
      <c r="C554" s="322"/>
      <c r="D554" s="313"/>
      <c r="E554" s="323"/>
      <c r="F554" s="312"/>
      <c r="G554" s="312"/>
      <c r="H554" s="324"/>
      <c r="I554" s="324"/>
      <c r="J554" s="313"/>
      <c r="K554" s="312"/>
      <c r="L554" s="313"/>
      <c r="M554" s="313"/>
      <c r="N554" s="313"/>
      <c r="O554" s="313"/>
      <c r="P554" s="313"/>
      <c r="Q554" s="313"/>
      <c r="R554" s="313"/>
      <c r="S554" s="313"/>
      <c r="T554" s="313"/>
      <c r="U554" s="313"/>
      <c r="V554" s="313"/>
      <c r="W554" s="313"/>
      <c r="X554" s="313"/>
      <c r="Y554" s="313"/>
      <c r="Z554" s="313"/>
    </row>
    <row r="555" spans="1:26" x14ac:dyDescent="0.25">
      <c r="A555" s="313"/>
      <c r="B555" s="322"/>
      <c r="C555" s="322"/>
      <c r="D555" s="313"/>
      <c r="E555" s="323"/>
      <c r="F555" s="312"/>
      <c r="G555" s="312"/>
      <c r="H555" s="324"/>
      <c r="I555" s="324"/>
      <c r="J555" s="313"/>
      <c r="K555" s="312"/>
      <c r="L555" s="313"/>
      <c r="M555" s="313"/>
      <c r="N555" s="313"/>
      <c r="O555" s="313"/>
      <c r="P555" s="313"/>
      <c r="Q555" s="313"/>
      <c r="R555" s="313"/>
      <c r="S555" s="313"/>
      <c r="T555" s="313"/>
      <c r="U555" s="313"/>
      <c r="V555" s="313"/>
      <c r="W555" s="313"/>
      <c r="X555" s="313"/>
      <c r="Y555" s="313"/>
      <c r="Z555" s="313"/>
    </row>
    <row r="556" spans="1:26" x14ac:dyDescent="0.25">
      <c r="A556" s="313"/>
      <c r="B556" s="322"/>
      <c r="C556" s="322"/>
      <c r="D556" s="313"/>
      <c r="E556" s="323"/>
      <c r="F556" s="312"/>
      <c r="G556" s="312"/>
      <c r="H556" s="324"/>
      <c r="I556" s="324"/>
      <c r="J556" s="313"/>
      <c r="K556" s="312"/>
      <c r="L556" s="313"/>
      <c r="M556" s="313"/>
      <c r="N556" s="313"/>
      <c r="O556" s="313"/>
      <c r="P556" s="313"/>
      <c r="Q556" s="313"/>
      <c r="R556" s="313"/>
      <c r="S556" s="313"/>
      <c r="T556" s="313"/>
      <c r="U556" s="313"/>
      <c r="V556" s="313"/>
      <c r="W556" s="313"/>
      <c r="X556" s="313"/>
      <c r="Y556" s="313"/>
      <c r="Z556" s="313"/>
    </row>
    <row r="557" spans="1:26" x14ac:dyDescent="0.25">
      <c r="A557" s="313"/>
      <c r="B557" s="322"/>
      <c r="C557" s="322"/>
      <c r="D557" s="313"/>
      <c r="E557" s="323"/>
      <c r="F557" s="312"/>
      <c r="G557" s="312"/>
      <c r="H557" s="324"/>
      <c r="I557" s="324"/>
      <c r="J557" s="313"/>
      <c r="K557" s="312"/>
      <c r="L557" s="313"/>
      <c r="M557" s="313"/>
      <c r="N557" s="313"/>
      <c r="O557" s="313"/>
      <c r="P557" s="313"/>
      <c r="Q557" s="313"/>
      <c r="R557" s="313"/>
      <c r="S557" s="313"/>
      <c r="T557" s="313"/>
      <c r="U557" s="313"/>
      <c r="V557" s="313"/>
      <c r="W557" s="313"/>
      <c r="X557" s="313"/>
      <c r="Y557" s="313"/>
      <c r="Z557" s="313"/>
    </row>
    <row r="558" spans="1:26" x14ac:dyDescent="0.25">
      <c r="A558" s="313"/>
      <c r="B558" s="322"/>
      <c r="C558" s="322"/>
      <c r="D558" s="313"/>
      <c r="E558" s="323"/>
      <c r="F558" s="312"/>
      <c r="G558" s="312"/>
      <c r="H558" s="324"/>
      <c r="I558" s="324"/>
      <c r="J558" s="313"/>
      <c r="K558" s="312"/>
      <c r="L558" s="313"/>
      <c r="M558" s="313"/>
      <c r="N558" s="313"/>
      <c r="O558" s="313"/>
      <c r="P558" s="313"/>
      <c r="Q558" s="313"/>
      <c r="R558" s="313"/>
      <c r="S558" s="313"/>
      <c r="T558" s="313"/>
      <c r="U558" s="313"/>
      <c r="V558" s="313"/>
      <c r="W558" s="313"/>
      <c r="X558" s="313"/>
      <c r="Y558" s="313"/>
      <c r="Z558" s="313"/>
    </row>
    <row r="559" spans="1:26" x14ac:dyDescent="0.25">
      <c r="A559" s="313"/>
      <c r="B559" s="322"/>
      <c r="C559" s="322"/>
      <c r="D559" s="313"/>
      <c r="E559" s="323"/>
      <c r="F559" s="312"/>
      <c r="G559" s="312"/>
      <c r="H559" s="324"/>
      <c r="I559" s="324"/>
      <c r="J559" s="313"/>
      <c r="K559" s="312"/>
      <c r="L559" s="313"/>
      <c r="M559" s="313"/>
      <c r="N559" s="313"/>
      <c r="O559" s="313"/>
      <c r="P559" s="313"/>
      <c r="Q559" s="313"/>
      <c r="R559" s="313"/>
      <c r="S559" s="313"/>
      <c r="T559" s="313"/>
      <c r="U559" s="313"/>
      <c r="V559" s="313"/>
      <c r="W559" s="313"/>
      <c r="X559" s="313"/>
      <c r="Y559" s="313"/>
      <c r="Z559" s="313"/>
    </row>
    <row r="560" spans="1:26" x14ac:dyDescent="0.25">
      <c r="A560" s="313"/>
      <c r="B560" s="322"/>
      <c r="C560" s="322"/>
      <c r="D560" s="313"/>
      <c r="E560" s="323"/>
      <c r="F560" s="312"/>
      <c r="G560" s="312"/>
      <c r="H560" s="324"/>
      <c r="I560" s="324"/>
      <c r="J560" s="313"/>
      <c r="K560" s="312"/>
      <c r="L560" s="313"/>
      <c r="M560" s="313"/>
      <c r="N560" s="313"/>
      <c r="O560" s="313"/>
      <c r="P560" s="313"/>
      <c r="Q560" s="313"/>
      <c r="R560" s="313"/>
      <c r="S560" s="313"/>
      <c r="T560" s="313"/>
      <c r="U560" s="313"/>
      <c r="V560" s="313"/>
      <c r="W560" s="313"/>
      <c r="X560" s="313"/>
      <c r="Y560" s="313"/>
      <c r="Z560" s="313"/>
    </row>
    <row r="561" spans="1:26" x14ac:dyDescent="0.25">
      <c r="A561" s="313"/>
      <c r="B561" s="322"/>
      <c r="C561" s="322"/>
      <c r="D561" s="313"/>
      <c r="E561" s="323"/>
      <c r="F561" s="312"/>
      <c r="G561" s="312"/>
      <c r="H561" s="324"/>
      <c r="I561" s="324"/>
      <c r="J561" s="313"/>
      <c r="K561" s="312"/>
      <c r="L561" s="313"/>
      <c r="M561" s="313"/>
      <c r="N561" s="313"/>
      <c r="O561" s="313"/>
      <c r="P561" s="313"/>
      <c r="Q561" s="313"/>
      <c r="R561" s="313"/>
      <c r="S561" s="313"/>
      <c r="T561" s="313"/>
      <c r="U561" s="313"/>
      <c r="V561" s="313"/>
      <c r="W561" s="313"/>
      <c r="X561" s="313"/>
      <c r="Y561" s="313"/>
      <c r="Z561" s="313"/>
    </row>
    <row r="562" spans="1:26" x14ac:dyDescent="0.25">
      <c r="A562" s="313"/>
      <c r="B562" s="322"/>
      <c r="C562" s="322"/>
      <c r="D562" s="313"/>
      <c r="E562" s="323"/>
      <c r="F562" s="312"/>
      <c r="G562" s="312"/>
      <c r="H562" s="324"/>
      <c r="I562" s="324"/>
      <c r="J562" s="313"/>
      <c r="K562" s="312"/>
      <c r="L562" s="313"/>
      <c r="M562" s="313"/>
      <c r="N562" s="313"/>
      <c r="O562" s="313"/>
      <c r="P562" s="313"/>
      <c r="Q562" s="313"/>
      <c r="R562" s="313"/>
      <c r="S562" s="313"/>
      <c r="T562" s="313"/>
      <c r="U562" s="313"/>
      <c r="V562" s="313"/>
      <c r="W562" s="313"/>
      <c r="X562" s="313"/>
      <c r="Y562" s="313"/>
      <c r="Z562" s="313"/>
    </row>
    <row r="563" spans="1:26" x14ac:dyDescent="0.25">
      <c r="A563" s="313"/>
      <c r="B563" s="322"/>
      <c r="C563" s="322"/>
      <c r="D563" s="313"/>
      <c r="E563" s="323"/>
      <c r="F563" s="312"/>
      <c r="G563" s="312"/>
      <c r="H563" s="324"/>
      <c r="I563" s="324"/>
      <c r="J563" s="313"/>
      <c r="K563" s="312"/>
      <c r="L563" s="313"/>
      <c r="M563" s="313"/>
      <c r="N563" s="313"/>
      <c r="O563" s="313"/>
      <c r="P563" s="313"/>
      <c r="Q563" s="313"/>
      <c r="R563" s="313"/>
      <c r="S563" s="313"/>
      <c r="T563" s="313"/>
      <c r="U563" s="313"/>
      <c r="V563" s="313"/>
      <c r="W563" s="313"/>
      <c r="X563" s="313"/>
      <c r="Y563" s="313"/>
      <c r="Z563" s="313"/>
    </row>
    <row r="564" spans="1:26" x14ac:dyDescent="0.25">
      <c r="A564" s="313"/>
      <c r="B564" s="322"/>
      <c r="C564" s="322"/>
      <c r="D564" s="313"/>
      <c r="E564" s="323"/>
      <c r="F564" s="312"/>
      <c r="G564" s="312"/>
      <c r="H564" s="324"/>
      <c r="I564" s="324"/>
      <c r="J564" s="313"/>
      <c r="K564" s="312"/>
      <c r="L564" s="313"/>
      <c r="M564" s="313"/>
      <c r="N564" s="313"/>
      <c r="O564" s="313"/>
      <c r="P564" s="313"/>
      <c r="Q564" s="313"/>
      <c r="R564" s="313"/>
      <c r="S564" s="313"/>
      <c r="T564" s="313"/>
      <c r="U564" s="313"/>
      <c r="V564" s="313"/>
      <c r="W564" s="313"/>
      <c r="X564" s="313"/>
      <c r="Y564" s="313"/>
      <c r="Z564" s="313"/>
    </row>
    <row r="565" spans="1:26" x14ac:dyDescent="0.25">
      <c r="A565" s="313"/>
      <c r="B565" s="322"/>
      <c r="C565" s="322"/>
      <c r="D565" s="313"/>
      <c r="E565" s="323"/>
      <c r="F565" s="312"/>
      <c r="G565" s="312"/>
      <c r="H565" s="324"/>
      <c r="I565" s="324"/>
      <c r="J565" s="313"/>
      <c r="K565" s="312"/>
      <c r="L565" s="313"/>
      <c r="M565" s="313"/>
      <c r="N565" s="313"/>
      <c r="O565" s="313"/>
      <c r="P565" s="313"/>
      <c r="Q565" s="313"/>
      <c r="R565" s="313"/>
      <c r="S565" s="313"/>
      <c r="T565" s="313"/>
      <c r="U565" s="313"/>
      <c r="V565" s="313"/>
      <c r="W565" s="313"/>
      <c r="X565" s="313"/>
      <c r="Y565" s="313"/>
      <c r="Z565" s="313"/>
    </row>
    <row r="566" spans="1:26" x14ac:dyDescent="0.25">
      <c r="A566" s="313"/>
      <c r="B566" s="322"/>
      <c r="C566" s="322"/>
      <c r="D566" s="313"/>
      <c r="E566" s="323"/>
      <c r="F566" s="312"/>
      <c r="G566" s="312"/>
      <c r="H566" s="324"/>
      <c r="I566" s="324"/>
      <c r="J566" s="313"/>
      <c r="K566" s="312"/>
      <c r="L566" s="313"/>
      <c r="M566" s="313"/>
      <c r="N566" s="313"/>
      <c r="O566" s="313"/>
      <c r="P566" s="313"/>
      <c r="Q566" s="313"/>
      <c r="R566" s="313"/>
      <c r="S566" s="313"/>
      <c r="T566" s="313"/>
      <c r="U566" s="313"/>
      <c r="V566" s="313"/>
      <c r="W566" s="313"/>
      <c r="X566" s="313"/>
      <c r="Y566" s="313"/>
      <c r="Z566" s="313"/>
    </row>
    <row r="567" spans="1:26" x14ac:dyDescent="0.25">
      <c r="A567" s="313"/>
      <c r="B567" s="322"/>
      <c r="C567" s="322"/>
      <c r="D567" s="313"/>
      <c r="E567" s="323"/>
      <c r="F567" s="312"/>
      <c r="G567" s="312"/>
      <c r="H567" s="324"/>
      <c r="I567" s="324"/>
      <c r="J567" s="313"/>
      <c r="K567" s="312"/>
      <c r="L567" s="313"/>
      <c r="M567" s="313"/>
      <c r="N567" s="313"/>
      <c r="O567" s="313"/>
      <c r="P567" s="313"/>
      <c r="Q567" s="313"/>
      <c r="R567" s="313"/>
      <c r="S567" s="313"/>
      <c r="T567" s="313"/>
      <c r="U567" s="313"/>
      <c r="V567" s="313"/>
      <c r="W567" s="313"/>
      <c r="X567" s="313"/>
      <c r="Y567" s="313"/>
      <c r="Z567" s="313"/>
    </row>
    <row r="568" spans="1:26" x14ac:dyDescent="0.25">
      <c r="A568" s="313"/>
      <c r="B568" s="322"/>
      <c r="C568" s="322"/>
      <c r="D568" s="313"/>
      <c r="E568" s="323"/>
      <c r="F568" s="312"/>
      <c r="G568" s="312"/>
      <c r="H568" s="324"/>
      <c r="I568" s="324"/>
      <c r="J568" s="313"/>
      <c r="K568" s="312"/>
      <c r="L568" s="313"/>
      <c r="M568" s="313"/>
      <c r="N568" s="313"/>
      <c r="O568" s="313"/>
      <c r="P568" s="313"/>
      <c r="Q568" s="313"/>
      <c r="R568" s="313"/>
      <c r="S568" s="313"/>
      <c r="T568" s="313"/>
      <c r="U568" s="313"/>
      <c r="V568" s="313"/>
      <c r="W568" s="313"/>
      <c r="X568" s="313"/>
      <c r="Y568" s="313"/>
      <c r="Z568" s="313"/>
    </row>
    <row r="569" spans="1:26" x14ac:dyDescent="0.25">
      <c r="A569" s="313"/>
      <c r="B569" s="322"/>
      <c r="C569" s="322"/>
      <c r="D569" s="313"/>
      <c r="E569" s="323"/>
      <c r="F569" s="312"/>
      <c r="G569" s="312"/>
      <c r="H569" s="324"/>
      <c r="I569" s="324"/>
      <c r="J569" s="313"/>
      <c r="K569" s="312"/>
      <c r="L569" s="313"/>
      <c r="M569" s="313"/>
      <c r="N569" s="313"/>
      <c r="O569" s="313"/>
      <c r="P569" s="313"/>
      <c r="Q569" s="313"/>
      <c r="R569" s="313"/>
      <c r="S569" s="313"/>
      <c r="T569" s="313"/>
      <c r="U569" s="313"/>
      <c r="V569" s="313"/>
      <c r="W569" s="313"/>
      <c r="X569" s="313"/>
      <c r="Y569" s="313"/>
      <c r="Z569" s="313"/>
    </row>
    <row r="570" spans="1:26" x14ac:dyDescent="0.25">
      <c r="A570" s="313"/>
      <c r="B570" s="322"/>
      <c r="C570" s="322"/>
      <c r="D570" s="313"/>
      <c r="E570" s="323"/>
      <c r="F570" s="312"/>
      <c r="G570" s="312"/>
      <c r="H570" s="324"/>
      <c r="I570" s="324"/>
      <c r="J570" s="313"/>
      <c r="K570" s="312"/>
      <c r="L570" s="313"/>
      <c r="M570" s="313"/>
      <c r="N570" s="313"/>
      <c r="O570" s="313"/>
      <c r="P570" s="313"/>
      <c r="Q570" s="313"/>
      <c r="R570" s="313"/>
      <c r="S570" s="313"/>
      <c r="T570" s="313"/>
      <c r="U570" s="313"/>
      <c r="V570" s="313"/>
      <c r="W570" s="313"/>
      <c r="X570" s="313"/>
      <c r="Y570" s="313"/>
      <c r="Z570" s="313"/>
    </row>
    <row r="571" spans="1:26" x14ac:dyDescent="0.25">
      <c r="A571" s="313"/>
      <c r="B571" s="322"/>
      <c r="C571" s="322"/>
      <c r="D571" s="313"/>
      <c r="E571" s="323"/>
      <c r="F571" s="312"/>
      <c r="G571" s="312"/>
      <c r="H571" s="324"/>
      <c r="I571" s="324"/>
      <c r="J571" s="313"/>
      <c r="K571" s="312"/>
      <c r="L571" s="313"/>
      <c r="M571" s="313"/>
      <c r="N571" s="313"/>
      <c r="O571" s="313"/>
      <c r="P571" s="313"/>
      <c r="Q571" s="313"/>
      <c r="R571" s="313"/>
      <c r="S571" s="313"/>
      <c r="T571" s="313"/>
      <c r="U571" s="313"/>
      <c r="V571" s="313"/>
      <c r="W571" s="313"/>
      <c r="X571" s="313"/>
      <c r="Y571" s="313"/>
      <c r="Z571" s="313"/>
    </row>
    <row r="572" spans="1:26" x14ac:dyDescent="0.25">
      <c r="A572" s="313"/>
      <c r="B572" s="322"/>
      <c r="C572" s="322"/>
      <c r="D572" s="313"/>
      <c r="E572" s="323"/>
      <c r="F572" s="312"/>
      <c r="G572" s="312"/>
      <c r="H572" s="324"/>
      <c r="I572" s="324"/>
      <c r="J572" s="313"/>
      <c r="K572" s="312"/>
      <c r="L572" s="313"/>
      <c r="M572" s="313"/>
      <c r="N572" s="313"/>
      <c r="O572" s="313"/>
      <c r="P572" s="313"/>
      <c r="Q572" s="313"/>
      <c r="R572" s="313"/>
      <c r="S572" s="313"/>
      <c r="T572" s="313"/>
      <c r="U572" s="313"/>
      <c r="V572" s="313"/>
      <c r="W572" s="313"/>
      <c r="X572" s="313"/>
      <c r="Y572" s="313"/>
      <c r="Z572" s="313"/>
    </row>
    <row r="573" spans="1:26" x14ac:dyDescent="0.25">
      <c r="A573" s="313"/>
      <c r="B573" s="322"/>
      <c r="C573" s="322"/>
      <c r="D573" s="313"/>
      <c r="E573" s="323"/>
      <c r="F573" s="312"/>
      <c r="G573" s="312"/>
      <c r="H573" s="324"/>
      <c r="I573" s="324"/>
      <c r="J573" s="313"/>
      <c r="K573" s="312"/>
      <c r="L573" s="313"/>
      <c r="M573" s="313"/>
      <c r="N573" s="313"/>
      <c r="O573" s="313"/>
      <c r="P573" s="313"/>
      <c r="Q573" s="313"/>
      <c r="R573" s="313"/>
      <c r="S573" s="313"/>
      <c r="T573" s="313"/>
      <c r="U573" s="313"/>
      <c r="V573" s="313"/>
      <c r="W573" s="313"/>
      <c r="X573" s="313"/>
      <c r="Y573" s="313"/>
      <c r="Z573" s="313"/>
    </row>
    <row r="574" spans="1:26" x14ac:dyDescent="0.25">
      <c r="A574" s="313"/>
      <c r="B574" s="322"/>
      <c r="C574" s="322"/>
      <c r="D574" s="313"/>
      <c r="E574" s="323"/>
      <c r="F574" s="312"/>
      <c r="G574" s="312"/>
      <c r="H574" s="324"/>
      <c r="I574" s="324"/>
      <c r="J574" s="313"/>
      <c r="K574" s="312"/>
      <c r="L574" s="313"/>
      <c r="M574" s="313"/>
      <c r="N574" s="313"/>
      <c r="O574" s="313"/>
      <c r="P574" s="313"/>
      <c r="Q574" s="313"/>
      <c r="R574" s="313"/>
      <c r="S574" s="313"/>
      <c r="T574" s="313"/>
      <c r="U574" s="313"/>
      <c r="V574" s="313"/>
      <c r="W574" s="313"/>
      <c r="X574" s="313"/>
      <c r="Y574" s="313"/>
      <c r="Z574" s="313"/>
    </row>
    <row r="575" spans="1:26" x14ac:dyDescent="0.25">
      <c r="A575" s="313"/>
      <c r="B575" s="322"/>
      <c r="C575" s="322"/>
      <c r="D575" s="313"/>
      <c r="E575" s="323"/>
      <c r="F575" s="312"/>
      <c r="G575" s="312"/>
      <c r="H575" s="324"/>
      <c r="I575" s="324"/>
      <c r="J575" s="313"/>
      <c r="K575" s="312"/>
      <c r="L575" s="313"/>
      <c r="M575" s="313"/>
      <c r="N575" s="313"/>
      <c r="O575" s="313"/>
      <c r="P575" s="313"/>
      <c r="Q575" s="313"/>
      <c r="R575" s="313"/>
      <c r="S575" s="313"/>
      <c r="T575" s="313"/>
      <c r="U575" s="313"/>
      <c r="V575" s="313"/>
      <c r="W575" s="313"/>
      <c r="X575" s="313"/>
      <c r="Y575" s="313"/>
      <c r="Z575" s="313"/>
    </row>
    <row r="576" spans="1:26" x14ac:dyDescent="0.25">
      <c r="A576" s="313"/>
      <c r="B576" s="322"/>
      <c r="C576" s="322"/>
      <c r="D576" s="313"/>
      <c r="E576" s="323"/>
      <c r="F576" s="312"/>
      <c r="G576" s="312"/>
      <c r="H576" s="324"/>
      <c r="I576" s="324"/>
      <c r="J576" s="313"/>
      <c r="K576" s="312"/>
      <c r="L576" s="313"/>
      <c r="M576" s="313"/>
      <c r="N576" s="313"/>
      <c r="O576" s="313"/>
      <c r="P576" s="313"/>
      <c r="Q576" s="313"/>
      <c r="R576" s="313"/>
      <c r="S576" s="313"/>
      <c r="T576" s="313"/>
      <c r="U576" s="313"/>
      <c r="V576" s="313"/>
      <c r="W576" s="313"/>
      <c r="X576" s="313"/>
      <c r="Y576" s="313"/>
      <c r="Z576" s="313"/>
    </row>
    <row r="577" spans="1:26" x14ac:dyDescent="0.25">
      <c r="A577" s="313"/>
      <c r="B577" s="322"/>
      <c r="C577" s="322"/>
      <c r="D577" s="313"/>
      <c r="E577" s="323"/>
      <c r="F577" s="312"/>
      <c r="G577" s="312"/>
      <c r="H577" s="324"/>
      <c r="I577" s="324"/>
      <c r="J577" s="313"/>
      <c r="K577" s="312"/>
      <c r="L577" s="313"/>
      <c r="M577" s="313"/>
      <c r="N577" s="313"/>
      <c r="O577" s="313"/>
      <c r="P577" s="313"/>
      <c r="Q577" s="313"/>
      <c r="R577" s="313"/>
      <c r="S577" s="313"/>
      <c r="T577" s="313"/>
      <c r="U577" s="313"/>
      <c r="V577" s="313"/>
      <c r="W577" s="313"/>
      <c r="X577" s="313"/>
      <c r="Y577" s="313"/>
      <c r="Z577" s="313"/>
    </row>
    <row r="578" spans="1:26" x14ac:dyDescent="0.25">
      <c r="A578" s="313"/>
      <c r="B578" s="322"/>
      <c r="C578" s="322"/>
      <c r="D578" s="313"/>
      <c r="E578" s="323"/>
      <c r="F578" s="312"/>
      <c r="G578" s="312"/>
      <c r="H578" s="324"/>
      <c r="I578" s="324"/>
      <c r="J578" s="313"/>
      <c r="K578" s="312"/>
      <c r="L578" s="313"/>
      <c r="M578" s="313"/>
      <c r="N578" s="313"/>
      <c r="O578" s="313"/>
      <c r="P578" s="313"/>
      <c r="Q578" s="313"/>
      <c r="R578" s="313"/>
      <c r="S578" s="313"/>
      <c r="T578" s="313"/>
      <c r="U578" s="313"/>
      <c r="V578" s="313"/>
      <c r="W578" s="313"/>
      <c r="X578" s="313"/>
      <c r="Y578" s="313"/>
      <c r="Z578" s="313"/>
    </row>
    <row r="579" spans="1:26" x14ac:dyDescent="0.25">
      <c r="A579" s="313"/>
      <c r="B579" s="322"/>
      <c r="C579" s="322"/>
      <c r="D579" s="313"/>
      <c r="E579" s="323"/>
      <c r="F579" s="312"/>
      <c r="G579" s="312"/>
      <c r="H579" s="324"/>
      <c r="I579" s="324"/>
      <c r="J579" s="313"/>
      <c r="K579" s="312"/>
      <c r="L579" s="313"/>
      <c r="M579" s="313"/>
      <c r="N579" s="313"/>
      <c r="O579" s="313"/>
      <c r="P579" s="313"/>
      <c r="Q579" s="313"/>
      <c r="R579" s="313"/>
      <c r="S579" s="313"/>
      <c r="T579" s="313"/>
      <c r="U579" s="313"/>
      <c r="V579" s="313"/>
      <c r="W579" s="313"/>
      <c r="X579" s="313"/>
      <c r="Y579" s="313"/>
      <c r="Z579" s="313"/>
    </row>
    <row r="580" spans="1:26" x14ac:dyDescent="0.25">
      <c r="A580" s="313"/>
      <c r="B580" s="322"/>
      <c r="C580" s="322"/>
      <c r="D580" s="313"/>
      <c r="E580" s="323"/>
      <c r="F580" s="312"/>
      <c r="G580" s="312"/>
      <c r="H580" s="324"/>
      <c r="I580" s="324"/>
      <c r="J580" s="313"/>
      <c r="K580" s="312"/>
      <c r="L580" s="313"/>
      <c r="M580" s="313"/>
      <c r="N580" s="313"/>
      <c r="O580" s="313"/>
      <c r="P580" s="313"/>
      <c r="Q580" s="313"/>
      <c r="R580" s="313"/>
      <c r="S580" s="313"/>
      <c r="T580" s="313"/>
      <c r="U580" s="313"/>
      <c r="V580" s="313"/>
      <c r="W580" s="313"/>
      <c r="X580" s="313"/>
      <c r="Y580" s="313"/>
      <c r="Z580" s="313"/>
    </row>
    <row r="581" spans="1:26" x14ac:dyDescent="0.25">
      <c r="A581" s="313"/>
      <c r="B581" s="322"/>
      <c r="C581" s="322"/>
      <c r="D581" s="313"/>
      <c r="E581" s="323"/>
      <c r="F581" s="312"/>
      <c r="G581" s="312"/>
      <c r="H581" s="324"/>
      <c r="I581" s="324"/>
      <c r="J581" s="313"/>
      <c r="K581" s="312"/>
      <c r="L581" s="313"/>
      <c r="M581" s="313"/>
      <c r="N581" s="313"/>
      <c r="O581" s="313"/>
      <c r="P581" s="313"/>
      <c r="Q581" s="313"/>
      <c r="R581" s="313"/>
      <c r="S581" s="313"/>
      <c r="T581" s="313"/>
      <c r="U581" s="313"/>
      <c r="V581" s="313"/>
      <c r="W581" s="313"/>
      <c r="X581" s="313"/>
      <c r="Y581" s="313"/>
      <c r="Z581" s="313"/>
    </row>
    <row r="582" spans="1:26" x14ac:dyDescent="0.25">
      <c r="A582" s="313"/>
      <c r="B582" s="322"/>
      <c r="C582" s="322"/>
      <c r="D582" s="313"/>
      <c r="E582" s="323"/>
      <c r="F582" s="312"/>
      <c r="G582" s="312"/>
      <c r="H582" s="324"/>
      <c r="I582" s="324"/>
      <c r="J582" s="313"/>
      <c r="K582" s="312"/>
      <c r="L582" s="313"/>
      <c r="M582" s="313"/>
      <c r="N582" s="313"/>
      <c r="O582" s="313"/>
      <c r="P582" s="313"/>
      <c r="Q582" s="313"/>
      <c r="R582" s="313"/>
      <c r="S582" s="313"/>
      <c r="T582" s="313"/>
      <c r="U582" s="313"/>
      <c r="V582" s="313"/>
      <c r="W582" s="313"/>
      <c r="X582" s="313"/>
      <c r="Y582" s="313"/>
      <c r="Z582" s="313"/>
    </row>
    <row r="583" spans="1:26" x14ac:dyDescent="0.25">
      <c r="A583" s="313"/>
      <c r="B583" s="322"/>
      <c r="C583" s="322"/>
      <c r="D583" s="313"/>
      <c r="E583" s="323"/>
      <c r="F583" s="312"/>
      <c r="G583" s="312"/>
      <c r="H583" s="324"/>
      <c r="I583" s="324"/>
      <c r="J583" s="313"/>
      <c r="K583" s="312"/>
      <c r="L583" s="313"/>
      <c r="M583" s="313"/>
      <c r="N583" s="313"/>
      <c r="O583" s="313"/>
      <c r="P583" s="313"/>
      <c r="Q583" s="313"/>
      <c r="R583" s="313"/>
      <c r="S583" s="313"/>
      <c r="T583" s="313"/>
      <c r="U583" s="313"/>
      <c r="V583" s="313"/>
      <c r="W583" s="313"/>
      <c r="X583" s="313"/>
      <c r="Y583" s="313"/>
      <c r="Z583" s="313"/>
    </row>
    <row r="584" spans="1:26" x14ac:dyDescent="0.25">
      <c r="A584" s="313"/>
      <c r="B584" s="322"/>
      <c r="C584" s="322"/>
      <c r="D584" s="313"/>
      <c r="E584" s="323"/>
      <c r="F584" s="312"/>
      <c r="G584" s="312"/>
      <c r="H584" s="324"/>
      <c r="I584" s="324"/>
      <c r="J584" s="313"/>
      <c r="K584" s="312"/>
      <c r="L584" s="313"/>
      <c r="M584" s="313"/>
      <c r="N584" s="313"/>
      <c r="O584" s="313"/>
      <c r="P584" s="313"/>
      <c r="Q584" s="313"/>
      <c r="R584" s="313"/>
      <c r="S584" s="313"/>
      <c r="T584" s="313"/>
      <c r="U584" s="313"/>
      <c r="V584" s="313"/>
      <c r="W584" s="313"/>
      <c r="X584" s="313"/>
      <c r="Y584" s="313"/>
      <c r="Z584" s="313"/>
    </row>
    <row r="585" spans="1:26" x14ac:dyDescent="0.25">
      <c r="A585" s="313"/>
      <c r="B585" s="322"/>
      <c r="C585" s="322"/>
      <c r="D585" s="313"/>
      <c r="E585" s="323"/>
      <c r="F585" s="312"/>
      <c r="G585" s="312"/>
      <c r="H585" s="324"/>
      <c r="I585" s="324"/>
      <c r="J585" s="313"/>
      <c r="K585" s="312"/>
      <c r="L585" s="313"/>
      <c r="M585" s="313"/>
      <c r="N585" s="313"/>
      <c r="O585" s="313"/>
      <c r="P585" s="313"/>
      <c r="Q585" s="313"/>
      <c r="R585" s="313"/>
      <c r="S585" s="313"/>
      <c r="T585" s="313"/>
      <c r="U585" s="313"/>
      <c r="V585" s="313"/>
      <c r="W585" s="313"/>
      <c r="X585" s="313"/>
      <c r="Y585" s="313"/>
      <c r="Z585" s="313"/>
    </row>
    <row r="586" spans="1:26" x14ac:dyDescent="0.25">
      <c r="A586" s="313"/>
      <c r="B586" s="322"/>
      <c r="C586" s="322"/>
      <c r="D586" s="313"/>
      <c r="E586" s="323"/>
      <c r="F586" s="312"/>
      <c r="G586" s="312"/>
      <c r="H586" s="324"/>
      <c r="I586" s="324"/>
      <c r="J586" s="313"/>
      <c r="K586" s="312"/>
      <c r="L586" s="313"/>
      <c r="M586" s="313"/>
      <c r="N586" s="313"/>
      <c r="O586" s="313"/>
      <c r="P586" s="313"/>
      <c r="Q586" s="313"/>
      <c r="R586" s="313"/>
      <c r="S586" s="313"/>
      <c r="T586" s="313"/>
      <c r="U586" s="313"/>
      <c r="V586" s="313"/>
      <c r="W586" s="313"/>
      <c r="X586" s="313"/>
      <c r="Y586" s="313"/>
      <c r="Z586" s="313"/>
    </row>
    <row r="587" spans="1:26" x14ac:dyDescent="0.25">
      <c r="A587" s="313"/>
      <c r="B587" s="322"/>
      <c r="C587" s="322"/>
      <c r="D587" s="313"/>
      <c r="E587" s="323"/>
      <c r="F587" s="312"/>
      <c r="G587" s="312"/>
      <c r="H587" s="324"/>
      <c r="I587" s="324"/>
      <c r="J587" s="313"/>
      <c r="K587" s="312"/>
      <c r="L587" s="313"/>
      <c r="M587" s="313"/>
      <c r="N587" s="313"/>
      <c r="O587" s="313"/>
      <c r="P587" s="313"/>
      <c r="Q587" s="313"/>
      <c r="R587" s="313"/>
      <c r="S587" s="313"/>
      <c r="T587" s="313"/>
      <c r="U587" s="313"/>
      <c r="V587" s="313"/>
      <c r="W587" s="313"/>
      <c r="X587" s="313"/>
      <c r="Y587" s="313"/>
      <c r="Z587" s="313"/>
    </row>
    <row r="588" spans="1:26" x14ac:dyDescent="0.25">
      <c r="A588" s="313"/>
      <c r="B588" s="322"/>
      <c r="C588" s="322"/>
      <c r="D588" s="313"/>
      <c r="E588" s="323"/>
      <c r="F588" s="312"/>
      <c r="G588" s="312"/>
      <c r="H588" s="324"/>
      <c r="I588" s="324"/>
      <c r="J588" s="313"/>
      <c r="K588" s="312"/>
      <c r="L588" s="313"/>
      <c r="M588" s="313"/>
      <c r="N588" s="313"/>
      <c r="O588" s="313"/>
      <c r="P588" s="313"/>
      <c r="Q588" s="313"/>
      <c r="R588" s="313"/>
      <c r="S588" s="313"/>
      <c r="T588" s="313"/>
      <c r="U588" s="313"/>
      <c r="V588" s="313"/>
      <c r="W588" s="313"/>
      <c r="X588" s="313"/>
      <c r="Y588" s="313"/>
      <c r="Z588" s="313"/>
    </row>
    <row r="589" spans="1:26" x14ac:dyDescent="0.25">
      <c r="A589" s="313"/>
      <c r="B589" s="322"/>
      <c r="C589" s="322"/>
      <c r="D589" s="313"/>
      <c r="E589" s="323"/>
      <c r="F589" s="312"/>
      <c r="G589" s="312"/>
      <c r="H589" s="324"/>
      <c r="I589" s="324"/>
      <c r="J589" s="313"/>
      <c r="K589" s="312"/>
      <c r="L589" s="313"/>
      <c r="M589" s="313"/>
      <c r="N589" s="313"/>
      <c r="O589" s="313"/>
      <c r="P589" s="313"/>
      <c r="Q589" s="313"/>
      <c r="R589" s="313"/>
      <c r="S589" s="313"/>
      <c r="T589" s="313"/>
      <c r="U589" s="313"/>
      <c r="V589" s="313"/>
      <c r="W589" s="313"/>
      <c r="X589" s="313"/>
      <c r="Y589" s="313"/>
      <c r="Z589" s="313"/>
    </row>
    <row r="590" spans="1:26" x14ac:dyDescent="0.25">
      <c r="A590" s="313"/>
      <c r="B590" s="322"/>
      <c r="C590" s="322"/>
      <c r="D590" s="313"/>
      <c r="E590" s="323"/>
      <c r="F590" s="312"/>
      <c r="G590" s="312"/>
      <c r="H590" s="324"/>
      <c r="I590" s="324"/>
      <c r="J590" s="313"/>
      <c r="K590" s="312"/>
      <c r="L590" s="313"/>
      <c r="M590" s="313"/>
      <c r="N590" s="313"/>
      <c r="O590" s="313"/>
      <c r="P590" s="313"/>
      <c r="Q590" s="313"/>
      <c r="R590" s="313"/>
      <c r="S590" s="313"/>
      <c r="T590" s="313"/>
      <c r="U590" s="313"/>
      <c r="V590" s="313"/>
      <c r="W590" s="313"/>
      <c r="X590" s="313"/>
      <c r="Y590" s="313"/>
      <c r="Z590" s="313"/>
    </row>
    <row r="591" spans="1:26" x14ac:dyDescent="0.25">
      <c r="A591" s="313"/>
      <c r="B591" s="322"/>
      <c r="C591" s="322"/>
      <c r="D591" s="313"/>
      <c r="E591" s="323"/>
      <c r="F591" s="312"/>
      <c r="G591" s="312"/>
      <c r="H591" s="324"/>
      <c r="I591" s="324"/>
      <c r="J591" s="313"/>
      <c r="K591" s="312"/>
      <c r="L591" s="313"/>
      <c r="M591" s="313"/>
      <c r="N591" s="313"/>
      <c r="O591" s="313"/>
      <c r="P591" s="313"/>
      <c r="Q591" s="313"/>
      <c r="R591" s="313"/>
      <c r="S591" s="313"/>
      <c r="T591" s="313"/>
      <c r="U591" s="313"/>
      <c r="V591" s="313"/>
      <c r="W591" s="313"/>
      <c r="X591" s="313"/>
      <c r="Y591" s="313"/>
      <c r="Z591" s="313"/>
    </row>
    <row r="592" spans="1:26" x14ac:dyDescent="0.25">
      <c r="A592" s="313"/>
      <c r="B592" s="322"/>
      <c r="C592" s="322"/>
      <c r="D592" s="313"/>
      <c r="E592" s="323"/>
      <c r="F592" s="312"/>
      <c r="G592" s="312"/>
      <c r="H592" s="324"/>
      <c r="I592" s="324"/>
      <c r="J592" s="313"/>
      <c r="K592" s="312"/>
      <c r="L592" s="313"/>
      <c r="M592" s="313"/>
      <c r="N592" s="313"/>
      <c r="O592" s="313"/>
      <c r="P592" s="313"/>
      <c r="Q592" s="313"/>
      <c r="R592" s="313"/>
      <c r="S592" s="313"/>
      <c r="T592" s="313"/>
      <c r="U592" s="313"/>
      <c r="V592" s="313"/>
      <c r="W592" s="313"/>
      <c r="X592" s="313"/>
      <c r="Y592" s="313"/>
      <c r="Z592" s="313"/>
    </row>
    <row r="593" spans="1:26" x14ac:dyDescent="0.25">
      <c r="A593" s="313"/>
      <c r="B593" s="322"/>
      <c r="C593" s="322"/>
      <c r="D593" s="313"/>
      <c r="E593" s="323"/>
      <c r="F593" s="312"/>
      <c r="G593" s="312"/>
      <c r="H593" s="324"/>
      <c r="I593" s="324"/>
      <c r="J593" s="313"/>
      <c r="K593" s="312"/>
      <c r="L593" s="313"/>
      <c r="M593" s="313"/>
      <c r="N593" s="313"/>
      <c r="O593" s="313"/>
      <c r="P593" s="313"/>
      <c r="Q593" s="313"/>
      <c r="R593" s="313"/>
      <c r="S593" s="313"/>
      <c r="T593" s="313"/>
      <c r="U593" s="313"/>
      <c r="V593" s="313"/>
      <c r="W593" s="313"/>
      <c r="X593" s="313"/>
      <c r="Y593" s="313"/>
      <c r="Z593" s="313"/>
    </row>
    <row r="594" spans="1:26" x14ac:dyDescent="0.25">
      <c r="A594" s="313"/>
      <c r="B594" s="322"/>
      <c r="C594" s="322"/>
      <c r="D594" s="313"/>
      <c r="E594" s="323"/>
      <c r="F594" s="312"/>
      <c r="G594" s="312"/>
      <c r="H594" s="324"/>
      <c r="I594" s="324"/>
      <c r="J594" s="313"/>
      <c r="K594" s="312"/>
      <c r="L594" s="313"/>
      <c r="M594" s="313"/>
      <c r="N594" s="313"/>
      <c r="O594" s="313"/>
      <c r="P594" s="313"/>
      <c r="Q594" s="313"/>
      <c r="R594" s="313"/>
      <c r="S594" s="313"/>
      <c r="T594" s="313"/>
      <c r="U594" s="313"/>
      <c r="V594" s="313"/>
      <c r="W594" s="313"/>
      <c r="X594" s="313"/>
      <c r="Y594" s="313"/>
      <c r="Z594" s="313"/>
    </row>
    <row r="595" spans="1:26" x14ac:dyDescent="0.25">
      <c r="A595" s="313"/>
      <c r="B595" s="322"/>
      <c r="C595" s="322"/>
      <c r="D595" s="313"/>
      <c r="E595" s="323"/>
      <c r="F595" s="312"/>
      <c r="G595" s="312"/>
      <c r="H595" s="324"/>
      <c r="I595" s="324"/>
      <c r="J595" s="313"/>
      <c r="K595" s="312"/>
      <c r="L595" s="313"/>
      <c r="M595" s="313"/>
      <c r="N595" s="313"/>
      <c r="O595" s="313"/>
      <c r="P595" s="313"/>
      <c r="Q595" s="313"/>
      <c r="R595" s="313"/>
      <c r="S595" s="313"/>
      <c r="T595" s="313"/>
      <c r="U595" s="313"/>
      <c r="V595" s="313"/>
      <c r="W595" s="313"/>
      <c r="X595" s="313"/>
      <c r="Y595" s="313"/>
      <c r="Z595" s="313"/>
    </row>
    <row r="596" spans="1:26" x14ac:dyDescent="0.25">
      <c r="A596" s="313"/>
      <c r="B596" s="322"/>
      <c r="C596" s="322"/>
      <c r="D596" s="313"/>
      <c r="E596" s="323"/>
      <c r="F596" s="312"/>
      <c r="G596" s="312"/>
      <c r="H596" s="324"/>
      <c r="I596" s="324"/>
      <c r="J596" s="313"/>
      <c r="K596" s="312"/>
      <c r="L596" s="313"/>
      <c r="M596" s="313"/>
      <c r="N596" s="313"/>
      <c r="O596" s="313"/>
      <c r="P596" s="313"/>
      <c r="Q596" s="313"/>
      <c r="R596" s="313"/>
      <c r="S596" s="313"/>
      <c r="T596" s="313"/>
      <c r="U596" s="313"/>
      <c r="V596" s="313"/>
      <c r="W596" s="313"/>
      <c r="X596" s="313"/>
      <c r="Y596" s="313"/>
      <c r="Z596" s="313"/>
    </row>
    <row r="597" spans="1:26" x14ac:dyDescent="0.25">
      <c r="A597" s="313"/>
      <c r="B597" s="322"/>
      <c r="C597" s="322"/>
      <c r="D597" s="313"/>
      <c r="E597" s="323"/>
      <c r="F597" s="312"/>
      <c r="G597" s="312"/>
      <c r="H597" s="324"/>
      <c r="I597" s="324"/>
      <c r="J597" s="313"/>
      <c r="K597" s="312"/>
      <c r="L597" s="313"/>
      <c r="M597" s="313"/>
      <c r="N597" s="313"/>
      <c r="O597" s="313"/>
      <c r="P597" s="313"/>
      <c r="Q597" s="313"/>
      <c r="R597" s="313"/>
      <c r="S597" s="313"/>
      <c r="T597" s="313"/>
      <c r="U597" s="313"/>
      <c r="V597" s="313"/>
      <c r="W597" s="313"/>
      <c r="X597" s="313"/>
      <c r="Y597" s="313"/>
      <c r="Z597" s="313"/>
    </row>
    <row r="598" spans="1:26" x14ac:dyDescent="0.25">
      <c r="A598" s="313"/>
      <c r="B598" s="322"/>
      <c r="C598" s="322"/>
      <c r="D598" s="313"/>
      <c r="E598" s="323"/>
      <c r="F598" s="312"/>
      <c r="G598" s="312"/>
      <c r="H598" s="324"/>
      <c r="I598" s="324"/>
      <c r="J598" s="313"/>
      <c r="K598" s="312"/>
      <c r="L598" s="313"/>
      <c r="M598" s="313"/>
      <c r="N598" s="313"/>
      <c r="O598" s="313"/>
      <c r="P598" s="313"/>
      <c r="Q598" s="313"/>
      <c r="R598" s="313"/>
      <c r="S598" s="313"/>
      <c r="T598" s="313"/>
      <c r="U598" s="313"/>
      <c r="V598" s="313"/>
      <c r="W598" s="313"/>
      <c r="X598" s="313"/>
      <c r="Y598" s="313"/>
      <c r="Z598" s="313"/>
    </row>
    <row r="599" spans="1:26" x14ac:dyDescent="0.25">
      <c r="A599" s="313"/>
      <c r="B599" s="322"/>
      <c r="C599" s="322"/>
      <c r="D599" s="313"/>
      <c r="E599" s="323"/>
      <c r="F599" s="312"/>
      <c r="G599" s="312"/>
      <c r="H599" s="324"/>
      <c r="I599" s="324"/>
      <c r="J599" s="313"/>
      <c r="K599" s="312"/>
      <c r="L599" s="313"/>
      <c r="M599" s="313"/>
      <c r="N599" s="313"/>
      <c r="O599" s="313"/>
      <c r="P599" s="313"/>
      <c r="Q599" s="313"/>
      <c r="R599" s="313"/>
      <c r="S599" s="313"/>
      <c r="T599" s="313"/>
      <c r="U599" s="313"/>
      <c r="V599" s="313"/>
      <c r="W599" s="313"/>
      <c r="X599" s="313"/>
      <c r="Y599" s="313"/>
      <c r="Z599" s="313"/>
    </row>
    <row r="600" spans="1:26" x14ac:dyDescent="0.25">
      <c r="A600" s="313"/>
      <c r="B600" s="322"/>
      <c r="C600" s="322"/>
      <c r="D600" s="313"/>
      <c r="E600" s="323"/>
      <c r="F600" s="312"/>
      <c r="G600" s="312"/>
      <c r="H600" s="324"/>
      <c r="I600" s="324"/>
      <c r="J600" s="313"/>
      <c r="K600" s="312"/>
      <c r="L600" s="313"/>
      <c r="M600" s="313"/>
      <c r="N600" s="313"/>
      <c r="O600" s="313"/>
      <c r="P600" s="313"/>
      <c r="Q600" s="313"/>
      <c r="R600" s="313"/>
      <c r="S600" s="313"/>
      <c r="T600" s="313"/>
      <c r="U600" s="313"/>
      <c r="V600" s="313"/>
      <c r="W600" s="313"/>
      <c r="X600" s="313"/>
      <c r="Y600" s="313"/>
      <c r="Z600" s="313"/>
    </row>
    <row r="601" spans="1:26" x14ac:dyDescent="0.25">
      <c r="A601" s="313"/>
      <c r="B601" s="322"/>
      <c r="C601" s="322"/>
      <c r="D601" s="313"/>
      <c r="E601" s="323"/>
      <c r="F601" s="312"/>
      <c r="G601" s="312"/>
      <c r="H601" s="324"/>
      <c r="I601" s="324"/>
      <c r="J601" s="313"/>
      <c r="K601" s="312"/>
      <c r="L601" s="313"/>
      <c r="M601" s="313"/>
      <c r="N601" s="313"/>
      <c r="O601" s="313"/>
      <c r="P601" s="313"/>
      <c r="Q601" s="313"/>
      <c r="R601" s="313"/>
      <c r="S601" s="313"/>
      <c r="T601" s="313"/>
      <c r="U601" s="313"/>
      <c r="V601" s="313"/>
      <c r="W601" s="313"/>
      <c r="X601" s="313"/>
      <c r="Y601" s="313"/>
      <c r="Z601" s="313"/>
    </row>
    <row r="602" spans="1:26" x14ac:dyDescent="0.25">
      <c r="A602" s="313"/>
      <c r="B602" s="322"/>
      <c r="C602" s="322"/>
      <c r="D602" s="313"/>
      <c r="E602" s="323"/>
      <c r="F602" s="312"/>
      <c r="G602" s="312"/>
      <c r="H602" s="324"/>
      <c r="I602" s="324"/>
      <c r="J602" s="313"/>
      <c r="K602" s="312"/>
      <c r="L602" s="313"/>
      <c r="M602" s="313"/>
      <c r="N602" s="313"/>
      <c r="O602" s="313"/>
      <c r="P602" s="313"/>
      <c r="Q602" s="313"/>
      <c r="R602" s="313"/>
      <c r="S602" s="313"/>
      <c r="T602" s="313"/>
      <c r="U602" s="313"/>
      <c r="V602" s="313"/>
      <c r="W602" s="313"/>
      <c r="X602" s="313"/>
      <c r="Y602" s="313"/>
      <c r="Z602" s="313"/>
    </row>
    <row r="603" spans="1:26" x14ac:dyDescent="0.25">
      <c r="A603" s="313"/>
      <c r="B603" s="322"/>
      <c r="C603" s="322"/>
      <c r="D603" s="313"/>
      <c r="E603" s="323"/>
      <c r="F603" s="312"/>
      <c r="G603" s="312"/>
      <c r="H603" s="324"/>
      <c r="I603" s="324"/>
      <c r="J603" s="313"/>
      <c r="K603" s="312"/>
      <c r="L603" s="313"/>
      <c r="M603" s="313"/>
      <c r="N603" s="313"/>
      <c r="O603" s="313"/>
      <c r="P603" s="313"/>
      <c r="Q603" s="313"/>
      <c r="R603" s="313"/>
      <c r="S603" s="313"/>
      <c r="T603" s="313"/>
      <c r="U603" s="313"/>
      <c r="V603" s="313"/>
      <c r="W603" s="313"/>
      <c r="X603" s="313"/>
      <c r="Y603" s="313"/>
      <c r="Z603" s="313"/>
    </row>
    <row r="604" spans="1:26" x14ac:dyDescent="0.25">
      <c r="A604" s="313"/>
      <c r="B604" s="322"/>
      <c r="C604" s="322"/>
      <c r="D604" s="313"/>
      <c r="E604" s="323"/>
      <c r="F604" s="312"/>
      <c r="G604" s="312"/>
      <c r="H604" s="324"/>
      <c r="I604" s="324"/>
      <c r="J604" s="313"/>
      <c r="K604" s="312"/>
      <c r="L604" s="313"/>
      <c r="M604" s="313"/>
      <c r="N604" s="313"/>
      <c r="O604" s="313"/>
      <c r="P604" s="313"/>
      <c r="Q604" s="313"/>
      <c r="R604" s="313"/>
      <c r="S604" s="313"/>
      <c r="T604" s="313"/>
      <c r="U604" s="313"/>
      <c r="V604" s="313"/>
      <c r="W604" s="313"/>
      <c r="X604" s="313"/>
      <c r="Y604" s="313"/>
      <c r="Z604" s="313"/>
    </row>
    <row r="605" spans="1:26" x14ac:dyDescent="0.25">
      <c r="A605" s="313"/>
      <c r="B605" s="322"/>
      <c r="C605" s="322"/>
      <c r="D605" s="313"/>
      <c r="E605" s="323"/>
      <c r="F605" s="312"/>
      <c r="G605" s="312"/>
      <c r="H605" s="324"/>
      <c r="I605" s="324"/>
      <c r="J605" s="313"/>
      <c r="K605" s="312"/>
      <c r="L605" s="313"/>
      <c r="M605" s="313"/>
      <c r="N605" s="313"/>
      <c r="O605" s="313"/>
      <c r="P605" s="313"/>
      <c r="Q605" s="313"/>
      <c r="R605" s="313"/>
      <c r="S605" s="313"/>
      <c r="T605" s="313"/>
      <c r="U605" s="313"/>
      <c r="V605" s="313"/>
      <c r="W605" s="313"/>
      <c r="X605" s="313"/>
      <c r="Y605" s="313"/>
      <c r="Z605" s="313"/>
    </row>
    <row r="606" spans="1:26" x14ac:dyDescent="0.25">
      <c r="A606" s="313"/>
      <c r="B606" s="322"/>
      <c r="C606" s="322"/>
      <c r="D606" s="313"/>
      <c r="E606" s="323"/>
      <c r="F606" s="312"/>
      <c r="G606" s="312"/>
      <c r="H606" s="324"/>
      <c r="I606" s="324"/>
      <c r="J606" s="313"/>
      <c r="K606" s="312"/>
      <c r="L606" s="313"/>
      <c r="M606" s="313"/>
      <c r="N606" s="313"/>
      <c r="O606" s="313"/>
      <c r="P606" s="313"/>
      <c r="Q606" s="313"/>
      <c r="R606" s="313"/>
      <c r="S606" s="313"/>
      <c r="T606" s="313"/>
      <c r="U606" s="313"/>
      <c r="V606" s="313"/>
      <c r="W606" s="313"/>
      <c r="X606" s="313"/>
      <c r="Y606" s="313"/>
      <c r="Z606" s="313"/>
    </row>
    <row r="607" spans="1:26" x14ac:dyDescent="0.25">
      <c r="A607" s="313"/>
      <c r="B607" s="322"/>
      <c r="C607" s="322"/>
      <c r="D607" s="313"/>
      <c r="E607" s="323"/>
      <c r="F607" s="312"/>
      <c r="G607" s="312"/>
      <c r="H607" s="324"/>
      <c r="I607" s="324"/>
      <c r="J607" s="313"/>
      <c r="K607" s="312"/>
      <c r="L607" s="313"/>
      <c r="M607" s="313"/>
      <c r="N607" s="313"/>
      <c r="O607" s="313"/>
      <c r="P607" s="313"/>
      <c r="Q607" s="313"/>
      <c r="R607" s="313"/>
      <c r="S607" s="313"/>
      <c r="T607" s="313"/>
      <c r="U607" s="313"/>
      <c r="V607" s="313"/>
      <c r="W607" s="313"/>
      <c r="X607" s="313"/>
      <c r="Y607" s="313"/>
      <c r="Z607" s="313"/>
    </row>
    <row r="608" spans="1:26" x14ac:dyDescent="0.25">
      <c r="A608" s="313"/>
      <c r="B608" s="322"/>
      <c r="C608" s="322"/>
      <c r="D608" s="313"/>
      <c r="E608" s="323"/>
      <c r="F608" s="312"/>
      <c r="G608" s="312"/>
      <c r="H608" s="324"/>
      <c r="I608" s="324"/>
      <c r="J608" s="313"/>
      <c r="K608" s="312"/>
      <c r="L608" s="313"/>
      <c r="M608" s="313"/>
      <c r="N608" s="313"/>
      <c r="O608" s="313"/>
      <c r="P608" s="313"/>
      <c r="Q608" s="313"/>
      <c r="R608" s="313"/>
      <c r="S608" s="313"/>
      <c r="T608" s="313"/>
      <c r="U608" s="313"/>
      <c r="V608" s="313"/>
      <c r="W608" s="313"/>
      <c r="X608" s="313"/>
      <c r="Y608" s="313"/>
      <c r="Z608" s="313"/>
    </row>
    <row r="609" spans="1:26" x14ac:dyDescent="0.25">
      <c r="A609" s="313"/>
      <c r="B609" s="322"/>
      <c r="C609" s="322"/>
      <c r="D609" s="313"/>
      <c r="E609" s="323"/>
      <c r="F609" s="312"/>
      <c r="G609" s="312"/>
      <c r="H609" s="324"/>
      <c r="I609" s="324"/>
      <c r="J609" s="313"/>
      <c r="K609" s="312"/>
      <c r="L609" s="313"/>
      <c r="M609" s="313"/>
      <c r="N609" s="313"/>
      <c r="O609" s="313"/>
      <c r="P609" s="313"/>
      <c r="Q609" s="313"/>
      <c r="R609" s="313"/>
      <c r="S609" s="313"/>
      <c r="T609" s="313"/>
      <c r="U609" s="313"/>
      <c r="V609" s="313"/>
      <c r="W609" s="313"/>
      <c r="X609" s="313"/>
      <c r="Y609" s="313"/>
      <c r="Z609" s="313"/>
    </row>
    <row r="610" spans="1:26" x14ac:dyDescent="0.25">
      <c r="A610" s="313"/>
      <c r="B610" s="322"/>
      <c r="C610" s="322"/>
      <c r="D610" s="313"/>
      <c r="E610" s="323"/>
      <c r="F610" s="312"/>
      <c r="G610" s="312"/>
      <c r="H610" s="324"/>
      <c r="I610" s="324"/>
      <c r="J610" s="313"/>
      <c r="K610" s="312"/>
      <c r="L610" s="313"/>
      <c r="M610" s="313"/>
      <c r="N610" s="313"/>
      <c r="O610" s="313"/>
      <c r="P610" s="313"/>
      <c r="Q610" s="313"/>
      <c r="R610" s="313"/>
      <c r="S610" s="313"/>
      <c r="T610" s="313"/>
      <c r="U610" s="313"/>
      <c r="V610" s="313"/>
      <c r="W610" s="313"/>
      <c r="X610" s="313"/>
      <c r="Y610" s="313"/>
      <c r="Z610" s="313"/>
    </row>
    <row r="611" spans="1:26" x14ac:dyDescent="0.25">
      <c r="A611" s="313"/>
      <c r="B611" s="322"/>
      <c r="C611" s="322"/>
      <c r="D611" s="313"/>
      <c r="E611" s="323"/>
      <c r="F611" s="312"/>
      <c r="G611" s="312"/>
      <c r="H611" s="324"/>
      <c r="I611" s="324"/>
      <c r="J611" s="313"/>
      <c r="K611" s="312"/>
      <c r="L611" s="313"/>
      <c r="M611" s="313"/>
      <c r="N611" s="313"/>
      <c r="O611" s="313"/>
      <c r="P611" s="313"/>
      <c r="Q611" s="313"/>
      <c r="R611" s="313"/>
      <c r="S611" s="313"/>
      <c r="T611" s="313"/>
      <c r="U611" s="313"/>
      <c r="V611" s="313"/>
      <c r="W611" s="313"/>
      <c r="X611" s="313"/>
      <c r="Y611" s="313"/>
      <c r="Z611" s="313"/>
    </row>
    <row r="612" spans="1:26" x14ac:dyDescent="0.25">
      <c r="A612" s="313"/>
      <c r="B612" s="322"/>
      <c r="C612" s="322"/>
      <c r="D612" s="313"/>
      <c r="E612" s="323"/>
      <c r="F612" s="312"/>
      <c r="G612" s="312"/>
      <c r="H612" s="324"/>
      <c r="I612" s="324"/>
      <c r="J612" s="313"/>
      <c r="K612" s="312"/>
      <c r="L612" s="313"/>
      <c r="M612" s="313"/>
      <c r="N612" s="313"/>
      <c r="O612" s="313"/>
      <c r="P612" s="313"/>
      <c r="Q612" s="313"/>
      <c r="R612" s="313"/>
      <c r="S612" s="313"/>
      <c r="T612" s="313"/>
      <c r="U612" s="313"/>
      <c r="V612" s="313"/>
      <c r="W612" s="313"/>
      <c r="X612" s="313"/>
      <c r="Y612" s="313"/>
      <c r="Z612" s="313"/>
    </row>
    <row r="613" spans="1:26" x14ac:dyDescent="0.25">
      <c r="A613" s="313"/>
      <c r="B613" s="322"/>
      <c r="C613" s="322"/>
      <c r="D613" s="313"/>
      <c r="E613" s="323"/>
      <c r="F613" s="312"/>
      <c r="G613" s="312"/>
      <c r="H613" s="324"/>
      <c r="I613" s="324"/>
      <c r="J613" s="313"/>
      <c r="K613" s="312"/>
      <c r="L613" s="313"/>
      <c r="M613" s="313"/>
      <c r="N613" s="313"/>
      <c r="O613" s="313"/>
      <c r="P613" s="313"/>
      <c r="Q613" s="313"/>
      <c r="R613" s="313"/>
      <c r="S613" s="313"/>
      <c r="T613" s="313"/>
      <c r="U613" s="313"/>
      <c r="V613" s="313"/>
      <c r="W613" s="313"/>
      <c r="X613" s="313"/>
      <c r="Y613" s="313"/>
      <c r="Z613" s="313"/>
    </row>
    <row r="614" spans="1:26" x14ac:dyDescent="0.25">
      <c r="A614" s="313"/>
      <c r="B614" s="322"/>
      <c r="C614" s="322"/>
      <c r="D614" s="313"/>
      <c r="E614" s="323"/>
      <c r="F614" s="312"/>
      <c r="G614" s="312"/>
      <c r="H614" s="324"/>
      <c r="I614" s="324"/>
      <c r="J614" s="313"/>
      <c r="K614" s="312"/>
      <c r="L614" s="313"/>
      <c r="M614" s="313"/>
      <c r="N614" s="313"/>
      <c r="O614" s="313"/>
      <c r="P614" s="313"/>
      <c r="Q614" s="313"/>
      <c r="R614" s="313"/>
      <c r="S614" s="313"/>
      <c r="T614" s="313"/>
      <c r="U614" s="313"/>
      <c r="V614" s="313"/>
      <c r="W614" s="313"/>
      <c r="X614" s="313"/>
      <c r="Y614" s="313"/>
      <c r="Z614" s="313"/>
    </row>
    <row r="615" spans="1:26" x14ac:dyDescent="0.25">
      <c r="A615" s="313"/>
      <c r="B615" s="322"/>
      <c r="C615" s="322"/>
      <c r="D615" s="313"/>
      <c r="E615" s="323"/>
      <c r="F615" s="312"/>
      <c r="G615" s="312"/>
      <c r="H615" s="324"/>
      <c r="I615" s="324"/>
      <c r="J615" s="313"/>
      <c r="K615" s="312"/>
      <c r="L615" s="313"/>
      <c r="M615" s="313"/>
      <c r="N615" s="313"/>
      <c r="O615" s="313"/>
      <c r="P615" s="313"/>
      <c r="Q615" s="313"/>
      <c r="R615" s="313"/>
      <c r="S615" s="313"/>
      <c r="T615" s="313"/>
      <c r="U615" s="313"/>
      <c r="V615" s="313"/>
      <c r="W615" s="313"/>
      <c r="X615" s="313"/>
      <c r="Y615" s="313"/>
      <c r="Z615" s="313"/>
    </row>
    <row r="616" spans="1:26" x14ac:dyDescent="0.25">
      <c r="A616" s="313"/>
      <c r="B616" s="322"/>
      <c r="C616" s="322"/>
      <c r="D616" s="313"/>
      <c r="E616" s="323"/>
      <c r="F616" s="312"/>
      <c r="G616" s="312"/>
      <c r="H616" s="324"/>
      <c r="I616" s="324"/>
      <c r="J616" s="313"/>
      <c r="K616" s="312"/>
      <c r="L616" s="313"/>
      <c r="M616" s="313"/>
      <c r="N616" s="313"/>
      <c r="O616" s="313"/>
      <c r="P616" s="313"/>
      <c r="Q616" s="313"/>
      <c r="R616" s="313"/>
      <c r="S616" s="313"/>
      <c r="T616" s="313"/>
      <c r="U616" s="313"/>
      <c r="V616" s="313"/>
      <c r="W616" s="313"/>
      <c r="X616" s="313"/>
      <c r="Y616" s="313"/>
      <c r="Z616" s="313"/>
    </row>
    <row r="617" spans="1:26" x14ac:dyDescent="0.25">
      <c r="A617" s="313"/>
      <c r="B617" s="322"/>
      <c r="C617" s="322"/>
      <c r="D617" s="313"/>
      <c r="E617" s="323"/>
      <c r="F617" s="312"/>
      <c r="G617" s="312"/>
      <c r="H617" s="324"/>
      <c r="I617" s="324"/>
      <c r="J617" s="313"/>
      <c r="K617" s="312"/>
      <c r="L617" s="313"/>
      <c r="M617" s="313"/>
      <c r="N617" s="313"/>
      <c r="O617" s="313"/>
      <c r="P617" s="313"/>
      <c r="Q617" s="313"/>
      <c r="R617" s="313"/>
      <c r="S617" s="313"/>
      <c r="T617" s="313"/>
      <c r="U617" s="313"/>
      <c r="V617" s="313"/>
      <c r="W617" s="313"/>
      <c r="X617" s="313"/>
      <c r="Y617" s="313"/>
      <c r="Z617" s="313"/>
    </row>
    <row r="618" spans="1:26" x14ac:dyDescent="0.25">
      <c r="A618" s="313"/>
      <c r="B618" s="322"/>
      <c r="C618" s="322"/>
      <c r="D618" s="313"/>
      <c r="E618" s="323"/>
      <c r="F618" s="312"/>
      <c r="G618" s="312"/>
      <c r="H618" s="324"/>
      <c r="I618" s="324"/>
      <c r="J618" s="313"/>
      <c r="K618" s="312"/>
      <c r="L618" s="313"/>
      <c r="M618" s="313"/>
      <c r="N618" s="313"/>
      <c r="O618" s="313"/>
      <c r="P618" s="313"/>
      <c r="Q618" s="313"/>
      <c r="R618" s="313"/>
      <c r="S618" s="313"/>
      <c r="T618" s="313"/>
      <c r="U618" s="313"/>
      <c r="V618" s="313"/>
      <c r="W618" s="313"/>
      <c r="X618" s="313"/>
      <c r="Y618" s="313"/>
      <c r="Z618" s="313"/>
    </row>
    <row r="619" spans="1:26" x14ac:dyDescent="0.25">
      <c r="A619" s="313"/>
      <c r="B619" s="322"/>
      <c r="C619" s="322"/>
      <c r="D619" s="313"/>
      <c r="E619" s="323"/>
      <c r="F619" s="312"/>
      <c r="G619" s="312"/>
      <c r="H619" s="324"/>
      <c r="I619" s="324"/>
      <c r="J619" s="313"/>
      <c r="K619" s="312"/>
      <c r="L619" s="313"/>
      <c r="M619" s="313"/>
      <c r="N619" s="313"/>
      <c r="O619" s="313"/>
      <c r="P619" s="313"/>
      <c r="Q619" s="313"/>
      <c r="R619" s="313"/>
      <c r="S619" s="313"/>
      <c r="T619" s="313"/>
      <c r="U619" s="313"/>
      <c r="V619" s="313"/>
      <c r="W619" s="313"/>
      <c r="X619" s="313"/>
      <c r="Y619" s="313"/>
      <c r="Z619" s="313"/>
    </row>
    <row r="620" spans="1:26" x14ac:dyDescent="0.25">
      <c r="A620" s="313"/>
      <c r="B620" s="322"/>
      <c r="C620" s="322"/>
      <c r="D620" s="313"/>
      <c r="E620" s="323"/>
      <c r="F620" s="312"/>
      <c r="G620" s="312"/>
      <c r="H620" s="324"/>
      <c r="I620" s="324"/>
      <c r="J620" s="313"/>
      <c r="K620" s="312"/>
      <c r="L620" s="313"/>
      <c r="M620" s="313"/>
      <c r="N620" s="313"/>
      <c r="O620" s="313"/>
      <c r="P620" s="313"/>
      <c r="Q620" s="313"/>
      <c r="R620" s="313"/>
      <c r="S620" s="313"/>
      <c r="T620" s="313"/>
      <c r="U620" s="313"/>
      <c r="V620" s="313"/>
      <c r="W620" s="313"/>
      <c r="X620" s="313"/>
      <c r="Y620" s="313"/>
      <c r="Z620" s="313"/>
    </row>
    <row r="621" spans="1:26" x14ac:dyDescent="0.25">
      <c r="A621" s="313"/>
      <c r="B621" s="322"/>
      <c r="C621" s="322"/>
      <c r="D621" s="313"/>
      <c r="E621" s="323"/>
      <c r="F621" s="312"/>
      <c r="G621" s="312"/>
      <c r="H621" s="324"/>
      <c r="I621" s="324"/>
      <c r="J621" s="313"/>
      <c r="K621" s="312"/>
      <c r="L621" s="313"/>
      <c r="M621" s="313"/>
      <c r="N621" s="313"/>
      <c r="O621" s="313"/>
      <c r="P621" s="313"/>
      <c r="Q621" s="313"/>
      <c r="R621" s="313"/>
      <c r="S621" s="313"/>
      <c r="T621" s="313"/>
      <c r="U621" s="313"/>
      <c r="V621" s="313"/>
      <c r="W621" s="313"/>
      <c r="X621" s="313"/>
      <c r="Y621" s="313"/>
      <c r="Z621" s="313"/>
    </row>
    <row r="622" spans="1:26" x14ac:dyDescent="0.25">
      <c r="A622" s="313"/>
      <c r="B622" s="322"/>
      <c r="C622" s="322"/>
      <c r="D622" s="313"/>
      <c r="E622" s="323"/>
      <c r="F622" s="312"/>
      <c r="G622" s="312"/>
      <c r="H622" s="324"/>
      <c r="I622" s="324"/>
      <c r="J622" s="313"/>
      <c r="K622" s="312"/>
      <c r="L622" s="313"/>
      <c r="M622" s="313"/>
      <c r="N622" s="313"/>
      <c r="O622" s="313"/>
      <c r="P622" s="313"/>
      <c r="Q622" s="313"/>
      <c r="R622" s="313"/>
      <c r="S622" s="313"/>
      <c r="T622" s="313"/>
      <c r="U622" s="313"/>
      <c r="V622" s="313"/>
      <c r="W622" s="313"/>
      <c r="X622" s="313"/>
      <c r="Y622" s="313"/>
      <c r="Z622" s="313"/>
    </row>
    <row r="623" spans="1:26" x14ac:dyDescent="0.25">
      <c r="A623" s="313"/>
      <c r="B623" s="322"/>
      <c r="C623" s="322"/>
      <c r="D623" s="313"/>
      <c r="E623" s="323"/>
      <c r="F623" s="312"/>
      <c r="G623" s="312"/>
      <c r="H623" s="324"/>
      <c r="I623" s="324"/>
      <c r="J623" s="313"/>
      <c r="K623" s="312"/>
      <c r="L623" s="313"/>
      <c r="M623" s="313"/>
      <c r="N623" s="313"/>
      <c r="O623" s="313"/>
      <c r="P623" s="313"/>
      <c r="Q623" s="313"/>
      <c r="R623" s="313"/>
      <c r="S623" s="313"/>
      <c r="T623" s="313"/>
      <c r="U623" s="313"/>
      <c r="V623" s="313"/>
      <c r="W623" s="313"/>
      <c r="X623" s="313"/>
      <c r="Y623" s="313"/>
      <c r="Z623" s="313"/>
    </row>
    <row r="624" spans="1:26" x14ac:dyDescent="0.25">
      <c r="A624" s="313"/>
      <c r="B624" s="322"/>
      <c r="C624" s="322"/>
      <c r="D624" s="313"/>
      <c r="E624" s="323"/>
      <c r="F624" s="312"/>
      <c r="G624" s="312"/>
      <c r="H624" s="324"/>
      <c r="I624" s="324"/>
      <c r="J624" s="313"/>
      <c r="K624" s="312"/>
      <c r="L624" s="313"/>
      <c r="M624" s="313"/>
      <c r="N624" s="313"/>
      <c r="O624" s="313"/>
      <c r="P624" s="313"/>
      <c r="Q624" s="313"/>
      <c r="R624" s="313"/>
      <c r="S624" s="313"/>
      <c r="T624" s="313"/>
      <c r="U624" s="313"/>
      <c r="V624" s="313"/>
      <c r="W624" s="313"/>
      <c r="X624" s="313"/>
      <c r="Y624" s="313"/>
      <c r="Z624" s="313"/>
    </row>
    <row r="625" spans="1:26" x14ac:dyDescent="0.25">
      <c r="A625" s="313"/>
      <c r="B625" s="322"/>
      <c r="C625" s="322"/>
      <c r="D625" s="313"/>
      <c r="E625" s="323"/>
      <c r="F625" s="312"/>
      <c r="G625" s="312"/>
      <c r="H625" s="324"/>
      <c r="I625" s="324"/>
      <c r="J625" s="313"/>
      <c r="K625" s="312"/>
      <c r="L625" s="313"/>
      <c r="M625" s="313"/>
      <c r="N625" s="313"/>
      <c r="O625" s="313"/>
      <c r="P625" s="313"/>
      <c r="Q625" s="313"/>
      <c r="R625" s="313"/>
      <c r="S625" s="313"/>
      <c r="T625" s="313"/>
      <c r="U625" s="313"/>
      <c r="V625" s="313"/>
      <c r="W625" s="313"/>
      <c r="X625" s="313"/>
      <c r="Y625" s="313"/>
      <c r="Z625" s="313"/>
    </row>
    <row r="626" spans="1:26" x14ac:dyDescent="0.25">
      <c r="A626" s="313"/>
      <c r="B626" s="322"/>
      <c r="C626" s="322"/>
      <c r="D626" s="313"/>
      <c r="E626" s="323"/>
      <c r="F626" s="312"/>
      <c r="G626" s="312"/>
      <c r="H626" s="324"/>
      <c r="I626" s="324"/>
      <c r="J626" s="313"/>
      <c r="K626" s="312"/>
      <c r="L626" s="313"/>
      <c r="M626" s="313"/>
      <c r="N626" s="313"/>
      <c r="O626" s="313"/>
      <c r="P626" s="313"/>
      <c r="Q626" s="313"/>
      <c r="R626" s="313"/>
      <c r="S626" s="313"/>
      <c r="T626" s="313"/>
      <c r="U626" s="313"/>
      <c r="V626" s="313"/>
      <c r="W626" s="313"/>
      <c r="X626" s="313"/>
      <c r="Y626" s="313"/>
      <c r="Z626" s="313"/>
    </row>
    <row r="627" spans="1:26" x14ac:dyDescent="0.25">
      <c r="A627" s="313"/>
      <c r="B627" s="322"/>
      <c r="C627" s="322"/>
      <c r="D627" s="313"/>
      <c r="E627" s="323"/>
      <c r="F627" s="312"/>
      <c r="G627" s="312"/>
      <c r="H627" s="324"/>
      <c r="I627" s="324"/>
      <c r="J627" s="313"/>
      <c r="K627" s="312"/>
      <c r="L627" s="313"/>
      <c r="M627" s="313"/>
      <c r="N627" s="313"/>
      <c r="O627" s="313"/>
      <c r="P627" s="313"/>
      <c r="Q627" s="313"/>
      <c r="R627" s="313"/>
      <c r="S627" s="313"/>
      <c r="T627" s="313"/>
      <c r="U627" s="313"/>
      <c r="V627" s="313"/>
      <c r="W627" s="313"/>
      <c r="X627" s="313"/>
      <c r="Y627" s="313"/>
      <c r="Z627" s="313"/>
    </row>
    <row r="628" spans="1:26" x14ac:dyDescent="0.25">
      <c r="A628" s="313"/>
      <c r="B628" s="322"/>
      <c r="C628" s="322"/>
      <c r="D628" s="313"/>
      <c r="E628" s="323"/>
      <c r="F628" s="312"/>
      <c r="G628" s="312"/>
      <c r="H628" s="324"/>
      <c r="I628" s="324"/>
      <c r="J628" s="313"/>
      <c r="K628" s="312"/>
      <c r="L628" s="313"/>
      <c r="M628" s="313"/>
      <c r="N628" s="313"/>
      <c r="O628" s="313"/>
      <c r="P628" s="313"/>
      <c r="Q628" s="313"/>
      <c r="R628" s="313"/>
      <c r="S628" s="313"/>
      <c r="T628" s="313"/>
      <c r="U628" s="313"/>
      <c r="V628" s="313"/>
      <c r="W628" s="313"/>
      <c r="X628" s="313"/>
      <c r="Y628" s="313"/>
      <c r="Z628" s="313"/>
    </row>
    <row r="629" spans="1:26" x14ac:dyDescent="0.25">
      <c r="A629" s="313"/>
      <c r="B629" s="322"/>
      <c r="C629" s="322"/>
      <c r="D629" s="313"/>
      <c r="E629" s="323"/>
      <c r="F629" s="312"/>
      <c r="G629" s="312"/>
      <c r="H629" s="324"/>
      <c r="I629" s="324"/>
      <c r="J629" s="313"/>
      <c r="K629" s="312"/>
      <c r="L629" s="313"/>
      <c r="M629" s="313"/>
      <c r="N629" s="313"/>
      <c r="O629" s="313"/>
      <c r="P629" s="313"/>
      <c r="Q629" s="313"/>
      <c r="R629" s="313"/>
      <c r="S629" s="313"/>
      <c r="T629" s="313"/>
      <c r="U629" s="313"/>
      <c r="V629" s="313"/>
      <c r="W629" s="313"/>
      <c r="X629" s="313"/>
      <c r="Y629" s="313"/>
      <c r="Z629" s="313"/>
    </row>
    <row r="630" spans="1:26" x14ac:dyDescent="0.25">
      <c r="A630" s="313"/>
      <c r="B630" s="322"/>
      <c r="C630" s="322"/>
      <c r="D630" s="313"/>
      <c r="E630" s="323"/>
      <c r="F630" s="312"/>
      <c r="G630" s="312"/>
      <c r="H630" s="324"/>
      <c r="I630" s="324"/>
      <c r="J630" s="313"/>
      <c r="K630" s="312"/>
      <c r="L630" s="313"/>
      <c r="M630" s="313"/>
      <c r="N630" s="313"/>
      <c r="O630" s="313"/>
      <c r="P630" s="313"/>
      <c r="Q630" s="313"/>
      <c r="R630" s="313"/>
      <c r="S630" s="313"/>
      <c r="T630" s="313"/>
      <c r="U630" s="313"/>
      <c r="V630" s="313"/>
      <c r="W630" s="313"/>
      <c r="X630" s="313"/>
      <c r="Y630" s="313"/>
      <c r="Z630" s="313"/>
    </row>
    <row r="631" spans="1:26" x14ac:dyDescent="0.25">
      <c r="A631" s="313"/>
      <c r="B631" s="322"/>
      <c r="C631" s="322"/>
      <c r="D631" s="313"/>
      <c r="E631" s="323"/>
      <c r="F631" s="312"/>
      <c r="G631" s="312"/>
      <c r="H631" s="324"/>
      <c r="I631" s="324"/>
      <c r="J631" s="313"/>
      <c r="K631" s="312"/>
      <c r="L631" s="313"/>
      <c r="M631" s="313"/>
      <c r="N631" s="313"/>
      <c r="O631" s="313"/>
      <c r="P631" s="313"/>
      <c r="Q631" s="313"/>
      <c r="R631" s="313"/>
      <c r="S631" s="313"/>
      <c r="T631" s="313"/>
      <c r="U631" s="313"/>
      <c r="V631" s="313"/>
      <c r="W631" s="313"/>
      <c r="X631" s="313"/>
      <c r="Y631" s="313"/>
      <c r="Z631" s="313"/>
    </row>
    <row r="632" spans="1:26" x14ac:dyDescent="0.25">
      <c r="A632" s="313"/>
      <c r="B632" s="322"/>
      <c r="C632" s="322"/>
      <c r="D632" s="313"/>
      <c r="E632" s="323"/>
      <c r="F632" s="312"/>
      <c r="G632" s="312"/>
      <c r="H632" s="324"/>
      <c r="I632" s="324"/>
      <c r="J632" s="313"/>
      <c r="K632" s="312"/>
      <c r="L632" s="313"/>
      <c r="M632" s="313"/>
      <c r="N632" s="313"/>
      <c r="O632" s="313"/>
      <c r="P632" s="313"/>
      <c r="Q632" s="313"/>
      <c r="R632" s="313"/>
      <c r="S632" s="313"/>
      <c r="T632" s="313"/>
      <c r="U632" s="313"/>
      <c r="V632" s="313"/>
      <c r="W632" s="313"/>
      <c r="X632" s="313"/>
      <c r="Y632" s="313"/>
      <c r="Z632" s="313"/>
    </row>
    <row r="633" spans="1:26" x14ac:dyDescent="0.25">
      <c r="A633" s="313"/>
      <c r="B633" s="322"/>
      <c r="C633" s="322"/>
      <c r="D633" s="313"/>
      <c r="E633" s="323"/>
      <c r="F633" s="312"/>
      <c r="G633" s="312"/>
      <c r="H633" s="324"/>
      <c r="I633" s="324"/>
      <c r="J633" s="313"/>
      <c r="K633" s="312"/>
      <c r="L633" s="313"/>
      <c r="M633" s="313"/>
      <c r="N633" s="313"/>
      <c r="O633" s="313"/>
      <c r="P633" s="313"/>
      <c r="Q633" s="313"/>
      <c r="R633" s="313"/>
      <c r="S633" s="313"/>
      <c r="T633" s="313"/>
      <c r="U633" s="313"/>
      <c r="V633" s="313"/>
      <c r="W633" s="313"/>
      <c r="X633" s="313"/>
      <c r="Y633" s="313"/>
      <c r="Z633" s="313"/>
    </row>
    <row r="634" spans="1:26" x14ac:dyDescent="0.25">
      <c r="A634" s="313"/>
      <c r="B634" s="322"/>
      <c r="C634" s="322"/>
      <c r="D634" s="313"/>
      <c r="E634" s="323"/>
      <c r="F634" s="312"/>
      <c r="G634" s="312"/>
      <c r="H634" s="324"/>
      <c r="I634" s="324"/>
      <c r="J634" s="313"/>
      <c r="K634" s="312"/>
      <c r="L634" s="313"/>
      <c r="M634" s="313"/>
      <c r="N634" s="313"/>
      <c r="O634" s="313"/>
      <c r="P634" s="313"/>
      <c r="Q634" s="313"/>
      <c r="R634" s="313"/>
      <c r="S634" s="313"/>
      <c r="T634" s="313"/>
      <c r="U634" s="313"/>
      <c r="V634" s="313"/>
      <c r="W634" s="313"/>
      <c r="X634" s="313"/>
      <c r="Y634" s="313"/>
      <c r="Z634" s="313"/>
    </row>
    <row r="635" spans="1:26" x14ac:dyDescent="0.25">
      <c r="A635" s="313"/>
      <c r="B635" s="322"/>
      <c r="C635" s="322"/>
      <c r="D635" s="313"/>
      <c r="E635" s="323"/>
      <c r="F635" s="312"/>
      <c r="G635" s="312"/>
      <c r="H635" s="324"/>
      <c r="I635" s="324"/>
      <c r="J635" s="313"/>
      <c r="K635" s="312"/>
      <c r="L635" s="313"/>
      <c r="M635" s="313"/>
      <c r="N635" s="313"/>
      <c r="O635" s="313"/>
      <c r="P635" s="313"/>
      <c r="Q635" s="313"/>
      <c r="R635" s="313"/>
      <c r="S635" s="313"/>
      <c r="T635" s="313"/>
      <c r="U635" s="313"/>
      <c r="V635" s="313"/>
      <c r="W635" s="313"/>
      <c r="X635" s="313"/>
      <c r="Y635" s="313"/>
      <c r="Z635" s="313"/>
    </row>
    <row r="636" spans="1:26" x14ac:dyDescent="0.25">
      <c r="A636" s="313"/>
      <c r="B636" s="322"/>
      <c r="C636" s="322"/>
      <c r="D636" s="313"/>
      <c r="E636" s="323"/>
      <c r="F636" s="312"/>
      <c r="G636" s="312"/>
      <c r="H636" s="324"/>
      <c r="I636" s="324"/>
      <c r="J636" s="313"/>
      <c r="K636" s="312"/>
      <c r="L636" s="313"/>
      <c r="M636" s="313"/>
      <c r="N636" s="313"/>
      <c r="O636" s="313"/>
      <c r="P636" s="313"/>
      <c r="Q636" s="313"/>
      <c r="R636" s="313"/>
      <c r="S636" s="313"/>
      <c r="T636" s="313"/>
      <c r="U636" s="313"/>
      <c r="V636" s="313"/>
      <c r="W636" s="313"/>
      <c r="X636" s="313"/>
      <c r="Y636" s="313"/>
      <c r="Z636" s="313"/>
    </row>
    <row r="637" spans="1:26" x14ac:dyDescent="0.25">
      <c r="A637" s="313"/>
      <c r="B637" s="322"/>
      <c r="C637" s="322"/>
      <c r="D637" s="313"/>
      <c r="E637" s="323"/>
      <c r="F637" s="312"/>
      <c r="G637" s="312"/>
      <c r="H637" s="324"/>
      <c r="I637" s="324"/>
      <c r="J637" s="313"/>
      <c r="K637" s="312"/>
      <c r="L637" s="313"/>
      <c r="M637" s="313"/>
      <c r="N637" s="313"/>
      <c r="O637" s="313"/>
      <c r="P637" s="313"/>
      <c r="Q637" s="313"/>
      <c r="R637" s="313"/>
      <c r="S637" s="313"/>
      <c r="T637" s="313"/>
      <c r="U637" s="313"/>
      <c r="V637" s="313"/>
      <c r="W637" s="313"/>
      <c r="X637" s="313"/>
      <c r="Y637" s="313"/>
      <c r="Z637" s="313"/>
    </row>
    <row r="638" spans="1:26" x14ac:dyDescent="0.25">
      <c r="A638" s="313"/>
      <c r="B638" s="322"/>
      <c r="C638" s="322"/>
      <c r="D638" s="313"/>
      <c r="E638" s="323"/>
      <c r="F638" s="312"/>
      <c r="G638" s="312"/>
      <c r="H638" s="324"/>
      <c r="I638" s="324"/>
      <c r="J638" s="313"/>
      <c r="K638" s="312"/>
      <c r="L638" s="313"/>
      <c r="M638" s="313"/>
      <c r="N638" s="313"/>
      <c r="O638" s="313"/>
      <c r="P638" s="313"/>
      <c r="Q638" s="313"/>
      <c r="R638" s="313"/>
      <c r="S638" s="313"/>
      <c r="T638" s="313"/>
      <c r="U638" s="313"/>
      <c r="V638" s="313"/>
      <c r="W638" s="313"/>
      <c r="X638" s="313"/>
      <c r="Y638" s="313"/>
      <c r="Z638" s="313"/>
    </row>
    <row r="639" spans="1:26" x14ac:dyDescent="0.25">
      <c r="A639" s="313"/>
      <c r="B639" s="322"/>
      <c r="C639" s="322"/>
      <c r="D639" s="313"/>
      <c r="E639" s="323"/>
      <c r="F639" s="312"/>
      <c r="G639" s="312"/>
      <c r="H639" s="324"/>
      <c r="I639" s="324"/>
      <c r="J639" s="313"/>
      <c r="K639" s="312"/>
      <c r="L639" s="313"/>
      <c r="M639" s="313"/>
      <c r="N639" s="313"/>
      <c r="O639" s="313"/>
      <c r="P639" s="313"/>
      <c r="Q639" s="313"/>
      <c r="R639" s="313"/>
      <c r="S639" s="313"/>
      <c r="T639" s="313"/>
      <c r="U639" s="313"/>
      <c r="V639" s="313"/>
      <c r="W639" s="313"/>
      <c r="X639" s="313"/>
      <c r="Y639" s="313"/>
      <c r="Z639" s="313"/>
    </row>
    <row r="640" spans="1:26" x14ac:dyDescent="0.25">
      <c r="A640" s="313"/>
      <c r="B640" s="322"/>
      <c r="C640" s="322"/>
      <c r="D640" s="313"/>
      <c r="E640" s="323"/>
      <c r="F640" s="312"/>
      <c r="G640" s="312"/>
      <c r="H640" s="324"/>
      <c r="I640" s="324"/>
      <c r="J640" s="313"/>
      <c r="K640" s="312"/>
      <c r="L640" s="313"/>
      <c r="M640" s="313"/>
      <c r="N640" s="313"/>
      <c r="O640" s="313"/>
      <c r="P640" s="313"/>
      <c r="Q640" s="313"/>
      <c r="R640" s="313"/>
      <c r="S640" s="313"/>
      <c r="T640" s="313"/>
      <c r="U640" s="313"/>
      <c r="V640" s="313"/>
      <c r="W640" s="313"/>
      <c r="X640" s="313"/>
      <c r="Y640" s="313"/>
      <c r="Z640" s="313"/>
    </row>
    <row r="641" spans="1:26" x14ac:dyDescent="0.25">
      <c r="A641" s="313"/>
      <c r="B641" s="322"/>
      <c r="C641" s="322"/>
      <c r="D641" s="313"/>
      <c r="E641" s="323"/>
      <c r="F641" s="312"/>
      <c r="G641" s="312"/>
      <c r="H641" s="324"/>
      <c r="I641" s="324"/>
      <c r="J641" s="313"/>
      <c r="K641" s="312"/>
      <c r="L641" s="313"/>
      <c r="M641" s="313"/>
      <c r="N641" s="313"/>
      <c r="O641" s="313"/>
      <c r="P641" s="313"/>
      <c r="Q641" s="313"/>
      <c r="R641" s="313"/>
      <c r="S641" s="313"/>
      <c r="T641" s="313"/>
      <c r="U641" s="313"/>
      <c r="V641" s="313"/>
      <c r="W641" s="313"/>
      <c r="X641" s="313"/>
      <c r="Y641" s="313"/>
      <c r="Z641" s="313"/>
    </row>
    <row r="642" spans="1:26" x14ac:dyDescent="0.25">
      <c r="A642" s="313"/>
      <c r="B642" s="322"/>
      <c r="C642" s="322"/>
      <c r="D642" s="313"/>
      <c r="E642" s="323"/>
      <c r="F642" s="312"/>
      <c r="G642" s="312"/>
      <c r="H642" s="324"/>
      <c r="I642" s="324"/>
      <c r="J642" s="313"/>
      <c r="K642" s="312"/>
      <c r="L642" s="313"/>
      <c r="M642" s="313"/>
      <c r="N642" s="313"/>
      <c r="O642" s="313"/>
      <c r="P642" s="313"/>
      <c r="Q642" s="313"/>
      <c r="R642" s="313"/>
      <c r="S642" s="313"/>
      <c r="T642" s="313"/>
      <c r="U642" s="313"/>
      <c r="V642" s="313"/>
      <c r="W642" s="313"/>
      <c r="X642" s="313"/>
      <c r="Y642" s="313"/>
      <c r="Z642" s="313"/>
    </row>
    <row r="643" spans="1:26" x14ac:dyDescent="0.25">
      <c r="A643" s="313"/>
      <c r="B643" s="322"/>
      <c r="C643" s="322"/>
      <c r="D643" s="313"/>
      <c r="E643" s="323"/>
      <c r="F643" s="312"/>
      <c r="G643" s="312"/>
      <c r="H643" s="324"/>
      <c r="I643" s="324"/>
      <c r="J643" s="313"/>
      <c r="K643" s="312"/>
      <c r="L643" s="313"/>
      <c r="M643" s="313"/>
      <c r="N643" s="313"/>
      <c r="O643" s="313"/>
      <c r="P643" s="313"/>
      <c r="Q643" s="313"/>
      <c r="R643" s="313"/>
      <c r="S643" s="313"/>
      <c r="T643" s="313"/>
      <c r="U643" s="313"/>
      <c r="V643" s="313"/>
      <c r="W643" s="313"/>
      <c r="X643" s="313"/>
      <c r="Y643" s="313"/>
      <c r="Z643" s="313"/>
    </row>
    <row r="644" spans="1:26" x14ac:dyDescent="0.25">
      <c r="A644" s="313"/>
      <c r="B644" s="322"/>
      <c r="C644" s="322"/>
      <c r="D644" s="313"/>
      <c r="E644" s="323"/>
      <c r="F644" s="312"/>
      <c r="G644" s="312"/>
      <c r="H644" s="324"/>
      <c r="I644" s="324"/>
      <c r="J644" s="313"/>
      <c r="K644" s="312"/>
      <c r="L644" s="313"/>
      <c r="M644" s="313"/>
      <c r="N644" s="313"/>
      <c r="O644" s="313"/>
      <c r="P644" s="313"/>
      <c r="Q644" s="313"/>
      <c r="R644" s="313"/>
      <c r="S644" s="313"/>
      <c r="T644" s="313"/>
      <c r="U644" s="313"/>
      <c r="V644" s="313"/>
      <c r="W644" s="313"/>
      <c r="X644" s="313"/>
      <c r="Y644" s="313"/>
      <c r="Z644" s="313"/>
    </row>
    <row r="645" spans="1:26" x14ac:dyDescent="0.25">
      <c r="A645" s="313"/>
      <c r="B645" s="322"/>
      <c r="C645" s="322"/>
      <c r="D645" s="313"/>
      <c r="E645" s="323"/>
      <c r="F645" s="312"/>
      <c r="G645" s="312"/>
      <c r="H645" s="324"/>
      <c r="I645" s="324"/>
      <c r="J645" s="313"/>
      <c r="K645" s="312"/>
      <c r="L645" s="313"/>
      <c r="M645" s="313"/>
      <c r="N645" s="313"/>
      <c r="O645" s="313"/>
      <c r="P645" s="313"/>
      <c r="Q645" s="313"/>
      <c r="R645" s="313"/>
      <c r="S645" s="313"/>
      <c r="T645" s="313"/>
      <c r="U645" s="313"/>
      <c r="V645" s="313"/>
      <c r="W645" s="313"/>
      <c r="X645" s="313"/>
      <c r="Y645" s="313"/>
      <c r="Z645" s="313"/>
    </row>
    <row r="646" spans="1:26" x14ac:dyDescent="0.25">
      <c r="A646" s="313"/>
      <c r="B646" s="322"/>
      <c r="C646" s="322"/>
      <c r="D646" s="313"/>
      <c r="E646" s="323"/>
      <c r="F646" s="312"/>
      <c r="G646" s="312"/>
      <c r="H646" s="324"/>
      <c r="I646" s="324"/>
      <c r="J646" s="313"/>
      <c r="K646" s="312"/>
      <c r="L646" s="313"/>
      <c r="M646" s="313"/>
      <c r="N646" s="313"/>
      <c r="O646" s="313"/>
      <c r="P646" s="313"/>
      <c r="Q646" s="313"/>
      <c r="R646" s="313"/>
      <c r="S646" s="313"/>
      <c r="T646" s="313"/>
      <c r="U646" s="313"/>
      <c r="V646" s="313"/>
      <c r="W646" s="313"/>
      <c r="X646" s="313"/>
      <c r="Y646" s="313"/>
      <c r="Z646" s="313"/>
    </row>
    <row r="647" spans="1:26" x14ac:dyDescent="0.25">
      <c r="A647" s="313"/>
      <c r="B647" s="322"/>
      <c r="C647" s="322"/>
      <c r="D647" s="313"/>
      <c r="E647" s="323"/>
      <c r="F647" s="312"/>
      <c r="G647" s="312"/>
      <c r="H647" s="324"/>
      <c r="I647" s="324"/>
      <c r="J647" s="313"/>
      <c r="K647" s="312"/>
      <c r="L647" s="313"/>
      <c r="M647" s="313"/>
      <c r="N647" s="313"/>
      <c r="O647" s="313"/>
      <c r="P647" s="313"/>
      <c r="Q647" s="313"/>
      <c r="R647" s="313"/>
      <c r="S647" s="313"/>
      <c r="T647" s="313"/>
      <c r="U647" s="313"/>
      <c r="V647" s="313"/>
      <c r="W647" s="313"/>
      <c r="X647" s="313"/>
      <c r="Y647" s="313"/>
      <c r="Z647" s="313"/>
    </row>
    <row r="648" spans="1:26" x14ac:dyDescent="0.25">
      <c r="A648" s="313"/>
      <c r="B648" s="322"/>
      <c r="C648" s="322"/>
      <c r="D648" s="313"/>
      <c r="E648" s="323"/>
      <c r="F648" s="312"/>
      <c r="G648" s="312"/>
      <c r="H648" s="324"/>
      <c r="I648" s="324"/>
      <c r="J648" s="313"/>
      <c r="K648" s="312"/>
      <c r="L648" s="313"/>
      <c r="M648" s="313"/>
      <c r="N648" s="313"/>
      <c r="O648" s="313"/>
      <c r="P648" s="313"/>
      <c r="Q648" s="313"/>
      <c r="R648" s="313"/>
      <c r="S648" s="313"/>
      <c r="T648" s="313"/>
      <c r="U648" s="313"/>
      <c r="V648" s="313"/>
      <c r="W648" s="313"/>
      <c r="X648" s="313"/>
      <c r="Y648" s="313"/>
      <c r="Z648" s="313"/>
    </row>
    <row r="649" spans="1:26" x14ac:dyDescent="0.25">
      <c r="A649" s="313"/>
      <c r="B649" s="322"/>
      <c r="C649" s="322"/>
      <c r="D649" s="313"/>
      <c r="E649" s="323"/>
      <c r="F649" s="312"/>
      <c r="G649" s="312"/>
      <c r="H649" s="324"/>
      <c r="I649" s="324"/>
      <c r="J649" s="313"/>
      <c r="K649" s="312"/>
      <c r="L649" s="313"/>
      <c r="M649" s="313"/>
      <c r="N649" s="313"/>
      <c r="O649" s="313"/>
      <c r="P649" s="313"/>
      <c r="Q649" s="313"/>
      <c r="R649" s="313"/>
      <c r="S649" s="313"/>
      <c r="T649" s="313"/>
      <c r="U649" s="313"/>
      <c r="V649" s="313"/>
      <c r="W649" s="313"/>
      <c r="X649" s="313"/>
      <c r="Y649" s="313"/>
      <c r="Z649" s="313"/>
    </row>
    <row r="650" spans="1:26" x14ac:dyDescent="0.25">
      <c r="A650" s="313"/>
      <c r="B650" s="322"/>
      <c r="C650" s="322"/>
      <c r="D650" s="313"/>
      <c r="E650" s="323"/>
      <c r="F650" s="312"/>
      <c r="G650" s="312"/>
      <c r="H650" s="324"/>
      <c r="I650" s="324"/>
      <c r="J650" s="313"/>
      <c r="K650" s="312"/>
      <c r="L650" s="313"/>
      <c r="M650" s="313"/>
      <c r="N650" s="313"/>
      <c r="O650" s="313"/>
      <c r="P650" s="313"/>
      <c r="Q650" s="313"/>
      <c r="R650" s="313"/>
      <c r="S650" s="313"/>
      <c r="T650" s="313"/>
      <c r="U650" s="313"/>
      <c r="V650" s="313"/>
      <c r="W650" s="313"/>
      <c r="X650" s="313"/>
      <c r="Y650" s="313"/>
      <c r="Z650" s="313"/>
    </row>
    <row r="651" spans="1:26" x14ac:dyDescent="0.25">
      <c r="A651" s="313"/>
      <c r="B651" s="322"/>
      <c r="C651" s="322"/>
      <c r="D651" s="313"/>
      <c r="E651" s="323"/>
      <c r="F651" s="312"/>
      <c r="G651" s="312"/>
      <c r="H651" s="324"/>
      <c r="I651" s="324"/>
      <c r="J651" s="313"/>
      <c r="K651" s="312"/>
      <c r="L651" s="313"/>
      <c r="M651" s="313"/>
      <c r="N651" s="313"/>
      <c r="O651" s="313"/>
      <c r="P651" s="313"/>
      <c r="Q651" s="313"/>
      <c r="R651" s="313"/>
      <c r="S651" s="313"/>
      <c r="T651" s="313"/>
      <c r="U651" s="313"/>
      <c r="V651" s="313"/>
      <c r="W651" s="313"/>
      <c r="X651" s="313"/>
      <c r="Y651" s="313"/>
      <c r="Z651" s="313"/>
    </row>
    <row r="652" spans="1:26" x14ac:dyDescent="0.25">
      <c r="A652" s="313"/>
      <c r="B652" s="322"/>
      <c r="C652" s="322"/>
      <c r="D652" s="313"/>
      <c r="E652" s="323"/>
      <c r="F652" s="312"/>
      <c r="G652" s="312"/>
      <c r="H652" s="324"/>
      <c r="I652" s="324"/>
      <c r="J652" s="313"/>
      <c r="K652" s="312"/>
      <c r="L652" s="313"/>
      <c r="M652" s="313"/>
      <c r="N652" s="313"/>
      <c r="O652" s="313"/>
      <c r="P652" s="313"/>
      <c r="Q652" s="313"/>
      <c r="R652" s="313"/>
      <c r="S652" s="313"/>
      <c r="T652" s="313"/>
      <c r="U652" s="313"/>
      <c r="V652" s="313"/>
      <c r="W652" s="313"/>
      <c r="X652" s="313"/>
      <c r="Y652" s="313"/>
      <c r="Z652" s="313"/>
    </row>
    <row r="653" spans="1:26" x14ac:dyDescent="0.25">
      <c r="A653" s="313"/>
      <c r="B653" s="322"/>
      <c r="C653" s="322"/>
      <c r="D653" s="313"/>
      <c r="E653" s="323"/>
      <c r="F653" s="312"/>
      <c r="G653" s="312"/>
      <c r="H653" s="324"/>
      <c r="I653" s="324"/>
      <c r="J653" s="313"/>
      <c r="K653" s="312"/>
      <c r="L653" s="313"/>
      <c r="M653" s="313"/>
      <c r="N653" s="313"/>
      <c r="O653" s="313"/>
      <c r="P653" s="313"/>
      <c r="Q653" s="313"/>
      <c r="R653" s="313"/>
      <c r="S653" s="313"/>
      <c r="T653" s="313"/>
      <c r="U653" s="313"/>
      <c r="V653" s="313"/>
      <c r="W653" s="313"/>
      <c r="X653" s="313"/>
      <c r="Y653" s="313"/>
      <c r="Z653" s="313"/>
    </row>
    <row r="654" spans="1:26" x14ac:dyDescent="0.25">
      <c r="A654" s="313"/>
      <c r="B654" s="322"/>
      <c r="C654" s="322"/>
      <c r="D654" s="313"/>
      <c r="E654" s="323"/>
      <c r="F654" s="312"/>
      <c r="G654" s="312"/>
      <c r="H654" s="324"/>
      <c r="I654" s="324"/>
      <c r="J654" s="313"/>
      <c r="K654" s="312"/>
      <c r="L654" s="313"/>
      <c r="M654" s="313"/>
      <c r="N654" s="313"/>
      <c r="O654" s="313"/>
      <c r="P654" s="313"/>
      <c r="Q654" s="313"/>
      <c r="R654" s="313"/>
      <c r="S654" s="313"/>
      <c r="T654" s="313"/>
      <c r="U654" s="313"/>
      <c r="V654" s="313"/>
      <c r="W654" s="313"/>
      <c r="X654" s="313"/>
      <c r="Y654" s="313"/>
      <c r="Z654" s="313"/>
    </row>
    <row r="655" spans="1:26" x14ac:dyDescent="0.25">
      <c r="A655" s="313"/>
      <c r="B655" s="322"/>
      <c r="C655" s="322"/>
      <c r="D655" s="313"/>
      <c r="E655" s="323"/>
      <c r="F655" s="312"/>
      <c r="G655" s="312"/>
      <c r="H655" s="324"/>
      <c r="I655" s="324"/>
      <c r="J655" s="313"/>
      <c r="K655" s="312"/>
      <c r="L655" s="313"/>
      <c r="M655" s="313"/>
      <c r="N655" s="313"/>
      <c r="O655" s="313"/>
      <c r="P655" s="313"/>
      <c r="Q655" s="313"/>
      <c r="R655" s="313"/>
      <c r="S655" s="313"/>
      <c r="T655" s="313"/>
      <c r="U655" s="313"/>
      <c r="V655" s="313"/>
      <c r="W655" s="313"/>
      <c r="X655" s="313"/>
      <c r="Y655" s="313"/>
      <c r="Z655" s="313"/>
    </row>
    <row r="656" spans="1:26" x14ac:dyDescent="0.25">
      <c r="A656" s="313"/>
      <c r="B656" s="322"/>
      <c r="C656" s="322"/>
      <c r="D656" s="313"/>
      <c r="E656" s="323"/>
      <c r="F656" s="312"/>
      <c r="G656" s="312"/>
      <c r="H656" s="324"/>
      <c r="I656" s="324"/>
      <c r="J656" s="313"/>
      <c r="K656" s="312"/>
      <c r="L656" s="313"/>
      <c r="M656" s="313"/>
      <c r="N656" s="313"/>
      <c r="O656" s="313"/>
      <c r="P656" s="313"/>
      <c r="Q656" s="313"/>
      <c r="R656" s="313"/>
      <c r="S656" s="313"/>
      <c r="T656" s="313"/>
      <c r="U656" s="313"/>
      <c r="V656" s="313"/>
      <c r="W656" s="313"/>
      <c r="X656" s="313"/>
      <c r="Y656" s="313"/>
      <c r="Z656" s="313"/>
    </row>
    <row r="657" spans="1:26" x14ac:dyDescent="0.25">
      <c r="A657" s="313"/>
      <c r="B657" s="322"/>
      <c r="C657" s="322"/>
      <c r="D657" s="313"/>
      <c r="E657" s="323"/>
      <c r="F657" s="312"/>
      <c r="G657" s="312"/>
      <c r="H657" s="324"/>
      <c r="I657" s="324"/>
      <c r="J657" s="313"/>
      <c r="K657" s="312"/>
      <c r="L657" s="313"/>
      <c r="M657" s="313"/>
      <c r="N657" s="313"/>
      <c r="O657" s="313"/>
      <c r="P657" s="313"/>
      <c r="Q657" s="313"/>
      <c r="R657" s="313"/>
      <c r="S657" s="313"/>
      <c r="T657" s="313"/>
      <c r="U657" s="313"/>
      <c r="V657" s="313"/>
      <c r="W657" s="313"/>
      <c r="X657" s="313"/>
      <c r="Y657" s="313"/>
      <c r="Z657" s="313"/>
    </row>
    <row r="658" spans="1:26" x14ac:dyDescent="0.25">
      <c r="A658" s="313"/>
      <c r="B658" s="322"/>
      <c r="C658" s="322"/>
      <c r="D658" s="313"/>
      <c r="E658" s="323"/>
      <c r="F658" s="312"/>
      <c r="G658" s="312"/>
      <c r="H658" s="324"/>
      <c r="I658" s="324"/>
      <c r="J658" s="313"/>
      <c r="K658" s="312"/>
      <c r="L658" s="313"/>
      <c r="M658" s="313"/>
      <c r="N658" s="313"/>
      <c r="O658" s="313"/>
      <c r="P658" s="313"/>
      <c r="Q658" s="313"/>
      <c r="R658" s="313"/>
      <c r="S658" s="313"/>
      <c r="T658" s="313"/>
      <c r="U658" s="313"/>
      <c r="V658" s="313"/>
      <c r="W658" s="313"/>
      <c r="X658" s="313"/>
      <c r="Y658" s="313"/>
      <c r="Z658" s="313"/>
    </row>
    <row r="659" spans="1:26" x14ac:dyDescent="0.25">
      <c r="A659" s="313"/>
      <c r="B659" s="322"/>
      <c r="C659" s="322"/>
      <c r="D659" s="313"/>
      <c r="E659" s="323"/>
      <c r="F659" s="312"/>
      <c r="G659" s="312"/>
      <c r="H659" s="324"/>
      <c r="I659" s="324"/>
      <c r="J659" s="313"/>
      <c r="K659" s="312"/>
      <c r="L659" s="313"/>
      <c r="M659" s="313"/>
      <c r="N659" s="313"/>
      <c r="O659" s="313"/>
      <c r="P659" s="313"/>
      <c r="Q659" s="313"/>
      <c r="R659" s="313"/>
      <c r="S659" s="313"/>
      <c r="T659" s="313"/>
      <c r="U659" s="313"/>
      <c r="V659" s="313"/>
      <c r="W659" s="313"/>
      <c r="X659" s="313"/>
      <c r="Y659" s="313"/>
      <c r="Z659" s="313"/>
    </row>
    <row r="660" spans="1:26" x14ac:dyDescent="0.25">
      <c r="A660" s="313"/>
      <c r="B660" s="322"/>
      <c r="C660" s="322"/>
      <c r="D660" s="313"/>
      <c r="E660" s="323"/>
      <c r="F660" s="312"/>
      <c r="G660" s="312"/>
      <c r="H660" s="324"/>
      <c r="I660" s="324"/>
      <c r="J660" s="313"/>
      <c r="K660" s="312"/>
      <c r="L660" s="313"/>
      <c r="M660" s="313"/>
      <c r="N660" s="313"/>
      <c r="O660" s="313"/>
      <c r="P660" s="313"/>
      <c r="Q660" s="313"/>
      <c r="R660" s="313"/>
      <c r="S660" s="313"/>
      <c r="T660" s="313"/>
      <c r="U660" s="313"/>
      <c r="V660" s="313"/>
      <c r="W660" s="313"/>
      <c r="X660" s="313"/>
      <c r="Y660" s="313"/>
      <c r="Z660" s="313"/>
    </row>
    <row r="661" spans="1:26" x14ac:dyDescent="0.25">
      <c r="A661" s="313"/>
      <c r="B661" s="322"/>
      <c r="C661" s="322"/>
      <c r="D661" s="313"/>
      <c r="E661" s="323"/>
      <c r="F661" s="312"/>
      <c r="G661" s="312"/>
      <c r="H661" s="324"/>
      <c r="I661" s="324"/>
      <c r="J661" s="313"/>
      <c r="K661" s="312"/>
      <c r="L661" s="313"/>
      <c r="M661" s="313"/>
      <c r="N661" s="313"/>
      <c r="O661" s="313"/>
      <c r="P661" s="313"/>
      <c r="Q661" s="313"/>
      <c r="R661" s="313"/>
      <c r="S661" s="313"/>
      <c r="T661" s="313"/>
      <c r="U661" s="313"/>
      <c r="V661" s="313"/>
      <c r="W661" s="313"/>
      <c r="X661" s="313"/>
      <c r="Y661" s="313"/>
      <c r="Z661" s="313"/>
    </row>
    <row r="662" spans="1:26" x14ac:dyDescent="0.25">
      <c r="A662" s="313"/>
      <c r="B662" s="322"/>
      <c r="C662" s="322"/>
      <c r="D662" s="313"/>
      <c r="E662" s="323"/>
      <c r="F662" s="312"/>
      <c r="G662" s="312"/>
      <c r="H662" s="324"/>
      <c r="I662" s="324"/>
      <c r="J662" s="313"/>
      <c r="K662" s="312"/>
      <c r="L662" s="313"/>
      <c r="M662" s="313"/>
      <c r="N662" s="313"/>
      <c r="O662" s="313"/>
      <c r="P662" s="313"/>
      <c r="Q662" s="313"/>
      <c r="R662" s="313"/>
      <c r="S662" s="313"/>
      <c r="T662" s="313"/>
      <c r="U662" s="313"/>
      <c r="V662" s="313"/>
      <c r="W662" s="313"/>
      <c r="X662" s="313"/>
      <c r="Y662" s="313"/>
      <c r="Z662" s="313"/>
    </row>
    <row r="663" spans="1:26" x14ac:dyDescent="0.25">
      <c r="A663" s="313"/>
      <c r="B663" s="322"/>
      <c r="C663" s="322"/>
      <c r="D663" s="313"/>
      <c r="E663" s="323"/>
      <c r="F663" s="312"/>
      <c r="G663" s="312"/>
      <c r="H663" s="324"/>
      <c r="I663" s="324"/>
      <c r="J663" s="313"/>
      <c r="K663" s="312"/>
      <c r="L663" s="313"/>
      <c r="M663" s="313"/>
      <c r="N663" s="313"/>
      <c r="O663" s="313"/>
      <c r="P663" s="313"/>
      <c r="Q663" s="313"/>
      <c r="R663" s="313"/>
      <c r="S663" s="313"/>
      <c r="T663" s="313"/>
      <c r="U663" s="313"/>
      <c r="V663" s="313"/>
      <c r="W663" s="313"/>
      <c r="X663" s="313"/>
      <c r="Y663" s="313"/>
      <c r="Z663" s="313"/>
    </row>
    <row r="664" spans="1:26" x14ac:dyDescent="0.25">
      <c r="A664" s="313"/>
      <c r="B664" s="322"/>
      <c r="C664" s="322"/>
      <c r="D664" s="313"/>
      <c r="E664" s="323"/>
      <c r="F664" s="312"/>
      <c r="G664" s="312"/>
      <c r="H664" s="324"/>
      <c r="I664" s="324"/>
      <c r="J664" s="313"/>
      <c r="K664" s="312"/>
      <c r="L664" s="313"/>
      <c r="M664" s="313"/>
      <c r="N664" s="313"/>
      <c r="O664" s="313"/>
      <c r="P664" s="313"/>
      <c r="Q664" s="313"/>
      <c r="R664" s="313"/>
      <c r="S664" s="313"/>
      <c r="T664" s="313"/>
      <c r="U664" s="313"/>
      <c r="V664" s="313"/>
      <c r="W664" s="313"/>
      <c r="X664" s="313"/>
      <c r="Y664" s="313"/>
      <c r="Z664" s="313"/>
    </row>
    <row r="665" spans="1:26" x14ac:dyDescent="0.25">
      <c r="A665" s="313"/>
      <c r="B665" s="322"/>
      <c r="C665" s="322"/>
      <c r="D665" s="313"/>
      <c r="E665" s="323"/>
      <c r="F665" s="312"/>
      <c r="G665" s="312"/>
      <c r="H665" s="324"/>
      <c r="I665" s="324"/>
      <c r="J665" s="313"/>
      <c r="K665" s="312"/>
      <c r="L665" s="313"/>
      <c r="M665" s="313"/>
      <c r="N665" s="313"/>
      <c r="O665" s="313"/>
      <c r="P665" s="313"/>
      <c r="Q665" s="313"/>
      <c r="R665" s="313"/>
      <c r="S665" s="313"/>
      <c r="T665" s="313"/>
      <c r="U665" s="313"/>
      <c r="V665" s="313"/>
      <c r="W665" s="313"/>
      <c r="X665" s="313"/>
      <c r="Y665" s="313"/>
      <c r="Z665" s="313"/>
    </row>
    <row r="666" spans="1:26" x14ac:dyDescent="0.25">
      <c r="A666" s="313"/>
      <c r="B666" s="322"/>
      <c r="C666" s="322"/>
      <c r="D666" s="313"/>
      <c r="E666" s="323"/>
      <c r="F666" s="312"/>
      <c r="G666" s="312"/>
      <c r="H666" s="324"/>
      <c r="I666" s="324"/>
      <c r="J666" s="313"/>
      <c r="K666" s="312"/>
      <c r="L666" s="313"/>
      <c r="M666" s="313"/>
      <c r="N666" s="313"/>
      <c r="O666" s="313"/>
      <c r="P666" s="313"/>
      <c r="Q666" s="313"/>
      <c r="R666" s="313"/>
      <c r="S666" s="313"/>
      <c r="T666" s="313"/>
      <c r="U666" s="313"/>
      <c r="V666" s="313"/>
      <c r="W666" s="313"/>
      <c r="X666" s="313"/>
      <c r="Y666" s="313"/>
      <c r="Z666" s="313"/>
    </row>
    <row r="667" spans="1:26" x14ac:dyDescent="0.25">
      <c r="A667" s="313"/>
      <c r="B667" s="322"/>
      <c r="C667" s="322"/>
      <c r="D667" s="313"/>
      <c r="E667" s="323"/>
      <c r="F667" s="312"/>
      <c r="G667" s="312"/>
      <c r="H667" s="324"/>
      <c r="I667" s="324"/>
      <c r="J667" s="313"/>
      <c r="K667" s="312"/>
      <c r="L667" s="313"/>
      <c r="M667" s="313"/>
      <c r="N667" s="313"/>
      <c r="O667" s="313"/>
      <c r="P667" s="313"/>
      <c r="Q667" s="313"/>
      <c r="R667" s="313"/>
      <c r="S667" s="313"/>
      <c r="T667" s="313"/>
      <c r="U667" s="313"/>
      <c r="V667" s="313"/>
      <c r="W667" s="313"/>
      <c r="X667" s="313"/>
      <c r="Y667" s="313"/>
      <c r="Z667" s="313"/>
    </row>
    <row r="668" spans="1:26" x14ac:dyDescent="0.25">
      <c r="A668" s="313"/>
      <c r="B668" s="322"/>
      <c r="C668" s="322"/>
      <c r="D668" s="313"/>
      <c r="E668" s="323"/>
      <c r="F668" s="312"/>
      <c r="G668" s="312"/>
      <c r="H668" s="324"/>
      <c r="I668" s="324"/>
      <c r="J668" s="313"/>
      <c r="K668" s="312"/>
      <c r="L668" s="313"/>
      <c r="M668" s="313"/>
      <c r="N668" s="313"/>
      <c r="O668" s="313"/>
      <c r="P668" s="313"/>
      <c r="Q668" s="313"/>
      <c r="R668" s="313"/>
      <c r="S668" s="313"/>
      <c r="T668" s="313"/>
      <c r="U668" s="313"/>
      <c r="V668" s="313"/>
      <c r="W668" s="313"/>
      <c r="X668" s="313"/>
      <c r="Y668" s="313"/>
      <c r="Z668" s="313"/>
    </row>
    <row r="669" spans="1:26" x14ac:dyDescent="0.25">
      <c r="A669" s="313"/>
      <c r="B669" s="322"/>
      <c r="C669" s="322"/>
      <c r="D669" s="313"/>
      <c r="E669" s="323"/>
      <c r="F669" s="312"/>
      <c r="G669" s="312"/>
      <c r="H669" s="324"/>
      <c r="I669" s="324"/>
      <c r="J669" s="313"/>
      <c r="K669" s="312"/>
      <c r="L669" s="313"/>
      <c r="M669" s="313"/>
      <c r="N669" s="313"/>
      <c r="O669" s="313"/>
      <c r="P669" s="313"/>
      <c r="Q669" s="313"/>
      <c r="R669" s="313"/>
      <c r="S669" s="313"/>
      <c r="T669" s="313"/>
      <c r="U669" s="313"/>
      <c r="V669" s="313"/>
      <c r="W669" s="313"/>
      <c r="X669" s="313"/>
      <c r="Y669" s="313"/>
      <c r="Z669" s="313"/>
    </row>
    <row r="670" spans="1:26" x14ac:dyDescent="0.25">
      <c r="A670" s="313"/>
      <c r="B670" s="322"/>
      <c r="C670" s="322"/>
      <c r="D670" s="313"/>
      <c r="E670" s="323"/>
      <c r="F670" s="312"/>
      <c r="G670" s="312"/>
      <c r="H670" s="324"/>
      <c r="I670" s="324"/>
      <c r="J670" s="313"/>
      <c r="K670" s="312"/>
      <c r="L670" s="313"/>
      <c r="M670" s="313"/>
      <c r="N670" s="313"/>
      <c r="O670" s="313"/>
      <c r="P670" s="313"/>
      <c r="Q670" s="313"/>
      <c r="R670" s="313"/>
      <c r="S670" s="313"/>
      <c r="T670" s="313"/>
      <c r="U670" s="313"/>
      <c r="V670" s="313"/>
      <c r="W670" s="313"/>
      <c r="X670" s="313"/>
      <c r="Y670" s="313"/>
      <c r="Z670" s="313"/>
    </row>
    <row r="671" spans="1:26" x14ac:dyDescent="0.25">
      <c r="A671" s="313"/>
      <c r="B671" s="322"/>
      <c r="C671" s="322"/>
      <c r="D671" s="313"/>
      <c r="E671" s="323"/>
      <c r="F671" s="312"/>
      <c r="G671" s="312"/>
      <c r="H671" s="324"/>
      <c r="I671" s="324"/>
      <c r="J671" s="313"/>
      <c r="K671" s="312"/>
      <c r="L671" s="313"/>
      <c r="M671" s="313"/>
      <c r="N671" s="313"/>
      <c r="O671" s="313"/>
      <c r="P671" s="313"/>
      <c r="Q671" s="313"/>
      <c r="R671" s="313"/>
      <c r="S671" s="313"/>
      <c r="T671" s="313"/>
      <c r="U671" s="313"/>
      <c r="V671" s="313"/>
      <c r="W671" s="313"/>
      <c r="X671" s="313"/>
      <c r="Y671" s="313"/>
      <c r="Z671" s="313"/>
    </row>
    <row r="672" spans="1:26" x14ac:dyDescent="0.25">
      <c r="A672" s="313"/>
      <c r="B672" s="322"/>
      <c r="C672" s="322"/>
      <c r="D672" s="313"/>
      <c r="E672" s="323"/>
      <c r="F672" s="312"/>
      <c r="G672" s="312"/>
      <c r="H672" s="324"/>
      <c r="I672" s="324"/>
      <c r="J672" s="313"/>
      <c r="K672" s="312"/>
      <c r="L672" s="313"/>
      <c r="M672" s="313"/>
      <c r="N672" s="313"/>
      <c r="O672" s="313"/>
      <c r="P672" s="313"/>
      <c r="Q672" s="313"/>
      <c r="R672" s="313"/>
      <c r="S672" s="313"/>
      <c r="T672" s="313"/>
      <c r="U672" s="313"/>
      <c r="V672" s="313"/>
      <c r="W672" s="313"/>
      <c r="X672" s="313"/>
      <c r="Y672" s="313"/>
      <c r="Z672" s="313"/>
    </row>
    <row r="673" spans="1:26" x14ac:dyDescent="0.25">
      <c r="A673" s="313"/>
      <c r="B673" s="322"/>
      <c r="C673" s="322"/>
      <c r="D673" s="313"/>
      <c r="E673" s="323"/>
      <c r="F673" s="312"/>
      <c r="G673" s="312"/>
      <c r="H673" s="324"/>
      <c r="I673" s="324"/>
      <c r="J673" s="313"/>
      <c r="K673" s="312"/>
      <c r="L673" s="313"/>
      <c r="M673" s="313"/>
      <c r="N673" s="313"/>
      <c r="O673" s="313"/>
      <c r="P673" s="313"/>
      <c r="Q673" s="313"/>
      <c r="R673" s="313"/>
      <c r="S673" s="313"/>
      <c r="T673" s="313"/>
      <c r="U673" s="313"/>
      <c r="V673" s="313"/>
      <c r="W673" s="313"/>
      <c r="X673" s="313"/>
      <c r="Y673" s="313"/>
      <c r="Z673" s="313"/>
    </row>
    <row r="674" spans="1:26" x14ac:dyDescent="0.25">
      <c r="A674" s="313"/>
      <c r="B674" s="322"/>
      <c r="C674" s="322"/>
      <c r="D674" s="313"/>
      <c r="E674" s="323"/>
      <c r="F674" s="312"/>
      <c r="G674" s="312"/>
      <c r="H674" s="324"/>
      <c r="I674" s="324"/>
      <c r="J674" s="313"/>
      <c r="K674" s="312"/>
      <c r="L674" s="313"/>
      <c r="M674" s="313"/>
      <c r="N674" s="313"/>
      <c r="O674" s="313"/>
      <c r="P674" s="313"/>
      <c r="Q674" s="313"/>
      <c r="R674" s="313"/>
      <c r="S674" s="313"/>
      <c r="T674" s="313"/>
      <c r="U674" s="313"/>
      <c r="V674" s="313"/>
      <c r="W674" s="313"/>
      <c r="X674" s="313"/>
      <c r="Y674" s="313"/>
      <c r="Z674" s="313"/>
    </row>
    <row r="675" spans="1:26" x14ac:dyDescent="0.25">
      <c r="A675" s="313"/>
      <c r="B675" s="322"/>
      <c r="C675" s="322"/>
      <c r="D675" s="313"/>
      <c r="E675" s="323"/>
      <c r="F675" s="312"/>
      <c r="G675" s="312"/>
      <c r="H675" s="324"/>
      <c r="I675" s="324"/>
      <c r="J675" s="313"/>
      <c r="K675" s="312"/>
      <c r="L675" s="313"/>
      <c r="M675" s="313"/>
      <c r="N675" s="313"/>
      <c r="O675" s="313"/>
      <c r="P675" s="313"/>
      <c r="Q675" s="313"/>
      <c r="R675" s="313"/>
      <c r="S675" s="313"/>
      <c r="T675" s="313"/>
      <c r="U675" s="313"/>
      <c r="V675" s="313"/>
      <c r="W675" s="313"/>
      <c r="X675" s="313"/>
      <c r="Y675" s="313"/>
      <c r="Z675" s="313"/>
    </row>
    <row r="676" spans="1:26" x14ac:dyDescent="0.25">
      <c r="A676" s="313"/>
      <c r="B676" s="322"/>
      <c r="C676" s="322"/>
      <c r="D676" s="313"/>
      <c r="E676" s="323"/>
      <c r="F676" s="312"/>
      <c r="G676" s="312"/>
      <c r="H676" s="324"/>
      <c r="I676" s="324"/>
      <c r="J676" s="313"/>
      <c r="K676" s="312"/>
      <c r="L676" s="313"/>
      <c r="M676" s="313"/>
      <c r="N676" s="313"/>
      <c r="O676" s="313"/>
      <c r="P676" s="313"/>
      <c r="Q676" s="313"/>
      <c r="R676" s="313"/>
      <c r="S676" s="313"/>
      <c r="T676" s="313"/>
      <c r="U676" s="313"/>
      <c r="V676" s="313"/>
      <c r="W676" s="313"/>
      <c r="X676" s="313"/>
      <c r="Y676" s="313"/>
      <c r="Z676" s="313"/>
    </row>
    <row r="677" spans="1:26" x14ac:dyDescent="0.25">
      <c r="A677" s="313"/>
      <c r="B677" s="322"/>
      <c r="C677" s="322"/>
      <c r="D677" s="313"/>
      <c r="E677" s="323"/>
      <c r="F677" s="312"/>
      <c r="G677" s="312"/>
      <c r="H677" s="324"/>
      <c r="I677" s="324"/>
      <c r="J677" s="313"/>
      <c r="K677" s="312"/>
      <c r="L677" s="313"/>
      <c r="M677" s="313"/>
      <c r="N677" s="313"/>
      <c r="O677" s="313"/>
      <c r="P677" s="313"/>
      <c r="Q677" s="313"/>
      <c r="R677" s="313"/>
      <c r="S677" s="313"/>
      <c r="T677" s="313"/>
      <c r="U677" s="313"/>
      <c r="V677" s="313"/>
      <c r="W677" s="313"/>
      <c r="X677" s="313"/>
      <c r="Y677" s="313"/>
      <c r="Z677" s="313"/>
    </row>
    <row r="678" spans="1:26" x14ac:dyDescent="0.25">
      <c r="A678" s="313"/>
      <c r="B678" s="322"/>
      <c r="C678" s="322"/>
      <c r="D678" s="313"/>
      <c r="E678" s="323"/>
      <c r="F678" s="312"/>
      <c r="G678" s="312"/>
      <c r="H678" s="324"/>
      <c r="I678" s="324"/>
      <c r="J678" s="313"/>
      <c r="K678" s="312"/>
      <c r="L678" s="313"/>
      <c r="M678" s="313"/>
      <c r="N678" s="313"/>
      <c r="O678" s="313"/>
      <c r="P678" s="313"/>
      <c r="Q678" s="313"/>
      <c r="R678" s="313"/>
      <c r="S678" s="313"/>
      <c r="T678" s="313"/>
      <c r="U678" s="313"/>
      <c r="V678" s="313"/>
      <c r="W678" s="313"/>
      <c r="X678" s="313"/>
      <c r="Y678" s="313"/>
      <c r="Z678" s="313"/>
    </row>
    <row r="679" spans="1:26" x14ac:dyDescent="0.25">
      <c r="A679" s="313"/>
      <c r="B679" s="322"/>
      <c r="C679" s="322"/>
      <c r="D679" s="313"/>
      <c r="E679" s="323"/>
      <c r="F679" s="312"/>
      <c r="G679" s="312"/>
      <c r="H679" s="324"/>
      <c r="I679" s="324"/>
      <c r="J679" s="313"/>
      <c r="K679" s="312"/>
      <c r="L679" s="313"/>
      <c r="M679" s="313"/>
      <c r="N679" s="313"/>
      <c r="O679" s="313"/>
      <c r="P679" s="313"/>
      <c r="Q679" s="313"/>
      <c r="R679" s="313"/>
      <c r="S679" s="313"/>
      <c r="T679" s="313"/>
      <c r="U679" s="313"/>
      <c r="V679" s="313"/>
      <c r="W679" s="313"/>
      <c r="X679" s="313"/>
      <c r="Y679" s="313"/>
      <c r="Z679" s="313"/>
    </row>
    <row r="680" spans="1:26" x14ac:dyDescent="0.25">
      <c r="A680" s="313"/>
      <c r="B680" s="322"/>
      <c r="C680" s="322"/>
      <c r="D680" s="313"/>
      <c r="E680" s="323"/>
      <c r="F680" s="312"/>
      <c r="G680" s="312"/>
      <c r="H680" s="324"/>
      <c r="I680" s="324"/>
      <c r="J680" s="313"/>
      <c r="K680" s="312"/>
      <c r="L680" s="313"/>
      <c r="M680" s="313"/>
      <c r="N680" s="313"/>
      <c r="O680" s="313"/>
      <c r="P680" s="313"/>
      <c r="Q680" s="313"/>
      <c r="R680" s="313"/>
      <c r="S680" s="313"/>
      <c r="T680" s="313"/>
      <c r="U680" s="313"/>
      <c r="V680" s="313"/>
      <c r="W680" s="313"/>
      <c r="X680" s="313"/>
      <c r="Y680" s="313"/>
      <c r="Z680" s="313"/>
    </row>
    <row r="681" spans="1:26" x14ac:dyDescent="0.25">
      <c r="A681" s="313"/>
      <c r="B681" s="322"/>
      <c r="C681" s="322"/>
      <c r="D681" s="313"/>
      <c r="E681" s="323"/>
      <c r="F681" s="312"/>
      <c r="G681" s="312"/>
      <c r="H681" s="324"/>
      <c r="I681" s="324"/>
      <c r="J681" s="313"/>
      <c r="K681" s="312"/>
      <c r="L681" s="313"/>
      <c r="M681" s="313"/>
      <c r="N681" s="313"/>
      <c r="O681" s="313"/>
      <c r="P681" s="313"/>
      <c r="Q681" s="313"/>
      <c r="R681" s="313"/>
      <c r="S681" s="313"/>
      <c r="T681" s="313"/>
      <c r="U681" s="313"/>
      <c r="V681" s="313"/>
      <c r="W681" s="313"/>
      <c r="X681" s="313"/>
      <c r="Y681" s="313"/>
      <c r="Z681" s="313"/>
    </row>
    <row r="682" spans="1:26" x14ac:dyDescent="0.25">
      <c r="A682" s="313"/>
      <c r="B682" s="322"/>
      <c r="C682" s="322"/>
      <c r="D682" s="313"/>
      <c r="E682" s="323"/>
      <c r="F682" s="312"/>
      <c r="G682" s="312"/>
      <c r="H682" s="324"/>
      <c r="I682" s="324"/>
      <c r="J682" s="313"/>
      <c r="K682" s="312"/>
      <c r="L682" s="313"/>
      <c r="M682" s="313"/>
      <c r="N682" s="313"/>
      <c r="O682" s="313"/>
      <c r="P682" s="313"/>
      <c r="Q682" s="313"/>
      <c r="R682" s="313"/>
      <c r="S682" s="313"/>
      <c r="T682" s="313"/>
      <c r="U682" s="313"/>
      <c r="V682" s="313"/>
      <c r="W682" s="313"/>
      <c r="X682" s="313"/>
      <c r="Y682" s="313"/>
      <c r="Z682" s="313"/>
    </row>
    <row r="683" spans="1:26" x14ac:dyDescent="0.25">
      <c r="A683" s="313"/>
      <c r="B683" s="322"/>
      <c r="C683" s="322"/>
      <c r="D683" s="313"/>
      <c r="E683" s="323"/>
      <c r="F683" s="312"/>
      <c r="G683" s="312"/>
      <c r="H683" s="324"/>
      <c r="I683" s="324"/>
      <c r="J683" s="313"/>
      <c r="K683" s="312"/>
      <c r="L683" s="313"/>
      <c r="M683" s="313"/>
      <c r="N683" s="313"/>
      <c r="O683" s="313"/>
      <c r="P683" s="313"/>
      <c r="Q683" s="313"/>
      <c r="R683" s="313"/>
      <c r="S683" s="313"/>
      <c r="T683" s="313"/>
      <c r="U683" s="313"/>
      <c r="V683" s="313"/>
      <c r="W683" s="313"/>
      <c r="X683" s="313"/>
      <c r="Y683" s="313"/>
      <c r="Z683" s="313"/>
    </row>
    <row r="684" spans="1:26" x14ac:dyDescent="0.25">
      <c r="A684" s="313"/>
      <c r="B684" s="322"/>
      <c r="C684" s="322"/>
      <c r="D684" s="313"/>
      <c r="E684" s="323"/>
      <c r="F684" s="312"/>
      <c r="G684" s="312"/>
      <c r="H684" s="324"/>
      <c r="I684" s="324"/>
      <c r="J684" s="313"/>
      <c r="K684" s="312"/>
      <c r="L684" s="313"/>
      <c r="M684" s="313"/>
      <c r="N684" s="313"/>
      <c r="O684" s="313"/>
      <c r="P684" s="313"/>
      <c r="Q684" s="313"/>
      <c r="R684" s="313"/>
      <c r="S684" s="313"/>
      <c r="T684" s="313"/>
      <c r="U684" s="313"/>
      <c r="V684" s="313"/>
      <c r="W684" s="313"/>
      <c r="X684" s="313"/>
      <c r="Y684" s="313"/>
      <c r="Z684" s="313"/>
    </row>
    <row r="685" spans="1:26" x14ac:dyDescent="0.25">
      <c r="A685" s="313"/>
      <c r="B685" s="322"/>
      <c r="C685" s="322"/>
      <c r="D685" s="313"/>
      <c r="E685" s="323"/>
      <c r="F685" s="312"/>
      <c r="G685" s="312"/>
      <c r="H685" s="324"/>
      <c r="I685" s="324"/>
      <c r="J685" s="313"/>
      <c r="K685" s="312"/>
      <c r="L685" s="313"/>
      <c r="M685" s="313"/>
      <c r="N685" s="313"/>
      <c r="O685" s="313"/>
      <c r="P685" s="313"/>
      <c r="Q685" s="313"/>
      <c r="R685" s="313"/>
      <c r="S685" s="313"/>
      <c r="T685" s="313"/>
      <c r="U685" s="313"/>
      <c r="V685" s="313"/>
      <c r="W685" s="313"/>
      <c r="X685" s="313"/>
      <c r="Y685" s="313"/>
      <c r="Z685" s="313"/>
    </row>
    <row r="686" spans="1:26" x14ac:dyDescent="0.25">
      <c r="A686" s="313"/>
      <c r="B686" s="322"/>
      <c r="C686" s="322"/>
      <c r="D686" s="313"/>
      <c r="E686" s="323"/>
      <c r="F686" s="312"/>
      <c r="G686" s="312"/>
      <c r="H686" s="324"/>
      <c r="I686" s="324"/>
      <c r="J686" s="313"/>
      <c r="K686" s="312"/>
      <c r="L686" s="313"/>
      <c r="M686" s="313"/>
      <c r="N686" s="313"/>
      <c r="O686" s="313"/>
      <c r="P686" s="313"/>
      <c r="Q686" s="313"/>
      <c r="R686" s="313"/>
      <c r="S686" s="313"/>
      <c r="T686" s="313"/>
      <c r="U686" s="313"/>
      <c r="V686" s="313"/>
      <c r="W686" s="313"/>
      <c r="X686" s="313"/>
      <c r="Y686" s="313"/>
      <c r="Z686" s="313"/>
    </row>
    <row r="687" spans="1:26" x14ac:dyDescent="0.25">
      <c r="A687" s="313"/>
      <c r="B687" s="322"/>
      <c r="C687" s="322"/>
      <c r="D687" s="313"/>
      <c r="E687" s="323"/>
      <c r="F687" s="312"/>
      <c r="G687" s="312"/>
      <c r="H687" s="324"/>
      <c r="I687" s="324"/>
      <c r="J687" s="313"/>
      <c r="K687" s="312"/>
      <c r="L687" s="313"/>
      <c r="M687" s="313"/>
      <c r="N687" s="313"/>
      <c r="O687" s="313"/>
      <c r="P687" s="313"/>
      <c r="Q687" s="313"/>
      <c r="R687" s="313"/>
      <c r="S687" s="313"/>
      <c r="T687" s="313"/>
      <c r="U687" s="313"/>
      <c r="V687" s="313"/>
      <c r="W687" s="313"/>
      <c r="X687" s="313"/>
      <c r="Y687" s="313"/>
      <c r="Z687" s="313"/>
    </row>
    <row r="688" spans="1:26" x14ac:dyDescent="0.25">
      <c r="A688" s="313"/>
      <c r="B688" s="322"/>
      <c r="C688" s="322"/>
      <c r="D688" s="313"/>
      <c r="E688" s="323"/>
      <c r="F688" s="312"/>
      <c r="G688" s="312"/>
      <c r="H688" s="324"/>
      <c r="I688" s="324"/>
      <c r="J688" s="313"/>
      <c r="K688" s="312"/>
      <c r="L688" s="313"/>
      <c r="M688" s="313"/>
      <c r="N688" s="313"/>
      <c r="O688" s="313"/>
      <c r="P688" s="313"/>
      <c r="Q688" s="313"/>
      <c r="R688" s="313"/>
      <c r="S688" s="313"/>
      <c r="T688" s="313"/>
      <c r="U688" s="313"/>
      <c r="V688" s="313"/>
      <c r="W688" s="313"/>
      <c r="X688" s="313"/>
      <c r="Y688" s="313"/>
      <c r="Z688" s="313"/>
    </row>
    <row r="689" spans="1:26" x14ac:dyDescent="0.25">
      <c r="A689" s="313"/>
      <c r="B689" s="322"/>
      <c r="C689" s="322"/>
      <c r="D689" s="313"/>
      <c r="E689" s="323"/>
      <c r="F689" s="312"/>
      <c r="G689" s="312"/>
      <c r="H689" s="324"/>
      <c r="I689" s="324"/>
      <c r="J689" s="313"/>
      <c r="K689" s="312"/>
      <c r="L689" s="313"/>
      <c r="M689" s="313"/>
      <c r="N689" s="313"/>
      <c r="O689" s="313"/>
      <c r="P689" s="313"/>
      <c r="Q689" s="313"/>
      <c r="R689" s="313"/>
      <c r="S689" s="313"/>
      <c r="T689" s="313"/>
      <c r="U689" s="313"/>
      <c r="V689" s="313"/>
      <c r="W689" s="313"/>
      <c r="X689" s="313"/>
      <c r="Y689" s="313"/>
      <c r="Z689" s="313"/>
    </row>
    <row r="690" spans="1:26" x14ac:dyDescent="0.25">
      <c r="A690" s="313"/>
      <c r="B690" s="322"/>
      <c r="C690" s="322"/>
      <c r="D690" s="313"/>
      <c r="E690" s="323"/>
      <c r="F690" s="312"/>
      <c r="G690" s="312"/>
      <c r="H690" s="324"/>
      <c r="I690" s="324"/>
      <c r="J690" s="313"/>
      <c r="K690" s="312"/>
      <c r="L690" s="313"/>
      <c r="M690" s="313"/>
      <c r="N690" s="313"/>
      <c r="O690" s="313"/>
      <c r="P690" s="313"/>
      <c r="Q690" s="313"/>
      <c r="R690" s="313"/>
      <c r="S690" s="313"/>
      <c r="T690" s="313"/>
      <c r="U690" s="313"/>
      <c r="V690" s="313"/>
      <c r="W690" s="313"/>
      <c r="X690" s="313"/>
      <c r="Y690" s="313"/>
      <c r="Z690" s="313"/>
    </row>
    <row r="691" spans="1:26" x14ac:dyDescent="0.25">
      <c r="A691" s="313"/>
      <c r="B691" s="322"/>
      <c r="C691" s="322"/>
      <c r="D691" s="313"/>
      <c r="E691" s="323"/>
      <c r="F691" s="312"/>
      <c r="G691" s="312"/>
      <c r="H691" s="324"/>
      <c r="I691" s="324"/>
      <c r="J691" s="313"/>
      <c r="K691" s="312"/>
      <c r="L691" s="313"/>
      <c r="M691" s="313"/>
      <c r="N691" s="313"/>
      <c r="O691" s="313"/>
      <c r="P691" s="313"/>
      <c r="Q691" s="313"/>
      <c r="R691" s="313"/>
      <c r="S691" s="313"/>
      <c r="T691" s="313"/>
      <c r="U691" s="313"/>
      <c r="V691" s="313"/>
      <c r="W691" s="313"/>
      <c r="X691" s="313"/>
      <c r="Y691" s="313"/>
      <c r="Z691" s="313"/>
    </row>
    <row r="692" spans="1:26" x14ac:dyDescent="0.25">
      <c r="A692" s="313"/>
      <c r="B692" s="322"/>
      <c r="C692" s="322"/>
      <c r="D692" s="313"/>
      <c r="E692" s="323"/>
      <c r="F692" s="312"/>
      <c r="G692" s="312"/>
      <c r="H692" s="324"/>
      <c r="I692" s="324"/>
      <c r="J692" s="313"/>
      <c r="K692" s="312"/>
      <c r="L692" s="313"/>
      <c r="M692" s="313"/>
      <c r="N692" s="313"/>
      <c r="O692" s="313"/>
      <c r="P692" s="313"/>
      <c r="Q692" s="313"/>
      <c r="R692" s="313"/>
      <c r="S692" s="313"/>
      <c r="T692" s="313"/>
      <c r="U692" s="313"/>
      <c r="V692" s="313"/>
      <c r="W692" s="313"/>
      <c r="X692" s="313"/>
      <c r="Y692" s="313"/>
      <c r="Z692" s="313"/>
    </row>
    <row r="693" spans="1:26" x14ac:dyDescent="0.25">
      <c r="A693" s="313"/>
      <c r="B693" s="322"/>
      <c r="C693" s="322"/>
      <c r="D693" s="313"/>
      <c r="E693" s="323"/>
      <c r="F693" s="312"/>
      <c r="G693" s="312"/>
      <c r="H693" s="324"/>
      <c r="I693" s="324"/>
      <c r="J693" s="313"/>
      <c r="K693" s="312"/>
      <c r="L693" s="313"/>
      <c r="M693" s="313"/>
      <c r="N693" s="313"/>
      <c r="O693" s="313"/>
      <c r="P693" s="313"/>
      <c r="Q693" s="313"/>
      <c r="R693" s="313"/>
      <c r="S693" s="313"/>
      <c r="T693" s="313"/>
      <c r="U693" s="313"/>
      <c r="V693" s="313"/>
      <c r="W693" s="313"/>
      <c r="X693" s="313"/>
      <c r="Y693" s="313"/>
      <c r="Z693" s="313"/>
    </row>
    <row r="694" spans="1:26" x14ac:dyDescent="0.25">
      <c r="A694" s="313"/>
      <c r="B694" s="322"/>
      <c r="C694" s="322"/>
      <c r="D694" s="313"/>
      <c r="E694" s="323"/>
      <c r="F694" s="312"/>
      <c r="G694" s="312"/>
      <c r="H694" s="324"/>
      <c r="I694" s="324"/>
      <c r="J694" s="313"/>
      <c r="K694" s="312"/>
      <c r="L694" s="313"/>
      <c r="M694" s="313"/>
      <c r="N694" s="313"/>
      <c r="O694" s="313"/>
      <c r="P694" s="313"/>
      <c r="Q694" s="313"/>
      <c r="R694" s="313"/>
      <c r="S694" s="313"/>
      <c r="T694" s="313"/>
      <c r="U694" s="313"/>
      <c r="V694" s="313"/>
      <c r="W694" s="313"/>
      <c r="X694" s="313"/>
      <c r="Y694" s="313"/>
      <c r="Z694" s="313"/>
    </row>
    <row r="695" spans="1:26" x14ac:dyDescent="0.25">
      <c r="A695" s="313"/>
      <c r="B695" s="322"/>
      <c r="C695" s="322"/>
      <c r="D695" s="313"/>
      <c r="E695" s="323"/>
      <c r="F695" s="312"/>
      <c r="G695" s="312"/>
      <c r="H695" s="324"/>
      <c r="I695" s="324"/>
      <c r="J695" s="313"/>
      <c r="K695" s="312"/>
      <c r="L695" s="313"/>
      <c r="M695" s="313"/>
      <c r="N695" s="313"/>
      <c r="O695" s="313"/>
      <c r="P695" s="313"/>
      <c r="Q695" s="313"/>
      <c r="R695" s="313"/>
      <c r="S695" s="313"/>
      <c r="T695" s="313"/>
      <c r="U695" s="313"/>
      <c r="V695" s="313"/>
      <c r="W695" s="313"/>
      <c r="X695" s="313"/>
      <c r="Y695" s="313"/>
      <c r="Z695" s="313"/>
    </row>
    <row r="696" spans="1:26" x14ac:dyDescent="0.25">
      <c r="A696" s="313"/>
      <c r="B696" s="322"/>
      <c r="C696" s="322"/>
      <c r="D696" s="313"/>
      <c r="E696" s="323"/>
      <c r="F696" s="312"/>
      <c r="G696" s="312"/>
      <c r="H696" s="324"/>
      <c r="I696" s="324"/>
      <c r="J696" s="313"/>
      <c r="K696" s="312"/>
      <c r="L696" s="313"/>
      <c r="M696" s="313"/>
      <c r="N696" s="313"/>
      <c r="O696" s="313"/>
      <c r="P696" s="313"/>
      <c r="Q696" s="313"/>
      <c r="R696" s="313"/>
      <c r="S696" s="313"/>
      <c r="T696" s="313"/>
      <c r="U696" s="313"/>
      <c r="V696" s="313"/>
      <c r="W696" s="313"/>
      <c r="X696" s="313"/>
      <c r="Y696" s="313"/>
      <c r="Z696" s="313"/>
    </row>
    <row r="697" spans="1:26" x14ac:dyDescent="0.25">
      <c r="A697" s="313"/>
      <c r="B697" s="322"/>
      <c r="C697" s="322"/>
      <c r="D697" s="313"/>
      <c r="E697" s="323"/>
      <c r="F697" s="312"/>
      <c r="G697" s="312"/>
      <c r="H697" s="324"/>
      <c r="I697" s="324"/>
      <c r="J697" s="313"/>
      <c r="K697" s="312"/>
      <c r="L697" s="313"/>
      <c r="M697" s="313"/>
      <c r="N697" s="313"/>
      <c r="O697" s="313"/>
      <c r="P697" s="313"/>
      <c r="Q697" s="313"/>
      <c r="R697" s="313"/>
      <c r="S697" s="313"/>
      <c r="T697" s="313"/>
      <c r="U697" s="313"/>
      <c r="V697" s="313"/>
      <c r="W697" s="313"/>
      <c r="X697" s="313"/>
      <c r="Y697" s="313"/>
      <c r="Z697" s="313"/>
    </row>
    <row r="698" spans="1:26" x14ac:dyDescent="0.25">
      <c r="A698" s="313"/>
      <c r="B698" s="322"/>
      <c r="C698" s="322"/>
      <c r="D698" s="313"/>
      <c r="E698" s="323"/>
      <c r="F698" s="312"/>
      <c r="G698" s="312"/>
      <c r="H698" s="324"/>
      <c r="I698" s="324"/>
      <c r="J698" s="313"/>
      <c r="K698" s="312"/>
      <c r="L698" s="313"/>
      <c r="M698" s="313"/>
      <c r="N698" s="313"/>
      <c r="O698" s="313"/>
      <c r="P698" s="313"/>
      <c r="Q698" s="313"/>
      <c r="R698" s="313"/>
      <c r="S698" s="313"/>
      <c r="T698" s="313"/>
      <c r="U698" s="313"/>
      <c r="V698" s="313"/>
      <c r="W698" s="313"/>
      <c r="X698" s="313"/>
      <c r="Y698" s="313"/>
      <c r="Z698" s="313"/>
    </row>
    <row r="699" spans="1:26" x14ac:dyDescent="0.25">
      <c r="A699" s="313"/>
      <c r="B699" s="322"/>
      <c r="C699" s="322"/>
      <c r="D699" s="313"/>
      <c r="E699" s="323"/>
      <c r="F699" s="312"/>
      <c r="G699" s="312"/>
      <c r="H699" s="324"/>
      <c r="I699" s="324"/>
      <c r="J699" s="313"/>
      <c r="K699" s="312"/>
      <c r="L699" s="313"/>
      <c r="M699" s="313"/>
      <c r="N699" s="313"/>
      <c r="O699" s="313"/>
      <c r="P699" s="313"/>
      <c r="Q699" s="313"/>
      <c r="R699" s="313"/>
      <c r="S699" s="313"/>
      <c r="T699" s="313"/>
      <c r="U699" s="313"/>
      <c r="V699" s="313"/>
      <c r="W699" s="313"/>
      <c r="X699" s="313"/>
      <c r="Y699" s="313"/>
      <c r="Z699" s="313"/>
    </row>
    <row r="700" spans="1:26" x14ac:dyDescent="0.25">
      <c r="A700" s="313"/>
      <c r="B700" s="322"/>
      <c r="C700" s="322"/>
      <c r="D700" s="313"/>
      <c r="E700" s="323"/>
      <c r="F700" s="312"/>
      <c r="G700" s="312"/>
      <c r="H700" s="324"/>
      <c r="I700" s="324"/>
      <c r="J700" s="313"/>
      <c r="K700" s="312"/>
      <c r="L700" s="313"/>
      <c r="M700" s="313"/>
      <c r="N700" s="313"/>
      <c r="O700" s="313"/>
      <c r="P700" s="313"/>
      <c r="Q700" s="313"/>
      <c r="R700" s="313"/>
      <c r="S700" s="313"/>
      <c r="T700" s="313"/>
      <c r="U700" s="313"/>
      <c r="V700" s="313"/>
      <c r="W700" s="313"/>
      <c r="X700" s="313"/>
      <c r="Y700" s="313"/>
      <c r="Z700" s="313"/>
    </row>
    <row r="701" spans="1:26" x14ac:dyDescent="0.25">
      <c r="A701" s="313"/>
      <c r="B701" s="322"/>
      <c r="C701" s="322"/>
      <c r="D701" s="313"/>
      <c r="E701" s="323"/>
      <c r="F701" s="312"/>
      <c r="G701" s="312"/>
      <c r="H701" s="324"/>
      <c r="I701" s="324"/>
      <c r="J701" s="313"/>
      <c r="K701" s="312"/>
      <c r="L701" s="313"/>
      <c r="M701" s="313"/>
      <c r="N701" s="313"/>
      <c r="O701" s="313"/>
      <c r="P701" s="313"/>
      <c r="Q701" s="313"/>
      <c r="R701" s="313"/>
      <c r="S701" s="313"/>
      <c r="T701" s="313"/>
      <c r="U701" s="313"/>
      <c r="V701" s="313"/>
      <c r="W701" s="313"/>
      <c r="X701" s="313"/>
      <c r="Y701" s="313"/>
      <c r="Z701" s="313"/>
    </row>
    <row r="702" spans="1:26" x14ac:dyDescent="0.25">
      <c r="A702" s="313"/>
      <c r="B702" s="322"/>
      <c r="C702" s="322"/>
      <c r="D702" s="313"/>
      <c r="E702" s="323"/>
      <c r="F702" s="312"/>
      <c r="G702" s="312"/>
      <c r="H702" s="324"/>
      <c r="I702" s="324"/>
      <c r="J702" s="313"/>
      <c r="K702" s="312"/>
      <c r="L702" s="313"/>
      <c r="M702" s="313"/>
      <c r="N702" s="313"/>
      <c r="O702" s="313"/>
      <c r="P702" s="313"/>
      <c r="Q702" s="313"/>
      <c r="R702" s="313"/>
      <c r="S702" s="313"/>
      <c r="T702" s="313"/>
      <c r="U702" s="313"/>
      <c r="V702" s="313"/>
      <c r="W702" s="313"/>
      <c r="X702" s="313"/>
      <c r="Y702" s="313"/>
      <c r="Z702" s="313"/>
    </row>
    <row r="703" spans="1:26" x14ac:dyDescent="0.25">
      <c r="A703" s="313"/>
      <c r="B703" s="322"/>
      <c r="C703" s="322"/>
      <c r="D703" s="313"/>
      <c r="E703" s="323"/>
      <c r="F703" s="312"/>
      <c r="G703" s="312"/>
      <c r="H703" s="324"/>
      <c r="I703" s="324"/>
      <c r="J703" s="313"/>
      <c r="K703" s="312"/>
      <c r="L703" s="313"/>
      <c r="M703" s="313"/>
      <c r="N703" s="313"/>
      <c r="O703" s="313"/>
      <c r="P703" s="313"/>
      <c r="Q703" s="313"/>
      <c r="R703" s="313"/>
      <c r="S703" s="313"/>
      <c r="T703" s="313"/>
      <c r="U703" s="313"/>
      <c r="V703" s="313"/>
      <c r="W703" s="313"/>
      <c r="X703" s="313"/>
      <c r="Y703" s="313"/>
      <c r="Z703" s="313"/>
    </row>
    <row r="704" spans="1:26" x14ac:dyDescent="0.25">
      <c r="A704" s="313"/>
      <c r="B704" s="322"/>
      <c r="C704" s="322"/>
      <c r="D704" s="313"/>
      <c r="E704" s="323"/>
      <c r="F704" s="312"/>
      <c r="G704" s="312"/>
      <c r="H704" s="324"/>
      <c r="I704" s="324"/>
      <c r="J704" s="313"/>
      <c r="K704" s="312"/>
      <c r="L704" s="313"/>
      <c r="M704" s="313"/>
      <c r="N704" s="313"/>
      <c r="O704" s="313"/>
      <c r="P704" s="313"/>
      <c r="Q704" s="313"/>
      <c r="R704" s="313"/>
      <c r="S704" s="313"/>
      <c r="T704" s="313"/>
      <c r="U704" s="313"/>
      <c r="V704" s="313"/>
      <c r="W704" s="313"/>
      <c r="X704" s="313"/>
      <c r="Y704" s="313"/>
      <c r="Z704" s="313"/>
    </row>
    <row r="705" spans="1:26" x14ac:dyDescent="0.25">
      <c r="A705" s="313"/>
      <c r="B705" s="322"/>
      <c r="C705" s="322"/>
      <c r="D705" s="313"/>
      <c r="E705" s="323"/>
      <c r="F705" s="312"/>
      <c r="G705" s="312"/>
      <c r="H705" s="324"/>
      <c r="I705" s="324"/>
      <c r="J705" s="313"/>
      <c r="K705" s="312"/>
      <c r="L705" s="313"/>
      <c r="M705" s="313"/>
      <c r="N705" s="313"/>
      <c r="O705" s="313"/>
      <c r="P705" s="313"/>
      <c r="Q705" s="313"/>
      <c r="R705" s="313"/>
      <c r="S705" s="313"/>
      <c r="T705" s="313"/>
      <c r="U705" s="313"/>
      <c r="V705" s="313"/>
      <c r="W705" s="313"/>
      <c r="X705" s="313"/>
      <c r="Y705" s="313"/>
      <c r="Z705" s="313"/>
    </row>
    <row r="706" spans="1:26" x14ac:dyDescent="0.25">
      <c r="A706" s="313"/>
      <c r="B706" s="322"/>
      <c r="C706" s="322"/>
      <c r="D706" s="313"/>
      <c r="E706" s="323"/>
      <c r="F706" s="312"/>
      <c r="G706" s="312"/>
      <c r="H706" s="324"/>
      <c r="I706" s="324"/>
      <c r="J706" s="313"/>
      <c r="K706" s="312"/>
      <c r="L706" s="313"/>
      <c r="M706" s="313"/>
      <c r="N706" s="313"/>
      <c r="O706" s="313"/>
      <c r="P706" s="313"/>
      <c r="Q706" s="313"/>
      <c r="R706" s="313"/>
      <c r="S706" s="313"/>
      <c r="T706" s="313"/>
      <c r="U706" s="313"/>
      <c r="V706" s="313"/>
      <c r="W706" s="313"/>
      <c r="X706" s="313"/>
      <c r="Y706" s="313"/>
      <c r="Z706" s="313"/>
    </row>
    <row r="707" spans="1:26" x14ac:dyDescent="0.25">
      <c r="A707" s="313"/>
      <c r="B707" s="322"/>
      <c r="C707" s="322"/>
      <c r="D707" s="313"/>
      <c r="E707" s="323"/>
      <c r="F707" s="312"/>
      <c r="G707" s="312"/>
      <c r="H707" s="324"/>
      <c r="I707" s="324"/>
      <c r="J707" s="313"/>
      <c r="K707" s="312"/>
      <c r="L707" s="313"/>
      <c r="M707" s="313"/>
      <c r="N707" s="313"/>
      <c r="O707" s="313"/>
      <c r="P707" s="313"/>
      <c r="Q707" s="313"/>
      <c r="R707" s="313"/>
      <c r="S707" s="313"/>
      <c r="T707" s="313"/>
      <c r="U707" s="313"/>
      <c r="V707" s="313"/>
      <c r="W707" s="313"/>
      <c r="X707" s="313"/>
      <c r="Y707" s="313"/>
      <c r="Z707" s="313"/>
    </row>
    <row r="708" spans="1:26" x14ac:dyDescent="0.25">
      <c r="A708" s="313"/>
      <c r="B708" s="322"/>
      <c r="C708" s="322"/>
      <c r="D708" s="313"/>
      <c r="E708" s="323"/>
      <c r="F708" s="312"/>
      <c r="G708" s="312"/>
      <c r="H708" s="324"/>
      <c r="I708" s="324"/>
      <c r="J708" s="313"/>
      <c r="K708" s="312"/>
      <c r="L708" s="313"/>
      <c r="M708" s="313"/>
      <c r="N708" s="313"/>
      <c r="O708" s="313"/>
      <c r="P708" s="313"/>
      <c r="Q708" s="313"/>
      <c r="R708" s="313"/>
      <c r="S708" s="313"/>
      <c r="T708" s="313"/>
      <c r="U708" s="313"/>
      <c r="V708" s="313"/>
      <c r="W708" s="313"/>
      <c r="X708" s="313"/>
      <c r="Y708" s="313"/>
      <c r="Z708" s="313"/>
    </row>
    <row r="709" spans="1:26" x14ac:dyDescent="0.25">
      <c r="A709" s="313"/>
      <c r="B709" s="322"/>
      <c r="C709" s="322"/>
      <c r="D709" s="313"/>
      <c r="E709" s="323"/>
      <c r="F709" s="312"/>
      <c r="G709" s="312"/>
      <c r="H709" s="324"/>
      <c r="I709" s="324"/>
      <c r="J709" s="313"/>
      <c r="K709" s="312"/>
      <c r="L709" s="313"/>
      <c r="M709" s="313"/>
      <c r="N709" s="313"/>
      <c r="O709" s="313"/>
      <c r="P709" s="313"/>
      <c r="Q709" s="313"/>
      <c r="R709" s="313"/>
      <c r="S709" s="313"/>
      <c r="T709" s="313"/>
      <c r="U709" s="313"/>
      <c r="V709" s="313"/>
      <c r="W709" s="313"/>
      <c r="X709" s="313"/>
      <c r="Y709" s="313"/>
      <c r="Z709" s="313"/>
    </row>
    <row r="710" spans="1:26" x14ac:dyDescent="0.25">
      <c r="A710" s="313"/>
      <c r="B710" s="322"/>
      <c r="C710" s="322"/>
      <c r="D710" s="313"/>
      <c r="E710" s="323"/>
      <c r="F710" s="312"/>
      <c r="G710" s="312"/>
      <c r="H710" s="324"/>
      <c r="I710" s="324"/>
      <c r="J710" s="313"/>
      <c r="K710" s="312"/>
      <c r="L710" s="313"/>
      <c r="M710" s="313"/>
      <c r="N710" s="313"/>
      <c r="O710" s="313"/>
      <c r="P710" s="313"/>
      <c r="Q710" s="313"/>
      <c r="R710" s="313"/>
      <c r="S710" s="313"/>
      <c r="T710" s="313"/>
      <c r="U710" s="313"/>
      <c r="V710" s="313"/>
      <c r="W710" s="313"/>
      <c r="X710" s="313"/>
      <c r="Y710" s="313"/>
      <c r="Z710" s="313"/>
    </row>
    <row r="711" spans="1:26" x14ac:dyDescent="0.25">
      <c r="A711" s="313"/>
      <c r="B711" s="322"/>
      <c r="C711" s="322"/>
      <c r="D711" s="313"/>
      <c r="E711" s="323"/>
      <c r="F711" s="312"/>
      <c r="G711" s="312"/>
      <c r="H711" s="324"/>
      <c r="I711" s="324"/>
      <c r="J711" s="313"/>
      <c r="K711" s="312"/>
      <c r="L711" s="313"/>
      <c r="M711" s="313"/>
      <c r="N711" s="313"/>
      <c r="O711" s="313"/>
      <c r="P711" s="313"/>
      <c r="Q711" s="313"/>
      <c r="R711" s="313"/>
      <c r="S711" s="313"/>
      <c r="T711" s="313"/>
      <c r="U711" s="313"/>
      <c r="V711" s="313"/>
      <c r="W711" s="313"/>
      <c r="X711" s="313"/>
      <c r="Y711" s="313"/>
      <c r="Z711" s="313"/>
    </row>
    <row r="712" spans="1:26" x14ac:dyDescent="0.25">
      <c r="A712" s="313"/>
      <c r="B712" s="322"/>
      <c r="C712" s="322"/>
      <c r="D712" s="313"/>
      <c r="E712" s="323"/>
      <c r="F712" s="312"/>
      <c r="G712" s="312"/>
      <c r="H712" s="324"/>
      <c r="I712" s="324"/>
      <c r="J712" s="313"/>
      <c r="K712" s="312"/>
      <c r="L712" s="313"/>
      <c r="M712" s="313"/>
      <c r="N712" s="313"/>
      <c r="O712" s="313"/>
      <c r="P712" s="313"/>
      <c r="Q712" s="313"/>
      <c r="R712" s="313"/>
      <c r="S712" s="313"/>
      <c r="T712" s="313"/>
      <c r="U712" s="313"/>
      <c r="V712" s="313"/>
      <c r="W712" s="313"/>
      <c r="X712" s="313"/>
      <c r="Y712" s="313"/>
      <c r="Z712" s="313"/>
    </row>
    <row r="713" spans="1:26" x14ac:dyDescent="0.25">
      <c r="A713" s="313"/>
      <c r="B713" s="322"/>
      <c r="C713" s="322"/>
      <c r="D713" s="313"/>
      <c r="E713" s="323"/>
      <c r="F713" s="312"/>
      <c r="G713" s="312"/>
      <c r="H713" s="324"/>
      <c r="I713" s="324"/>
      <c r="J713" s="313"/>
      <c r="K713" s="312"/>
      <c r="L713" s="313"/>
      <c r="M713" s="313"/>
      <c r="N713" s="313"/>
      <c r="O713" s="313"/>
      <c r="P713" s="313"/>
      <c r="Q713" s="313"/>
      <c r="R713" s="313"/>
      <c r="S713" s="313"/>
      <c r="T713" s="313"/>
      <c r="U713" s="313"/>
      <c r="V713" s="313"/>
      <c r="W713" s="313"/>
      <c r="X713" s="313"/>
      <c r="Y713" s="313"/>
      <c r="Z713" s="313"/>
    </row>
    <row r="714" spans="1:26" x14ac:dyDescent="0.25">
      <c r="A714" s="313"/>
      <c r="B714" s="322"/>
      <c r="C714" s="322"/>
      <c r="D714" s="313"/>
      <c r="E714" s="323"/>
      <c r="F714" s="312"/>
      <c r="G714" s="312"/>
      <c r="H714" s="324"/>
      <c r="I714" s="324"/>
      <c r="J714" s="313"/>
      <c r="K714" s="312"/>
      <c r="L714" s="313"/>
      <c r="M714" s="313"/>
      <c r="N714" s="313"/>
      <c r="O714" s="313"/>
      <c r="P714" s="313"/>
      <c r="Q714" s="313"/>
      <c r="R714" s="313"/>
      <c r="S714" s="313"/>
      <c r="T714" s="313"/>
      <c r="U714" s="313"/>
      <c r="V714" s="313"/>
      <c r="W714" s="313"/>
      <c r="X714" s="313"/>
      <c r="Y714" s="313"/>
      <c r="Z714" s="313"/>
    </row>
    <row r="715" spans="1:26" x14ac:dyDescent="0.25">
      <c r="A715" s="313"/>
      <c r="B715" s="322"/>
      <c r="C715" s="322"/>
      <c r="D715" s="313"/>
      <c r="E715" s="323"/>
      <c r="F715" s="312"/>
      <c r="G715" s="312"/>
      <c r="H715" s="324"/>
      <c r="I715" s="324"/>
      <c r="J715" s="313"/>
      <c r="K715" s="312"/>
      <c r="L715" s="313"/>
      <c r="M715" s="313"/>
      <c r="N715" s="313"/>
      <c r="O715" s="313"/>
      <c r="P715" s="313"/>
      <c r="Q715" s="313"/>
      <c r="R715" s="313"/>
      <c r="S715" s="313"/>
      <c r="T715" s="313"/>
      <c r="U715" s="313"/>
      <c r="V715" s="313"/>
      <c r="W715" s="313"/>
      <c r="X715" s="313"/>
      <c r="Y715" s="313"/>
      <c r="Z715" s="313"/>
    </row>
    <row r="716" spans="1:26" x14ac:dyDescent="0.25">
      <c r="A716" s="313"/>
      <c r="B716" s="322"/>
      <c r="C716" s="322"/>
      <c r="D716" s="313"/>
      <c r="E716" s="323"/>
      <c r="F716" s="312"/>
      <c r="G716" s="312"/>
      <c r="H716" s="324"/>
      <c r="I716" s="324"/>
      <c r="J716" s="313"/>
      <c r="K716" s="312"/>
      <c r="L716" s="313"/>
      <c r="M716" s="313"/>
      <c r="N716" s="313"/>
      <c r="O716" s="313"/>
      <c r="P716" s="313"/>
      <c r="Q716" s="313"/>
      <c r="R716" s="313"/>
      <c r="S716" s="313"/>
      <c r="T716" s="313"/>
      <c r="U716" s="313"/>
      <c r="V716" s="313"/>
      <c r="W716" s="313"/>
      <c r="X716" s="313"/>
      <c r="Y716" s="313"/>
      <c r="Z716" s="313"/>
    </row>
    <row r="717" spans="1:26" x14ac:dyDescent="0.25">
      <c r="A717" s="313"/>
      <c r="B717" s="322"/>
      <c r="C717" s="322"/>
      <c r="D717" s="313"/>
      <c r="E717" s="323"/>
      <c r="F717" s="312"/>
      <c r="G717" s="312"/>
      <c r="H717" s="324"/>
      <c r="I717" s="324"/>
      <c r="J717" s="313"/>
      <c r="K717" s="312"/>
      <c r="L717" s="313"/>
      <c r="M717" s="313"/>
      <c r="N717" s="313"/>
      <c r="O717" s="313"/>
      <c r="P717" s="313"/>
      <c r="Q717" s="313"/>
      <c r="R717" s="313"/>
      <c r="S717" s="313"/>
      <c r="T717" s="313"/>
      <c r="U717" s="313"/>
      <c r="V717" s="313"/>
      <c r="W717" s="313"/>
      <c r="X717" s="313"/>
      <c r="Y717" s="313"/>
      <c r="Z717" s="313"/>
    </row>
    <row r="718" spans="1:26" x14ac:dyDescent="0.25">
      <c r="A718" s="313"/>
      <c r="B718" s="322"/>
      <c r="C718" s="322"/>
      <c r="D718" s="313"/>
      <c r="E718" s="323"/>
      <c r="F718" s="312"/>
      <c r="G718" s="312"/>
      <c r="H718" s="324"/>
      <c r="I718" s="324"/>
      <c r="J718" s="313"/>
      <c r="K718" s="312"/>
      <c r="L718" s="313"/>
      <c r="M718" s="313"/>
      <c r="N718" s="313"/>
      <c r="O718" s="313"/>
      <c r="P718" s="313"/>
      <c r="Q718" s="313"/>
      <c r="R718" s="313"/>
      <c r="S718" s="313"/>
      <c r="T718" s="313"/>
      <c r="U718" s="313"/>
      <c r="V718" s="313"/>
      <c r="W718" s="313"/>
      <c r="X718" s="313"/>
      <c r="Y718" s="313"/>
      <c r="Z718" s="313"/>
    </row>
    <row r="719" spans="1:26" x14ac:dyDescent="0.25">
      <c r="A719" s="313"/>
      <c r="B719" s="322"/>
      <c r="C719" s="322"/>
      <c r="D719" s="313"/>
      <c r="E719" s="323"/>
      <c r="F719" s="312"/>
      <c r="G719" s="312"/>
      <c r="H719" s="324"/>
      <c r="I719" s="324"/>
      <c r="J719" s="313"/>
      <c r="K719" s="312"/>
      <c r="L719" s="313"/>
      <c r="M719" s="313"/>
      <c r="N719" s="313"/>
      <c r="O719" s="313"/>
      <c r="P719" s="313"/>
      <c r="Q719" s="313"/>
      <c r="R719" s="313"/>
      <c r="S719" s="313"/>
      <c r="T719" s="313"/>
      <c r="U719" s="313"/>
      <c r="V719" s="313"/>
      <c r="W719" s="313"/>
      <c r="X719" s="313"/>
      <c r="Y719" s="313"/>
      <c r="Z719" s="313"/>
    </row>
    <row r="720" spans="1:26" x14ac:dyDescent="0.25">
      <c r="A720" s="313"/>
      <c r="B720" s="322"/>
      <c r="C720" s="322"/>
      <c r="D720" s="313"/>
      <c r="E720" s="323"/>
      <c r="F720" s="312"/>
      <c r="G720" s="312"/>
      <c r="H720" s="324"/>
      <c r="I720" s="324"/>
      <c r="J720" s="313"/>
      <c r="K720" s="312"/>
      <c r="L720" s="313"/>
      <c r="M720" s="313"/>
      <c r="N720" s="313"/>
      <c r="O720" s="313"/>
      <c r="P720" s="313"/>
      <c r="Q720" s="313"/>
      <c r="R720" s="313"/>
      <c r="S720" s="313"/>
      <c r="T720" s="313"/>
      <c r="U720" s="313"/>
      <c r="V720" s="313"/>
      <c r="W720" s="313"/>
      <c r="X720" s="313"/>
      <c r="Y720" s="313"/>
      <c r="Z720" s="313"/>
    </row>
    <row r="721" spans="1:26" x14ac:dyDescent="0.25">
      <c r="A721" s="313"/>
      <c r="B721" s="322"/>
      <c r="C721" s="322"/>
      <c r="D721" s="313"/>
      <c r="E721" s="323"/>
      <c r="F721" s="312"/>
      <c r="G721" s="312"/>
      <c r="H721" s="324"/>
      <c r="I721" s="324"/>
      <c r="J721" s="313"/>
      <c r="K721" s="312"/>
      <c r="L721" s="313"/>
      <c r="M721" s="313"/>
      <c r="N721" s="313"/>
      <c r="O721" s="313"/>
      <c r="P721" s="313"/>
      <c r="Q721" s="313"/>
      <c r="R721" s="313"/>
      <c r="S721" s="313"/>
      <c r="T721" s="313"/>
      <c r="U721" s="313"/>
      <c r="V721" s="313"/>
      <c r="W721" s="313"/>
      <c r="X721" s="313"/>
      <c r="Y721" s="313"/>
      <c r="Z721" s="313"/>
    </row>
    <row r="722" spans="1:26" x14ac:dyDescent="0.25">
      <c r="A722" s="313"/>
      <c r="B722" s="322"/>
      <c r="C722" s="322"/>
      <c r="D722" s="313"/>
      <c r="E722" s="323"/>
      <c r="F722" s="312"/>
      <c r="G722" s="312"/>
      <c r="H722" s="324"/>
      <c r="I722" s="324"/>
      <c r="J722" s="313"/>
      <c r="K722" s="312"/>
      <c r="L722" s="313"/>
      <c r="M722" s="313"/>
      <c r="N722" s="313"/>
      <c r="O722" s="313"/>
      <c r="P722" s="313"/>
      <c r="Q722" s="313"/>
      <c r="R722" s="313"/>
      <c r="S722" s="313"/>
      <c r="T722" s="313"/>
      <c r="U722" s="313"/>
      <c r="V722" s="313"/>
      <c r="W722" s="313"/>
      <c r="X722" s="313"/>
      <c r="Y722" s="313"/>
      <c r="Z722" s="313"/>
    </row>
    <row r="723" spans="1:26" x14ac:dyDescent="0.25">
      <c r="A723" s="313"/>
      <c r="B723" s="322"/>
      <c r="C723" s="322"/>
      <c r="D723" s="313"/>
      <c r="E723" s="323"/>
      <c r="F723" s="312"/>
      <c r="G723" s="312"/>
      <c r="H723" s="324"/>
      <c r="I723" s="324"/>
      <c r="J723" s="313"/>
      <c r="K723" s="312"/>
      <c r="L723" s="313"/>
      <c r="M723" s="313"/>
      <c r="N723" s="313"/>
      <c r="O723" s="313"/>
      <c r="P723" s="313"/>
      <c r="Q723" s="313"/>
      <c r="R723" s="313"/>
      <c r="S723" s="313"/>
      <c r="T723" s="313"/>
      <c r="U723" s="313"/>
      <c r="V723" s="313"/>
      <c r="W723" s="313"/>
      <c r="X723" s="313"/>
      <c r="Y723" s="313"/>
      <c r="Z723" s="313"/>
    </row>
    <row r="724" spans="1:26" x14ac:dyDescent="0.25">
      <c r="A724" s="313"/>
      <c r="B724" s="322"/>
      <c r="C724" s="322"/>
      <c r="D724" s="313"/>
      <c r="E724" s="323"/>
      <c r="F724" s="312"/>
      <c r="G724" s="312"/>
      <c r="H724" s="324"/>
      <c r="I724" s="324"/>
      <c r="J724" s="313"/>
      <c r="K724" s="312"/>
      <c r="L724" s="313"/>
      <c r="M724" s="313"/>
      <c r="N724" s="313"/>
      <c r="O724" s="313"/>
      <c r="P724" s="313"/>
      <c r="Q724" s="313"/>
      <c r="R724" s="313"/>
      <c r="S724" s="313"/>
      <c r="T724" s="313"/>
      <c r="U724" s="313"/>
      <c r="V724" s="313"/>
      <c r="W724" s="313"/>
      <c r="X724" s="313"/>
      <c r="Y724" s="313"/>
      <c r="Z724" s="313"/>
    </row>
    <row r="725" spans="1:26" x14ac:dyDescent="0.25">
      <c r="A725" s="313"/>
      <c r="B725" s="322"/>
      <c r="C725" s="322"/>
      <c r="D725" s="313"/>
      <c r="E725" s="323"/>
      <c r="F725" s="312"/>
      <c r="G725" s="312"/>
      <c r="H725" s="324"/>
      <c r="I725" s="324"/>
      <c r="J725" s="313"/>
      <c r="K725" s="312"/>
      <c r="L725" s="313"/>
      <c r="M725" s="313"/>
      <c r="N725" s="313"/>
      <c r="O725" s="313"/>
      <c r="P725" s="313"/>
      <c r="Q725" s="313"/>
      <c r="R725" s="313"/>
      <c r="S725" s="313"/>
      <c r="T725" s="313"/>
      <c r="U725" s="313"/>
      <c r="V725" s="313"/>
      <c r="W725" s="313"/>
      <c r="X725" s="313"/>
      <c r="Y725" s="313"/>
      <c r="Z725" s="313"/>
    </row>
    <row r="726" spans="1:26" x14ac:dyDescent="0.25">
      <c r="A726" s="313"/>
      <c r="B726" s="322"/>
      <c r="C726" s="322"/>
      <c r="D726" s="313"/>
      <c r="E726" s="323"/>
      <c r="F726" s="312"/>
      <c r="G726" s="312"/>
      <c r="H726" s="324"/>
      <c r="I726" s="324"/>
      <c r="J726" s="313"/>
      <c r="K726" s="312"/>
      <c r="L726" s="313"/>
      <c r="M726" s="313"/>
      <c r="N726" s="313"/>
      <c r="O726" s="313"/>
      <c r="P726" s="313"/>
      <c r="Q726" s="313"/>
      <c r="R726" s="313"/>
      <c r="S726" s="313"/>
      <c r="T726" s="313"/>
      <c r="U726" s="313"/>
      <c r="V726" s="313"/>
      <c r="W726" s="313"/>
      <c r="X726" s="313"/>
      <c r="Y726" s="313"/>
      <c r="Z726" s="313"/>
    </row>
    <row r="727" spans="1:26" x14ac:dyDescent="0.25">
      <c r="A727" s="313"/>
      <c r="B727" s="322"/>
      <c r="C727" s="322"/>
      <c r="D727" s="313"/>
      <c r="E727" s="323"/>
      <c r="F727" s="312"/>
      <c r="G727" s="312"/>
      <c r="H727" s="324"/>
      <c r="I727" s="324"/>
      <c r="J727" s="313"/>
      <c r="K727" s="312"/>
      <c r="L727" s="313"/>
      <c r="M727" s="313"/>
      <c r="N727" s="313"/>
      <c r="O727" s="313"/>
      <c r="P727" s="313"/>
      <c r="Q727" s="313"/>
      <c r="R727" s="313"/>
      <c r="S727" s="313"/>
      <c r="T727" s="313"/>
      <c r="U727" s="313"/>
      <c r="V727" s="313"/>
      <c r="W727" s="313"/>
      <c r="X727" s="313"/>
      <c r="Y727" s="313"/>
      <c r="Z727" s="313"/>
    </row>
    <row r="728" spans="1:26" x14ac:dyDescent="0.25">
      <c r="A728" s="313"/>
      <c r="B728" s="322"/>
      <c r="C728" s="322"/>
      <c r="D728" s="313"/>
      <c r="E728" s="323"/>
      <c r="F728" s="312"/>
      <c r="G728" s="312"/>
      <c r="H728" s="324"/>
      <c r="I728" s="324"/>
      <c r="J728" s="313"/>
      <c r="K728" s="312"/>
      <c r="L728" s="313"/>
      <c r="M728" s="313"/>
      <c r="N728" s="313"/>
      <c r="O728" s="313"/>
      <c r="P728" s="313"/>
      <c r="Q728" s="313"/>
      <c r="R728" s="313"/>
      <c r="S728" s="313"/>
      <c r="T728" s="313"/>
      <c r="U728" s="313"/>
      <c r="V728" s="313"/>
      <c r="W728" s="313"/>
      <c r="X728" s="313"/>
      <c r="Y728" s="313"/>
      <c r="Z728" s="313"/>
    </row>
    <row r="729" spans="1:26" x14ac:dyDescent="0.25">
      <c r="A729" s="313"/>
      <c r="B729" s="322"/>
      <c r="C729" s="322"/>
      <c r="D729" s="313"/>
      <c r="E729" s="323"/>
      <c r="F729" s="312"/>
      <c r="G729" s="312"/>
      <c r="H729" s="324"/>
      <c r="I729" s="324"/>
      <c r="J729" s="313"/>
      <c r="K729" s="312"/>
      <c r="L729" s="313"/>
      <c r="M729" s="313"/>
      <c r="N729" s="313"/>
      <c r="O729" s="313"/>
      <c r="P729" s="313"/>
      <c r="Q729" s="313"/>
      <c r="R729" s="313"/>
      <c r="S729" s="313"/>
      <c r="T729" s="313"/>
      <c r="U729" s="313"/>
      <c r="V729" s="313"/>
      <c r="W729" s="313"/>
      <c r="X729" s="313"/>
      <c r="Y729" s="313"/>
      <c r="Z729" s="313"/>
    </row>
    <row r="730" spans="1:26" x14ac:dyDescent="0.25">
      <c r="A730" s="313"/>
      <c r="B730" s="322"/>
      <c r="C730" s="322"/>
      <c r="D730" s="313"/>
      <c r="E730" s="323"/>
      <c r="F730" s="312"/>
      <c r="G730" s="312"/>
      <c r="H730" s="324"/>
      <c r="I730" s="324"/>
      <c r="J730" s="313"/>
      <c r="K730" s="312"/>
      <c r="L730" s="313"/>
      <c r="M730" s="313"/>
      <c r="N730" s="313"/>
      <c r="O730" s="313"/>
      <c r="P730" s="313"/>
      <c r="Q730" s="313"/>
      <c r="R730" s="313"/>
      <c r="S730" s="313"/>
      <c r="T730" s="313"/>
      <c r="U730" s="313"/>
      <c r="V730" s="313"/>
      <c r="W730" s="313"/>
      <c r="X730" s="313"/>
      <c r="Y730" s="313"/>
      <c r="Z730" s="313"/>
    </row>
    <row r="731" spans="1:26" x14ac:dyDescent="0.25">
      <c r="A731" s="313"/>
      <c r="B731" s="322"/>
      <c r="C731" s="322"/>
      <c r="D731" s="313"/>
      <c r="E731" s="323"/>
      <c r="F731" s="312"/>
      <c r="G731" s="312"/>
      <c r="H731" s="324"/>
      <c r="I731" s="324"/>
      <c r="J731" s="313"/>
      <c r="K731" s="312"/>
      <c r="L731" s="313"/>
      <c r="M731" s="313"/>
      <c r="N731" s="313"/>
      <c r="O731" s="313"/>
      <c r="P731" s="313"/>
      <c r="Q731" s="313"/>
      <c r="R731" s="313"/>
      <c r="S731" s="313"/>
      <c r="T731" s="313"/>
      <c r="U731" s="313"/>
      <c r="V731" s="313"/>
      <c r="W731" s="313"/>
      <c r="X731" s="313"/>
      <c r="Y731" s="313"/>
      <c r="Z731" s="313"/>
    </row>
    <row r="732" spans="1:26" x14ac:dyDescent="0.25">
      <c r="A732" s="313"/>
      <c r="B732" s="322"/>
      <c r="C732" s="322"/>
      <c r="D732" s="313"/>
      <c r="E732" s="323"/>
      <c r="F732" s="312"/>
      <c r="G732" s="312"/>
      <c r="H732" s="324"/>
      <c r="I732" s="324"/>
      <c r="J732" s="313"/>
      <c r="K732" s="312"/>
      <c r="L732" s="313"/>
      <c r="M732" s="313"/>
      <c r="N732" s="313"/>
      <c r="O732" s="313"/>
      <c r="P732" s="313"/>
      <c r="Q732" s="313"/>
      <c r="R732" s="313"/>
      <c r="S732" s="313"/>
      <c r="T732" s="313"/>
      <c r="U732" s="313"/>
      <c r="V732" s="313"/>
      <c r="W732" s="313"/>
      <c r="X732" s="313"/>
      <c r="Y732" s="313"/>
      <c r="Z732" s="313"/>
    </row>
    <row r="733" spans="1:26" x14ac:dyDescent="0.25">
      <c r="A733" s="313"/>
      <c r="B733" s="322"/>
      <c r="C733" s="322"/>
      <c r="D733" s="313"/>
      <c r="E733" s="323"/>
      <c r="F733" s="312"/>
      <c r="G733" s="312"/>
      <c r="H733" s="324"/>
      <c r="I733" s="324"/>
      <c r="J733" s="313"/>
      <c r="K733" s="312"/>
      <c r="L733" s="313"/>
      <c r="M733" s="313"/>
      <c r="N733" s="313"/>
      <c r="O733" s="313"/>
      <c r="P733" s="313"/>
      <c r="Q733" s="313"/>
      <c r="R733" s="313"/>
      <c r="S733" s="313"/>
      <c r="T733" s="313"/>
      <c r="U733" s="313"/>
      <c r="V733" s="313"/>
      <c r="W733" s="313"/>
      <c r="X733" s="313"/>
      <c r="Y733" s="313"/>
      <c r="Z733" s="313"/>
    </row>
    <row r="734" spans="1:26" x14ac:dyDescent="0.25">
      <c r="A734" s="313"/>
      <c r="B734" s="322"/>
      <c r="C734" s="322"/>
      <c r="D734" s="313"/>
      <c r="E734" s="323"/>
      <c r="F734" s="312"/>
      <c r="G734" s="312"/>
      <c r="H734" s="324"/>
      <c r="I734" s="324"/>
      <c r="J734" s="313"/>
      <c r="K734" s="312"/>
      <c r="L734" s="313"/>
      <c r="M734" s="313"/>
      <c r="N734" s="313"/>
      <c r="O734" s="313"/>
      <c r="P734" s="313"/>
      <c r="Q734" s="313"/>
      <c r="R734" s="313"/>
      <c r="S734" s="313"/>
      <c r="T734" s="313"/>
      <c r="U734" s="313"/>
      <c r="V734" s="313"/>
      <c r="W734" s="313"/>
      <c r="X734" s="313"/>
      <c r="Y734" s="313"/>
      <c r="Z734" s="313"/>
    </row>
    <row r="735" spans="1:26" x14ac:dyDescent="0.25">
      <c r="A735" s="313"/>
      <c r="B735" s="322"/>
      <c r="C735" s="322"/>
      <c r="D735" s="313"/>
      <c r="E735" s="323"/>
      <c r="F735" s="312"/>
      <c r="G735" s="312"/>
      <c r="H735" s="324"/>
      <c r="I735" s="324"/>
      <c r="J735" s="313"/>
      <c r="K735" s="312"/>
      <c r="L735" s="313"/>
      <c r="M735" s="313"/>
      <c r="N735" s="313"/>
      <c r="O735" s="313"/>
      <c r="P735" s="313"/>
      <c r="Q735" s="313"/>
      <c r="R735" s="313"/>
      <c r="S735" s="313"/>
      <c r="T735" s="313"/>
      <c r="U735" s="313"/>
      <c r="V735" s="313"/>
      <c r="W735" s="313"/>
      <c r="X735" s="313"/>
      <c r="Y735" s="313"/>
      <c r="Z735" s="313"/>
    </row>
    <row r="736" spans="1:26" x14ac:dyDescent="0.25">
      <c r="A736" s="313"/>
      <c r="B736" s="322"/>
      <c r="C736" s="322"/>
      <c r="D736" s="313"/>
      <c r="E736" s="323"/>
      <c r="F736" s="312"/>
      <c r="G736" s="312"/>
      <c r="H736" s="324"/>
      <c r="I736" s="324"/>
      <c r="J736" s="313"/>
      <c r="K736" s="312"/>
      <c r="L736" s="313"/>
      <c r="M736" s="313"/>
      <c r="N736" s="313"/>
      <c r="O736" s="313"/>
      <c r="P736" s="313"/>
      <c r="Q736" s="313"/>
      <c r="R736" s="313"/>
      <c r="S736" s="313"/>
      <c r="T736" s="313"/>
      <c r="U736" s="313"/>
      <c r="V736" s="313"/>
      <c r="W736" s="313"/>
      <c r="X736" s="313"/>
      <c r="Y736" s="313"/>
      <c r="Z736" s="313"/>
    </row>
    <row r="737" spans="1:26" x14ac:dyDescent="0.25">
      <c r="A737" s="313"/>
      <c r="B737" s="322"/>
      <c r="C737" s="322"/>
      <c r="D737" s="313"/>
      <c r="E737" s="323"/>
      <c r="F737" s="312"/>
      <c r="G737" s="312"/>
      <c r="H737" s="324"/>
      <c r="I737" s="324"/>
      <c r="J737" s="313"/>
      <c r="K737" s="312"/>
      <c r="L737" s="313"/>
      <c r="M737" s="313"/>
      <c r="N737" s="313"/>
      <c r="O737" s="313"/>
      <c r="P737" s="313"/>
      <c r="Q737" s="313"/>
      <c r="R737" s="313"/>
      <c r="S737" s="313"/>
      <c r="T737" s="313"/>
      <c r="U737" s="313"/>
      <c r="V737" s="313"/>
      <c r="W737" s="313"/>
      <c r="X737" s="313"/>
      <c r="Y737" s="313"/>
      <c r="Z737" s="313"/>
    </row>
    <row r="738" spans="1:26" x14ac:dyDescent="0.25">
      <c r="A738" s="313"/>
      <c r="B738" s="322"/>
      <c r="C738" s="322"/>
      <c r="D738" s="313"/>
      <c r="E738" s="323"/>
      <c r="F738" s="312"/>
      <c r="G738" s="312"/>
      <c r="H738" s="324"/>
      <c r="I738" s="324"/>
      <c r="J738" s="313"/>
      <c r="K738" s="312"/>
      <c r="L738" s="313"/>
      <c r="M738" s="313"/>
      <c r="N738" s="313"/>
      <c r="O738" s="313"/>
      <c r="P738" s="313"/>
      <c r="Q738" s="313"/>
      <c r="R738" s="313"/>
      <c r="S738" s="313"/>
      <c r="T738" s="313"/>
      <c r="U738" s="313"/>
      <c r="V738" s="313"/>
      <c r="W738" s="313"/>
      <c r="X738" s="313"/>
      <c r="Y738" s="313"/>
      <c r="Z738" s="313"/>
    </row>
    <row r="739" spans="1:26" x14ac:dyDescent="0.25">
      <c r="A739" s="313"/>
      <c r="B739" s="322"/>
      <c r="C739" s="322"/>
      <c r="D739" s="313"/>
      <c r="E739" s="323"/>
      <c r="F739" s="312"/>
      <c r="G739" s="312"/>
      <c r="H739" s="324"/>
      <c r="I739" s="324"/>
      <c r="J739" s="313"/>
      <c r="K739" s="312"/>
      <c r="L739" s="313"/>
      <c r="M739" s="313"/>
      <c r="N739" s="313"/>
      <c r="O739" s="313"/>
      <c r="P739" s="313"/>
      <c r="Q739" s="313"/>
      <c r="R739" s="313"/>
      <c r="S739" s="313"/>
      <c r="T739" s="313"/>
      <c r="U739" s="313"/>
      <c r="V739" s="313"/>
      <c r="W739" s="313"/>
      <c r="X739" s="313"/>
      <c r="Y739" s="313"/>
      <c r="Z739" s="313"/>
    </row>
    <row r="740" spans="1:26" x14ac:dyDescent="0.25">
      <c r="A740" s="313"/>
      <c r="B740" s="322"/>
      <c r="C740" s="322"/>
      <c r="D740" s="313"/>
      <c r="E740" s="323"/>
      <c r="F740" s="312"/>
      <c r="G740" s="312"/>
      <c r="H740" s="324"/>
      <c r="I740" s="324"/>
      <c r="J740" s="313"/>
      <c r="K740" s="312"/>
      <c r="L740" s="313"/>
      <c r="M740" s="313"/>
      <c r="N740" s="313"/>
      <c r="O740" s="313"/>
      <c r="P740" s="313"/>
      <c r="Q740" s="313"/>
      <c r="R740" s="313"/>
      <c r="S740" s="313"/>
      <c r="T740" s="313"/>
      <c r="U740" s="313"/>
      <c r="V740" s="313"/>
      <c r="W740" s="313"/>
      <c r="X740" s="313"/>
      <c r="Y740" s="313"/>
      <c r="Z740" s="313"/>
    </row>
    <row r="741" spans="1:26" x14ac:dyDescent="0.25">
      <c r="A741" s="313"/>
      <c r="B741" s="322"/>
      <c r="C741" s="322"/>
      <c r="D741" s="313"/>
      <c r="E741" s="323"/>
      <c r="F741" s="312"/>
      <c r="G741" s="312"/>
      <c r="H741" s="324"/>
      <c r="I741" s="324"/>
      <c r="J741" s="313"/>
      <c r="K741" s="312"/>
      <c r="L741" s="313"/>
      <c r="M741" s="313"/>
      <c r="N741" s="313"/>
      <c r="O741" s="313"/>
      <c r="P741" s="313"/>
      <c r="Q741" s="313"/>
      <c r="R741" s="313"/>
      <c r="S741" s="313"/>
      <c r="T741" s="313"/>
      <c r="U741" s="313"/>
      <c r="V741" s="313"/>
      <c r="W741" s="313"/>
      <c r="X741" s="313"/>
      <c r="Y741" s="313"/>
      <c r="Z741" s="313"/>
    </row>
    <row r="742" spans="1:26" x14ac:dyDescent="0.25">
      <c r="A742" s="313"/>
      <c r="B742" s="322"/>
      <c r="C742" s="322"/>
      <c r="D742" s="313"/>
      <c r="E742" s="323"/>
      <c r="F742" s="312"/>
      <c r="G742" s="312"/>
      <c r="H742" s="324"/>
      <c r="I742" s="324"/>
      <c r="J742" s="313"/>
      <c r="K742" s="312"/>
      <c r="L742" s="313"/>
      <c r="M742" s="313"/>
      <c r="N742" s="313"/>
      <c r="O742" s="313"/>
      <c r="P742" s="313"/>
      <c r="Q742" s="313"/>
      <c r="R742" s="313"/>
      <c r="S742" s="313"/>
      <c r="T742" s="313"/>
      <c r="U742" s="313"/>
      <c r="V742" s="313"/>
      <c r="W742" s="313"/>
      <c r="X742" s="313"/>
      <c r="Y742" s="313"/>
      <c r="Z742" s="313"/>
    </row>
    <row r="743" spans="1:26" x14ac:dyDescent="0.25">
      <c r="A743" s="313"/>
      <c r="B743" s="322"/>
      <c r="C743" s="322"/>
      <c r="D743" s="313"/>
      <c r="E743" s="323"/>
      <c r="F743" s="312"/>
      <c r="G743" s="312"/>
      <c r="H743" s="324"/>
      <c r="I743" s="324"/>
      <c r="J743" s="313"/>
      <c r="K743" s="312"/>
      <c r="L743" s="313"/>
      <c r="M743" s="313"/>
      <c r="N743" s="313"/>
      <c r="O743" s="313"/>
      <c r="P743" s="313"/>
      <c r="Q743" s="313"/>
      <c r="R743" s="313"/>
      <c r="S743" s="313"/>
      <c r="T743" s="313"/>
      <c r="U743" s="313"/>
      <c r="V743" s="313"/>
      <c r="W743" s="313"/>
      <c r="X743" s="313"/>
      <c r="Y743" s="313"/>
      <c r="Z743" s="313"/>
    </row>
    <row r="744" spans="1:26" x14ac:dyDescent="0.25">
      <c r="A744" s="313"/>
      <c r="B744" s="322"/>
      <c r="C744" s="322"/>
      <c r="D744" s="313"/>
      <c r="E744" s="323"/>
      <c r="F744" s="312"/>
      <c r="G744" s="312"/>
      <c r="H744" s="324"/>
      <c r="I744" s="324"/>
      <c r="J744" s="313"/>
      <c r="K744" s="312"/>
      <c r="L744" s="313"/>
      <c r="M744" s="313"/>
      <c r="N744" s="313"/>
      <c r="O744" s="313"/>
      <c r="P744" s="313"/>
      <c r="Q744" s="313"/>
      <c r="R744" s="313"/>
      <c r="S744" s="313"/>
      <c r="T744" s="313"/>
      <c r="U744" s="313"/>
      <c r="V744" s="313"/>
      <c r="W744" s="313"/>
      <c r="X744" s="313"/>
      <c r="Y744" s="313"/>
      <c r="Z744" s="313"/>
    </row>
    <row r="745" spans="1:26" x14ac:dyDescent="0.25">
      <c r="A745" s="313"/>
      <c r="B745" s="322"/>
      <c r="C745" s="322"/>
      <c r="D745" s="313"/>
      <c r="E745" s="323"/>
      <c r="F745" s="312"/>
      <c r="G745" s="312"/>
      <c r="H745" s="324"/>
      <c r="I745" s="324"/>
      <c r="J745" s="313"/>
      <c r="K745" s="312"/>
      <c r="L745" s="313"/>
      <c r="M745" s="313"/>
      <c r="N745" s="313"/>
      <c r="O745" s="313"/>
      <c r="P745" s="313"/>
      <c r="Q745" s="313"/>
      <c r="R745" s="313"/>
      <c r="S745" s="313"/>
      <c r="T745" s="313"/>
      <c r="U745" s="313"/>
      <c r="V745" s="313"/>
      <c r="W745" s="313"/>
      <c r="X745" s="313"/>
      <c r="Y745" s="313"/>
      <c r="Z745" s="313"/>
    </row>
    <row r="746" spans="1:26" x14ac:dyDescent="0.25">
      <c r="A746" s="313"/>
      <c r="B746" s="322"/>
      <c r="C746" s="322"/>
      <c r="D746" s="313"/>
      <c r="E746" s="323"/>
      <c r="F746" s="312"/>
      <c r="G746" s="312"/>
      <c r="H746" s="324"/>
      <c r="I746" s="324"/>
      <c r="J746" s="313"/>
      <c r="K746" s="312"/>
      <c r="L746" s="313"/>
      <c r="M746" s="313"/>
      <c r="N746" s="313"/>
      <c r="O746" s="313"/>
      <c r="P746" s="313"/>
      <c r="Q746" s="313"/>
      <c r="R746" s="313"/>
      <c r="S746" s="313"/>
      <c r="T746" s="313"/>
      <c r="U746" s="313"/>
      <c r="V746" s="313"/>
      <c r="W746" s="313"/>
      <c r="X746" s="313"/>
      <c r="Y746" s="313"/>
      <c r="Z746" s="313"/>
    </row>
    <row r="747" spans="1:26" x14ac:dyDescent="0.25">
      <c r="A747" s="313"/>
      <c r="B747" s="322"/>
      <c r="C747" s="322"/>
      <c r="D747" s="313"/>
      <c r="E747" s="323"/>
      <c r="F747" s="312"/>
      <c r="G747" s="312"/>
      <c r="H747" s="324"/>
      <c r="I747" s="324"/>
      <c r="J747" s="313"/>
      <c r="K747" s="312"/>
      <c r="L747" s="313"/>
      <c r="M747" s="313"/>
      <c r="N747" s="313"/>
      <c r="O747" s="313"/>
      <c r="P747" s="313"/>
      <c r="Q747" s="313"/>
      <c r="R747" s="313"/>
      <c r="S747" s="313"/>
      <c r="T747" s="313"/>
      <c r="U747" s="313"/>
      <c r="V747" s="313"/>
      <c r="W747" s="313"/>
      <c r="X747" s="313"/>
      <c r="Y747" s="313"/>
      <c r="Z747" s="313"/>
    </row>
    <row r="748" spans="1:26" x14ac:dyDescent="0.25">
      <c r="A748" s="313"/>
      <c r="B748" s="322"/>
      <c r="C748" s="322"/>
      <c r="D748" s="313"/>
      <c r="E748" s="323"/>
      <c r="F748" s="312"/>
      <c r="G748" s="312"/>
      <c r="H748" s="324"/>
      <c r="I748" s="324"/>
      <c r="J748" s="313"/>
      <c r="K748" s="312"/>
      <c r="L748" s="313"/>
      <c r="M748" s="313"/>
      <c r="N748" s="313"/>
      <c r="O748" s="313"/>
      <c r="P748" s="313"/>
      <c r="Q748" s="313"/>
      <c r="R748" s="313"/>
      <c r="S748" s="313"/>
      <c r="T748" s="313"/>
      <c r="U748" s="313"/>
      <c r="V748" s="313"/>
      <c r="W748" s="313"/>
      <c r="X748" s="313"/>
      <c r="Y748" s="313"/>
      <c r="Z748" s="313"/>
    </row>
    <row r="749" spans="1:26" x14ac:dyDescent="0.25">
      <c r="A749" s="313"/>
      <c r="B749" s="322"/>
      <c r="C749" s="322"/>
      <c r="D749" s="313"/>
      <c r="E749" s="323"/>
      <c r="F749" s="312"/>
      <c r="G749" s="312"/>
      <c r="H749" s="324"/>
      <c r="I749" s="324"/>
      <c r="J749" s="313"/>
      <c r="K749" s="312"/>
      <c r="L749" s="313"/>
      <c r="M749" s="313"/>
      <c r="N749" s="313"/>
      <c r="O749" s="313"/>
      <c r="P749" s="313"/>
      <c r="Q749" s="313"/>
      <c r="R749" s="313"/>
      <c r="S749" s="313"/>
      <c r="T749" s="313"/>
      <c r="U749" s="313"/>
      <c r="V749" s="313"/>
      <c r="W749" s="313"/>
      <c r="X749" s="313"/>
      <c r="Y749" s="313"/>
      <c r="Z749" s="313"/>
    </row>
    <row r="750" spans="1:26" x14ac:dyDescent="0.25">
      <c r="A750" s="313"/>
      <c r="B750" s="322"/>
      <c r="C750" s="322"/>
      <c r="D750" s="313"/>
      <c r="E750" s="323"/>
      <c r="F750" s="312"/>
      <c r="G750" s="312"/>
      <c r="H750" s="324"/>
      <c r="I750" s="324"/>
      <c r="J750" s="313"/>
      <c r="K750" s="312"/>
      <c r="L750" s="313"/>
      <c r="M750" s="313"/>
      <c r="N750" s="313"/>
      <c r="O750" s="313"/>
      <c r="P750" s="313"/>
      <c r="Q750" s="313"/>
      <c r="R750" s="313"/>
      <c r="S750" s="313"/>
      <c r="T750" s="313"/>
      <c r="U750" s="313"/>
      <c r="V750" s="313"/>
      <c r="W750" s="313"/>
      <c r="X750" s="313"/>
      <c r="Y750" s="313"/>
      <c r="Z750" s="313"/>
    </row>
    <row r="751" spans="1:26" x14ac:dyDescent="0.25">
      <c r="A751" s="313"/>
      <c r="B751" s="322"/>
      <c r="C751" s="322"/>
      <c r="D751" s="313"/>
      <c r="E751" s="323"/>
      <c r="F751" s="312"/>
      <c r="G751" s="312"/>
      <c r="H751" s="324"/>
      <c r="I751" s="324"/>
      <c r="J751" s="313"/>
      <c r="K751" s="312"/>
      <c r="L751" s="313"/>
      <c r="M751" s="313"/>
      <c r="N751" s="313"/>
      <c r="O751" s="313"/>
      <c r="P751" s="313"/>
      <c r="Q751" s="313"/>
      <c r="R751" s="313"/>
      <c r="S751" s="313"/>
      <c r="T751" s="313"/>
      <c r="U751" s="313"/>
      <c r="V751" s="313"/>
      <c r="W751" s="313"/>
      <c r="X751" s="313"/>
      <c r="Y751" s="313"/>
      <c r="Z751" s="313"/>
    </row>
    <row r="752" spans="1:26" x14ac:dyDescent="0.25">
      <c r="A752" s="313"/>
      <c r="B752" s="322"/>
      <c r="C752" s="322"/>
      <c r="D752" s="313"/>
      <c r="E752" s="323"/>
      <c r="F752" s="312"/>
      <c r="G752" s="312"/>
      <c r="H752" s="324"/>
      <c r="I752" s="324"/>
      <c r="J752" s="313"/>
      <c r="K752" s="312"/>
      <c r="L752" s="313"/>
      <c r="M752" s="313"/>
      <c r="N752" s="313"/>
      <c r="O752" s="313"/>
      <c r="P752" s="313"/>
      <c r="Q752" s="313"/>
      <c r="R752" s="313"/>
      <c r="S752" s="313"/>
      <c r="T752" s="313"/>
      <c r="U752" s="313"/>
      <c r="V752" s="313"/>
      <c r="W752" s="313"/>
      <c r="X752" s="313"/>
      <c r="Y752" s="313"/>
      <c r="Z752" s="313"/>
    </row>
    <row r="753" spans="1:26" x14ac:dyDescent="0.25">
      <c r="A753" s="313"/>
      <c r="B753" s="322"/>
      <c r="C753" s="322"/>
      <c r="D753" s="313"/>
      <c r="E753" s="323"/>
      <c r="F753" s="312"/>
      <c r="G753" s="312"/>
      <c r="H753" s="324"/>
      <c r="I753" s="324"/>
      <c r="J753" s="313"/>
      <c r="K753" s="312"/>
      <c r="L753" s="313"/>
      <c r="M753" s="313"/>
      <c r="N753" s="313"/>
      <c r="O753" s="313"/>
      <c r="P753" s="313"/>
      <c r="Q753" s="313"/>
      <c r="R753" s="313"/>
      <c r="S753" s="313"/>
      <c r="T753" s="313"/>
      <c r="U753" s="313"/>
      <c r="V753" s="313"/>
      <c r="W753" s="313"/>
      <c r="X753" s="313"/>
      <c r="Y753" s="313"/>
      <c r="Z753" s="313"/>
    </row>
    <row r="754" spans="1:26" x14ac:dyDescent="0.25">
      <c r="A754" s="313"/>
      <c r="B754" s="322"/>
      <c r="C754" s="322"/>
      <c r="D754" s="313"/>
      <c r="E754" s="323"/>
      <c r="F754" s="312"/>
      <c r="G754" s="312"/>
      <c r="H754" s="324"/>
      <c r="I754" s="324"/>
      <c r="J754" s="313"/>
      <c r="K754" s="312"/>
      <c r="L754" s="313"/>
      <c r="M754" s="313"/>
      <c r="N754" s="313"/>
      <c r="O754" s="313"/>
      <c r="P754" s="313"/>
      <c r="Q754" s="313"/>
      <c r="R754" s="313"/>
      <c r="S754" s="313"/>
      <c r="T754" s="313"/>
      <c r="U754" s="313"/>
      <c r="V754" s="313"/>
      <c r="W754" s="313"/>
      <c r="X754" s="313"/>
      <c r="Y754" s="313"/>
      <c r="Z754" s="313"/>
    </row>
    <row r="755" spans="1:26" x14ac:dyDescent="0.25">
      <c r="A755" s="313"/>
      <c r="B755" s="322"/>
      <c r="C755" s="322"/>
      <c r="D755" s="313"/>
      <c r="E755" s="323"/>
      <c r="F755" s="312"/>
      <c r="G755" s="312"/>
      <c r="H755" s="324"/>
      <c r="I755" s="324"/>
      <c r="J755" s="313"/>
      <c r="K755" s="312"/>
      <c r="L755" s="313"/>
      <c r="M755" s="313"/>
      <c r="N755" s="313"/>
      <c r="O755" s="313"/>
      <c r="P755" s="313"/>
      <c r="Q755" s="313"/>
      <c r="R755" s="313"/>
      <c r="S755" s="313"/>
      <c r="T755" s="313"/>
      <c r="U755" s="313"/>
      <c r="V755" s="313"/>
      <c r="W755" s="313"/>
      <c r="X755" s="313"/>
      <c r="Y755" s="313"/>
      <c r="Z755" s="313"/>
    </row>
    <row r="756" spans="1:26" x14ac:dyDescent="0.25">
      <c r="A756" s="313"/>
      <c r="B756" s="322"/>
      <c r="C756" s="322"/>
      <c r="D756" s="313"/>
      <c r="E756" s="323"/>
      <c r="F756" s="312"/>
      <c r="G756" s="312"/>
      <c r="H756" s="324"/>
      <c r="I756" s="324"/>
      <c r="J756" s="313"/>
      <c r="K756" s="312"/>
      <c r="L756" s="313"/>
      <c r="M756" s="313"/>
      <c r="N756" s="313"/>
      <c r="O756" s="313"/>
      <c r="P756" s="313"/>
      <c r="Q756" s="313"/>
      <c r="R756" s="313"/>
      <c r="S756" s="313"/>
      <c r="T756" s="313"/>
      <c r="U756" s="313"/>
      <c r="V756" s="313"/>
      <c r="W756" s="313"/>
      <c r="X756" s="313"/>
      <c r="Y756" s="313"/>
      <c r="Z756" s="313"/>
    </row>
    <row r="757" spans="1:26" x14ac:dyDescent="0.25">
      <c r="A757" s="313"/>
      <c r="B757" s="322"/>
      <c r="C757" s="322"/>
      <c r="D757" s="313"/>
      <c r="E757" s="323"/>
      <c r="F757" s="312"/>
      <c r="G757" s="312"/>
      <c r="H757" s="324"/>
      <c r="I757" s="324"/>
      <c r="J757" s="313"/>
      <c r="K757" s="312"/>
      <c r="L757" s="313"/>
      <c r="M757" s="313"/>
      <c r="N757" s="313"/>
      <c r="O757" s="313"/>
      <c r="P757" s="313"/>
      <c r="Q757" s="313"/>
      <c r="R757" s="313"/>
      <c r="S757" s="313"/>
      <c r="T757" s="313"/>
      <c r="U757" s="313"/>
      <c r="V757" s="313"/>
      <c r="W757" s="313"/>
      <c r="X757" s="313"/>
      <c r="Y757" s="313"/>
      <c r="Z757" s="313"/>
    </row>
    <row r="758" spans="1:26" x14ac:dyDescent="0.25">
      <c r="A758" s="313"/>
      <c r="B758" s="322"/>
      <c r="C758" s="322"/>
      <c r="D758" s="313"/>
      <c r="E758" s="323"/>
      <c r="F758" s="312"/>
      <c r="G758" s="312"/>
      <c r="H758" s="324"/>
      <c r="I758" s="324"/>
      <c r="J758" s="313"/>
      <c r="K758" s="312"/>
      <c r="L758" s="313"/>
      <c r="M758" s="313"/>
      <c r="N758" s="313"/>
      <c r="O758" s="313"/>
      <c r="P758" s="313"/>
      <c r="Q758" s="313"/>
      <c r="R758" s="313"/>
      <c r="S758" s="313"/>
      <c r="T758" s="313"/>
      <c r="U758" s="313"/>
      <c r="V758" s="313"/>
      <c r="W758" s="313"/>
      <c r="X758" s="313"/>
      <c r="Y758" s="313"/>
      <c r="Z758" s="313"/>
    </row>
    <row r="759" spans="1:26" x14ac:dyDescent="0.25">
      <c r="A759" s="313"/>
      <c r="B759" s="322"/>
      <c r="C759" s="322"/>
      <c r="D759" s="313"/>
      <c r="E759" s="323"/>
      <c r="F759" s="312"/>
      <c r="G759" s="312"/>
      <c r="H759" s="324"/>
      <c r="I759" s="324"/>
      <c r="J759" s="313"/>
      <c r="K759" s="312"/>
      <c r="L759" s="313"/>
      <c r="M759" s="313"/>
      <c r="N759" s="313"/>
      <c r="O759" s="313"/>
      <c r="P759" s="313"/>
      <c r="Q759" s="313"/>
      <c r="R759" s="313"/>
      <c r="S759" s="313"/>
      <c r="T759" s="313"/>
      <c r="U759" s="313"/>
      <c r="V759" s="313"/>
      <c r="W759" s="313"/>
      <c r="X759" s="313"/>
      <c r="Y759" s="313"/>
      <c r="Z759" s="313"/>
    </row>
    <row r="760" spans="1:26" x14ac:dyDescent="0.25">
      <c r="A760" s="313"/>
      <c r="B760" s="322"/>
      <c r="C760" s="322"/>
      <c r="D760" s="313"/>
      <c r="E760" s="323"/>
      <c r="F760" s="312"/>
      <c r="G760" s="312"/>
      <c r="H760" s="324"/>
      <c r="I760" s="324"/>
      <c r="J760" s="313"/>
      <c r="K760" s="312"/>
      <c r="L760" s="313"/>
      <c r="M760" s="313"/>
      <c r="N760" s="313"/>
      <c r="O760" s="313"/>
      <c r="P760" s="313"/>
      <c r="Q760" s="313"/>
      <c r="R760" s="313"/>
      <c r="S760" s="313"/>
      <c r="T760" s="313"/>
      <c r="U760" s="313"/>
      <c r="V760" s="313"/>
      <c r="W760" s="313"/>
      <c r="X760" s="313"/>
      <c r="Y760" s="313"/>
      <c r="Z760" s="313"/>
    </row>
    <row r="761" spans="1:26" x14ac:dyDescent="0.25">
      <c r="A761" s="313"/>
      <c r="B761" s="322"/>
      <c r="C761" s="322"/>
      <c r="D761" s="313"/>
      <c r="E761" s="323"/>
      <c r="F761" s="312"/>
      <c r="G761" s="312"/>
      <c r="H761" s="324"/>
      <c r="I761" s="324"/>
      <c r="J761" s="313"/>
      <c r="K761" s="312"/>
      <c r="L761" s="313"/>
      <c r="M761" s="313"/>
      <c r="N761" s="313"/>
      <c r="O761" s="313"/>
      <c r="P761" s="313"/>
      <c r="Q761" s="313"/>
      <c r="R761" s="313"/>
      <c r="S761" s="313"/>
      <c r="T761" s="313"/>
      <c r="U761" s="313"/>
      <c r="V761" s="313"/>
      <c r="W761" s="313"/>
      <c r="X761" s="313"/>
      <c r="Y761" s="313"/>
      <c r="Z761" s="313"/>
    </row>
    <row r="762" spans="1:26" x14ac:dyDescent="0.25">
      <c r="A762" s="313"/>
      <c r="B762" s="322"/>
      <c r="C762" s="322"/>
      <c r="D762" s="313"/>
      <c r="E762" s="323"/>
      <c r="F762" s="312"/>
      <c r="G762" s="312"/>
      <c r="H762" s="324"/>
      <c r="I762" s="324"/>
      <c r="J762" s="313"/>
      <c r="K762" s="312"/>
      <c r="L762" s="313"/>
      <c r="M762" s="313"/>
      <c r="N762" s="313"/>
      <c r="O762" s="313"/>
      <c r="P762" s="313"/>
      <c r="Q762" s="313"/>
      <c r="R762" s="313"/>
      <c r="S762" s="313"/>
      <c r="T762" s="313"/>
      <c r="U762" s="313"/>
      <c r="V762" s="313"/>
      <c r="W762" s="313"/>
      <c r="X762" s="313"/>
      <c r="Y762" s="313"/>
      <c r="Z762" s="313"/>
    </row>
    <row r="763" spans="1:26" x14ac:dyDescent="0.25">
      <c r="A763" s="313"/>
      <c r="B763" s="322"/>
      <c r="C763" s="322"/>
      <c r="D763" s="313"/>
      <c r="E763" s="323"/>
      <c r="F763" s="312"/>
      <c r="G763" s="312"/>
      <c r="H763" s="324"/>
      <c r="I763" s="324"/>
      <c r="J763" s="313"/>
      <c r="K763" s="312"/>
      <c r="L763" s="313"/>
      <c r="M763" s="313"/>
      <c r="N763" s="313"/>
      <c r="O763" s="313"/>
      <c r="P763" s="313"/>
      <c r="Q763" s="313"/>
      <c r="R763" s="313"/>
      <c r="S763" s="313"/>
      <c r="T763" s="313"/>
      <c r="U763" s="313"/>
      <c r="V763" s="313"/>
      <c r="W763" s="313"/>
      <c r="X763" s="313"/>
      <c r="Y763" s="313"/>
      <c r="Z763" s="313"/>
    </row>
    <row r="764" spans="1:26" x14ac:dyDescent="0.25">
      <c r="A764" s="313"/>
      <c r="B764" s="322"/>
      <c r="C764" s="322"/>
      <c r="D764" s="313"/>
      <c r="E764" s="323"/>
      <c r="F764" s="312"/>
      <c r="G764" s="312"/>
      <c r="H764" s="324"/>
      <c r="I764" s="324"/>
      <c r="J764" s="313"/>
      <c r="K764" s="312"/>
      <c r="L764" s="313"/>
      <c r="M764" s="313"/>
      <c r="N764" s="313"/>
      <c r="O764" s="313"/>
      <c r="P764" s="313"/>
      <c r="Q764" s="313"/>
      <c r="R764" s="313"/>
      <c r="S764" s="313"/>
      <c r="T764" s="313"/>
      <c r="U764" s="313"/>
      <c r="V764" s="313"/>
      <c r="W764" s="313"/>
      <c r="X764" s="313"/>
      <c r="Y764" s="313"/>
      <c r="Z764" s="313"/>
    </row>
    <row r="765" spans="1:26" x14ac:dyDescent="0.25">
      <c r="A765" s="313"/>
      <c r="B765" s="322"/>
      <c r="C765" s="322"/>
      <c r="D765" s="313"/>
      <c r="E765" s="323"/>
      <c r="F765" s="312"/>
      <c r="G765" s="312"/>
      <c r="H765" s="324"/>
      <c r="I765" s="324"/>
      <c r="J765" s="313"/>
      <c r="K765" s="312"/>
      <c r="L765" s="313"/>
      <c r="M765" s="313"/>
      <c r="N765" s="313"/>
      <c r="O765" s="313"/>
      <c r="P765" s="313"/>
      <c r="Q765" s="313"/>
      <c r="R765" s="313"/>
      <c r="S765" s="313"/>
      <c r="T765" s="313"/>
      <c r="U765" s="313"/>
      <c r="V765" s="313"/>
      <c r="W765" s="313"/>
      <c r="X765" s="313"/>
      <c r="Y765" s="313"/>
      <c r="Z765" s="313"/>
    </row>
    <row r="766" spans="1:26" x14ac:dyDescent="0.25">
      <c r="A766" s="313"/>
      <c r="B766" s="322"/>
      <c r="C766" s="322"/>
      <c r="D766" s="313"/>
      <c r="E766" s="323"/>
      <c r="F766" s="312"/>
      <c r="G766" s="312"/>
      <c r="H766" s="324"/>
      <c r="I766" s="324"/>
      <c r="J766" s="313"/>
      <c r="K766" s="312"/>
      <c r="L766" s="313"/>
      <c r="M766" s="313"/>
      <c r="N766" s="313"/>
      <c r="O766" s="313"/>
      <c r="P766" s="313"/>
      <c r="Q766" s="313"/>
      <c r="R766" s="313"/>
      <c r="S766" s="313"/>
      <c r="T766" s="313"/>
      <c r="U766" s="313"/>
      <c r="V766" s="313"/>
      <c r="W766" s="313"/>
      <c r="X766" s="313"/>
      <c r="Y766" s="313"/>
      <c r="Z766" s="313"/>
    </row>
    <row r="767" spans="1:26" x14ac:dyDescent="0.25">
      <c r="A767" s="313"/>
      <c r="B767" s="322"/>
      <c r="C767" s="322"/>
      <c r="D767" s="313"/>
      <c r="E767" s="323"/>
      <c r="F767" s="312"/>
      <c r="G767" s="312"/>
      <c r="H767" s="324"/>
      <c r="I767" s="324"/>
      <c r="J767" s="313"/>
      <c r="K767" s="312"/>
      <c r="L767" s="313"/>
      <c r="M767" s="313"/>
      <c r="N767" s="313"/>
      <c r="O767" s="313"/>
      <c r="P767" s="313"/>
      <c r="Q767" s="313"/>
      <c r="R767" s="313"/>
      <c r="S767" s="313"/>
      <c r="T767" s="313"/>
      <c r="U767" s="313"/>
      <c r="V767" s="313"/>
      <c r="W767" s="313"/>
      <c r="X767" s="313"/>
      <c r="Y767" s="313"/>
      <c r="Z767" s="313"/>
    </row>
    <row r="768" spans="1:26" x14ac:dyDescent="0.25">
      <c r="A768" s="313"/>
      <c r="B768" s="322"/>
      <c r="C768" s="322"/>
      <c r="D768" s="313"/>
      <c r="E768" s="323"/>
      <c r="F768" s="312"/>
      <c r="G768" s="312"/>
      <c r="H768" s="324"/>
      <c r="I768" s="324"/>
      <c r="J768" s="313"/>
      <c r="K768" s="312"/>
      <c r="L768" s="313"/>
      <c r="M768" s="313"/>
      <c r="N768" s="313"/>
      <c r="O768" s="313"/>
      <c r="P768" s="313"/>
      <c r="Q768" s="313"/>
      <c r="R768" s="313"/>
      <c r="S768" s="313"/>
      <c r="T768" s="313"/>
      <c r="U768" s="313"/>
      <c r="V768" s="313"/>
      <c r="W768" s="313"/>
      <c r="X768" s="313"/>
      <c r="Y768" s="313"/>
      <c r="Z768" s="313"/>
    </row>
    <row r="769" spans="1:26" x14ac:dyDescent="0.25">
      <c r="A769" s="313"/>
      <c r="B769" s="322"/>
      <c r="C769" s="322"/>
      <c r="D769" s="313"/>
      <c r="E769" s="323"/>
      <c r="F769" s="312"/>
      <c r="G769" s="312"/>
      <c r="H769" s="324"/>
      <c r="I769" s="324"/>
      <c r="J769" s="313"/>
      <c r="K769" s="312"/>
      <c r="L769" s="313"/>
      <c r="M769" s="313"/>
      <c r="N769" s="313"/>
      <c r="O769" s="313"/>
      <c r="P769" s="313"/>
      <c r="Q769" s="313"/>
      <c r="R769" s="313"/>
      <c r="S769" s="313"/>
      <c r="T769" s="313"/>
      <c r="U769" s="313"/>
      <c r="V769" s="313"/>
      <c r="W769" s="313"/>
      <c r="X769" s="313"/>
      <c r="Y769" s="313"/>
      <c r="Z769" s="313"/>
    </row>
    <row r="770" spans="1:26" x14ac:dyDescent="0.25">
      <c r="A770" s="313"/>
      <c r="B770" s="322"/>
      <c r="C770" s="322"/>
      <c r="D770" s="313"/>
      <c r="E770" s="323"/>
      <c r="F770" s="312"/>
      <c r="G770" s="312"/>
      <c r="H770" s="324"/>
      <c r="I770" s="324"/>
      <c r="J770" s="313"/>
      <c r="K770" s="312"/>
      <c r="L770" s="313"/>
      <c r="M770" s="313"/>
      <c r="N770" s="313"/>
      <c r="O770" s="313"/>
      <c r="P770" s="313"/>
      <c r="Q770" s="313"/>
      <c r="R770" s="313"/>
      <c r="S770" s="313"/>
      <c r="T770" s="313"/>
      <c r="U770" s="313"/>
      <c r="V770" s="313"/>
      <c r="W770" s="313"/>
      <c r="X770" s="313"/>
      <c r="Y770" s="313"/>
      <c r="Z770" s="313"/>
    </row>
    <row r="771" spans="1:26" x14ac:dyDescent="0.25">
      <c r="A771" s="313"/>
      <c r="B771" s="322"/>
      <c r="C771" s="322"/>
      <c r="D771" s="313"/>
      <c r="E771" s="323"/>
      <c r="F771" s="312"/>
      <c r="G771" s="312"/>
      <c r="H771" s="324"/>
      <c r="I771" s="324"/>
      <c r="J771" s="313"/>
      <c r="K771" s="312"/>
      <c r="L771" s="313"/>
      <c r="M771" s="313"/>
      <c r="N771" s="313"/>
      <c r="O771" s="313"/>
      <c r="P771" s="313"/>
      <c r="Q771" s="313"/>
      <c r="R771" s="313"/>
      <c r="S771" s="313"/>
      <c r="T771" s="313"/>
      <c r="U771" s="313"/>
      <c r="V771" s="313"/>
      <c r="W771" s="313"/>
      <c r="X771" s="313"/>
      <c r="Y771" s="313"/>
      <c r="Z771" s="313"/>
    </row>
    <row r="772" spans="1:26" x14ac:dyDescent="0.25">
      <c r="A772" s="313"/>
      <c r="B772" s="322"/>
      <c r="C772" s="322"/>
      <c r="D772" s="313"/>
      <c r="E772" s="323"/>
      <c r="F772" s="312"/>
      <c r="G772" s="312"/>
      <c r="H772" s="324"/>
      <c r="I772" s="324"/>
      <c r="J772" s="313"/>
      <c r="K772" s="312"/>
      <c r="L772" s="313"/>
      <c r="M772" s="313"/>
      <c r="N772" s="313"/>
      <c r="O772" s="313"/>
      <c r="P772" s="313"/>
      <c r="Q772" s="313"/>
      <c r="R772" s="313"/>
      <c r="S772" s="313"/>
      <c r="T772" s="313"/>
      <c r="U772" s="313"/>
      <c r="V772" s="313"/>
      <c r="W772" s="313"/>
      <c r="X772" s="313"/>
      <c r="Y772" s="313"/>
      <c r="Z772" s="313"/>
    </row>
    <row r="773" spans="1:26" x14ac:dyDescent="0.25">
      <c r="A773" s="313"/>
      <c r="B773" s="322"/>
      <c r="C773" s="322"/>
      <c r="D773" s="313"/>
      <c r="E773" s="323"/>
      <c r="F773" s="312"/>
      <c r="G773" s="312"/>
      <c r="H773" s="324"/>
      <c r="I773" s="324"/>
      <c r="J773" s="313"/>
      <c r="K773" s="312"/>
      <c r="L773" s="313"/>
      <c r="M773" s="313"/>
      <c r="N773" s="313"/>
      <c r="O773" s="313"/>
      <c r="P773" s="313"/>
      <c r="Q773" s="313"/>
      <c r="R773" s="313"/>
      <c r="S773" s="313"/>
      <c r="T773" s="313"/>
      <c r="U773" s="313"/>
      <c r="V773" s="313"/>
      <c r="W773" s="313"/>
      <c r="X773" s="313"/>
      <c r="Y773" s="313"/>
      <c r="Z773" s="313"/>
    </row>
    <row r="774" spans="1:26" x14ac:dyDescent="0.25">
      <c r="A774" s="313"/>
      <c r="B774" s="322"/>
      <c r="C774" s="322"/>
      <c r="D774" s="313"/>
      <c r="E774" s="323"/>
      <c r="F774" s="312"/>
      <c r="G774" s="312"/>
      <c r="H774" s="324"/>
      <c r="I774" s="324"/>
      <c r="J774" s="313"/>
      <c r="K774" s="312"/>
      <c r="L774" s="313"/>
      <c r="M774" s="313"/>
      <c r="N774" s="313"/>
      <c r="O774" s="313"/>
      <c r="P774" s="313"/>
      <c r="Q774" s="313"/>
      <c r="R774" s="313"/>
      <c r="S774" s="313"/>
      <c r="T774" s="313"/>
      <c r="U774" s="313"/>
      <c r="V774" s="313"/>
      <c r="W774" s="313"/>
      <c r="X774" s="313"/>
      <c r="Y774" s="313"/>
      <c r="Z774" s="313"/>
    </row>
    <row r="775" spans="1:26" x14ac:dyDescent="0.25">
      <c r="A775" s="313"/>
      <c r="B775" s="322"/>
      <c r="C775" s="322"/>
      <c r="D775" s="313"/>
      <c r="E775" s="323"/>
      <c r="F775" s="312"/>
      <c r="G775" s="312"/>
      <c r="H775" s="324"/>
      <c r="I775" s="324"/>
      <c r="J775" s="313"/>
      <c r="K775" s="312"/>
      <c r="L775" s="313"/>
      <c r="M775" s="313"/>
      <c r="N775" s="313"/>
      <c r="O775" s="313"/>
      <c r="P775" s="313"/>
      <c r="Q775" s="313"/>
      <c r="R775" s="313"/>
      <c r="S775" s="313"/>
      <c r="T775" s="313"/>
      <c r="U775" s="313"/>
      <c r="V775" s="313"/>
      <c r="W775" s="313"/>
      <c r="X775" s="313"/>
      <c r="Y775" s="313"/>
      <c r="Z775" s="313"/>
    </row>
    <row r="776" spans="1:26" x14ac:dyDescent="0.25">
      <c r="A776" s="313"/>
      <c r="B776" s="322"/>
      <c r="C776" s="322"/>
      <c r="D776" s="313"/>
      <c r="E776" s="323"/>
      <c r="F776" s="312"/>
      <c r="G776" s="312"/>
      <c r="H776" s="324"/>
      <c r="I776" s="324"/>
      <c r="J776" s="313"/>
      <c r="K776" s="312"/>
      <c r="L776" s="313"/>
      <c r="M776" s="313"/>
      <c r="N776" s="313"/>
      <c r="O776" s="313"/>
      <c r="P776" s="313"/>
      <c r="Q776" s="313"/>
      <c r="R776" s="313"/>
      <c r="S776" s="313"/>
      <c r="T776" s="313"/>
      <c r="U776" s="313"/>
      <c r="V776" s="313"/>
      <c r="W776" s="313"/>
      <c r="X776" s="313"/>
      <c r="Y776" s="313"/>
      <c r="Z776" s="313"/>
    </row>
    <row r="777" spans="1:26" x14ac:dyDescent="0.25">
      <c r="A777" s="313"/>
      <c r="B777" s="322"/>
      <c r="C777" s="322"/>
      <c r="D777" s="313"/>
      <c r="E777" s="323"/>
      <c r="F777" s="312"/>
      <c r="G777" s="312"/>
      <c r="H777" s="324"/>
      <c r="I777" s="324"/>
      <c r="J777" s="313"/>
      <c r="K777" s="312"/>
      <c r="L777" s="313"/>
      <c r="M777" s="313"/>
      <c r="N777" s="313"/>
      <c r="O777" s="313"/>
      <c r="P777" s="313"/>
      <c r="Q777" s="313"/>
      <c r="R777" s="313"/>
      <c r="S777" s="313"/>
      <c r="T777" s="313"/>
      <c r="U777" s="313"/>
      <c r="V777" s="313"/>
      <c r="W777" s="313"/>
      <c r="X777" s="313"/>
      <c r="Y777" s="313"/>
      <c r="Z777" s="313"/>
    </row>
    <row r="778" spans="1:26" x14ac:dyDescent="0.25">
      <c r="A778" s="313"/>
      <c r="B778" s="322"/>
      <c r="C778" s="322"/>
      <c r="D778" s="313"/>
      <c r="E778" s="323"/>
      <c r="F778" s="312"/>
      <c r="G778" s="312"/>
      <c r="H778" s="324"/>
      <c r="I778" s="324"/>
      <c r="J778" s="313"/>
      <c r="K778" s="312"/>
      <c r="L778" s="313"/>
      <c r="M778" s="313"/>
      <c r="N778" s="313"/>
      <c r="O778" s="313"/>
      <c r="P778" s="313"/>
      <c r="Q778" s="313"/>
      <c r="R778" s="313"/>
      <c r="S778" s="313"/>
      <c r="T778" s="313"/>
      <c r="U778" s="313"/>
      <c r="V778" s="313"/>
      <c r="W778" s="313"/>
      <c r="X778" s="313"/>
      <c r="Y778" s="313"/>
      <c r="Z778" s="313"/>
    </row>
    <row r="779" spans="1:26" x14ac:dyDescent="0.25">
      <c r="A779" s="313"/>
      <c r="B779" s="322"/>
      <c r="C779" s="322"/>
      <c r="D779" s="313"/>
      <c r="E779" s="323"/>
      <c r="F779" s="312"/>
      <c r="G779" s="312"/>
      <c r="H779" s="324"/>
      <c r="I779" s="324"/>
      <c r="J779" s="313"/>
      <c r="K779" s="312"/>
      <c r="L779" s="313"/>
      <c r="M779" s="313"/>
      <c r="N779" s="313"/>
      <c r="O779" s="313"/>
      <c r="P779" s="313"/>
      <c r="Q779" s="313"/>
      <c r="R779" s="313"/>
      <c r="S779" s="313"/>
      <c r="T779" s="313"/>
      <c r="U779" s="313"/>
      <c r="V779" s="313"/>
      <c r="W779" s="313"/>
      <c r="X779" s="313"/>
      <c r="Y779" s="313"/>
      <c r="Z779" s="313"/>
    </row>
    <row r="780" spans="1:26" x14ac:dyDescent="0.25">
      <c r="A780" s="313"/>
      <c r="B780" s="322"/>
      <c r="C780" s="322"/>
      <c r="D780" s="313"/>
      <c r="E780" s="323"/>
      <c r="F780" s="312"/>
      <c r="G780" s="312"/>
      <c r="H780" s="324"/>
      <c r="I780" s="324"/>
      <c r="J780" s="313"/>
      <c r="K780" s="312"/>
      <c r="L780" s="313"/>
      <c r="M780" s="313"/>
      <c r="N780" s="313"/>
      <c r="O780" s="313"/>
      <c r="P780" s="313"/>
      <c r="Q780" s="313"/>
      <c r="R780" s="313"/>
      <c r="S780" s="313"/>
      <c r="T780" s="313"/>
      <c r="U780" s="313"/>
      <c r="V780" s="313"/>
      <c r="W780" s="313"/>
      <c r="X780" s="313"/>
      <c r="Y780" s="313"/>
      <c r="Z780" s="313"/>
    </row>
    <row r="781" spans="1:26" x14ac:dyDescent="0.25">
      <c r="A781" s="313"/>
      <c r="B781" s="322"/>
      <c r="C781" s="322"/>
      <c r="D781" s="313"/>
      <c r="E781" s="323"/>
      <c r="F781" s="312"/>
      <c r="G781" s="312"/>
      <c r="H781" s="324"/>
      <c r="I781" s="324"/>
      <c r="J781" s="313"/>
      <c r="K781" s="312"/>
      <c r="L781" s="313"/>
      <c r="M781" s="313"/>
      <c r="N781" s="313"/>
      <c r="O781" s="313"/>
      <c r="P781" s="313"/>
      <c r="Q781" s="313"/>
      <c r="R781" s="313"/>
      <c r="S781" s="313"/>
      <c r="T781" s="313"/>
      <c r="U781" s="313"/>
      <c r="V781" s="313"/>
      <c r="W781" s="313"/>
      <c r="X781" s="313"/>
      <c r="Y781" s="313"/>
      <c r="Z781" s="313"/>
    </row>
    <row r="782" spans="1:26" x14ac:dyDescent="0.25">
      <c r="A782" s="313"/>
      <c r="B782" s="322"/>
      <c r="C782" s="322"/>
      <c r="D782" s="313"/>
      <c r="E782" s="323"/>
      <c r="F782" s="312"/>
      <c r="G782" s="312"/>
      <c r="H782" s="324"/>
      <c r="I782" s="324"/>
      <c r="J782" s="313"/>
      <c r="K782" s="312"/>
      <c r="L782" s="313"/>
      <c r="M782" s="313"/>
      <c r="N782" s="313"/>
      <c r="O782" s="313"/>
      <c r="P782" s="313"/>
      <c r="Q782" s="313"/>
      <c r="R782" s="313"/>
      <c r="S782" s="313"/>
      <c r="T782" s="313"/>
      <c r="U782" s="313"/>
      <c r="V782" s="313"/>
      <c r="W782" s="313"/>
      <c r="X782" s="313"/>
      <c r="Y782" s="313"/>
      <c r="Z782" s="313"/>
    </row>
    <row r="783" spans="1:26" x14ac:dyDescent="0.25">
      <c r="A783" s="313"/>
      <c r="B783" s="322"/>
      <c r="C783" s="322"/>
      <c r="D783" s="313"/>
      <c r="E783" s="323"/>
      <c r="F783" s="312"/>
      <c r="G783" s="312"/>
      <c r="H783" s="324"/>
      <c r="I783" s="324"/>
      <c r="J783" s="313"/>
      <c r="K783" s="312"/>
      <c r="L783" s="313"/>
      <c r="M783" s="313"/>
      <c r="N783" s="313"/>
      <c r="O783" s="313"/>
      <c r="P783" s="313"/>
      <c r="Q783" s="313"/>
      <c r="R783" s="313"/>
      <c r="S783" s="313"/>
      <c r="T783" s="313"/>
      <c r="U783" s="313"/>
      <c r="V783" s="313"/>
      <c r="W783" s="313"/>
      <c r="X783" s="313"/>
      <c r="Y783" s="313"/>
      <c r="Z783" s="313"/>
    </row>
    <row r="784" spans="1:26" x14ac:dyDescent="0.25">
      <c r="A784" s="313"/>
      <c r="B784" s="322"/>
      <c r="C784" s="322"/>
      <c r="D784" s="313"/>
      <c r="E784" s="323"/>
      <c r="F784" s="312"/>
      <c r="G784" s="312"/>
      <c r="H784" s="324"/>
      <c r="I784" s="324"/>
      <c r="J784" s="313"/>
      <c r="K784" s="312"/>
      <c r="L784" s="313"/>
      <c r="M784" s="313"/>
      <c r="N784" s="313"/>
      <c r="O784" s="313"/>
      <c r="P784" s="313"/>
      <c r="Q784" s="313"/>
      <c r="R784" s="313"/>
      <c r="S784" s="313"/>
      <c r="T784" s="313"/>
      <c r="U784" s="313"/>
      <c r="V784" s="313"/>
      <c r="W784" s="313"/>
      <c r="X784" s="313"/>
      <c r="Y784" s="313"/>
      <c r="Z784" s="313"/>
    </row>
    <row r="785" spans="1:26" x14ac:dyDescent="0.25">
      <c r="A785" s="313"/>
      <c r="B785" s="322"/>
      <c r="C785" s="322"/>
      <c r="D785" s="313"/>
      <c r="E785" s="323"/>
      <c r="F785" s="312"/>
      <c r="G785" s="312"/>
      <c r="H785" s="324"/>
      <c r="I785" s="324"/>
      <c r="J785" s="313"/>
      <c r="K785" s="312"/>
      <c r="L785" s="313"/>
      <c r="M785" s="313"/>
      <c r="N785" s="313"/>
      <c r="O785" s="313"/>
      <c r="P785" s="313"/>
      <c r="Q785" s="313"/>
      <c r="R785" s="313"/>
      <c r="S785" s="313"/>
      <c r="T785" s="313"/>
      <c r="U785" s="313"/>
      <c r="V785" s="313"/>
      <c r="W785" s="313"/>
      <c r="X785" s="313"/>
      <c r="Y785" s="313"/>
      <c r="Z785" s="313"/>
    </row>
    <row r="786" spans="1:26" x14ac:dyDescent="0.25">
      <c r="A786" s="313"/>
      <c r="B786" s="322"/>
      <c r="C786" s="322"/>
      <c r="D786" s="313"/>
      <c r="E786" s="323"/>
      <c r="F786" s="312"/>
      <c r="G786" s="312"/>
      <c r="H786" s="324"/>
      <c r="I786" s="324"/>
      <c r="J786" s="313"/>
      <c r="K786" s="312"/>
      <c r="L786" s="313"/>
      <c r="M786" s="313"/>
      <c r="N786" s="313"/>
      <c r="O786" s="313"/>
      <c r="P786" s="313"/>
      <c r="Q786" s="313"/>
      <c r="R786" s="313"/>
      <c r="S786" s="313"/>
      <c r="T786" s="313"/>
      <c r="U786" s="313"/>
      <c r="V786" s="313"/>
      <c r="W786" s="313"/>
      <c r="X786" s="313"/>
      <c r="Y786" s="313"/>
      <c r="Z786" s="313"/>
    </row>
    <row r="787" spans="1:26" x14ac:dyDescent="0.25">
      <c r="A787" s="313"/>
      <c r="B787" s="322"/>
      <c r="C787" s="322"/>
      <c r="D787" s="313"/>
      <c r="E787" s="323"/>
      <c r="F787" s="312"/>
      <c r="G787" s="312"/>
      <c r="H787" s="324"/>
      <c r="I787" s="324"/>
      <c r="J787" s="313"/>
      <c r="K787" s="312"/>
      <c r="L787" s="313"/>
      <c r="M787" s="313"/>
      <c r="N787" s="313"/>
      <c r="O787" s="313"/>
      <c r="P787" s="313"/>
      <c r="Q787" s="313"/>
      <c r="R787" s="313"/>
      <c r="S787" s="313"/>
      <c r="T787" s="313"/>
      <c r="U787" s="313"/>
      <c r="V787" s="313"/>
      <c r="W787" s="313"/>
      <c r="X787" s="313"/>
      <c r="Y787" s="313"/>
      <c r="Z787" s="313"/>
    </row>
    <row r="788" spans="1:26" x14ac:dyDescent="0.25">
      <c r="A788" s="313"/>
      <c r="B788" s="322"/>
      <c r="C788" s="322"/>
      <c r="D788" s="313"/>
      <c r="E788" s="323"/>
      <c r="F788" s="312"/>
      <c r="G788" s="312"/>
      <c r="H788" s="324"/>
      <c r="I788" s="324"/>
      <c r="J788" s="313"/>
      <c r="K788" s="312"/>
      <c r="L788" s="313"/>
      <c r="M788" s="313"/>
      <c r="N788" s="313"/>
      <c r="O788" s="313"/>
      <c r="P788" s="313"/>
      <c r="Q788" s="313"/>
      <c r="R788" s="313"/>
      <c r="S788" s="313"/>
      <c r="T788" s="313"/>
      <c r="U788" s="313"/>
      <c r="V788" s="313"/>
      <c r="W788" s="313"/>
      <c r="X788" s="313"/>
      <c r="Y788" s="313"/>
      <c r="Z788" s="313"/>
    </row>
    <row r="789" spans="1:26" x14ac:dyDescent="0.25">
      <c r="A789" s="313"/>
      <c r="B789" s="322"/>
      <c r="C789" s="322"/>
      <c r="D789" s="313"/>
      <c r="E789" s="323"/>
      <c r="F789" s="312"/>
      <c r="G789" s="312"/>
      <c r="H789" s="324"/>
      <c r="I789" s="324"/>
      <c r="J789" s="313"/>
      <c r="K789" s="312"/>
      <c r="L789" s="313"/>
      <c r="M789" s="313"/>
      <c r="N789" s="313"/>
      <c r="O789" s="313"/>
      <c r="P789" s="313"/>
      <c r="Q789" s="313"/>
      <c r="R789" s="313"/>
      <c r="S789" s="313"/>
      <c r="T789" s="313"/>
      <c r="U789" s="313"/>
      <c r="V789" s="313"/>
      <c r="W789" s="313"/>
      <c r="X789" s="313"/>
      <c r="Y789" s="313"/>
      <c r="Z789" s="313"/>
    </row>
    <row r="790" spans="1:26" x14ac:dyDescent="0.25">
      <c r="A790" s="313"/>
      <c r="B790" s="322"/>
      <c r="C790" s="322"/>
      <c r="D790" s="313"/>
      <c r="E790" s="323"/>
      <c r="F790" s="312"/>
      <c r="G790" s="312"/>
      <c r="H790" s="324"/>
      <c r="I790" s="324"/>
      <c r="J790" s="313"/>
      <c r="K790" s="312"/>
      <c r="L790" s="313"/>
      <c r="M790" s="313"/>
      <c r="N790" s="313"/>
      <c r="O790" s="313"/>
      <c r="P790" s="313"/>
      <c r="Q790" s="313"/>
      <c r="R790" s="313"/>
      <c r="S790" s="313"/>
      <c r="T790" s="313"/>
      <c r="U790" s="313"/>
      <c r="V790" s="313"/>
      <c r="W790" s="313"/>
      <c r="X790" s="313"/>
      <c r="Y790" s="313"/>
      <c r="Z790" s="313"/>
    </row>
    <row r="791" spans="1:26" x14ac:dyDescent="0.25">
      <c r="A791" s="313"/>
      <c r="B791" s="322"/>
      <c r="C791" s="322"/>
      <c r="D791" s="313"/>
      <c r="E791" s="323"/>
      <c r="F791" s="312"/>
      <c r="G791" s="312"/>
      <c r="H791" s="324"/>
      <c r="I791" s="324"/>
      <c r="J791" s="313"/>
      <c r="K791" s="312"/>
      <c r="L791" s="313"/>
      <c r="M791" s="313"/>
      <c r="N791" s="313"/>
      <c r="O791" s="313"/>
      <c r="P791" s="313"/>
      <c r="Q791" s="313"/>
      <c r="R791" s="313"/>
      <c r="S791" s="313"/>
      <c r="T791" s="313"/>
      <c r="U791" s="313"/>
      <c r="V791" s="313"/>
      <c r="W791" s="313"/>
      <c r="X791" s="313"/>
      <c r="Y791" s="313"/>
      <c r="Z791" s="313"/>
    </row>
    <row r="792" spans="1:26" x14ac:dyDescent="0.25">
      <c r="A792" s="313"/>
      <c r="B792" s="322"/>
      <c r="C792" s="322"/>
      <c r="D792" s="313"/>
      <c r="E792" s="323"/>
      <c r="F792" s="312"/>
      <c r="G792" s="312"/>
      <c r="H792" s="324"/>
      <c r="I792" s="324"/>
      <c r="J792" s="313"/>
      <c r="K792" s="312"/>
      <c r="L792" s="313"/>
      <c r="M792" s="313"/>
      <c r="N792" s="313"/>
      <c r="O792" s="313"/>
      <c r="P792" s="313"/>
      <c r="Q792" s="313"/>
      <c r="R792" s="313"/>
      <c r="S792" s="313"/>
      <c r="T792" s="313"/>
      <c r="U792" s="313"/>
      <c r="V792" s="313"/>
      <c r="W792" s="313"/>
      <c r="X792" s="313"/>
      <c r="Y792" s="313"/>
      <c r="Z792" s="313"/>
    </row>
    <row r="793" spans="1:26" x14ac:dyDescent="0.25">
      <c r="A793" s="313"/>
      <c r="B793" s="322"/>
      <c r="C793" s="322"/>
      <c r="D793" s="313"/>
      <c r="E793" s="323"/>
      <c r="F793" s="312"/>
      <c r="G793" s="312"/>
      <c r="H793" s="324"/>
      <c r="I793" s="324"/>
      <c r="J793" s="313"/>
      <c r="K793" s="312"/>
      <c r="L793" s="313"/>
      <c r="M793" s="313"/>
      <c r="N793" s="313"/>
      <c r="O793" s="313"/>
      <c r="P793" s="313"/>
      <c r="Q793" s="313"/>
      <c r="R793" s="313"/>
      <c r="S793" s="313"/>
      <c r="T793" s="313"/>
      <c r="U793" s="313"/>
      <c r="V793" s="313"/>
      <c r="W793" s="313"/>
      <c r="X793" s="313"/>
      <c r="Y793" s="313"/>
      <c r="Z793" s="313"/>
    </row>
    <row r="794" spans="1:26" x14ac:dyDescent="0.25">
      <c r="A794" s="313"/>
      <c r="B794" s="322"/>
      <c r="C794" s="322"/>
      <c r="D794" s="313"/>
      <c r="E794" s="323"/>
      <c r="F794" s="312"/>
      <c r="G794" s="312"/>
      <c r="H794" s="324"/>
      <c r="I794" s="324"/>
      <c r="J794" s="313"/>
      <c r="K794" s="312"/>
      <c r="L794" s="313"/>
      <c r="M794" s="313"/>
      <c r="N794" s="313"/>
      <c r="O794" s="313"/>
      <c r="P794" s="313"/>
      <c r="Q794" s="313"/>
      <c r="R794" s="313"/>
      <c r="S794" s="313"/>
      <c r="T794" s="313"/>
      <c r="U794" s="313"/>
      <c r="V794" s="313"/>
      <c r="W794" s="313"/>
      <c r="X794" s="313"/>
      <c r="Y794" s="313"/>
      <c r="Z794" s="313"/>
    </row>
    <row r="795" spans="1:26" x14ac:dyDescent="0.25">
      <c r="A795" s="313"/>
      <c r="B795" s="322"/>
      <c r="C795" s="322"/>
      <c r="D795" s="313"/>
      <c r="E795" s="323"/>
      <c r="F795" s="312"/>
      <c r="G795" s="312"/>
      <c r="H795" s="324"/>
      <c r="I795" s="324"/>
      <c r="J795" s="313"/>
      <c r="K795" s="312"/>
      <c r="L795" s="313"/>
      <c r="M795" s="313"/>
      <c r="N795" s="313"/>
      <c r="O795" s="313"/>
      <c r="P795" s="313"/>
      <c r="Q795" s="313"/>
      <c r="R795" s="313"/>
      <c r="S795" s="313"/>
      <c r="T795" s="313"/>
      <c r="U795" s="313"/>
      <c r="V795" s="313"/>
      <c r="W795" s="313"/>
      <c r="X795" s="313"/>
      <c r="Y795" s="313"/>
      <c r="Z795" s="313"/>
    </row>
    <row r="796" spans="1:26" x14ac:dyDescent="0.25">
      <c r="A796" s="313"/>
      <c r="B796" s="322"/>
      <c r="C796" s="322"/>
      <c r="D796" s="313"/>
      <c r="E796" s="323"/>
      <c r="F796" s="312"/>
      <c r="G796" s="312"/>
      <c r="H796" s="324"/>
      <c r="I796" s="324"/>
      <c r="J796" s="313"/>
      <c r="K796" s="312"/>
      <c r="L796" s="313"/>
      <c r="M796" s="313"/>
      <c r="N796" s="313"/>
      <c r="O796" s="313"/>
      <c r="P796" s="313"/>
      <c r="Q796" s="313"/>
      <c r="R796" s="313"/>
      <c r="S796" s="313"/>
      <c r="T796" s="313"/>
      <c r="U796" s="313"/>
      <c r="V796" s="313"/>
      <c r="W796" s="313"/>
      <c r="X796" s="313"/>
      <c r="Y796" s="313"/>
      <c r="Z796" s="313"/>
    </row>
    <row r="797" spans="1:26" x14ac:dyDescent="0.25">
      <c r="A797" s="313"/>
      <c r="B797" s="322"/>
      <c r="C797" s="322"/>
      <c r="D797" s="313"/>
      <c r="E797" s="323"/>
      <c r="F797" s="312"/>
      <c r="G797" s="312"/>
      <c r="H797" s="324"/>
      <c r="I797" s="324"/>
      <c r="J797" s="313"/>
      <c r="K797" s="312"/>
      <c r="L797" s="313"/>
      <c r="M797" s="313"/>
      <c r="N797" s="313"/>
      <c r="O797" s="313"/>
      <c r="P797" s="313"/>
      <c r="Q797" s="313"/>
      <c r="R797" s="313"/>
      <c r="S797" s="313"/>
      <c r="T797" s="313"/>
      <c r="U797" s="313"/>
      <c r="V797" s="313"/>
      <c r="W797" s="313"/>
      <c r="X797" s="313"/>
      <c r="Y797" s="313"/>
      <c r="Z797" s="313"/>
    </row>
    <row r="798" spans="1:26" x14ac:dyDescent="0.25">
      <c r="A798" s="313"/>
      <c r="B798" s="322"/>
      <c r="C798" s="322"/>
      <c r="D798" s="313"/>
      <c r="E798" s="323"/>
      <c r="F798" s="312"/>
      <c r="G798" s="312"/>
      <c r="H798" s="324"/>
      <c r="I798" s="324"/>
      <c r="J798" s="313"/>
      <c r="K798" s="312"/>
      <c r="L798" s="313"/>
      <c r="M798" s="313"/>
      <c r="N798" s="313"/>
      <c r="O798" s="313"/>
      <c r="P798" s="313"/>
      <c r="Q798" s="313"/>
      <c r="R798" s="313"/>
      <c r="S798" s="313"/>
      <c r="T798" s="313"/>
      <c r="U798" s="313"/>
      <c r="V798" s="313"/>
      <c r="W798" s="313"/>
      <c r="X798" s="313"/>
      <c r="Y798" s="313"/>
      <c r="Z798" s="313"/>
    </row>
    <row r="799" spans="1:26" x14ac:dyDescent="0.25">
      <c r="A799" s="313"/>
      <c r="B799" s="322"/>
      <c r="C799" s="322"/>
      <c r="D799" s="313"/>
      <c r="E799" s="323"/>
      <c r="F799" s="312"/>
      <c r="G799" s="312"/>
      <c r="H799" s="324"/>
      <c r="I799" s="324"/>
      <c r="J799" s="313"/>
      <c r="K799" s="312"/>
      <c r="L799" s="313"/>
      <c r="M799" s="313"/>
      <c r="N799" s="313"/>
      <c r="O799" s="313"/>
      <c r="P799" s="313"/>
      <c r="Q799" s="313"/>
      <c r="R799" s="313"/>
      <c r="S799" s="313"/>
      <c r="T799" s="313"/>
      <c r="U799" s="313"/>
      <c r="V799" s="313"/>
      <c r="W799" s="313"/>
      <c r="X799" s="313"/>
      <c r="Y799" s="313"/>
      <c r="Z799" s="313"/>
    </row>
    <row r="800" spans="1:26" x14ac:dyDescent="0.25">
      <c r="A800" s="313"/>
      <c r="B800" s="322"/>
      <c r="C800" s="322"/>
      <c r="D800" s="313"/>
      <c r="E800" s="323"/>
      <c r="F800" s="312"/>
      <c r="G800" s="312"/>
      <c r="H800" s="324"/>
      <c r="I800" s="324"/>
      <c r="J800" s="313"/>
      <c r="K800" s="312"/>
      <c r="L800" s="313"/>
      <c r="M800" s="313"/>
      <c r="N800" s="313"/>
      <c r="O800" s="313"/>
      <c r="P800" s="313"/>
      <c r="Q800" s="313"/>
      <c r="R800" s="313"/>
      <c r="S800" s="313"/>
      <c r="T800" s="313"/>
      <c r="U800" s="313"/>
      <c r="V800" s="313"/>
      <c r="W800" s="313"/>
      <c r="X800" s="313"/>
      <c r="Y800" s="313"/>
      <c r="Z800" s="313"/>
    </row>
    <row r="801" spans="1:26" x14ac:dyDescent="0.25">
      <c r="A801" s="313"/>
      <c r="B801" s="322"/>
      <c r="C801" s="322"/>
      <c r="D801" s="313"/>
      <c r="E801" s="323"/>
      <c r="F801" s="312"/>
      <c r="G801" s="312"/>
      <c r="H801" s="324"/>
      <c r="I801" s="324"/>
      <c r="J801" s="313"/>
      <c r="K801" s="312"/>
      <c r="L801" s="313"/>
      <c r="M801" s="313"/>
      <c r="N801" s="313"/>
      <c r="O801" s="313"/>
      <c r="P801" s="313"/>
      <c r="Q801" s="313"/>
      <c r="R801" s="313"/>
      <c r="S801" s="313"/>
      <c r="T801" s="313"/>
      <c r="U801" s="313"/>
      <c r="V801" s="313"/>
      <c r="W801" s="313"/>
      <c r="X801" s="313"/>
      <c r="Y801" s="313"/>
      <c r="Z801" s="313"/>
    </row>
    <row r="802" spans="1:26" x14ac:dyDescent="0.25">
      <c r="A802" s="313"/>
      <c r="B802" s="322"/>
      <c r="C802" s="322"/>
      <c r="D802" s="313"/>
      <c r="E802" s="323"/>
      <c r="F802" s="312"/>
      <c r="G802" s="312"/>
      <c r="H802" s="324"/>
      <c r="I802" s="324"/>
      <c r="J802" s="313"/>
      <c r="K802" s="312"/>
      <c r="L802" s="313"/>
      <c r="M802" s="313"/>
      <c r="N802" s="313"/>
      <c r="O802" s="313"/>
      <c r="P802" s="313"/>
      <c r="Q802" s="313"/>
      <c r="R802" s="313"/>
      <c r="S802" s="313"/>
      <c r="T802" s="313"/>
      <c r="U802" s="313"/>
      <c r="V802" s="313"/>
      <c r="W802" s="313"/>
      <c r="X802" s="313"/>
      <c r="Y802" s="313"/>
      <c r="Z802" s="313"/>
    </row>
    <row r="803" spans="1:26" x14ac:dyDescent="0.25">
      <c r="A803" s="313"/>
      <c r="B803" s="322"/>
      <c r="C803" s="322"/>
      <c r="D803" s="313"/>
      <c r="E803" s="323"/>
      <c r="F803" s="312"/>
      <c r="G803" s="312"/>
      <c r="H803" s="324"/>
      <c r="I803" s="324"/>
      <c r="J803" s="313"/>
      <c r="K803" s="312"/>
      <c r="L803" s="313"/>
      <c r="M803" s="313"/>
      <c r="N803" s="313"/>
      <c r="O803" s="313"/>
      <c r="P803" s="313"/>
      <c r="Q803" s="313"/>
      <c r="R803" s="313"/>
      <c r="S803" s="313"/>
      <c r="T803" s="313"/>
      <c r="U803" s="313"/>
      <c r="V803" s="313"/>
      <c r="W803" s="313"/>
      <c r="X803" s="313"/>
      <c r="Y803" s="313"/>
      <c r="Z803" s="313"/>
    </row>
    <row r="804" spans="1:26" x14ac:dyDescent="0.25">
      <c r="A804" s="313"/>
      <c r="B804" s="322"/>
      <c r="C804" s="322"/>
      <c r="D804" s="313"/>
      <c r="E804" s="323"/>
      <c r="F804" s="312"/>
      <c r="G804" s="312"/>
      <c r="H804" s="324"/>
      <c r="I804" s="324"/>
      <c r="J804" s="313"/>
      <c r="K804" s="312"/>
      <c r="L804" s="313"/>
      <c r="M804" s="313"/>
      <c r="N804" s="313"/>
      <c r="O804" s="313"/>
      <c r="P804" s="313"/>
      <c r="Q804" s="313"/>
      <c r="R804" s="313"/>
      <c r="S804" s="313"/>
      <c r="T804" s="313"/>
      <c r="U804" s="313"/>
      <c r="V804" s="313"/>
      <c r="W804" s="313"/>
      <c r="X804" s="313"/>
      <c r="Y804" s="313"/>
      <c r="Z804" s="313"/>
    </row>
    <row r="805" spans="1:26" x14ac:dyDescent="0.25">
      <c r="A805" s="313"/>
      <c r="B805" s="322"/>
      <c r="C805" s="322"/>
      <c r="D805" s="313"/>
      <c r="E805" s="323"/>
      <c r="F805" s="312"/>
      <c r="G805" s="312"/>
      <c r="H805" s="324"/>
      <c r="I805" s="324"/>
      <c r="J805" s="313"/>
      <c r="K805" s="312"/>
      <c r="L805" s="313"/>
      <c r="M805" s="313"/>
      <c r="N805" s="313"/>
      <c r="O805" s="313"/>
      <c r="P805" s="313"/>
      <c r="Q805" s="313"/>
      <c r="R805" s="313"/>
      <c r="S805" s="313"/>
      <c r="T805" s="313"/>
      <c r="U805" s="313"/>
      <c r="V805" s="313"/>
      <c r="W805" s="313"/>
      <c r="X805" s="313"/>
      <c r="Y805" s="313"/>
      <c r="Z805" s="313"/>
    </row>
    <row r="806" spans="1:26" x14ac:dyDescent="0.25">
      <c r="A806" s="313"/>
      <c r="B806" s="322"/>
      <c r="C806" s="322"/>
      <c r="D806" s="313"/>
      <c r="E806" s="323"/>
      <c r="F806" s="312"/>
      <c r="G806" s="312"/>
      <c r="H806" s="324"/>
      <c r="I806" s="324"/>
      <c r="J806" s="313"/>
      <c r="K806" s="312"/>
      <c r="L806" s="313"/>
      <c r="M806" s="313"/>
      <c r="N806" s="313"/>
      <c r="O806" s="313"/>
      <c r="P806" s="313"/>
      <c r="Q806" s="313"/>
      <c r="R806" s="313"/>
      <c r="S806" s="313"/>
      <c r="T806" s="313"/>
      <c r="U806" s="313"/>
      <c r="V806" s="313"/>
      <c r="W806" s="313"/>
      <c r="X806" s="313"/>
      <c r="Y806" s="313"/>
      <c r="Z806" s="313"/>
    </row>
    <row r="807" spans="1:26" x14ac:dyDescent="0.25">
      <c r="A807" s="313"/>
      <c r="B807" s="322"/>
      <c r="C807" s="322"/>
      <c r="D807" s="313"/>
      <c r="E807" s="323"/>
      <c r="F807" s="312"/>
      <c r="G807" s="312"/>
      <c r="H807" s="324"/>
      <c r="I807" s="324"/>
      <c r="J807" s="313"/>
      <c r="K807" s="312"/>
      <c r="L807" s="313"/>
      <c r="M807" s="313"/>
      <c r="N807" s="313"/>
      <c r="O807" s="313"/>
      <c r="P807" s="313"/>
      <c r="Q807" s="313"/>
      <c r="R807" s="313"/>
      <c r="S807" s="313"/>
      <c r="T807" s="313"/>
      <c r="U807" s="313"/>
      <c r="V807" s="313"/>
      <c r="W807" s="313"/>
      <c r="X807" s="313"/>
      <c r="Y807" s="313"/>
      <c r="Z807" s="313"/>
    </row>
    <row r="808" spans="1:26" x14ac:dyDescent="0.25">
      <c r="A808" s="313"/>
      <c r="B808" s="322"/>
      <c r="C808" s="322"/>
      <c r="D808" s="313"/>
      <c r="E808" s="323"/>
      <c r="F808" s="312"/>
      <c r="G808" s="312"/>
      <c r="H808" s="324"/>
      <c r="I808" s="324"/>
      <c r="J808" s="313"/>
      <c r="K808" s="312"/>
      <c r="L808" s="313"/>
      <c r="M808" s="313"/>
      <c r="N808" s="313"/>
      <c r="O808" s="313"/>
      <c r="P808" s="313"/>
      <c r="Q808" s="313"/>
      <c r="R808" s="313"/>
      <c r="S808" s="313"/>
      <c r="T808" s="313"/>
      <c r="U808" s="313"/>
      <c r="V808" s="313"/>
      <c r="W808" s="313"/>
      <c r="X808" s="313"/>
      <c r="Y808" s="313"/>
      <c r="Z808" s="313"/>
    </row>
    <row r="809" spans="1:26" x14ac:dyDescent="0.25">
      <c r="A809" s="313"/>
      <c r="B809" s="322"/>
      <c r="C809" s="322"/>
      <c r="D809" s="313"/>
      <c r="E809" s="323"/>
      <c r="F809" s="312"/>
      <c r="G809" s="312"/>
      <c r="H809" s="324"/>
      <c r="I809" s="324"/>
      <c r="J809" s="313"/>
      <c r="K809" s="312"/>
      <c r="L809" s="313"/>
      <c r="M809" s="313"/>
      <c r="N809" s="313"/>
      <c r="O809" s="313"/>
      <c r="P809" s="313"/>
      <c r="Q809" s="313"/>
      <c r="R809" s="313"/>
      <c r="S809" s="313"/>
      <c r="T809" s="313"/>
      <c r="U809" s="313"/>
      <c r="V809" s="313"/>
      <c r="W809" s="313"/>
      <c r="X809" s="313"/>
      <c r="Y809" s="313"/>
      <c r="Z809" s="313"/>
    </row>
    <row r="810" spans="1:26" x14ac:dyDescent="0.25">
      <c r="A810" s="313"/>
      <c r="B810" s="322"/>
      <c r="C810" s="322"/>
      <c r="D810" s="313"/>
      <c r="E810" s="323"/>
      <c r="F810" s="312"/>
      <c r="G810" s="312"/>
      <c r="H810" s="324"/>
      <c r="I810" s="324"/>
      <c r="J810" s="313"/>
      <c r="K810" s="312"/>
      <c r="L810" s="313"/>
      <c r="M810" s="313"/>
      <c r="N810" s="313"/>
      <c r="O810" s="313"/>
      <c r="P810" s="313"/>
      <c r="Q810" s="313"/>
      <c r="R810" s="313"/>
      <c r="S810" s="313"/>
      <c r="T810" s="313"/>
      <c r="U810" s="313"/>
      <c r="V810" s="313"/>
      <c r="W810" s="313"/>
      <c r="X810" s="313"/>
      <c r="Y810" s="313"/>
      <c r="Z810" s="313"/>
    </row>
    <row r="811" spans="1:26" x14ac:dyDescent="0.25">
      <c r="A811" s="313"/>
      <c r="B811" s="322"/>
      <c r="C811" s="322"/>
      <c r="D811" s="313"/>
      <c r="E811" s="323"/>
      <c r="F811" s="312"/>
      <c r="G811" s="312"/>
      <c r="H811" s="324"/>
      <c r="I811" s="324"/>
      <c r="J811" s="313"/>
      <c r="K811" s="312"/>
      <c r="L811" s="313"/>
      <c r="M811" s="313"/>
      <c r="N811" s="313"/>
      <c r="O811" s="313"/>
      <c r="P811" s="313"/>
      <c r="Q811" s="313"/>
      <c r="R811" s="313"/>
      <c r="S811" s="313"/>
      <c r="T811" s="313"/>
      <c r="U811" s="313"/>
      <c r="V811" s="313"/>
      <c r="W811" s="313"/>
      <c r="X811" s="313"/>
      <c r="Y811" s="313"/>
      <c r="Z811" s="313"/>
    </row>
    <row r="812" spans="1:26" x14ac:dyDescent="0.25">
      <c r="A812" s="313"/>
      <c r="B812" s="322"/>
      <c r="C812" s="322"/>
      <c r="D812" s="313"/>
      <c r="E812" s="323"/>
      <c r="F812" s="312"/>
      <c r="G812" s="312"/>
      <c r="H812" s="324"/>
      <c r="I812" s="324"/>
      <c r="J812" s="313"/>
      <c r="K812" s="312"/>
      <c r="L812" s="313"/>
      <c r="M812" s="313"/>
      <c r="N812" s="313"/>
      <c r="O812" s="313"/>
      <c r="P812" s="313"/>
      <c r="Q812" s="313"/>
      <c r="R812" s="313"/>
      <c r="S812" s="313"/>
      <c r="T812" s="313"/>
      <c r="U812" s="313"/>
      <c r="V812" s="313"/>
      <c r="W812" s="313"/>
      <c r="X812" s="313"/>
      <c r="Y812" s="313"/>
      <c r="Z812" s="313"/>
    </row>
    <row r="813" spans="1:26" x14ac:dyDescent="0.25">
      <c r="A813" s="313"/>
      <c r="B813" s="322"/>
      <c r="C813" s="322"/>
      <c r="D813" s="313"/>
      <c r="E813" s="323"/>
      <c r="F813" s="312"/>
      <c r="G813" s="312"/>
      <c r="H813" s="324"/>
      <c r="I813" s="324"/>
      <c r="J813" s="313"/>
      <c r="K813" s="312"/>
      <c r="L813" s="313"/>
      <c r="M813" s="313"/>
      <c r="N813" s="313"/>
      <c r="O813" s="313"/>
      <c r="P813" s="313"/>
      <c r="Q813" s="313"/>
      <c r="R813" s="313"/>
      <c r="S813" s="313"/>
      <c r="T813" s="313"/>
      <c r="U813" s="313"/>
      <c r="V813" s="313"/>
      <c r="W813" s="313"/>
      <c r="X813" s="313"/>
      <c r="Y813" s="313"/>
      <c r="Z813" s="313"/>
    </row>
    <row r="814" spans="1:26" x14ac:dyDescent="0.25">
      <c r="A814" s="313"/>
      <c r="B814" s="322"/>
      <c r="C814" s="322"/>
      <c r="D814" s="313"/>
      <c r="E814" s="323"/>
      <c r="F814" s="312"/>
      <c r="G814" s="312"/>
      <c r="H814" s="324"/>
      <c r="I814" s="324"/>
      <c r="J814" s="313"/>
      <c r="K814" s="312"/>
      <c r="L814" s="313"/>
      <c r="M814" s="313"/>
      <c r="N814" s="313"/>
      <c r="O814" s="313"/>
      <c r="P814" s="313"/>
      <c r="Q814" s="313"/>
      <c r="R814" s="313"/>
      <c r="S814" s="313"/>
      <c r="T814" s="313"/>
      <c r="U814" s="313"/>
      <c r="V814" s="313"/>
      <c r="W814" s="313"/>
      <c r="X814" s="313"/>
      <c r="Y814" s="313"/>
      <c r="Z814" s="313"/>
    </row>
    <row r="815" spans="1:26" x14ac:dyDescent="0.25">
      <c r="A815" s="313"/>
      <c r="B815" s="322"/>
      <c r="C815" s="322"/>
      <c r="D815" s="313"/>
      <c r="E815" s="323"/>
      <c r="F815" s="312"/>
      <c r="G815" s="312"/>
      <c r="H815" s="324"/>
      <c r="I815" s="324"/>
      <c r="J815" s="313"/>
      <c r="K815" s="312"/>
      <c r="L815" s="313"/>
      <c r="M815" s="313"/>
      <c r="N815" s="313"/>
      <c r="O815" s="313"/>
      <c r="P815" s="313"/>
      <c r="Q815" s="313"/>
      <c r="R815" s="313"/>
      <c r="S815" s="313"/>
      <c r="T815" s="313"/>
      <c r="U815" s="313"/>
      <c r="V815" s="313"/>
      <c r="W815" s="313"/>
      <c r="X815" s="313"/>
      <c r="Y815" s="313"/>
      <c r="Z815" s="313"/>
    </row>
    <row r="816" spans="1:26" x14ac:dyDescent="0.25">
      <c r="A816" s="313"/>
      <c r="B816" s="322"/>
      <c r="C816" s="322"/>
      <c r="D816" s="313"/>
      <c r="E816" s="323"/>
      <c r="F816" s="312"/>
      <c r="G816" s="312"/>
      <c r="H816" s="324"/>
      <c r="I816" s="324"/>
      <c r="J816" s="313"/>
      <c r="K816" s="312"/>
      <c r="L816" s="313"/>
      <c r="M816" s="313"/>
      <c r="N816" s="313"/>
      <c r="O816" s="313"/>
      <c r="P816" s="313"/>
      <c r="Q816" s="313"/>
      <c r="R816" s="313"/>
      <c r="S816" s="313"/>
      <c r="T816" s="313"/>
      <c r="U816" s="313"/>
      <c r="V816" s="313"/>
      <c r="W816" s="313"/>
      <c r="X816" s="313"/>
      <c r="Y816" s="313"/>
      <c r="Z816" s="313"/>
    </row>
    <row r="817" spans="1:26" x14ac:dyDescent="0.25">
      <c r="A817" s="313"/>
      <c r="B817" s="322"/>
      <c r="C817" s="322"/>
      <c r="D817" s="313"/>
      <c r="E817" s="323"/>
      <c r="F817" s="312"/>
      <c r="G817" s="312"/>
      <c r="H817" s="324"/>
      <c r="I817" s="324"/>
      <c r="J817" s="313"/>
      <c r="K817" s="312"/>
      <c r="L817" s="313"/>
      <c r="M817" s="313"/>
      <c r="N817" s="313"/>
      <c r="O817" s="313"/>
      <c r="P817" s="313"/>
      <c r="Q817" s="313"/>
      <c r="R817" s="313"/>
      <c r="S817" s="313"/>
      <c r="T817" s="313"/>
      <c r="U817" s="313"/>
      <c r="V817" s="313"/>
      <c r="W817" s="313"/>
      <c r="X817" s="313"/>
      <c r="Y817" s="313"/>
      <c r="Z817" s="313"/>
    </row>
    <row r="818" spans="1:26" x14ac:dyDescent="0.25">
      <c r="A818" s="313"/>
      <c r="B818" s="322"/>
      <c r="C818" s="322"/>
      <c r="D818" s="313"/>
      <c r="E818" s="323"/>
      <c r="F818" s="312"/>
      <c r="G818" s="312"/>
      <c r="H818" s="324"/>
      <c r="I818" s="324"/>
      <c r="J818" s="313"/>
      <c r="K818" s="312"/>
      <c r="L818" s="313"/>
      <c r="M818" s="313"/>
      <c r="N818" s="313"/>
      <c r="O818" s="313"/>
      <c r="P818" s="313"/>
      <c r="Q818" s="313"/>
      <c r="R818" s="313"/>
      <c r="S818" s="313"/>
      <c r="T818" s="313"/>
      <c r="U818" s="313"/>
      <c r="V818" s="313"/>
      <c r="W818" s="313"/>
      <c r="X818" s="313"/>
      <c r="Y818" s="313"/>
      <c r="Z818" s="313"/>
    </row>
    <row r="819" spans="1:26" x14ac:dyDescent="0.25">
      <c r="A819" s="313"/>
      <c r="B819" s="322"/>
      <c r="C819" s="322"/>
      <c r="D819" s="313"/>
      <c r="E819" s="323"/>
      <c r="F819" s="312"/>
      <c r="G819" s="312"/>
      <c r="H819" s="324"/>
      <c r="I819" s="324"/>
      <c r="J819" s="313"/>
      <c r="K819" s="312"/>
      <c r="L819" s="313"/>
      <c r="M819" s="313"/>
      <c r="N819" s="313"/>
      <c r="O819" s="313"/>
      <c r="P819" s="313"/>
      <c r="Q819" s="313"/>
      <c r="R819" s="313"/>
      <c r="S819" s="313"/>
      <c r="T819" s="313"/>
      <c r="U819" s="313"/>
      <c r="V819" s="313"/>
      <c r="W819" s="313"/>
      <c r="X819" s="313"/>
      <c r="Y819" s="313"/>
      <c r="Z819" s="313"/>
    </row>
    <row r="820" spans="1:26" x14ac:dyDescent="0.25">
      <c r="A820" s="313"/>
      <c r="B820" s="322"/>
      <c r="C820" s="322"/>
      <c r="D820" s="313"/>
      <c r="E820" s="323"/>
      <c r="F820" s="312"/>
      <c r="G820" s="312"/>
      <c r="H820" s="324"/>
      <c r="I820" s="324"/>
      <c r="J820" s="313"/>
      <c r="K820" s="312"/>
      <c r="L820" s="313"/>
      <c r="M820" s="313"/>
      <c r="N820" s="313"/>
      <c r="O820" s="313"/>
      <c r="P820" s="313"/>
      <c r="Q820" s="313"/>
      <c r="R820" s="313"/>
      <c r="S820" s="313"/>
      <c r="T820" s="313"/>
      <c r="U820" s="313"/>
      <c r="V820" s="313"/>
      <c r="W820" s="313"/>
      <c r="X820" s="313"/>
      <c r="Y820" s="313"/>
      <c r="Z820" s="313"/>
    </row>
    <row r="821" spans="1:26" x14ac:dyDescent="0.25">
      <c r="A821" s="313"/>
      <c r="B821" s="322"/>
      <c r="C821" s="322"/>
      <c r="D821" s="313"/>
      <c r="E821" s="323"/>
      <c r="F821" s="312"/>
      <c r="G821" s="312"/>
      <c r="H821" s="324"/>
      <c r="I821" s="324"/>
      <c r="J821" s="313"/>
      <c r="K821" s="312"/>
      <c r="L821" s="313"/>
      <c r="M821" s="313"/>
      <c r="N821" s="313"/>
      <c r="O821" s="313"/>
      <c r="P821" s="313"/>
      <c r="Q821" s="313"/>
      <c r="R821" s="313"/>
      <c r="S821" s="313"/>
      <c r="T821" s="313"/>
      <c r="U821" s="313"/>
      <c r="V821" s="313"/>
      <c r="W821" s="313"/>
      <c r="X821" s="313"/>
      <c r="Y821" s="313"/>
      <c r="Z821" s="313"/>
    </row>
    <row r="822" spans="1:26" x14ac:dyDescent="0.25">
      <c r="A822" s="313"/>
      <c r="B822" s="322"/>
      <c r="C822" s="322"/>
      <c r="D822" s="313"/>
      <c r="E822" s="323"/>
      <c r="F822" s="312"/>
      <c r="G822" s="312"/>
      <c r="H822" s="324"/>
      <c r="I822" s="324"/>
      <c r="J822" s="313"/>
      <c r="K822" s="312"/>
      <c r="L822" s="313"/>
      <c r="M822" s="313"/>
      <c r="N822" s="313"/>
      <c r="O822" s="313"/>
      <c r="P822" s="313"/>
      <c r="Q822" s="313"/>
      <c r="R822" s="313"/>
      <c r="S822" s="313"/>
      <c r="T822" s="313"/>
      <c r="U822" s="313"/>
      <c r="V822" s="313"/>
      <c r="W822" s="313"/>
      <c r="X822" s="313"/>
      <c r="Y822" s="313"/>
      <c r="Z822" s="313"/>
    </row>
    <row r="823" spans="1:26" x14ac:dyDescent="0.25">
      <c r="A823" s="313"/>
      <c r="B823" s="322"/>
      <c r="C823" s="322"/>
      <c r="D823" s="313"/>
      <c r="E823" s="323"/>
      <c r="F823" s="312"/>
      <c r="G823" s="312"/>
      <c r="H823" s="324"/>
      <c r="I823" s="324"/>
      <c r="J823" s="313"/>
      <c r="K823" s="312"/>
      <c r="L823" s="313"/>
      <c r="M823" s="313"/>
      <c r="N823" s="313"/>
      <c r="O823" s="313"/>
      <c r="P823" s="313"/>
      <c r="Q823" s="313"/>
      <c r="R823" s="313"/>
      <c r="S823" s="313"/>
      <c r="T823" s="313"/>
      <c r="U823" s="313"/>
      <c r="V823" s="313"/>
      <c r="W823" s="313"/>
      <c r="X823" s="313"/>
      <c r="Y823" s="313"/>
      <c r="Z823" s="313"/>
    </row>
    <row r="824" spans="1:26" x14ac:dyDescent="0.25">
      <c r="A824" s="313"/>
      <c r="B824" s="322"/>
      <c r="C824" s="322"/>
      <c r="D824" s="313"/>
      <c r="E824" s="323"/>
      <c r="F824" s="312"/>
      <c r="G824" s="312"/>
      <c r="H824" s="324"/>
      <c r="I824" s="324"/>
      <c r="J824" s="313"/>
      <c r="K824" s="312"/>
      <c r="L824" s="313"/>
      <c r="M824" s="313"/>
      <c r="N824" s="313"/>
      <c r="O824" s="313"/>
      <c r="P824" s="313"/>
      <c r="Q824" s="313"/>
      <c r="R824" s="313"/>
      <c r="S824" s="313"/>
      <c r="T824" s="313"/>
      <c r="U824" s="313"/>
      <c r="V824" s="313"/>
      <c r="W824" s="313"/>
      <c r="X824" s="313"/>
      <c r="Y824" s="313"/>
      <c r="Z824" s="313"/>
    </row>
    <row r="825" spans="1:26" x14ac:dyDescent="0.25">
      <c r="A825" s="313"/>
      <c r="B825" s="322"/>
      <c r="C825" s="322"/>
      <c r="D825" s="313"/>
      <c r="E825" s="323"/>
      <c r="F825" s="312"/>
      <c r="G825" s="312"/>
      <c r="H825" s="324"/>
      <c r="I825" s="324"/>
      <c r="J825" s="313"/>
      <c r="K825" s="312"/>
      <c r="L825" s="313"/>
      <c r="M825" s="313"/>
      <c r="N825" s="313"/>
      <c r="O825" s="313"/>
      <c r="P825" s="313"/>
      <c r="Q825" s="313"/>
      <c r="R825" s="313"/>
      <c r="S825" s="313"/>
      <c r="T825" s="313"/>
      <c r="U825" s="313"/>
      <c r="V825" s="313"/>
      <c r="W825" s="313"/>
      <c r="X825" s="313"/>
      <c r="Y825" s="313"/>
      <c r="Z825" s="313"/>
    </row>
    <row r="826" spans="1:26" x14ac:dyDescent="0.25">
      <c r="A826" s="313"/>
      <c r="B826" s="322"/>
      <c r="C826" s="322"/>
      <c r="D826" s="313"/>
      <c r="E826" s="323"/>
      <c r="F826" s="312"/>
      <c r="G826" s="312"/>
      <c r="H826" s="324"/>
      <c r="I826" s="324"/>
      <c r="J826" s="313"/>
      <c r="K826" s="312"/>
      <c r="L826" s="313"/>
      <c r="M826" s="313"/>
      <c r="N826" s="313"/>
      <c r="O826" s="313"/>
      <c r="P826" s="313"/>
      <c r="Q826" s="313"/>
      <c r="R826" s="313"/>
      <c r="S826" s="313"/>
      <c r="T826" s="313"/>
      <c r="U826" s="313"/>
      <c r="V826" s="313"/>
      <c r="W826" s="313"/>
      <c r="X826" s="313"/>
      <c r="Y826" s="313"/>
      <c r="Z826" s="313"/>
    </row>
    <row r="827" spans="1:26" x14ac:dyDescent="0.25">
      <c r="A827" s="313"/>
      <c r="B827" s="322"/>
      <c r="C827" s="322"/>
      <c r="D827" s="313"/>
      <c r="E827" s="323"/>
      <c r="F827" s="312"/>
      <c r="G827" s="312"/>
      <c r="H827" s="324"/>
      <c r="I827" s="324"/>
      <c r="J827" s="313"/>
      <c r="K827" s="312"/>
      <c r="L827" s="313"/>
      <c r="M827" s="313"/>
      <c r="N827" s="313"/>
      <c r="O827" s="313"/>
      <c r="P827" s="313"/>
      <c r="Q827" s="313"/>
      <c r="R827" s="313"/>
      <c r="S827" s="313"/>
      <c r="T827" s="313"/>
      <c r="U827" s="313"/>
      <c r="V827" s="313"/>
      <c r="W827" s="313"/>
      <c r="X827" s="313"/>
      <c r="Y827" s="313"/>
      <c r="Z827" s="313"/>
    </row>
    <row r="828" spans="1:26" x14ac:dyDescent="0.25">
      <c r="A828" s="313"/>
      <c r="B828" s="322"/>
      <c r="C828" s="322"/>
      <c r="D828" s="313"/>
      <c r="E828" s="323"/>
      <c r="F828" s="312"/>
      <c r="G828" s="312"/>
      <c r="H828" s="324"/>
      <c r="I828" s="324"/>
      <c r="J828" s="313"/>
      <c r="K828" s="312"/>
      <c r="L828" s="313"/>
      <c r="M828" s="313"/>
      <c r="N828" s="313"/>
      <c r="O828" s="313"/>
      <c r="P828" s="313"/>
      <c r="Q828" s="313"/>
      <c r="R828" s="313"/>
      <c r="S828" s="313"/>
      <c r="T828" s="313"/>
      <c r="U828" s="313"/>
      <c r="V828" s="313"/>
      <c r="W828" s="313"/>
      <c r="X828" s="313"/>
      <c r="Y828" s="313"/>
      <c r="Z828" s="313"/>
    </row>
    <row r="829" spans="1:26" x14ac:dyDescent="0.25">
      <c r="A829" s="313"/>
      <c r="B829" s="322"/>
      <c r="C829" s="322"/>
      <c r="D829" s="313"/>
      <c r="E829" s="323"/>
      <c r="F829" s="312"/>
      <c r="G829" s="312"/>
      <c r="H829" s="324"/>
      <c r="I829" s="324"/>
      <c r="J829" s="313"/>
      <c r="K829" s="312"/>
      <c r="L829" s="313"/>
      <c r="M829" s="313"/>
      <c r="N829" s="313"/>
      <c r="O829" s="313"/>
      <c r="P829" s="313"/>
      <c r="Q829" s="313"/>
      <c r="R829" s="313"/>
      <c r="S829" s="313"/>
      <c r="T829" s="313"/>
      <c r="U829" s="313"/>
      <c r="V829" s="313"/>
      <c r="W829" s="313"/>
      <c r="X829" s="313"/>
      <c r="Y829" s="313"/>
      <c r="Z829" s="313"/>
    </row>
    <row r="830" spans="1:26" x14ac:dyDescent="0.25">
      <c r="A830" s="313"/>
      <c r="B830" s="322"/>
      <c r="C830" s="322"/>
      <c r="D830" s="313"/>
      <c r="E830" s="323"/>
      <c r="F830" s="312"/>
      <c r="G830" s="312"/>
      <c r="H830" s="324"/>
      <c r="I830" s="324"/>
      <c r="J830" s="313"/>
      <c r="K830" s="312"/>
      <c r="L830" s="313"/>
      <c r="M830" s="313"/>
      <c r="N830" s="313"/>
      <c r="O830" s="313"/>
      <c r="P830" s="313"/>
      <c r="Q830" s="313"/>
      <c r="R830" s="313"/>
      <c r="S830" s="313"/>
      <c r="T830" s="313"/>
      <c r="U830" s="313"/>
      <c r="V830" s="313"/>
      <c r="W830" s="313"/>
      <c r="X830" s="313"/>
      <c r="Y830" s="313"/>
      <c r="Z830" s="313"/>
    </row>
    <row r="831" spans="1:26" x14ac:dyDescent="0.25">
      <c r="A831" s="313"/>
      <c r="B831" s="322"/>
      <c r="C831" s="322"/>
      <c r="D831" s="313"/>
      <c r="E831" s="323"/>
      <c r="F831" s="312"/>
      <c r="G831" s="312"/>
      <c r="H831" s="324"/>
      <c r="I831" s="324"/>
      <c r="J831" s="313"/>
      <c r="K831" s="312"/>
      <c r="L831" s="313"/>
      <c r="M831" s="313"/>
      <c r="N831" s="313"/>
      <c r="O831" s="313"/>
      <c r="P831" s="313"/>
      <c r="Q831" s="313"/>
      <c r="R831" s="313"/>
      <c r="S831" s="313"/>
      <c r="T831" s="313"/>
      <c r="U831" s="313"/>
      <c r="V831" s="313"/>
      <c r="W831" s="313"/>
      <c r="X831" s="313"/>
      <c r="Y831" s="313"/>
      <c r="Z831" s="313"/>
    </row>
    <row r="832" spans="1:26" x14ac:dyDescent="0.25">
      <c r="A832" s="313"/>
      <c r="B832" s="322"/>
      <c r="C832" s="322"/>
      <c r="D832" s="313"/>
      <c r="E832" s="323"/>
      <c r="F832" s="312"/>
      <c r="G832" s="312"/>
      <c r="H832" s="324"/>
      <c r="I832" s="324"/>
      <c r="J832" s="313"/>
      <c r="K832" s="312"/>
      <c r="L832" s="313"/>
      <c r="M832" s="313"/>
      <c r="N832" s="313"/>
      <c r="O832" s="313"/>
      <c r="P832" s="313"/>
      <c r="Q832" s="313"/>
      <c r="R832" s="313"/>
      <c r="S832" s="313"/>
      <c r="T832" s="313"/>
      <c r="U832" s="313"/>
      <c r="V832" s="313"/>
      <c r="W832" s="313"/>
      <c r="X832" s="313"/>
      <c r="Y832" s="313"/>
      <c r="Z832" s="313"/>
    </row>
    <row r="833" spans="1:26" x14ac:dyDescent="0.25">
      <c r="A833" s="313"/>
      <c r="B833" s="322"/>
      <c r="C833" s="322"/>
      <c r="D833" s="313"/>
      <c r="E833" s="323"/>
      <c r="F833" s="312"/>
      <c r="G833" s="312"/>
      <c r="H833" s="324"/>
      <c r="I833" s="324"/>
      <c r="J833" s="313"/>
      <c r="K833" s="312"/>
      <c r="L833" s="313"/>
      <c r="M833" s="313"/>
      <c r="N833" s="313"/>
      <c r="O833" s="313"/>
      <c r="P833" s="313"/>
      <c r="Q833" s="313"/>
      <c r="R833" s="313"/>
      <c r="S833" s="313"/>
      <c r="T833" s="313"/>
      <c r="U833" s="313"/>
      <c r="V833" s="313"/>
      <c r="W833" s="313"/>
      <c r="X833" s="313"/>
      <c r="Y833" s="313"/>
      <c r="Z833" s="313"/>
    </row>
    <row r="834" spans="1:26" x14ac:dyDescent="0.25">
      <c r="A834" s="313"/>
      <c r="B834" s="322"/>
      <c r="C834" s="322"/>
      <c r="D834" s="313"/>
      <c r="E834" s="323"/>
      <c r="F834" s="312"/>
      <c r="G834" s="312"/>
      <c r="H834" s="324"/>
      <c r="I834" s="324"/>
      <c r="J834" s="313"/>
      <c r="K834" s="312"/>
      <c r="L834" s="313"/>
      <c r="M834" s="313"/>
      <c r="N834" s="313"/>
      <c r="O834" s="313"/>
      <c r="P834" s="313"/>
      <c r="Q834" s="313"/>
      <c r="R834" s="313"/>
      <c r="S834" s="313"/>
      <c r="T834" s="313"/>
      <c r="U834" s="313"/>
      <c r="V834" s="313"/>
      <c r="W834" s="313"/>
      <c r="X834" s="313"/>
      <c r="Y834" s="313"/>
      <c r="Z834" s="313"/>
    </row>
    <row r="835" spans="1:26" x14ac:dyDescent="0.25">
      <c r="A835" s="313"/>
      <c r="B835" s="322"/>
      <c r="C835" s="322"/>
      <c r="D835" s="313"/>
      <c r="E835" s="323"/>
      <c r="F835" s="312"/>
      <c r="G835" s="312"/>
      <c r="H835" s="324"/>
      <c r="I835" s="324"/>
      <c r="J835" s="313"/>
      <c r="K835" s="312"/>
      <c r="L835" s="313"/>
      <c r="M835" s="313"/>
      <c r="N835" s="313"/>
      <c r="O835" s="313"/>
      <c r="P835" s="313"/>
      <c r="Q835" s="313"/>
      <c r="R835" s="313"/>
      <c r="S835" s="313"/>
      <c r="T835" s="313"/>
      <c r="U835" s="313"/>
      <c r="V835" s="313"/>
      <c r="W835" s="313"/>
      <c r="X835" s="313"/>
      <c r="Y835" s="313"/>
      <c r="Z835" s="313"/>
    </row>
    <row r="836" spans="1:26" x14ac:dyDescent="0.25">
      <c r="A836" s="313"/>
      <c r="B836" s="322"/>
      <c r="C836" s="322"/>
      <c r="D836" s="313"/>
      <c r="E836" s="323"/>
      <c r="F836" s="312"/>
      <c r="G836" s="312"/>
      <c r="H836" s="324"/>
      <c r="I836" s="324"/>
      <c r="J836" s="313"/>
      <c r="K836" s="312"/>
      <c r="L836" s="313"/>
      <c r="M836" s="313"/>
      <c r="N836" s="313"/>
      <c r="O836" s="313"/>
      <c r="P836" s="313"/>
      <c r="Q836" s="313"/>
      <c r="R836" s="313"/>
      <c r="S836" s="313"/>
      <c r="T836" s="313"/>
      <c r="U836" s="313"/>
      <c r="V836" s="313"/>
      <c r="W836" s="313"/>
      <c r="X836" s="313"/>
      <c r="Y836" s="313"/>
      <c r="Z836" s="313"/>
    </row>
    <row r="837" spans="1:26" x14ac:dyDescent="0.25">
      <c r="A837" s="313"/>
      <c r="B837" s="322"/>
      <c r="C837" s="322"/>
      <c r="D837" s="313"/>
      <c r="E837" s="323"/>
      <c r="F837" s="312"/>
      <c r="G837" s="312"/>
      <c r="H837" s="324"/>
      <c r="I837" s="324"/>
      <c r="J837" s="313"/>
      <c r="K837" s="312"/>
      <c r="L837" s="313"/>
      <c r="M837" s="313"/>
      <c r="N837" s="313"/>
      <c r="O837" s="313"/>
      <c r="P837" s="313"/>
      <c r="Q837" s="313"/>
      <c r="R837" s="313"/>
      <c r="S837" s="313"/>
      <c r="T837" s="313"/>
      <c r="U837" s="313"/>
      <c r="V837" s="313"/>
      <c r="W837" s="313"/>
      <c r="X837" s="313"/>
      <c r="Y837" s="313"/>
      <c r="Z837" s="313"/>
    </row>
    <row r="838" spans="1:26" x14ac:dyDescent="0.25">
      <c r="A838" s="313"/>
      <c r="B838" s="322"/>
      <c r="C838" s="322"/>
      <c r="D838" s="313"/>
      <c r="E838" s="323"/>
      <c r="F838" s="312"/>
      <c r="G838" s="312"/>
      <c r="H838" s="324"/>
      <c r="I838" s="324"/>
      <c r="J838" s="313"/>
      <c r="K838" s="312"/>
      <c r="L838" s="313"/>
      <c r="M838" s="313"/>
      <c r="N838" s="313"/>
      <c r="O838" s="313"/>
      <c r="P838" s="313"/>
      <c r="Q838" s="313"/>
      <c r="R838" s="313"/>
      <c r="S838" s="313"/>
      <c r="T838" s="313"/>
      <c r="U838" s="313"/>
      <c r="V838" s="313"/>
      <c r="W838" s="313"/>
      <c r="X838" s="313"/>
      <c r="Y838" s="313"/>
      <c r="Z838" s="313"/>
    </row>
    <row r="839" spans="1:26" x14ac:dyDescent="0.25">
      <c r="A839" s="313"/>
      <c r="B839" s="322"/>
      <c r="C839" s="322"/>
      <c r="D839" s="313"/>
      <c r="E839" s="323"/>
      <c r="F839" s="312"/>
      <c r="G839" s="312"/>
      <c r="H839" s="324"/>
      <c r="I839" s="324"/>
      <c r="J839" s="313"/>
      <c r="K839" s="312"/>
      <c r="L839" s="313"/>
      <c r="M839" s="313"/>
      <c r="N839" s="313"/>
      <c r="O839" s="313"/>
      <c r="P839" s="313"/>
      <c r="Q839" s="313"/>
      <c r="R839" s="313"/>
      <c r="S839" s="313"/>
      <c r="T839" s="313"/>
      <c r="U839" s="313"/>
      <c r="V839" s="313"/>
      <c r="W839" s="313"/>
      <c r="X839" s="313"/>
      <c r="Y839" s="313"/>
      <c r="Z839" s="313"/>
    </row>
    <row r="840" spans="1:26" x14ac:dyDescent="0.25">
      <c r="A840" s="313"/>
      <c r="B840" s="322"/>
      <c r="C840" s="322"/>
      <c r="D840" s="313"/>
      <c r="E840" s="323"/>
      <c r="F840" s="312"/>
      <c r="G840" s="312"/>
      <c r="H840" s="324"/>
      <c r="I840" s="324"/>
      <c r="J840" s="313"/>
      <c r="K840" s="312"/>
      <c r="L840" s="313"/>
      <c r="M840" s="313"/>
      <c r="N840" s="313"/>
      <c r="O840" s="313"/>
      <c r="P840" s="313"/>
      <c r="Q840" s="313"/>
      <c r="R840" s="313"/>
      <c r="S840" s="313"/>
      <c r="T840" s="313"/>
      <c r="U840" s="313"/>
      <c r="V840" s="313"/>
      <c r="W840" s="313"/>
      <c r="X840" s="313"/>
      <c r="Y840" s="313"/>
      <c r="Z840" s="313"/>
    </row>
    <row r="841" spans="1:26" x14ac:dyDescent="0.25">
      <c r="A841" s="313"/>
      <c r="B841" s="322"/>
      <c r="C841" s="322"/>
      <c r="D841" s="313"/>
      <c r="E841" s="323"/>
      <c r="F841" s="312"/>
      <c r="G841" s="312"/>
      <c r="H841" s="324"/>
      <c r="I841" s="324"/>
      <c r="J841" s="313"/>
      <c r="K841" s="312"/>
      <c r="L841" s="313"/>
      <c r="M841" s="313"/>
      <c r="N841" s="313"/>
      <c r="O841" s="313"/>
      <c r="P841" s="313"/>
      <c r="Q841" s="313"/>
      <c r="R841" s="313"/>
      <c r="S841" s="313"/>
      <c r="T841" s="313"/>
      <c r="U841" s="313"/>
      <c r="V841" s="313"/>
      <c r="W841" s="313"/>
      <c r="X841" s="313"/>
      <c r="Y841" s="313"/>
      <c r="Z841" s="313"/>
    </row>
    <row r="842" spans="1:26" x14ac:dyDescent="0.25">
      <c r="A842" s="313"/>
      <c r="B842" s="322"/>
      <c r="C842" s="322"/>
      <c r="D842" s="313"/>
      <c r="E842" s="323"/>
      <c r="F842" s="312"/>
      <c r="G842" s="312"/>
      <c r="H842" s="324"/>
      <c r="I842" s="324"/>
      <c r="J842" s="313"/>
      <c r="K842" s="312"/>
      <c r="L842" s="313"/>
      <c r="M842" s="313"/>
      <c r="N842" s="313"/>
      <c r="O842" s="313"/>
      <c r="P842" s="313"/>
      <c r="Q842" s="313"/>
      <c r="R842" s="313"/>
      <c r="S842" s="313"/>
      <c r="T842" s="313"/>
      <c r="U842" s="313"/>
      <c r="V842" s="313"/>
      <c r="W842" s="313"/>
      <c r="X842" s="313"/>
      <c r="Y842" s="313"/>
      <c r="Z842" s="313"/>
    </row>
    <row r="843" spans="1:26" x14ac:dyDescent="0.25">
      <c r="A843" s="313"/>
      <c r="B843" s="322"/>
      <c r="C843" s="322"/>
      <c r="D843" s="313"/>
      <c r="E843" s="323"/>
      <c r="F843" s="312"/>
      <c r="G843" s="312"/>
      <c r="H843" s="324"/>
      <c r="I843" s="324"/>
      <c r="J843" s="313"/>
      <c r="K843" s="312"/>
      <c r="L843" s="313"/>
      <c r="M843" s="313"/>
      <c r="N843" s="313"/>
      <c r="O843" s="313"/>
      <c r="P843" s="313"/>
      <c r="Q843" s="313"/>
      <c r="R843" s="313"/>
      <c r="S843" s="313"/>
      <c r="T843" s="313"/>
      <c r="U843" s="313"/>
      <c r="V843" s="313"/>
      <c r="W843" s="313"/>
      <c r="X843" s="313"/>
      <c r="Y843" s="313"/>
      <c r="Z843" s="313"/>
    </row>
    <row r="844" spans="1:26" x14ac:dyDescent="0.25">
      <c r="A844" s="313"/>
      <c r="B844" s="322"/>
      <c r="C844" s="322"/>
      <c r="D844" s="313"/>
      <c r="E844" s="323"/>
      <c r="F844" s="312"/>
      <c r="G844" s="312"/>
      <c r="H844" s="324"/>
      <c r="I844" s="324"/>
      <c r="J844" s="313"/>
      <c r="K844" s="312"/>
      <c r="L844" s="313"/>
      <c r="M844" s="313"/>
      <c r="N844" s="313"/>
      <c r="O844" s="313"/>
      <c r="P844" s="313"/>
      <c r="Q844" s="313"/>
      <c r="R844" s="313"/>
      <c r="S844" s="313"/>
      <c r="T844" s="313"/>
      <c r="U844" s="313"/>
      <c r="V844" s="313"/>
      <c r="W844" s="313"/>
      <c r="X844" s="313"/>
      <c r="Y844" s="313"/>
      <c r="Z844" s="313"/>
    </row>
    <row r="845" spans="1:26" x14ac:dyDescent="0.25">
      <c r="A845" s="313"/>
      <c r="B845" s="322"/>
      <c r="C845" s="322"/>
      <c r="D845" s="313"/>
      <c r="E845" s="323"/>
      <c r="F845" s="312"/>
      <c r="G845" s="312"/>
      <c r="H845" s="324"/>
      <c r="I845" s="324"/>
      <c r="J845" s="313"/>
      <c r="K845" s="312"/>
      <c r="L845" s="313"/>
      <c r="M845" s="313"/>
      <c r="N845" s="313"/>
      <c r="O845" s="313"/>
      <c r="P845" s="313"/>
      <c r="Q845" s="313"/>
      <c r="R845" s="313"/>
      <c r="S845" s="313"/>
      <c r="T845" s="313"/>
      <c r="U845" s="313"/>
      <c r="V845" s="313"/>
      <c r="W845" s="313"/>
      <c r="X845" s="313"/>
      <c r="Y845" s="313"/>
      <c r="Z845" s="313"/>
    </row>
    <row r="846" spans="1:26" x14ac:dyDescent="0.25">
      <c r="A846" s="313"/>
      <c r="B846" s="322"/>
      <c r="C846" s="322"/>
      <c r="D846" s="313"/>
      <c r="E846" s="323"/>
      <c r="F846" s="312"/>
      <c r="G846" s="312"/>
      <c r="H846" s="324"/>
      <c r="I846" s="324"/>
      <c r="J846" s="313"/>
      <c r="K846" s="312"/>
      <c r="L846" s="313"/>
      <c r="M846" s="313"/>
      <c r="N846" s="313"/>
      <c r="O846" s="313"/>
      <c r="P846" s="313"/>
      <c r="Q846" s="313"/>
      <c r="R846" s="313"/>
      <c r="S846" s="313"/>
      <c r="T846" s="313"/>
      <c r="U846" s="313"/>
      <c r="V846" s="313"/>
      <c r="W846" s="313"/>
      <c r="X846" s="313"/>
      <c r="Y846" s="313"/>
      <c r="Z846" s="313"/>
    </row>
    <row r="847" spans="1:26" x14ac:dyDescent="0.25">
      <c r="A847" s="313"/>
      <c r="B847" s="322"/>
      <c r="C847" s="322"/>
      <c r="D847" s="313"/>
      <c r="E847" s="323"/>
      <c r="F847" s="312"/>
      <c r="G847" s="312"/>
      <c r="H847" s="324"/>
      <c r="I847" s="324"/>
      <c r="J847" s="313"/>
      <c r="K847" s="312"/>
      <c r="L847" s="313"/>
      <c r="M847" s="313"/>
      <c r="N847" s="313"/>
      <c r="O847" s="313"/>
      <c r="P847" s="313"/>
      <c r="Q847" s="313"/>
      <c r="R847" s="313"/>
      <c r="S847" s="313"/>
      <c r="T847" s="313"/>
      <c r="U847" s="313"/>
      <c r="V847" s="313"/>
      <c r="W847" s="313"/>
      <c r="X847" s="313"/>
      <c r="Y847" s="313"/>
      <c r="Z847" s="313"/>
    </row>
    <row r="848" spans="1:26" x14ac:dyDescent="0.25">
      <c r="A848" s="313"/>
      <c r="B848" s="322"/>
      <c r="C848" s="322"/>
      <c r="D848" s="313"/>
      <c r="E848" s="323"/>
      <c r="F848" s="312"/>
      <c r="G848" s="312"/>
      <c r="H848" s="324"/>
      <c r="I848" s="324"/>
      <c r="J848" s="313"/>
      <c r="K848" s="312"/>
      <c r="L848" s="313"/>
      <c r="M848" s="313"/>
      <c r="N848" s="313"/>
      <c r="O848" s="313"/>
      <c r="P848" s="313"/>
      <c r="Q848" s="313"/>
      <c r="R848" s="313"/>
      <c r="S848" s="313"/>
      <c r="T848" s="313"/>
      <c r="U848" s="313"/>
      <c r="V848" s="313"/>
      <c r="W848" s="313"/>
      <c r="X848" s="313"/>
      <c r="Y848" s="313"/>
      <c r="Z848" s="313"/>
    </row>
    <row r="849" spans="1:26" x14ac:dyDescent="0.25">
      <c r="A849" s="313"/>
      <c r="B849" s="322"/>
      <c r="C849" s="322"/>
      <c r="D849" s="313"/>
      <c r="E849" s="323"/>
      <c r="F849" s="312"/>
      <c r="G849" s="312"/>
      <c r="H849" s="324"/>
      <c r="I849" s="324"/>
      <c r="J849" s="313"/>
      <c r="K849" s="312"/>
      <c r="L849" s="313"/>
      <c r="M849" s="313"/>
      <c r="N849" s="313"/>
      <c r="O849" s="313"/>
      <c r="P849" s="313"/>
      <c r="Q849" s="313"/>
      <c r="R849" s="313"/>
      <c r="S849" s="313"/>
      <c r="T849" s="313"/>
      <c r="U849" s="313"/>
      <c r="V849" s="313"/>
      <c r="W849" s="313"/>
      <c r="X849" s="313"/>
      <c r="Y849" s="313"/>
      <c r="Z849" s="313"/>
    </row>
    <row r="850" spans="1:26" x14ac:dyDescent="0.25">
      <c r="A850" s="313"/>
      <c r="B850" s="322"/>
      <c r="C850" s="322"/>
      <c r="D850" s="313"/>
      <c r="E850" s="323"/>
      <c r="F850" s="312"/>
      <c r="G850" s="312"/>
      <c r="H850" s="324"/>
      <c r="I850" s="324"/>
      <c r="J850" s="313"/>
      <c r="K850" s="312"/>
      <c r="L850" s="313"/>
      <c r="M850" s="313"/>
      <c r="N850" s="313"/>
      <c r="O850" s="313"/>
      <c r="P850" s="313"/>
      <c r="Q850" s="313"/>
      <c r="R850" s="313"/>
      <c r="S850" s="313"/>
      <c r="T850" s="313"/>
      <c r="U850" s="313"/>
      <c r="V850" s="313"/>
      <c r="W850" s="313"/>
      <c r="X850" s="313"/>
      <c r="Y850" s="313"/>
      <c r="Z850" s="313"/>
    </row>
    <row r="851" spans="1:26" x14ac:dyDescent="0.25">
      <c r="A851" s="313"/>
      <c r="B851" s="322"/>
      <c r="C851" s="322"/>
      <c r="D851" s="313"/>
      <c r="E851" s="323"/>
      <c r="F851" s="312"/>
      <c r="G851" s="312"/>
      <c r="H851" s="324"/>
      <c r="I851" s="324"/>
      <c r="J851" s="313"/>
      <c r="K851" s="312"/>
      <c r="L851" s="313"/>
      <c r="M851" s="313"/>
      <c r="N851" s="313"/>
      <c r="O851" s="313"/>
      <c r="P851" s="313"/>
      <c r="Q851" s="313"/>
      <c r="R851" s="313"/>
      <c r="S851" s="313"/>
      <c r="T851" s="313"/>
      <c r="U851" s="313"/>
      <c r="V851" s="313"/>
      <c r="W851" s="313"/>
      <c r="X851" s="313"/>
      <c r="Y851" s="313"/>
      <c r="Z851" s="313"/>
    </row>
    <row r="852" spans="1:26" x14ac:dyDescent="0.25">
      <c r="A852" s="313"/>
      <c r="B852" s="322"/>
      <c r="C852" s="322"/>
      <c r="D852" s="313"/>
      <c r="E852" s="323"/>
      <c r="F852" s="312"/>
      <c r="G852" s="312"/>
      <c r="H852" s="324"/>
      <c r="I852" s="324"/>
      <c r="J852" s="313"/>
      <c r="K852" s="312"/>
      <c r="L852" s="313"/>
      <c r="M852" s="313"/>
      <c r="N852" s="313"/>
      <c r="O852" s="313"/>
      <c r="P852" s="313"/>
      <c r="Q852" s="313"/>
      <c r="R852" s="313"/>
      <c r="S852" s="313"/>
      <c r="T852" s="313"/>
      <c r="U852" s="313"/>
      <c r="V852" s="313"/>
      <c r="W852" s="313"/>
      <c r="X852" s="313"/>
      <c r="Y852" s="313"/>
      <c r="Z852" s="313"/>
    </row>
    <row r="853" spans="1:26" x14ac:dyDescent="0.25">
      <c r="A853" s="313"/>
      <c r="B853" s="322"/>
      <c r="C853" s="322"/>
      <c r="D853" s="313"/>
      <c r="E853" s="323"/>
      <c r="F853" s="312"/>
      <c r="G853" s="312"/>
      <c r="H853" s="324"/>
      <c r="I853" s="324"/>
      <c r="J853" s="313"/>
      <c r="K853" s="312"/>
      <c r="L853" s="313"/>
      <c r="M853" s="313"/>
      <c r="N853" s="313"/>
      <c r="O853" s="313"/>
      <c r="P853" s="313"/>
      <c r="Q853" s="313"/>
      <c r="R853" s="313"/>
      <c r="S853" s="313"/>
      <c r="T853" s="313"/>
      <c r="U853" s="313"/>
      <c r="V853" s="313"/>
      <c r="W853" s="313"/>
      <c r="X853" s="313"/>
      <c r="Y853" s="313"/>
      <c r="Z853" s="313"/>
    </row>
    <row r="854" spans="1:26" x14ac:dyDescent="0.25">
      <c r="A854" s="313"/>
      <c r="B854" s="322"/>
      <c r="C854" s="322"/>
      <c r="D854" s="313"/>
      <c r="E854" s="323"/>
      <c r="F854" s="312"/>
      <c r="G854" s="312"/>
      <c r="H854" s="324"/>
      <c r="I854" s="324"/>
      <c r="J854" s="313"/>
      <c r="K854" s="312"/>
      <c r="L854" s="313"/>
      <c r="M854" s="313"/>
      <c r="N854" s="313"/>
      <c r="O854" s="313"/>
      <c r="P854" s="313"/>
      <c r="Q854" s="313"/>
      <c r="R854" s="313"/>
      <c r="S854" s="313"/>
      <c r="T854" s="313"/>
      <c r="U854" s="313"/>
      <c r="V854" s="313"/>
      <c r="W854" s="313"/>
      <c r="X854" s="313"/>
      <c r="Y854" s="313"/>
      <c r="Z854" s="313"/>
    </row>
    <row r="855" spans="1:26" x14ac:dyDescent="0.25">
      <c r="A855" s="313"/>
      <c r="B855" s="322"/>
      <c r="C855" s="322"/>
      <c r="D855" s="313"/>
      <c r="E855" s="323"/>
      <c r="F855" s="312"/>
      <c r="G855" s="312"/>
      <c r="H855" s="324"/>
      <c r="I855" s="324"/>
      <c r="J855" s="313"/>
      <c r="K855" s="312"/>
      <c r="L855" s="313"/>
      <c r="M855" s="313"/>
      <c r="N855" s="313"/>
      <c r="O855" s="313"/>
      <c r="P855" s="313"/>
      <c r="Q855" s="313"/>
      <c r="R855" s="313"/>
      <c r="S855" s="313"/>
      <c r="T855" s="313"/>
      <c r="U855" s="313"/>
      <c r="V855" s="313"/>
      <c r="W855" s="313"/>
      <c r="X855" s="313"/>
      <c r="Y855" s="313"/>
      <c r="Z855" s="313"/>
    </row>
    <row r="856" spans="1:26" x14ac:dyDescent="0.25">
      <c r="A856" s="313"/>
      <c r="B856" s="322"/>
      <c r="C856" s="322"/>
      <c r="D856" s="313"/>
      <c r="E856" s="323"/>
      <c r="F856" s="312"/>
      <c r="G856" s="312"/>
      <c r="H856" s="324"/>
      <c r="I856" s="324"/>
      <c r="J856" s="313"/>
      <c r="K856" s="312"/>
      <c r="L856" s="313"/>
      <c r="M856" s="313"/>
      <c r="N856" s="313"/>
      <c r="O856" s="313"/>
      <c r="P856" s="313"/>
      <c r="Q856" s="313"/>
      <c r="R856" s="313"/>
      <c r="S856" s="313"/>
      <c r="T856" s="313"/>
      <c r="U856" s="313"/>
      <c r="V856" s="313"/>
      <c r="W856" s="313"/>
      <c r="X856" s="313"/>
      <c r="Y856" s="313"/>
      <c r="Z856" s="313"/>
    </row>
    <row r="857" spans="1:26" x14ac:dyDescent="0.25">
      <c r="A857" s="313"/>
      <c r="B857" s="322"/>
      <c r="C857" s="322"/>
      <c r="D857" s="313"/>
      <c r="E857" s="323"/>
      <c r="F857" s="312"/>
      <c r="G857" s="312"/>
      <c r="H857" s="324"/>
      <c r="I857" s="324"/>
      <c r="J857" s="313"/>
      <c r="K857" s="312"/>
      <c r="L857" s="313"/>
      <c r="M857" s="313"/>
      <c r="N857" s="313"/>
      <c r="O857" s="313"/>
      <c r="P857" s="313"/>
      <c r="Q857" s="313"/>
      <c r="R857" s="313"/>
      <c r="S857" s="313"/>
      <c r="T857" s="313"/>
      <c r="U857" s="313"/>
      <c r="V857" s="313"/>
      <c r="W857" s="313"/>
      <c r="X857" s="313"/>
      <c r="Y857" s="313"/>
      <c r="Z857" s="313"/>
    </row>
    <row r="858" spans="1:26" x14ac:dyDescent="0.25">
      <c r="A858" s="313"/>
      <c r="B858" s="322"/>
      <c r="C858" s="322"/>
      <c r="D858" s="313"/>
      <c r="E858" s="323"/>
      <c r="F858" s="312"/>
      <c r="G858" s="312"/>
      <c r="H858" s="324"/>
      <c r="I858" s="324"/>
      <c r="J858" s="313"/>
      <c r="K858" s="312"/>
      <c r="L858" s="313"/>
      <c r="M858" s="313"/>
      <c r="N858" s="313"/>
      <c r="O858" s="313"/>
      <c r="P858" s="313"/>
      <c r="Q858" s="313"/>
      <c r="R858" s="313"/>
      <c r="S858" s="313"/>
      <c r="T858" s="313"/>
      <c r="U858" s="313"/>
      <c r="V858" s="313"/>
      <c r="W858" s="313"/>
      <c r="X858" s="313"/>
      <c r="Y858" s="313"/>
      <c r="Z858" s="313"/>
    </row>
    <row r="859" spans="1:26" x14ac:dyDescent="0.25">
      <c r="A859" s="313"/>
      <c r="B859" s="322"/>
      <c r="C859" s="322"/>
      <c r="D859" s="313"/>
      <c r="E859" s="323"/>
      <c r="F859" s="312"/>
      <c r="G859" s="312"/>
      <c r="H859" s="324"/>
      <c r="I859" s="324"/>
      <c r="J859" s="313"/>
      <c r="K859" s="312"/>
      <c r="L859" s="313"/>
      <c r="M859" s="313"/>
      <c r="N859" s="313"/>
      <c r="O859" s="313"/>
      <c r="P859" s="313"/>
      <c r="Q859" s="313"/>
      <c r="R859" s="313"/>
      <c r="S859" s="313"/>
      <c r="T859" s="313"/>
      <c r="U859" s="313"/>
      <c r="V859" s="313"/>
      <c r="W859" s="313"/>
      <c r="X859" s="313"/>
      <c r="Y859" s="313"/>
      <c r="Z859" s="313"/>
    </row>
    <row r="860" spans="1:26" x14ac:dyDescent="0.25">
      <c r="A860" s="313"/>
      <c r="B860" s="322"/>
      <c r="C860" s="322"/>
      <c r="D860" s="313"/>
      <c r="E860" s="323"/>
      <c r="F860" s="312"/>
      <c r="G860" s="312"/>
      <c r="H860" s="324"/>
      <c r="I860" s="324"/>
      <c r="J860" s="313"/>
      <c r="K860" s="312"/>
      <c r="L860" s="313"/>
      <c r="M860" s="313"/>
      <c r="N860" s="313"/>
      <c r="O860" s="313"/>
      <c r="P860" s="313"/>
      <c r="Q860" s="313"/>
      <c r="R860" s="313"/>
      <c r="S860" s="313"/>
      <c r="T860" s="313"/>
      <c r="U860" s="313"/>
      <c r="V860" s="313"/>
      <c r="W860" s="313"/>
      <c r="X860" s="313"/>
      <c r="Y860" s="313"/>
      <c r="Z860" s="313"/>
    </row>
    <row r="861" spans="1:26" x14ac:dyDescent="0.25">
      <c r="A861" s="313"/>
      <c r="B861" s="322"/>
      <c r="C861" s="322"/>
      <c r="D861" s="313"/>
      <c r="E861" s="323"/>
      <c r="F861" s="312"/>
      <c r="G861" s="312"/>
      <c r="H861" s="324"/>
      <c r="I861" s="324"/>
      <c r="J861" s="313"/>
      <c r="K861" s="312"/>
      <c r="L861" s="313"/>
      <c r="M861" s="313"/>
      <c r="N861" s="313"/>
      <c r="O861" s="313"/>
      <c r="P861" s="313"/>
      <c r="Q861" s="313"/>
      <c r="R861" s="313"/>
      <c r="S861" s="313"/>
      <c r="T861" s="313"/>
      <c r="U861" s="313"/>
      <c r="V861" s="313"/>
      <c r="W861" s="313"/>
      <c r="X861" s="313"/>
      <c r="Y861" s="313"/>
      <c r="Z861" s="313"/>
    </row>
    <row r="862" spans="1:26" x14ac:dyDescent="0.25">
      <c r="A862" s="313"/>
      <c r="B862" s="322"/>
      <c r="C862" s="322"/>
      <c r="D862" s="313"/>
      <c r="E862" s="323"/>
      <c r="F862" s="312"/>
      <c r="G862" s="312"/>
      <c r="H862" s="324"/>
      <c r="I862" s="324"/>
      <c r="J862" s="313"/>
      <c r="K862" s="312"/>
      <c r="L862" s="313"/>
      <c r="M862" s="313"/>
      <c r="N862" s="313"/>
      <c r="O862" s="313"/>
      <c r="P862" s="313"/>
      <c r="Q862" s="313"/>
      <c r="R862" s="313"/>
      <c r="S862" s="313"/>
      <c r="T862" s="313"/>
      <c r="U862" s="313"/>
      <c r="V862" s="313"/>
      <c r="W862" s="313"/>
      <c r="X862" s="313"/>
      <c r="Y862" s="313"/>
      <c r="Z862" s="313"/>
    </row>
    <row r="863" spans="1:26" x14ac:dyDescent="0.25">
      <c r="A863" s="313"/>
      <c r="B863" s="322"/>
      <c r="C863" s="322"/>
      <c r="D863" s="313"/>
      <c r="E863" s="323"/>
      <c r="F863" s="312"/>
      <c r="G863" s="312"/>
      <c r="H863" s="324"/>
      <c r="I863" s="324"/>
      <c r="J863" s="313"/>
      <c r="K863" s="312"/>
      <c r="L863" s="313"/>
      <c r="M863" s="313"/>
      <c r="N863" s="313"/>
      <c r="O863" s="313"/>
      <c r="P863" s="313"/>
      <c r="Q863" s="313"/>
      <c r="R863" s="313"/>
      <c r="S863" s="313"/>
      <c r="T863" s="313"/>
      <c r="U863" s="313"/>
      <c r="V863" s="313"/>
      <c r="W863" s="313"/>
      <c r="X863" s="313"/>
      <c r="Y863" s="313"/>
      <c r="Z863" s="313"/>
    </row>
    <row r="864" spans="1:26" x14ac:dyDescent="0.25">
      <c r="A864" s="313"/>
      <c r="B864" s="322"/>
      <c r="C864" s="322"/>
      <c r="D864" s="313"/>
      <c r="E864" s="323"/>
      <c r="F864" s="312"/>
      <c r="G864" s="312"/>
      <c r="H864" s="324"/>
      <c r="I864" s="324"/>
      <c r="J864" s="313"/>
      <c r="K864" s="312"/>
      <c r="L864" s="313"/>
      <c r="M864" s="313"/>
      <c r="N864" s="313"/>
      <c r="O864" s="313"/>
      <c r="P864" s="313"/>
      <c r="Q864" s="313"/>
      <c r="R864" s="313"/>
      <c r="S864" s="313"/>
      <c r="T864" s="313"/>
      <c r="U864" s="313"/>
      <c r="V864" s="313"/>
      <c r="W864" s="313"/>
      <c r="X864" s="313"/>
      <c r="Y864" s="313"/>
      <c r="Z864" s="313"/>
    </row>
    <row r="865" spans="1:26" x14ac:dyDescent="0.25">
      <c r="A865" s="313"/>
      <c r="B865" s="322"/>
      <c r="C865" s="322"/>
      <c r="D865" s="313"/>
      <c r="E865" s="323"/>
      <c r="F865" s="312"/>
      <c r="G865" s="312"/>
      <c r="H865" s="324"/>
      <c r="I865" s="324"/>
      <c r="J865" s="313"/>
      <c r="K865" s="312"/>
      <c r="L865" s="313"/>
      <c r="M865" s="313"/>
      <c r="N865" s="313"/>
      <c r="O865" s="313"/>
      <c r="P865" s="313"/>
      <c r="Q865" s="313"/>
      <c r="R865" s="313"/>
      <c r="S865" s="313"/>
      <c r="T865" s="313"/>
      <c r="U865" s="313"/>
      <c r="V865" s="313"/>
      <c r="W865" s="313"/>
      <c r="X865" s="313"/>
      <c r="Y865" s="313"/>
      <c r="Z865" s="313"/>
    </row>
    <row r="866" spans="1:26" x14ac:dyDescent="0.25">
      <c r="A866" s="313"/>
      <c r="B866" s="322"/>
      <c r="C866" s="322"/>
      <c r="D866" s="313"/>
      <c r="E866" s="323"/>
      <c r="F866" s="312"/>
      <c r="G866" s="312"/>
      <c r="H866" s="324"/>
      <c r="I866" s="324"/>
      <c r="J866" s="313"/>
      <c r="K866" s="312"/>
      <c r="L866" s="313"/>
      <c r="M866" s="313"/>
      <c r="N866" s="313"/>
      <c r="O866" s="313"/>
      <c r="P866" s="313"/>
      <c r="Q866" s="313"/>
      <c r="R866" s="313"/>
      <c r="S866" s="313"/>
      <c r="T866" s="313"/>
      <c r="U866" s="313"/>
      <c r="V866" s="313"/>
      <c r="W866" s="313"/>
      <c r="X866" s="313"/>
      <c r="Y866" s="313"/>
      <c r="Z866" s="313"/>
    </row>
    <row r="867" spans="1:26" x14ac:dyDescent="0.25">
      <c r="A867" s="313"/>
      <c r="B867" s="322"/>
      <c r="C867" s="322"/>
      <c r="D867" s="313"/>
      <c r="E867" s="323"/>
      <c r="F867" s="312"/>
      <c r="G867" s="312"/>
      <c r="H867" s="324"/>
      <c r="I867" s="324"/>
      <c r="J867" s="313"/>
      <c r="K867" s="312"/>
      <c r="L867" s="313"/>
      <c r="M867" s="313"/>
      <c r="N867" s="313"/>
      <c r="O867" s="313"/>
      <c r="P867" s="313"/>
      <c r="Q867" s="313"/>
      <c r="R867" s="313"/>
      <c r="S867" s="313"/>
      <c r="T867" s="313"/>
      <c r="U867" s="313"/>
      <c r="V867" s="313"/>
      <c r="W867" s="313"/>
      <c r="X867" s="313"/>
      <c r="Y867" s="313"/>
      <c r="Z867" s="313"/>
    </row>
    <row r="868" spans="1:26" x14ac:dyDescent="0.25">
      <c r="A868" s="313"/>
      <c r="B868" s="322"/>
      <c r="C868" s="322"/>
      <c r="D868" s="313"/>
      <c r="E868" s="323"/>
      <c r="F868" s="312"/>
      <c r="G868" s="312"/>
      <c r="H868" s="324"/>
      <c r="I868" s="324"/>
      <c r="J868" s="313"/>
      <c r="K868" s="312"/>
      <c r="L868" s="313"/>
      <c r="M868" s="313"/>
      <c r="N868" s="313"/>
      <c r="O868" s="313"/>
      <c r="P868" s="313"/>
      <c r="Q868" s="313"/>
      <c r="R868" s="313"/>
      <c r="S868" s="313"/>
      <c r="T868" s="313"/>
      <c r="U868" s="313"/>
      <c r="V868" s="313"/>
      <c r="W868" s="313"/>
      <c r="X868" s="313"/>
      <c r="Y868" s="313"/>
      <c r="Z868" s="313"/>
    </row>
    <row r="869" spans="1:26" x14ac:dyDescent="0.25">
      <c r="A869" s="313"/>
      <c r="B869" s="322"/>
      <c r="C869" s="322"/>
      <c r="D869" s="313"/>
      <c r="E869" s="323"/>
      <c r="F869" s="312"/>
      <c r="G869" s="312"/>
      <c r="H869" s="324"/>
      <c r="I869" s="324"/>
      <c r="J869" s="313"/>
      <c r="K869" s="312"/>
      <c r="L869" s="313"/>
      <c r="M869" s="313"/>
      <c r="N869" s="313"/>
      <c r="O869" s="313"/>
      <c r="P869" s="313"/>
      <c r="Q869" s="313"/>
      <c r="R869" s="313"/>
      <c r="S869" s="313"/>
      <c r="T869" s="313"/>
      <c r="U869" s="313"/>
      <c r="V869" s="313"/>
      <c r="W869" s="313"/>
      <c r="X869" s="313"/>
      <c r="Y869" s="313"/>
      <c r="Z869" s="313"/>
    </row>
    <row r="870" spans="1:26" x14ac:dyDescent="0.25">
      <c r="A870" s="313"/>
      <c r="B870" s="322"/>
      <c r="C870" s="322"/>
      <c r="D870" s="313"/>
      <c r="E870" s="323"/>
      <c r="F870" s="312"/>
      <c r="G870" s="312"/>
      <c r="H870" s="324"/>
      <c r="I870" s="324"/>
      <c r="J870" s="313"/>
      <c r="K870" s="312"/>
      <c r="L870" s="313"/>
      <c r="M870" s="313"/>
      <c r="N870" s="313"/>
      <c r="O870" s="313"/>
      <c r="P870" s="313"/>
      <c r="Q870" s="313"/>
      <c r="R870" s="313"/>
      <c r="S870" s="313"/>
      <c r="T870" s="313"/>
      <c r="U870" s="313"/>
      <c r="V870" s="313"/>
      <c r="W870" s="313"/>
      <c r="X870" s="313"/>
      <c r="Y870" s="313"/>
      <c r="Z870" s="313"/>
    </row>
    <row r="871" spans="1:26" x14ac:dyDescent="0.25">
      <c r="A871" s="313"/>
      <c r="B871" s="322"/>
      <c r="C871" s="322"/>
      <c r="D871" s="313"/>
      <c r="E871" s="323"/>
      <c r="F871" s="312"/>
      <c r="G871" s="312"/>
      <c r="H871" s="324"/>
      <c r="I871" s="324"/>
      <c r="J871" s="313"/>
      <c r="K871" s="312"/>
      <c r="L871" s="313"/>
      <c r="M871" s="313"/>
      <c r="N871" s="313"/>
      <c r="O871" s="313"/>
      <c r="P871" s="313"/>
      <c r="Q871" s="313"/>
      <c r="R871" s="313"/>
      <c r="S871" s="313"/>
      <c r="T871" s="313"/>
      <c r="U871" s="313"/>
      <c r="V871" s="313"/>
      <c r="W871" s="313"/>
      <c r="X871" s="313"/>
      <c r="Y871" s="313"/>
      <c r="Z871" s="313"/>
    </row>
    <row r="872" spans="1:26" x14ac:dyDescent="0.25">
      <c r="A872" s="313"/>
      <c r="B872" s="322"/>
      <c r="C872" s="322"/>
      <c r="D872" s="313"/>
      <c r="E872" s="323"/>
      <c r="F872" s="312"/>
      <c r="G872" s="312"/>
      <c r="H872" s="324"/>
      <c r="I872" s="324"/>
      <c r="J872" s="313"/>
      <c r="K872" s="312"/>
      <c r="L872" s="313"/>
      <c r="M872" s="313"/>
      <c r="N872" s="313"/>
      <c r="O872" s="313"/>
      <c r="P872" s="313"/>
      <c r="Q872" s="313"/>
      <c r="R872" s="313"/>
      <c r="S872" s="313"/>
      <c r="T872" s="313"/>
      <c r="U872" s="313"/>
      <c r="V872" s="313"/>
      <c r="W872" s="313"/>
      <c r="X872" s="313"/>
      <c r="Y872" s="313"/>
      <c r="Z872" s="313"/>
    </row>
    <row r="873" spans="1:26" x14ac:dyDescent="0.25">
      <c r="A873" s="313"/>
      <c r="B873" s="322"/>
      <c r="C873" s="322"/>
      <c r="D873" s="313"/>
      <c r="E873" s="323"/>
      <c r="F873" s="312"/>
      <c r="G873" s="312"/>
      <c r="H873" s="324"/>
      <c r="I873" s="324"/>
      <c r="J873" s="313"/>
      <c r="K873" s="312"/>
      <c r="L873" s="313"/>
      <c r="M873" s="313"/>
      <c r="N873" s="313"/>
      <c r="O873" s="313"/>
      <c r="P873" s="313"/>
      <c r="Q873" s="313"/>
      <c r="R873" s="313"/>
      <c r="S873" s="313"/>
      <c r="T873" s="313"/>
      <c r="U873" s="313"/>
      <c r="V873" s="313"/>
      <c r="W873" s="313"/>
      <c r="X873" s="313"/>
      <c r="Y873" s="313"/>
      <c r="Z873" s="313"/>
    </row>
    <row r="874" spans="1:26" x14ac:dyDescent="0.25">
      <c r="A874" s="313"/>
      <c r="B874" s="322"/>
      <c r="C874" s="322"/>
      <c r="D874" s="313"/>
      <c r="E874" s="323"/>
      <c r="F874" s="312"/>
      <c r="G874" s="312"/>
      <c r="H874" s="324"/>
      <c r="I874" s="324"/>
      <c r="J874" s="313"/>
      <c r="K874" s="312"/>
      <c r="L874" s="313"/>
      <c r="M874" s="313"/>
      <c r="N874" s="313"/>
      <c r="O874" s="313"/>
      <c r="P874" s="313"/>
      <c r="Q874" s="313"/>
      <c r="R874" s="313"/>
      <c r="S874" s="313"/>
      <c r="T874" s="313"/>
      <c r="U874" s="313"/>
      <c r="V874" s="313"/>
      <c r="W874" s="313"/>
      <c r="X874" s="313"/>
      <c r="Y874" s="313"/>
      <c r="Z874" s="313"/>
    </row>
    <row r="875" spans="1:26" x14ac:dyDescent="0.25">
      <c r="A875" s="313"/>
      <c r="B875" s="322"/>
      <c r="C875" s="322"/>
      <c r="D875" s="313"/>
      <c r="E875" s="323"/>
      <c r="F875" s="312"/>
      <c r="G875" s="312"/>
      <c r="H875" s="324"/>
      <c r="I875" s="324"/>
      <c r="J875" s="313"/>
      <c r="K875" s="312"/>
      <c r="L875" s="313"/>
      <c r="M875" s="313"/>
      <c r="N875" s="313"/>
      <c r="O875" s="313"/>
      <c r="P875" s="313"/>
      <c r="Q875" s="313"/>
      <c r="R875" s="313"/>
      <c r="S875" s="313"/>
      <c r="T875" s="313"/>
      <c r="U875" s="313"/>
      <c r="V875" s="313"/>
      <c r="W875" s="313"/>
      <c r="X875" s="313"/>
      <c r="Y875" s="313"/>
      <c r="Z875" s="313"/>
    </row>
    <row r="876" spans="1:26" x14ac:dyDescent="0.25">
      <c r="A876" s="313"/>
      <c r="B876" s="322"/>
      <c r="C876" s="322"/>
      <c r="D876" s="313"/>
      <c r="E876" s="323"/>
      <c r="F876" s="312"/>
      <c r="G876" s="312"/>
      <c r="H876" s="324"/>
      <c r="I876" s="324"/>
      <c r="J876" s="313"/>
      <c r="K876" s="312"/>
      <c r="L876" s="313"/>
      <c r="M876" s="313"/>
      <c r="N876" s="313"/>
      <c r="O876" s="313"/>
      <c r="P876" s="313"/>
      <c r="Q876" s="313"/>
      <c r="R876" s="313"/>
      <c r="S876" s="313"/>
      <c r="T876" s="313"/>
      <c r="U876" s="313"/>
      <c r="V876" s="313"/>
      <c r="W876" s="313"/>
      <c r="X876" s="313"/>
      <c r="Y876" s="313"/>
      <c r="Z876" s="313"/>
    </row>
    <row r="877" spans="1:26" x14ac:dyDescent="0.25">
      <c r="A877" s="313"/>
      <c r="B877" s="322"/>
      <c r="C877" s="322"/>
      <c r="D877" s="313"/>
      <c r="E877" s="323"/>
      <c r="F877" s="312"/>
      <c r="G877" s="312"/>
      <c r="H877" s="324"/>
      <c r="I877" s="324"/>
      <c r="J877" s="313"/>
      <c r="K877" s="312"/>
      <c r="L877" s="313"/>
      <c r="M877" s="313"/>
      <c r="N877" s="313"/>
      <c r="O877" s="313"/>
      <c r="P877" s="313"/>
      <c r="Q877" s="313"/>
      <c r="R877" s="313"/>
      <c r="S877" s="313"/>
      <c r="T877" s="313"/>
      <c r="U877" s="313"/>
      <c r="V877" s="313"/>
      <c r="W877" s="313"/>
      <c r="X877" s="313"/>
      <c r="Y877" s="313"/>
      <c r="Z877" s="313"/>
    </row>
    <row r="878" spans="1:26" x14ac:dyDescent="0.25">
      <c r="A878" s="313"/>
      <c r="B878" s="322"/>
      <c r="C878" s="322"/>
      <c r="D878" s="313"/>
      <c r="E878" s="323"/>
      <c r="F878" s="312"/>
      <c r="G878" s="312"/>
      <c r="H878" s="324"/>
      <c r="I878" s="324"/>
      <c r="J878" s="313"/>
      <c r="K878" s="312"/>
      <c r="L878" s="313"/>
      <c r="M878" s="313"/>
      <c r="N878" s="313"/>
      <c r="O878" s="313"/>
      <c r="P878" s="313"/>
      <c r="Q878" s="313"/>
      <c r="R878" s="313"/>
      <c r="S878" s="313"/>
      <c r="T878" s="313"/>
      <c r="U878" s="313"/>
      <c r="V878" s="313"/>
      <c r="W878" s="313"/>
      <c r="X878" s="313"/>
      <c r="Y878" s="313"/>
      <c r="Z878" s="313"/>
    </row>
    <row r="879" spans="1:26" x14ac:dyDescent="0.25">
      <c r="A879" s="313"/>
      <c r="B879" s="322"/>
      <c r="C879" s="322"/>
      <c r="D879" s="313"/>
      <c r="E879" s="323"/>
      <c r="F879" s="312"/>
      <c r="G879" s="312"/>
      <c r="H879" s="324"/>
      <c r="I879" s="324"/>
      <c r="J879" s="313"/>
      <c r="K879" s="312"/>
      <c r="L879" s="313"/>
      <c r="M879" s="313"/>
      <c r="N879" s="313"/>
      <c r="O879" s="313"/>
      <c r="P879" s="313"/>
      <c r="Q879" s="313"/>
      <c r="R879" s="313"/>
      <c r="S879" s="313"/>
      <c r="T879" s="313"/>
      <c r="U879" s="313"/>
      <c r="V879" s="313"/>
      <c r="W879" s="313"/>
      <c r="X879" s="313"/>
      <c r="Y879" s="313"/>
      <c r="Z879" s="313"/>
    </row>
    <row r="880" spans="1:26" x14ac:dyDescent="0.25">
      <c r="A880" s="313"/>
      <c r="B880" s="322"/>
      <c r="C880" s="322"/>
      <c r="D880" s="313"/>
      <c r="E880" s="323"/>
      <c r="F880" s="312"/>
      <c r="G880" s="312"/>
      <c r="H880" s="324"/>
      <c r="I880" s="324"/>
      <c r="J880" s="313"/>
      <c r="K880" s="312"/>
      <c r="L880" s="313"/>
      <c r="M880" s="313"/>
      <c r="N880" s="313"/>
      <c r="O880" s="313"/>
      <c r="P880" s="313"/>
      <c r="Q880" s="313"/>
      <c r="R880" s="313"/>
      <c r="S880" s="313"/>
      <c r="T880" s="313"/>
      <c r="U880" s="313"/>
      <c r="V880" s="313"/>
      <c r="W880" s="313"/>
      <c r="X880" s="313"/>
      <c r="Y880" s="313"/>
      <c r="Z880" s="313"/>
    </row>
    <row r="881" spans="1:26" x14ac:dyDescent="0.25">
      <c r="A881" s="313"/>
      <c r="B881" s="322"/>
      <c r="C881" s="322"/>
      <c r="D881" s="313"/>
      <c r="E881" s="323"/>
      <c r="F881" s="312"/>
      <c r="G881" s="312"/>
      <c r="H881" s="324"/>
      <c r="I881" s="324"/>
      <c r="J881" s="313"/>
      <c r="K881" s="312"/>
      <c r="L881" s="313"/>
      <c r="M881" s="313"/>
      <c r="N881" s="313"/>
      <c r="O881" s="313"/>
      <c r="P881" s="313"/>
      <c r="Q881" s="313"/>
      <c r="R881" s="313"/>
      <c r="S881" s="313"/>
      <c r="T881" s="313"/>
      <c r="U881" s="313"/>
      <c r="V881" s="313"/>
      <c r="W881" s="313"/>
      <c r="X881" s="313"/>
      <c r="Y881" s="313"/>
      <c r="Z881" s="313"/>
    </row>
    <row r="882" spans="1:26" x14ac:dyDescent="0.25">
      <c r="A882" s="313"/>
      <c r="B882" s="322"/>
      <c r="C882" s="322"/>
      <c r="D882" s="313"/>
      <c r="E882" s="323"/>
      <c r="F882" s="312"/>
      <c r="G882" s="312"/>
      <c r="H882" s="324"/>
      <c r="I882" s="324"/>
      <c r="J882" s="313"/>
      <c r="K882" s="312"/>
      <c r="L882" s="313"/>
      <c r="M882" s="313"/>
      <c r="N882" s="313"/>
      <c r="O882" s="313"/>
      <c r="P882" s="313"/>
      <c r="Q882" s="313"/>
      <c r="R882" s="313"/>
      <c r="S882" s="313"/>
      <c r="T882" s="313"/>
      <c r="U882" s="313"/>
      <c r="V882" s="313"/>
      <c r="W882" s="313"/>
      <c r="X882" s="313"/>
      <c r="Y882" s="313"/>
      <c r="Z882" s="313"/>
    </row>
    <row r="883" spans="1:26" x14ac:dyDescent="0.25">
      <c r="A883" s="313"/>
      <c r="B883" s="322"/>
      <c r="C883" s="322"/>
      <c r="D883" s="313"/>
      <c r="E883" s="323"/>
      <c r="F883" s="312"/>
      <c r="G883" s="312"/>
      <c r="H883" s="324"/>
      <c r="I883" s="324"/>
      <c r="J883" s="313"/>
      <c r="K883" s="312"/>
      <c r="L883" s="313"/>
      <c r="M883" s="313"/>
      <c r="N883" s="313"/>
      <c r="O883" s="313"/>
      <c r="P883" s="313"/>
      <c r="Q883" s="313"/>
      <c r="R883" s="313"/>
      <c r="S883" s="313"/>
      <c r="T883" s="313"/>
      <c r="U883" s="313"/>
      <c r="V883" s="313"/>
      <c r="W883" s="313"/>
      <c r="X883" s="313"/>
      <c r="Y883" s="313"/>
      <c r="Z883" s="313"/>
    </row>
    <row r="884" spans="1:26" x14ac:dyDescent="0.25">
      <c r="A884" s="313"/>
      <c r="B884" s="322"/>
      <c r="C884" s="322"/>
      <c r="D884" s="313"/>
      <c r="E884" s="323"/>
      <c r="F884" s="312"/>
      <c r="G884" s="312"/>
      <c r="H884" s="324"/>
      <c r="I884" s="324"/>
      <c r="J884" s="313"/>
      <c r="K884" s="312"/>
      <c r="L884" s="313"/>
      <c r="M884" s="313"/>
      <c r="N884" s="313"/>
      <c r="O884" s="313"/>
      <c r="P884" s="313"/>
      <c r="Q884" s="313"/>
      <c r="R884" s="313"/>
      <c r="S884" s="313"/>
      <c r="T884" s="313"/>
      <c r="U884" s="313"/>
      <c r="V884" s="313"/>
      <c r="W884" s="313"/>
      <c r="X884" s="313"/>
      <c r="Y884" s="313"/>
      <c r="Z884" s="313"/>
    </row>
    <row r="885" spans="1:26" x14ac:dyDescent="0.25">
      <c r="A885" s="313"/>
      <c r="B885" s="322"/>
      <c r="C885" s="322"/>
      <c r="D885" s="313"/>
      <c r="E885" s="323"/>
      <c r="F885" s="312"/>
      <c r="G885" s="312"/>
      <c r="H885" s="324"/>
      <c r="I885" s="324"/>
      <c r="J885" s="313"/>
      <c r="K885" s="312"/>
      <c r="L885" s="313"/>
      <c r="M885" s="313"/>
      <c r="N885" s="313"/>
      <c r="O885" s="313"/>
      <c r="P885" s="313"/>
      <c r="Q885" s="313"/>
      <c r="R885" s="313"/>
      <c r="S885" s="313"/>
      <c r="T885" s="313"/>
      <c r="U885" s="313"/>
      <c r="V885" s="313"/>
      <c r="W885" s="313"/>
      <c r="X885" s="313"/>
      <c r="Y885" s="313"/>
      <c r="Z885" s="313"/>
    </row>
    <row r="886" spans="1:26" x14ac:dyDescent="0.25">
      <c r="A886" s="313"/>
      <c r="B886" s="322"/>
      <c r="C886" s="322"/>
      <c r="D886" s="313"/>
      <c r="E886" s="323"/>
      <c r="F886" s="312"/>
      <c r="G886" s="312"/>
      <c r="H886" s="324"/>
      <c r="I886" s="324"/>
      <c r="J886" s="313"/>
      <c r="K886" s="312"/>
      <c r="L886" s="313"/>
      <c r="M886" s="313"/>
      <c r="N886" s="313"/>
      <c r="O886" s="313"/>
      <c r="P886" s="313"/>
      <c r="Q886" s="313"/>
      <c r="R886" s="313"/>
      <c r="S886" s="313"/>
      <c r="T886" s="313"/>
      <c r="U886" s="313"/>
      <c r="V886" s="313"/>
      <c r="W886" s="313"/>
      <c r="X886" s="313"/>
      <c r="Y886" s="313"/>
      <c r="Z886" s="313"/>
    </row>
    <row r="887" spans="1:26" x14ac:dyDescent="0.25">
      <c r="A887" s="313"/>
      <c r="B887" s="322"/>
      <c r="C887" s="322"/>
      <c r="D887" s="313"/>
      <c r="E887" s="323"/>
      <c r="F887" s="312"/>
      <c r="G887" s="312"/>
      <c r="H887" s="324"/>
      <c r="I887" s="324"/>
      <c r="J887" s="313"/>
      <c r="K887" s="312"/>
      <c r="L887" s="313"/>
      <c r="M887" s="313"/>
      <c r="N887" s="313"/>
      <c r="O887" s="313"/>
      <c r="P887" s="313"/>
      <c r="Q887" s="313"/>
      <c r="R887" s="313"/>
      <c r="S887" s="313"/>
      <c r="T887" s="313"/>
      <c r="U887" s="313"/>
      <c r="V887" s="313"/>
      <c r="W887" s="313"/>
      <c r="X887" s="313"/>
      <c r="Y887" s="313"/>
      <c r="Z887" s="313"/>
    </row>
    <row r="888" spans="1:26" x14ac:dyDescent="0.25">
      <c r="A888" s="313"/>
      <c r="B888" s="322"/>
      <c r="C888" s="322"/>
      <c r="D888" s="313"/>
      <c r="E888" s="323"/>
      <c r="F888" s="312"/>
      <c r="G888" s="312"/>
      <c r="H888" s="324"/>
      <c r="I888" s="324"/>
      <c r="J888" s="313"/>
      <c r="K888" s="312"/>
      <c r="L888" s="313"/>
      <c r="M888" s="313"/>
      <c r="N888" s="313"/>
      <c r="O888" s="313"/>
      <c r="P888" s="313"/>
      <c r="Q888" s="313"/>
      <c r="R888" s="313"/>
      <c r="S888" s="313"/>
      <c r="T888" s="313"/>
      <c r="U888" s="313"/>
      <c r="V888" s="313"/>
      <c r="W888" s="313"/>
      <c r="X888" s="313"/>
      <c r="Y888" s="313"/>
      <c r="Z888" s="313"/>
    </row>
    <row r="889" spans="1:26" x14ac:dyDescent="0.25">
      <c r="A889" s="313"/>
      <c r="B889" s="322"/>
      <c r="C889" s="322"/>
      <c r="D889" s="313"/>
      <c r="E889" s="323"/>
      <c r="F889" s="312"/>
      <c r="G889" s="312"/>
      <c r="H889" s="324"/>
      <c r="I889" s="324"/>
      <c r="J889" s="313"/>
      <c r="K889" s="312"/>
      <c r="L889" s="313"/>
      <c r="M889" s="313"/>
      <c r="N889" s="313"/>
      <c r="O889" s="313"/>
      <c r="P889" s="313"/>
      <c r="Q889" s="313"/>
      <c r="R889" s="313"/>
      <c r="S889" s="313"/>
      <c r="T889" s="313"/>
      <c r="U889" s="313"/>
      <c r="V889" s="313"/>
      <c r="W889" s="313"/>
      <c r="X889" s="313"/>
      <c r="Y889" s="313"/>
      <c r="Z889" s="313"/>
    </row>
    <row r="890" spans="1:26" x14ac:dyDescent="0.25">
      <c r="A890" s="313"/>
      <c r="B890" s="322"/>
      <c r="C890" s="322"/>
      <c r="D890" s="313"/>
      <c r="E890" s="323"/>
      <c r="F890" s="312"/>
      <c r="G890" s="312"/>
      <c r="H890" s="324"/>
      <c r="I890" s="324"/>
      <c r="J890" s="313"/>
      <c r="K890" s="312"/>
      <c r="L890" s="313"/>
      <c r="M890" s="313"/>
      <c r="N890" s="313"/>
      <c r="O890" s="313"/>
      <c r="P890" s="313"/>
      <c r="Q890" s="313"/>
      <c r="R890" s="313"/>
      <c r="S890" s="313"/>
      <c r="T890" s="313"/>
      <c r="U890" s="313"/>
      <c r="V890" s="313"/>
      <c r="W890" s="313"/>
      <c r="X890" s="313"/>
      <c r="Y890" s="313"/>
      <c r="Z890" s="313"/>
    </row>
    <row r="891" spans="1:26" x14ac:dyDescent="0.25">
      <c r="A891" s="313"/>
      <c r="B891" s="322"/>
      <c r="C891" s="322"/>
      <c r="D891" s="313"/>
      <c r="E891" s="323"/>
      <c r="F891" s="312"/>
      <c r="G891" s="312"/>
      <c r="H891" s="324"/>
      <c r="I891" s="324"/>
      <c r="J891" s="313"/>
      <c r="K891" s="312"/>
      <c r="L891" s="313"/>
      <c r="M891" s="313"/>
      <c r="N891" s="313"/>
      <c r="O891" s="313"/>
      <c r="P891" s="313"/>
      <c r="Q891" s="313"/>
      <c r="R891" s="313"/>
      <c r="S891" s="313"/>
      <c r="T891" s="313"/>
      <c r="U891" s="313"/>
      <c r="V891" s="313"/>
      <c r="W891" s="313"/>
      <c r="X891" s="313"/>
      <c r="Y891" s="313"/>
      <c r="Z891" s="313"/>
    </row>
    <row r="892" spans="1:26" x14ac:dyDescent="0.25">
      <c r="A892" s="313"/>
      <c r="B892" s="322"/>
      <c r="C892" s="322"/>
      <c r="D892" s="313"/>
      <c r="E892" s="323"/>
      <c r="F892" s="312"/>
      <c r="G892" s="312"/>
      <c r="H892" s="324"/>
      <c r="I892" s="324"/>
      <c r="J892" s="313"/>
      <c r="K892" s="312"/>
      <c r="L892" s="313"/>
      <c r="M892" s="313"/>
      <c r="N892" s="313"/>
      <c r="O892" s="313"/>
      <c r="P892" s="313"/>
      <c r="Q892" s="313"/>
      <c r="R892" s="313"/>
      <c r="S892" s="313"/>
      <c r="T892" s="313"/>
      <c r="U892" s="313"/>
      <c r="V892" s="313"/>
      <c r="W892" s="313"/>
      <c r="X892" s="313"/>
      <c r="Y892" s="313"/>
      <c r="Z892" s="313"/>
    </row>
    <row r="893" spans="1:26" x14ac:dyDescent="0.25">
      <c r="A893" s="313"/>
      <c r="B893" s="322"/>
      <c r="C893" s="322"/>
      <c r="D893" s="313"/>
      <c r="E893" s="323"/>
      <c r="F893" s="312"/>
      <c r="G893" s="312"/>
      <c r="H893" s="324"/>
      <c r="I893" s="324"/>
      <c r="J893" s="313"/>
      <c r="K893" s="312"/>
      <c r="L893" s="313"/>
      <c r="M893" s="313"/>
      <c r="N893" s="313"/>
      <c r="O893" s="313"/>
      <c r="P893" s="313"/>
      <c r="Q893" s="313"/>
      <c r="R893" s="313"/>
      <c r="S893" s="313"/>
      <c r="T893" s="313"/>
      <c r="U893" s="313"/>
      <c r="V893" s="313"/>
      <c r="W893" s="313"/>
      <c r="X893" s="313"/>
      <c r="Y893" s="313"/>
      <c r="Z893" s="313"/>
    </row>
    <row r="894" spans="1:26" x14ac:dyDescent="0.25">
      <c r="A894" s="313"/>
      <c r="B894" s="322"/>
      <c r="C894" s="322"/>
      <c r="D894" s="313"/>
      <c r="E894" s="323"/>
      <c r="F894" s="312"/>
      <c r="G894" s="312"/>
      <c r="H894" s="324"/>
      <c r="I894" s="324"/>
      <c r="J894" s="313"/>
      <c r="K894" s="312"/>
      <c r="L894" s="313"/>
      <c r="M894" s="313"/>
      <c r="N894" s="313"/>
      <c r="O894" s="313"/>
      <c r="P894" s="313"/>
      <c r="Q894" s="313"/>
      <c r="R894" s="313"/>
      <c r="S894" s="313"/>
      <c r="T894" s="313"/>
      <c r="U894" s="313"/>
      <c r="V894" s="313"/>
      <c r="W894" s="313"/>
      <c r="X894" s="313"/>
      <c r="Y894" s="313"/>
      <c r="Z894" s="313"/>
    </row>
    <row r="895" spans="1:26" x14ac:dyDescent="0.25">
      <c r="A895" s="313"/>
      <c r="B895" s="322"/>
      <c r="C895" s="322"/>
      <c r="D895" s="313"/>
      <c r="E895" s="323"/>
      <c r="F895" s="312"/>
      <c r="G895" s="312"/>
      <c r="H895" s="324"/>
      <c r="I895" s="324"/>
      <c r="J895" s="313"/>
      <c r="K895" s="312"/>
      <c r="L895" s="313"/>
      <c r="M895" s="313"/>
      <c r="N895" s="313"/>
      <c r="O895" s="313"/>
      <c r="P895" s="313"/>
      <c r="Q895" s="313"/>
      <c r="R895" s="313"/>
      <c r="S895" s="313"/>
      <c r="T895" s="313"/>
      <c r="U895" s="313"/>
      <c r="V895" s="313"/>
      <c r="W895" s="313"/>
      <c r="X895" s="313"/>
      <c r="Y895" s="313"/>
      <c r="Z895" s="313"/>
    </row>
    <row r="896" spans="1:26" x14ac:dyDescent="0.25">
      <c r="A896" s="313"/>
      <c r="B896" s="322"/>
      <c r="C896" s="322"/>
      <c r="D896" s="313"/>
      <c r="E896" s="323"/>
      <c r="F896" s="312"/>
      <c r="G896" s="312"/>
      <c r="H896" s="324"/>
      <c r="I896" s="324"/>
      <c r="J896" s="313"/>
      <c r="K896" s="312"/>
      <c r="L896" s="313"/>
      <c r="M896" s="313"/>
      <c r="N896" s="313"/>
      <c r="O896" s="313"/>
      <c r="P896" s="313"/>
      <c r="Q896" s="313"/>
      <c r="R896" s="313"/>
      <c r="S896" s="313"/>
      <c r="T896" s="313"/>
      <c r="U896" s="313"/>
      <c r="V896" s="313"/>
      <c r="W896" s="313"/>
      <c r="X896" s="313"/>
      <c r="Y896" s="313"/>
      <c r="Z896" s="313"/>
    </row>
    <row r="897" spans="1:26" x14ac:dyDescent="0.25">
      <c r="A897" s="313"/>
      <c r="B897" s="322"/>
      <c r="C897" s="322"/>
      <c r="D897" s="313"/>
      <c r="E897" s="323"/>
      <c r="F897" s="312"/>
      <c r="G897" s="312"/>
      <c r="H897" s="324"/>
      <c r="I897" s="324"/>
      <c r="J897" s="313"/>
      <c r="K897" s="312"/>
      <c r="L897" s="313"/>
      <c r="M897" s="313"/>
      <c r="N897" s="313"/>
      <c r="O897" s="313"/>
      <c r="P897" s="313"/>
      <c r="Q897" s="313"/>
      <c r="R897" s="313"/>
      <c r="S897" s="313"/>
      <c r="T897" s="313"/>
      <c r="U897" s="313"/>
      <c r="V897" s="313"/>
      <c r="W897" s="313"/>
      <c r="X897" s="313"/>
      <c r="Y897" s="313"/>
      <c r="Z897" s="313"/>
    </row>
    <row r="898" spans="1:26" x14ac:dyDescent="0.25">
      <c r="A898" s="313"/>
      <c r="B898" s="322"/>
      <c r="C898" s="322"/>
      <c r="D898" s="313"/>
      <c r="E898" s="323"/>
      <c r="F898" s="312"/>
      <c r="G898" s="312"/>
      <c r="H898" s="324"/>
      <c r="I898" s="324"/>
      <c r="J898" s="313"/>
      <c r="K898" s="312"/>
      <c r="L898" s="313"/>
      <c r="M898" s="313"/>
      <c r="N898" s="313"/>
      <c r="O898" s="313"/>
      <c r="P898" s="313"/>
      <c r="Q898" s="313"/>
      <c r="R898" s="313"/>
      <c r="S898" s="313"/>
      <c r="T898" s="313"/>
      <c r="U898" s="313"/>
      <c r="V898" s="313"/>
      <c r="W898" s="313"/>
      <c r="X898" s="313"/>
      <c r="Y898" s="313"/>
      <c r="Z898" s="313"/>
    </row>
    <row r="899" spans="1:26" x14ac:dyDescent="0.25">
      <c r="A899" s="313"/>
      <c r="B899" s="322"/>
      <c r="C899" s="322"/>
      <c r="D899" s="313"/>
      <c r="E899" s="323"/>
      <c r="F899" s="312"/>
      <c r="G899" s="312"/>
      <c r="H899" s="324"/>
      <c r="I899" s="324"/>
      <c r="J899" s="313"/>
      <c r="K899" s="312"/>
      <c r="L899" s="313"/>
      <c r="M899" s="313"/>
      <c r="N899" s="313"/>
      <c r="O899" s="313"/>
      <c r="P899" s="313"/>
      <c r="Q899" s="313"/>
      <c r="R899" s="313"/>
      <c r="S899" s="313"/>
      <c r="T899" s="313"/>
      <c r="U899" s="313"/>
      <c r="V899" s="313"/>
      <c r="W899" s="313"/>
      <c r="X899" s="313"/>
      <c r="Y899" s="313"/>
      <c r="Z899" s="313"/>
    </row>
    <row r="900" spans="1:26" x14ac:dyDescent="0.25">
      <c r="A900" s="313"/>
      <c r="B900" s="322"/>
      <c r="C900" s="322"/>
      <c r="D900" s="313"/>
      <c r="E900" s="323"/>
      <c r="F900" s="312"/>
      <c r="G900" s="312"/>
      <c r="H900" s="324"/>
      <c r="I900" s="324"/>
      <c r="J900" s="313"/>
      <c r="K900" s="312"/>
      <c r="L900" s="313"/>
      <c r="M900" s="313"/>
      <c r="N900" s="313"/>
      <c r="O900" s="313"/>
      <c r="P900" s="313"/>
      <c r="Q900" s="313"/>
      <c r="R900" s="313"/>
      <c r="S900" s="313"/>
      <c r="T900" s="313"/>
      <c r="U900" s="313"/>
      <c r="V900" s="313"/>
      <c r="W900" s="313"/>
      <c r="X900" s="313"/>
      <c r="Y900" s="313"/>
      <c r="Z900" s="313"/>
    </row>
    <row r="901" spans="1:26" x14ac:dyDescent="0.25">
      <c r="A901" s="313"/>
      <c r="B901" s="322"/>
      <c r="C901" s="322"/>
      <c r="D901" s="313"/>
      <c r="E901" s="323"/>
      <c r="F901" s="312"/>
      <c r="G901" s="312"/>
      <c r="H901" s="324"/>
      <c r="I901" s="324"/>
      <c r="J901" s="313"/>
      <c r="K901" s="312"/>
      <c r="L901" s="313"/>
      <c r="M901" s="313"/>
      <c r="N901" s="313"/>
      <c r="O901" s="313"/>
      <c r="P901" s="313"/>
      <c r="Q901" s="313"/>
      <c r="R901" s="313"/>
      <c r="S901" s="313"/>
      <c r="T901" s="313"/>
      <c r="U901" s="313"/>
      <c r="V901" s="313"/>
      <c r="W901" s="313"/>
      <c r="X901" s="313"/>
      <c r="Y901" s="313"/>
      <c r="Z901" s="313"/>
    </row>
    <row r="902" spans="1:26" x14ac:dyDescent="0.25">
      <c r="A902" s="313"/>
      <c r="B902" s="322"/>
      <c r="C902" s="322"/>
      <c r="D902" s="313"/>
      <c r="E902" s="323"/>
      <c r="F902" s="312"/>
      <c r="G902" s="312"/>
      <c r="H902" s="324"/>
      <c r="I902" s="324"/>
      <c r="J902" s="313"/>
      <c r="K902" s="312"/>
      <c r="L902" s="313"/>
      <c r="M902" s="313"/>
      <c r="N902" s="313"/>
      <c r="O902" s="313"/>
      <c r="P902" s="313"/>
      <c r="Q902" s="313"/>
      <c r="R902" s="313"/>
      <c r="S902" s="313"/>
      <c r="T902" s="313"/>
      <c r="U902" s="313"/>
      <c r="V902" s="313"/>
      <c r="W902" s="313"/>
      <c r="X902" s="313"/>
      <c r="Y902" s="313"/>
      <c r="Z902" s="313"/>
    </row>
    <row r="903" spans="1:26" x14ac:dyDescent="0.25">
      <c r="A903" s="313"/>
      <c r="B903" s="322"/>
      <c r="C903" s="322"/>
      <c r="D903" s="313"/>
      <c r="E903" s="323"/>
      <c r="F903" s="312"/>
      <c r="G903" s="312"/>
      <c r="H903" s="324"/>
      <c r="I903" s="324"/>
      <c r="J903" s="313"/>
      <c r="K903" s="312"/>
      <c r="L903" s="313"/>
      <c r="M903" s="313"/>
      <c r="N903" s="313"/>
      <c r="O903" s="313"/>
      <c r="P903" s="313"/>
      <c r="Q903" s="313"/>
      <c r="R903" s="313"/>
      <c r="S903" s="313"/>
      <c r="T903" s="313"/>
      <c r="U903" s="313"/>
      <c r="V903" s="313"/>
      <c r="W903" s="313"/>
      <c r="X903" s="313"/>
      <c r="Y903" s="313"/>
      <c r="Z903" s="313"/>
    </row>
    <row r="904" spans="1:26" x14ac:dyDescent="0.25">
      <c r="A904" s="313"/>
      <c r="B904" s="322"/>
      <c r="C904" s="322"/>
      <c r="D904" s="313"/>
      <c r="E904" s="323"/>
      <c r="F904" s="312"/>
      <c r="G904" s="312"/>
      <c r="H904" s="324"/>
      <c r="I904" s="324"/>
      <c r="J904" s="313"/>
      <c r="K904" s="312"/>
      <c r="L904" s="313"/>
      <c r="M904" s="313"/>
      <c r="N904" s="313"/>
      <c r="O904" s="313"/>
      <c r="P904" s="313"/>
      <c r="Q904" s="313"/>
      <c r="R904" s="313"/>
      <c r="S904" s="313"/>
      <c r="T904" s="313"/>
      <c r="U904" s="313"/>
      <c r="V904" s="313"/>
      <c r="W904" s="313"/>
      <c r="X904" s="313"/>
      <c r="Y904" s="313"/>
      <c r="Z904" s="313"/>
    </row>
    <row r="905" spans="1:26" x14ac:dyDescent="0.25">
      <c r="A905" s="313"/>
      <c r="B905" s="322"/>
      <c r="C905" s="322"/>
      <c r="D905" s="313"/>
      <c r="E905" s="323"/>
      <c r="F905" s="312"/>
      <c r="G905" s="312"/>
      <c r="H905" s="324"/>
      <c r="I905" s="324"/>
      <c r="J905" s="313"/>
      <c r="K905" s="312"/>
      <c r="L905" s="313"/>
      <c r="M905" s="313"/>
      <c r="N905" s="313"/>
      <c r="O905" s="313"/>
      <c r="P905" s="313"/>
      <c r="Q905" s="313"/>
      <c r="R905" s="313"/>
      <c r="S905" s="313"/>
      <c r="T905" s="313"/>
      <c r="U905" s="313"/>
      <c r="V905" s="313"/>
      <c r="W905" s="313"/>
      <c r="X905" s="313"/>
      <c r="Y905" s="313"/>
      <c r="Z905" s="313"/>
    </row>
    <row r="906" spans="1:26" x14ac:dyDescent="0.25">
      <c r="A906" s="313"/>
      <c r="B906" s="322"/>
      <c r="C906" s="322"/>
      <c r="D906" s="313"/>
      <c r="E906" s="323"/>
      <c r="F906" s="312"/>
      <c r="G906" s="312"/>
      <c r="H906" s="324"/>
      <c r="I906" s="324"/>
      <c r="J906" s="313"/>
      <c r="K906" s="312"/>
      <c r="L906" s="313"/>
      <c r="M906" s="313"/>
      <c r="N906" s="313"/>
      <c r="O906" s="313"/>
      <c r="P906" s="313"/>
      <c r="Q906" s="313"/>
      <c r="R906" s="313"/>
      <c r="S906" s="313"/>
      <c r="T906" s="313"/>
      <c r="U906" s="313"/>
      <c r="V906" s="313"/>
      <c r="W906" s="313"/>
      <c r="X906" s="313"/>
      <c r="Y906" s="313"/>
      <c r="Z906" s="313"/>
    </row>
    <row r="907" spans="1:26" x14ac:dyDescent="0.25">
      <c r="A907" s="313"/>
      <c r="B907" s="322"/>
      <c r="C907" s="322"/>
      <c r="D907" s="313"/>
      <c r="E907" s="323"/>
      <c r="F907" s="312"/>
      <c r="G907" s="312"/>
      <c r="H907" s="324"/>
      <c r="I907" s="324"/>
      <c r="J907" s="313"/>
      <c r="K907" s="312"/>
      <c r="L907" s="313"/>
      <c r="M907" s="313"/>
      <c r="N907" s="313"/>
      <c r="O907" s="313"/>
      <c r="P907" s="313"/>
      <c r="Q907" s="313"/>
      <c r="R907" s="313"/>
      <c r="S907" s="313"/>
      <c r="T907" s="313"/>
      <c r="U907" s="313"/>
      <c r="V907" s="313"/>
      <c r="W907" s="313"/>
      <c r="X907" s="313"/>
      <c r="Y907" s="313"/>
      <c r="Z907" s="313"/>
    </row>
    <row r="908" spans="1:26" x14ac:dyDescent="0.25">
      <c r="A908" s="313"/>
      <c r="B908" s="322"/>
      <c r="C908" s="322"/>
      <c r="D908" s="313"/>
      <c r="E908" s="323"/>
      <c r="F908" s="312"/>
      <c r="G908" s="312"/>
      <c r="H908" s="324"/>
      <c r="I908" s="324"/>
      <c r="J908" s="313"/>
      <c r="K908" s="312"/>
      <c r="L908" s="313"/>
      <c r="M908" s="313"/>
      <c r="N908" s="313"/>
      <c r="O908" s="313"/>
      <c r="P908" s="313"/>
      <c r="Q908" s="313"/>
      <c r="R908" s="313"/>
      <c r="S908" s="313"/>
      <c r="T908" s="313"/>
      <c r="U908" s="313"/>
      <c r="V908" s="313"/>
      <c r="W908" s="313"/>
      <c r="X908" s="313"/>
      <c r="Y908" s="313"/>
      <c r="Z908" s="313"/>
    </row>
    <row r="909" spans="1:26" x14ac:dyDescent="0.25">
      <c r="A909" s="313"/>
      <c r="B909" s="322"/>
      <c r="C909" s="322"/>
      <c r="D909" s="313"/>
      <c r="E909" s="323"/>
      <c r="F909" s="312"/>
      <c r="G909" s="312"/>
      <c r="H909" s="324"/>
      <c r="I909" s="324"/>
      <c r="J909" s="313"/>
      <c r="K909" s="312"/>
      <c r="L909" s="313"/>
      <c r="M909" s="313"/>
      <c r="N909" s="313"/>
      <c r="O909" s="313"/>
      <c r="P909" s="313"/>
      <c r="Q909" s="313"/>
      <c r="R909" s="313"/>
      <c r="S909" s="313"/>
      <c r="T909" s="313"/>
      <c r="U909" s="313"/>
      <c r="V909" s="313"/>
      <c r="W909" s="313"/>
      <c r="X909" s="313"/>
      <c r="Y909" s="313"/>
      <c r="Z909" s="313"/>
    </row>
    <row r="910" spans="1:26" x14ac:dyDescent="0.25">
      <c r="A910" s="313"/>
      <c r="B910" s="322"/>
      <c r="C910" s="322"/>
      <c r="D910" s="313"/>
      <c r="E910" s="323"/>
      <c r="F910" s="312"/>
      <c r="G910" s="312"/>
      <c r="H910" s="324"/>
      <c r="I910" s="324"/>
      <c r="J910" s="313"/>
      <c r="K910" s="312"/>
      <c r="L910" s="313"/>
      <c r="M910" s="313"/>
      <c r="N910" s="313"/>
      <c r="O910" s="313"/>
      <c r="P910" s="313"/>
      <c r="Q910" s="313"/>
      <c r="R910" s="313"/>
      <c r="S910" s="313"/>
      <c r="T910" s="313"/>
      <c r="U910" s="313"/>
      <c r="V910" s="313"/>
      <c r="W910" s="313"/>
      <c r="X910" s="313"/>
      <c r="Y910" s="313"/>
      <c r="Z910" s="313"/>
    </row>
    <row r="911" spans="1:26" x14ac:dyDescent="0.25">
      <c r="A911" s="313"/>
      <c r="B911" s="322"/>
      <c r="C911" s="322"/>
      <c r="D911" s="313"/>
      <c r="E911" s="323"/>
      <c r="F911" s="312"/>
      <c r="G911" s="312"/>
      <c r="H911" s="324"/>
      <c r="I911" s="324"/>
      <c r="J911" s="313"/>
      <c r="K911" s="312"/>
      <c r="L911" s="313"/>
      <c r="M911" s="313"/>
      <c r="N911" s="313"/>
      <c r="O911" s="313"/>
      <c r="P911" s="313"/>
      <c r="Q911" s="313"/>
      <c r="R911" s="313"/>
      <c r="S911" s="313"/>
      <c r="T911" s="313"/>
      <c r="U911" s="313"/>
      <c r="V911" s="313"/>
      <c r="W911" s="313"/>
      <c r="X911" s="313"/>
      <c r="Y911" s="313"/>
      <c r="Z911" s="313"/>
    </row>
    <row r="912" spans="1:26" x14ac:dyDescent="0.25">
      <c r="A912" s="313"/>
      <c r="B912" s="322"/>
      <c r="C912" s="322"/>
      <c r="D912" s="313"/>
      <c r="E912" s="323"/>
      <c r="F912" s="312"/>
      <c r="G912" s="312"/>
      <c r="H912" s="324"/>
      <c r="I912" s="324"/>
      <c r="J912" s="313"/>
      <c r="K912" s="312"/>
      <c r="L912" s="313"/>
      <c r="M912" s="313"/>
      <c r="N912" s="313"/>
      <c r="O912" s="313"/>
      <c r="P912" s="313"/>
      <c r="Q912" s="313"/>
      <c r="R912" s="313"/>
      <c r="S912" s="313"/>
      <c r="T912" s="313"/>
      <c r="U912" s="313"/>
      <c r="V912" s="313"/>
      <c r="W912" s="313"/>
      <c r="X912" s="313"/>
      <c r="Y912" s="313"/>
      <c r="Z912" s="313"/>
    </row>
    <row r="913" spans="1:26" x14ac:dyDescent="0.25">
      <c r="A913" s="313"/>
      <c r="B913" s="322"/>
      <c r="C913" s="322"/>
      <c r="D913" s="313"/>
      <c r="E913" s="323"/>
      <c r="F913" s="312"/>
      <c r="G913" s="312"/>
      <c r="H913" s="324"/>
      <c r="I913" s="324"/>
      <c r="J913" s="313"/>
      <c r="K913" s="312"/>
      <c r="L913" s="313"/>
      <c r="M913" s="313"/>
      <c r="N913" s="313"/>
      <c r="O913" s="313"/>
      <c r="P913" s="313"/>
      <c r="Q913" s="313"/>
      <c r="R913" s="313"/>
      <c r="S913" s="313"/>
      <c r="T913" s="313"/>
      <c r="U913" s="313"/>
      <c r="V913" s="313"/>
      <c r="W913" s="313"/>
      <c r="X913" s="313"/>
      <c r="Y913" s="313"/>
      <c r="Z913" s="313"/>
    </row>
    <row r="914" spans="1:26" x14ac:dyDescent="0.25">
      <c r="A914" s="313"/>
      <c r="B914" s="322"/>
      <c r="C914" s="322"/>
      <c r="D914" s="313"/>
      <c r="E914" s="323"/>
      <c r="F914" s="312"/>
      <c r="G914" s="312"/>
      <c r="H914" s="324"/>
      <c r="I914" s="324"/>
      <c r="J914" s="313"/>
      <c r="K914" s="312"/>
      <c r="L914" s="313"/>
      <c r="M914" s="313"/>
      <c r="N914" s="313"/>
      <c r="O914" s="313"/>
      <c r="P914" s="313"/>
      <c r="Q914" s="313"/>
      <c r="R914" s="313"/>
      <c r="S914" s="313"/>
      <c r="T914" s="313"/>
      <c r="U914" s="313"/>
      <c r="V914" s="313"/>
      <c r="W914" s="313"/>
      <c r="X914" s="313"/>
      <c r="Y914" s="313"/>
      <c r="Z914" s="313"/>
    </row>
    <row r="915" spans="1:26" x14ac:dyDescent="0.25">
      <c r="A915" s="313"/>
      <c r="B915" s="322"/>
      <c r="C915" s="322"/>
      <c r="D915" s="313"/>
      <c r="E915" s="323"/>
      <c r="F915" s="312"/>
      <c r="G915" s="312"/>
      <c r="H915" s="324"/>
      <c r="I915" s="324"/>
      <c r="J915" s="313"/>
      <c r="K915" s="312"/>
      <c r="L915" s="313"/>
      <c r="M915" s="313"/>
      <c r="N915" s="313"/>
      <c r="O915" s="313"/>
      <c r="P915" s="313"/>
      <c r="Q915" s="313"/>
      <c r="R915" s="313"/>
      <c r="S915" s="313"/>
      <c r="T915" s="313"/>
      <c r="U915" s="313"/>
      <c r="V915" s="313"/>
      <c r="W915" s="313"/>
      <c r="X915" s="313"/>
      <c r="Y915" s="313"/>
      <c r="Z915" s="313"/>
    </row>
    <row r="916" spans="1:26" x14ac:dyDescent="0.25">
      <c r="A916" s="313"/>
      <c r="B916" s="322"/>
      <c r="C916" s="322"/>
      <c r="D916" s="313"/>
      <c r="E916" s="323"/>
      <c r="F916" s="312"/>
      <c r="G916" s="312"/>
      <c r="H916" s="324"/>
      <c r="I916" s="324"/>
      <c r="J916" s="313"/>
      <c r="K916" s="312"/>
      <c r="L916" s="313"/>
      <c r="M916" s="313"/>
      <c r="N916" s="313"/>
      <c r="O916" s="313"/>
      <c r="P916" s="313"/>
      <c r="Q916" s="313"/>
      <c r="R916" s="313"/>
      <c r="S916" s="313"/>
      <c r="T916" s="313"/>
      <c r="U916" s="313"/>
      <c r="V916" s="313"/>
      <c r="W916" s="313"/>
      <c r="X916" s="313"/>
      <c r="Y916" s="313"/>
      <c r="Z916" s="313"/>
    </row>
    <row r="917" spans="1:26" x14ac:dyDescent="0.25">
      <c r="A917" s="313"/>
      <c r="B917" s="322"/>
      <c r="C917" s="322"/>
      <c r="D917" s="313"/>
      <c r="E917" s="323"/>
      <c r="F917" s="312"/>
      <c r="G917" s="312"/>
      <c r="H917" s="324"/>
      <c r="I917" s="324"/>
      <c r="J917" s="313"/>
      <c r="K917" s="312"/>
      <c r="L917" s="313"/>
      <c r="M917" s="313"/>
      <c r="N917" s="313"/>
      <c r="O917" s="313"/>
      <c r="P917" s="313"/>
      <c r="Q917" s="313"/>
      <c r="R917" s="313"/>
      <c r="S917" s="313"/>
      <c r="T917" s="313"/>
      <c r="U917" s="313"/>
      <c r="V917" s="313"/>
      <c r="W917" s="313"/>
      <c r="X917" s="313"/>
      <c r="Y917" s="313"/>
      <c r="Z917" s="313"/>
    </row>
    <row r="918" spans="1:26" x14ac:dyDescent="0.25">
      <c r="A918" s="313"/>
      <c r="B918" s="322"/>
      <c r="C918" s="322"/>
      <c r="D918" s="313"/>
      <c r="E918" s="323"/>
      <c r="F918" s="312"/>
      <c r="G918" s="312"/>
      <c r="H918" s="324"/>
      <c r="I918" s="324"/>
      <c r="J918" s="313"/>
      <c r="K918" s="312"/>
      <c r="L918" s="313"/>
      <c r="M918" s="313"/>
      <c r="N918" s="313"/>
      <c r="O918" s="313"/>
      <c r="P918" s="313"/>
      <c r="Q918" s="313"/>
      <c r="R918" s="313"/>
      <c r="S918" s="313"/>
      <c r="T918" s="313"/>
      <c r="U918" s="313"/>
      <c r="V918" s="313"/>
      <c r="W918" s="313"/>
      <c r="X918" s="313"/>
      <c r="Y918" s="313"/>
      <c r="Z918" s="313"/>
    </row>
    <row r="919" spans="1:26" x14ac:dyDescent="0.25">
      <c r="A919" s="313"/>
      <c r="B919" s="322"/>
      <c r="C919" s="322"/>
      <c r="D919" s="313"/>
      <c r="E919" s="323"/>
      <c r="F919" s="312"/>
      <c r="G919" s="312"/>
      <c r="H919" s="324"/>
      <c r="I919" s="324"/>
      <c r="J919" s="313"/>
      <c r="K919" s="312"/>
      <c r="L919" s="313"/>
      <c r="M919" s="313"/>
      <c r="N919" s="313"/>
      <c r="O919" s="313"/>
      <c r="P919" s="313"/>
      <c r="Q919" s="313"/>
      <c r="R919" s="313"/>
      <c r="S919" s="313"/>
      <c r="T919" s="313"/>
      <c r="U919" s="313"/>
      <c r="V919" s="313"/>
      <c r="W919" s="313"/>
      <c r="X919" s="313"/>
      <c r="Y919" s="313"/>
      <c r="Z919" s="313"/>
    </row>
    <row r="920" spans="1:26" x14ac:dyDescent="0.25">
      <c r="A920" s="313"/>
      <c r="B920" s="322"/>
      <c r="C920" s="322"/>
      <c r="D920" s="313"/>
      <c r="E920" s="323"/>
      <c r="F920" s="312"/>
      <c r="G920" s="312"/>
      <c r="H920" s="324"/>
      <c r="I920" s="324"/>
      <c r="J920" s="313"/>
      <c r="K920" s="312"/>
      <c r="L920" s="313"/>
      <c r="M920" s="313"/>
      <c r="N920" s="313"/>
      <c r="O920" s="313"/>
      <c r="P920" s="313"/>
      <c r="Q920" s="313"/>
      <c r="R920" s="313"/>
      <c r="S920" s="313"/>
      <c r="T920" s="313"/>
      <c r="U920" s="313"/>
      <c r="V920" s="313"/>
      <c r="W920" s="313"/>
      <c r="X920" s="313"/>
      <c r="Y920" s="313"/>
      <c r="Z920" s="313"/>
    </row>
    <row r="921" spans="1:26" x14ac:dyDescent="0.25">
      <c r="A921" s="313"/>
      <c r="B921" s="322"/>
      <c r="C921" s="322"/>
      <c r="D921" s="313"/>
      <c r="E921" s="323"/>
      <c r="F921" s="312"/>
      <c r="G921" s="312"/>
      <c r="H921" s="324"/>
      <c r="I921" s="324"/>
      <c r="J921" s="313"/>
      <c r="K921" s="312"/>
      <c r="L921" s="313"/>
      <c r="M921" s="313"/>
      <c r="N921" s="313"/>
      <c r="O921" s="313"/>
      <c r="P921" s="313"/>
      <c r="Q921" s="313"/>
      <c r="R921" s="313"/>
      <c r="S921" s="313"/>
      <c r="T921" s="313"/>
      <c r="U921" s="313"/>
      <c r="V921" s="313"/>
      <c r="W921" s="313"/>
      <c r="X921" s="313"/>
      <c r="Y921" s="313"/>
      <c r="Z921" s="313"/>
    </row>
    <row r="922" spans="1:26" x14ac:dyDescent="0.25">
      <c r="A922" s="313"/>
      <c r="B922" s="322"/>
      <c r="C922" s="322"/>
      <c r="D922" s="313"/>
      <c r="E922" s="323"/>
      <c r="F922" s="312"/>
      <c r="G922" s="312"/>
      <c r="H922" s="324"/>
      <c r="I922" s="324"/>
      <c r="J922" s="313"/>
      <c r="K922" s="312"/>
      <c r="L922" s="313"/>
      <c r="M922" s="313"/>
      <c r="N922" s="313"/>
      <c r="O922" s="313"/>
      <c r="P922" s="313"/>
      <c r="Q922" s="313"/>
      <c r="R922" s="313"/>
      <c r="S922" s="313"/>
      <c r="T922" s="313"/>
      <c r="U922" s="313"/>
      <c r="V922" s="313"/>
      <c r="W922" s="313"/>
      <c r="X922" s="313"/>
      <c r="Y922" s="313"/>
      <c r="Z922" s="313"/>
    </row>
    <row r="923" spans="1:26" x14ac:dyDescent="0.25">
      <c r="A923" s="313"/>
      <c r="B923" s="322"/>
      <c r="C923" s="322"/>
      <c r="D923" s="313"/>
      <c r="E923" s="323"/>
      <c r="F923" s="312"/>
      <c r="G923" s="312"/>
      <c r="H923" s="324"/>
      <c r="I923" s="324"/>
      <c r="J923" s="313"/>
      <c r="K923" s="312"/>
      <c r="L923" s="313"/>
      <c r="M923" s="313"/>
      <c r="N923" s="313"/>
      <c r="O923" s="313"/>
      <c r="P923" s="313"/>
      <c r="Q923" s="313"/>
      <c r="R923" s="313"/>
      <c r="S923" s="313"/>
      <c r="T923" s="313"/>
      <c r="U923" s="313"/>
      <c r="V923" s="313"/>
      <c r="W923" s="313"/>
      <c r="X923" s="313"/>
      <c r="Y923" s="313"/>
      <c r="Z923" s="313"/>
    </row>
    <row r="924" spans="1:26" x14ac:dyDescent="0.25">
      <c r="A924" s="313"/>
      <c r="B924" s="322"/>
      <c r="C924" s="322"/>
      <c r="D924" s="313"/>
      <c r="E924" s="323"/>
      <c r="F924" s="312"/>
      <c r="G924" s="312"/>
      <c r="H924" s="324"/>
      <c r="I924" s="324"/>
      <c r="J924" s="313"/>
      <c r="K924" s="312"/>
      <c r="L924" s="313"/>
      <c r="M924" s="313"/>
      <c r="N924" s="313"/>
      <c r="O924" s="313"/>
      <c r="P924" s="313"/>
      <c r="Q924" s="313"/>
      <c r="R924" s="313"/>
      <c r="S924" s="313"/>
      <c r="T924" s="313"/>
      <c r="U924" s="313"/>
      <c r="V924" s="313"/>
      <c r="W924" s="313"/>
      <c r="X924" s="313"/>
      <c r="Y924" s="313"/>
      <c r="Z924" s="313"/>
    </row>
    <row r="925" spans="1:26" x14ac:dyDescent="0.25">
      <c r="A925" s="313"/>
      <c r="B925" s="322"/>
      <c r="C925" s="322"/>
      <c r="D925" s="313"/>
      <c r="E925" s="323"/>
      <c r="F925" s="312"/>
      <c r="G925" s="312"/>
      <c r="H925" s="324"/>
      <c r="I925" s="324"/>
      <c r="J925" s="313"/>
      <c r="K925" s="312"/>
      <c r="L925" s="313"/>
      <c r="M925" s="313"/>
      <c r="N925" s="313"/>
      <c r="O925" s="313"/>
      <c r="P925" s="313"/>
      <c r="Q925" s="313"/>
      <c r="R925" s="313"/>
      <c r="S925" s="313"/>
      <c r="T925" s="313"/>
      <c r="U925" s="313"/>
      <c r="V925" s="313"/>
      <c r="W925" s="313"/>
      <c r="X925" s="313"/>
      <c r="Y925" s="313"/>
      <c r="Z925" s="313"/>
    </row>
    <row r="926" spans="1:26" x14ac:dyDescent="0.25">
      <c r="A926" s="313"/>
      <c r="B926" s="322"/>
      <c r="C926" s="322"/>
      <c r="D926" s="313"/>
      <c r="E926" s="323"/>
      <c r="F926" s="312"/>
      <c r="G926" s="312"/>
      <c r="H926" s="324"/>
      <c r="I926" s="324"/>
      <c r="J926" s="313"/>
      <c r="K926" s="312"/>
      <c r="L926" s="313"/>
      <c r="M926" s="313"/>
      <c r="N926" s="313"/>
      <c r="O926" s="313"/>
      <c r="P926" s="313"/>
      <c r="Q926" s="313"/>
      <c r="R926" s="313"/>
      <c r="S926" s="313"/>
      <c r="T926" s="313"/>
      <c r="U926" s="313"/>
      <c r="V926" s="313"/>
      <c r="W926" s="313"/>
      <c r="X926" s="313"/>
      <c r="Y926" s="313"/>
      <c r="Z926" s="313"/>
    </row>
    <row r="927" spans="1:26" x14ac:dyDescent="0.25">
      <c r="A927" s="313"/>
      <c r="B927" s="322"/>
      <c r="C927" s="322"/>
      <c r="D927" s="313"/>
      <c r="E927" s="323"/>
      <c r="F927" s="312"/>
      <c r="G927" s="312"/>
      <c r="H927" s="324"/>
      <c r="I927" s="324"/>
      <c r="J927" s="313"/>
      <c r="K927" s="312"/>
      <c r="L927" s="313"/>
      <c r="M927" s="313"/>
      <c r="N927" s="313"/>
      <c r="O927" s="313"/>
      <c r="P927" s="313"/>
      <c r="Q927" s="313"/>
      <c r="R927" s="313"/>
      <c r="S927" s="313"/>
      <c r="T927" s="313"/>
      <c r="U927" s="313"/>
      <c r="V927" s="313"/>
      <c r="W927" s="313"/>
      <c r="X927" s="313"/>
      <c r="Y927" s="313"/>
      <c r="Z927" s="313"/>
    </row>
    <row r="928" spans="1:26" x14ac:dyDescent="0.25">
      <c r="A928" s="313"/>
      <c r="B928" s="322"/>
      <c r="C928" s="322"/>
      <c r="D928" s="313"/>
      <c r="E928" s="323"/>
      <c r="F928" s="312"/>
      <c r="G928" s="312"/>
      <c r="H928" s="324"/>
      <c r="I928" s="324"/>
      <c r="J928" s="313"/>
      <c r="K928" s="312"/>
      <c r="L928" s="313"/>
      <c r="M928" s="313"/>
      <c r="N928" s="313"/>
      <c r="O928" s="313"/>
      <c r="P928" s="313"/>
      <c r="Q928" s="313"/>
      <c r="R928" s="313"/>
      <c r="S928" s="313"/>
      <c r="T928" s="313"/>
      <c r="U928" s="313"/>
      <c r="V928" s="313"/>
      <c r="W928" s="313"/>
      <c r="X928" s="313"/>
      <c r="Y928" s="313"/>
      <c r="Z928" s="313"/>
    </row>
    <row r="929" spans="1:26" x14ac:dyDescent="0.25">
      <c r="A929" s="313"/>
      <c r="B929" s="322"/>
      <c r="C929" s="322"/>
      <c r="D929" s="313"/>
      <c r="E929" s="323"/>
      <c r="F929" s="312"/>
      <c r="G929" s="312"/>
      <c r="H929" s="324"/>
      <c r="I929" s="324"/>
      <c r="J929" s="313"/>
      <c r="K929" s="312"/>
      <c r="L929" s="313"/>
      <c r="M929" s="313"/>
      <c r="N929" s="313"/>
      <c r="O929" s="313"/>
      <c r="P929" s="313"/>
      <c r="Q929" s="313"/>
      <c r="R929" s="313"/>
      <c r="S929" s="313"/>
      <c r="T929" s="313"/>
      <c r="U929" s="313"/>
      <c r="V929" s="313"/>
      <c r="W929" s="313"/>
      <c r="X929" s="313"/>
      <c r="Y929" s="313"/>
      <c r="Z929" s="313"/>
    </row>
    <row r="930" spans="1:26" x14ac:dyDescent="0.25">
      <c r="A930" s="313"/>
      <c r="B930" s="322"/>
      <c r="C930" s="322"/>
      <c r="D930" s="313"/>
      <c r="E930" s="323"/>
      <c r="F930" s="312"/>
      <c r="G930" s="312"/>
      <c r="H930" s="324"/>
      <c r="I930" s="324"/>
      <c r="J930" s="313"/>
      <c r="K930" s="312"/>
      <c r="L930" s="313"/>
      <c r="M930" s="313"/>
      <c r="N930" s="313"/>
      <c r="O930" s="313"/>
      <c r="P930" s="313"/>
      <c r="Q930" s="313"/>
      <c r="R930" s="313"/>
      <c r="S930" s="313"/>
      <c r="T930" s="313"/>
      <c r="U930" s="313"/>
      <c r="V930" s="313"/>
      <c r="W930" s="313"/>
      <c r="X930" s="313"/>
      <c r="Y930" s="313"/>
      <c r="Z930" s="313"/>
    </row>
    <row r="931" spans="1:26" x14ac:dyDescent="0.25">
      <c r="A931" s="313"/>
      <c r="B931" s="322"/>
      <c r="C931" s="322"/>
      <c r="D931" s="313"/>
      <c r="E931" s="323"/>
      <c r="F931" s="312"/>
      <c r="G931" s="312"/>
      <c r="H931" s="324"/>
      <c r="I931" s="324"/>
      <c r="J931" s="313"/>
      <c r="K931" s="312"/>
      <c r="L931" s="313"/>
      <c r="M931" s="313"/>
      <c r="N931" s="313"/>
      <c r="O931" s="313"/>
      <c r="P931" s="313"/>
      <c r="Q931" s="313"/>
      <c r="R931" s="313"/>
      <c r="S931" s="313"/>
      <c r="T931" s="313"/>
      <c r="U931" s="313"/>
      <c r="V931" s="313"/>
      <c r="W931" s="313"/>
      <c r="X931" s="313"/>
      <c r="Y931" s="313"/>
      <c r="Z931" s="313"/>
    </row>
    <row r="932" spans="1:26" x14ac:dyDescent="0.25">
      <c r="A932" s="313"/>
      <c r="B932" s="322"/>
      <c r="C932" s="322"/>
      <c r="D932" s="313"/>
      <c r="E932" s="323"/>
      <c r="F932" s="312"/>
      <c r="G932" s="312"/>
      <c r="H932" s="324"/>
      <c r="I932" s="324"/>
      <c r="J932" s="313"/>
      <c r="K932" s="312"/>
      <c r="L932" s="313"/>
      <c r="M932" s="313"/>
      <c r="N932" s="313"/>
      <c r="O932" s="313"/>
      <c r="P932" s="313"/>
      <c r="Q932" s="313"/>
      <c r="R932" s="313"/>
      <c r="S932" s="313"/>
      <c r="T932" s="313"/>
      <c r="U932" s="313"/>
      <c r="V932" s="313"/>
      <c r="W932" s="313"/>
      <c r="X932" s="313"/>
      <c r="Y932" s="313"/>
      <c r="Z932" s="313"/>
    </row>
    <row r="933" spans="1:26" x14ac:dyDescent="0.25">
      <c r="A933" s="313"/>
      <c r="B933" s="322"/>
      <c r="C933" s="322"/>
      <c r="D933" s="313"/>
      <c r="E933" s="323"/>
      <c r="F933" s="312"/>
      <c r="G933" s="312"/>
      <c r="H933" s="324"/>
      <c r="I933" s="324"/>
      <c r="J933" s="313"/>
      <c r="K933" s="312"/>
      <c r="L933" s="313"/>
      <c r="M933" s="313"/>
      <c r="N933" s="313"/>
      <c r="O933" s="313"/>
      <c r="P933" s="313"/>
      <c r="Q933" s="313"/>
      <c r="R933" s="313"/>
      <c r="S933" s="313"/>
      <c r="T933" s="313"/>
      <c r="U933" s="313"/>
      <c r="V933" s="313"/>
      <c r="W933" s="313"/>
      <c r="X933" s="313"/>
      <c r="Y933" s="313"/>
      <c r="Z933" s="313"/>
    </row>
    <row r="934" spans="1:26" x14ac:dyDescent="0.25">
      <c r="A934" s="313"/>
      <c r="B934" s="322"/>
      <c r="C934" s="322"/>
      <c r="D934" s="313"/>
      <c r="E934" s="323"/>
      <c r="F934" s="312"/>
      <c r="G934" s="312"/>
      <c r="H934" s="324"/>
      <c r="I934" s="324"/>
      <c r="J934" s="313"/>
      <c r="K934" s="312"/>
      <c r="L934" s="313"/>
      <c r="M934" s="313"/>
      <c r="N934" s="313"/>
      <c r="O934" s="313"/>
      <c r="P934" s="313"/>
      <c r="Q934" s="313"/>
      <c r="R934" s="313"/>
      <c r="S934" s="313"/>
      <c r="T934" s="313"/>
      <c r="U934" s="313"/>
      <c r="V934" s="313"/>
      <c r="W934" s="313"/>
      <c r="X934" s="313"/>
      <c r="Y934" s="313"/>
      <c r="Z934" s="313"/>
    </row>
    <row r="935" spans="1:26" x14ac:dyDescent="0.25">
      <c r="A935" s="313"/>
      <c r="B935" s="322"/>
      <c r="C935" s="322"/>
      <c r="D935" s="313"/>
      <c r="E935" s="323"/>
      <c r="F935" s="312"/>
      <c r="G935" s="312"/>
      <c r="H935" s="324"/>
      <c r="I935" s="324"/>
      <c r="J935" s="313"/>
      <c r="K935" s="312"/>
      <c r="L935" s="313"/>
      <c r="M935" s="313"/>
      <c r="N935" s="313"/>
      <c r="O935" s="313"/>
      <c r="P935" s="313"/>
      <c r="Q935" s="313"/>
      <c r="R935" s="313"/>
      <c r="S935" s="313"/>
      <c r="T935" s="313"/>
      <c r="U935" s="313"/>
      <c r="V935" s="313"/>
      <c r="W935" s="313"/>
      <c r="X935" s="313"/>
      <c r="Y935" s="313"/>
      <c r="Z935" s="313"/>
    </row>
    <row r="936" spans="1:26" x14ac:dyDescent="0.25">
      <c r="A936" s="313"/>
      <c r="B936" s="322"/>
      <c r="C936" s="322"/>
      <c r="D936" s="313"/>
      <c r="E936" s="323"/>
      <c r="F936" s="312"/>
      <c r="G936" s="312"/>
      <c r="H936" s="324"/>
      <c r="I936" s="324"/>
      <c r="J936" s="313"/>
      <c r="K936" s="312"/>
      <c r="L936" s="313"/>
      <c r="M936" s="313"/>
      <c r="N936" s="313"/>
      <c r="O936" s="313"/>
      <c r="P936" s="313"/>
      <c r="Q936" s="313"/>
      <c r="R936" s="313"/>
      <c r="S936" s="313"/>
      <c r="T936" s="313"/>
      <c r="U936" s="313"/>
      <c r="V936" s="313"/>
      <c r="W936" s="313"/>
      <c r="X936" s="313"/>
      <c r="Y936" s="313"/>
      <c r="Z936" s="313"/>
    </row>
    <row r="937" spans="1:26" x14ac:dyDescent="0.25">
      <c r="A937" s="313"/>
      <c r="B937" s="322"/>
      <c r="C937" s="322"/>
      <c r="D937" s="313"/>
      <c r="E937" s="323"/>
      <c r="F937" s="312"/>
      <c r="G937" s="312"/>
      <c r="H937" s="324"/>
      <c r="I937" s="324"/>
      <c r="J937" s="313"/>
      <c r="K937" s="312"/>
      <c r="L937" s="313"/>
      <c r="M937" s="313"/>
      <c r="N937" s="313"/>
      <c r="O937" s="313"/>
      <c r="P937" s="313"/>
      <c r="Q937" s="313"/>
      <c r="R937" s="313"/>
      <c r="S937" s="313"/>
      <c r="T937" s="313"/>
      <c r="U937" s="313"/>
      <c r="V937" s="313"/>
      <c r="W937" s="313"/>
      <c r="X937" s="313"/>
      <c r="Y937" s="313"/>
      <c r="Z937" s="313"/>
    </row>
    <row r="938" spans="1:26" x14ac:dyDescent="0.25">
      <c r="A938" s="313"/>
      <c r="B938" s="322"/>
      <c r="C938" s="322"/>
      <c r="D938" s="313"/>
      <c r="E938" s="323"/>
      <c r="F938" s="312"/>
      <c r="G938" s="312"/>
      <c r="H938" s="324"/>
      <c r="I938" s="324"/>
      <c r="J938" s="313"/>
      <c r="K938" s="312"/>
      <c r="L938" s="313"/>
      <c r="M938" s="313"/>
      <c r="N938" s="313"/>
      <c r="O938" s="313"/>
      <c r="P938" s="313"/>
      <c r="Q938" s="313"/>
      <c r="R938" s="313"/>
      <c r="S938" s="313"/>
      <c r="T938" s="313"/>
      <c r="U938" s="313"/>
      <c r="V938" s="313"/>
      <c r="W938" s="313"/>
      <c r="X938" s="313"/>
      <c r="Y938" s="313"/>
      <c r="Z938" s="313"/>
    </row>
    <row r="939" spans="1:26" x14ac:dyDescent="0.25">
      <c r="A939" s="313"/>
      <c r="B939" s="322"/>
      <c r="C939" s="322"/>
      <c r="D939" s="313"/>
      <c r="E939" s="323"/>
      <c r="F939" s="312"/>
      <c r="G939" s="312"/>
      <c r="H939" s="324"/>
      <c r="I939" s="324"/>
      <c r="J939" s="313"/>
      <c r="K939" s="312"/>
      <c r="L939" s="313"/>
      <c r="M939" s="313"/>
      <c r="N939" s="313"/>
      <c r="O939" s="313"/>
      <c r="P939" s="313"/>
      <c r="Q939" s="313"/>
      <c r="R939" s="313"/>
      <c r="S939" s="313"/>
      <c r="T939" s="313"/>
      <c r="U939" s="313"/>
      <c r="V939" s="313"/>
      <c r="W939" s="313"/>
      <c r="X939" s="313"/>
      <c r="Y939" s="313"/>
      <c r="Z939" s="313"/>
    </row>
    <row r="940" spans="1:26" x14ac:dyDescent="0.25">
      <c r="A940" s="313"/>
      <c r="B940" s="322"/>
      <c r="C940" s="322"/>
      <c r="D940" s="313"/>
      <c r="E940" s="323"/>
      <c r="F940" s="312"/>
      <c r="G940" s="312"/>
      <c r="H940" s="324"/>
      <c r="I940" s="324"/>
      <c r="J940" s="313"/>
      <c r="K940" s="312"/>
      <c r="L940" s="313"/>
      <c r="M940" s="313"/>
      <c r="N940" s="313"/>
      <c r="O940" s="313"/>
      <c r="P940" s="313"/>
      <c r="Q940" s="313"/>
      <c r="R940" s="313"/>
      <c r="S940" s="313"/>
      <c r="T940" s="313"/>
      <c r="U940" s="313"/>
      <c r="V940" s="313"/>
      <c r="W940" s="313"/>
      <c r="X940" s="313"/>
      <c r="Y940" s="313"/>
      <c r="Z940" s="313"/>
    </row>
    <row r="941" spans="1:26" x14ac:dyDescent="0.25">
      <c r="A941" s="313"/>
      <c r="B941" s="322"/>
      <c r="C941" s="322"/>
      <c r="D941" s="313"/>
      <c r="E941" s="323"/>
      <c r="F941" s="312"/>
      <c r="G941" s="312"/>
      <c r="H941" s="324"/>
      <c r="I941" s="324"/>
      <c r="J941" s="313"/>
      <c r="K941" s="312"/>
      <c r="L941" s="313"/>
      <c r="M941" s="313"/>
      <c r="N941" s="313"/>
      <c r="O941" s="313"/>
      <c r="P941" s="313"/>
      <c r="Q941" s="313"/>
      <c r="R941" s="313"/>
      <c r="S941" s="313"/>
      <c r="T941" s="313"/>
      <c r="U941" s="313"/>
      <c r="V941" s="313"/>
      <c r="W941" s="313"/>
      <c r="X941" s="313"/>
      <c r="Y941" s="313"/>
      <c r="Z941" s="313"/>
    </row>
    <row r="942" spans="1:26" x14ac:dyDescent="0.25">
      <c r="A942" s="313"/>
      <c r="B942" s="322"/>
      <c r="C942" s="322"/>
      <c r="D942" s="313"/>
      <c r="E942" s="323"/>
      <c r="F942" s="312"/>
      <c r="G942" s="312"/>
      <c r="H942" s="324"/>
      <c r="I942" s="324"/>
      <c r="J942" s="313"/>
      <c r="K942" s="312"/>
      <c r="L942" s="313"/>
      <c r="M942" s="313"/>
      <c r="N942" s="313"/>
      <c r="O942" s="313"/>
      <c r="P942" s="313"/>
      <c r="Q942" s="313"/>
      <c r="R942" s="313"/>
      <c r="S942" s="313"/>
      <c r="T942" s="313"/>
      <c r="U942" s="313"/>
      <c r="V942" s="313"/>
      <c r="W942" s="313"/>
      <c r="X942" s="313"/>
      <c r="Y942" s="313"/>
      <c r="Z942" s="313"/>
    </row>
    <row r="943" spans="1:26" x14ac:dyDescent="0.25">
      <c r="A943" s="313"/>
      <c r="B943" s="322"/>
      <c r="C943" s="322"/>
      <c r="D943" s="313"/>
      <c r="E943" s="323"/>
      <c r="F943" s="312"/>
      <c r="G943" s="312"/>
      <c r="H943" s="324"/>
      <c r="I943" s="324"/>
      <c r="J943" s="313"/>
      <c r="K943" s="312"/>
      <c r="L943" s="313"/>
      <c r="M943" s="313"/>
      <c r="N943" s="313"/>
      <c r="O943" s="313"/>
      <c r="P943" s="313"/>
      <c r="Q943" s="313"/>
      <c r="R943" s="313"/>
      <c r="S943" s="313"/>
      <c r="T943" s="313"/>
      <c r="U943" s="313"/>
      <c r="V943" s="313"/>
      <c r="W943" s="313"/>
      <c r="X943" s="313"/>
      <c r="Y943" s="313"/>
      <c r="Z943" s="313"/>
    </row>
    <row r="944" spans="1:26" x14ac:dyDescent="0.25">
      <c r="A944" s="313"/>
      <c r="B944" s="322"/>
      <c r="C944" s="322"/>
      <c r="D944" s="313"/>
      <c r="E944" s="323"/>
      <c r="F944" s="312"/>
      <c r="G944" s="312"/>
      <c r="H944" s="324"/>
      <c r="I944" s="324"/>
      <c r="J944" s="313"/>
      <c r="K944" s="312"/>
      <c r="L944" s="313"/>
      <c r="M944" s="313"/>
      <c r="N944" s="313"/>
      <c r="O944" s="313"/>
      <c r="P944" s="313"/>
      <c r="Q944" s="313"/>
      <c r="R944" s="313"/>
      <c r="S944" s="313"/>
      <c r="T944" s="313"/>
      <c r="U944" s="313"/>
      <c r="V944" s="313"/>
      <c r="W944" s="313"/>
      <c r="X944" s="313"/>
      <c r="Y944" s="313"/>
      <c r="Z944" s="313"/>
    </row>
    <row r="945" spans="1:26" x14ac:dyDescent="0.25">
      <c r="A945" s="313"/>
      <c r="B945" s="322"/>
      <c r="C945" s="322"/>
      <c r="D945" s="313"/>
      <c r="E945" s="323"/>
      <c r="F945" s="312"/>
      <c r="G945" s="312"/>
      <c r="H945" s="324"/>
      <c r="I945" s="324"/>
      <c r="J945" s="313"/>
      <c r="K945" s="312"/>
      <c r="L945" s="313"/>
      <c r="M945" s="313"/>
      <c r="N945" s="313"/>
      <c r="O945" s="313"/>
      <c r="P945" s="313"/>
      <c r="Q945" s="313"/>
      <c r="R945" s="313"/>
      <c r="S945" s="313"/>
      <c r="T945" s="313"/>
      <c r="U945" s="313"/>
      <c r="V945" s="313"/>
      <c r="W945" s="313"/>
      <c r="X945" s="313"/>
      <c r="Y945" s="313"/>
      <c r="Z945" s="313"/>
    </row>
    <row r="946" spans="1:26" x14ac:dyDescent="0.25">
      <c r="A946" s="313"/>
      <c r="B946" s="322"/>
      <c r="C946" s="322"/>
      <c r="D946" s="313"/>
      <c r="E946" s="323"/>
      <c r="F946" s="312"/>
      <c r="G946" s="312"/>
      <c r="H946" s="324"/>
      <c r="I946" s="324"/>
      <c r="J946" s="313"/>
      <c r="K946" s="312"/>
      <c r="L946" s="313"/>
      <c r="M946" s="313"/>
      <c r="N946" s="313"/>
      <c r="O946" s="313"/>
      <c r="P946" s="313"/>
      <c r="Q946" s="313"/>
      <c r="R946" s="313"/>
      <c r="S946" s="313"/>
      <c r="T946" s="313"/>
      <c r="U946" s="313"/>
      <c r="V946" s="313"/>
      <c r="W946" s="313"/>
      <c r="X946" s="313"/>
      <c r="Y946" s="313"/>
      <c r="Z946" s="313"/>
    </row>
    <row r="947" spans="1:26" x14ac:dyDescent="0.25">
      <c r="A947" s="313"/>
      <c r="B947" s="322"/>
      <c r="C947" s="322"/>
      <c r="D947" s="313"/>
      <c r="E947" s="323"/>
      <c r="F947" s="312"/>
      <c r="G947" s="312"/>
      <c r="H947" s="324"/>
      <c r="I947" s="324"/>
      <c r="J947" s="313"/>
      <c r="K947" s="312"/>
      <c r="L947" s="313"/>
      <c r="M947" s="313"/>
      <c r="N947" s="313"/>
      <c r="O947" s="313"/>
      <c r="P947" s="313"/>
      <c r="Q947" s="313"/>
      <c r="R947" s="313"/>
      <c r="S947" s="313"/>
      <c r="T947" s="313"/>
      <c r="U947" s="313"/>
      <c r="V947" s="313"/>
      <c r="W947" s="313"/>
      <c r="X947" s="313"/>
      <c r="Y947" s="313"/>
      <c r="Z947" s="313"/>
    </row>
    <row r="948" spans="1:26" x14ac:dyDescent="0.25">
      <c r="A948" s="313"/>
      <c r="B948" s="322"/>
      <c r="C948" s="322"/>
      <c r="D948" s="313"/>
      <c r="E948" s="323"/>
      <c r="F948" s="312"/>
      <c r="G948" s="312"/>
      <c r="H948" s="324"/>
      <c r="I948" s="324"/>
      <c r="J948" s="313"/>
      <c r="K948" s="312"/>
      <c r="L948" s="313"/>
      <c r="M948" s="313"/>
      <c r="N948" s="313"/>
      <c r="O948" s="313"/>
      <c r="P948" s="313"/>
      <c r="Q948" s="313"/>
      <c r="R948" s="313"/>
      <c r="S948" s="313"/>
      <c r="T948" s="313"/>
      <c r="U948" s="313"/>
      <c r="V948" s="313"/>
      <c r="W948" s="313"/>
      <c r="X948" s="313"/>
      <c r="Y948" s="313"/>
      <c r="Z948" s="313"/>
    </row>
    <row r="949" spans="1:26" x14ac:dyDescent="0.25">
      <c r="A949" s="313"/>
      <c r="B949" s="322"/>
      <c r="C949" s="322"/>
      <c r="D949" s="313"/>
      <c r="E949" s="323"/>
      <c r="F949" s="312"/>
      <c r="G949" s="312"/>
      <c r="H949" s="324"/>
      <c r="I949" s="324"/>
      <c r="J949" s="313"/>
      <c r="K949" s="312"/>
      <c r="L949" s="313"/>
      <c r="M949" s="313"/>
      <c r="N949" s="313"/>
      <c r="O949" s="313"/>
      <c r="P949" s="313"/>
      <c r="Q949" s="313"/>
      <c r="R949" s="313"/>
      <c r="S949" s="313"/>
      <c r="T949" s="313"/>
      <c r="U949" s="313"/>
      <c r="V949" s="313"/>
      <c r="W949" s="313"/>
      <c r="X949" s="313"/>
      <c r="Y949" s="313"/>
      <c r="Z949" s="313"/>
    </row>
    <row r="950" spans="1:26" x14ac:dyDescent="0.25">
      <c r="A950" s="313"/>
      <c r="B950" s="322"/>
      <c r="C950" s="322"/>
      <c r="D950" s="313"/>
      <c r="E950" s="323"/>
      <c r="F950" s="312"/>
      <c r="G950" s="312"/>
      <c r="H950" s="324"/>
      <c r="I950" s="324"/>
      <c r="J950" s="313"/>
      <c r="K950" s="312"/>
      <c r="L950" s="313"/>
      <c r="M950" s="313"/>
      <c r="N950" s="313"/>
      <c r="O950" s="313"/>
      <c r="P950" s="313"/>
      <c r="Q950" s="313"/>
      <c r="R950" s="313"/>
      <c r="S950" s="313"/>
      <c r="T950" s="313"/>
      <c r="U950" s="313"/>
      <c r="V950" s="313"/>
      <c r="W950" s="313"/>
      <c r="X950" s="313"/>
      <c r="Y950" s="313"/>
      <c r="Z950" s="313"/>
    </row>
    <row r="951" spans="1:26" x14ac:dyDescent="0.25">
      <c r="A951" s="313"/>
      <c r="B951" s="322"/>
      <c r="C951" s="322"/>
      <c r="D951" s="313"/>
      <c r="E951" s="323"/>
      <c r="F951" s="312"/>
      <c r="G951" s="312"/>
      <c r="H951" s="324"/>
      <c r="I951" s="324"/>
      <c r="J951" s="313"/>
      <c r="K951" s="312"/>
      <c r="L951" s="313"/>
      <c r="M951" s="313"/>
      <c r="N951" s="313"/>
      <c r="O951" s="313"/>
      <c r="P951" s="313"/>
      <c r="Q951" s="313"/>
      <c r="R951" s="313"/>
      <c r="S951" s="313"/>
      <c r="T951" s="313"/>
      <c r="U951" s="313"/>
      <c r="V951" s="313"/>
      <c r="W951" s="313"/>
      <c r="X951" s="313"/>
      <c r="Y951" s="313"/>
      <c r="Z951" s="313"/>
    </row>
    <row r="952" spans="1:26" x14ac:dyDescent="0.25">
      <c r="A952" s="313"/>
      <c r="B952" s="322"/>
      <c r="C952" s="322"/>
      <c r="D952" s="313"/>
      <c r="E952" s="323"/>
      <c r="F952" s="312"/>
      <c r="G952" s="312"/>
      <c r="H952" s="324"/>
      <c r="I952" s="324"/>
      <c r="J952" s="313"/>
      <c r="K952" s="312"/>
      <c r="L952" s="313"/>
      <c r="M952" s="313"/>
      <c r="N952" s="313"/>
      <c r="O952" s="313"/>
      <c r="P952" s="313"/>
      <c r="Q952" s="313"/>
      <c r="R952" s="313"/>
      <c r="S952" s="313"/>
      <c r="T952" s="313"/>
      <c r="U952" s="313"/>
      <c r="V952" s="313"/>
      <c r="W952" s="313"/>
      <c r="X952" s="313"/>
      <c r="Y952" s="313"/>
      <c r="Z952" s="313"/>
    </row>
    <row r="953" spans="1:26" x14ac:dyDescent="0.25">
      <c r="A953" s="313"/>
      <c r="B953" s="322"/>
      <c r="C953" s="322"/>
      <c r="D953" s="313"/>
      <c r="E953" s="323"/>
      <c r="F953" s="312"/>
      <c r="G953" s="312"/>
      <c r="H953" s="324"/>
      <c r="I953" s="324"/>
      <c r="J953" s="313"/>
      <c r="K953" s="312"/>
      <c r="L953" s="313"/>
      <c r="M953" s="313"/>
      <c r="N953" s="313"/>
      <c r="O953" s="313"/>
      <c r="P953" s="313"/>
      <c r="Q953" s="313"/>
      <c r="R953" s="313"/>
      <c r="S953" s="313"/>
      <c r="T953" s="313"/>
      <c r="U953" s="313"/>
      <c r="V953" s="313"/>
      <c r="W953" s="313"/>
      <c r="X953" s="313"/>
      <c r="Y953" s="313"/>
      <c r="Z953" s="313"/>
    </row>
    <row r="954" spans="1:26" x14ac:dyDescent="0.25">
      <c r="A954" s="313"/>
      <c r="B954" s="322"/>
      <c r="C954" s="322"/>
      <c r="D954" s="313"/>
      <c r="E954" s="323"/>
      <c r="F954" s="312"/>
      <c r="G954" s="312"/>
      <c r="H954" s="324"/>
      <c r="I954" s="324"/>
      <c r="J954" s="313"/>
      <c r="K954" s="312"/>
      <c r="L954" s="313"/>
      <c r="M954" s="313"/>
      <c r="N954" s="313"/>
      <c r="O954" s="313"/>
      <c r="P954" s="313"/>
      <c r="Q954" s="313"/>
      <c r="R954" s="313"/>
      <c r="S954" s="313"/>
      <c r="T954" s="313"/>
      <c r="U954" s="313"/>
      <c r="V954" s="313"/>
      <c r="W954" s="313"/>
      <c r="X954" s="313"/>
      <c r="Y954" s="313"/>
      <c r="Z954" s="313"/>
    </row>
    <row r="955" spans="1:26" x14ac:dyDescent="0.25">
      <c r="A955" s="313"/>
      <c r="B955" s="322"/>
      <c r="C955" s="322"/>
      <c r="D955" s="313"/>
      <c r="E955" s="323"/>
      <c r="F955" s="312"/>
      <c r="G955" s="312"/>
      <c r="H955" s="324"/>
      <c r="I955" s="324"/>
      <c r="J955" s="313"/>
      <c r="K955" s="312"/>
      <c r="L955" s="313"/>
      <c r="M955" s="313"/>
      <c r="N955" s="313"/>
      <c r="O955" s="313"/>
      <c r="P955" s="313"/>
      <c r="Q955" s="313"/>
      <c r="R955" s="313"/>
      <c r="S955" s="313"/>
      <c r="T955" s="313"/>
      <c r="U955" s="313"/>
      <c r="V955" s="313"/>
      <c r="W955" s="313"/>
      <c r="X955" s="313"/>
      <c r="Y955" s="313"/>
      <c r="Z955" s="313"/>
    </row>
    <row r="956" spans="1:26" x14ac:dyDescent="0.25">
      <c r="A956" s="313"/>
      <c r="B956" s="322"/>
      <c r="C956" s="322"/>
      <c r="D956" s="313"/>
      <c r="E956" s="323"/>
      <c r="F956" s="312"/>
      <c r="G956" s="312"/>
      <c r="H956" s="324"/>
      <c r="I956" s="324"/>
      <c r="J956" s="313"/>
      <c r="K956" s="312"/>
      <c r="L956" s="313"/>
      <c r="M956" s="313"/>
      <c r="N956" s="313"/>
      <c r="O956" s="313"/>
      <c r="P956" s="313"/>
      <c r="Q956" s="313"/>
      <c r="R956" s="313"/>
      <c r="S956" s="313"/>
      <c r="T956" s="313"/>
      <c r="U956" s="313"/>
      <c r="V956" s="313"/>
      <c r="W956" s="313"/>
      <c r="X956" s="313"/>
      <c r="Y956" s="313"/>
      <c r="Z956" s="313"/>
    </row>
    <row r="957" spans="1:26" x14ac:dyDescent="0.25">
      <c r="A957" s="313"/>
      <c r="B957" s="322"/>
      <c r="C957" s="322"/>
      <c r="D957" s="313"/>
      <c r="E957" s="323"/>
      <c r="F957" s="312"/>
      <c r="G957" s="312"/>
      <c r="H957" s="324"/>
      <c r="I957" s="324"/>
      <c r="J957" s="313"/>
      <c r="K957" s="312"/>
      <c r="L957" s="313"/>
      <c r="M957" s="313"/>
      <c r="N957" s="313"/>
      <c r="O957" s="313"/>
      <c r="P957" s="313"/>
      <c r="Q957" s="313"/>
      <c r="R957" s="313"/>
      <c r="S957" s="313"/>
      <c r="T957" s="313"/>
      <c r="U957" s="313"/>
      <c r="V957" s="313"/>
      <c r="W957" s="313"/>
      <c r="X957" s="313"/>
      <c r="Y957" s="313"/>
      <c r="Z957" s="313"/>
    </row>
    <row r="958" spans="1:26" x14ac:dyDescent="0.25">
      <c r="A958" s="313"/>
      <c r="B958" s="322"/>
      <c r="C958" s="322"/>
      <c r="D958" s="313"/>
      <c r="E958" s="323"/>
      <c r="F958" s="312"/>
      <c r="G958" s="312"/>
      <c r="H958" s="324"/>
      <c r="I958" s="324"/>
      <c r="J958" s="313"/>
      <c r="K958" s="312"/>
      <c r="L958" s="313"/>
      <c r="M958" s="313"/>
      <c r="N958" s="313"/>
      <c r="O958" s="313"/>
      <c r="P958" s="313"/>
      <c r="Q958" s="313"/>
      <c r="R958" s="313"/>
      <c r="S958" s="313"/>
      <c r="T958" s="313"/>
      <c r="U958" s="313"/>
      <c r="V958" s="313"/>
      <c r="W958" s="313"/>
      <c r="X958" s="313"/>
      <c r="Y958" s="313"/>
      <c r="Z958" s="313"/>
    </row>
    <row r="959" spans="1:26" x14ac:dyDescent="0.25">
      <c r="A959" s="313"/>
      <c r="B959" s="322"/>
      <c r="C959" s="322"/>
      <c r="D959" s="313"/>
      <c r="E959" s="323"/>
      <c r="F959" s="312"/>
      <c r="G959" s="312"/>
      <c r="H959" s="324"/>
      <c r="I959" s="324"/>
      <c r="J959" s="313"/>
      <c r="K959" s="312"/>
      <c r="L959" s="313"/>
      <c r="M959" s="313"/>
      <c r="N959" s="313"/>
      <c r="O959" s="313"/>
      <c r="P959" s="313"/>
      <c r="Q959" s="313"/>
      <c r="R959" s="313"/>
      <c r="S959" s="313"/>
      <c r="T959" s="313"/>
      <c r="U959" s="313"/>
      <c r="V959" s="313"/>
      <c r="W959" s="313"/>
      <c r="X959" s="313"/>
      <c r="Y959" s="313"/>
      <c r="Z959" s="313"/>
    </row>
    <row r="960" spans="1:26" x14ac:dyDescent="0.25">
      <c r="A960" s="313"/>
      <c r="B960" s="322"/>
      <c r="C960" s="322"/>
      <c r="D960" s="313"/>
      <c r="E960" s="323"/>
      <c r="F960" s="312"/>
      <c r="G960" s="312"/>
      <c r="H960" s="324"/>
      <c r="I960" s="324"/>
      <c r="J960" s="313"/>
      <c r="K960" s="312"/>
      <c r="L960" s="313"/>
      <c r="M960" s="313"/>
      <c r="N960" s="313"/>
      <c r="O960" s="313"/>
      <c r="P960" s="313"/>
      <c r="Q960" s="313"/>
      <c r="R960" s="313"/>
      <c r="S960" s="313"/>
      <c r="T960" s="313"/>
      <c r="U960" s="313"/>
      <c r="V960" s="313"/>
      <c r="W960" s="313"/>
      <c r="X960" s="313"/>
      <c r="Y960" s="313"/>
      <c r="Z960" s="313"/>
    </row>
    <row r="961" spans="1:26" x14ac:dyDescent="0.25">
      <c r="A961" s="313"/>
      <c r="B961" s="322"/>
      <c r="C961" s="322"/>
      <c r="D961" s="313"/>
      <c r="E961" s="323"/>
      <c r="F961" s="312"/>
      <c r="G961" s="312"/>
      <c r="H961" s="324"/>
      <c r="I961" s="324"/>
      <c r="J961" s="313"/>
      <c r="K961" s="312"/>
      <c r="L961" s="313"/>
      <c r="M961" s="313"/>
      <c r="N961" s="313"/>
      <c r="O961" s="313"/>
      <c r="P961" s="313"/>
      <c r="Q961" s="313"/>
      <c r="R961" s="313"/>
      <c r="S961" s="313"/>
      <c r="T961" s="313"/>
      <c r="U961" s="313"/>
      <c r="V961" s="313"/>
      <c r="W961" s="313"/>
      <c r="X961" s="313"/>
      <c r="Y961" s="313"/>
      <c r="Z961" s="313"/>
    </row>
    <row r="962" spans="1:26" x14ac:dyDescent="0.25">
      <c r="A962" s="313"/>
      <c r="B962" s="322"/>
      <c r="C962" s="322"/>
      <c r="D962" s="313"/>
      <c r="E962" s="323"/>
      <c r="F962" s="312"/>
      <c r="G962" s="312"/>
      <c r="H962" s="324"/>
      <c r="I962" s="324"/>
      <c r="J962" s="313"/>
      <c r="K962" s="312"/>
      <c r="L962" s="313"/>
      <c r="M962" s="313"/>
      <c r="N962" s="313"/>
      <c r="O962" s="313"/>
      <c r="P962" s="313"/>
      <c r="Q962" s="313"/>
      <c r="R962" s="313"/>
      <c r="S962" s="313"/>
      <c r="T962" s="313"/>
      <c r="U962" s="313"/>
      <c r="V962" s="313"/>
      <c r="W962" s="313"/>
      <c r="X962" s="313"/>
      <c r="Y962" s="313"/>
      <c r="Z962" s="313"/>
    </row>
    <row r="963" spans="1:26" x14ac:dyDescent="0.25">
      <c r="A963" s="313"/>
      <c r="B963" s="322"/>
      <c r="C963" s="322"/>
      <c r="D963" s="313"/>
      <c r="E963" s="323"/>
      <c r="F963" s="312"/>
      <c r="G963" s="312"/>
      <c r="H963" s="324"/>
      <c r="I963" s="324"/>
      <c r="J963" s="313"/>
      <c r="K963" s="312"/>
      <c r="L963" s="313"/>
      <c r="M963" s="313"/>
      <c r="N963" s="313"/>
      <c r="O963" s="313"/>
      <c r="P963" s="313"/>
      <c r="Q963" s="313"/>
      <c r="R963" s="313"/>
      <c r="S963" s="313"/>
      <c r="T963" s="313"/>
      <c r="U963" s="313"/>
      <c r="V963" s="313"/>
      <c r="W963" s="313"/>
      <c r="X963" s="313"/>
      <c r="Y963" s="313"/>
      <c r="Z963" s="313"/>
    </row>
    <row r="964" spans="1:26" x14ac:dyDescent="0.25">
      <c r="A964" s="313"/>
      <c r="B964" s="322"/>
      <c r="C964" s="322"/>
      <c r="D964" s="313"/>
      <c r="E964" s="323"/>
      <c r="F964" s="312"/>
      <c r="G964" s="312"/>
      <c r="H964" s="324"/>
      <c r="I964" s="324"/>
      <c r="J964" s="313"/>
      <c r="K964" s="312"/>
      <c r="L964" s="313"/>
      <c r="M964" s="313"/>
      <c r="N964" s="313"/>
      <c r="O964" s="313"/>
      <c r="P964" s="313"/>
      <c r="Q964" s="313"/>
      <c r="R964" s="313"/>
      <c r="S964" s="313"/>
      <c r="T964" s="313"/>
      <c r="U964" s="313"/>
      <c r="V964" s="313"/>
      <c r="W964" s="313"/>
      <c r="X964" s="313"/>
      <c r="Y964" s="313"/>
      <c r="Z964" s="313"/>
    </row>
    <row r="965" spans="1:26" x14ac:dyDescent="0.25">
      <c r="A965" s="313"/>
      <c r="B965" s="322"/>
      <c r="C965" s="322"/>
      <c r="D965" s="313"/>
      <c r="E965" s="323"/>
      <c r="F965" s="312"/>
      <c r="G965" s="312"/>
      <c r="H965" s="324"/>
      <c r="I965" s="324"/>
      <c r="J965" s="313"/>
      <c r="K965" s="312"/>
      <c r="L965" s="313"/>
      <c r="M965" s="313"/>
      <c r="N965" s="313"/>
      <c r="O965" s="313"/>
      <c r="P965" s="313"/>
      <c r="Q965" s="313"/>
      <c r="R965" s="313"/>
      <c r="S965" s="313"/>
      <c r="T965" s="313"/>
      <c r="U965" s="313"/>
      <c r="V965" s="313"/>
      <c r="W965" s="313"/>
      <c r="X965" s="313"/>
      <c r="Y965" s="313"/>
      <c r="Z965" s="313"/>
    </row>
    <row r="966" spans="1:26" x14ac:dyDescent="0.25">
      <c r="A966" s="313"/>
      <c r="B966" s="322"/>
      <c r="C966" s="322"/>
      <c r="D966" s="313"/>
      <c r="E966" s="323"/>
      <c r="F966" s="312"/>
      <c r="G966" s="312"/>
      <c r="H966" s="324"/>
      <c r="I966" s="324"/>
      <c r="J966" s="313"/>
      <c r="K966" s="312"/>
      <c r="L966" s="313"/>
      <c r="M966" s="313"/>
      <c r="N966" s="313"/>
      <c r="O966" s="313"/>
      <c r="P966" s="313"/>
      <c r="Q966" s="313"/>
      <c r="R966" s="313"/>
      <c r="S966" s="313"/>
      <c r="T966" s="313"/>
      <c r="U966" s="313"/>
      <c r="V966" s="313"/>
      <c r="W966" s="313"/>
      <c r="X966" s="313"/>
      <c r="Y966" s="313"/>
      <c r="Z966" s="313"/>
    </row>
    <row r="967" spans="1:26" x14ac:dyDescent="0.25">
      <c r="A967" s="313"/>
      <c r="B967" s="322"/>
      <c r="C967" s="322"/>
      <c r="D967" s="313"/>
      <c r="E967" s="323"/>
      <c r="F967" s="312"/>
      <c r="G967" s="312"/>
      <c r="H967" s="324"/>
      <c r="I967" s="324"/>
      <c r="J967" s="313"/>
      <c r="K967" s="312"/>
      <c r="L967" s="313"/>
      <c r="M967" s="313"/>
      <c r="N967" s="313"/>
      <c r="O967" s="313"/>
      <c r="P967" s="313"/>
      <c r="Q967" s="313"/>
      <c r="R967" s="313"/>
      <c r="S967" s="313"/>
      <c r="T967" s="313"/>
      <c r="U967" s="313"/>
      <c r="V967" s="313"/>
      <c r="W967" s="313"/>
      <c r="X967" s="313"/>
      <c r="Y967" s="313"/>
      <c r="Z967" s="313"/>
    </row>
    <row r="968" spans="1:26" x14ac:dyDescent="0.25">
      <c r="A968" s="313"/>
      <c r="B968" s="322"/>
      <c r="C968" s="322"/>
      <c r="D968" s="313"/>
      <c r="E968" s="323"/>
      <c r="F968" s="312"/>
      <c r="G968" s="312"/>
      <c r="H968" s="324"/>
      <c r="I968" s="324"/>
      <c r="J968" s="313"/>
      <c r="K968" s="312"/>
      <c r="L968" s="313"/>
      <c r="M968" s="313"/>
      <c r="N968" s="313"/>
      <c r="O968" s="313"/>
      <c r="P968" s="313"/>
      <c r="Q968" s="313"/>
      <c r="R968" s="313"/>
      <c r="S968" s="313"/>
      <c r="T968" s="313"/>
      <c r="U968" s="313"/>
      <c r="V968" s="313"/>
      <c r="W968" s="313"/>
      <c r="X968" s="313"/>
      <c r="Y968" s="313"/>
      <c r="Z968" s="313"/>
    </row>
    <row r="969" spans="1:26" x14ac:dyDescent="0.25">
      <c r="A969" s="313"/>
      <c r="B969" s="322"/>
      <c r="C969" s="322"/>
      <c r="D969" s="313"/>
      <c r="E969" s="323"/>
      <c r="F969" s="312"/>
      <c r="G969" s="312"/>
      <c r="H969" s="324"/>
      <c r="I969" s="324"/>
      <c r="J969" s="313"/>
      <c r="K969" s="312"/>
      <c r="L969" s="313"/>
      <c r="M969" s="313"/>
      <c r="N969" s="313"/>
      <c r="O969" s="313"/>
      <c r="P969" s="313"/>
      <c r="Q969" s="313"/>
      <c r="R969" s="313"/>
      <c r="S969" s="313"/>
      <c r="T969" s="313"/>
      <c r="U969" s="313"/>
      <c r="V969" s="313"/>
      <c r="W969" s="313"/>
      <c r="X969" s="313"/>
      <c r="Y969" s="313"/>
      <c r="Z969" s="313"/>
    </row>
    <row r="970" spans="1:26" x14ac:dyDescent="0.25">
      <c r="A970" s="313"/>
      <c r="B970" s="322"/>
      <c r="C970" s="322"/>
      <c r="D970" s="313"/>
      <c r="E970" s="323"/>
      <c r="F970" s="312"/>
      <c r="G970" s="312"/>
      <c r="H970" s="324"/>
      <c r="I970" s="324"/>
      <c r="J970" s="313"/>
      <c r="K970" s="312"/>
      <c r="L970" s="313"/>
      <c r="M970" s="313"/>
      <c r="N970" s="313"/>
      <c r="O970" s="313"/>
      <c r="P970" s="313"/>
      <c r="Q970" s="313"/>
      <c r="R970" s="313"/>
      <c r="S970" s="313"/>
      <c r="T970" s="313"/>
      <c r="U970" s="313"/>
      <c r="V970" s="313"/>
      <c r="W970" s="313"/>
      <c r="X970" s="313"/>
      <c r="Y970" s="313"/>
      <c r="Z970" s="313"/>
    </row>
    <row r="971" spans="1:26" x14ac:dyDescent="0.25">
      <c r="A971" s="313"/>
      <c r="B971" s="322"/>
      <c r="C971" s="322"/>
      <c r="D971" s="313"/>
      <c r="E971" s="323"/>
      <c r="F971" s="312"/>
      <c r="G971" s="312"/>
      <c r="H971" s="324"/>
      <c r="I971" s="324"/>
      <c r="J971" s="313"/>
      <c r="K971" s="312"/>
      <c r="L971" s="313"/>
      <c r="M971" s="313"/>
      <c r="N971" s="313"/>
      <c r="O971" s="313"/>
      <c r="P971" s="313"/>
      <c r="Q971" s="313"/>
      <c r="R971" s="313"/>
      <c r="S971" s="313"/>
      <c r="T971" s="313"/>
      <c r="U971" s="313"/>
      <c r="V971" s="313"/>
      <c r="W971" s="313"/>
      <c r="X971" s="313"/>
      <c r="Y971" s="313"/>
      <c r="Z971" s="313"/>
    </row>
    <row r="972" spans="1:26" x14ac:dyDescent="0.25">
      <c r="A972" s="313"/>
      <c r="B972" s="322"/>
      <c r="C972" s="322"/>
      <c r="D972" s="313"/>
      <c r="E972" s="323"/>
      <c r="F972" s="312"/>
      <c r="G972" s="312"/>
      <c r="H972" s="324"/>
      <c r="I972" s="324"/>
      <c r="J972" s="313"/>
      <c r="K972" s="312"/>
      <c r="L972" s="313"/>
      <c r="M972" s="313"/>
      <c r="N972" s="313"/>
      <c r="O972" s="313"/>
      <c r="P972" s="313"/>
      <c r="Q972" s="313"/>
      <c r="R972" s="313"/>
      <c r="S972" s="313"/>
      <c r="T972" s="313"/>
      <c r="U972" s="313"/>
      <c r="V972" s="313"/>
      <c r="W972" s="313"/>
      <c r="X972" s="313"/>
      <c r="Y972" s="313"/>
      <c r="Z972" s="313"/>
    </row>
    <row r="973" spans="1:26" x14ac:dyDescent="0.25">
      <c r="A973" s="313"/>
      <c r="B973" s="322"/>
      <c r="C973" s="322"/>
      <c r="D973" s="313"/>
      <c r="E973" s="323"/>
      <c r="F973" s="312"/>
      <c r="G973" s="312"/>
      <c r="H973" s="324"/>
      <c r="I973" s="324"/>
      <c r="J973" s="313"/>
      <c r="K973" s="312"/>
      <c r="L973" s="313"/>
      <c r="M973" s="313"/>
      <c r="N973" s="313"/>
      <c r="O973" s="313"/>
      <c r="P973" s="313"/>
      <c r="Q973" s="313"/>
      <c r="R973" s="313"/>
      <c r="S973" s="313"/>
      <c r="T973" s="313"/>
      <c r="U973" s="313"/>
      <c r="V973" s="313"/>
      <c r="W973" s="313"/>
      <c r="X973" s="313"/>
      <c r="Y973" s="313"/>
      <c r="Z973" s="313"/>
    </row>
    <row r="974" spans="1:26" x14ac:dyDescent="0.25">
      <c r="A974" s="313"/>
      <c r="B974" s="322"/>
      <c r="C974" s="322"/>
      <c r="D974" s="313"/>
      <c r="E974" s="323"/>
      <c r="F974" s="312"/>
      <c r="G974" s="312"/>
      <c r="H974" s="324"/>
      <c r="I974" s="324"/>
      <c r="J974" s="313"/>
      <c r="K974" s="312"/>
      <c r="L974" s="313"/>
      <c r="M974" s="313"/>
      <c r="N974" s="313"/>
      <c r="O974" s="313"/>
      <c r="P974" s="313"/>
      <c r="Q974" s="313"/>
      <c r="R974" s="313"/>
      <c r="S974" s="313"/>
      <c r="T974" s="313"/>
      <c r="U974" s="313"/>
      <c r="V974" s="313"/>
      <c r="W974" s="313"/>
      <c r="X974" s="313"/>
      <c r="Y974" s="313"/>
      <c r="Z974" s="313"/>
    </row>
    <row r="975" spans="1:26" x14ac:dyDescent="0.25">
      <c r="A975" s="313"/>
      <c r="B975" s="322"/>
      <c r="C975" s="322"/>
      <c r="D975" s="313"/>
      <c r="E975" s="323"/>
      <c r="F975" s="312"/>
      <c r="G975" s="312"/>
      <c r="H975" s="324"/>
      <c r="I975" s="324"/>
      <c r="J975" s="313"/>
      <c r="K975" s="312"/>
      <c r="L975" s="313"/>
      <c r="M975" s="313"/>
      <c r="N975" s="313"/>
      <c r="O975" s="313"/>
      <c r="P975" s="313"/>
      <c r="Q975" s="313"/>
      <c r="R975" s="313"/>
      <c r="S975" s="313"/>
      <c r="T975" s="313"/>
      <c r="U975" s="313"/>
      <c r="V975" s="313"/>
      <c r="W975" s="313"/>
      <c r="X975" s="313"/>
      <c r="Y975" s="313"/>
      <c r="Z975" s="313"/>
    </row>
    <row r="976" spans="1:26" x14ac:dyDescent="0.25">
      <c r="A976" s="313"/>
      <c r="B976" s="322"/>
      <c r="C976" s="322"/>
      <c r="D976" s="313"/>
      <c r="E976" s="323"/>
      <c r="F976" s="312"/>
      <c r="G976" s="312"/>
      <c r="H976" s="324"/>
      <c r="I976" s="324"/>
      <c r="J976" s="313"/>
      <c r="K976" s="312"/>
      <c r="L976" s="313"/>
      <c r="M976" s="313"/>
      <c r="N976" s="313"/>
      <c r="O976" s="313"/>
      <c r="P976" s="313"/>
      <c r="Q976" s="313"/>
      <c r="R976" s="313"/>
      <c r="S976" s="313"/>
      <c r="T976" s="313"/>
      <c r="U976" s="313"/>
      <c r="V976" s="313"/>
      <c r="W976" s="313"/>
      <c r="X976" s="313"/>
      <c r="Y976" s="313"/>
      <c r="Z976" s="313"/>
    </row>
    <row r="977" spans="1:26" x14ac:dyDescent="0.25">
      <c r="A977" s="313"/>
      <c r="B977" s="322"/>
      <c r="C977" s="322"/>
      <c r="D977" s="313"/>
      <c r="E977" s="323"/>
      <c r="F977" s="312"/>
      <c r="G977" s="312"/>
      <c r="H977" s="324"/>
      <c r="I977" s="324"/>
      <c r="J977" s="313"/>
      <c r="K977" s="312"/>
      <c r="L977" s="313"/>
      <c r="M977" s="313"/>
      <c r="N977" s="313"/>
      <c r="O977" s="313"/>
      <c r="P977" s="313"/>
      <c r="Q977" s="313"/>
      <c r="R977" s="313"/>
      <c r="S977" s="313"/>
      <c r="T977" s="313"/>
      <c r="U977" s="313"/>
      <c r="V977" s="313"/>
      <c r="W977" s="313"/>
      <c r="X977" s="313"/>
      <c r="Y977" s="313"/>
      <c r="Z977" s="313"/>
    </row>
    <row r="978" spans="1:26" x14ac:dyDescent="0.25">
      <c r="A978" s="313"/>
      <c r="B978" s="322"/>
      <c r="C978" s="322"/>
      <c r="D978" s="313"/>
      <c r="E978" s="323"/>
      <c r="F978" s="312"/>
      <c r="G978" s="312"/>
      <c r="H978" s="324"/>
      <c r="I978" s="324"/>
      <c r="J978" s="313"/>
      <c r="K978" s="312"/>
      <c r="L978" s="313"/>
      <c r="M978" s="313"/>
      <c r="N978" s="313"/>
      <c r="O978" s="313"/>
      <c r="P978" s="313"/>
      <c r="Q978" s="313"/>
      <c r="R978" s="313"/>
      <c r="S978" s="313"/>
      <c r="T978" s="313"/>
      <c r="U978" s="313"/>
      <c r="V978" s="313"/>
      <c r="W978" s="313"/>
      <c r="X978" s="313"/>
      <c r="Y978" s="313"/>
      <c r="Z978" s="313"/>
    </row>
    <row r="979" spans="1:26" x14ac:dyDescent="0.25">
      <c r="A979" s="313"/>
      <c r="B979" s="322"/>
      <c r="C979" s="322"/>
      <c r="D979" s="313"/>
      <c r="E979" s="323"/>
      <c r="F979" s="312"/>
      <c r="G979" s="312"/>
      <c r="H979" s="324"/>
      <c r="I979" s="324"/>
      <c r="J979" s="313"/>
      <c r="K979" s="312"/>
      <c r="L979" s="313"/>
      <c r="M979" s="313"/>
      <c r="N979" s="313"/>
      <c r="O979" s="313"/>
      <c r="P979" s="313"/>
      <c r="Q979" s="313"/>
      <c r="R979" s="313"/>
      <c r="S979" s="313"/>
      <c r="T979" s="313"/>
      <c r="U979" s="313"/>
      <c r="V979" s="313"/>
      <c r="W979" s="313"/>
      <c r="X979" s="313"/>
      <c r="Y979" s="313"/>
      <c r="Z979" s="313"/>
    </row>
    <row r="980" spans="1:26" x14ac:dyDescent="0.25">
      <c r="A980" s="313"/>
      <c r="B980" s="322"/>
      <c r="C980" s="322"/>
      <c r="D980" s="313"/>
      <c r="E980" s="323"/>
      <c r="F980" s="312"/>
      <c r="G980" s="312"/>
      <c r="H980" s="324"/>
      <c r="I980" s="324"/>
      <c r="J980" s="313"/>
      <c r="K980" s="312"/>
      <c r="L980" s="313"/>
      <c r="M980" s="313"/>
      <c r="N980" s="313"/>
      <c r="O980" s="313"/>
      <c r="P980" s="313"/>
      <c r="Q980" s="313"/>
      <c r="R980" s="313"/>
      <c r="S980" s="313"/>
      <c r="T980" s="313"/>
      <c r="U980" s="313"/>
      <c r="V980" s="313"/>
      <c r="W980" s="313"/>
      <c r="X980" s="313"/>
      <c r="Y980" s="313"/>
      <c r="Z980" s="313"/>
    </row>
    <row r="981" spans="1:26" x14ac:dyDescent="0.25">
      <c r="A981" s="313"/>
      <c r="B981" s="322"/>
      <c r="C981" s="322"/>
      <c r="D981" s="313"/>
      <c r="E981" s="323"/>
      <c r="F981" s="312"/>
      <c r="G981" s="312"/>
      <c r="H981" s="324"/>
      <c r="I981" s="324"/>
      <c r="J981" s="313"/>
      <c r="K981" s="312"/>
      <c r="L981" s="313"/>
      <c r="M981" s="313"/>
      <c r="N981" s="313"/>
      <c r="O981" s="313"/>
      <c r="P981" s="313"/>
      <c r="Q981" s="313"/>
      <c r="R981" s="313"/>
      <c r="S981" s="313"/>
      <c r="T981" s="313"/>
      <c r="U981" s="313"/>
      <c r="V981" s="313"/>
      <c r="W981" s="313"/>
      <c r="X981" s="313"/>
      <c r="Y981" s="313"/>
      <c r="Z981" s="313"/>
    </row>
    <row r="982" spans="1:26" x14ac:dyDescent="0.25">
      <c r="A982" s="313"/>
      <c r="B982" s="322"/>
      <c r="C982" s="322"/>
      <c r="D982" s="313"/>
      <c r="E982" s="323"/>
      <c r="F982" s="312"/>
      <c r="G982" s="312"/>
      <c r="H982" s="324"/>
      <c r="I982" s="324"/>
      <c r="J982" s="313"/>
      <c r="K982" s="312"/>
      <c r="L982" s="313"/>
      <c r="M982" s="313"/>
      <c r="N982" s="313"/>
      <c r="O982" s="313"/>
      <c r="P982" s="313"/>
      <c r="Q982" s="313"/>
      <c r="R982" s="313"/>
      <c r="S982" s="313"/>
      <c r="T982" s="313"/>
      <c r="U982" s="313"/>
      <c r="V982" s="313"/>
      <c r="W982" s="313"/>
      <c r="X982" s="313"/>
      <c r="Y982" s="313"/>
      <c r="Z982" s="313"/>
    </row>
    <row r="983" spans="1:26" x14ac:dyDescent="0.25">
      <c r="A983" s="313"/>
      <c r="B983" s="322"/>
      <c r="C983" s="322"/>
      <c r="D983" s="313"/>
      <c r="E983" s="323"/>
      <c r="F983" s="312"/>
      <c r="G983" s="312"/>
      <c r="H983" s="324"/>
      <c r="I983" s="324"/>
      <c r="J983" s="313"/>
      <c r="K983" s="312"/>
      <c r="L983" s="313"/>
      <c r="M983" s="313"/>
      <c r="N983" s="313"/>
      <c r="O983" s="313"/>
      <c r="P983" s="313"/>
      <c r="Q983" s="313"/>
      <c r="R983" s="313"/>
      <c r="S983" s="313"/>
      <c r="T983" s="313"/>
      <c r="U983" s="313"/>
      <c r="V983" s="313"/>
      <c r="W983" s="313"/>
      <c r="X983" s="313"/>
      <c r="Y983" s="313"/>
      <c r="Z983" s="313"/>
    </row>
    <row r="984" spans="1:26" x14ac:dyDescent="0.25">
      <c r="A984" s="313"/>
      <c r="B984" s="322"/>
      <c r="C984" s="322"/>
      <c r="D984" s="313"/>
      <c r="E984" s="323"/>
      <c r="F984" s="312"/>
      <c r="G984" s="312"/>
      <c r="H984" s="324"/>
      <c r="I984" s="324"/>
      <c r="J984" s="313"/>
      <c r="K984" s="312"/>
      <c r="L984" s="313"/>
      <c r="M984" s="313"/>
      <c r="N984" s="313"/>
      <c r="O984" s="313"/>
      <c r="P984" s="313"/>
      <c r="Q984" s="313"/>
      <c r="R984" s="313"/>
      <c r="S984" s="313"/>
      <c r="T984" s="313"/>
      <c r="U984" s="313"/>
      <c r="V984" s="313"/>
      <c r="W984" s="313"/>
      <c r="X984" s="313"/>
      <c r="Y984" s="313"/>
      <c r="Z984" s="313"/>
    </row>
    <row r="985" spans="1:26" x14ac:dyDescent="0.25">
      <c r="A985" s="313"/>
      <c r="B985" s="322"/>
      <c r="C985" s="322"/>
      <c r="D985" s="313"/>
      <c r="E985" s="323"/>
      <c r="F985" s="312"/>
      <c r="G985" s="312"/>
      <c r="H985" s="324"/>
      <c r="I985" s="324"/>
      <c r="J985" s="313"/>
      <c r="K985" s="312"/>
      <c r="L985" s="313"/>
      <c r="M985" s="313"/>
      <c r="N985" s="313"/>
      <c r="O985" s="313"/>
      <c r="P985" s="313"/>
      <c r="Q985" s="313"/>
      <c r="R985" s="313"/>
      <c r="S985" s="313"/>
      <c r="T985" s="313"/>
      <c r="U985" s="313"/>
      <c r="V985" s="313"/>
      <c r="W985" s="313"/>
      <c r="X985" s="313"/>
      <c r="Y985" s="313"/>
      <c r="Z985" s="313"/>
    </row>
    <row r="986" spans="1:26" x14ac:dyDescent="0.25">
      <c r="A986" s="313"/>
      <c r="B986" s="322"/>
      <c r="C986" s="322"/>
      <c r="D986" s="313"/>
      <c r="E986" s="323"/>
      <c r="F986" s="312"/>
      <c r="G986" s="312"/>
      <c r="H986" s="324"/>
      <c r="I986" s="324"/>
      <c r="J986" s="313"/>
      <c r="K986" s="312"/>
      <c r="L986" s="313"/>
      <c r="M986" s="313"/>
      <c r="N986" s="313"/>
      <c r="O986" s="313"/>
      <c r="P986" s="313"/>
      <c r="Q986" s="313"/>
      <c r="R986" s="313"/>
      <c r="S986" s="313"/>
      <c r="T986" s="313"/>
      <c r="U986" s="313"/>
      <c r="V986" s="313"/>
      <c r="W986" s="313"/>
      <c r="X986" s="313"/>
      <c r="Y986" s="313"/>
      <c r="Z986" s="313"/>
    </row>
    <row r="987" spans="1:26" x14ac:dyDescent="0.25">
      <c r="A987" s="313"/>
      <c r="B987" s="322"/>
      <c r="C987" s="322"/>
      <c r="D987" s="313"/>
      <c r="E987" s="323"/>
      <c r="F987" s="312"/>
      <c r="G987" s="312"/>
      <c r="H987" s="324"/>
      <c r="I987" s="324"/>
      <c r="J987" s="313"/>
      <c r="K987" s="312"/>
      <c r="L987" s="313"/>
      <c r="M987" s="313"/>
      <c r="N987" s="313"/>
      <c r="O987" s="313"/>
      <c r="P987" s="313"/>
      <c r="Q987" s="313"/>
      <c r="R987" s="313"/>
      <c r="S987" s="313"/>
      <c r="T987" s="313"/>
      <c r="U987" s="313"/>
      <c r="V987" s="313"/>
      <c r="W987" s="313"/>
      <c r="X987" s="313"/>
      <c r="Y987" s="313"/>
      <c r="Z987" s="313"/>
    </row>
    <row r="988" spans="1:26" x14ac:dyDescent="0.25">
      <c r="A988" s="313"/>
      <c r="B988" s="322"/>
      <c r="C988" s="322"/>
      <c r="D988" s="313"/>
      <c r="E988" s="323"/>
      <c r="F988" s="312"/>
      <c r="G988" s="312"/>
      <c r="H988" s="324"/>
      <c r="I988" s="324"/>
      <c r="J988" s="313"/>
      <c r="K988" s="312"/>
      <c r="L988" s="313"/>
      <c r="M988" s="313"/>
      <c r="N988" s="313"/>
      <c r="O988" s="313"/>
      <c r="P988" s="313"/>
      <c r="Q988" s="313"/>
      <c r="R988" s="313"/>
      <c r="S988" s="313"/>
      <c r="T988" s="313"/>
      <c r="U988" s="313"/>
      <c r="V988" s="313"/>
      <c r="W988" s="313"/>
      <c r="X988" s="313"/>
      <c r="Y988" s="313"/>
      <c r="Z988" s="313"/>
    </row>
    <row r="989" spans="1:26" x14ac:dyDescent="0.25">
      <c r="A989" s="313"/>
      <c r="B989" s="322"/>
      <c r="C989" s="322"/>
      <c r="D989" s="313"/>
      <c r="E989" s="323"/>
      <c r="F989" s="312"/>
      <c r="G989" s="312"/>
      <c r="H989" s="324"/>
      <c r="I989" s="324"/>
      <c r="J989" s="313"/>
      <c r="K989" s="312"/>
      <c r="L989" s="313"/>
      <c r="M989" s="313"/>
      <c r="N989" s="313"/>
      <c r="O989" s="313"/>
      <c r="P989" s="313"/>
      <c r="Q989" s="313"/>
      <c r="R989" s="313"/>
      <c r="S989" s="313"/>
      <c r="T989" s="313"/>
      <c r="U989" s="313"/>
      <c r="V989" s="313"/>
      <c r="W989" s="313"/>
      <c r="X989" s="313"/>
      <c r="Y989" s="313"/>
      <c r="Z989" s="313"/>
    </row>
    <row r="990" spans="1:26" x14ac:dyDescent="0.25">
      <c r="A990" s="313"/>
      <c r="B990" s="322"/>
      <c r="C990" s="322"/>
      <c r="D990" s="313"/>
      <c r="E990" s="323"/>
      <c r="F990" s="312"/>
      <c r="G990" s="312"/>
      <c r="H990" s="324"/>
      <c r="I990" s="324"/>
      <c r="J990" s="313"/>
      <c r="K990" s="312"/>
      <c r="L990" s="313"/>
      <c r="M990" s="313"/>
      <c r="N990" s="313"/>
      <c r="O990" s="313"/>
      <c r="P990" s="313"/>
      <c r="Q990" s="313"/>
      <c r="R990" s="313"/>
      <c r="S990" s="313"/>
      <c r="T990" s="313"/>
      <c r="U990" s="313"/>
      <c r="V990" s="313"/>
      <c r="W990" s="313"/>
      <c r="X990" s="313"/>
      <c r="Y990" s="313"/>
      <c r="Z990" s="313"/>
    </row>
    <row r="991" spans="1:26" x14ac:dyDescent="0.25">
      <c r="A991" s="313"/>
      <c r="B991" s="322"/>
      <c r="C991" s="322"/>
      <c r="D991" s="313"/>
      <c r="E991" s="323"/>
      <c r="F991" s="312"/>
      <c r="G991" s="312"/>
      <c r="H991" s="324"/>
      <c r="I991" s="324"/>
      <c r="J991" s="313"/>
      <c r="K991" s="312"/>
      <c r="L991" s="313"/>
      <c r="M991" s="313"/>
      <c r="N991" s="313"/>
      <c r="O991" s="313"/>
      <c r="P991" s="313"/>
      <c r="Q991" s="313"/>
      <c r="R991" s="313"/>
      <c r="S991" s="313"/>
      <c r="T991" s="313"/>
      <c r="U991" s="313"/>
      <c r="V991" s="313"/>
      <c r="W991" s="313"/>
      <c r="X991" s="313"/>
      <c r="Y991" s="313"/>
      <c r="Z991" s="313"/>
    </row>
    <row r="992" spans="1:26" x14ac:dyDescent="0.25">
      <c r="A992" s="313"/>
      <c r="B992" s="322"/>
      <c r="C992" s="322"/>
      <c r="D992" s="313"/>
      <c r="E992" s="323"/>
      <c r="F992" s="312"/>
      <c r="G992" s="312"/>
      <c r="H992" s="324"/>
      <c r="I992" s="324"/>
      <c r="J992" s="313"/>
      <c r="K992" s="312"/>
      <c r="L992" s="313"/>
      <c r="M992" s="313"/>
      <c r="N992" s="313"/>
      <c r="O992" s="313"/>
      <c r="P992" s="313"/>
      <c r="Q992" s="313"/>
      <c r="R992" s="313"/>
      <c r="S992" s="313"/>
      <c r="T992" s="313"/>
      <c r="U992" s="313"/>
      <c r="V992" s="313"/>
      <c r="W992" s="313"/>
      <c r="X992" s="313"/>
      <c r="Y992" s="313"/>
      <c r="Z992" s="313"/>
    </row>
  </sheetData>
  <sheetProtection algorithmName="SHA-512" hashValue="V3f6IzbeG2jTw1sq/7npNv3hYVKSkL7K51ifUsIKuMS776lPUQdUGkpCOTMJL80w947WhCa5YFNKp3FcRiVkRw==" saltValue="/H45cGOFqGCCJuGKc4O7HA==" spinCount="100000" sheet="1" autoFilter="0"/>
  <autoFilter ref="A2:I2" xr:uid="{00000000-0001-0000-0100-000000000000}"/>
  <mergeCells count="14">
    <mergeCell ref="AA2:AC2"/>
    <mergeCell ref="L2:N2"/>
    <mergeCell ref="O2:Q2"/>
    <mergeCell ref="R2:T2"/>
    <mergeCell ref="U2:W2"/>
    <mergeCell ref="X2:Z2"/>
    <mergeCell ref="AV2:AX2"/>
    <mergeCell ref="AZ2:BC2"/>
    <mergeCell ref="AD2:AF2"/>
    <mergeCell ref="AG2:AI2"/>
    <mergeCell ref="AJ2:AL2"/>
    <mergeCell ref="AM2:AO2"/>
    <mergeCell ref="AP2:AR2"/>
    <mergeCell ref="AS2:AU2"/>
  </mergeCells>
  <dataValidations count="1">
    <dataValidation type="list" allowBlank="1" showErrorMessage="1" sqref="B324:B992" xr:uid="{4F8261F0-B9DC-42C8-93B7-171C1E9DFD95}">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31496062992125984" right="0.31496062992125984" top="0.35433070866141736" bottom="0.35433070866141736" header="0" footer="0"/>
  <pageSetup paperSize="9" scale="55" fitToHeight="0" orientation="portrait" r:id="rId1"/>
  <headerFooter>
    <oddHeader>&amp;F</oddHeader>
    <oddFoote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8</vt:i4>
      </vt:variant>
    </vt:vector>
  </HeadingPairs>
  <TitlesOfParts>
    <vt:vector size="16" baseType="lpstr">
      <vt:lpstr>Resumo</vt:lpstr>
      <vt:lpstr>Eventos_IRP </vt:lpstr>
      <vt:lpstr>UASG 925175 - CONFEA</vt:lpstr>
      <vt:lpstr>UASG 160060</vt:lpstr>
      <vt:lpstr>UASG 389087</vt:lpstr>
      <vt:lpstr>UASG 389092</vt:lpstr>
      <vt:lpstr>UASG 926265</vt:lpstr>
      <vt:lpstr>UASG 389086</vt:lpstr>
      <vt:lpstr>'Eventos_IRP '!Area_de_impressao</vt:lpstr>
      <vt:lpstr>Resumo!Area_de_impressao</vt:lpstr>
      <vt:lpstr>'UASG 160060'!Area_de_impressao</vt:lpstr>
      <vt:lpstr>'UASG 389086'!Area_de_impressao</vt:lpstr>
      <vt:lpstr>'UASG 389087'!Area_de_impressao</vt:lpstr>
      <vt:lpstr>'UASG 389092'!Area_de_impressao</vt:lpstr>
      <vt:lpstr>'UASG 925175 - CONFEA'!Area_de_impressao</vt:lpstr>
      <vt:lpstr>'UASG 926265'!Area_de_impressao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Adilson José de Lara</cp:lastModifiedBy>
  <cp:revision/>
  <cp:lastPrinted>2026-07-21T11:16:27Z</cp:lastPrinted>
  <dcterms:created xsi:type="dcterms:W3CDTF">2025-10-24T17:35:28Z</dcterms:created>
  <dcterms:modified xsi:type="dcterms:W3CDTF">2026-07-23T18:10:22Z</dcterms:modified>
  <cp:category/>
  <cp:contentStatus/>
</cp:coreProperties>
</file>